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EC97E936-0E69-4B6A-B57D-22631FE0DA26}"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10">'Hygiene Data'!$CX$1:$DG$2</definedName>
    <definedName name="myrangeH11">'Hygiene Data'!$DH$1:$DQ$2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H7">'Hygiene Data'!$BT$1:$CC$2</definedName>
    <definedName name="myrangeH8">'Hygiene Data'!$CD$1:$CM$2</definedName>
    <definedName name="myrangeH9">'Hygiene Data'!$CN$1:$CW$2</definedName>
    <definedName name="myrangeS0">'Sanitation Data'!$B$1:$K$2</definedName>
    <definedName name="myrangeS1">'Sanitation Data'!$L$1:$U$2</definedName>
    <definedName name="myrangeS10">'Sanitation Data'!$CX$1:$DG$2</definedName>
    <definedName name="myrangeS11">'Sanitation Data'!$DH$1:$DQ$2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S7">'Sanitation Data'!$BT$1:$CC$2</definedName>
    <definedName name="myrangeS8">'Sanitation Data'!$CD$1:$CM$2</definedName>
    <definedName name="myrangeS9">'Sanitation Data'!$CN$1:$CW$2</definedName>
    <definedName name="myrangeW0">'Water Data'!$B$1:$K$2</definedName>
    <definedName name="myrangeW1">'Water Data'!$L$1:$U$2</definedName>
    <definedName name="myrangeW10">'Water Data'!$CX$1:$DG$2</definedName>
    <definedName name="myrangeW11">'Water Data'!$DH$1:$DQ$2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myrangeW7">'Water Data'!$BT$1:$CC$2</definedName>
    <definedName name="myrangeW8">'Water Data'!$CD$1:$CM$2</definedName>
    <definedName name="myrangeW9">'Water Data'!$CN$1:$CW$2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<sst xmlns="http://schemas.openxmlformats.org/spreadsheetml/2006/main" xmlns:r="http://schemas.openxmlformats.org/officeDocument/2006/relationships" xmlns:xdr="http://schemas.openxmlformats.org/drawingml/2006/spreadsheetDrawing" count="2283" uniqueCount="311">
  <si>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</si>
  <si>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</si>
  <si>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</si>
  <si>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</si>
  <si>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</si>
  <si>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</si>
  <si>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</si>
  <si>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</si>
  <si>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</si>
  <si>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</si>
  <si>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</si>
  <si>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</si>
  <si>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</si>
  <si>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</si>
  <si>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</si>
  <si>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</si>
  <si>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</si>
  <si>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</si>
  <si>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</si>
  <si>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</si>
  <si>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</si>
  <si>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</si>
  <si>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</si>
  <si>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</si>
  <si>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</si>
  <si>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</si>
  <si>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</si>
  <si>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</si>
  <si>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</si>
  <si>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</si>
  <si>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</si>
  <si>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</si>
  <si>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</si>
  <si>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</si>
  <si>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</si>
  <si>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</si>
  <si>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</si>
  <si>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</si>
  <si>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</si>
  <si>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</si>
  <si>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</si>
  <si>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</si>
  <si>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</si>
  <si>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</si>
  <si>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</si>
  <si>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</si>
  <si>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</si>
  <si>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</si>
  <si>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</si>
  <si>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</si>
  <si>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</si>
  <si>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</si>
  <si>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</si>
  <si>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</si>
  <si>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</si>
  <si>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</si>
  <si>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</si>
  <si>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</si>
  <si>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</si>
  <si>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</si>
  <si>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</si>
  <si>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</si>
  <si>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</si>
  <si>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</si>
  <si>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</si>
  <si>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</si>
  <si>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</si>
  <si>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</si>
  <si>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</si>
  <si>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</si>
  <si>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</si>
  <si>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</si>
  <si>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</si>
  <si>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</si>
  <si>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</si>
  <si>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</si>
  <si>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</si>
  <si>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</si>
  <si>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</si>
  <si>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</si>
  <si>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</si>
  <si>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</si>
  <si>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</si>
  <si>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</si>
  <si>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</si>
  <si>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</si>
  <si>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</si>
  <si>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</si>
  <si>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</si>
  <si>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</si>
  <si>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</si>
  <si>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</si>
  <si>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</si>
  <si>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</si>
  <si>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</si>
  <si>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</si>
  <si>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</si>
  <si>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</si>
  <si>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</si>
  <si>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</si>
  <si>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</si>
  <si>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</si>
  <si>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</si>
  <si>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</si>
  <si>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</si>
  <si>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</si>
  <si>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</si>
  <si>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</si>
  <si>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</si>
  <si>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</si>
  <si>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</si>
  <si>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</si>
  <si>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</si>
  <si>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</si>
  <si>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</si>
  <si>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</si>
  <si>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</si>
  <si>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</si>
  <si>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</si>
  <si>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</si>
  <si>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</si>
  <si>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</si>
  <si>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</si>
  <si>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</si>
  <si>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</si>
  <si>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</si>
  <si>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</si>
  <si>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</si>
  <si>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</si>
  <si>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</si>
  <si>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</si>
  <si>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</si>
  <si>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</si>
  <si>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</si>
  <si>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</si>
  <si>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</si>
  <si>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</si>
  <si>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</si>
  <si>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</si>
  <si>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</si>
  <si>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</si>
  <si>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</si>
  <si>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soap</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</si>
  <si>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</si>
  <si>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</si>
  <si>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</si>
  <si>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</si>
  <si>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</si>
  <si>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</si>
  <si>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</si>
  <si>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</si>
  <si>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</si>
  <si>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</si>
  <si>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</si>
  <si>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</si>
  <si>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</si>
  <si>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</si>
  <si>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</si>
  <si>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</si>
  <si>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Kiribati</t>
  </si>
  <si>
    <t xml:space="preserve">Basic estimate used </t>
  </si>
  <si>
    <t>No handwashing data</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</si>
  <si>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</si>
  <si>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</si>
  <si>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</si>
  <si>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</si>
  <si>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</si>
  <si>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</si>
  <si>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</si>
  <si>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</si>
  <si>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</si>
  <si>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</si>
  <si>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</si>
  <si>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</si>
  <si>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</si>
  <si>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EMIS</t>
  </si>
  <si>
    <t>POPULATION OF SCHOOL AGE CHILDREN</t>
  </si>
  <si>
    <r>
      <t xml:space="preserve">School Age Population 
</t>
    </r>
    <r>
      <rPr>
        <sz val="8"/>
        <rFont val="Arial"/>
        <family val="2"/>
      </rPr>
      <t>Source: UN Population Div &amp; UNESCO</t>
    </r>
  </si>
  <si>
    <t>MoE Digest of Education Statistics 2011</t>
  </si>
  <si>
    <t>Piped water</t>
  </si>
  <si>
    <t>Rainwater tank</t>
  </si>
  <si>
    <t>Piped, tank or drinkable well in good or fair condition</t>
  </si>
  <si>
    <t>Yes</t>
  </si>
  <si>
    <t>MoE Digest of Education Statistics 2012</t>
  </si>
  <si>
    <t xml:space="preserve">Data on facility type, single-sex and usability are not reported. Sanitation data are reported based on compliance with students per toilet ratios (1:40 for girls and 1:60 for boys); 5% of primary schools comply with requirement for boys; 0% comply with requirement for girls. Average pupil/toilet ratios for secondary schools are 80.3 and 112.8 for girls and boys, respectively. </t>
  </si>
  <si>
    <t xml:space="preserve">Data on facility type, single-sex and usability are not reported. Sanitation data are reported based on compliance with students per toilet ratios (1:40 for girls and 1:60 for boys); 10% of primary schools comply with requirement for boys; 4% comply with requirement for girls. Average pupil/toilet ratios for secondary schools are 61 and 79.7 for girls and boys, respectively. </t>
  </si>
  <si>
    <t>MoE Digest of Education Statistics 2014</t>
  </si>
  <si>
    <t>Clean water</t>
  </si>
  <si>
    <t xml:space="preserve">National estimates are based on primary and secondary school (junior, senior and combined) data. 2% of primary schools comply with stored water quantity standards of 2 L a day for students and teachers for 60 school days. </t>
  </si>
  <si>
    <t xml:space="preserve">National estimates are based on primary and secondary school (junior, senior and combined) data. 3.2% of primary schools comply with stored water quantity standards of 2 L a day for students and teachers for 60 school days. </t>
  </si>
  <si>
    <t xml:space="preserve">National estimates are based on primary and secondary school (junior and senior, but excluding combined) data.  Disaggregated data are not reported. </t>
  </si>
  <si>
    <t xml:space="preserve">No sanitation data reported. </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</si>
  <si>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</si>
  <si>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</si>
  <si>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</si>
  <si>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</si>
  <si>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</si>
  <si>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</si>
  <si>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</si>
  <si>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</si>
  <si>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</si>
  <si>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</si>
  <si>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</si>
  <si>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</si>
  <si>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</si>
  <si>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</si>
  <si>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</si>
  <si>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</si>
  <si>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</si>
  <si>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</si>
  <si>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</si>
  <si>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</si>
  <si>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</si>
  <si>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</si>
  <si>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</si>
  <si>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</si>
  <si>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</si>
  <si>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</si>
  <si>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MoE Digest of Education Statistics 2006</t>
  </si>
  <si>
    <t>Tank</t>
  </si>
  <si>
    <t>Access to clean and safe water</t>
  </si>
  <si>
    <t xml:space="preserve">National estimates are based on primary and secondary school (junior, senior and combined) data. Urban/rural include primary only. Number of secondary schools not reported. 2.2% of primary schools comply with stored water quantity standards of 2 L a day for students and teachers for 60 school days. </t>
  </si>
  <si>
    <t>MoE Digest of Education Statistics 2007</t>
  </si>
  <si>
    <t xml:space="preserve">National estimates are based on primary and secondary school (junior, senior and combined) data. 1.1% of primary schools comply with stored water quantity standards of 2 L a day for students and teachers for 60 school days. </t>
  </si>
  <si>
    <t xml:space="preserve">Data on facility type, single-sex and usability are not reported. Sanitation data are reported based on compliance with students per toilet ratios (1:40 for girls and 1:60 for boys); 6.6% of primary schools comply with requirement for boys; 2.2% comply with requirement for girls. Average pupil/toilet ratios for secondary schools are 47 and 49 for girls and boys, respectively. </t>
  </si>
  <si>
    <t xml:space="preserve">Data on facility type, single-sex and usability are not reported. Sanitation data are reported based on compliance with students per toilet ratios (1:40 for girls and 1:60 for boys); 3.3% of primary schools comply with requirement for boys; 2.2% comply with requirement for girls. Average pupil/toilet ratios for secondary schools are 101 and 90 for girls and boys, respectively. </t>
  </si>
  <si>
    <t>MoE Digest of Education Statistics 2008</t>
  </si>
  <si>
    <t xml:space="preserve">National estimates are based on primary and secondary school (junior and senior, but excluding combined) data. Urban and rural include primary schools only. Access to clean and safe water is defined as access to piped, tank or drinkable well in good or fair condition (or condition unrecorded). 4.4% of primary schools comply with stored water quantity standards of 2 L a day for students and teachers for 60 school days. </t>
  </si>
  <si>
    <t xml:space="preserve">Data on facility type, single-sex and usability are not reported. Sanitation data are reported based on compliance with students per toilet ratios (1:40 for girls and 1:60 for boys); 6.6% of primary schools comply with requirement for boys; 7.7%26 comply with requirement for girls. Average pupil/toilet ratios for secondary schools are 2 and 4 for girls and boys, respectively. </t>
  </si>
  <si>
    <t>MoE Digest of Education Statistics 2009</t>
  </si>
  <si>
    <t xml:space="preserve">National estimates are based on primary and secondary school (junior, senior and combined) data. Access to clean and safe water is defined as access to piped, tank or drinkable well in good or fair condition (or condition unrecorded). 1.1% of primary schools comply with stored water quantity standards of 2 L a day for students and teachers for 60 school days. </t>
  </si>
  <si>
    <t xml:space="preserve">Data on facility type, single-sex and usability are not reported. Sanitation data are reported based on compliance with students per toilet ratios (1:40 for girls and 1:60 for boys); 3.3% of primary schools comply with requirement for boys; 2.2% comply with requirement for girls. Average pupil/toilet ratios for secondary schools are 31 and 33 for girls and boys, respectively. </t>
  </si>
  <si>
    <t>MoE Digest of Education Statistics 2010</t>
  </si>
  <si>
    <t xml:space="preserve">National estimates are based on primary and secondary school (junior, senior and combined) data. Urban and rural include primary schools only. Access to clean and safe water is defined as access to piped, tank or drinkable well in good or fair condition (or condition unrecorded). 2.2% of primary schools comply with stored water quantity standards of 2 L a day for students and teachers for 60 school days. </t>
  </si>
  <si>
    <t xml:space="preserve">Data on facility type, single-sex and usability are not reported. Sanitation data are reported based on compliance with students per toilet ratios (1:40 for girls and 1:60 for boys); 7.7% of primary schools comply with requirement for boys; 4.4% comply with requirement for girls. Average pupil/toilet ratios for secondary schools are 57 and 70 for girls and boys, respectively. </t>
  </si>
  <si>
    <t>Values in grey text are imputed based on linear regression</t>
  </si>
  <si>
    <t>KIR_2006_EMIS</t>
  </si>
  <si>
    <t>KIR_2007_EMIS</t>
  </si>
  <si>
    <t>KIR_2008_EMIS</t>
  </si>
  <si>
    <t>KIR_2009_EMIS</t>
  </si>
  <si>
    <t>KIR_2010_EMIS</t>
  </si>
  <si>
    <t>KIR_2011_EMIS</t>
  </si>
  <si>
    <t>KIR_2012_EMIS</t>
  </si>
  <si>
    <t>KIR_2014_EMIS</t>
  </si>
  <si>
    <t>2006</t>
  </si>
  <si>
    <t>2007</t>
  </si>
  <si>
    <t>2008</t>
  </si>
  <si>
    <t>2009</t>
  </si>
  <si>
    <t>2010</t>
  </si>
  <si>
    <t>2011</t>
  </si>
  <si>
    <t>2012</t>
  </si>
  <si>
    <t>2014</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</si>
  <si>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</si>
  <si>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</si>
  <si>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</si>
  <si>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</si>
  <si>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</si>
  <si>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</si>
  <si>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</si>
  <si>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</si>
  <si>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</si>
  <si>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</si>
  <si>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</si>
  <si>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</si>
  <si>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</si>
  <si>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</si>
  <si>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</si>
  <si>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</si>
  <si>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UNESCO UIS (http://data.uis.unesco.org/)</t>
  </si>
  <si>
    <t>Other</t>
  </si>
  <si>
    <t>KIR_2020_UIS</t>
  </si>
  <si>
    <t>Single-sex basic sanitation facilities</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</si>
  <si>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</si>
  <si>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</si>
  <si>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</si>
  <si>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</si>
  <si>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</si>
  <si>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</si>
  <si>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 xml:space="preserve">The secondary school estimate is based on coverage in lower and upper secondary schools and the school age population for each level. The national estimate is based on coverage in primary and secondary schools. </t>
  </si>
  <si>
    <t>KIR_2021_EMIS</t>
  </si>
  <si>
    <t>Bottled water</t>
  </si>
  <si>
    <t>Desalinated Water</t>
  </si>
  <si>
    <t>Groundwater</t>
  </si>
  <si>
    <t>Groundwater Poor and  Very bad</t>
  </si>
  <si>
    <t>Groundwater Satisfatory, Very Good and Excellent</t>
  </si>
  <si>
    <t>Rainwater Poor and Very Bad</t>
  </si>
  <si>
    <t>Rain water  Satisfatory, Very Good and Excellent</t>
  </si>
  <si>
    <t>Other poor</t>
  </si>
  <si>
    <t>Other satisfactory</t>
  </si>
  <si>
    <t/>
  </si>
  <si>
    <t>MoE Education Statistics 2021</t>
  </si>
  <si>
    <t>KIR_2022_EMIS</t>
  </si>
  <si>
    <t>KIR_2023_EMIS</t>
  </si>
  <si>
    <t>MoE Education Statistics 2022</t>
  </si>
  <si>
    <t>MoE Education Statistics 2023</t>
  </si>
  <si>
    <t>Only single sex reported</t>
  </si>
  <si>
    <t>Microdata was cleaned, so when soap or water was reported it included facility.</t>
  </si>
  <si>
    <t>National estimates are based on primary and secondary school (junior, senior, and combined) data. Data shared by UNICEF CO. 
Assumed all schools have a facility based on the data shared by the Country Office.</t>
  </si>
  <si>
    <t>Improved sources</t>
  </si>
  <si>
    <t>The secondary school estimate is based on coverage in lower and upper secondary schools and the school age population for each level. The national estimate is based on coverage in primary and secondary schools. 
Considered improved comapring with primary EMIS sources.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</si>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</sst>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98">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sz val="8"/>
      <color rgb="FFFF000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i/>
      <sz val="10"/>
      <color rgb="FF80808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80808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9"/>
      <color rgb="FF000000"/>
      <name val="Arial"/>
    </font>
    <font>
      <sz val="9"/>
      <color rgb="FF808080"/>
      <name val="Arial"/>
    </font>
    <font>
      <sz val="10"/>
      <i/>
      <color rgb="FF808080"/>
      <name val="Arial"/>
    </font>
    <font>
      <sz val="10"/>
      <i/>
      <color rgb="FF808080"/>
      <name val="Arial"/>
    </font>
    <font>
      <sz val="10"/>
      <i/>
      <color rgb="FF808080"/>
      <name val="Arial"/>
    </font>
    <font>
      <sz val="10"/>
      <i/>
      <color rgb="FF808080"/>
      <name val="Arial"/>
    </font>
  </fonts>
  <fills count="597">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8951689199499"/>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42">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8951689199499"/>
      </left>
      <right/>
      <top/>
      <bottom/>
      <diagonal/>
    </border>
    <border>
      <left style="dotted">
        <color theme="0" tint="-0.048951689199499"/>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style="thin">
        <color auto="true"/>
      </left>
      <right style="thin">
        <color auto="true"/>
      </right>
      <top style="thin">
        <color auto="true"/>
      </top>
      <bottom style="thin">
        <color auto="true"/>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none"/>
      <right style="none"/>
      <top style="none"/>
      <bottom style="none"/>
      <diagonal style="none"/>
    </border>
    <border>
      <left style="none"/>
      <right style="none"/>
      <top style="none"/>
      <bottom style="none"/>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50" fillId="0" borderId="70" applyNumberFormat="false" applyFill="false" applyBorder="false" applyAlignment="false" applyProtection="false"/>
    <xf numFmtId="0" fontId="22" fillId="0" borderId="70" applyNumberFormat="false" applyFill="false" applyBorder="false" applyAlignment="false" applyProtection="false"/>
    <xf numFmtId="0" fontId="58" fillId="20" borderId="70">
      <alignment horizontal="center" vertical="center"/>
    </xf>
    <xf numFmtId="0" fontId="86" fillId="0" borderId="0" applyNumberFormat="false" applyFill="false" applyBorder="false" applyAlignment="false" applyProtection="false"/>
    <xf numFmtId="0" fontId="19" fillId="0" borderId="236"/>
    <xf numFmtId="0" fontId="15" fillId="0" borderId="236"/>
    <xf numFmtId="0" fontId="19" fillId="0" borderId="236"/>
  </cellStyleXfs>
  <cellXfs count="1041">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2" borderId="2" xfId="0" applyNumberFormat="true"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3" fillId="2" borderId="2" xfId="0" applyFont="true" applyFill="true" applyBorder="true" applyAlignment="true">
      <alignment horizontal="center" vertical="center"/>
    </xf>
    <xf numFmtId="0" fontId="0" fillId="0" borderId="0" xfId="0" applyFill="true" applyAlignment="true">
      <alignment vertical="center"/>
    </xf>
    <xf numFmtId="0" fontId="4" fillId="2" borderId="2" xfId="0" applyFont="true" applyFill="true" applyBorder="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164" fontId="3" fillId="0" borderId="2" xfId="0" applyNumberFormat="true" applyFont="true" applyFill="true" applyBorder="true" applyAlignment="true">
      <alignment horizontal="center" vertical="center"/>
    </xf>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3" fillId="2" borderId="2"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0" borderId="2" xfId="0" applyFont="true" applyFill="true" applyBorder="true" applyAlignment="true">
      <alignment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 fillId="0" borderId="2"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0" fontId="4" fillId="2" borderId="2" xfId="0" applyFont="true" applyFill="true" applyBorder="true" applyAlignment="true">
      <alignment horizontal="left" vertical="center"/>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164" fontId="1" fillId="0" borderId="2" xfId="0" applyNumberFormat="true" applyFont="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4" fillId="0" borderId="2" xfId="0" applyFont="true" applyFill="true" applyBorder="true" applyAlignment="true">
      <alignment horizontal="left" vertical="center"/>
    </xf>
    <xf numFmtId="0" fontId="62" fillId="0" borderId="10"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4"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3" fillId="0" borderId="24" xfId="0" applyFont="true" applyBorder="true" applyAlignment="true">
      <alignment horizontal="left" vertical="center" wrapText="true"/>
    </xf>
    <xf numFmtId="0" fontId="62"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13" fillId="17" borderId="55" xfId="11" applyFont="true" applyFill="true" applyBorder="true"/>
    <xf numFmtId="0" fontId="7" fillId="17" borderId="55" xfId="11" applyFont="true" applyFill="true" applyBorder="true" applyAlignment="true">
      <alignment horizontal="center"/>
    </xf>
    <xf numFmtId="0" fontId="7" fillId="17" borderId="55" xfId="11" applyFont="true" applyFill="true" applyBorder="true" applyAlignment="true"/>
    <xf numFmtId="0" fontId="15" fillId="17"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7" borderId="55" xfId="11" applyFont="true" applyFill="true"/>
    <xf numFmtId="0" fontId="15" fillId="17" borderId="55" xfId="11" applyFill="true" applyAlignment="true">
      <alignment horizontal="center"/>
    </xf>
    <xf numFmtId="0" fontId="15" fillId="17" borderId="55" xfId="11" applyFill="true"/>
    <xf numFmtId="0" fontId="19" fillId="17"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1" fontId="66" fillId="29" borderId="63" xfId="0" applyNumberFormat="true" applyFont="true" applyFill="true" applyBorder="true" applyAlignment="true" applyProtection="true">
      <alignment horizontal="center" vertical="center"/>
    </xf>
    <xf numFmtId="1" fontId="67" fillId="30" borderId="64" xfId="0" applyNumberFormat="true" applyFont="true" applyFill="true" applyBorder="true" applyAlignment="true" applyProtection="true">
      <alignment horizontal="center" vertical="center"/>
    </xf>
    <xf numFmtId="164" fontId="73" fillId="36" borderId="65" xfId="0" applyNumberFormat="true" applyFont="true" applyFill="true" applyBorder="true" applyAlignment="true" applyProtection="true">
      <alignment horizontal="center" vertical="center"/>
    </xf>
    <xf numFmtId="0" fontId="74" fillId="37" borderId="66" xfId="0" applyNumberFormat="true" applyFont="true" applyFill="true" applyBorder="true" applyAlignment="true" applyProtection="true">
      <alignment horizontal="center" vertical="center"/>
    </xf>
    <xf numFmtId="0" fontId="75" fillId="38" borderId="67" xfId="0" applyNumberFormat="true" applyFont="true" applyFill="true" applyBorder="true" applyAlignment="true" applyProtection="true">
      <alignment horizontal="center" vertical="center"/>
    </xf>
    <xf numFmtId="0" fontId="76" fillId="39" borderId="68" xfId="0" applyNumberFormat="true" applyFont="true" applyFill="true" applyBorder="true" applyAlignment="true" applyProtection="true">
      <alignment horizontal="center" vertical="center"/>
    </xf>
    <xf numFmtId="0" fontId="77" fillId="40" borderId="69" xfId="0" applyNumberFormat="true" applyFont="true" applyFill="true" applyBorder="true" applyAlignment="true" applyProtection="true">
      <alignment horizontal="center" vertical="center"/>
    </xf>
    <xf numFmtId="0" fontId="19" fillId="0" borderId="70" xfId="12"/>
    <xf numFmtId="0" fontId="3" fillId="41" borderId="39" xfId="14" applyFont="true" applyFill="true" applyBorder="true" applyAlignment="true">
      <alignment horizontal="center"/>
    </xf>
    <xf numFmtId="0" fontId="3" fillId="4" borderId="70" xfId="14" applyFont="true" applyFill="true" applyBorder="true" applyAlignment="true">
      <alignment horizontal="center"/>
    </xf>
    <xf numFmtId="0" fontId="3" fillId="28" borderId="70" xfId="14" applyFont="true" applyFill="true" applyBorder="true" applyAlignment="true">
      <alignment horizontal="center"/>
    </xf>
    <xf numFmtId="0" fontId="3" fillId="41" borderId="70" xfId="14" applyFont="true" applyFill="true" applyBorder="true" applyAlignment="true">
      <alignment horizontal="center"/>
    </xf>
    <xf numFmtId="0" fontId="10" fillId="27" borderId="71"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42" borderId="71"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1" xfId="14" applyFont="true" applyFill="true" applyBorder="true" applyAlignment="true">
      <alignment vertical="center" textRotation="90" wrapText="true"/>
    </xf>
    <xf numFmtId="0" fontId="3" fillId="44" borderId="70" xfId="14" applyFont="true" applyFill="true" applyBorder="true" applyAlignment="true">
      <alignment horizontal="center"/>
    </xf>
    <xf numFmtId="0" fontId="10" fillId="42" borderId="72"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2"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1"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1" xfId="14" applyNumberFormat="true" applyFont="true" applyFill="true" applyBorder="true" applyAlignment="true">
      <alignment horizontal="center" wrapText="true"/>
    </xf>
    <xf numFmtId="0" fontId="78" fillId="2" borderId="0" xfId="3" applyFont="true" applyFill="true"/>
    <xf numFmtId="0" fontId="79"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1" fillId="0" borderId="0" xfId="0" applyFont="true" applyAlignment="true">
      <alignment horizontal="left" vertical="center"/>
    </xf>
    <xf numFmtId="0" fontId="81"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2"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2"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1" fillId="0" borderId="0" xfId="0" applyFont="true" applyFill="true" applyAlignment="true">
      <alignment horizontal="left" vertical="center"/>
    </xf>
    <xf numFmtId="0" fontId="81" fillId="0" borderId="0" xfId="0" applyFont="true" applyFill="true" applyAlignment="true">
      <alignment vertical="center"/>
    </xf>
    <xf numFmtId="0" fontId="8" fillId="27"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7" fillId="2" borderId="70" xfId="14" applyFont="true" applyFill="true" applyAlignment="true">
      <alignment horizontal="center" vertical="center" wrapText="true"/>
    </xf>
    <xf numFmtId="0" fontId="21" fillId="2" borderId="70" xfId="14" applyFont="true" applyFill="true" applyAlignment="true">
      <alignment horizontal="center"/>
    </xf>
    <xf numFmtId="0" fontId="48" fillId="2" borderId="70" xfId="14" applyFont="true" applyFill="true" applyAlignment="true">
      <alignment horizontal="center"/>
    </xf>
    <xf numFmtId="0" fontId="65" fillId="40"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9" fillId="2" borderId="70" xfId="14" applyFont="true" applyFill="true" applyBorder="true"/>
    <xf numFmtId="0" fontId="51" fillId="2" borderId="70" xfId="16" applyFont="true" applyFill="true" applyBorder="true" applyAlignment="true">
      <alignment horizontal="center"/>
    </xf>
    <xf numFmtId="0" fontId="51"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2" fillId="2" borderId="70" xfId="14" applyFont="true" applyFill="true" applyBorder="true"/>
    <xf numFmtId="0" fontId="53" fillId="2" borderId="70" xfId="16" applyFont="true" applyFill="true" applyBorder="true" applyAlignment="true">
      <alignment horizontal="center"/>
    </xf>
    <xf numFmtId="0" fontId="54" fillId="2" borderId="70" xfId="14" applyFont="true" applyFill="true" applyBorder="true"/>
    <xf numFmtId="0" fontId="55" fillId="2" borderId="70" xfId="14" applyFont="true" applyFill="true" applyBorder="true"/>
    <xf numFmtId="0" fontId="56" fillId="2" borderId="70" xfId="14" applyFont="true" applyFill="true" applyBorder="true"/>
    <xf numFmtId="0" fontId="57" fillId="2" borderId="70" xfId="16" applyFont="true" applyFill="true" applyBorder="true" applyAlignment="true">
      <alignment horizontal="center"/>
    </xf>
    <xf numFmtId="0" fontId="58" fillId="2" borderId="70" xfId="18" applyFill="true">
      <alignment horizontal="center" vertical="center"/>
    </xf>
    <xf numFmtId="0" fontId="59" fillId="45"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82" fillId="2" borderId="70" xfId="14" applyFont="true" applyFill="true" applyBorder="true" applyAlignment="true">
      <alignment horizontal="center"/>
    </xf>
    <xf numFmtId="0" fontId="80"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1"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80" fillId="43" borderId="5" xfId="0" applyFont="true" applyFill="true" applyBorder="true" applyAlignment="true">
      <alignment vertical="center"/>
    </xf>
    <xf numFmtId="0" fontId="80" fillId="43" borderId="20" xfId="0" applyFont="true" applyFill="true" applyBorder="true" applyAlignment="true">
      <alignment vertical="center"/>
    </xf>
    <xf numFmtId="0" fontId="80" fillId="27" borderId="15" xfId="0" applyFont="true" applyFill="true" applyBorder="true" applyAlignment="true">
      <alignment vertical="center"/>
    </xf>
    <xf numFmtId="0" fontId="8" fillId="27" borderId="19" xfId="0" applyFont="true" applyFill="true" applyBorder="true" applyAlignment="true">
      <alignment vertical="center"/>
    </xf>
    <xf numFmtId="0" fontId="80" fillId="27" borderId="5" xfId="0" applyFont="true" applyFill="true" applyBorder="true" applyAlignment="true">
      <alignment vertical="center"/>
    </xf>
    <xf numFmtId="0" fontId="80" fillId="42" borderId="15" xfId="0" applyFont="true" applyFill="true" applyBorder="true" applyAlignment="true">
      <alignment vertical="center"/>
    </xf>
    <xf numFmtId="0" fontId="80" fillId="42" borderId="16" xfId="0" applyFont="true" applyFill="true" applyBorder="true" applyAlignment="true">
      <alignment vertical="center"/>
    </xf>
    <xf numFmtId="0" fontId="8" fillId="42" borderId="19" xfId="0" applyFont="true" applyFill="true" applyBorder="true" applyAlignment="true">
      <alignment vertical="center"/>
    </xf>
    <xf numFmtId="0" fontId="80" fillId="42" borderId="5" xfId="0" applyFont="true" applyFill="true" applyBorder="true" applyAlignment="true">
      <alignment vertical="center"/>
    </xf>
    <xf numFmtId="0" fontId="80" fillId="42" borderId="20" xfId="0" applyFont="true" applyFill="true" applyBorder="true" applyAlignment="true">
      <alignment vertical="center"/>
    </xf>
    <xf numFmtId="0" fontId="80" fillId="42" borderId="14" xfId="0" applyFont="true" applyFill="true" applyBorder="true" applyAlignment="true">
      <alignment vertical="center"/>
    </xf>
    <xf numFmtId="0" fontId="80" fillId="43" borderId="16" xfId="0" applyFont="true" applyFill="true" applyBorder="true" applyAlignment="true">
      <alignment vertical="center"/>
    </xf>
    <xf numFmtId="0" fontId="80" fillId="43" borderId="14" xfId="0" applyFont="true" applyFill="true" applyBorder="true" applyAlignment="true">
      <alignment vertical="center"/>
    </xf>
    <xf numFmtId="0" fontId="80" fillId="27" borderId="16" xfId="0" applyFont="true" applyFill="true" applyBorder="true" applyAlignment="true">
      <alignment vertical="center"/>
    </xf>
    <xf numFmtId="0" fontId="80" fillId="27" borderId="20" xfId="0" applyFont="true" applyFill="true" applyBorder="true" applyAlignment="true">
      <alignment vertical="center"/>
    </xf>
    <xf numFmtId="0" fontId="80" fillId="27" borderId="14"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4" borderId="70" xfId="14" applyNumberFormat="true" applyFont="true" applyFill="true" applyAlignment="true">
      <alignment horizontal="center"/>
    </xf>
    <xf numFmtId="164" fontId="3" fillId="28" borderId="70" xfId="14" applyNumberFormat="true" applyFont="true" applyFill="true" applyAlignment="true">
      <alignment horizontal="center"/>
    </xf>
    <xf numFmtId="164" fontId="3" fillId="41" borderId="70" xfId="14" applyNumberFormat="true" applyFont="true" applyFill="true" applyAlignment="true">
      <alignment horizontal="center"/>
    </xf>
    <xf numFmtId="0" fontId="3" fillId="2" borderId="70"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2"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164" fontId="8" fillId="27" borderId="72" xfId="14" applyNumberFormat="true" applyFont="true" applyFill="true" applyBorder="true" applyAlignment="true">
      <alignment horizontal="center" wrapText="true"/>
    </xf>
    <xf numFmtId="0" fontId="68" fillId="31" borderId="69" xfId="0" applyNumberFormat="true" applyFont="true" applyFill="true" applyBorder="true" applyAlignment="true" applyProtection="true">
      <alignment horizontal="center" vertical="center"/>
    </xf>
    <xf numFmtId="164" fontId="69" fillId="32" borderId="69" xfId="0" applyNumberFormat="true" applyFont="true" applyFill="true" applyBorder="true" applyAlignment="true" applyProtection="true">
      <alignment horizontal="center" vertical="center"/>
    </xf>
    <xf numFmtId="0" fontId="70" fillId="33" borderId="69" xfId="0" applyNumberFormat="true" applyFont="true" applyFill="true" applyBorder="true" applyAlignment="true" applyProtection="true">
      <alignment horizontal="center" vertical="center"/>
    </xf>
    <xf numFmtId="0" fontId="71" fillId="34" borderId="69" xfId="0" applyNumberFormat="true" applyFont="true" applyFill="true" applyBorder="true" applyAlignment="true" applyProtection="true">
      <alignment horizontal="center" vertical="center"/>
    </xf>
    <xf numFmtId="0" fontId="72" fillId="35" borderId="69"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0"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3" fillId="2" borderId="70" xfId="16" applyFont="true" applyFill="true" applyBorder="true" applyAlignment="true">
      <alignment horizontal="center"/>
    </xf>
    <xf numFmtId="0" fontId="84" fillId="2" borderId="70" xfId="16" applyFont="true" applyFill="true" applyBorder="true" applyAlignment="true">
      <alignment horizontal="center"/>
    </xf>
    <xf numFmtId="0" fontId="85"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7" fillId="0" borderId="0" xfId="0" applyFont="true"/>
    <xf numFmtId="0" fontId="88" fillId="0" borderId="0" xfId="0" applyFont="true" applyAlignment="true">
      <alignment vertical="top" wrapText="true"/>
    </xf>
    <xf numFmtId="0" fontId="89" fillId="0" borderId="0" xfId="0" applyFont="true"/>
    <xf numFmtId="0" fontId="90" fillId="0" borderId="0" xfId="19" applyFont="true" applyAlignment="true">
      <alignment vertical="top"/>
    </xf>
    <xf numFmtId="0" fontId="6" fillId="0" borderId="0" xfId="0" applyFont="true"/>
    <xf numFmtId="0" fontId="4" fillId="0" borderId="0" xfId="0" applyFont="true" applyAlignment="true">
      <alignment vertical="top"/>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0" fillId="0" borderId="91" xfId="0" applyFill="true" applyBorder="true"/>
    <xf numFmtId="0" fontId="92" fillId="0" borderId="0" xfId="19" applyFont="true" applyAlignment="true">
      <alignment vertical="center"/>
    </xf>
    <xf numFmtId="0" fontId="93" fillId="0" borderId="0" xfId="0" applyFont="true" applyAlignment="true">
      <alignment vertical="center"/>
    </xf>
    <xf numFmtId="0" fontId="94" fillId="0" borderId="0" xfId="19" applyFont="true" applyAlignment="true">
      <alignment vertical="center"/>
    </xf>
    <xf numFmtId="0" fontId="95" fillId="0" borderId="0" xfId="0" applyFont="true" applyAlignment="true">
      <alignment vertical="center"/>
    </xf>
    <xf numFmtId="0" fontId="96" fillId="0" borderId="0" xfId="19" applyFont="true" applyAlignment="true">
      <alignment vertical="center"/>
    </xf>
    <xf numFmtId="0" fontId="97"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80" fillId="42" borderId="15" xfId="0" applyFont="true" applyFill="true" applyBorder="true" applyAlignment="true">
      <alignment horizontal="left" vertical="center"/>
    </xf>
    <xf numFmtId="0" fontId="80" fillId="43" borderId="15" xfId="0" applyFont="true" applyFill="true" applyBorder="true" applyAlignment="true">
      <alignment horizontal="left" vertical="center"/>
    </xf>
    <xf numFmtId="0" fontId="80" fillId="27" borderId="15" xfId="0" applyFont="true" applyFill="true" applyBorder="true" applyAlignment="true">
      <alignment horizontal="left" vertical="center"/>
    </xf>
    <xf numFmtId="0" fontId="3" fillId="0" borderId="24" xfId="0" applyFont="true" applyBorder="true" applyAlignment="true">
      <alignment horizontal="left" vertical="center" wrapText="true"/>
    </xf>
    <xf numFmtId="0" fontId="3" fillId="0" borderId="13" xfId="0" applyFont="true" applyBorder="true" applyAlignment="true">
      <alignment horizontal="left" vertical="center" wrapText="true"/>
    </xf>
    <xf numFmtId="1" fontId="98" fillId="49" borderId="92" xfId="0" applyNumberFormat="true" applyFont="true" applyFill="true" applyBorder="true" applyAlignment="true" applyProtection="true">
      <alignment horizontal="center" vertical="center"/>
    </xf>
    <xf numFmtId="1" fontId="99" fillId="50" borderId="93" xfId="0" applyNumberFormat="true" applyFont="true" applyFill="true" applyBorder="true" applyAlignment="true" applyProtection="true">
      <alignment horizontal="center" vertical="center"/>
    </xf>
    <xf numFmtId="1" fontId="100" fillId="51" borderId="94" xfId="0" applyNumberFormat="true" applyFont="true" applyFill="true" applyBorder="true" applyAlignment="true" applyProtection="true">
      <alignment horizontal="center" vertical="center"/>
    </xf>
    <xf numFmtId="1" fontId="101" fillId="52" borderId="95" xfId="0" applyNumberFormat="true" applyFont="true" applyFill="true" applyBorder="true" applyAlignment="true" applyProtection="true">
      <alignment horizontal="center" vertical="center"/>
    </xf>
    <xf numFmtId="1" fontId="102" fillId="53" borderId="96" xfId="0" applyNumberFormat="true" applyFont="true" applyFill="true" applyBorder="true" applyAlignment="true" applyProtection="true">
      <alignment horizontal="center" vertical="center"/>
    </xf>
    <xf numFmtId="1" fontId="103" fillId="54" borderId="97" xfId="0" applyNumberFormat="true" applyFont="true" applyFill="true" applyBorder="true" applyAlignment="true" applyProtection="true">
      <alignment horizontal="center" vertical="center"/>
    </xf>
    <xf numFmtId="1" fontId="104" fillId="55" borderId="98" xfId="0" applyNumberFormat="true" applyFont="true" applyFill="true" applyBorder="true" applyAlignment="true" applyProtection="true">
      <alignment horizontal="center" vertical="center"/>
    </xf>
    <xf numFmtId="1" fontId="105" fillId="56" borderId="99" xfId="0" applyNumberFormat="true" applyFont="true" applyFill="true" applyBorder="true" applyAlignment="true" applyProtection="true">
      <alignment horizontal="center" vertical="center"/>
    </xf>
    <xf numFmtId="1" fontId="106" fillId="57" borderId="100" xfId="0" applyNumberFormat="true" applyFont="true" applyFill="true" applyBorder="true" applyAlignment="true" applyProtection="true">
      <alignment horizontal="center" vertical="center"/>
    </xf>
    <xf numFmtId="1" fontId="107" fillId="58" borderId="101" xfId="0" applyNumberFormat="true" applyFont="true" applyFill="true" applyBorder="true" applyAlignment="true" applyProtection="true">
      <alignment horizontal="center" vertical="center"/>
    </xf>
    <xf numFmtId="1" fontId="108" fillId="59" borderId="102" xfId="0" applyNumberFormat="true" applyFont="true" applyFill="true" applyBorder="true" applyAlignment="true" applyProtection="true">
      <alignment horizontal="center" vertical="center"/>
    </xf>
    <xf numFmtId="1" fontId="109" fillId="60" borderId="103" xfId="0" applyNumberFormat="true" applyFont="true" applyFill="true" applyBorder="true" applyAlignment="true" applyProtection="true">
      <alignment horizontal="center" vertical="center"/>
    </xf>
    <xf numFmtId="1" fontId="110" fillId="61" borderId="104" xfId="0" applyNumberFormat="true" applyFont="true" applyFill="true" applyBorder="true" applyAlignment="true" applyProtection="true">
      <alignment horizontal="center" vertical="center"/>
    </xf>
    <xf numFmtId="1" fontId="111" fillId="62" borderId="105" xfId="0" applyNumberFormat="true" applyFont="true" applyFill="true" applyBorder="true" applyAlignment="true" applyProtection="true">
      <alignment horizontal="center" vertical="center"/>
    </xf>
    <xf numFmtId="1" fontId="112" fillId="63" borderId="106" xfId="0" applyNumberFormat="true" applyFont="true" applyFill="true" applyBorder="true" applyAlignment="true" applyProtection="true">
      <alignment horizontal="center" vertical="center"/>
    </xf>
    <xf numFmtId="1" fontId="113" fillId="64" borderId="107" xfId="0" applyNumberFormat="true" applyFont="true" applyFill="true" applyBorder="true" applyAlignment="true" applyProtection="true">
      <alignment horizontal="center" vertical="center"/>
    </xf>
    <xf numFmtId="1" fontId="114" fillId="65" borderId="108" xfId="0" applyNumberFormat="true" applyFont="true" applyFill="true" applyBorder="true" applyAlignment="true" applyProtection="true">
      <alignment horizontal="center" vertical="center"/>
    </xf>
    <xf numFmtId="1" fontId="115" fillId="66" borderId="109" xfId="0" applyNumberFormat="true" applyFont="true" applyFill="true" applyBorder="true" applyAlignment="true" applyProtection="true">
      <alignment horizontal="center" vertical="center"/>
    </xf>
    <xf numFmtId="1" fontId="116" fillId="67" borderId="110" xfId="0" applyNumberFormat="true" applyFont="true" applyFill="true" applyBorder="true" applyAlignment="true" applyProtection="true">
      <alignment horizontal="center" vertical="center"/>
    </xf>
    <xf numFmtId="1" fontId="117" fillId="68" borderId="111" xfId="0" applyNumberFormat="true" applyFont="true" applyFill="true" applyBorder="true" applyAlignment="true" applyProtection="true">
      <alignment horizontal="center" vertical="center"/>
    </xf>
    <xf numFmtId="1" fontId="118" fillId="69" borderId="112" xfId="0" applyNumberFormat="true" applyFont="true" applyFill="true" applyBorder="true" applyAlignment="true" applyProtection="true">
      <alignment horizontal="center" vertical="center"/>
    </xf>
    <xf numFmtId="1" fontId="119" fillId="70" borderId="113" xfId="0" applyNumberFormat="true" applyFont="true" applyFill="true" applyBorder="true" applyAlignment="true" applyProtection="true">
      <alignment horizontal="center" vertical="center"/>
    </xf>
    <xf numFmtId="1" fontId="120" fillId="71" borderId="114" xfId="0" applyNumberFormat="true" applyFont="true" applyFill="true" applyBorder="true" applyAlignment="true" applyProtection="true">
      <alignment horizontal="center" vertical="center"/>
    </xf>
    <xf numFmtId="0" fontId="121" fillId="72" borderId="115" xfId="0" applyNumberFormat="true" applyFont="true" applyFill="true" applyBorder="true" applyAlignment="true" applyProtection="true">
      <alignment horizontal="center" vertical="center"/>
    </xf>
    <xf numFmtId="164" fontId="122" fillId="73" borderId="116" xfId="0" applyNumberFormat="true" applyFont="true" applyFill="true" applyBorder="true" applyAlignment="true" applyProtection="true">
      <alignment horizontal="center" vertical="center"/>
    </xf>
    <xf numFmtId="0" fontId="123" fillId="74" borderId="117" xfId="0" applyNumberFormat="true" applyFont="true" applyFill="true" applyBorder="true" applyAlignment="true" applyProtection="true">
      <alignment horizontal="center" vertical="center"/>
    </xf>
    <xf numFmtId="0" fontId="124" fillId="75" borderId="118" xfId="0" applyNumberFormat="true" applyFont="true" applyFill="true" applyBorder="true" applyAlignment="true" applyProtection="true">
      <alignment horizontal="center" vertical="center"/>
    </xf>
    <xf numFmtId="0" fontId="125" fillId="76" borderId="119" xfId="0" applyNumberFormat="true" applyFont="true" applyFill="true" applyBorder="true" applyAlignment="true" applyProtection="true">
      <alignment horizontal="center" vertical="center"/>
    </xf>
    <xf numFmtId="1" fontId="126" fillId="77" borderId="120" xfId="0" applyNumberFormat="true" applyFont="true" applyFill="true" applyBorder="true" applyAlignment="true" applyProtection="true">
      <alignment horizontal="center" vertical="center"/>
    </xf>
    <xf numFmtId="164" fontId="127" fillId="78" borderId="121" xfId="0" applyNumberFormat="true" applyFont="true" applyFill="true" applyBorder="true" applyAlignment="true" applyProtection="true">
      <alignment horizontal="center" vertical="center"/>
    </xf>
    <xf numFmtId="0" fontId="128" fillId="79" borderId="122" xfId="0" applyNumberFormat="true" applyFont="true" applyFill="true" applyBorder="true" applyAlignment="true" applyProtection="true">
      <alignment horizontal="center" vertical="center"/>
    </xf>
    <xf numFmtId="164" fontId="129" fillId="80" borderId="123" xfId="0" applyNumberFormat="true" applyFont="true" applyFill="true" applyBorder="true" applyAlignment="true" applyProtection="true">
      <alignment horizontal="center" vertical="center"/>
    </xf>
    <xf numFmtId="0" fontId="130" fillId="81" borderId="124" xfId="0" applyNumberFormat="true" applyFont="true" applyFill="true" applyBorder="true" applyAlignment="true" applyProtection="true">
      <alignment horizontal="center" vertical="center"/>
    </xf>
    <xf numFmtId="0" fontId="131" fillId="82" borderId="125" xfId="0" applyNumberFormat="true" applyFont="true" applyFill="true" applyBorder="true" applyAlignment="true" applyProtection="true">
      <alignment horizontal="center" vertical="center"/>
    </xf>
    <xf numFmtId="0" fontId="132" fillId="83" borderId="126" xfId="0" applyNumberFormat="true" applyFont="true" applyFill="true" applyBorder="true" applyAlignment="true" applyProtection="true">
      <alignment horizontal="center" vertical="center"/>
    </xf>
    <xf numFmtId="0" fontId="133" fillId="84" borderId="127" xfId="0" applyNumberFormat="true" applyFont="true" applyFill="true" applyBorder="true" applyAlignment="true" applyProtection="true">
      <alignment horizontal="center" vertical="center"/>
    </xf>
    <xf numFmtId="164" fontId="134" fillId="85" borderId="128" xfId="0" applyNumberFormat="true" applyFont="true" applyFill="true" applyBorder="true" applyAlignment="true" applyProtection="true">
      <alignment horizontal="center" vertical="center"/>
    </xf>
    <xf numFmtId="0" fontId="135" fillId="86" borderId="129" xfId="0" applyNumberFormat="true" applyFont="true" applyFill="true" applyBorder="true" applyAlignment="true" applyProtection="true">
      <alignment horizontal="center" vertical="center"/>
    </xf>
    <xf numFmtId="0" fontId="136" fillId="87" borderId="130" xfId="0" applyNumberFormat="true" applyFont="true" applyFill="true" applyBorder="true" applyAlignment="true" applyProtection="true">
      <alignment horizontal="center" vertical="center"/>
    </xf>
    <xf numFmtId="0" fontId="137" fillId="88" borderId="131" xfId="0" applyNumberFormat="true" applyFont="true" applyFill="true" applyBorder="true" applyAlignment="true" applyProtection="true">
      <alignment horizontal="center" vertical="center"/>
    </xf>
    <xf numFmtId="0" fontId="138" fillId="89" borderId="132" xfId="0" applyNumberFormat="true" applyFont="true" applyFill="true" applyBorder="true" applyAlignment="true" applyProtection="true">
      <alignment horizontal="center" vertical="center"/>
    </xf>
    <xf numFmtId="164" fontId="139" fillId="90" borderId="133" xfId="0" applyNumberFormat="true" applyFont="true" applyFill="true" applyBorder="true" applyAlignment="true" applyProtection="true">
      <alignment horizontal="center" vertical="center"/>
    </xf>
    <xf numFmtId="0" fontId="140" fillId="91" borderId="134" xfId="0" applyNumberFormat="true" applyFont="true" applyFill="true" applyBorder="true" applyAlignment="true" applyProtection="true">
      <alignment horizontal="center" vertical="center"/>
    </xf>
    <xf numFmtId="0" fontId="141" fillId="92" borderId="135" xfId="0" applyNumberFormat="true" applyFont="true" applyFill="true" applyBorder="true" applyAlignment="true" applyProtection="true">
      <alignment horizontal="center" vertical="center"/>
    </xf>
    <xf numFmtId="0" fontId="142" fillId="93" borderId="136" xfId="0" applyNumberFormat="true" applyFont="true" applyFill="true" applyBorder="true" applyAlignment="true" applyProtection="true">
      <alignment horizontal="center" vertical="center"/>
    </xf>
    <xf numFmtId="0" fontId="143" fillId="94" borderId="137" xfId="0" applyNumberFormat="true" applyFont="true" applyFill="true" applyBorder="true" applyAlignment="true" applyProtection="true">
      <alignment horizontal="center" vertical="center"/>
    </xf>
    <xf numFmtId="164" fontId="144" fillId="95" borderId="138" xfId="0" applyNumberFormat="true" applyFont="true" applyFill="true" applyBorder="true" applyAlignment="true" applyProtection="true">
      <alignment horizontal="center" vertical="center"/>
    </xf>
    <xf numFmtId="0" fontId="145" fillId="96" borderId="139" xfId="0" applyNumberFormat="true" applyFont="true" applyFill="true" applyBorder="true" applyAlignment="true" applyProtection="true">
      <alignment horizontal="center" vertical="center"/>
    </xf>
    <xf numFmtId="0" fontId="146" fillId="97" borderId="140" xfId="0" applyNumberFormat="true" applyFont="true" applyFill="true" applyBorder="true" applyAlignment="true" applyProtection="true">
      <alignment horizontal="center" vertical="center"/>
    </xf>
    <xf numFmtId="0" fontId="147" fillId="98" borderId="141" xfId="0" applyNumberFormat="true" applyFont="true" applyFill="true" applyBorder="true" applyAlignment="true" applyProtection="true">
      <alignment horizontal="center" vertical="center"/>
    </xf>
    <xf numFmtId="0" fontId="148" fillId="99" borderId="142" xfId="0" applyNumberFormat="true" applyFont="true" applyFill="true" applyBorder="true" applyAlignment="true" applyProtection="true">
      <alignment horizontal="center" vertical="center"/>
    </xf>
    <xf numFmtId="164" fontId="149" fillId="100" borderId="143" xfId="0" applyNumberFormat="true" applyFont="true" applyFill="true" applyBorder="true" applyAlignment="true" applyProtection="true">
      <alignment horizontal="center" vertical="center"/>
    </xf>
    <xf numFmtId="0" fontId="150" fillId="101" borderId="144" xfId="0" applyNumberFormat="true" applyFont="true" applyFill="true" applyBorder="true" applyAlignment="true" applyProtection="true">
      <alignment horizontal="center" vertical="center"/>
    </xf>
    <xf numFmtId="0" fontId="151" fillId="102" borderId="145" xfId="0" applyNumberFormat="true" applyFont="true" applyFill="true" applyBorder="true" applyAlignment="true" applyProtection="true">
      <alignment horizontal="center" vertical="center"/>
    </xf>
    <xf numFmtId="0" fontId="152" fillId="103" borderId="146" xfId="0" applyNumberFormat="true" applyFont="true" applyFill="true" applyBorder="true" applyAlignment="true" applyProtection="true">
      <alignment horizontal="center" vertical="center"/>
    </xf>
    <xf numFmtId="0" fontId="153" fillId="104" borderId="147" xfId="0" applyNumberFormat="true" applyFont="true" applyFill="true" applyBorder="true" applyAlignment="true" applyProtection="true">
      <alignment horizontal="center" vertical="center"/>
    </xf>
    <xf numFmtId="164" fontId="154" fillId="105" borderId="148" xfId="0" applyNumberFormat="true" applyFont="true" applyFill="true" applyBorder="true" applyAlignment="true" applyProtection="true">
      <alignment horizontal="center" vertical="center"/>
    </xf>
    <xf numFmtId="0" fontId="155" fillId="106" borderId="149" xfId="0" applyNumberFormat="true" applyFont="true" applyFill="true" applyBorder="true" applyAlignment="true" applyProtection="true">
      <alignment horizontal="center" vertical="center"/>
    </xf>
    <xf numFmtId="0" fontId="156" fillId="107" borderId="150" xfId="0" applyNumberFormat="true" applyFont="true" applyFill="true" applyBorder="true" applyAlignment="true" applyProtection="true">
      <alignment horizontal="center" vertical="center"/>
    </xf>
    <xf numFmtId="0" fontId="157" fillId="108" borderId="151" xfId="0" applyNumberFormat="true" applyFont="true" applyFill="true" applyBorder="true" applyAlignment="true" applyProtection="true">
      <alignment horizontal="center" vertical="center"/>
    </xf>
    <xf numFmtId="0" fontId="158" fillId="109" borderId="152" xfId="0" applyNumberFormat="true" applyFont="true" applyFill="true" applyBorder="true" applyAlignment="true" applyProtection="true">
      <alignment horizontal="center" vertical="center"/>
    </xf>
    <xf numFmtId="164" fontId="159" fillId="110" borderId="153" xfId="0" applyNumberFormat="true" applyFont="true" applyFill="true" applyBorder="true" applyAlignment="true" applyProtection="true">
      <alignment horizontal="center" vertical="center"/>
    </xf>
    <xf numFmtId="0" fontId="160" fillId="111" borderId="154" xfId="0" applyNumberFormat="true" applyFont="true" applyFill="true" applyBorder="true" applyAlignment="true" applyProtection="true">
      <alignment horizontal="center" vertical="center"/>
    </xf>
    <xf numFmtId="0" fontId="161" fillId="112" borderId="155" xfId="0" applyNumberFormat="true" applyFont="true" applyFill="true" applyBorder="true" applyAlignment="true" applyProtection="true">
      <alignment horizontal="center" vertical="center"/>
    </xf>
    <xf numFmtId="0" fontId="162" fillId="113" borderId="156" xfId="0" applyNumberFormat="true" applyFont="true" applyFill="true" applyBorder="true" applyAlignment="true" applyProtection="true">
      <alignment horizontal="center" vertical="center"/>
    </xf>
    <xf numFmtId="0" fontId="163" fillId="114" borderId="157" xfId="0" applyNumberFormat="true" applyFont="true" applyFill="true" applyBorder="true" applyAlignment="true" applyProtection="true">
      <alignment horizontal="center" vertical="center"/>
    </xf>
    <xf numFmtId="164" fontId="164" fillId="115" borderId="158" xfId="0" applyNumberFormat="true" applyFont="true" applyFill="true" applyBorder="true" applyAlignment="true" applyProtection="true">
      <alignment horizontal="center" vertical="center"/>
    </xf>
    <xf numFmtId="0" fontId="165" fillId="116" borderId="159" xfId="0" applyNumberFormat="true" applyFont="true" applyFill="true" applyBorder="true" applyAlignment="true" applyProtection="true">
      <alignment horizontal="center" vertical="center"/>
    </xf>
    <xf numFmtId="0" fontId="166" fillId="117" borderId="160" xfId="0" applyNumberFormat="true" applyFont="true" applyFill="true" applyBorder="true" applyAlignment="true" applyProtection="true">
      <alignment horizontal="center" vertical="center"/>
    </xf>
    <xf numFmtId="0" fontId="167" fillId="118" borderId="161" xfId="0" applyNumberFormat="true" applyFont="true" applyFill="true" applyBorder="true" applyAlignment="true" applyProtection="true">
      <alignment horizontal="center" vertical="center"/>
    </xf>
    <xf numFmtId="0" fontId="168" fillId="119" borderId="162" xfId="0" applyNumberFormat="true" applyFont="true" applyFill="true" applyBorder="true" applyAlignment="true" applyProtection="true">
      <alignment horizontal="center" vertical="center"/>
    </xf>
    <xf numFmtId="164" fontId="169" fillId="120" borderId="163" xfId="0" applyNumberFormat="true" applyFont="true" applyFill="true" applyBorder="true" applyAlignment="true" applyProtection="true">
      <alignment horizontal="center" vertical="center"/>
    </xf>
    <xf numFmtId="0" fontId="170" fillId="121" borderId="164" xfId="0" applyNumberFormat="true" applyFont="true" applyFill="true" applyBorder="true" applyAlignment="true" applyProtection="true">
      <alignment horizontal="center" vertical="center"/>
    </xf>
    <xf numFmtId="0" fontId="171" fillId="122" borderId="165" xfId="0" applyNumberFormat="true" applyFont="true" applyFill="true" applyBorder="true" applyAlignment="true" applyProtection="true">
      <alignment horizontal="center" vertical="center"/>
    </xf>
    <xf numFmtId="0" fontId="172" fillId="123" borderId="166" xfId="0" applyNumberFormat="true" applyFont="true" applyFill="true" applyBorder="true" applyAlignment="true" applyProtection="true">
      <alignment horizontal="center" vertical="center"/>
    </xf>
    <xf numFmtId="0" fontId="173" fillId="124" borderId="167" xfId="0" applyNumberFormat="true" applyFont="true" applyFill="true" applyBorder="true" applyAlignment="true" applyProtection="true">
      <alignment horizontal="center" vertical="center"/>
    </xf>
    <xf numFmtId="164" fontId="174" fillId="125" borderId="168" xfId="0" applyNumberFormat="true" applyFont="true" applyFill="true" applyBorder="true" applyAlignment="true" applyProtection="true">
      <alignment horizontal="center" vertical="center"/>
    </xf>
    <xf numFmtId="0" fontId="175" fillId="126" borderId="169" xfId="0" applyNumberFormat="true" applyFont="true" applyFill="true" applyBorder="true" applyAlignment="true" applyProtection="true">
      <alignment horizontal="center" vertical="center"/>
    </xf>
    <xf numFmtId="0" fontId="176" fillId="127" borderId="170" xfId="0" applyNumberFormat="true" applyFont="true" applyFill="true" applyBorder="true" applyAlignment="true" applyProtection="true">
      <alignment horizontal="center" vertical="center"/>
    </xf>
    <xf numFmtId="0" fontId="177" fillId="128" borderId="171" xfId="0" applyNumberFormat="true" applyFont="true" applyFill="true" applyBorder="true" applyAlignment="true" applyProtection="true">
      <alignment horizontal="center" vertical="center"/>
    </xf>
    <xf numFmtId="0" fontId="178" fillId="129" borderId="172" xfId="0" applyNumberFormat="true" applyFont="true" applyFill="true" applyBorder="true" applyAlignment="true" applyProtection="true">
      <alignment horizontal="center" vertical="center"/>
    </xf>
    <xf numFmtId="164" fontId="179" fillId="130" borderId="173" xfId="0" applyNumberFormat="true" applyFont="true" applyFill="true" applyBorder="true" applyAlignment="true" applyProtection="true">
      <alignment horizontal="center" vertical="center"/>
    </xf>
    <xf numFmtId="0" fontId="180" fillId="131" borderId="174" xfId="0" applyNumberFormat="true" applyFont="true" applyFill="true" applyBorder="true" applyAlignment="true" applyProtection="true">
      <alignment horizontal="center" vertical="center"/>
    </xf>
    <xf numFmtId="0" fontId="181" fillId="132" borderId="175" xfId="0" applyNumberFormat="true" applyFont="true" applyFill="true" applyBorder="true" applyAlignment="true" applyProtection="true">
      <alignment horizontal="center" vertical="center"/>
    </xf>
    <xf numFmtId="0" fontId="182" fillId="133" borderId="176" xfId="0" applyNumberFormat="true" applyFont="true" applyFill="true" applyBorder="true" applyAlignment="true" applyProtection="true">
      <alignment horizontal="center" vertical="center"/>
    </xf>
    <xf numFmtId="0" fontId="183" fillId="134" borderId="177" xfId="0" applyNumberFormat="true" applyFont="true" applyFill="true" applyBorder="true" applyAlignment="true" applyProtection="true">
      <alignment horizontal="center" vertical="center"/>
    </xf>
    <xf numFmtId="164" fontId="184" fillId="135" borderId="178" xfId="0" applyNumberFormat="true" applyFont="true" applyFill="true" applyBorder="true" applyAlignment="true" applyProtection="true">
      <alignment horizontal="center" vertical="center"/>
    </xf>
    <xf numFmtId="0" fontId="185" fillId="136" borderId="179" xfId="0" applyNumberFormat="true" applyFont="true" applyFill="true" applyBorder="true" applyAlignment="true" applyProtection="true">
      <alignment horizontal="center" vertical="center"/>
    </xf>
    <xf numFmtId="0" fontId="186" fillId="137" borderId="180" xfId="0" applyNumberFormat="true" applyFont="true" applyFill="true" applyBorder="true" applyAlignment="true" applyProtection="true">
      <alignment horizontal="center" vertical="center"/>
    </xf>
    <xf numFmtId="0" fontId="187" fillId="138" borderId="181" xfId="0" applyNumberFormat="true" applyFont="true" applyFill="true" applyBorder="true" applyAlignment="true" applyProtection="true">
      <alignment horizontal="center" vertical="center"/>
    </xf>
    <xf numFmtId="0" fontId="188" fillId="139" borderId="182" xfId="0" applyNumberFormat="true" applyFont="true" applyFill="true" applyBorder="true" applyAlignment="true" applyProtection="true">
      <alignment horizontal="center" vertical="center"/>
    </xf>
    <xf numFmtId="164" fontId="189" fillId="140" borderId="183" xfId="0" applyNumberFormat="true" applyFont="true" applyFill="true" applyBorder="true" applyAlignment="true" applyProtection="true">
      <alignment horizontal="center" vertical="center"/>
    </xf>
    <xf numFmtId="0" fontId="190" fillId="141" borderId="184" xfId="0" applyNumberFormat="true" applyFont="true" applyFill="true" applyBorder="true" applyAlignment="true" applyProtection="true">
      <alignment horizontal="center" vertical="center"/>
    </xf>
    <xf numFmtId="0" fontId="191" fillId="142" borderId="185" xfId="0" applyNumberFormat="true" applyFont="true" applyFill="true" applyBorder="true" applyAlignment="true" applyProtection="true">
      <alignment horizontal="center" vertical="center"/>
    </xf>
    <xf numFmtId="0" fontId="192" fillId="143" borderId="186" xfId="0" applyNumberFormat="true" applyFont="true" applyFill="true" applyBorder="true" applyAlignment="true" applyProtection="true">
      <alignment horizontal="center" vertical="center"/>
    </xf>
    <xf numFmtId="0" fontId="193" fillId="144" borderId="187" xfId="0" applyNumberFormat="true" applyFont="true" applyFill="true" applyBorder="true" applyAlignment="true" applyProtection="true">
      <alignment horizontal="center" vertical="center"/>
    </xf>
    <xf numFmtId="164" fontId="194" fillId="145" borderId="188" xfId="0" applyNumberFormat="true" applyFont="true" applyFill="true" applyBorder="true" applyAlignment="true" applyProtection="true">
      <alignment horizontal="center" vertical="center"/>
    </xf>
    <xf numFmtId="0" fontId="195" fillId="146" borderId="189" xfId="0" applyNumberFormat="true" applyFont="true" applyFill="true" applyBorder="true" applyAlignment="true" applyProtection="true">
      <alignment horizontal="center" vertical="center"/>
    </xf>
    <xf numFmtId="0" fontId="196" fillId="147" borderId="190" xfId="0" applyNumberFormat="true" applyFont="true" applyFill="true" applyBorder="true" applyAlignment="true" applyProtection="true">
      <alignment horizontal="center" vertical="center"/>
    </xf>
    <xf numFmtId="0" fontId="197" fillId="148" borderId="191" xfId="0" applyNumberFormat="true" applyFont="true" applyFill="true" applyBorder="true" applyAlignment="true" applyProtection="true">
      <alignment horizontal="center" vertical="center"/>
    </xf>
    <xf numFmtId="0" fontId="198" fillId="149" borderId="192" xfId="0" applyNumberFormat="true" applyFont="true" applyFill="true" applyBorder="true" applyAlignment="true" applyProtection="true">
      <alignment horizontal="center" vertical="center"/>
    </xf>
    <xf numFmtId="164" fontId="199" fillId="150" borderId="193" xfId="0" applyNumberFormat="true" applyFont="true" applyFill="true" applyBorder="true" applyAlignment="true" applyProtection="true">
      <alignment horizontal="center" vertical="center"/>
    </xf>
    <xf numFmtId="0" fontId="200" fillId="151" borderId="194" xfId="0" applyNumberFormat="true" applyFont="true" applyFill="true" applyBorder="true" applyAlignment="true" applyProtection="true">
      <alignment horizontal="center" vertical="center"/>
    </xf>
    <xf numFmtId="0" fontId="201" fillId="152" borderId="195" xfId="0" applyNumberFormat="true" applyFont="true" applyFill="true" applyBorder="true" applyAlignment="true" applyProtection="true">
      <alignment horizontal="center" vertical="center"/>
    </xf>
    <xf numFmtId="0" fontId="202" fillId="153" borderId="196" xfId="0" applyNumberFormat="true" applyFont="true" applyFill="true" applyBorder="true" applyAlignment="true" applyProtection="true">
      <alignment horizontal="center" vertical="center"/>
    </xf>
    <xf numFmtId="0" fontId="203" fillId="154" borderId="197" xfId="0" applyNumberFormat="true" applyFont="true" applyFill="true" applyBorder="true" applyAlignment="true" applyProtection="true">
      <alignment horizontal="center" vertical="center"/>
    </xf>
    <xf numFmtId="164" fontId="204" fillId="155" borderId="198" xfId="0" applyNumberFormat="true" applyFont="true" applyFill="true" applyBorder="true" applyAlignment="true" applyProtection="true">
      <alignment horizontal="center" vertical="center"/>
    </xf>
    <xf numFmtId="0" fontId="205" fillId="156" borderId="199" xfId="0" applyNumberFormat="true" applyFont="true" applyFill="true" applyBorder="true" applyAlignment="true" applyProtection="true">
      <alignment horizontal="center" vertical="center"/>
    </xf>
    <xf numFmtId="0" fontId="206" fillId="157" borderId="200" xfId="0" applyNumberFormat="true" applyFont="true" applyFill="true" applyBorder="true" applyAlignment="true" applyProtection="true">
      <alignment horizontal="center" vertical="center"/>
    </xf>
    <xf numFmtId="0" fontId="207" fillId="158" borderId="201" xfId="0" applyNumberFormat="true" applyFont="true" applyFill="true" applyBorder="true" applyAlignment="true" applyProtection="true">
      <alignment horizontal="center" vertical="center"/>
    </xf>
    <xf numFmtId="0" fontId="208" fillId="159" borderId="202" xfId="0" applyNumberFormat="true" applyFont="true" applyFill="true" applyBorder="true" applyAlignment="true" applyProtection="true">
      <alignment horizontal="center" vertical="center"/>
    </xf>
    <xf numFmtId="164" fontId="209" fillId="160" borderId="203" xfId="0" applyNumberFormat="true" applyFont="true" applyFill="true" applyBorder="true" applyAlignment="true" applyProtection="true">
      <alignment horizontal="center" vertical="center"/>
    </xf>
    <xf numFmtId="0" fontId="210" fillId="161" borderId="204" xfId="0" applyNumberFormat="true" applyFont="true" applyFill="true" applyBorder="true" applyAlignment="true" applyProtection="true">
      <alignment horizontal="center" vertical="center"/>
    </xf>
    <xf numFmtId="0" fontId="211" fillId="162" borderId="205" xfId="0" applyNumberFormat="true" applyFont="true" applyFill="true" applyBorder="true" applyAlignment="true" applyProtection="true">
      <alignment horizontal="center" vertical="center"/>
    </xf>
    <xf numFmtId="0" fontId="212" fillId="163" borderId="206" xfId="0" applyNumberFormat="true" applyFont="true" applyFill="true" applyBorder="true" applyAlignment="true" applyProtection="true">
      <alignment horizontal="center" vertical="center"/>
    </xf>
    <xf numFmtId="0" fontId="213" fillId="164" borderId="207" xfId="0" applyNumberFormat="true" applyFont="true" applyFill="true" applyBorder="true" applyAlignment="true" applyProtection="true">
      <alignment horizontal="center" vertical="center"/>
    </xf>
    <xf numFmtId="164" fontId="214" fillId="165" borderId="208" xfId="0" applyNumberFormat="true" applyFont="true" applyFill="true" applyBorder="true" applyAlignment="true" applyProtection="true">
      <alignment horizontal="center" vertical="center"/>
    </xf>
    <xf numFmtId="0" fontId="215" fillId="166" borderId="209" xfId="0" applyNumberFormat="true" applyFont="true" applyFill="true" applyBorder="true" applyAlignment="true" applyProtection="true">
      <alignment horizontal="center" vertical="center"/>
    </xf>
    <xf numFmtId="0" fontId="216" fillId="167" borderId="210" xfId="0" applyNumberFormat="true" applyFont="true" applyFill="true" applyBorder="true" applyAlignment="true" applyProtection="true">
      <alignment horizontal="center" vertical="center"/>
    </xf>
    <xf numFmtId="0" fontId="217" fillId="168" borderId="211" xfId="0" applyNumberFormat="true" applyFont="true" applyFill="true" applyBorder="true" applyAlignment="true" applyProtection="true">
      <alignment horizontal="center" vertical="center"/>
    </xf>
    <xf numFmtId="0" fontId="218" fillId="169" borderId="212" xfId="0" applyNumberFormat="true" applyFont="true" applyFill="true" applyBorder="true" applyAlignment="true" applyProtection="true">
      <alignment horizontal="center" vertical="center"/>
    </xf>
    <xf numFmtId="164" fontId="219" fillId="170" borderId="213" xfId="0" applyNumberFormat="true" applyFont="true" applyFill="true" applyBorder="true" applyAlignment="true" applyProtection="true">
      <alignment horizontal="center" vertical="center"/>
    </xf>
    <xf numFmtId="0" fontId="220" fillId="171" borderId="214" xfId="0" applyNumberFormat="true" applyFont="true" applyFill="true" applyBorder="true" applyAlignment="true" applyProtection="true">
      <alignment horizontal="center" vertical="center"/>
    </xf>
    <xf numFmtId="0" fontId="221" fillId="172" borderId="215" xfId="0" applyNumberFormat="true" applyFont="true" applyFill="true" applyBorder="true" applyAlignment="true" applyProtection="true">
      <alignment horizontal="center" vertical="center"/>
    </xf>
    <xf numFmtId="0" fontId="222" fillId="173" borderId="216" xfId="0" applyNumberFormat="true" applyFont="true" applyFill="true" applyBorder="true" applyAlignment="true" applyProtection="true">
      <alignment horizontal="center" vertical="center"/>
    </xf>
    <xf numFmtId="0" fontId="223" fillId="174" borderId="217" xfId="0" applyNumberFormat="true" applyFont="true" applyFill="true" applyBorder="true" applyAlignment="true" applyProtection="true">
      <alignment horizontal="center" vertical="center"/>
    </xf>
    <xf numFmtId="164" fontId="224" fillId="175" borderId="218" xfId="0" applyNumberFormat="true" applyFont="true" applyFill="true" applyBorder="true" applyAlignment="true" applyProtection="true">
      <alignment horizontal="center" vertical="center"/>
    </xf>
    <xf numFmtId="0" fontId="225" fillId="176" borderId="219" xfId="0" applyNumberFormat="true" applyFont="true" applyFill="true" applyBorder="true" applyAlignment="true" applyProtection="true">
      <alignment horizontal="center" vertical="center"/>
    </xf>
    <xf numFmtId="0" fontId="226" fillId="177" borderId="220" xfId="0" applyNumberFormat="true" applyFont="true" applyFill="true" applyBorder="true" applyAlignment="true" applyProtection="true">
      <alignment horizontal="center" vertical="center"/>
    </xf>
    <xf numFmtId="0" fontId="227" fillId="178" borderId="221" xfId="0" applyNumberFormat="true" applyFont="true" applyFill="true" applyBorder="true" applyAlignment="true" applyProtection="true">
      <alignment horizontal="center" vertical="center"/>
    </xf>
    <xf numFmtId="0" fontId="228" fillId="179" borderId="222" xfId="0" applyNumberFormat="true" applyFont="true" applyFill="true" applyBorder="true" applyAlignment="true" applyProtection="true">
      <alignment horizontal="center" vertical="center"/>
    </xf>
    <xf numFmtId="164" fontId="229" fillId="180" borderId="223" xfId="0" applyNumberFormat="true" applyFont="true" applyFill="true" applyBorder="true" applyAlignment="true" applyProtection="true">
      <alignment horizontal="center" vertical="center"/>
    </xf>
    <xf numFmtId="0" fontId="230" fillId="181" borderId="224" xfId="0" applyNumberFormat="true" applyFont="true" applyFill="true" applyBorder="true" applyAlignment="true" applyProtection="true">
      <alignment horizontal="center" vertical="center"/>
    </xf>
    <xf numFmtId="0" fontId="231" fillId="182" borderId="225" xfId="0" applyNumberFormat="true" applyFont="true" applyFill="true" applyBorder="true" applyAlignment="true" applyProtection="true">
      <alignment horizontal="center" vertical="center"/>
    </xf>
    <xf numFmtId="0" fontId="232" fillId="183" borderId="226" xfId="0" applyNumberFormat="true" applyFont="true" applyFill="true" applyBorder="true" applyAlignment="true" applyProtection="true">
      <alignment horizontal="center" vertical="center"/>
    </xf>
    <xf numFmtId="0" fontId="233" fillId="184" borderId="227" xfId="0" applyNumberFormat="true" applyFont="true" applyFill="true" applyBorder="true" applyAlignment="true" applyProtection="true">
      <alignment horizontal="center" vertical="center"/>
    </xf>
    <xf numFmtId="164" fontId="234" fillId="185" borderId="228" xfId="0" applyNumberFormat="true" applyFont="true" applyFill="true" applyBorder="true" applyAlignment="true" applyProtection="true">
      <alignment horizontal="center" vertical="center"/>
    </xf>
    <xf numFmtId="0" fontId="235" fillId="186" borderId="229" xfId="0" applyNumberFormat="true" applyFont="true" applyFill="true" applyBorder="true" applyAlignment="true" applyProtection="true">
      <alignment horizontal="center" vertical="center"/>
    </xf>
    <xf numFmtId="0" fontId="236" fillId="187" borderId="230" xfId="0" applyNumberFormat="true" applyFont="true" applyFill="true" applyBorder="true" applyAlignment="true" applyProtection="true">
      <alignment horizontal="center" vertical="center"/>
    </xf>
    <xf numFmtId="0" fontId="237" fillId="188" borderId="231" xfId="0" applyNumberFormat="true" applyFont="true" applyFill="true" applyBorder="true" applyAlignment="true" applyProtection="true">
      <alignment horizontal="center" vertical="center"/>
    </xf>
    <xf numFmtId="0" fontId="238" fillId="189" borderId="232" xfId="0" applyNumberFormat="true" applyFont="true" applyFill="true" applyBorder="true" applyAlignment="true" applyProtection="true">
      <alignment horizontal="center" vertical="center"/>
    </xf>
    <xf numFmtId="0" fontId="239" fillId="190" borderId="233" xfId="0" applyNumberFormat="true" applyFont="true" applyFill="true" applyBorder="true" applyAlignment="true" applyProtection="true">
      <alignment horizontal="center" vertical="center"/>
    </xf>
    <xf numFmtId="0" fontId="240" fillId="191" borderId="234" xfId="0" applyNumberFormat="true" applyFont="true" applyFill="true" applyBorder="true" applyAlignment="true" applyProtection="true">
      <alignment horizontal="center" vertical="center"/>
    </xf>
    <xf numFmtId="0" fontId="241" fillId="192" borderId="235" xfId="0" applyNumberFormat="true" applyFont="true" applyFill="true" applyBorder="true" applyAlignment="true" applyProtection="true">
      <alignment horizontal="center" vertical="center"/>
    </xf>
    <xf numFmtId="0" fontId="242" fillId="0" borderId="236" xfId="0" applyNumberFormat="true" applyFont="true" applyBorder="true" applyAlignment="true" applyProtection="true"/>
    <xf numFmtId="164" fontId="6" fillId="2" borderId="23" xfId="0" applyNumberFormat="true" applyFont="true" applyFill="true" applyBorder="true" applyAlignment="true">
      <alignment horizontal="left"/>
    </xf>
    <xf numFmtId="164" fontId="3" fillId="2" borderId="235" xfId="0" applyNumberFormat="true" applyFont="true" applyFill="true" applyBorder="true" applyAlignment="true">
      <alignment horizontal="center" vertical="center"/>
    </xf>
    <xf numFmtId="0" fontId="3" fillId="2" borderId="235" xfId="0" applyFont="true" applyFill="true" applyBorder="true" applyAlignment="true">
      <alignment horizontal="center" vertical="center"/>
    </xf>
    <xf numFmtId="164" fontId="3" fillId="0" borderId="235" xfId="0" applyNumberFormat="true" applyFont="true" applyBorder="true" applyAlignment="true">
      <alignment horizontal="center" vertical="center"/>
    </xf>
    <xf numFmtId="164" fontId="3" fillId="0" borderId="24" xfId="0" applyNumberFormat="true" applyFont="true" applyBorder="true" applyAlignment="true">
      <alignment horizontal="center" vertical="center"/>
    </xf>
    <xf numFmtId="0" fontId="7" fillId="17"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0"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0"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0"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1" fillId="48" borderId="18" xfId="0" applyFont="true" applyFill="true" applyBorder="true" applyAlignment="true">
      <alignment horizontal="center" vertical="center" wrapText="true"/>
    </xf>
    <xf numFmtId="0" fontId="3" fillId="0" borderId="2"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3" fillId="0" borderId="90" xfId="0" applyFont="true" applyBorder="true" applyAlignment="true">
      <alignment horizontal="left" vertical="center" wrapText="true"/>
    </xf>
    <xf numFmtId="0" fontId="3" fillId="0" borderId="13"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61" fillId="24" borderId="236" xfId="20" applyFont="true" applyFill="true" applyAlignment="true">
      <alignment horizontal="center" vertical="center"/>
    </xf>
    <xf numFmtId="0" fontId="11" fillId="2" borderId="236" xfId="20" applyFont="true" applyFill="true"/>
    <xf numFmtId="0" fontId="61" fillId="2" borderId="236" xfId="20" applyFont="true" applyFill="true" applyAlignment="true">
      <alignment horizontal="center" vertical="center"/>
    </xf>
    <xf numFmtId="0" fontId="78" fillId="2" borderId="236" xfId="20" applyFont="true" applyFill="true"/>
    <xf numFmtId="0" fontId="26" fillId="2" borderId="236" xfId="20" applyFont="true" applyFill="true"/>
    <xf numFmtId="0" fontId="79" fillId="2" borderId="236" xfId="20" applyFont="true" applyFill="true"/>
    <xf numFmtId="0" fontId="64" fillId="2" borderId="236" xfId="20" applyFont="true" applyFill="true"/>
    <xf numFmtId="0" fontId="11" fillId="2" borderId="236" xfId="20" applyFont="true" applyFill="true" applyAlignment="true">
      <alignment vertical="center" wrapText="true"/>
    </xf>
    <xf numFmtId="0" fontId="5" fillId="2" borderId="236" xfId="20" applyFont="true" applyFill="true" applyAlignment="true">
      <alignment vertical="center" wrapText="true"/>
    </xf>
    <xf numFmtId="0" fontId="11" fillId="0" borderId="236" xfId="20" applyFont="true"/>
    <xf numFmtId="0" fontId="7" fillId="2" borderId="236" xfId="20" applyFont="true" applyFill="true"/>
    <xf numFmtId="0" fontId="3" fillId="2" borderId="236" xfId="20" applyFont="true" applyFill="true"/>
    <xf numFmtId="0" fontId="14" fillId="0" borderId="73" xfId="20" applyFont="true" applyBorder="true" applyAlignment="true">
      <alignment horizontal="center" vertical="center" wrapText="true"/>
    </xf>
    <xf numFmtId="0" fontId="63"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3" fillId="43" borderId="57" xfId="20" applyFont="true" applyFill="true" applyBorder="true" applyAlignment="true">
      <alignment horizontal="center" vertical="center"/>
    </xf>
    <xf numFmtId="0" fontId="63" fillId="43" borderId="15"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3" fillId="27" borderId="15" xfId="20" applyFont="true" applyFill="true" applyBorder="true" applyAlignment="true">
      <alignment horizontal="center" vertical="center"/>
    </xf>
    <xf numFmtId="0" fontId="63"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236"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236"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236" xfId="20" applyFont="true" applyFill="true"/>
    <xf numFmtId="0" fontId="16" fillId="2" borderId="236" xfId="20" applyFont="true" applyFill="true" applyAlignment="true">
      <alignment horizontal="left" vertical="center"/>
    </xf>
    <xf numFmtId="0" fontId="243" fillId="42" borderId="236" xfId="22" applyFont="true" applyFill="true" applyAlignment="true">
      <alignment horizontal="left" vertical="center" wrapText="true"/>
    </xf>
    <xf numFmtId="0" fontId="243" fillId="43" borderId="237" xfId="22" applyFont="true" applyFill="true" applyBorder="true" applyAlignment="true">
      <alignment horizontal="left" vertical="center" wrapText="true"/>
    </xf>
    <xf numFmtId="0" fontId="243" fillId="43" borderId="236" xfId="22" applyFont="true" applyFill="true" applyAlignment="true">
      <alignment horizontal="left" vertical="center" wrapText="true"/>
    </xf>
    <xf numFmtId="0" fontId="243" fillId="27" borderId="236" xfId="22" applyFont="true" applyFill="true" applyAlignment="true">
      <alignment horizontal="left" vertical="center" wrapText="true"/>
    </xf>
    <xf numFmtId="0" fontId="16" fillId="193" borderId="236" xfId="22" applyFont="true" applyFill="true" applyAlignment="true">
      <alignment horizontal="left" vertical="center" wrapText="true"/>
    </xf>
    <xf numFmtId="0" fontId="16" fillId="44" borderId="236" xfId="22" applyFont="true" applyFill="true" applyAlignment="true">
      <alignment horizontal="left" vertical="center" wrapText="true"/>
    </xf>
    <xf numFmtId="0" fontId="16" fillId="194" borderId="236" xfId="22" applyFont="true" applyFill="true" applyAlignment="true">
      <alignment horizontal="left" vertical="center" wrapText="true"/>
    </xf>
    <xf numFmtId="1" fontId="244"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5"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6"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7"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8"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9"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50"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1"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2"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3"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4"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5"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6"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7"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8"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9"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60"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1"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2"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3"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4"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5"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6"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7"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8"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9"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70"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1"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2"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3"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4"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5"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6"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7"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8"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9"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80"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1"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2"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3"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4"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5"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6"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7"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8"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9"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90"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1"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2"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3"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4"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5"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6"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7"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8"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9"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300"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1"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2"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3"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4"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5"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6"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7"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8"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9"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10"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1"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2"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3"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4"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5"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6"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7"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8"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9"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20"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1"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2"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3"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4"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5"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6"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7"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8"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9"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30"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1"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2"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3"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4"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5"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6"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7"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8"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9"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40"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1"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2"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3"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4"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5"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6"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7"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8"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9"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50"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1"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2"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3"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4"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5"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6"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7"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8"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9"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60"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1"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2"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3"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4"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5"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6"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7"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8"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9"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70"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1"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2"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3"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4"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5"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6"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7"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8"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9"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80"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1"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2"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3"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4"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5"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6"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7"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9"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1"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3"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5"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7"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9"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1"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3"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5"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7"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9"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1"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3"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5"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7"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9"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1"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3"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5"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7"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9"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1"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3"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5"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7"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9"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1"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3"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5"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7"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9"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1"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3"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5"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7"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9"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1"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3"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5"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7"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9"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1"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3"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5"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7"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9"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1"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3"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5"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7"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9"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1"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3"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5"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7"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9"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1"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3"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5"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7"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9"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1"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3"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5"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7"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9"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1"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3"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5"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7"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9"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1"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3"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5"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7"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9"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1"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3"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5"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7"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9"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1"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3"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5"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7"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9"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1"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3"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5"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7"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9"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1"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3"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5"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7"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9"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1"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3"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5"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7"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9"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1"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3"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5"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7"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9"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1"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3"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5"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7"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9"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1"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3"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5"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7"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9"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1"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3"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5"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7"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9"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1"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3"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5"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7"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9"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1"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3"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5"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7"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9"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1"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3"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5"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7"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9"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1"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3"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5"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7"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9"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1"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3"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5"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6"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7"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8"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9"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80"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1"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2"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3"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4"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5"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6"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7"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8"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9"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90"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1"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2"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3"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4"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5"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6"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7"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8"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9"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700"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1"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2"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3"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4"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5"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6"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7"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8"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9"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10"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1"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2"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3"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4"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5"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6"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7"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8"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9"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20"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1"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2"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3"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4"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5"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6"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7"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8"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9"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30"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1"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2"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3"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4"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5"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6"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7"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8"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9"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40"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1"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2"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3"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4"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5"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6"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7"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8"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9"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50"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1"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2"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3"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4"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5"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6"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7"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8"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9"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60"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1"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2"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3"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4"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5"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6"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7"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8"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9"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70"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1"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2"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3"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4"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5"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6"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7"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8"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9"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80"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1"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2"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3"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4"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5" fillId="592" borderId="635" xfId="0" applyNumberFormat="true" applyFont="true" applyFill="true" applyBorder="true" applyAlignment="true" applyProtection="true">
      <alignment horizontal="center" vertical="center" textRotation="0" wrapText="false" indent="0" shrinkToFit="false"/>
      <protection locked="true" hidden="false"/>
    </xf>
    <xf numFmtId="0" fontId="787" fillId="593" borderId="636" xfId="0" applyNumberFormat="true" applyFont="true" applyFill="true" applyBorder="true" applyAlignment="true" applyProtection="true">
      <alignment horizontal="center" vertical="center" textRotation="0" wrapText="false" indent="0" shrinkToFit="false"/>
      <protection locked="true" hidden="false"/>
    </xf>
    <xf numFmtId="0" fontId="789" fillId="594" borderId="637" xfId="0" applyNumberFormat="true" applyFont="true" applyFill="true" applyBorder="true" applyAlignment="true" applyProtection="true">
      <alignment horizontal="center" vertical="center" textRotation="0" wrapText="false" indent="0" shrinkToFit="false"/>
      <protection locked="true" hidden="false"/>
    </xf>
    <xf numFmtId="0" fontId="791" fillId="595" borderId="638" xfId="0" applyNumberFormat="true" applyFont="true" applyFill="true" applyBorder="true" applyAlignment="true" applyProtection="true">
      <alignment horizontal="center" vertical="center" textRotation="0" wrapText="false" indent="0" shrinkToFit="false"/>
      <protection locked="true" hidden="false"/>
    </xf>
    <xf numFmtId="0" fontId="793" fillId="596" borderId="639" xfId="0" applyNumberFormat="true" applyFont="true" applyFill="true" applyBorder="true" applyAlignment="true" applyProtection="true">
      <alignment horizontal="center" vertical="center" textRotation="0" wrapText="false" indent="0" shrinkToFit="false"/>
      <protection locked="true" hidden="false"/>
    </xf>
    <xf numFmtId="0" fontId="795" fillId="0" borderId="640" xfId="0" applyNumberFormat="true" applyFont="true" applyBorder="true" applyAlignment="true" applyProtection="true">
      <alignment horizontal="general" vertical="bottom" textRotation="0" wrapText="false" indent="0" shrinkToFit="false"/>
      <protection locked="true" hidden="false"/>
    </xf>
    <xf numFmtId="0" fontId="797" fillId="0" borderId="641" xfId="0" applyNumberFormat="true" applyFont="true" applyBorder="true" applyAlignment="true" applyProtection="true">
      <alignment horizontal="general" vertical="bottom"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895168919949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895168919949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895168919949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86.786666670000002</c:v>
                </c:pt>
                <c:pt idx="1">
                  <c:v>1E-10</c:v>
                </c:pt>
                <c:pt idx="2">
                  <c:v>1E-10</c:v>
                </c:pt>
                <c:pt idx="3">
                  <c:v>1E-10</c:v>
                </c:pt>
                <c:pt idx="4">
                  <c:v>89.003333330000004</c:v>
                </c:pt>
                <c:pt idx="5">
                  <c:v>82.033333330000005</c:v>
                </c:pt>
              </c:numCache>
            </c:numRef>
          </c:val>
          <c:extLst>
            <c:ext xmlns:c16="http://schemas.microsoft.com/office/drawing/2014/chart" uri="{C3380CC4-5D6E-409C-BE32-E72D297353CC}">
              <c16:uniqueId val="{00000000-F36F-4939-8734-0F50C0E5809D}"/>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36F-4939-8734-0F50C0E5809D}"/>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36F-4939-8734-0F50C0E5809D}"/>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36F-4939-8734-0F50C0E5809D}"/>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36F-4939-8734-0F50C0E5809D}"/>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36F-4939-8734-0F50C0E5809D}"/>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36F-4939-8734-0F50C0E5809D}"/>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6.99</c:v>
                </c:pt>
                <c:pt idx="1">
                  <c:v>1E-10</c:v>
                </c:pt>
                <c:pt idx="2">
                  <c:v>1E-10</c:v>
                </c:pt>
                <c:pt idx="3">
                  <c:v>1E-10</c:v>
                </c:pt>
                <c:pt idx="4">
                  <c:v>3.83</c:v>
                </c:pt>
                <c:pt idx="5">
                  <c:v>12.786666670000001</c:v>
                </c:pt>
              </c:numCache>
            </c:numRef>
          </c:val>
          <c:extLst>
            <c:ext xmlns:c16="http://schemas.microsoft.com/office/drawing/2014/chart" uri="{C3380CC4-5D6E-409C-BE32-E72D297353CC}">
              <c16:uniqueId val="{00000007-F36F-4939-8734-0F50C0E5809D}"/>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F36F-4939-8734-0F50C0E5809D}"/>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6.2233333330000002</c:v>
                </c:pt>
                <c:pt idx="1">
                  <c:v>1E-10</c:v>
                </c:pt>
                <c:pt idx="2">
                  <c:v>1E-10</c:v>
                </c:pt>
                <c:pt idx="3">
                  <c:v>1E-10</c:v>
                </c:pt>
                <c:pt idx="4">
                  <c:v>7.1666666670000003</c:v>
                </c:pt>
                <c:pt idx="5">
                  <c:v>5.18</c:v>
                </c:pt>
              </c:numCache>
            </c:numRef>
          </c:val>
          <c:extLst>
            <c:ext xmlns:c16="http://schemas.microsoft.com/office/drawing/2014/chart" uri="{C3380CC4-5D6E-409C-BE32-E72D297353CC}">
              <c16:uniqueId val="{00000009-F36F-4939-8734-0F50C0E5809D}"/>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A1D-41A1-88A1-C50DFE6EF140}"/>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A1D-41A1-88A1-C50DFE6EF140}"/>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47B-4288-968C-8F432E7293C4}"/>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47B-4288-968C-8F432E7293C4}"/>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EBB-4229-90AC-EC91C50540EA}"/>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EBB-4229-90AC-EC91C50540EA}"/>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EBB-4229-90AC-EC91C50540EA}"/>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EBB-4229-90AC-EC91C50540E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EBB-4229-90AC-EC91C50540E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76-47AA-BD39-435407B14F2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528-460B-9EA3-5E029CF2DCE8}"/>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528-460B-9EA3-5E029CF2DCE8}"/>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528-460B-9EA3-5E029CF2DC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92.7</c:v>
                </c:pt>
                <c:pt idx="1">
                  <c:v>92.7</c:v>
                </c:pt>
                <c:pt idx="2">
                  <c:v>93</c:v>
                </c:pt>
                <c:pt idx="3">
                  <c:v>73</c:v>
                </c:pt>
                <c:pt idx="4">
                  <c:v>74.5</c:v>
                </c:pt>
                <c:pt idx="5">
                  <c:v>78.341463414634148</c:v>
                </c:pt>
                <c:pt idx="6">
                  <c:v>83.357142857142861</c:v>
                </c:pt>
                <c:pt idx="7">
                  <c:v>#N/A</c:v>
                </c:pt>
                <c:pt idx="8">
                  <c:v>86.268227535378827</c:v>
                </c:pt>
                <c:pt idx="9">
                  <c:v>84.61</c:v>
                </c:pt>
                <c:pt idx="10">
                  <c:v>65.819999999999993</c:v>
                </c:pt>
                <c:pt idx="11">
                  <c:v>72.099999999999994</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88.6</c:v>
                </c:pt>
                <c:pt idx="1">
                  <c:v>88.6</c:v>
                </c:pt>
                <c:pt idx="2">
                  <c:v>88.6</c:v>
                </c:pt>
                <c:pt idx="3">
                  <c:v>88.6</c:v>
                </c:pt>
                <c:pt idx="4">
                  <c:v>88.6</c:v>
                </c:pt>
                <c:pt idx="5">
                  <c:v>87.8</c:v>
                </c:pt>
                <c:pt idx="6">
                  <c:v>87.1</c:v>
                </c:pt>
                <c:pt idx="7">
                  <c:v>86.4</c:v>
                </c:pt>
                <c:pt idx="8">
                  <c:v>85.6</c:v>
                </c:pt>
                <c:pt idx="9">
                  <c:v>84.9</c:v>
                </c:pt>
                <c:pt idx="10">
                  <c:v>84.1</c:v>
                </c:pt>
                <c:pt idx="11">
                  <c:v>83.4</c:v>
                </c:pt>
                <c:pt idx="12">
                  <c:v>82.6</c:v>
                </c:pt>
                <c:pt idx="13">
                  <c:v>81.900000000000006</c:v>
                </c:pt>
                <c:pt idx="14">
                  <c:v>81.2</c:v>
                </c:pt>
                <c:pt idx="15">
                  <c:v>80.400000000000006</c:v>
                </c:pt>
                <c:pt idx="16">
                  <c:v>79.7</c:v>
                </c:pt>
                <c:pt idx="17">
                  <c:v>78.900000000000006</c:v>
                </c:pt>
                <c:pt idx="18">
                  <c:v>78.2</c:v>
                </c:pt>
                <c:pt idx="19">
                  <c:v>77.400000000000006</c:v>
                </c:pt>
                <c:pt idx="20">
                  <c:v>76.7</c:v>
                </c:pt>
                <c:pt idx="21">
                  <c:v>75.900000000000006</c:v>
                </c:pt>
                <c:pt idx="22">
                  <c:v>75.2</c:v>
                </c:pt>
                <c:pt idx="23">
                  <c:v>74.5</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A1D-41A1-88A1-C50DFE6EF140}"/>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A1D-41A1-88A1-C50DFE6EF140}"/>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47B-4288-968C-8F432E7293C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EBB-4229-90AC-EC91C50540EA}"/>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EBB-4229-90AC-EC91C50540EA}"/>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EBB-4229-90AC-EC91C50540EA}"/>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EBB-4229-90AC-EC91C50540E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EBB-4229-90AC-EC91C50540E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76-47AA-BD39-435407B14F2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528-460B-9EA3-5E029CF2DCE8}"/>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528-460B-9EA3-5E029CF2DCE8}"/>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528-460B-9EA3-5E029CF2DC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BA1D-41A1-88A1-C50DFE6EF140}"/>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A1D-41A1-88A1-C50DFE6EF140}"/>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A1D-41A1-88A1-C50DFE6EF140}"/>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7B-4288-968C-8F432E7293C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7B-4288-968C-8F432E7293C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BB-4229-90AC-EC91C50540EA}"/>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EBB-4229-90AC-EC91C50540EA}"/>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EBB-4229-90AC-EC91C50540EA}"/>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EBB-4229-90AC-EC91C50540EA}"/>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BB-4229-90AC-EC91C50540EA}"/>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E76-47AA-BD39-435407B14F2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528-460B-9EA3-5E029CF2DCE8}"/>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528-460B-9EA3-5E029CF2DCE8}"/>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528-460B-9EA3-5E029CF2DCE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#N/A</c:v>
                </c:pt>
                <c:pt idx="1">
                  <c:v>#N/A</c:v>
                </c:pt>
                <c:pt idx="2">
                  <c:v>#N/A</c:v>
                </c:pt>
                <c:pt idx="3">
                  <c:v>#N/A</c:v>
                </c:pt>
                <c:pt idx="4">
                  <c:v>#N/A</c:v>
                </c:pt>
                <c:pt idx="5">
                  <c:v>#N/A</c:v>
                </c:pt>
                <c:pt idx="6">
                  <c:v>#N/A</c:v>
                </c:pt>
                <c:pt idx="7">
                  <c:v>#N/A</c:v>
                </c:pt>
                <c:pt idx="8">
                  <c:v>#N/A</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BA1D-41A1-88A1-C50DFE6EF140}"/>
            </c:ext>
          </c:extLst>
        </c:ser>
        <c:dLbls>
          <c:showLegendKey val="0"/>
          <c:showVal val="0"/>
          <c:showCatName val="0"/>
          <c:showSerName val="0"/>
          <c:showPercent val="0"/>
          <c:showBubbleSize val="0"/>
        </c:dLbls>
        <c:axId val="75113216"/>
        <c:axId val="75114752"/>
      </c:scatterChart>
      <c:valAx>
        <c:axId val="75113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4752"/>
        <c:crosses val="autoZero"/>
        <c:crossBetween val="midCat"/>
        <c:majorUnit val="5"/>
      </c:valAx>
      <c:valAx>
        <c:axId val="75114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13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E6F-46AA-80A5-D157B6502A19}"/>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E6F-46AA-80A5-D157B6502A19}"/>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71D-4482-A1A9-3AB8C0D421F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1D-4482-A1A9-3AB8C0D421FC}"/>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10F-498C-B98E-87735F9E23CD}"/>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10F-498C-B98E-87735F9E23CD}"/>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710F-498C-B98E-87735F9E23CD}"/>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10F-498C-B98E-87735F9E23C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10F-498C-B98E-87735F9E23C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9CB-4F0C-B595-DA43E878878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5CF-4175-AAA6-7BEAED21E9E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5CF-4175-AAA6-7BEAED21E9E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5CF-4175-AAA6-7BEAED21E9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E6F-46AA-80A5-D157B6502A19}"/>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1D-4482-A1A9-3AB8C0D421F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710F-498C-B98E-87735F9E23CD}"/>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710F-498C-B98E-87735F9E23CD}"/>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710F-498C-B98E-87735F9E23CD}"/>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710F-498C-B98E-87735F9E23C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710F-498C-B98E-87735F9E23C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CB-4F0C-B595-DA43E878878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5CF-4175-AAA6-7BEAED21E9E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5CF-4175-AAA6-7BEAED21E9E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5CF-4175-AAA6-7BEAED21E9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7E6F-46AA-80A5-D157B6502A1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E6F-46AA-80A5-D157B6502A19}"/>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E6F-46AA-80A5-D157B6502A19}"/>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71D-4482-A1A9-3AB8C0D421FC}"/>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1D-4482-A1A9-3AB8C0D421FC}"/>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10F-498C-B98E-87735F9E23CD}"/>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10F-498C-B98E-87735F9E23CD}"/>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10F-498C-B98E-87735F9E23CD}"/>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10F-498C-B98E-87735F9E23C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10F-498C-B98E-87735F9E23C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9CB-4F0C-B595-DA43E8788788}"/>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5CF-4175-AAA6-7BEAED21E9E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5CF-4175-AAA6-7BEAED21E9E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5CF-4175-AAA6-7BEAED21E9E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7E6F-46AA-80A5-D157B6502A19}"/>
            </c:ext>
          </c:extLst>
        </c:ser>
        <c:dLbls>
          <c:showLegendKey val="0"/>
          <c:showVal val="0"/>
          <c:showCatName val="0"/>
          <c:showSerName val="0"/>
          <c:showPercent val="0"/>
          <c:showBubbleSize val="0"/>
        </c:dLbls>
        <c:axId val="75160192"/>
        <c:axId val="75161984"/>
      </c:scatterChart>
      <c:valAx>
        <c:axId val="75160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1984"/>
        <c:crosses val="autoZero"/>
        <c:crossBetween val="midCat"/>
        <c:majorUnit val="5"/>
      </c:valAx>
      <c:valAx>
        <c:axId val="75161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0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24C-46E2-B62B-F30505BC11AE}"/>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24C-46E2-B62B-F30505BC11AE}"/>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0AD-4017-949F-2601B1095340}"/>
                </c:ext>
              </c:extLst>
            </c:dLbl>
            <c:dLbl>
              <c:idx val="3"/>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0AD-4017-949F-2601B1095340}"/>
                </c:ext>
              </c:extLst>
            </c:dLbl>
            <c:dLbl>
              <c:idx val="4"/>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B76-4EFF-A512-DDDC6B424191}"/>
                </c:ext>
              </c:extLst>
            </c:dLbl>
            <c:dLbl>
              <c:idx val="5"/>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B76-4EFF-A512-DDDC6B424191}"/>
                </c:ext>
              </c:extLst>
            </c:dLbl>
            <c:dLbl>
              <c:idx val="6"/>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B76-4EFF-A512-DDDC6B42419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B76-4EFF-A512-DDDC6B42419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B76-4EFF-A512-DDDC6B42419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BC-461B-89F2-7C7EF3D8331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947-4619-A6F5-148463CEC92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947-4619-A6F5-148463CEC92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947-4619-A6F5-148463CEC9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36.299999999999997</c:v>
                </c:pt>
                <c:pt idx="1">
                  <c:v>42.9</c:v>
                </c:pt>
                <c:pt idx="2">
                  <c:v>38</c:v>
                </c:pt>
                <c:pt idx="3">
                  <c:v>51.7</c:v>
                </c:pt>
                <c:pt idx="4">
                  <c:v>58.9</c:v>
                </c:pt>
                <c:pt idx="5">
                  <c:v>53.763440860215049</c:v>
                </c:pt>
                <c:pt idx="6">
                  <c:v>58.51063829787234</c:v>
                </c:pt>
                <c:pt idx="7">
                  <c:v>#N/A</c:v>
                </c:pt>
                <c:pt idx="8">
                  <c:v>67.010310000000004</c:v>
                </c:pt>
                <c:pt idx="9">
                  <c:v>70.174999999999997</c:v>
                </c:pt>
                <c:pt idx="10">
                  <c:v>75.36999999999999</c:v>
                </c:pt>
                <c:pt idx="11">
                  <c:v>72.64</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38.200000000000003</c:v>
                </c:pt>
                <c:pt idx="1">
                  <c:v>38.200000000000003</c:v>
                </c:pt>
                <c:pt idx="2">
                  <c:v>38.200000000000003</c:v>
                </c:pt>
                <c:pt idx="3">
                  <c:v>38.200000000000003</c:v>
                </c:pt>
                <c:pt idx="4">
                  <c:v>38.200000000000003</c:v>
                </c:pt>
                <c:pt idx="5">
                  <c:v>40.1</c:v>
                </c:pt>
                <c:pt idx="6">
                  <c:v>42.1</c:v>
                </c:pt>
                <c:pt idx="7">
                  <c:v>44</c:v>
                </c:pt>
                <c:pt idx="8">
                  <c:v>46</c:v>
                </c:pt>
                <c:pt idx="9">
                  <c:v>47.9</c:v>
                </c:pt>
                <c:pt idx="10">
                  <c:v>49.9</c:v>
                </c:pt>
                <c:pt idx="11">
                  <c:v>51.9</c:v>
                </c:pt>
                <c:pt idx="12">
                  <c:v>53.8</c:v>
                </c:pt>
                <c:pt idx="13">
                  <c:v>55.8</c:v>
                </c:pt>
                <c:pt idx="14">
                  <c:v>57.7</c:v>
                </c:pt>
                <c:pt idx="15">
                  <c:v>59.7</c:v>
                </c:pt>
                <c:pt idx="16">
                  <c:v>61.6</c:v>
                </c:pt>
                <c:pt idx="17">
                  <c:v>63.6</c:v>
                </c:pt>
                <c:pt idx="18">
                  <c:v>65.599999999999994</c:v>
                </c:pt>
                <c:pt idx="19">
                  <c:v>67.5</c:v>
                </c:pt>
                <c:pt idx="20">
                  <c:v>69.5</c:v>
                </c:pt>
                <c:pt idx="21">
                  <c:v>71.400000000000006</c:v>
                </c:pt>
                <c:pt idx="22">
                  <c:v>73.400000000000006</c:v>
                </c:pt>
                <c:pt idx="23">
                  <c:v>75.3</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24C-46E2-B62B-F30505BC11AE}"/>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0AD-4017-949F-2601B109534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B76-4EFF-A512-DDDC6B424191}"/>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B76-4EFF-A512-DDDC6B424191}"/>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B76-4EFF-A512-DDDC6B42419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6B76-4EFF-A512-DDDC6B42419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6B76-4EFF-A512-DDDC6B42419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1BC-461B-89F2-7C7EF3D8331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947-4619-A6F5-148463CEC92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947-4619-A6F5-148463CEC92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947-4619-A6F5-148463CEC9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A24C-46E2-B62B-F30505BC11AE}"/>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24C-46E2-B62B-F30505BC11AE}"/>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24C-46E2-B62B-F30505BC11AE}"/>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0AD-4017-949F-2601B109534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0AD-4017-949F-2601B109534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76-4EFF-A512-DDDC6B424191}"/>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76-4EFF-A512-DDDC6B424191}"/>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B76-4EFF-A512-DDDC6B424191}"/>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B76-4EFF-A512-DDDC6B424191}"/>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B76-4EFF-A512-DDDC6B424191}"/>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1BC-461B-89F2-7C7EF3D8331E}"/>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947-4619-A6F5-148463CEC92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47-4619-A6F5-148463CEC92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947-4619-A6F5-148463CEC9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#N/A</c:v>
                </c:pt>
                <c:pt idx="2">
                  <c:v>#N/A</c:v>
                </c:pt>
                <c:pt idx="3">
                  <c:v>#N/A</c:v>
                </c:pt>
                <c:pt idx="4">
                  <c:v>#N/A</c:v>
                </c:pt>
                <c:pt idx="5">
                  <c:v>#N/A</c:v>
                </c:pt>
                <c:pt idx="6">
                  <c:v>#N/A</c:v>
                </c:pt>
                <c:pt idx="7">
                  <c:v>#N/A</c:v>
                </c:pt>
                <c:pt idx="8">
                  <c:v>#N/A</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A24C-46E2-B62B-F30505BC11AE}"/>
            </c:ext>
          </c:extLst>
        </c:ser>
        <c:dLbls>
          <c:showLegendKey val="0"/>
          <c:showVal val="0"/>
          <c:showCatName val="0"/>
          <c:showSerName val="0"/>
          <c:showPercent val="0"/>
          <c:showBubbleSize val="0"/>
        </c:dLbls>
        <c:axId val="84678144"/>
        <c:axId val="84679680"/>
      </c:scatterChart>
      <c:valAx>
        <c:axId val="846781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9680"/>
        <c:crosses val="autoZero"/>
        <c:crossBetween val="midCat"/>
        <c:majorUnit val="5"/>
      </c:valAx>
      <c:valAx>
        <c:axId val="846796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814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D0F-4928-BC95-D634660E88CC}"/>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D0F-4928-BC95-D634660E88CC}"/>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39F-443B-BEF7-C42CD2FF0279}"/>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39F-443B-BEF7-C42CD2FF0279}"/>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1C4-446F-87E4-2FA447D4EC66}"/>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1C4-446F-87E4-2FA447D4EC66}"/>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61C4-446F-87E4-2FA447D4EC66}"/>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1C4-446F-87E4-2FA447D4EC6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1C4-446F-87E4-2FA447D4EC6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F53-4E29-A57C-9399A04EEA0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8C4-47F0-84E2-AD5D15DEA4B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8C4-47F0-84E2-AD5D15DEA4B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8C4-47F0-84E2-AD5D15DEA4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59.8</c:v>
                </c:pt>
                <c:pt idx="17">
                  <c:v>59.8</c:v>
                </c:pt>
                <c:pt idx="18">
                  <c:v>59.8</c:v>
                </c:pt>
                <c:pt idx="19">
                  <c:v>59.8</c:v>
                </c:pt>
                <c:pt idx="20">
                  <c:v>59.8</c:v>
                </c:pt>
                <c:pt idx="21">
                  <c:v>59.8</c:v>
                </c:pt>
                <c:pt idx="22">
                  <c:v>59.8</c:v>
                </c:pt>
                <c:pt idx="23">
                  <c:v>59.8</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D0F-4928-BC95-D634660E88CC}"/>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D0F-4928-BC95-D634660E88CC}"/>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39F-443B-BEF7-C42CD2FF0279}"/>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61C4-446F-87E4-2FA447D4EC66}"/>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61C4-446F-87E4-2FA447D4EC66}"/>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61C4-446F-87E4-2FA447D4EC66}"/>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61C4-446F-87E4-2FA447D4EC6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61C4-446F-87E4-2FA447D4EC6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F53-4E29-A57C-9399A04EEA0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8C4-47F0-84E2-AD5D15DEA4B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8C4-47F0-84E2-AD5D15DEA4B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8C4-47F0-84E2-AD5D15DEA4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#N/A</c:v>
                </c:pt>
                <c:pt idx="1">
                  <c:v>#N/A</c:v>
                </c:pt>
                <c:pt idx="2">
                  <c:v>#N/A</c:v>
                </c:pt>
                <c:pt idx="3">
                  <c:v>#N/A</c:v>
                </c:pt>
                <c:pt idx="4">
                  <c:v>#N/A</c:v>
                </c:pt>
                <c:pt idx="5">
                  <c:v>#N/A</c:v>
                </c:pt>
                <c:pt idx="6">
                  <c:v>#N/A</c:v>
                </c:pt>
                <c:pt idx="7">
                  <c:v>#N/A</c:v>
                </c:pt>
                <c:pt idx="8">
                  <c:v>59.760933587351282</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FD0F-4928-BC95-D634660E88C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D0F-4928-BC95-D634660E88CC}"/>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D0F-4928-BC95-D634660E88CC}"/>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39F-443B-BEF7-C42CD2FF0279}"/>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39F-443B-BEF7-C42CD2FF0279}"/>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1C4-446F-87E4-2FA447D4EC66}"/>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1C4-446F-87E4-2FA447D4EC66}"/>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1C4-446F-87E4-2FA447D4EC66}"/>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1C4-446F-87E4-2FA447D4EC66}"/>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1C4-446F-87E4-2FA447D4EC66}"/>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F53-4E29-A57C-9399A04EEA00}"/>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8C4-47F0-84E2-AD5D15DEA4B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8C4-47F0-84E2-AD5D15DEA4B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8C4-47F0-84E2-AD5D15DEA4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D0F-4928-BC95-D634660E88CC}"/>
            </c:ext>
          </c:extLst>
        </c:ser>
        <c:dLbls>
          <c:showLegendKey val="0"/>
          <c:showVal val="0"/>
          <c:showCatName val="0"/>
          <c:showSerName val="0"/>
          <c:showPercent val="0"/>
          <c:showBubbleSize val="0"/>
        </c:dLbls>
        <c:axId val="84811136"/>
        <c:axId val="84825216"/>
      </c:scatterChart>
      <c:valAx>
        <c:axId val="84811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5216"/>
        <c:crosses val="autoZero"/>
        <c:crossBetween val="midCat"/>
        <c:majorUnit val="5"/>
      </c:valAx>
      <c:valAx>
        <c:axId val="848252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1136"/>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124-4D0F-BB8B-E46C34380F53}"/>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124-4D0F-BB8B-E46C34380F53}"/>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D7B-4EA1-B8DC-21110D9C9F95}"/>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D7B-4EA1-B8DC-21110D9C9F95}"/>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C83-45C7-872E-6B72214C4E17}"/>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C83-45C7-872E-6B72214C4E17}"/>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C83-45C7-872E-6B72214C4E17}"/>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C83-45C7-872E-6B72214C4E1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C83-45C7-872E-6B72214C4E1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A0C-4425-AD41-2130899BE74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9E9-47CC-B5BE-62BDFB71292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9E9-47CC-B5BE-62BDFB712924}"/>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9E9-47CC-B5BE-62BDFB7129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124-4D0F-BB8B-E46C34380F53}"/>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7B-4EA1-B8DC-21110D9C9F95}"/>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C83-45C7-872E-6B72214C4E17}"/>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C83-45C7-872E-6B72214C4E17}"/>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C83-45C7-872E-6B72214C4E17}"/>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5C83-45C7-872E-6B72214C4E1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5C83-45C7-872E-6B72214C4E1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A0C-4425-AD41-2130899BE74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9E9-47CC-B5BE-62BDFB71292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9E9-47CC-B5BE-62BDFB712924}"/>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9E9-47CC-B5BE-62BDFB7129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124-4D0F-BB8B-E46C34380F53}"/>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124-4D0F-BB8B-E46C34380F53}"/>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124-4D0F-BB8B-E46C34380F53}"/>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7B-4EA1-B8DC-21110D9C9F95}"/>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D7B-4EA1-B8DC-21110D9C9F95}"/>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C83-45C7-872E-6B72214C4E17}"/>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83-45C7-872E-6B72214C4E17}"/>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83-45C7-872E-6B72214C4E17}"/>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83-45C7-872E-6B72214C4E1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83-45C7-872E-6B72214C4E1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A0C-4425-AD41-2130899BE74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9E9-47CC-B5BE-62BDFB712924}"/>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E9-47CC-B5BE-62BDFB712924}"/>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9E9-47CC-B5BE-62BDFB71292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124-4D0F-BB8B-E46C34380F53}"/>
            </c:ext>
          </c:extLst>
        </c:ser>
        <c:dLbls>
          <c:showLegendKey val="0"/>
          <c:showVal val="0"/>
          <c:showCatName val="0"/>
          <c:showSerName val="0"/>
          <c:showPercent val="0"/>
          <c:showBubbleSize val="0"/>
        </c:dLbls>
        <c:axId val="84866944"/>
        <c:axId val="84868480"/>
      </c:scatterChart>
      <c:valAx>
        <c:axId val="848669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8480"/>
        <c:crosses val="autoZero"/>
        <c:crossBetween val="midCat"/>
        <c:majorUnit val="5"/>
      </c:valAx>
      <c:valAx>
        <c:axId val="8486848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6694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687-4D86-9BA1-23B290A77A22}"/>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687-4D86-9BA1-23B290A77A22}"/>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616-40C9-9801-F3448195DC0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616-40C9-9801-F3448195DC0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39D-4C4F-B520-5500605021F0}"/>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39D-4C4F-B520-5500605021F0}"/>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39D-4C4F-B520-5500605021F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239D-4C4F-B520-5500605021F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55C-4559-8D8B-D071EA7B2C8F}"/>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B8-46BB-852C-89274BFE212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6B8-46BB-852C-89274BFE212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26B8-46BB-852C-89274BFE212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72.2</c:v>
                </c:pt>
                <c:pt idx="17">
                  <c:v>72.2</c:v>
                </c:pt>
                <c:pt idx="18">
                  <c:v>72.2</c:v>
                </c:pt>
                <c:pt idx="19">
                  <c:v>72.2</c:v>
                </c:pt>
                <c:pt idx="20">
                  <c:v>72.2</c:v>
                </c:pt>
                <c:pt idx="21">
                  <c:v>72.2</c:v>
                </c:pt>
                <c:pt idx="22">
                  <c:v>72.2</c:v>
                </c:pt>
                <c:pt idx="23">
                  <c:v>72.2</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687-4D86-9BA1-23B290A77A22}"/>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616-40C9-9801-F3448195DC0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239D-4C4F-B520-5500605021F0}"/>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239D-4C4F-B520-5500605021F0}"/>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239D-4C4F-B520-5500605021F0}"/>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239D-4C4F-B520-5500605021F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239D-4C4F-B520-5500605021F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55C-4559-8D8B-D071EA7B2C8F}"/>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26B8-46BB-852C-89274BFE212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26B8-46BB-852C-89274BFE212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6B8-46BB-852C-89274BFE212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#N/A</c:v>
                </c:pt>
                <c:pt idx="1">
                  <c:v>#N/A</c:v>
                </c:pt>
                <c:pt idx="2">
                  <c:v>#N/A</c:v>
                </c:pt>
                <c:pt idx="3">
                  <c:v>#N/A</c:v>
                </c:pt>
                <c:pt idx="4">
                  <c:v>#N/A</c:v>
                </c:pt>
                <c:pt idx="5">
                  <c:v>#N/A</c:v>
                </c:pt>
                <c:pt idx="6">
                  <c:v>#N/A</c:v>
                </c:pt>
                <c:pt idx="7">
                  <c:v>#N/A</c:v>
                </c:pt>
                <c:pt idx="8">
                  <c:v>72.164950000000005</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C687-4D86-9BA1-23B290A77A22}"/>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687-4D86-9BA1-23B290A77A22}"/>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687-4D86-9BA1-23B290A77A22}"/>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616-40C9-9801-F3448195DC0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616-40C9-9801-F3448195DC0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39D-4C4F-B520-5500605021F0}"/>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39D-4C4F-B520-5500605021F0}"/>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39D-4C4F-B520-5500605021F0}"/>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39D-4C4F-B520-5500605021F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39D-4C4F-B520-5500605021F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55C-4559-8D8B-D071EA7B2C8F}"/>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6B8-46BB-852C-89274BFE2121}"/>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B8-46BB-852C-89274BFE212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6B8-46BB-852C-89274BFE212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C687-4D86-9BA1-23B290A77A22}"/>
            </c:ext>
          </c:extLst>
        </c:ser>
        <c:dLbls>
          <c:showLegendKey val="0"/>
          <c:showVal val="0"/>
          <c:showCatName val="0"/>
          <c:showSerName val="0"/>
          <c:showPercent val="0"/>
          <c:showBubbleSize val="0"/>
        </c:dLbls>
        <c:axId val="85590784"/>
        <c:axId val="85592320"/>
      </c:scatterChart>
      <c:valAx>
        <c:axId val="855907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2320"/>
        <c:crosses val="autoZero"/>
        <c:crossBetween val="midCat"/>
        <c:majorUnit val="5"/>
      </c:valAx>
      <c:valAx>
        <c:axId val="855923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07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96.1</c:v>
                </c:pt>
                <c:pt idx="16">
                  <c:v>96.1</c:v>
                </c:pt>
                <c:pt idx="17">
                  <c:v>96.1</c:v>
                </c:pt>
                <c:pt idx="18">
                  <c:v>96.1</c:v>
                </c:pt>
                <c:pt idx="19">
                  <c:v>96.1</c:v>
                </c:pt>
                <c:pt idx="20">
                  <c:v>96.1</c:v>
                </c:pt>
                <c:pt idx="21">
                  <c:v>96.1</c:v>
                </c:pt>
                <c:pt idx="22">
                  <c:v>96.1</c:v>
                </c:pt>
                <c:pt idx="23">
                  <c:v>96.1</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0DB-4BF0-9824-1E384FEF115C}"/>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0DB-4BF0-9824-1E384FEF115C}"/>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536-41AA-9B48-116733E8A3E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36-41AA-9B48-116733E8A3E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D2F-4852-9612-5DEE5FD1B50E}"/>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D2F-4852-9612-5DEE5FD1B50E}"/>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D2F-4852-9612-5DEE5FD1B50E}"/>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D2F-4852-9612-5DEE5FD1B50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D2F-4852-9612-5DEE5FD1B50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72A-48B9-A5C1-AA7F8A21A33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56-4EF1-B762-03DC09565D3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56-4EF1-B762-03DC09565D33}"/>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B56-4EF1-B762-03DC09565D3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#N/A</c:v>
                </c:pt>
                <c:pt idx="2">
                  <c:v>#N/A</c:v>
                </c:pt>
                <c:pt idx="3">
                  <c:v>#N/A</c:v>
                </c:pt>
                <c:pt idx="4">
                  <c:v>#N/A</c:v>
                </c:pt>
                <c:pt idx="5">
                  <c:v>#N/A</c:v>
                </c:pt>
                <c:pt idx="6">
                  <c:v>#N/A</c:v>
                </c:pt>
                <c:pt idx="7">
                  <c:v>#N/A</c:v>
                </c:pt>
                <c:pt idx="8">
                  <c:v>#N/A</c:v>
                </c:pt>
                <c:pt idx="9">
                  <c:v>93.2</c:v>
                </c:pt>
                <c:pt idx="10">
                  <c:v>98.04</c:v>
                </c:pt>
                <c:pt idx="11">
                  <c:v>97.06</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93.8</c:v>
                </c:pt>
                <c:pt idx="16">
                  <c:v>93.8</c:v>
                </c:pt>
                <c:pt idx="17">
                  <c:v>93.8</c:v>
                </c:pt>
                <c:pt idx="18">
                  <c:v>93.8</c:v>
                </c:pt>
                <c:pt idx="19">
                  <c:v>93.8</c:v>
                </c:pt>
                <c:pt idx="20">
                  <c:v>93.8</c:v>
                </c:pt>
                <c:pt idx="21">
                  <c:v>93.8</c:v>
                </c:pt>
                <c:pt idx="22">
                  <c:v>93.8</c:v>
                </c:pt>
                <c:pt idx="23">
                  <c:v>93.8</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0DB-4BF0-9824-1E384FEF115C}"/>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0DB-4BF0-9824-1E384FEF115C}"/>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36-41AA-9B48-116733E8A3E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536-41AA-9B48-116733E8A3E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D2F-4852-9612-5DEE5FD1B50E}"/>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D2F-4852-9612-5DEE5FD1B50E}"/>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D2F-4852-9612-5DEE5FD1B50E}"/>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D2F-4852-9612-5DEE5FD1B50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D2F-4852-9612-5DEE5FD1B50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72A-48B9-A5C1-AA7F8A21A33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B56-4EF1-B762-03DC09565D3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B56-4EF1-B762-03DC09565D33}"/>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B56-4EF1-B762-03DC09565D3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#N/A</c:v>
                </c:pt>
                <c:pt idx="2">
                  <c:v>#N/A</c:v>
                </c:pt>
                <c:pt idx="3">
                  <c:v>#N/A</c:v>
                </c:pt>
                <c:pt idx="4">
                  <c:v>#N/A</c:v>
                </c:pt>
                <c:pt idx="5">
                  <c:v>#N/A</c:v>
                </c:pt>
                <c:pt idx="6">
                  <c:v>#N/A</c:v>
                </c:pt>
                <c:pt idx="7">
                  <c:v>#N/A</c:v>
                </c:pt>
                <c:pt idx="8">
                  <c:v>#N/A</c:v>
                </c:pt>
                <c:pt idx="9">
                  <c:v>90.63</c:v>
                </c:pt>
                <c:pt idx="10">
                  <c:v>96</c:v>
                </c:pt>
                <c:pt idx="11">
                  <c:v>94.7</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86.8</c:v>
                </c:pt>
                <c:pt idx="16">
                  <c:v>86.8</c:v>
                </c:pt>
                <c:pt idx="17">
                  <c:v>86.8</c:v>
                </c:pt>
                <c:pt idx="18">
                  <c:v>86.8</c:v>
                </c:pt>
                <c:pt idx="19">
                  <c:v>86.8</c:v>
                </c:pt>
                <c:pt idx="20">
                  <c:v>86.8</c:v>
                </c:pt>
                <c:pt idx="21">
                  <c:v>86.8</c:v>
                </c:pt>
                <c:pt idx="22">
                  <c:v>86.8</c:v>
                </c:pt>
                <c:pt idx="23">
                  <c:v>86.8</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0DB-4BF0-9824-1E384FEF115C}"/>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0DB-4BF0-9824-1E384FEF115C}"/>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536-41AA-9B48-116733E8A3E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536-41AA-9B48-116733E8A3E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D2F-4852-9612-5DEE5FD1B50E}"/>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D2F-4852-9612-5DEE5FD1B50E}"/>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D2F-4852-9612-5DEE5FD1B50E}"/>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D2F-4852-9612-5DEE5FD1B50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D2F-4852-9612-5DEE5FD1B50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72A-48B9-A5C1-AA7F8A21A332}"/>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B56-4EF1-B762-03DC09565D3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B56-4EF1-B762-03DC09565D33}"/>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B56-4EF1-B762-03DC09565D3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#N/A</c:v>
                </c:pt>
                <c:pt idx="1">
                  <c:v>#N/A</c:v>
                </c:pt>
                <c:pt idx="2">
                  <c:v>#N/A</c:v>
                </c:pt>
                <c:pt idx="3">
                  <c:v>#N/A</c:v>
                </c:pt>
                <c:pt idx="4">
                  <c:v>#N/A</c:v>
                </c:pt>
                <c:pt idx="5">
                  <c:v>#N/A</c:v>
                </c:pt>
                <c:pt idx="6">
                  <c:v>#N/A</c:v>
                </c:pt>
                <c:pt idx="7">
                  <c:v>#N/A</c:v>
                </c:pt>
                <c:pt idx="8">
                  <c:v>#N/A</c:v>
                </c:pt>
                <c:pt idx="9">
                  <c:v>80.209999999999994</c:v>
                </c:pt>
                <c:pt idx="10">
                  <c:v>90</c:v>
                </c:pt>
                <c:pt idx="11">
                  <c:v>90.15</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66368"/>
        <c:axId val="85867904"/>
      </c:scatterChart>
      <c:valAx>
        <c:axId val="858663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7904"/>
        <c:crosses val="autoZero"/>
        <c:crossBetween val="midCat"/>
        <c:majorUnit val="5"/>
      </c:valAx>
      <c:valAx>
        <c:axId val="858679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6368"/>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F60-4748-904B-834F5EB936D0}"/>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541-443D-B3BC-5D6C21B61FA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0BAA-4353-9BF5-7A199E09A130}"/>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0BAA-4353-9BF5-7A199E09A130}"/>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0BAA-4353-9BF5-7A199E09A130}"/>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0BAA-4353-9BF5-7A199E09A13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0BAA-4353-9BF5-7A199E09A13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7B00-447B-8D01-A56F7E0B8FE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00F-41E3-B1B5-E910FA9E71F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00F-41E3-B1B5-E910FA9E71F9}"/>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00F-41E3-B1B5-E910FA9E71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F60-4748-904B-834F5EB936D0}"/>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F60-4748-904B-834F5EB936D0}"/>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541-443D-B3BC-5D6C21B61FA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541-443D-B3BC-5D6C21B61FA3}"/>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BAA-4353-9BF5-7A199E09A130}"/>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BAA-4353-9BF5-7A199E09A130}"/>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0BAA-4353-9BF5-7A199E09A130}"/>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0BAA-4353-9BF5-7A199E09A13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0BAA-4353-9BF5-7A199E09A13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B00-447B-8D01-A56F7E0B8FE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00F-41E3-B1B5-E910FA9E71F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00F-41E3-B1B5-E910FA9E71F9}"/>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00F-41E3-B1B5-E910FA9E71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F60-4748-904B-834F5EB936D0}"/>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541-443D-B3BC-5D6C21B61FA3}"/>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AA-4353-9BF5-7A199E09A130}"/>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AA-4353-9BF5-7A199E09A130}"/>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BAA-4353-9BF5-7A199E09A130}"/>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BAA-4353-9BF5-7A199E09A130}"/>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BAA-4353-9BF5-7A199E09A130}"/>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B00-447B-8D01-A56F7E0B8FE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00F-41E3-B1B5-E910FA9E71F9}"/>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00F-41E3-B1B5-E910FA9E71F9}"/>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00F-41E3-B1B5-E910FA9E71F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88576"/>
        <c:axId val="86490112"/>
      </c:scatterChart>
      <c:valAx>
        <c:axId val="864885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90112"/>
        <c:crosses val="autoZero"/>
        <c:crossBetween val="midCat"/>
        <c:majorUnit val="5"/>
      </c:valAx>
      <c:valAx>
        <c:axId val="864901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857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19-4668-B338-0A24C57D38D4}"/>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550-45C4-981F-8C1F5F3562A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9459-4511-BDA9-E24890F66192}"/>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9459-4511-BDA9-E24890F66192}"/>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9459-4511-BDA9-E24890F66192}"/>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9459-4511-BDA9-E24890F6619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9459-4511-BDA9-E24890F6619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26FF-4416-9783-BBCBD03D4D9C}"/>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944-439F-A18C-E8CE886948E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944-439F-A18C-E8CE886948E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944-439F-A18C-E8CE886948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19-4668-B338-0A24C57D38D4}"/>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19-4668-B338-0A24C57D38D4}"/>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550-45C4-981F-8C1F5F3562A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50-45C4-981F-8C1F5F3562A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9459-4511-BDA9-E24890F66192}"/>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9459-4511-BDA9-E24890F66192}"/>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9459-4511-BDA9-E24890F66192}"/>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9459-4511-BDA9-E24890F6619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9459-4511-BDA9-E24890F6619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6FF-4416-9783-BBCBD03D4D9C}"/>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944-439F-A18C-E8CE886948E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944-439F-A18C-E8CE886948E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944-439F-A18C-E8CE886948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119-4668-B338-0A24C57D38D4}"/>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550-45C4-981F-8C1F5F3562A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59-4511-BDA9-E24890F66192}"/>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459-4511-BDA9-E24890F66192}"/>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459-4511-BDA9-E24890F66192}"/>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459-4511-BDA9-E24890F6619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9459-4511-BDA9-E24890F6619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6FF-4416-9783-BBCBD03D4D9C}"/>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944-439F-A18C-E8CE886948E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944-439F-A18C-E8CE886948E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944-439F-A18C-E8CE886948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53344"/>
        <c:axId val="86554880"/>
      </c:scatterChart>
      <c:valAx>
        <c:axId val="865533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4880"/>
        <c:crosses val="autoZero"/>
        <c:crossBetween val="midCat"/>
        <c:majorUnit val="5"/>
      </c:valAx>
      <c:valAx>
        <c:axId val="865548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5334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94.8</c:v>
                </c:pt>
                <c:pt idx="16">
                  <c:v>94.8</c:v>
                </c:pt>
                <c:pt idx="17">
                  <c:v>94.8</c:v>
                </c:pt>
                <c:pt idx="18">
                  <c:v>94.8</c:v>
                </c:pt>
                <c:pt idx="19">
                  <c:v>94.8</c:v>
                </c:pt>
                <c:pt idx="20">
                  <c:v>94.8</c:v>
                </c:pt>
                <c:pt idx="21">
                  <c:v>94.8</c:v>
                </c:pt>
                <c:pt idx="22">
                  <c:v>94.8</c:v>
                </c:pt>
                <c:pt idx="23">
                  <c:v>94.8</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82</c:v>
                </c:pt>
                <c:pt idx="16">
                  <c:v>82</c:v>
                </c:pt>
                <c:pt idx="17">
                  <c:v>82</c:v>
                </c:pt>
                <c:pt idx="18">
                  <c:v>82</c:v>
                </c:pt>
                <c:pt idx="19">
                  <c:v>82</c:v>
                </c:pt>
                <c:pt idx="20">
                  <c:v>82</c:v>
                </c:pt>
                <c:pt idx="21">
                  <c:v>82</c:v>
                </c:pt>
                <c:pt idx="22">
                  <c:v>82</c:v>
                </c:pt>
                <c:pt idx="23">
                  <c:v>82</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7A-4C36-8EC0-80BB4EE2CF95}"/>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67A-4C36-8EC0-80BB4EE2CF9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2-4891-9CB7-B48767FE6A2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4444-4938-960C-DED126C0F7B7}"/>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4444-4938-960C-DED126C0F7B7}"/>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4444-4938-960C-DED126C0F7B7}"/>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4444-4938-960C-DED126C0F7B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4444-4938-960C-DED126C0F7B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EB-40CD-89D7-94BED6BF4A5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63E-42BA-B438-98AB1F6F36B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63E-42BA-B438-98AB1F6F36B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63E-42BA-B438-98AB1F6F36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#N/A</c:v>
                </c:pt>
                <c:pt idx="1">
                  <c:v>#N/A</c:v>
                </c:pt>
                <c:pt idx="2">
                  <c:v>#N/A</c:v>
                </c:pt>
                <c:pt idx="3">
                  <c:v>#N/A</c:v>
                </c:pt>
                <c:pt idx="4">
                  <c:v>#N/A</c:v>
                </c:pt>
                <c:pt idx="5">
                  <c:v>#N/A</c:v>
                </c:pt>
                <c:pt idx="6">
                  <c:v>#N/A</c:v>
                </c:pt>
                <c:pt idx="7">
                  <c:v>#N/A</c:v>
                </c:pt>
                <c:pt idx="8">
                  <c:v>#N/A</c:v>
                </c:pt>
                <c:pt idx="9">
                  <c:v>96.97</c:v>
                </c:pt>
                <c:pt idx="10">
                  <c:v>96.88</c:v>
                </c:pt>
                <c:pt idx="11">
                  <c:v>92.690000000000012</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7A-4C36-8EC0-80BB4EE2CF95}"/>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7A-4C36-8EC0-80BB4EE2CF9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2-4891-9CB7-B48767FE6A2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A72-4891-9CB7-B48767FE6A22}"/>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444-4938-960C-DED126C0F7B7}"/>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444-4938-960C-DED126C0F7B7}"/>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444-4938-960C-DED126C0F7B7}"/>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444-4938-960C-DED126C0F7B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4444-4938-960C-DED126C0F7B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EB-40CD-89D7-94BED6BF4A5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3E-42BA-B438-98AB1F6F36B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3E-42BA-B438-98AB1F6F36B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63E-42BA-B438-98AB1F6F36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#N/A</c:v>
                </c:pt>
                <c:pt idx="1">
                  <c:v>#N/A</c:v>
                </c:pt>
                <c:pt idx="2">
                  <c:v>#N/A</c:v>
                </c:pt>
                <c:pt idx="3">
                  <c:v>#N/A</c:v>
                </c:pt>
                <c:pt idx="4">
                  <c:v>#N/A</c:v>
                </c:pt>
                <c:pt idx="5">
                  <c:v>#N/A</c:v>
                </c:pt>
                <c:pt idx="6">
                  <c:v>#N/A</c:v>
                </c:pt>
                <c:pt idx="7">
                  <c:v>#N/A</c:v>
                </c:pt>
                <c:pt idx="8">
                  <c:v>#N/A</c:v>
                </c:pt>
                <c:pt idx="9">
                  <c:v>78.790000000000006</c:v>
                </c:pt>
                <c:pt idx="10">
                  <c:v>84.38</c:v>
                </c:pt>
                <c:pt idx="11">
                  <c:v>82.93</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94.8</c:v>
                </c:pt>
                <c:pt idx="16">
                  <c:v>94.8</c:v>
                </c:pt>
                <c:pt idx="17">
                  <c:v>94.8</c:v>
                </c:pt>
                <c:pt idx="18">
                  <c:v>94.8</c:v>
                </c:pt>
                <c:pt idx="19">
                  <c:v>94.8</c:v>
                </c:pt>
                <c:pt idx="20">
                  <c:v>94.8</c:v>
                </c:pt>
                <c:pt idx="21">
                  <c:v>94.8</c:v>
                </c:pt>
                <c:pt idx="22">
                  <c:v>94.8</c:v>
                </c:pt>
                <c:pt idx="23">
                  <c:v>94.8</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7A-4C36-8EC0-80BB4EE2CF95}"/>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67A-4C36-8EC0-80BB4EE2CF9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2-4891-9CB7-B48767FE6A2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444-4938-960C-DED126C0F7B7}"/>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444-4938-960C-DED126C0F7B7}"/>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444-4938-960C-DED126C0F7B7}"/>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444-4938-960C-DED126C0F7B7}"/>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444-4938-960C-DED126C0F7B7}"/>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EB-40CD-89D7-94BED6BF4A5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3E-42BA-B438-98AB1F6F36BB}"/>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3E-42BA-B438-98AB1F6F36BB}"/>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63E-42BA-B438-98AB1F6F36B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#N/A</c:v>
                </c:pt>
                <c:pt idx="1">
                  <c:v>#N/A</c:v>
                </c:pt>
                <c:pt idx="2">
                  <c:v>#N/A</c:v>
                </c:pt>
                <c:pt idx="3">
                  <c:v>#N/A</c:v>
                </c:pt>
                <c:pt idx="4">
                  <c:v>#N/A</c:v>
                </c:pt>
                <c:pt idx="5">
                  <c:v>#N/A</c:v>
                </c:pt>
                <c:pt idx="6">
                  <c:v>#N/A</c:v>
                </c:pt>
                <c:pt idx="7">
                  <c:v>#N/A</c:v>
                </c:pt>
                <c:pt idx="8">
                  <c:v>#N/A</c:v>
                </c:pt>
                <c:pt idx="9">
                  <c:v>89.11</c:v>
                </c:pt>
                <c:pt idx="10">
                  <c:v>100</c:v>
                </c:pt>
                <c:pt idx="11">
                  <c:v>95.35</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9349120"/>
        <c:axId val="89367296"/>
      </c:scatterChart>
      <c:valAx>
        <c:axId val="89349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67296"/>
        <c:crosses val="autoZero"/>
        <c:crossBetween val="midCat"/>
        <c:majorUnit val="5"/>
      </c:valAx>
      <c:valAx>
        <c:axId val="89367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91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F381-4F15-94B5-E6192D0CC0E4}"/>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2-F381-4F15-94B5-E6192D0CC0E4}"/>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F381-4F15-94B5-E6192D0CC0E4}"/>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75.801066849999998</c:v>
                </c:pt>
                <c:pt idx="1">
                  <c:v>100</c:v>
                </c:pt>
                <c:pt idx="2">
                  <c:v>100</c:v>
                </c:pt>
                <c:pt idx="3">
                  <c:v>100</c:v>
                </c:pt>
                <c:pt idx="4">
                  <c:v>75.349066089999994</c:v>
                </c:pt>
                <c:pt idx="5">
                  <c:v>74.456766200000004</c:v>
                </c:pt>
              </c:numCache>
            </c:numRef>
          </c:val>
          <c:extLst>
            <c:ext xmlns:c16="http://schemas.microsoft.com/office/drawing/2014/chart" uri="{C3380CC4-5D6E-409C-BE32-E72D297353CC}">
              <c16:uniqueId val="{00000004-F381-4F15-94B5-E6192D0CC0E4}"/>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24.198933149999998</c:v>
                </c:pt>
                <c:pt idx="1">
                  <c:v>1E-10</c:v>
                </c:pt>
                <c:pt idx="2">
                  <c:v>1E-10</c:v>
                </c:pt>
                <c:pt idx="3">
                  <c:v>1E-10</c:v>
                </c:pt>
                <c:pt idx="4">
                  <c:v>24.650933909999999</c:v>
                </c:pt>
                <c:pt idx="5">
                  <c:v>25.543233799999999</c:v>
                </c:pt>
              </c:numCache>
            </c:numRef>
          </c:val>
          <c:extLst>
            <c:ext xmlns:c16="http://schemas.microsoft.com/office/drawing/2014/chart" uri="{C3380CC4-5D6E-409C-BE32-E72D297353CC}">
              <c16:uniqueId val="{00000005-F381-4F15-94B5-E6192D0CC0E4}"/>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B60-4FCF-8AF0-68EDBC8D6491}"/>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6FD-4C56-9EE7-423648E2FF55}"/>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C438-4BF0-AE0A-0AAF0451E76F}"/>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C438-4BF0-AE0A-0AAF0451E76F}"/>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C438-4BF0-AE0A-0AAF0451E76F}"/>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C438-4BF0-AE0A-0AAF0451E76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C438-4BF0-AE0A-0AAF0451E76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A73-4970-B8A5-8996156855D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540-43CC-BC73-001638D4E69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540-43CC-BC73-001638D4E69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E540-43CC-BC73-001638D4E69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B60-4FCF-8AF0-68EDBC8D6491}"/>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B60-4FCF-8AF0-68EDBC8D6491}"/>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6FD-4C56-9EE7-423648E2FF55}"/>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6FD-4C56-9EE7-423648E2FF55}"/>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438-4BF0-AE0A-0AAF0451E76F}"/>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438-4BF0-AE0A-0AAF0451E76F}"/>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C438-4BF0-AE0A-0AAF0451E76F}"/>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C438-4BF0-AE0A-0AAF0451E76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C438-4BF0-AE0A-0AAF0451E76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A73-4970-B8A5-8996156855D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540-43CC-BC73-001638D4E69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540-43CC-BC73-001638D4E69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E540-43CC-BC73-001638D4E69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B60-4FCF-8AF0-68EDBC8D6491}"/>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6FD-4C56-9EE7-423648E2FF55}"/>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438-4BF0-AE0A-0AAF0451E76F}"/>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438-4BF0-AE0A-0AAF0451E76F}"/>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438-4BF0-AE0A-0AAF0451E76F}"/>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438-4BF0-AE0A-0AAF0451E76F}"/>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438-4BF0-AE0A-0AAF0451E76F}"/>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A73-4970-B8A5-8996156855D5}"/>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540-43CC-BC73-001638D4E69E}"/>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540-43CC-BC73-001638D4E69E}"/>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540-43CC-BC73-001638D4E69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967232"/>
        <c:axId val="90014080"/>
      </c:scatterChart>
      <c:valAx>
        <c:axId val="8996723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4080"/>
        <c:crosses val="autoZero"/>
        <c:crossBetween val="midCat"/>
        <c:majorUnit val="5"/>
      </c:valAx>
      <c:valAx>
        <c:axId val="9001408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723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92.8</c:v>
                </c:pt>
                <c:pt idx="16">
                  <c:v>92.8</c:v>
                </c:pt>
                <c:pt idx="17">
                  <c:v>92.8</c:v>
                </c:pt>
                <c:pt idx="18">
                  <c:v>92.8</c:v>
                </c:pt>
                <c:pt idx="19">
                  <c:v>92.8</c:v>
                </c:pt>
                <c:pt idx="20">
                  <c:v>92.8</c:v>
                </c:pt>
                <c:pt idx="21">
                  <c:v>92.8</c:v>
                </c:pt>
                <c:pt idx="22">
                  <c:v>92.8</c:v>
                </c:pt>
                <c:pt idx="23">
                  <c:v>92.8</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89</c:v>
                </c:pt>
                <c:pt idx="16">
                  <c:v>89</c:v>
                </c:pt>
                <c:pt idx="17">
                  <c:v>89</c:v>
                </c:pt>
                <c:pt idx="18">
                  <c:v>89</c:v>
                </c:pt>
                <c:pt idx="19">
                  <c:v>89</c:v>
                </c:pt>
                <c:pt idx="20">
                  <c:v>89</c:v>
                </c:pt>
                <c:pt idx="21">
                  <c:v>89</c:v>
                </c:pt>
                <c:pt idx="22">
                  <c:v>89</c:v>
                </c:pt>
                <c:pt idx="23">
                  <c:v>89</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939-4EBB-8B71-4F7A7C235316}"/>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0E0-4D23-B26A-52F7212C90B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CA5-4127-AC0C-65C437F9A37B}"/>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CA5-4127-AC0C-65C437F9A37B}"/>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CA5-4127-AC0C-65C437F9A37B}"/>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CA5-4127-AC0C-65C437F9A37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DCA5-4127-AC0C-65C437F9A37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15E-41A4-BBBB-6AF9FD79B15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DF5-4491-9B8C-6E067314B2F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BDF5-4491-9B8C-6E067314B2F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DF5-4491-9B8C-6E067314B2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#N/A</c:v>
                </c:pt>
                <c:pt idx="2">
                  <c:v>#N/A</c:v>
                </c:pt>
                <c:pt idx="3">
                  <c:v>#N/A</c:v>
                </c:pt>
                <c:pt idx="4">
                  <c:v>#N/A</c:v>
                </c:pt>
                <c:pt idx="5">
                  <c:v>#N/A</c:v>
                </c:pt>
                <c:pt idx="6">
                  <c:v>#N/A</c:v>
                </c:pt>
                <c:pt idx="7">
                  <c:v>#N/A</c:v>
                </c:pt>
                <c:pt idx="8">
                  <c:v>#N/A</c:v>
                </c:pt>
                <c:pt idx="9">
                  <c:v>87.3</c:v>
                </c:pt>
                <c:pt idx="10">
                  <c:v>95.59</c:v>
                </c:pt>
                <c:pt idx="11">
                  <c:v>95.61</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939-4EBB-8B71-4F7A7C235316}"/>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39-4EBB-8B71-4F7A7C235316}"/>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0E0-4D23-B26A-52F7212C90B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E0-4D23-B26A-52F7212C90B0}"/>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CA5-4127-AC0C-65C437F9A37B}"/>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CA5-4127-AC0C-65C437F9A37B}"/>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CA5-4127-AC0C-65C437F9A37B}"/>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CA5-4127-AC0C-65C437F9A37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CA5-4127-AC0C-65C437F9A37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15E-41A4-BBBB-6AF9FD79B15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DF5-4491-9B8C-6E067314B2F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DF5-4491-9B8C-6E067314B2F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DF5-4491-9B8C-6E067314B2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#N/A</c:v>
                </c:pt>
                <c:pt idx="1">
                  <c:v>#N/A</c:v>
                </c:pt>
                <c:pt idx="2">
                  <c:v>#N/A</c:v>
                </c:pt>
                <c:pt idx="3">
                  <c:v>#N/A</c:v>
                </c:pt>
                <c:pt idx="4">
                  <c:v>#N/A</c:v>
                </c:pt>
                <c:pt idx="5">
                  <c:v>#N/A</c:v>
                </c:pt>
                <c:pt idx="6">
                  <c:v>#N/A</c:v>
                </c:pt>
                <c:pt idx="7">
                  <c:v>#N/A</c:v>
                </c:pt>
                <c:pt idx="8">
                  <c:v>#N/A</c:v>
                </c:pt>
                <c:pt idx="9">
                  <c:v>80.95</c:v>
                </c:pt>
                <c:pt idx="10">
                  <c:v>92.65</c:v>
                </c:pt>
                <c:pt idx="11">
                  <c:v>93.41</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96.8</c:v>
                </c:pt>
                <c:pt idx="16">
                  <c:v>96.8</c:v>
                </c:pt>
                <c:pt idx="17">
                  <c:v>96.8</c:v>
                </c:pt>
                <c:pt idx="18">
                  <c:v>96.8</c:v>
                </c:pt>
                <c:pt idx="19">
                  <c:v>96.8</c:v>
                </c:pt>
                <c:pt idx="20">
                  <c:v>96.8</c:v>
                </c:pt>
                <c:pt idx="21">
                  <c:v>96.8</c:v>
                </c:pt>
                <c:pt idx="22">
                  <c:v>96.8</c:v>
                </c:pt>
                <c:pt idx="23">
                  <c:v>96.8</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939-4EBB-8B71-4F7A7C235316}"/>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939-4EBB-8B71-4F7A7C235316}"/>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0E0-4D23-B26A-52F7212C90B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CA5-4127-AC0C-65C437F9A37B}"/>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CA5-4127-AC0C-65C437F9A37B}"/>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CA5-4127-AC0C-65C437F9A37B}"/>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CA5-4127-AC0C-65C437F9A37B}"/>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CA5-4127-AC0C-65C437F9A37B}"/>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15E-41A4-BBBB-6AF9FD79B15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DF5-4491-9B8C-6E067314B2F5}"/>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DF5-4491-9B8C-6E067314B2F5}"/>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DF5-4491-9B8C-6E067314B2F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#N/A</c:v>
                </c:pt>
                <c:pt idx="2">
                  <c:v>#N/A</c:v>
                </c:pt>
                <c:pt idx="3">
                  <c:v>#N/A</c:v>
                </c:pt>
                <c:pt idx="4">
                  <c:v>#N/A</c:v>
                </c:pt>
                <c:pt idx="5">
                  <c:v>#N/A</c:v>
                </c:pt>
                <c:pt idx="6">
                  <c:v>#N/A</c:v>
                </c:pt>
                <c:pt idx="7">
                  <c:v>#N/A</c:v>
                </c:pt>
                <c:pt idx="8">
                  <c:v>#N/A</c:v>
                </c:pt>
                <c:pt idx="9">
                  <c:v>95.45</c:v>
                </c:pt>
                <c:pt idx="10">
                  <c:v>97.06</c:v>
                </c:pt>
                <c:pt idx="11">
                  <c:v>97.85</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1375488"/>
        <c:axId val="91377024"/>
      </c:scatterChart>
      <c:valAx>
        <c:axId val="913754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377024"/>
        <c:crosses val="autoZero"/>
        <c:crossBetween val="midCat"/>
        <c:majorUnit val="5"/>
      </c:valAx>
      <c:valAx>
        <c:axId val="91377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137548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66.163430860000005</c:v>
                </c:pt>
                <c:pt idx="1">
                  <c:v>1E-10</c:v>
                </c:pt>
                <c:pt idx="2">
                  <c:v>1E-10</c:v>
                </c:pt>
                <c:pt idx="3">
                  <c:v>1E-10</c:v>
                </c:pt>
                <c:pt idx="4">
                  <c:v>72.164950000000005</c:v>
                </c:pt>
                <c:pt idx="5">
                  <c:v>59.76093359</c:v>
                </c:pt>
              </c:numCache>
            </c:numRef>
          </c:val>
          <c:extLst>
            <c:ext xmlns:c16="http://schemas.microsoft.com/office/drawing/2014/chart" uri="{C3380CC4-5D6E-409C-BE32-E72D297353CC}">
              <c16:uniqueId val="{00000000-E047-43BE-88A8-AF6C5483EA4B}"/>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1-E047-43BE-88A8-AF6C5483EA4B}"/>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33.836569140000002</c:v>
                </c:pt>
                <c:pt idx="1">
                  <c:v>100</c:v>
                </c:pt>
                <c:pt idx="2">
                  <c:v>100</c:v>
                </c:pt>
                <c:pt idx="3">
                  <c:v>100</c:v>
                </c:pt>
                <c:pt idx="4">
                  <c:v>27.835049999999999</c:v>
                </c:pt>
                <c:pt idx="5">
                  <c:v>40.23906641</c:v>
                </c:pt>
              </c:numCache>
            </c:numRef>
          </c:val>
          <c:extLst>
            <c:ext xmlns:c16="http://schemas.microsoft.com/office/drawing/2014/chart" uri="{C3380CC4-5D6E-409C-BE32-E72D297353CC}">
              <c16:uniqueId val="{00000002-E047-43BE-88A8-AF6C5483EA4B}"/>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1E-10</c:v>
                </c:pt>
                <c:pt idx="1">
                  <c:v>1E-10</c:v>
                </c:pt>
                <c:pt idx="2">
                  <c:v>1E-10</c:v>
                </c:pt>
                <c:pt idx="3">
                  <c:v>1E-10</c:v>
                </c:pt>
                <c:pt idx="4">
                  <c:v>1E-10</c:v>
                </c:pt>
                <c:pt idx="5">
                  <c:v>1E-10</c:v>
                </c:pt>
              </c:numCache>
            </c:numRef>
          </c:val>
          <c:extLst>
            <c:ext xmlns:c16="http://schemas.microsoft.com/office/drawing/2014/chart" uri="{C3380CC4-5D6E-409C-BE32-E72D297353CC}">
              <c16:uniqueId val="{00000003-E047-43BE-88A8-AF6C5483EA4B}"/>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B1-4829-8848-71D6A624ABB5}"/>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B1-4829-8848-71D6A624ABB5}"/>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B1-4829-8848-71D6A624ABB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A30-41A4-B216-9197D7C9058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A30-41A4-B216-9197D7C9058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CA8-4ED3-9116-5AC79E194379}"/>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CA8-4ED3-9116-5AC79E194379}"/>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CA8-4ED3-9116-5AC79E194379}"/>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CA8-4ED3-9116-5AC79E19437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CA8-4ED3-9116-5AC79E19437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60A-4C30-ABE9-18352AA6A8B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CD0-40D0-8D8B-960598C97E2F}"/>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CD0-40D0-8D8B-960598C97E2F}"/>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CD0-40D0-8D8B-960598C97E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#N/A</c:v>
                </c:pt>
                <c:pt idx="2">
                  <c:v>#N/A</c:v>
                </c:pt>
                <c:pt idx="3">
                  <c:v>#N/A</c:v>
                </c:pt>
                <c:pt idx="4">
                  <c:v>#N/A</c:v>
                </c:pt>
                <c:pt idx="5">
                  <c:v>#N/A</c:v>
                </c:pt>
                <c:pt idx="6">
                  <c:v>#N/A</c:v>
                </c:pt>
                <c:pt idx="7">
                  <c:v>#N/A</c:v>
                </c:pt>
                <c:pt idx="8">
                  <c:v>#N/A</c:v>
                </c:pt>
                <c:pt idx="9">
                  <c:v>100</c:v>
                </c:pt>
                <c:pt idx="10">
                  <c:v>100</c:v>
                </c:pt>
                <c:pt idx="11">
                  <c:v>100</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8B1-4829-8848-71D6A624ABB5}"/>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54.1</c:v>
                </c:pt>
                <c:pt idx="1">
                  <c:v>54.1</c:v>
                </c:pt>
                <c:pt idx="2">
                  <c:v>54.1</c:v>
                </c:pt>
                <c:pt idx="3">
                  <c:v>54.1</c:v>
                </c:pt>
                <c:pt idx="4">
                  <c:v>54.1</c:v>
                </c:pt>
                <c:pt idx="5">
                  <c:v>55.2</c:v>
                </c:pt>
                <c:pt idx="6">
                  <c:v>56.4</c:v>
                </c:pt>
                <c:pt idx="7">
                  <c:v>57.5</c:v>
                </c:pt>
                <c:pt idx="8">
                  <c:v>58.6</c:v>
                </c:pt>
                <c:pt idx="9">
                  <c:v>59.8</c:v>
                </c:pt>
                <c:pt idx="10">
                  <c:v>60.9</c:v>
                </c:pt>
                <c:pt idx="11">
                  <c:v>62.1</c:v>
                </c:pt>
                <c:pt idx="12">
                  <c:v>63.2</c:v>
                </c:pt>
                <c:pt idx="13">
                  <c:v>64.400000000000006</c:v>
                </c:pt>
                <c:pt idx="14">
                  <c:v>65.5</c:v>
                </c:pt>
                <c:pt idx="15">
                  <c:v>66.7</c:v>
                </c:pt>
                <c:pt idx="16">
                  <c:v>67.8</c:v>
                </c:pt>
                <c:pt idx="17">
                  <c:v>68.900000000000006</c:v>
                </c:pt>
                <c:pt idx="18">
                  <c:v>70.099999999999994</c:v>
                </c:pt>
                <c:pt idx="19">
                  <c:v>71.2</c:v>
                </c:pt>
                <c:pt idx="20">
                  <c:v>72.400000000000006</c:v>
                </c:pt>
                <c:pt idx="21">
                  <c:v>73.5</c:v>
                </c:pt>
                <c:pt idx="22">
                  <c:v>74.7</c:v>
                </c:pt>
                <c:pt idx="23">
                  <c:v>75.8</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CA8-4ED3-9116-5AC79E194379}"/>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CA8-4ED3-9116-5AC79E194379}"/>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60A-4C30-ABE9-18352AA6A8B6}"/>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3-6CD0-40D0-8D8B-960598C97E2F}"/>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4-6CD0-40D0-8D8B-960598C97E2F}"/>
                </c:ext>
              </c:extLst>
            </c:dLbl>
            <c:dLbl>
              <c:idx val="12"/>
              <c:dLblPos val="b"/>
              <c:showLegendKey val="0"/>
              <c:showVal val="1"/>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5-6CD0-40D0-8D8B-960598C97E2F}"/>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53.521374045801522</c:v>
                </c:pt>
                <c:pt idx="1">
                  <c:v>58.106106870229006</c:v>
                </c:pt>
                <c:pt idx="2">
                  <c:v>54.793893129770993</c:v>
                </c:pt>
                <c:pt idx="3">
                  <c:v>58.36641221374046</c:v>
                </c:pt>
                <c:pt idx="4">
                  <c:v>63.663358778625948</c:v>
                </c:pt>
                <c:pt idx="5">
                  <c:v>61.28358208955224</c:v>
                </c:pt>
                <c:pt idx="6">
                  <c:v>66.183823529411768</c:v>
                </c:pt>
                <c:pt idx="7">
                  <c:v>71</c:v>
                </c:pt>
                <c:pt idx="8">
                  <c:v>76.327998461235509</c:v>
                </c:pt>
                <c:pt idx="9">
                  <c:v>73.585000000000008</c:v>
                </c:pt>
                <c:pt idx="10">
                  <c:v>71.11</c:v>
                </c:pt>
                <c:pt idx="11">
                  <c:v>72.45</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B1-4829-8848-71D6A624ABB5}"/>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B1-4829-8848-71D6A624ABB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30-41A4-B216-9197D7C90584}"/>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30-41A4-B216-9197D7C90584}"/>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CA8-4ED3-9116-5AC79E194379}"/>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CA8-4ED3-9116-5AC79E194379}"/>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1CA8-4ED3-9116-5AC79E194379}"/>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1CA8-4ED3-9116-5AC79E194379}"/>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1CA8-4ED3-9116-5AC79E194379}"/>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60A-4C30-ABE9-18352AA6A8B6}"/>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CD0-40D0-8D8B-960598C97E2F}"/>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CD0-40D0-8D8B-960598C97E2F}"/>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CD0-40D0-8D8B-960598C97E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45856"/>
        <c:axId val="90764416"/>
      </c:scatterChart>
      <c:valAx>
        <c:axId val="9074585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64416"/>
        <c:crosses val="autoZero"/>
        <c:crossBetween val="midCat"/>
        <c:majorUnit val="5"/>
      </c:valAx>
      <c:valAx>
        <c:axId val="907644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4585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4CE-4142-8870-58AD3DE3E2E8}"/>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4CE-4142-8870-58AD3DE3E2E8}"/>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DB4-4155-8D5C-2A34966B4FF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DB4-4155-8D5C-2A34966B4FF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BF8-4D78-BFEC-AFE905A7742E}"/>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BF8-4D78-BFEC-AFE905A7742E}"/>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BF8-4D78-BFEC-AFE905A7742E}"/>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BF8-4D78-BFEC-AFE905A7742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BF8-4D78-BFEC-AFE905A7742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461-4E04-91E1-3521CAAA5AD7}"/>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EB-4C4C-9654-BB625FDA1E8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EB-4C4C-9654-BB625FDA1E83}"/>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8EB-4C4C-9654-BB625FDA1E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4CE-4142-8870-58AD3DE3E2E8}"/>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4CE-4142-8870-58AD3DE3E2E8}"/>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DB4-4155-8D5C-2A34966B4FF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DB4-4155-8D5C-2A34966B4FF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BF8-4D78-BFEC-AFE905A7742E}"/>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BF8-4D78-BFEC-AFE905A7742E}"/>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BF8-4D78-BFEC-AFE905A7742E}"/>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BF8-4D78-BFEC-AFE905A7742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BF8-4D78-BFEC-AFE905A7742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461-4E04-91E1-3521CAAA5AD7}"/>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8EB-4C4C-9654-BB625FDA1E8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8EB-4C4C-9654-BB625FDA1E83}"/>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8EB-4C4C-9654-BB625FDA1E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F4CE-4142-8870-58AD3DE3E2E8}"/>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4CE-4142-8870-58AD3DE3E2E8}"/>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4CE-4142-8870-58AD3DE3E2E8}"/>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DB4-4155-8D5C-2A34966B4FFA}"/>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DB4-4155-8D5C-2A34966B4FFA}"/>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BF8-4D78-BFEC-AFE905A7742E}"/>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BF8-4D78-BFEC-AFE905A7742E}"/>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BF8-4D78-BFEC-AFE905A7742E}"/>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BF8-4D78-BFEC-AFE905A7742E}"/>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BF8-4D78-BFEC-AFE905A7742E}"/>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461-4E04-91E1-3521CAAA5AD7}"/>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8EB-4C4C-9654-BB625FDA1E83}"/>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8EB-4C4C-9654-BB625FDA1E83}"/>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8EB-4C4C-9654-BB625FDA1E8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F4CE-4142-8870-58AD3DE3E2E8}"/>
            </c:ext>
          </c:extLst>
        </c:ser>
        <c:dLbls>
          <c:showLegendKey val="0"/>
          <c:showVal val="0"/>
          <c:showCatName val="0"/>
          <c:showSerName val="0"/>
          <c:showPercent val="0"/>
          <c:showBubbleSize val="0"/>
        </c:dLbls>
        <c:axId val="99073408"/>
        <c:axId val="113707648"/>
      </c:scatterChart>
      <c:valAx>
        <c:axId val="9907340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7648"/>
        <c:crosses val="autoZero"/>
        <c:crossBetween val="midCat"/>
        <c:majorUnit val="5"/>
      </c:valAx>
      <c:valAx>
        <c:axId val="1137076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07340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4F6-464D-86E3-2B580916E1AC}"/>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4F6-464D-86E3-2B580916E1AC}"/>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4E4-4CBB-ABF0-AF6483E0BF0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4E4-4CBB-ABF0-AF6483E0BF02}"/>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C8D-4601-AE19-C153A2A90F7C}"/>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C8D-4601-AE19-C153A2A90F7C}"/>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C8D-4601-AE19-C153A2A90F7C}"/>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C8D-4601-AE19-C153A2A90F7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C8D-4601-AE19-C153A2A90F7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7C5-4BBB-BF0B-A88F03E258D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7BC-4DEF-A7D2-A597518CA8A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7BC-4DEF-A7D2-A597518CA8A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7BC-4DEF-A7D2-A597518CA8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4F6-464D-86E3-2B580916E1AC}"/>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4F6-464D-86E3-2B580916E1AC}"/>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4E4-4CBB-ABF0-AF6483E0BF0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4E4-4CBB-ABF0-AF6483E0BF02}"/>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C8D-4601-AE19-C153A2A90F7C}"/>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5C8D-4601-AE19-C153A2A90F7C}"/>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5C8D-4601-AE19-C153A2A90F7C}"/>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5C8D-4601-AE19-C153A2A90F7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5C8D-4601-AE19-C153A2A90F7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C5-4BBB-BF0B-A88F03E258D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7BC-4DEF-A7D2-A597518CA8A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7BC-4DEF-A7D2-A597518CA8A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7BC-4DEF-A7D2-A597518CA8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D4F6-464D-86E3-2B580916E1AC}"/>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4F6-464D-86E3-2B580916E1AC}"/>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4F6-464D-86E3-2B580916E1AC}"/>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4E4-4CBB-ABF0-AF6483E0BF02}"/>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4E4-4CBB-ABF0-AF6483E0BF02}"/>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C8D-4601-AE19-C153A2A90F7C}"/>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C8D-4601-AE19-C153A2A90F7C}"/>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C8D-4601-AE19-C153A2A90F7C}"/>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C8D-4601-AE19-C153A2A90F7C}"/>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C8D-4601-AE19-C153A2A90F7C}"/>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7C5-4BBB-BF0B-A88F03E258D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7BC-4DEF-A7D2-A597518CA8A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7BC-4DEF-A7D2-A597518CA8A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BC-4DEF-A7D2-A597518CA8A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D4F6-464D-86E3-2B580916E1AC}"/>
            </c:ext>
          </c:extLst>
        </c:ser>
        <c:dLbls>
          <c:showLegendKey val="0"/>
          <c:showVal val="0"/>
          <c:showCatName val="0"/>
          <c:showSerName val="0"/>
          <c:showPercent val="0"/>
          <c:showBubbleSize val="0"/>
        </c:dLbls>
        <c:axId val="135477120"/>
        <c:axId val="135573888"/>
      </c:scatterChart>
      <c:valAx>
        <c:axId val="1354771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573888"/>
        <c:crosses val="autoZero"/>
        <c:crossBetween val="midCat"/>
        <c:majorUnit val="5"/>
      </c:valAx>
      <c:valAx>
        <c:axId val="1355738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547712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E57-4F82-8A88-5748E5638645}"/>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E57-4F82-8A88-5748E5638645}"/>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E57-4F82-8A88-5748E563864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35A-4968-AEFD-6BC241EB5C2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35A-4968-AEFD-6BC241EB5C2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5D1-4772-B3AA-DD66B721A5CD}"/>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5D1-4772-B3AA-DD66B721A5CD}"/>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5D1-4772-B3AA-DD66B721A5CD}"/>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D1-4772-B3AA-DD66B721A5C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5D1-4772-B3AA-DD66B721A5C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FA2-473E-9839-CCEF786CF59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7D39-4C6D-998F-F622B1512C5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7D39-4C6D-998F-F622B1512C5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D39-4C6D-998F-F622B1512C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EE57-4F82-8A88-5748E5638645}"/>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66.2</c:v>
                </c:pt>
                <c:pt idx="17">
                  <c:v>66.2</c:v>
                </c:pt>
                <c:pt idx="18">
                  <c:v>66.2</c:v>
                </c:pt>
                <c:pt idx="19">
                  <c:v>66.2</c:v>
                </c:pt>
                <c:pt idx="20">
                  <c:v>66.2</c:v>
                </c:pt>
                <c:pt idx="21">
                  <c:v>66.2</c:v>
                </c:pt>
                <c:pt idx="22">
                  <c:v>66.2</c:v>
                </c:pt>
                <c:pt idx="23">
                  <c:v>66.2</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E57-4F82-8A88-5748E5638645}"/>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E57-4F82-8A88-5748E563864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35A-4968-AEFD-6BC241EB5C26}"/>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35A-4968-AEFD-6BC241EB5C2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5D1-4772-B3AA-DD66B721A5CD}"/>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D1-4772-B3AA-DD66B721A5CD}"/>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5D1-4772-B3AA-DD66B721A5CD}"/>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5D1-4772-B3AA-DD66B721A5CD}"/>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5D1-4772-B3AA-DD66B721A5CD}"/>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FA2-473E-9839-CCEF786CF593}"/>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D39-4C6D-998F-F622B1512C5D}"/>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D39-4C6D-998F-F622B1512C5D}"/>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D39-4C6D-998F-F622B1512C5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#N/A</c:v>
                </c:pt>
                <c:pt idx="1">
                  <c:v>#N/A</c:v>
                </c:pt>
                <c:pt idx="2">
                  <c:v>#N/A</c:v>
                </c:pt>
                <c:pt idx="3">
                  <c:v>#N/A</c:v>
                </c:pt>
                <c:pt idx="4">
                  <c:v>#N/A</c:v>
                </c:pt>
                <c:pt idx="5">
                  <c:v>#N/A</c:v>
                </c:pt>
                <c:pt idx="6">
                  <c:v>#N/A</c:v>
                </c:pt>
                <c:pt idx="7">
                  <c:v>#N/A</c:v>
                </c:pt>
                <c:pt idx="8">
                  <c:v>66.163430864362113</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62858112"/>
        <c:axId val="162859648"/>
      </c:scatterChart>
      <c:valAx>
        <c:axId val="1628581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9648"/>
        <c:crosses val="autoZero"/>
        <c:crossBetween val="midCat"/>
        <c:majorUnit val="5"/>
      </c:valAx>
      <c:valAx>
        <c:axId val="1628596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858112"/>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E9E-4B4F-B788-F868C1957025}"/>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E9E-4B4F-B788-F868C195702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04E-41C9-9BF4-7C4EFED52F7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04E-41C9-9BF4-7C4EFED52F7F}"/>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E37-459D-91F1-A23A975DED72}"/>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FE37-459D-91F1-A23A975DED72}"/>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FE37-459D-91F1-A23A975DED72}"/>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FE37-459D-91F1-A23A975DED7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FE37-459D-91F1-A23A975DED7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8B6-4ED3-8893-A45EA21A46EA}"/>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4AB-485E-8B49-597085A7158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4AB-485E-8B49-597085A7158C}"/>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4AB-485E-8B49-597085A715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E9E-4B4F-B788-F868C1957025}"/>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FE37-459D-91F1-A23A975DED72}"/>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FE37-459D-91F1-A23A975DED72}"/>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FE37-459D-91F1-A23A975DED72}"/>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FE37-459D-91F1-A23A975DED7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FE37-459D-91F1-A23A975DED7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8B6-4ED3-8893-A45EA21A46EA}"/>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54AB-485E-8B49-597085A7158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54AB-485E-8B49-597085A7158C}"/>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4AB-485E-8B49-597085A715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E9E-4B4F-B788-F868C1957025}"/>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E9E-4B4F-B788-F868C1957025}"/>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E9E-4B4F-B788-F868C1957025}"/>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04E-41C9-9BF4-7C4EFED52F7F}"/>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904E-41C9-9BF4-7C4EFED52F7F}"/>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E37-459D-91F1-A23A975DED72}"/>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E37-459D-91F1-A23A975DED72}"/>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E37-459D-91F1-A23A975DED72}"/>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E37-459D-91F1-A23A975DED72}"/>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E37-459D-91F1-A23A975DED72}"/>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8B6-4ED3-8893-A45EA21A46EA}"/>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4AB-485E-8B49-597085A7158C}"/>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4AB-485E-8B49-597085A7158C}"/>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4AB-485E-8B49-597085A7158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E9E-4B4F-B788-F868C1957025}"/>
            </c:ext>
          </c:extLst>
        </c:ser>
        <c:dLbls>
          <c:showLegendKey val="0"/>
          <c:showVal val="0"/>
          <c:showCatName val="0"/>
          <c:showSerName val="0"/>
          <c:showPercent val="0"/>
          <c:showBubbleSize val="0"/>
        </c:dLbls>
        <c:axId val="238265088"/>
        <c:axId val="238266624"/>
      </c:scatterChart>
      <c:valAx>
        <c:axId val="238265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6624"/>
        <c:crosses val="autoZero"/>
        <c:crossBetween val="midCat"/>
        <c:majorUnit val="5"/>
      </c:valAx>
      <c:valAx>
        <c:axId val="238266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50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8E0-4686-9C0F-45D861C427A0}"/>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8E0-4686-9C0F-45D861C427A0}"/>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0469-4406-9C9F-97F6EE96712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469-4406-9C9F-97F6EE96712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F4D-413C-A15A-9C2078A2D593}"/>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F4D-413C-A15A-9C2078A2D593}"/>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DF4D-413C-A15A-9C2078A2D593}"/>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DF4D-413C-A15A-9C2078A2D59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DF4D-413C-A15A-9C2078A2D59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D3B-40A3-A954-6583C8D4C54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962-489F-8469-77D05854500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962-489F-8469-77D05854500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962-489F-8469-77D05854500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8E0-4686-9C0F-45D861C427A0}"/>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DF4D-413C-A15A-9C2078A2D593}"/>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DF4D-413C-A15A-9C2078A2D593}"/>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DF4D-413C-A15A-9C2078A2D593}"/>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DF4D-413C-A15A-9C2078A2D59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DF4D-413C-A15A-9C2078A2D59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D3B-40A3-A954-6583C8D4C54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C962-489F-8469-77D05854500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C962-489F-8469-77D05854500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962-489F-8469-77D05854500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B8E0-4686-9C0F-45D861C427A0}"/>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EMIS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8E0-4686-9C0F-45D861C427A0}"/>
                </c:ext>
              </c:extLst>
            </c:dLbl>
            <c:dLbl>
              <c:idx val="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8E0-4686-9C0F-45D861C427A0}"/>
                </c:ext>
              </c:extLst>
            </c:dLbl>
            <c:dLbl>
              <c:idx val="2"/>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469-4406-9C9F-97F6EE967128}"/>
                </c:ext>
              </c:extLst>
            </c:dLbl>
            <c:dLbl>
              <c:idx val="3"/>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469-4406-9C9F-97F6EE967128}"/>
                </c:ext>
              </c:extLst>
            </c:dLbl>
            <c:dLbl>
              <c:idx val="4"/>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F4D-413C-A15A-9C2078A2D593}"/>
                </c:ext>
              </c:extLst>
            </c:dLbl>
            <c:dLbl>
              <c:idx val="5"/>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F4D-413C-A15A-9C2078A2D593}"/>
                </c:ext>
              </c:extLst>
            </c:dLbl>
            <c:dLbl>
              <c:idx val="6"/>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F4D-413C-A15A-9C2078A2D593}"/>
                </c:ext>
              </c:extLst>
            </c:dLbl>
            <c:dLbl>
              <c:idx val="7"/>
              <c:tx>
                <c:rich>
                  <a:bodyPr/>
                  <a:lstStyle/>
                  <a:p>
                    <a:pPr>
                      <a:defRPr sz="600" b="0" i="0">
                        <a:solidFill>
                          <a:srgbClr val="000000"/>
                        </a:solidFill>
                        <a:latin typeface="Arial"/>
                        <a:ea typeface="Arial"/>
                        <a:cs typeface="Arial"/>
                      </a:defRPr>
                    </a:pPr>
                    <a:r>
                      <a:rPr lang="en-GB"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F4D-413C-A15A-9C2078A2D593}"/>
                </c:ext>
              </c:extLst>
            </c:dLbl>
            <c:dLbl>
              <c:idx val="8"/>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F4D-413C-A15A-9C2078A2D593}"/>
                </c:ext>
              </c:extLst>
            </c:dLbl>
            <c:dLbl>
              <c:idx val="9"/>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D3B-40A3-A954-6583C8D4C549}"/>
                </c:ext>
              </c:extLst>
            </c:dLbl>
            <c:dLbl>
              <c:idx val="10"/>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962-489F-8469-77D05854500A}"/>
                </c:ext>
              </c:extLst>
            </c:dLbl>
            <c:dLbl>
              <c:idx val="11"/>
              <c:tx>
                <c:rich>
                  <a:bodyPr/>
                  <a:lstStyle/>
                  <a:p>
                    <a:pPr>
                      <a:defRPr sz="600" b="0" i="0">
                        <a:solidFill>
                          <a:srgbClr val="000000"/>
                        </a:solidFill>
                        <a:latin typeface="Arial"/>
                        <a:ea typeface="Arial"/>
                        <a:cs typeface="Arial"/>
                      </a:defRPr>
                    </a:pPr>
                    <a:r>
                      <a:rPr lang="en-US" sz="600"/>
                      <a:t>EMIS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962-489F-8469-77D05854500A}"/>
                </c:ext>
              </c:extLst>
            </c:dLbl>
            <c:dLbl>
              <c:idx val="1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962-489F-8469-77D05854500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2006</c:v>
                </c:pt>
                <c:pt idx="1">
                  <c:v>2007</c:v>
                </c:pt>
                <c:pt idx="2">
                  <c:v>2008</c:v>
                </c:pt>
                <c:pt idx="3">
                  <c:v>2009</c:v>
                </c:pt>
                <c:pt idx="4">
                  <c:v>2010</c:v>
                </c:pt>
                <c:pt idx="5">
                  <c:v>2011</c:v>
                </c:pt>
                <c:pt idx="6">
                  <c:v>2012</c:v>
                </c:pt>
                <c:pt idx="7">
                  <c:v>2014</c:v>
                </c:pt>
                <c:pt idx="8">
                  <c:v>2020</c:v>
                </c:pt>
                <c:pt idx="9">
                  <c:v>2021</c:v>
                </c:pt>
                <c:pt idx="10">
                  <c:v>2022</c:v>
                </c:pt>
                <c:pt idx="11">
                  <c:v>2023</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B8E0-4686-9C0F-45D861C427A0}"/>
            </c:ext>
          </c:extLst>
        </c:ser>
        <c:dLbls>
          <c:showLegendKey val="0"/>
          <c:showVal val="0"/>
          <c:showCatName val="0"/>
          <c:showSerName val="0"/>
          <c:showPercent val="0"/>
          <c:showBubbleSize val="0"/>
        </c:dLbls>
        <c:axId val="385106304"/>
        <c:axId val="385108224"/>
      </c:scatterChart>
      <c:valAx>
        <c:axId val="3851063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08224"/>
        <c:crosses val="autoZero"/>
        <c:crossBetween val="midCat"/>
        <c:majorUnit val="5"/>
      </c:valAx>
      <c:valAx>
        <c:axId val="3851082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063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1EED8A10-AD7A-48C8-B8F5-EEBC951E764A}"/>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2331AA3C-8E29-4593-BB96-1AC02509D29C}"/>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E95D8153-B1A8-41C3-A8B3-83456CAE19FD}"/>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6076EC8A-F4B2-4C16-A78E-530E0BF37970}"/>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24825490-ACAD-444E-BE95-F641F0B07576}"/>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2B1A9656-B706-45CD-A698-8B6141FE3C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12297E7E-84D9-4B74-A952-F52983EBB8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88C06F16-BAB3-42BB-8B22-73EB7E1569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9CA76132-EF2B-4B95-A4D2-91C0D500C2CB}"/>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F067C682-6240-4F6B-B798-CC2877A8076A}"/>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205E2273-F71E-4A04-80B5-BCFE8CA386CF}"/>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FC2FA033-4BF3-459E-B52F-05D0A4872DBB}"/>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552EDC5E-58EA-4E35-A968-42C943F1E36A}"/>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17A93C32-67AA-422A-91F8-506EF2C11100}"/>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A0657975-11F7-4200-A01C-4D71B11629A8}"/>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4E385-B73C-45B7-9292-B4BBDCC37D5E}">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72" customWidth="true"/>
    <col min="2" max="2" width="2.375" style="272" customWidth="true"/>
    <col min="3" max="3" width="58" style="272" customWidth="true"/>
    <col min="4" max="4" width="7.75" style="272" customWidth="true"/>
    <col min="5" max="16384" width="7.75" style="272"/>
  </cols>
  <sheetData>
    <row xmlns:x14ac="http://schemas.microsoft.com/office/spreadsheetml/2009/9/ac" r="1" ht="29.25" customHeight="true" x14ac:dyDescent="0.25">
      <c r="A1" s="269"/>
      <c r="B1" s="270"/>
      <c r="C1" s="270"/>
      <c r="D1" s="270"/>
      <c r="E1" s="271"/>
      <c r="F1" s="271"/>
      <c r="G1" s="271"/>
      <c r="H1" s="271"/>
      <c r="I1" s="271"/>
      <c r="J1" s="271"/>
      <c r="K1" s="271"/>
      <c r="L1" s="271"/>
      <c r="M1" s="271"/>
      <c r="N1" s="271"/>
      <c r="O1" s="271"/>
      <c r="P1" s="271"/>
      <c r="Q1" s="271"/>
      <c r="R1" s="271"/>
    </row>
    <row xmlns:x14ac="http://schemas.microsoft.com/office/spreadsheetml/2009/9/ac" r="2" ht="23.25" x14ac:dyDescent="0.35">
      <c r="A2" s="270"/>
      <c r="B2" s="270"/>
      <c r="C2" s="273"/>
      <c r="D2" s="270"/>
      <c r="E2" s="271"/>
      <c r="F2" s="271"/>
      <c r="G2" s="270"/>
      <c r="H2" s="271"/>
      <c r="I2" s="271"/>
      <c r="J2" s="271"/>
      <c r="K2" s="271"/>
      <c r="L2" s="271"/>
      <c r="M2" s="271"/>
      <c r="N2" s="271"/>
      <c r="O2" s="271"/>
      <c r="P2" s="271"/>
      <c r="Q2" s="271"/>
      <c r="R2" s="271"/>
    </row>
    <row xmlns:x14ac="http://schemas.microsoft.com/office/spreadsheetml/2009/9/ac" r="3" ht="15" x14ac:dyDescent="0.2">
      <c r="A3" s="270"/>
      <c r="B3" s="270"/>
      <c r="C3" s="270"/>
      <c r="D3" s="270"/>
      <c r="F3" s="270"/>
      <c r="G3" s="270"/>
      <c r="H3" s="274"/>
      <c r="I3" s="274"/>
      <c r="J3" s="274"/>
      <c r="K3" s="274"/>
      <c r="L3" s="271"/>
      <c r="M3" s="271"/>
      <c r="N3" s="271"/>
      <c r="O3" s="271"/>
      <c r="P3" s="271"/>
      <c r="Q3" s="271"/>
      <c r="R3" s="271"/>
    </row>
    <row xmlns:x14ac="http://schemas.microsoft.com/office/spreadsheetml/2009/9/ac" r="4" ht="40.5" x14ac:dyDescent="0.2">
      <c r="A4" s="270"/>
      <c r="B4" s="270"/>
      <c r="C4" s="275" t="s">
        <v>144</v>
      </c>
      <c r="D4" s="270"/>
      <c r="E4" s="276"/>
      <c r="F4" s="271"/>
      <c r="G4" s="270"/>
      <c r="H4" s="271"/>
      <c r="I4" s="271"/>
      <c r="J4" s="271"/>
      <c r="K4" s="271"/>
      <c r="L4" s="271"/>
      <c r="M4" s="271"/>
      <c r="N4" s="271"/>
      <c r="O4" s="271"/>
      <c r="P4" s="271"/>
      <c r="Q4" s="271"/>
      <c r="R4" s="271"/>
    </row>
    <row xmlns:x14ac="http://schemas.microsoft.com/office/spreadsheetml/2009/9/ac" r="5" ht="20.25" x14ac:dyDescent="0.2">
      <c r="A5" s="270"/>
      <c r="B5" s="270"/>
      <c r="C5" s="277"/>
      <c r="D5" s="270"/>
      <c r="E5" s="276"/>
      <c r="F5" s="271"/>
      <c r="G5" s="270"/>
      <c r="H5" s="271"/>
      <c r="I5" s="271"/>
      <c r="J5" s="271"/>
      <c r="K5" s="271"/>
      <c r="L5" s="271"/>
      <c r="M5" s="271"/>
      <c r="N5" s="271"/>
      <c r="O5" s="271"/>
      <c r="P5" s="271"/>
      <c r="Q5" s="271"/>
      <c r="R5" s="271"/>
    </row>
    <row xmlns:x14ac="http://schemas.microsoft.com/office/spreadsheetml/2009/9/ac" r="6" ht="15" x14ac:dyDescent="0.2">
      <c r="A6" s="270"/>
      <c r="B6" s="270"/>
      <c r="C6" s="278" t="s">
        <v>151</v>
      </c>
      <c r="D6" s="271"/>
      <c r="E6" s="271"/>
      <c r="F6" s="271"/>
      <c r="G6" s="271"/>
      <c r="H6" s="271"/>
      <c r="I6" s="271"/>
      <c r="J6" s="271"/>
      <c r="K6" s="271"/>
      <c r="L6" s="271"/>
      <c r="M6" s="271"/>
      <c r="N6" s="271"/>
      <c r="O6" s="271"/>
      <c r="P6" s="271"/>
      <c r="Q6" s="271"/>
      <c r="R6" s="271"/>
    </row>
    <row xmlns:x14ac="http://schemas.microsoft.com/office/spreadsheetml/2009/9/ac" r="7" ht="26.25" x14ac:dyDescent="0.4">
      <c r="A7" s="270"/>
      <c r="B7" s="270"/>
      <c r="C7" s="279" t="str">
        <f>+'Water Data'!D1</f>
        <v>Kiribati</v>
      </c>
      <c r="D7" s="271"/>
      <c r="E7" s="271"/>
      <c r="F7" s="271"/>
      <c r="G7" s="271"/>
      <c r="H7" s="271"/>
      <c r="I7" s="271"/>
      <c r="J7" s="271"/>
      <c r="K7" s="271"/>
      <c r="L7" s="271"/>
      <c r="M7" s="271"/>
      <c r="N7" s="271"/>
      <c r="O7" s="271"/>
      <c r="P7" s="271"/>
      <c r="Q7" s="271"/>
      <c r="R7" s="271"/>
    </row>
    <row xmlns:x14ac="http://schemas.microsoft.com/office/spreadsheetml/2009/9/ac" r="8" ht="15" x14ac:dyDescent="0.2">
      <c r="A8" s="270"/>
      <c r="B8" s="270"/>
      <c r="C8" s="270"/>
      <c r="D8" s="271"/>
      <c r="E8" s="271"/>
      <c r="F8" s="271"/>
      <c r="G8" s="271"/>
      <c r="H8" s="271"/>
      <c r="I8" s="271"/>
      <c r="J8" s="271"/>
      <c r="K8" s="271"/>
      <c r="L8" s="271"/>
      <c r="M8" s="271"/>
      <c r="N8" s="271"/>
      <c r="O8" s="271"/>
      <c r="P8" s="271"/>
      <c r="Q8" s="271"/>
      <c r="R8" s="271"/>
    </row>
    <row xmlns:x14ac="http://schemas.microsoft.com/office/spreadsheetml/2009/9/ac" r="9" ht="15" x14ac:dyDescent="0.2">
      <c r="A9" s="270"/>
      <c r="B9" s="270"/>
      <c r="C9" s="280" t="s">
        <v>300</v>
      </c>
      <c r="D9" s="271"/>
      <c r="E9" s="271"/>
      <c r="F9" s="271"/>
      <c r="G9" s="271"/>
      <c r="H9" s="271"/>
      <c r="I9" s="271"/>
      <c r="J9" s="271"/>
      <c r="K9" s="271"/>
      <c r="L9" s="271"/>
      <c r="M9" s="271"/>
      <c r="N9" s="271"/>
      <c r="O9" s="271"/>
      <c r="P9" s="271"/>
      <c r="Q9" s="271"/>
      <c r="R9" s="271"/>
    </row>
    <row xmlns:x14ac="http://schemas.microsoft.com/office/spreadsheetml/2009/9/ac" r="10" ht="15" x14ac:dyDescent="0.2">
      <c r="A10" s="270"/>
      <c r="B10" s="270"/>
      <c r="C10" s="278"/>
      <c r="D10" s="271"/>
      <c r="E10" s="271"/>
      <c r="F10" s="271"/>
      <c r="G10" s="271"/>
      <c r="H10" s="271"/>
      <c r="I10" s="271"/>
      <c r="J10" s="271"/>
      <c r="K10" s="271"/>
      <c r="L10" s="271"/>
      <c r="M10" s="271"/>
      <c r="N10" s="271"/>
      <c r="O10" s="271"/>
      <c r="P10" s="271"/>
      <c r="Q10" s="271"/>
      <c r="R10" s="271"/>
    </row>
    <row xmlns:x14ac="http://schemas.microsoft.com/office/spreadsheetml/2009/9/ac" r="11" ht="15.95" customHeight="true" x14ac:dyDescent="0.2">
      <c r="A11" s="270"/>
      <c r="C11" s="304" t="s">
        <v>32</v>
      </c>
      <c r="D11" s="281"/>
      <c r="E11" s="282"/>
      <c r="F11" s="281"/>
      <c r="G11" s="281"/>
      <c r="H11" s="271"/>
      <c r="I11" s="271"/>
      <c r="J11" s="271"/>
      <c r="K11" s="271"/>
      <c r="L11" s="271"/>
      <c r="M11" s="271"/>
      <c r="N11" s="271"/>
      <c r="O11" s="271"/>
      <c r="P11" s="271"/>
      <c r="Q11" s="271"/>
      <c r="R11" s="271"/>
    </row>
    <row xmlns:x14ac="http://schemas.microsoft.com/office/spreadsheetml/2009/9/ac" r="12" ht="9" customHeight="true" x14ac:dyDescent="0.2">
      <c r="A12" s="270"/>
      <c r="B12" s="271"/>
      <c r="C12" s="283"/>
      <c r="D12" s="281"/>
      <c r="E12" s="282"/>
      <c r="F12" s="281"/>
      <c r="G12" s="281"/>
      <c r="H12" s="271"/>
      <c r="I12" s="271"/>
      <c r="J12" s="271"/>
      <c r="K12" s="271"/>
      <c r="L12" s="271"/>
      <c r="M12" s="271"/>
      <c r="N12" s="271"/>
      <c r="O12" s="271"/>
      <c r="P12" s="271"/>
      <c r="Q12" s="271"/>
      <c r="R12" s="271"/>
    </row>
    <row xmlns:x14ac="http://schemas.microsoft.com/office/spreadsheetml/2009/9/ac" r="13" ht="24.95" customHeight="true" x14ac:dyDescent="0.25">
      <c r="A13" s="270"/>
      <c r="B13" s="271"/>
      <c r="C13" s="284" t="s">
        <v>145</v>
      </c>
      <c r="D13" s="281"/>
      <c r="E13" s="282"/>
      <c r="F13" s="281"/>
      <c r="G13" s="281"/>
      <c r="H13" s="271"/>
      <c r="I13" s="271"/>
      <c r="J13" s="271"/>
      <c r="K13" s="271"/>
      <c r="L13" s="271"/>
      <c r="M13" s="271"/>
      <c r="N13" s="271"/>
      <c r="O13" s="271"/>
      <c r="P13" s="271"/>
      <c r="Q13" s="271"/>
      <c r="R13" s="271"/>
    </row>
    <row xmlns:x14ac="http://schemas.microsoft.com/office/spreadsheetml/2009/9/ac" r="14" ht="21.95" customHeight="true" x14ac:dyDescent="0.2">
      <c r="A14" s="270"/>
      <c r="B14" s="285"/>
      <c r="C14" s="286" t="s">
        <v>152</v>
      </c>
      <c r="D14" s="281"/>
      <c r="E14" s="282"/>
      <c r="F14" s="281"/>
      <c r="G14" s="281"/>
      <c r="H14" s="271"/>
      <c r="I14" s="271"/>
      <c r="J14" s="271"/>
      <c r="K14" s="271"/>
      <c r="L14" s="271"/>
      <c r="M14" s="271"/>
      <c r="N14" s="271"/>
      <c r="O14" s="271"/>
      <c r="P14" s="271"/>
      <c r="Q14" s="271"/>
      <c r="R14" s="271"/>
    </row>
    <row xmlns:x14ac="http://schemas.microsoft.com/office/spreadsheetml/2009/9/ac" r="15" ht="15" x14ac:dyDescent="0.2">
      <c r="A15" s="270"/>
      <c r="B15" s="285"/>
      <c r="C15" s="287" t="s">
        <v>153</v>
      </c>
      <c r="D15" s="281"/>
      <c r="E15" s="282"/>
      <c r="F15" s="281"/>
      <c r="G15" s="281"/>
      <c r="H15" s="271"/>
      <c r="I15" s="271"/>
      <c r="J15" s="271"/>
      <c r="K15" s="271"/>
      <c r="L15" s="271"/>
      <c r="M15" s="271"/>
      <c r="N15" s="271"/>
      <c r="O15" s="271"/>
      <c r="P15" s="271"/>
      <c r="Q15" s="271"/>
      <c r="R15" s="271"/>
    </row>
    <row xmlns:x14ac="http://schemas.microsoft.com/office/spreadsheetml/2009/9/ac" r="16" ht="15" x14ac:dyDescent="0.2">
      <c r="A16" s="270"/>
      <c r="B16" s="285"/>
      <c r="C16" s="286" t="s">
        <v>274</v>
      </c>
      <c r="D16" s="281"/>
      <c r="E16" s="282"/>
      <c r="F16" s="281"/>
      <c r="G16" s="281"/>
      <c r="H16" s="271"/>
      <c r="I16" s="271"/>
      <c r="J16" s="271"/>
      <c r="K16" s="271"/>
      <c r="L16" s="271"/>
      <c r="M16" s="271"/>
      <c r="N16" s="271"/>
      <c r="O16" s="271"/>
      <c r="P16" s="271"/>
      <c r="Q16" s="271"/>
      <c r="R16" s="271"/>
    </row>
    <row xmlns:x14ac="http://schemas.microsoft.com/office/spreadsheetml/2009/9/ac" r="17" ht="26.1" customHeight="true" x14ac:dyDescent="0.2">
      <c r="A17" s="270"/>
      <c r="B17" s="282"/>
      <c r="C17" s="288"/>
      <c r="D17" s="281"/>
      <c r="E17" s="285"/>
      <c r="F17" s="281"/>
      <c r="G17" s="281"/>
      <c r="H17" s="271"/>
      <c r="I17" s="271"/>
      <c r="J17" s="271"/>
      <c r="K17" s="271"/>
      <c r="L17" s="271"/>
      <c r="M17" s="271"/>
      <c r="N17" s="271"/>
      <c r="O17" s="271"/>
      <c r="P17" s="271"/>
      <c r="Q17" s="271"/>
      <c r="R17" s="271"/>
    </row>
    <row xmlns:x14ac="http://schemas.microsoft.com/office/spreadsheetml/2009/9/ac" r="18" ht="15.75" x14ac:dyDescent="0.25">
      <c r="A18" s="270"/>
      <c r="B18" s="282"/>
      <c r="C18" s="289" t="s">
        <v>33</v>
      </c>
      <c r="D18" s="281"/>
      <c r="E18" s="290"/>
      <c r="F18" s="281"/>
      <c r="G18" s="281"/>
      <c r="H18" s="271"/>
      <c r="I18" s="271"/>
      <c r="J18" s="271"/>
      <c r="K18" s="271"/>
      <c r="L18" s="271"/>
      <c r="M18" s="271"/>
      <c r="N18" s="271"/>
      <c r="O18" s="271"/>
      <c r="P18" s="271"/>
      <c r="Q18" s="271"/>
      <c r="R18" s="271"/>
    </row>
    <row xmlns:x14ac="http://schemas.microsoft.com/office/spreadsheetml/2009/9/ac" r="19" ht="15" x14ac:dyDescent="0.2">
      <c r="A19" s="270"/>
      <c r="B19" s="282"/>
      <c r="C19" s="291" t="s">
        <v>146</v>
      </c>
      <c r="D19" s="281"/>
      <c r="E19" s="292"/>
      <c r="F19" s="281"/>
      <c r="G19" s="281"/>
      <c r="H19" s="271"/>
      <c r="I19" s="271"/>
      <c r="J19" s="271"/>
      <c r="K19" s="271"/>
      <c r="L19" s="271"/>
      <c r="M19" s="271"/>
      <c r="N19" s="271"/>
      <c r="O19" s="271"/>
      <c r="P19" s="271"/>
      <c r="Q19" s="271"/>
      <c r="R19" s="271"/>
    </row>
    <row xmlns:x14ac="http://schemas.microsoft.com/office/spreadsheetml/2009/9/ac" r="20" ht="15" x14ac:dyDescent="0.2">
      <c r="A20" s="270"/>
      <c r="B20" s="282"/>
      <c r="C20" s="360" t="s">
        <v>147</v>
      </c>
      <c r="D20" s="281"/>
      <c r="E20" s="293"/>
      <c r="F20" s="281"/>
      <c r="G20" s="281"/>
      <c r="H20" s="271"/>
      <c r="I20" s="271"/>
      <c r="J20" s="271"/>
      <c r="K20" s="271"/>
      <c r="L20" s="271"/>
      <c r="M20" s="271"/>
      <c r="N20" s="271"/>
      <c r="O20" s="271"/>
      <c r="P20" s="271"/>
      <c r="Q20" s="271"/>
      <c r="R20" s="271"/>
    </row>
    <row xmlns:x14ac="http://schemas.microsoft.com/office/spreadsheetml/2009/9/ac" r="21" ht="15" x14ac:dyDescent="0.2">
      <c r="A21" s="270"/>
      <c r="B21" s="282"/>
      <c r="C21" s="361" t="s">
        <v>148</v>
      </c>
      <c r="D21" s="281"/>
      <c r="E21" s="294"/>
      <c r="F21" s="281"/>
      <c r="G21" s="281"/>
      <c r="H21" s="271"/>
      <c r="I21" s="271"/>
      <c r="J21" s="271"/>
      <c r="K21" s="271"/>
      <c r="L21" s="271"/>
      <c r="M21" s="271"/>
      <c r="N21" s="271"/>
      <c r="O21" s="271"/>
      <c r="P21" s="271"/>
      <c r="Q21" s="271"/>
      <c r="R21" s="271"/>
    </row>
    <row xmlns:x14ac="http://schemas.microsoft.com/office/spreadsheetml/2009/9/ac" r="22" ht="15" x14ac:dyDescent="0.2">
      <c r="A22" s="270"/>
      <c r="B22" s="282"/>
      <c r="C22" s="362" t="s">
        <v>149</v>
      </c>
      <c r="D22" s="281"/>
      <c r="E22" s="281"/>
      <c r="F22" s="281"/>
      <c r="G22" s="281"/>
      <c r="H22" s="271"/>
      <c r="I22" s="271"/>
      <c r="J22" s="271"/>
      <c r="K22" s="271"/>
      <c r="L22" s="271"/>
      <c r="M22" s="271"/>
      <c r="N22" s="271"/>
      <c r="O22" s="271"/>
      <c r="P22" s="271"/>
      <c r="Q22" s="271"/>
      <c r="R22" s="271"/>
    </row>
    <row xmlns:x14ac="http://schemas.microsoft.com/office/spreadsheetml/2009/9/ac" r="23" ht="15" x14ac:dyDescent="0.2">
      <c r="A23" s="270"/>
      <c r="B23" s="282"/>
      <c r="C23" s="291" t="s">
        <v>150</v>
      </c>
      <c r="D23" s="281"/>
      <c r="E23" s="281"/>
      <c r="F23" s="281"/>
      <c r="G23" s="281"/>
      <c r="H23" s="271"/>
      <c r="I23" s="271"/>
      <c r="J23" s="271"/>
      <c r="K23" s="271"/>
      <c r="L23" s="271"/>
      <c r="M23" s="271"/>
      <c r="N23" s="271"/>
      <c r="O23" s="271"/>
      <c r="P23" s="271"/>
      <c r="Q23" s="271"/>
      <c r="R23" s="271"/>
    </row>
    <row xmlns:x14ac="http://schemas.microsoft.com/office/spreadsheetml/2009/9/ac" r="24" ht="15" x14ac:dyDescent="0.2">
      <c r="A24" s="270"/>
      <c r="B24" s="282"/>
      <c r="C24" s="295"/>
      <c r="D24" s="281"/>
      <c r="E24" s="281"/>
      <c r="F24" s="281"/>
      <c r="G24" s="281"/>
      <c r="H24" s="271"/>
      <c r="I24" s="271"/>
      <c r="J24" s="271"/>
      <c r="K24" s="271"/>
      <c r="L24" s="271"/>
      <c r="M24" s="271"/>
      <c r="N24" s="271"/>
      <c r="O24" s="271"/>
      <c r="P24" s="271"/>
      <c r="Q24" s="271"/>
      <c r="R24" s="271"/>
    </row>
    <row xmlns:x14ac="http://schemas.microsoft.com/office/spreadsheetml/2009/9/ac" r="25" ht="15.95" customHeight="true" x14ac:dyDescent="0.2">
      <c r="A25" s="296"/>
      <c r="B25" s="296"/>
      <c r="C25" s="297"/>
      <c r="D25" s="270"/>
      <c r="E25" s="271"/>
      <c r="F25" s="271"/>
      <c r="G25" s="271"/>
      <c r="H25" s="271"/>
      <c r="I25" s="271"/>
      <c r="J25" s="271"/>
      <c r="K25" s="271"/>
      <c r="L25" s="271"/>
      <c r="M25" s="271"/>
      <c r="N25" s="271"/>
      <c r="O25" s="271"/>
      <c r="P25" s="271"/>
      <c r="Q25" s="271"/>
      <c r="R25" s="271"/>
    </row>
    <row xmlns:x14ac="http://schemas.microsoft.com/office/spreadsheetml/2009/9/ac" r="26" ht="23.25" x14ac:dyDescent="0.2">
      <c r="A26" s="296"/>
      <c r="B26" s="296"/>
      <c r="C26" s="296"/>
      <c r="D26" s="270"/>
      <c r="E26" s="271"/>
      <c r="F26" s="271"/>
      <c r="G26" s="271"/>
      <c r="H26" s="271"/>
      <c r="I26" s="271"/>
      <c r="J26" s="271"/>
      <c r="K26" s="271"/>
      <c r="L26" s="271"/>
      <c r="M26" s="271"/>
      <c r="N26" s="271"/>
      <c r="O26" s="271"/>
      <c r="P26" s="271"/>
      <c r="Q26" s="271"/>
      <c r="R26" s="271"/>
    </row>
    <row xmlns:x14ac="http://schemas.microsoft.com/office/spreadsheetml/2009/9/ac" r="27" ht="15" x14ac:dyDescent="0.2">
      <c r="A27" s="298"/>
      <c r="B27" s="299"/>
      <c r="C27" s="300"/>
      <c r="D27" s="270"/>
      <c r="E27" s="271"/>
      <c r="F27" s="271"/>
      <c r="G27" s="271"/>
      <c r="H27" s="271"/>
      <c r="I27" s="271"/>
      <c r="J27" s="271"/>
      <c r="K27" s="271"/>
      <c r="L27" s="271"/>
      <c r="M27" s="271"/>
      <c r="N27" s="271"/>
      <c r="O27" s="271"/>
      <c r="P27" s="271"/>
      <c r="Q27" s="271"/>
      <c r="R27" s="271"/>
    </row>
    <row xmlns:x14ac="http://schemas.microsoft.com/office/spreadsheetml/2009/9/ac" r="28" ht="15" x14ac:dyDescent="0.2">
      <c r="A28" s="298"/>
      <c r="B28" s="299"/>
      <c r="C28" s="301"/>
      <c r="D28" s="270"/>
      <c r="E28" s="271"/>
      <c r="F28" s="271"/>
      <c r="G28" s="271"/>
      <c r="H28" s="271"/>
      <c r="I28" s="271"/>
      <c r="J28" s="271"/>
      <c r="K28" s="271"/>
      <c r="L28" s="271"/>
      <c r="M28" s="271"/>
      <c r="N28" s="271"/>
      <c r="O28" s="271"/>
      <c r="P28" s="271"/>
      <c r="Q28" s="271"/>
      <c r="R28" s="271"/>
    </row>
    <row xmlns:x14ac="http://schemas.microsoft.com/office/spreadsheetml/2009/9/ac" r="29" ht="15" x14ac:dyDescent="0.2">
      <c r="A29" s="298"/>
      <c r="B29" s="299"/>
      <c r="C29" s="302"/>
      <c r="D29" s="270"/>
      <c r="E29" s="271"/>
      <c r="F29" s="271"/>
      <c r="G29" s="271"/>
      <c r="H29" s="271"/>
      <c r="I29" s="271"/>
      <c r="J29" s="271"/>
      <c r="K29" s="271"/>
      <c r="L29" s="271"/>
      <c r="M29" s="271"/>
      <c r="N29" s="271"/>
      <c r="O29" s="271"/>
      <c r="P29" s="271"/>
      <c r="Q29" s="271"/>
      <c r="R29" s="271"/>
    </row>
    <row xmlns:x14ac="http://schemas.microsoft.com/office/spreadsheetml/2009/9/ac" r="30" ht="15" x14ac:dyDescent="0.2">
      <c r="A30" s="298"/>
      <c r="B30" s="299"/>
      <c r="C30" s="302"/>
      <c r="D30" s="270"/>
      <c r="E30" s="271"/>
      <c r="F30" s="271"/>
      <c r="G30" s="271"/>
      <c r="H30" s="271"/>
      <c r="I30" s="271"/>
      <c r="J30" s="271"/>
      <c r="K30" s="271"/>
      <c r="L30" s="271"/>
      <c r="M30" s="271"/>
      <c r="N30" s="271"/>
      <c r="O30" s="271"/>
      <c r="P30" s="271"/>
      <c r="Q30" s="271"/>
      <c r="R30" s="271"/>
    </row>
    <row xmlns:x14ac="http://schemas.microsoft.com/office/spreadsheetml/2009/9/ac" r="31" ht="15" x14ac:dyDescent="0.2">
      <c r="A31" s="298"/>
      <c r="B31" s="299"/>
      <c r="C31" s="302"/>
      <c r="D31" s="270"/>
      <c r="E31" s="271"/>
      <c r="F31" s="271"/>
      <c r="G31" s="271"/>
      <c r="H31" s="271"/>
      <c r="I31" s="271"/>
      <c r="J31" s="271"/>
      <c r="K31" s="271"/>
      <c r="L31" s="271"/>
      <c r="M31" s="271"/>
      <c r="N31" s="271"/>
      <c r="O31" s="271"/>
      <c r="P31" s="271"/>
      <c r="Q31" s="271"/>
      <c r="R31" s="271"/>
    </row>
    <row xmlns:x14ac="http://schemas.microsoft.com/office/spreadsheetml/2009/9/ac" r="32" ht="15" x14ac:dyDescent="0.2">
      <c r="A32" s="298"/>
      <c r="B32" s="299"/>
      <c r="C32" s="302"/>
      <c r="D32" s="270"/>
      <c r="E32" s="271"/>
      <c r="F32" s="271"/>
      <c r="G32" s="271"/>
      <c r="H32" s="271"/>
      <c r="I32" s="271"/>
      <c r="J32" s="271"/>
      <c r="K32" s="271"/>
      <c r="L32" s="271"/>
      <c r="M32" s="271"/>
      <c r="N32" s="271"/>
      <c r="O32" s="271"/>
      <c r="P32" s="271"/>
      <c r="Q32" s="271"/>
      <c r="R32" s="271"/>
    </row>
    <row xmlns:x14ac="http://schemas.microsoft.com/office/spreadsheetml/2009/9/ac" r="33" ht="15" x14ac:dyDescent="0.2">
      <c r="A33" s="298"/>
      <c r="B33" s="299"/>
      <c r="C33" s="302"/>
      <c r="D33" s="270"/>
      <c r="E33" s="271"/>
      <c r="F33" s="271"/>
      <c r="G33" s="271"/>
      <c r="H33" s="271"/>
      <c r="I33" s="271"/>
      <c r="J33" s="271"/>
      <c r="K33" s="271"/>
      <c r="L33" s="271"/>
      <c r="M33" s="271"/>
      <c r="N33" s="271"/>
      <c r="O33" s="271"/>
      <c r="P33" s="271"/>
      <c r="Q33" s="271"/>
      <c r="R33" s="271"/>
    </row>
    <row xmlns:x14ac="http://schemas.microsoft.com/office/spreadsheetml/2009/9/ac" r="34" ht="15" x14ac:dyDescent="0.2">
      <c r="A34" s="298"/>
      <c r="B34" s="299"/>
      <c r="D34" s="270"/>
      <c r="E34" s="271"/>
      <c r="F34" s="271"/>
      <c r="G34" s="271"/>
      <c r="H34" s="271"/>
      <c r="I34" s="271"/>
      <c r="J34" s="271"/>
      <c r="K34" s="271"/>
      <c r="L34" s="271"/>
      <c r="M34" s="271"/>
      <c r="N34" s="271"/>
      <c r="O34" s="271"/>
      <c r="P34" s="271"/>
      <c r="Q34" s="271"/>
      <c r="R34" s="271"/>
    </row>
    <row xmlns:x14ac="http://schemas.microsoft.com/office/spreadsheetml/2009/9/ac" r="35" ht="15" x14ac:dyDescent="0.2">
      <c r="A35" s="270"/>
      <c r="B35" s="270"/>
      <c r="C35" s="270"/>
      <c r="D35" s="270"/>
      <c r="E35" s="271"/>
      <c r="F35" s="271"/>
      <c r="G35" s="271"/>
      <c r="H35" s="271"/>
      <c r="I35" s="271"/>
      <c r="J35" s="271"/>
      <c r="K35" s="271"/>
      <c r="L35" s="271"/>
      <c r="M35" s="271"/>
      <c r="N35" s="271"/>
      <c r="O35" s="271"/>
      <c r="P35" s="271"/>
      <c r="Q35" s="271"/>
      <c r="R35" s="271"/>
    </row>
    <row xmlns:x14ac="http://schemas.microsoft.com/office/spreadsheetml/2009/9/ac" r="36" ht="15" x14ac:dyDescent="0.2">
      <c r="A36" s="270"/>
      <c r="B36" s="270"/>
      <c r="C36" s="270"/>
      <c r="D36" s="270"/>
      <c r="E36" s="271"/>
      <c r="F36" s="271"/>
      <c r="G36" s="271"/>
      <c r="H36" s="271"/>
      <c r="I36" s="271"/>
      <c r="J36" s="271"/>
      <c r="K36" s="271"/>
      <c r="L36" s="271"/>
      <c r="M36" s="271"/>
      <c r="N36" s="271"/>
      <c r="O36" s="271"/>
      <c r="P36" s="271"/>
      <c r="Q36" s="271"/>
      <c r="R36" s="271"/>
    </row>
    <row xmlns:x14ac="http://schemas.microsoft.com/office/spreadsheetml/2009/9/ac" r="37" ht="15" x14ac:dyDescent="0.2">
      <c r="A37" s="270"/>
      <c r="B37" s="270"/>
      <c r="C37" s="270"/>
      <c r="D37" s="270"/>
    </row>
    <row xmlns:x14ac="http://schemas.microsoft.com/office/spreadsheetml/2009/9/ac" r="38" ht="15" x14ac:dyDescent="0.2">
      <c r="A38" s="270"/>
      <c r="B38" s="270"/>
      <c r="C38" s="270"/>
      <c r="D38" s="270"/>
    </row>
    <row xmlns:x14ac="http://schemas.microsoft.com/office/spreadsheetml/2009/9/ac" r="39" ht="15" x14ac:dyDescent="0.2">
      <c r="A39" s="270"/>
      <c r="B39" s="270"/>
      <c r="C39" s="270"/>
      <c r="D39" s="270"/>
    </row>
    <row xmlns:x14ac="http://schemas.microsoft.com/office/spreadsheetml/2009/9/ac" r="40" ht="15" x14ac:dyDescent="0.2">
      <c r="A40" s="270"/>
      <c r="B40" s="270"/>
      <c r="C40" s="270"/>
      <c r="D40" s="270"/>
    </row>
    <row xmlns:x14ac="http://schemas.microsoft.com/office/spreadsheetml/2009/9/ac" r="46" x14ac:dyDescent="0.2">
      <c r="L46" s="30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style="120"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s>
  <sheetData>
    <row xmlns:x14ac="http://schemas.microsoft.com/office/spreadsheetml/2009/9/ac" r="1" s="308" customFormat="true" ht="30" customHeight="true" x14ac:dyDescent="0.25">
      <c r="B1" s="327" t="s">
        <v>31</v>
      </c>
      <c r="C1" s="403" t="s">
        <v>244</v>
      </c>
      <c r="D1" s="314" t="s">
        <v>159</v>
      </c>
      <c r="E1" s="314"/>
      <c r="F1" s="314"/>
      <c r="G1" s="314"/>
      <c r="H1" s="314"/>
      <c r="I1" s="325"/>
      <c r="J1" s="306"/>
      <c r="K1" s="306"/>
      <c r="L1" s="327" t="s">
        <v>31</v>
      </c>
      <c r="M1" s="403" t="s">
        <v>245</v>
      </c>
      <c r="N1" s="314" t="s">
        <v>159</v>
      </c>
      <c r="O1" s="314"/>
      <c r="P1" s="314"/>
      <c r="Q1" s="314"/>
      <c r="R1" s="314"/>
      <c r="S1" s="325"/>
      <c r="T1" s="306"/>
      <c r="U1" s="306"/>
      <c r="V1" s="327" t="s">
        <v>31</v>
      </c>
      <c r="W1" s="403" t="s">
        <v>246</v>
      </c>
      <c r="X1" s="314" t="s">
        <v>159</v>
      </c>
      <c r="Y1" s="314"/>
      <c r="Z1" s="314"/>
      <c r="AA1" s="314"/>
      <c r="AB1" s="314"/>
      <c r="AC1" s="325"/>
      <c r="AD1" s="306"/>
      <c r="AE1" s="306"/>
      <c r="AF1" s="327" t="s">
        <v>31</v>
      </c>
      <c r="AG1" s="403" t="s">
        <v>247</v>
      </c>
      <c r="AH1" s="314" t="s">
        <v>159</v>
      </c>
      <c r="AI1" s="314"/>
      <c r="AJ1" s="314"/>
      <c r="AK1" s="314"/>
      <c r="AL1" s="314"/>
      <c r="AM1" s="325"/>
      <c r="AN1" s="306"/>
      <c r="AO1" s="306"/>
      <c r="AP1" s="327" t="s">
        <v>31</v>
      </c>
      <c r="AQ1" s="403" t="s">
        <v>248</v>
      </c>
      <c r="AR1" s="314" t="s">
        <v>159</v>
      </c>
      <c r="AS1" s="314"/>
      <c r="AT1" s="314"/>
      <c r="AU1" s="314"/>
      <c r="AV1" s="314"/>
      <c r="AW1" s="325"/>
      <c r="AX1" s="306"/>
      <c r="AY1" s="306"/>
      <c r="AZ1" s="327" t="s">
        <v>31</v>
      </c>
      <c r="BA1" s="403" t="s">
        <v>249</v>
      </c>
      <c r="BB1" s="314" t="s">
        <v>159</v>
      </c>
      <c r="BC1" s="314"/>
      <c r="BD1" s="314"/>
      <c r="BE1" s="314"/>
      <c r="BF1" s="314"/>
      <c r="BG1" s="325"/>
      <c r="BH1" s="306"/>
      <c r="BI1" s="306"/>
      <c r="BJ1" s="327" t="s">
        <v>31</v>
      </c>
      <c r="BK1" s="403" t="s">
        <v>250</v>
      </c>
      <c r="BL1" s="314" t="s">
        <v>159</v>
      </c>
      <c r="BM1" s="314"/>
      <c r="BN1" s="314"/>
      <c r="BO1" s="314"/>
      <c r="BP1" s="314"/>
      <c r="BQ1" s="325"/>
      <c r="BR1" s="306"/>
      <c r="BS1" s="306"/>
      <c r="BT1" s="327" t="s">
        <v>31</v>
      </c>
      <c r="BU1" s="403" t="s">
        <v>251</v>
      </c>
      <c r="BV1" s="314" t="s">
        <v>159</v>
      </c>
      <c r="BW1" s="314"/>
      <c r="BX1" s="314"/>
      <c r="BY1" s="314"/>
      <c r="BZ1" s="314"/>
      <c r="CA1" s="325"/>
      <c r="CB1" s="306"/>
      <c r="CC1" s="306"/>
      <c r="CD1" s="327" t="s">
        <v>28</v>
      </c>
      <c r="CE1" s="403">
        <v>2019</v>
      </c>
      <c r="CF1" s="314" t="s">
        <v>159</v>
      </c>
      <c r="CG1" s="314"/>
      <c r="CH1" s="314"/>
      <c r="CI1" s="314"/>
      <c r="CJ1" s="314"/>
      <c r="CK1" s="325"/>
      <c r="CL1" s="306"/>
      <c r="CM1" s="306"/>
      <c r="CN1" s="327" t="s">
        <v>31</v>
      </c>
      <c r="CO1" s="403">
        <v>2021</v>
      </c>
      <c r="CP1" s="314" t="s">
        <v>159</v>
      </c>
      <c r="CQ1" s="314"/>
      <c r="CR1" s="314"/>
      <c r="CS1" s="314"/>
      <c r="CT1" s="314"/>
      <c r="CU1" s="325"/>
      <c r="CV1" s="306"/>
      <c r="CW1" s="306"/>
      <c r="CX1" s="327" t="s">
        <v>31</v>
      </c>
      <c r="CY1" s="403">
        <v>2022</v>
      </c>
      <c r="CZ1" s="314" t="s">
        <v>159</v>
      </c>
      <c r="DA1" s="314"/>
      <c r="DB1" s="314"/>
      <c r="DC1" s="314"/>
      <c r="DD1" s="314"/>
      <c r="DE1" s="325"/>
      <c r="DF1" s="306"/>
      <c r="DG1" s="306"/>
      <c r="DH1" s="327" t="s">
        <v>31</v>
      </c>
      <c r="DI1" s="403">
        <v>2023</v>
      </c>
      <c r="DJ1" s="314" t="s">
        <v>159</v>
      </c>
      <c r="DK1" s="314"/>
      <c r="DL1" s="314"/>
      <c r="DM1" s="314"/>
      <c r="DN1" s="314"/>
      <c r="DO1" s="325"/>
      <c r="DP1" s="306"/>
      <c r="DQ1" s="306"/>
    </row>
    <row xmlns:x14ac="http://schemas.microsoft.com/office/spreadsheetml/2009/9/ac" r="2" s="308" customFormat="true" ht="30" customHeight="true" x14ac:dyDescent="0.25">
      <c r="A2" s="569" t="s">
        <v>273</v>
      </c>
      <c r="B2" s="315" t="s">
        <v>236</v>
      </c>
      <c r="C2" s="268" t="s">
        <v>175</v>
      </c>
      <c r="D2" s="268" t="s">
        <v>218</v>
      </c>
      <c r="E2" s="316"/>
      <c r="F2" s="316"/>
      <c r="G2" s="316"/>
      <c r="H2" s="316"/>
      <c r="I2" s="326"/>
      <c r="J2" s="309" t="s">
        <v>252</v>
      </c>
      <c r="K2" s="309"/>
      <c r="L2" s="315" t="s">
        <v>237</v>
      </c>
      <c r="M2" s="268" t="s">
        <v>175</v>
      </c>
      <c r="N2" s="268" t="s">
        <v>222</v>
      </c>
      <c r="O2" s="316"/>
      <c r="P2" s="316"/>
      <c r="Q2" s="316"/>
      <c r="R2" s="316"/>
      <c r="S2" s="326"/>
      <c r="T2" s="309" t="s">
        <v>252</v>
      </c>
      <c r="U2" s="309"/>
      <c r="V2" s="315" t="s">
        <v>238</v>
      </c>
      <c r="W2" s="268" t="s">
        <v>175</v>
      </c>
      <c r="X2" s="268" t="s">
        <v>226</v>
      </c>
      <c r="Y2" s="316"/>
      <c r="Z2" s="316"/>
      <c r="AA2" s="316"/>
      <c r="AB2" s="316"/>
      <c r="AC2" s="326"/>
      <c r="AD2" s="309" t="s">
        <v>252</v>
      </c>
      <c r="AE2" s="309"/>
      <c r="AF2" s="315" t="s">
        <v>239</v>
      </c>
      <c r="AG2" s="268" t="s">
        <v>175</v>
      </c>
      <c r="AH2" s="268" t="s">
        <v>229</v>
      </c>
      <c r="AI2" s="316"/>
      <c r="AJ2" s="316"/>
      <c r="AK2" s="316"/>
      <c r="AL2" s="316"/>
      <c r="AM2" s="326"/>
      <c r="AN2" s="309" t="s">
        <v>252</v>
      </c>
      <c r="AO2" s="309"/>
      <c r="AP2" s="315" t="s">
        <v>240</v>
      </c>
      <c r="AQ2" s="268" t="s">
        <v>175</v>
      </c>
      <c r="AR2" s="268" t="s">
        <v>232</v>
      </c>
      <c r="AS2" s="316"/>
      <c r="AT2" s="316"/>
      <c r="AU2" s="316"/>
      <c r="AV2" s="316"/>
      <c r="AW2" s="326"/>
      <c r="AX2" s="309" t="s">
        <v>252</v>
      </c>
      <c r="AY2" s="309"/>
      <c r="AZ2" s="315" t="s">
        <v>241</v>
      </c>
      <c r="BA2" s="268" t="s">
        <v>175</v>
      </c>
      <c r="BB2" s="268" t="s">
        <v>178</v>
      </c>
      <c r="BC2" s="316"/>
      <c r="BD2" s="316"/>
      <c r="BE2" s="316"/>
      <c r="BF2" s="316"/>
      <c r="BG2" s="326"/>
      <c r="BH2" s="309" t="s">
        <v>252</v>
      </c>
      <c r="BI2" s="309"/>
      <c r="BJ2" s="315" t="s">
        <v>242</v>
      </c>
      <c r="BK2" s="268" t="s">
        <v>175</v>
      </c>
      <c r="BL2" s="268" t="s">
        <v>183</v>
      </c>
      <c r="BM2" s="316"/>
      <c r="BN2" s="316"/>
      <c r="BO2" s="316"/>
      <c r="BP2" s="316"/>
      <c r="BQ2" s="326"/>
      <c r="BR2" s="309" t="s">
        <v>252</v>
      </c>
      <c r="BS2" s="309"/>
      <c r="BT2" s="315" t="s">
        <v>243</v>
      </c>
      <c r="BU2" s="268" t="s">
        <v>175</v>
      </c>
      <c r="BV2" s="268" t="s">
        <v>186</v>
      </c>
      <c r="BW2" s="316"/>
      <c r="BX2" s="316"/>
      <c r="BY2" s="316"/>
      <c r="BZ2" s="316"/>
      <c r="CA2" s="326"/>
      <c r="CB2" s="309" t="s">
        <v>252</v>
      </c>
      <c r="CC2" s="309"/>
      <c r="CD2" s="315" t="s">
        <v>270</v>
      </c>
      <c r="CE2" s="268" t="s">
        <v>269</v>
      </c>
      <c r="CF2" s="268" t="s">
        <v>268</v>
      </c>
      <c r="CG2" s="316"/>
      <c r="CH2" s="316"/>
      <c r="CI2" s="316"/>
      <c r="CJ2" s="316"/>
      <c r="CK2" s="326"/>
      <c r="CL2" s="309" t="s">
        <v>252</v>
      </c>
      <c r="CM2" s="309"/>
      <c r="CN2" s="315" t="s">
        <v>279</v>
      </c>
      <c r="CO2" s="268" t="s">
        <v>175</v>
      </c>
      <c r="CP2" s="268" t="s">
        <v>290</v>
      </c>
      <c r="CQ2" s="316"/>
      <c r="CR2" s="316"/>
      <c r="CS2" s="316"/>
      <c r="CT2" s="316"/>
      <c r="CU2" s="326"/>
      <c r="CV2" s="309" t="s">
        <v>252</v>
      </c>
      <c r="CW2" s="309"/>
      <c r="CX2" s="315" t="s">
        <v>291</v>
      </c>
      <c r="CY2" s="268" t="s">
        <v>175</v>
      </c>
      <c r="CZ2" s="268" t="s">
        <v>293</v>
      </c>
      <c r="DA2" s="316"/>
      <c r="DB2" s="316"/>
      <c r="DC2" s="316"/>
      <c r="DD2" s="316"/>
      <c r="DE2" s="326"/>
      <c r="DF2" s="309" t="s">
        <v>252</v>
      </c>
      <c r="DG2" s="309"/>
      <c r="DH2" s="315" t="s">
        <v>292</v>
      </c>
      <c r="DI2" s="268" t="s">
        <v>175</v>
      </c>
      <c r="DJ2" s="268" t="s">
        <v>294</v>
      </c>
      <c r="DK2" s="316"/>
      <c r="DL2" s="316"/>
      <c r="DM2" s="316"/>
      <c r="DN2" s="316"/>
      <c r="DO2" s="326"/>
      <c r="DP2" s="309" t="s">
        <v>252</v>
      </c>
      <c r="DQ2" s="309"/>
    </row>
    <row xmlns:x14ac="http://schemas.microsoft.com/office/spreadsheetml/2009/9/ac" r="3" s="248" customFormat="true" ht="18" customHeight="true" x14ac:dyDescent="0.25">
      <c r="A3" s="569"/>
      <c r="B3" s="356" t="s">
        <v>167</v>
      </c>
      <c r="C3" s="357" t="s">
        <v>56</v>
      </c>
      <c r="D3" s="358" t="s">
        <v>7</v>
      </c>
      <c r="E3" s="358" t="s">
        <v>1</v>
      </c>
      <c r="F3" s="358" t="s">
        <v>2</v>
      </c>
      <c r="G3" s="358" t="s">
        <v>16</v>
      </c>
      <c r="H3" s="358" t="s">
        <v>17</v>
      </c>
      <c r="I3" s="359" t="s">
        <v>18</v>
      </c>
      <c r="J3" s="246"/>
      <c r="K3" s="246"/>
      <c r="L3" s="356" t="s">
        <v>167</v>
      </c>
      <c r="M3" s="357" t="s">
        <v>56</v>
      </c>
      <c r="N3" s="358" t="s">
        <v>7</v>
      </c>
      <c r="O3" s="358" t="s">
        <v>1</v>
      </c>
      <c r="P3" s="358" t="s">
        <v>2</v>
      </c>
      <c r="Q3" s="358" t="s">
        <v>16</v>
      </c>
      <c r="R3" s="358" t="s">
        <v>17</v>
      </c>
      <c r="S3" s="359" t="s">
        <v>18</v>
      </c>
      <c r="T3" s="246"/>
      <c r="U3" s="246"/>
      <c r="V3" s="356" t="s">
        <v>167</v>
      </c>
      <c r="W3" s="357" t="s">
        <v>56</v>
      </c>
      <c r="X3" s="358" t="s">
        <v>7</v>
      </c>
      <c r="Y3" s="358" t="s">
        <v>1</v>
      </c>
      <c r="Z3" s="358" t="s">
        <v>2</v>
      </c>
      <c r="AA3" s="358" t="s">
        <v>16</v>
      </c>
      <c r="AB3" s="358" t="s">
        <v>17</v>
      </c>
      <c r="AC3" s="359" t="s">
        <v>18</v>
      </c>
      <c r="AD3" s="246"/>
      <c r="AE3" s="246"/>
      <c r="AF3" s="356" t="s">
        <v>167</v>
      </c>
      <c r="AG3" s="357" t="s">
        <v>56</v>
      </c>
      <c r="AH3" s="358" t="s">
        <v>7</v>
      </c>
      <c r="AI3" s="358" t="s">
        <v>1</v>
      </c>
      <c r="AJ3" s="358" t="s">
        <v>2</v>
      </c>
      <c r="AK3" s="358" t="s">
        <v>16</v>
      </c>
      <c r="AL3" s="358" t="s">
        <v>17</v>
      </c>
      <c r="AM3" s="359" t="s">
        <v>18</v>
      </c>
      <c r="AN3" s="246"/>
      <c r="AO3" s="246"/>
      <c r="AP3" s="356" t="s">
        <v>167</v>
      </c>
      <c r="AQ3" s="357" t="s">
        <v>56</v>
      </c>
      <c r="AR3" s="358" t="s">
        <v>7</v>
      </c>
      <c r="AS3" s="358" t="s">
        <v>1</v>
      </c>
      <c r="AT3" s="358" t="s">
        <v>2</v>
      </c>
      <c r="AU3" s="358" t="s">
        <v>16</v>
      </c>
      <c r="AV3" s="358" t="s">
        <v>17</v>
      </c>
      <c r="AW3" s="359" t="s">
        <v>18</v>
      </c>
      <c r="AX3" s="246"/>
      <c r="AY3" s="246"/>
      <c r="AZ3" s="356" t="s">
        <v>167</v>
      </c>
      <c r="BA3" s="357" t="s">
        <v>56</v>
      </c>
      <c r="BB3" s="358" t="s">
        <v>7</v>
      </c>
      <c r="BC3" s="358" t="s">
        <v>1</v>
      </c>
      <c r="BD3" s="358" t="s">
        <v>2</v>
      </c>
      <c r="BE3" s="358" t="s">
        <v>16</v>
      </c>
      <c r="BF3" s="358" t="s">
        <v>17</v>
      </c>
      <c r="BG3" s="359" t="s">
        <v>18</v>
      </c>
      <c r="BH3" s="246"/>
      <c r="BI3" s="246"/>
      <c r="BJ3" s="356" t="s">
        <v>167</v>
      </c>
      <c r="BK3" s="357" t="s">
        <v>56</v>
      </c>
      <c r="BL3" s="358" t="s">
        <v>7</v>
      </c>
      <c r="BM3" s="358" t="s">
        <v>1</v>
      </c>
      <c r="BN3" s="358" t="s">
        <v>2</v>
      </c>
      <c r="BO3" s="358" t="s">
        <v>16</v>
      </c>
      <c r="BP3" s="358" t="s">
        <v>17</v>
      </c>
      <c r="BQ3" s="359" t="s">
        <v>18</v>
      </c>
      <c r="BR3" s="246"/>
      <c r="BS3" s="246"/>
      <c r="BT3" s="356" t="s">
        <v>167</v>
      </c>
      <c r="BU3" s="357" t="s">
        <v>56</v>
      </c>
      <c r="BV3" s="358" t="s">
        <v>7</v>
      </c>
      <c r="BW3" s="358" t="s">
        <v>1</v>
      </c>
      <c r="BX3" s="358" t="s">
        <v>2</v>
      </c>
      <c r="BY3" s="358" t="s">
        <v>16</v>
      </c>
      <c r="BZ3" s="358" t="s">
        <v>17</v>
      </c>
      <c r="CA3" s="359" t="s">
        <v>18</v>
      </c>
      <c r="CB3" s="246"/>
      <c r="CC3" s="246"/>
      <c r="CD3" s="356" t="s">
        <v>167</v>
      </c>
      <c r="CE3" s="357" t="s">
        <v>56</v>
      </c>
      <c r="CF3" s="358" t="s">
        <v>7</v>
      </c>
      <c r="CG3" s="358" t="s">
        <v>1</v>
      </c>
      <c r="CH3" s="358" t="s">
        <v>2</v>
      </c>
      <c r="CI3" s="358" t="s">
        <v>16</v>
      </c>
      <c r="CJ3" s="358" t="s">
        <v>17</v>
      </c>
      <c r="CK3" s="359" t="s">
        <v>18</v>
      </c>
      <c r="CL3" s="246"/>
      <c r="CM3" s="246"/>
      <c r="CN3" s="356" t="s">
        <v>167</v>
      </c>
      <c r="CO3" s="357" t="s">
        <v>56</v>
      </c>
      <c r="CP3" s="358" t="s">
        <v>7</v>
      </c>
      <c r="CQ3" s="358" t="s">
        <v>1</v>
      </c>
      <c r="CR3" s="358" t="s">
        <v>2</v>
      </c>
      <c r="CS3" s="358" t="s">
        <v>16</v>
      </c>
      <c r="CT3" s="358" t="s">
        <v>17</v>
      </c>
      <c r="CU3" s="359" t="s">
        <v>18</v>
      </c>
      <c r="CV3" s="246"/>
      <c r="CW3" s="246"/>
      <c r="CX3" s="356" t="s">
        <v>167</v>
      </c>
      <c r="CY3" s="357" t="s">
        <v>56</v>
      </c>
      <c r="CZ3" s="358" t="s">
        <v>7</v>
      </c>
      <c r="DA3" s="358" t="s">
        <v>1</v>
      </c>
      <c r="DB3" s="358" t="s">
        <v>2</v>
      </c>
      <c r="DC3" s="358" t="s">
        <v>16</v>
      </c>
      <c r="DD3" s="358" t="s">
        <v>17</v>
      </c>
      <c r="DE3" s="359" t="s">
        <v>18</v>
      </c>
      <c r="DF3" s="246"/>
      <c r="DG3" s="246"/>
      <c r="DH3" s="356" t="s">
        <v>167</v>
      </c>
      <c r="DI3" s="357" t="s">
        <v>56</v>
      </c>
      <c r="DJ3" s="358" t="s">
        <v>7</v>
      </c>
      <c r="DK3" s="358" t="s">
        <v>1</v>
      </c>
      <c r="DL3" s="358" t="s">
        <v>2</v>
      </c>
      <c r="DM3" s="358" t="s">
        <v>16</v>
      </c>
      <c r="DN3" s="358" t="s">
        <v>17</v>
      </c>
      <c r="DO3" s="359" t="s">
        <v>18</v>
      </c>
      <c r="DP3" s="246"/>
      <c r="DQ3" s="246"/>
      <c r="DR3" s="247"/>
      <c r="EB3" s="247"/>
      <c r="EL3" s="247"/>
      <c r="EV3" s="247"/>
      <c r="FF3" s="247"/>
      <c r="FP3" s="247"/>
      <c r="FZ3" s="247"/>
      <c r="GJ3" s="247"/>
      <c r="GT3" s="247"/>
      <c r="HD3" s="247"/>
      <c r="HN3" s="247"/>
      <c r="HX3" s="247"/>
    </row>
    <row xmlns:x14ac="http://schemas.microsoft.com/office/spreadsheetml/2009/9/ac" r="4" s="4" customFormat="true" x14ac:dyDescent="0.25">
      <c r="A4" s="380" t="str">
        <f>IF(ISBLANK('Data Summary'!A6),"",'Data Summary'!A6)</f>
        <v>KIR_2006_EMIS</v>
      </c>
      <c r="B4" s="125"/>
      <c r="C4" s="89" t="s">
        <v>3</v>
      </c>
      <c r="D4" s="7"/>
      <c r="E4" s="7"/>
      <c r="F4" s="7"/>
      <c r="G4" s="7"/>
      <c r="H4" s="7"/>
      <c r="I4" s="26"/>
      <c r="J4" s="24"/>
      <c r="K4" s="24"/>
      <c r="L4" s="125"/>
      <c r="M4" s="89" t="s">
        <v>3</v>
      </c>
      <c r="N4" s="7"/>
      <c r="O4" s="7"/>
      <c r="P4" s="7"/>
      <c r="Q4" s="7"/>
      <c r="R4" s="7"/>
      <c r="S4" s="26"/>
      <c r="T4" s="24"/>
      <c r="U4" s="24"/>
      <c r="V4" s="125"/>
      <c r="W4" s="89" t="s">
        <v>3</v>
      </c>
      <c r="X4" s="7"/>
      <c r="Y4" s="7"/>
      <c r="Z4" s="7"/>
      <c r="AA4" s="7"/>
      <c r="AB4" s="7"/>
      <c r="AC4" s="26"/>
      <c r="AD4" s="24"/>
      <c r="AE4" s="24"/>
      <c r="AF4" s="125"/>
      <c r="AG4" s="89" t="s">
        <v>3</v>
      </c>
      <c r="AH4" s="7"/>
      <c r="AI4" s="7"/>
      <c r="AJ4" s="7"/>
      <c r="AK4" s="7"/>
      <c r="AL4" s="7"/>
      <c r="AM4" s="26"/>
      <c r="AN4" s="24"/>
      <c r="AO4" s="24"/>
      <c r="AP4" s="125"/>
      <c r="AQ4" s="89" t="s">
        <v>3</v>
      </c>
      <c r="AR4" s="7"/>
      <c r="AS4" s="7"/>
      <c r="AT4" s="7"/>
      <c r="AU4" s="7"/>
      <c r="AV4" s="7"/>
      <c r="AW4" s="26"/>
      <c r="AX4" s="24"/>
      <c r="AY4" s="24"/>
      <c r="AZ4" s="125"/>
      <c r="BA4" s="89" t="s">
        <v>3</v>
      </c>
      <c r="BB4" s="7"/>
      <c r="BC4" s="7"/>
      <c r="BD4" s="7"/>
      <c r="BE4" s="7"/>
      <c r="BF4" s="7"/>
      <c r="BG4" s="26"/>
      <c r="BH4" s="24"/>
      <c r="BI4" s="24"/>
      <c r="BJ4" s="125"/>
      <c r="BK4" s="89" t="s">
        <v>3</v>
      </c>
      <c r="BL4" s="7"/>
      <c r="BM4" s="7"/>
      <c r="BN4" s="7"/>
      <c r="BO4" s="7"/>
      <c r="BP4" s="7"/>
      <c r="BQ4" s="26"/>
      <c r="BR4" s="24"/>
      <c r="BS4" s="24"/>
      <c r="BT4" s="125"/>
      <c r="BU4" s="89" t="s">
        <v>3</v>
      </c>
      <c r="BV4" s="7"/>
      <c r="BW4" s="7"/>
      <c r="BX4" s="7"/>
      <c r="BY4" s="7"/>
      <c r="BZ4" s="7"/>
      <c r="CA4" s="26"/>
      <c r="CB4" s="24"/>
      <c r="CC4" s="24"/>
      <c r="CD4" s="125"/>
      <c r="CE4" s="89" t="s">
        <v>3</v>
      </c>
      <c r="CF4" s="7"/>
      <c r="CG4" s="7"/>
      <c r="CH4" s="7"/>
      <c r="CI4" s="7"/>
      <c r="CJ4" s="7"/>
      <c r="CK4" s="26"/>
      <c r="CL4" s="24"/>
      <c r="CM4" s="24"/>
      <c r="CN4" s="125"/>
      <c r="CO4" s="89" t="s">
        <v>3</v>
      </c>
      <c r="CP4" s="552">
        <v>6.8</v>
      </c>
      <c r="CQ4" s="552"/>
      <c r="CR4" s="552"/>
      <c r="CS4" s="552"/>
      <c r="CT4" s="552">
        <v>4.55</v>
      </c>
      <c r="CU4" s="26">
        <v>10.81</v>
      </c>
      <c r="CV4" s="24"/>
      <c r="CW4" s="24"/>
      <c r="CX4" s="125"/>
      <c r="CY4" s="89" t="s">
        <v>3</v>
      </c>
      <c r="CZ4" s="552">
        <v>1.96</v>
      </c>
      <c r="DA4" s="552"/>
      <c r="DB4" s="552"/>
      <c r="DC4" s="552"/>
      <c r="DD4" s="552">
        <v>2.94</v>
      </c>
      <c r="DE4" s="26">
        <v>0</v>
      </c>
      <c r="DF4" s="24"/>
      <c r="DG4" s="24"/>
      <c r="DH4" s="125"/>
      <c r="DI4" s="89" t="s">
        <v>3</v>
      </c>
      <c r="DJ4" s="552">
        <v>2.94</v>
      </c>
      <c r="DK4" s="552"/>
      <c r="DL4" s="552"/>
      <c r="DM4" s="552"/>
      <c r="DN4" s="552">
        <v>2.15</v>
      </c>
      <c r="DO4" s="26">
        <v>4.6500000000000004</v>
      </c>
      <c r="DP4" s="24"/>
      <c r="DQ4" s="24"/>
      <c r="DR4" s="121"/>
      <c r="EB4" s="121"/>
      <c r="EL4" s="121"/>
      <c r="EV4" s="121"/>
      <c r="FF4" s="121"/>
      <c r="FP4" s="121"/>
      <c r="FZ4" s="121"/>
      <c r="GJ4" s="121"/>
      <c r="GT4" s="121"/>
      <c r="HD4" s="121"/>
      <c r="HN4" s="121"/>
      <c r="HX4" s="121"/>
    </row>
    <row xmlns:x14ac="http://schemas.microsoft.com/office/spreadsheetml/2009/9/ac" r="5" s="4" customFormat="true" x14ac:dyDescent="0.25">
      <c r="A5" s="380" t="str">
        <f ca="true">IF(ISBLANK('Data Summary'!A7),"",'Data Summary'!A7)</f>
        <v>KIR_2007_EMIS</v>
      </c>
      <c r="B5" s="113"/>
      <c r="C5" s="89" t="s">
        <v>25</v>
      </c>
      <c r="D5" s="7"/>
      <c r="E5" s="7"/>
      <c r="F5" s="7"/>
      <c r="G5" s="7"/>
      <c r="H5" s="7"/>
      <c r="I5" s="26"/>
      <c r="J5" s="24"/>
      <c r="K5" s="24"/>
      <c r="L5" s="113"/>
      <c r="M5" s="89" t="s">
        <v>25</v>
      </c>
      <c r="N5" s="7"/>
      <c r="O5" s="7"/>
      <c r="P5" s="7"/>
      <c r="Q5" s="7"/>
      <c r="R5" s="7"/>
      <c r="S5" s="26"/>
      <c r="T5" s="24"/>
      <c r="U5" s="24"/>
      <c r="V5" s="113"/>
      <c r="W5" s="89" t="s">
        <v>25</v>
      </c>
      <c r="X5" s="7"/>
      <c r="Y5" s="7"/>
      <c r="Z5" s="7"/>
      <c r="AA5" s="7"/>
      <c r="AB5" s="7"/>
      <c r="AC5" s="26"/>
      <c r="AD5" s="24"/>
      <c r="AE5" s="24"/>
      <c r="AF5" s="113"/>
      <c r="AG5" s="89" t="s">
        <v>25</v>
      </c>
      <c r="AH5" s="7"/>
      <c r="AI5" s="7"/>
      <c r="AJ5" s="7"/>
      <c r="AK5" s="7"/>
      <c r="AL5" s="7"/>
      <c r="AM5" s="26"/>
      <c r="AN5" s="24"/>
      <c r="AO5" s="24"/>
      <c r="AP5" s="113"/>
      <c r="AQ5" s="89" t="s">
        <v>25</v>
      </c>
      <c r="AR5" s="7"/>
      <c r="AS5" s="7"/>
      <c r="AT5" s="7"/>
      <c r="AU5" s="7"/>
      <c r="AV5" s="7"/>
      <c r="AW5" s="26"/>
      <c r="AX5" s="24"/>
      <c r="AY5" s="24"/>
      <c r="AZ5" s="113"/>
      <c r="BA5" s="89" t="s">
        <v>25</v>
      </c>
      <c r="BB5" s="7"/>
      <c r="BC5" s="7"/>
      <c r="BD5" s="7"/>
      <c r="BE5" s="7"/>
      <c r="BF5" s="7"/>
      <c r="BG5" s="26"/>
      <c r="BH5" s="24"/>
      <c r="BI5" s="24"/>
      <c r="BJ5" s="113"/>
      <c r="BK5" s="89" t="s">
        <v>25</v>
      </c>
      <c r="BL5" s="7"/>
      <c r="BM5" s="7"/>
      <c r="BN5" s="7"/>
      <c r="BO5" s="7"/>
      <c r="BP5" s="7"/>
      <c r="BQ5" s="26"/>
      <c r="BR5" s="24"/>
      <c r="BS5" s="24"/>
      <c r="BT5" s="113"/>
      <c r="BU5" s="89" t="s">
        <v>25</v>
      </c>
      <c r="BV5" s="7"/>
      <c r="BW5" s="7"/>
      <c r="BX5" s="7"/>
      <c r="BY5" s="7"/>
      <c r="BZ5" s="7"/>
      <c r="CA5" s="26"/>
      <c r="CB5" s="24"/>
      <c r="CC5" s="24"/>
      <c r="CD5" s="113"/>
      <c r="CE5" s="89" t="s">
        <v>25</v>
      </c>
      <c r="CF5" s="7"/>
      <c r="CG5" s="7"/>
      <c r="CH5" s="7"/>
      <c r="CI5" s="7"/>
      <c r="CJ5" s="7"/>
      <c r="CK5" s="26"/>
      <c r="CL5" s="24"/>
      <c r="CM5" s="24"/>
      <c r="CN5" s="113"/>
      <c r="CO5" s="89" t="s">
        <v>25</v>
      </c>
      <c r="CP5" s="552">
        <f>100-CP4</f>
        <v>93.2</v>
      </c>
      <c r="CQ5" s="552"/>
      <c r="CR5" s="552"/>
      <c r="CS5" s="552"/>
      <c r="CT5" s="552">
        <f>100-CT4</f>
        <v>95.45</v>
      </c>
      <c r="CU5" s="26">
        <v>89.11</v>
      </c>
      <c r="CV5" s="24"/>
      <c r="CW5" s="24"/>
      <c r="CX5" s="113"/>
      <c r="CY5" s="89" t="s">
        <v>25</v>
      </c>
      <c r="CZ5" s="552">
        <f>100-CZ4</f>
        <v>98.04</v>
      </c>
      <c r="DA5" s="552"/>
      <c r="DB5" s="552"/>
      <c r="DC5" s="552"/>
      <c r="DD5" s="552">
        <f t="shared" ref="DD5:DE5" si="0">100-DD4</f>
        <v>97.06</v>
      </c>
      <c r="DE5" s="26">
        <f t="shared" si="0"/>
        <v>100</v>
      </c>
      <c r="DF5" s="24"/>
      <c r="DG5" s="24"/>
      <c r="DH5" s="113"/>
      <c r="DI5" s="89" t="s">
        <v>25</v>
      </c>
      <c r="DJ5" s="552">
        <f>100-DJ4</f>
        <v>97.06</v>
      </c>
      <c r="DK5" s="552"/>
      <c r="DL5" s="552"/>
      <c r="DM5" s="552"/>
      <c r="DN5" s="552">
        <f t="shared" ref="DN5:DO5" si="1">100-DN4</f>
        <v>97.85</v>
      </c>
      <c r="DO5" s="26">
        <f t="shared" si="1"/>
        <v>95.35</v>
      </c>
      <c r="DP5" s="24"/>
      <c r="DQ5" s="24"/>
      <c r="DR5" s="121"/>
      <c r="EB5" s="121"/>
      <c r="EL5" s="121"/>
      <c r="EV5" s="121"/>
      <c r="FF5" s="121"/>
      <c r="FP5" s="121"/>
      <c r="FZ5" s="121"/>
      <c r="GJ5" s="121"/>
      <c r="GT5" s="121"/>
      <c r="HD5" s="121"/>
      <c r="HN5" s="121"/>
      <c r="HX5" s="121"/>
    </row>
    <row xmlns:x14ac="http://schemas.microsoft.com/office/spreadsheetml/2009/9/ac" r="6" s="4" customFormat="true" ht="15.6" customHeight="true" x14ac:dyDescent="0.25">
      <c r="A6" s="380" t="str">
        <f ca="true">IF(ISBLANK('Data Summary'!A8),"",'Data Summary'!A8)</f>
        <v>KIR_2008_EMIS</v>
      </c>
      <c r="B6" s="125"/>
      <c r="C6" s="90" t="s">
        <v>26</v>
      </c>
      <c r="D6" s="19"/>
      <c r="E6" s="7"/>
      <c r="F6" s="7"/>
      <c r="G6" s="7"/>
      <c r="H6" s="7"/>
      <c r="I6" s="26"/>
      <c r="J6" s="24"/>
      <c r="K6" s="24"/>
      <c r="L6" s="125"/>
      <c r="M6" s="90" t="s">
        <v>26</v>
      </c>
      <c r="N6" s="19"/>
      <c r="O6" s="7"/>
      <c r="P6" s="7"/>
      <c r="Q6" s="7"/>
      <c r="R6" s="7"/>
      <c r="S6" s="26"/>
      <c r="T6" s="24"/>
      <c r="U6" s="24"/>
      <c r="V6" s="125"/>
      <c r="W6" s="90" t="s">
        <v>26</v>
      </c>
      <c r="X6" s="19"/>
      <c r="Y6" s="7"/>
      <c r="Z6" s="7"/>
      <c r="AA6" s="7"/>
      <c r="AB6" s="7"/>
      <c r="AC6" s="26"/>
      <c r="AD6" s="24"/>
      <c r="AE6" s="24"/>
      <c r="AF6" s="125"/>
      <c r="AG6" s="90" t="s">
        <v>26</v>
      </c>
      <c r="AH6" s="19"/>
      <c r="AI6" s="7"/>
      <c r="AJ6" s="7"/>
      <c r="AK6" s="7"/>
      <c r="AL6" s="7"/>
      <c r="AM6" s="26"/>
      <c r="AN6" s="24"/>
      <c r="AO6" s="24"/>
      <c r="AP6" s="125"/>
      <c r="AQ6" s="90" t="s">
        <v>26</v>
      </c>
      <c r="AR6" s="19"/>
      <c r="AS6" s="7"/>
      <c r="AT6" s="7"/>
      <c r="AU6" s="7"/>
      <c r="AV6" s="7"/>
      <c r="AW6" s="26"/>
      <c r="AX6" s="24"/>
      <c r="AY6" s="24"/>
      <c r="AZ6" s="125"/>
      <c r="BA6" s="90" t="s">
        <v>26</v>
      </c>
      <c r="BB6" s="19"/>
      <c r="BC6" s="7"/>
      <c r="BD6" s="7"/>
      <c r="BE6" s="7"/>
      <c r="BF6" s="7"/>
      <c r="BG6" s="26"/>
      <c r="BH6" s="24"/>
      <c r="BI6" s="24"/>
      <c r="BJ6" s="125"/>
      <c r="BK6" s="90" t="s">
        <v>26</v>
      </c>
      <c r="BL6" s="19"/>
      <c r="BM6" s="7"/>
      <c r="BN6" s="7"/>
      <c r="BO6" s="7"/>
      <c r="BP6" s="7"/>
      <c r="BQ6" s="26"/>
      <c r="BR6" s="24"/>
      <c r="BS6" s="24"/>
      <c r="BT6" s="125"/>
      <c r="BU6" s="90" t="s">
        <v>26</v>
      </c>
      <c r="BV6" s="19"/>
      <c r="BW6" s="7"/>
      <c r="BX6" s="7"/>
      <c r="BY6" s="7"/>
      <c r="BZ6" s="7"/>
      <c r="CA6" s="26"/>
      <c r="CB6" s="24"/>
      <c r="CC6" s="24"/>
      <c r="CD6" s="125"/>
      <c r="CE6" s="90" t="s">
        <v>26</v>
      </c>
      <c r="CF6" s="19"/>
      <c r="CG6" s="7"/>
      <c r="CH6" s="7"/>
      <c r="CI6" s="7"/>
      <c r="CJ6" s="7"/>
      <c r="CK6" s="26"/>
      <c r="CL6" s="24"/>
      <c r="CM6" s="24"/>
      <c r="CN6" s="125"/>
      <c r="CO6" s="90" t="s">
        <v>26</v>
      </c>
      <c r="CP6" s="554">
        <v>7.29</v>
      </c>
      <c r="CQ6" s="552"/>
      <c r="CR6" s="552"/>
      <c r="CS6" s="552"/>
      <c r="CT6" s="552">
        <v>9.52</v>
      </c>
      <c r="CU6" s="26">
        <v>3.03</v>
      </c>
      <c r="CV6" s="24"/>
      <c r="CW6" s="24"/>
      <c r="CX6" s="125"/>
      <c r="CY6" s="90" t="s">
        <v>26</v>
      </c>
      <c r="CZ6" s="554">
        <v>3</v>
      </c>
      <c r="DA6" s="552"/>
      <c r="DB6" s="552"/>
      <c r="DC6" s="552"/>
      <c r="DD6" s="552">
        <v>2.94</v>
      </c>
      <c r="DE6" s="26">
        <v>3.13</v>
      </c>
      <c r="DF6" s="24"/>
      <c r="DG6" s="24"/>
      <c r="DH6" s="125"/>
      <c r="DI6" s="90" t="s">
        <v>26</v>
      </c>
      <c r="DJ6" s="554">
        <v>3.03</v>
      </c>
      <c r="DK6" s="552"/>
      <c r="DL6" s="552"/>
      <c r="DM6" s="552"/>
      <c r="DN6" s="552">
        <v>3.3</v>
      </c>
      <c r="DO6" s="26">
        <v>2.44</v>
      </c>
      <c r="DP6" s="24"/>
      <c r="DQ6" s="24"/>
      <c r="DR6" s="121"/>
      <c r="EB6" s="121"/>
      <c r="EL6" s="121"/>
      <c r="EV6" s="121"/>
      <c r="FF6" s="121"/>
      <c r="FP6" s="121"/>
      <c r="FZ6" s="121"/>
      <c r="GJ6" s="121"/>
      <c r="GT6" s="121"/>
      <c r="HD6" s="121"/>
      <c r="HN6" s="121"/>
      <c r="HX6" s="121"/>
    </row>
    <row xmlns:x14ac="http://schemas.microsoft.com/office/spreadsheetml/2009/9/ac" r="7" s="4" customFormat="true" x14ac:dyDescent="0.25">
      <c r="A7" s="380" t="str">
        <f ca="true">IF(ISBLANK('Data Summary'!A9),"",'Data Summary'!A9)</f>
        <v>KIR_2009_EMIS</v>
      </c>
      <c r="B7" s="113"/>
      <c r="C7" s="90" t="s">
        <v>141</v>
      </c>
      <c r="D7" s="78"/>
      <c r="E7" s="7"/>
      <c r="F7" s="7"/>
      <c r="G7" s="7"/>
      <c r="H7" s="7"/>
      <c r="I7" s="26"/>
      <c r="J7" s="24"/>
      <c r="K7" s="24"/>
      <c r="L7" s="113"/>
      <c r="M7" s="90" t="s">
        <v>141</v>
      </c>
      <c r="N7" s="78"/>
      <c r="O7" s="7"/>
      <c r="P7" s="7"/>
      <c r="Q7" s="7"/>
      <c r="R7" s="7"/>
      <c r="S7" s="26"/>
      <c r="T7" s="24"/>
      <c r="U7" s="24"/>
      <c r="V7" s="113"/>
      <c r="W7" s="90" t="s">
        <v>141</v>
      </c>
      <c r="X7" s="78"/>
      <c r="Y7" s="7"/>
      <c r="Z7" s="7"/>
      <c r="AA7" s="7"/>
      <c r="AB7" s="7"/>
      <c r="AC7" s="26"/>
      <c r="AD7" s="24"/>
      <c r="AE7" s="24"/>
      <c r="AF7" s="113"/>
      <c r="AG7" s="90" t="s">
        <v>141</v>
      </c>
      <c r="AH7" s="78"/>
      <c r="AI7" s="7"/>
      <c r="AJ7" s="7"/>
      <c r="AK7" s="7"/>
      <c r="AL7" s="7"/>
      <c r="AM7" s="26"/>
      <c r="AN7" s="24"/>
      <c r="AO7" s="24"/>
      <c r="AP7" s="113"/>
      <c r="AQ7" s="90" t="s">
        <v>141</v>
      </c>
      <c r="AR7" s="78"/>
      <c r="AS7" s="7"/>
      <c r="AT7" s="7"/>
      <c r="AU7" s="7"/>
      <c r="AV7" s="7"/>
      <c r="AW7" s="26"/>
      <c r="AX7" s="24"/>
      <c r="AY7" s="24"/>
      <c r="AZ7" s="113"/>
      <c r="BA7" s="90" t="s">
        <v>141</v>
      </c>
      <c r="BB7" s="78"/>
      <c r="BC7" s="7"/>
      <c r="BD7" s="7"/>
      <c r="BE7" s="7"/>
      <c r="BF7" s="7"/>
      <c r="BG7" s="26"/>
      <c r="BH7" s="24"/>
      <c r="BI7" s="24"/>
      <c r="BJ7" s="113"/>
      <c r="BK7" s="90" t="s">
        <v>141</v>
      </c>
      <c r="BL7" s="78"/>
      <c r="BM7" s="7"/>
      <c r="BN7" s="7"/>
      <c r="BO7" s="7"/>
      <c r="BP7" s="7"/>
      <c r="BQ7" s="26"/>
      <c r="BR7" s="24"/>
      <c r="BS7" s="24"/>
      <c r="BT7" s="113"/>
      <c r="BU7" s="90" t="s">
        <v>141</v>
      </c>
      <c r="BV7" s="78"/>
      <c r="BW7" s="7"/>
      <c r="BX7" s="7"/>
      <c r="BY7" s="7"/>
      <c r="BZ7" s="7"/>
      <c r="CA7" s="26"/>
      <c r="CB7" s="24"/>
      <c r="CC7" s="24"/>
      <c r="CD7" s="113"/>
      <c r="CE7" s="90" t="s">
        <v>141</v>
      </c>
      <c r="CF7" s="78"/>
      <c r="CG7" s="7"/>
      <c r="CH7" s="7"/>
      <c r="CI7" s="7"/>
      <c r="CJ7" s="7"/>
      <c r="CK7" s="26"/>
      <c r="CL7" s="24"/>
      <c r="CM7" s="24"/>
      <c r="CN7" s="113"/>
      <c r="CO7" s="90" t="s">
        <v>141</v>
      </c>
      <c r="CP7" s="552">
        <f>80.21+10.42</f>
        <v>90.63</v>
      </c>
      <c r="CQ7" s="552"/>
      <c r="CR7" s="552"/>
      <c r="CS7" s="552"/>
      <c r="CT7" s="552">
        <f>80.95+6.35</f>
        <v>87.3</v>
      </c>
      <c r="CU7" s="26">
        <f>78.79+18.18</f>
        <v>96.97</v>
      </c>
      <c r="CV7" s="24"/>
      <c r="CW7" s="24"/>
      <c r="CX7" s="113"/>
      <c r="CY7" s="90" t="s">
        <v>141</v>
      </c>
      <c r="CZ7" s="552">
        <f>CZ9+6</f>
        <v>96</v>
      </c>
      <c r="DA7" s="552"/>
      <c r="DB7" s="552"/>
      <c r="DC7" s="552"/>
      <c r="DD7" s="552">
        <f>DD9+2.94</f>
        <v>95.59</v>
      </c>
      <c r="DE7" s="26">
        <f>DE9+12.5</f>
        <v>96.88</v>
      </c>
      <c r="DF7" s="24"/>
      <c r="DG7" s="24"/>
      <c r="DH7" s="113"/>
      <c r="DI7" s="90" t="s">
        <v>141</v>
      </c>
      <c r="DJ7" s="552">
        <f>DJ9+4.55</f>
        <v>94.7</v>
      </c>
      <c r="DK7" s="552"/>
      <c r="DL7" s="552"/>
      <c r="DM7" s="552"/>
      <c r="DN7" s="552">
        <f>DN9+2.2</f>
        <v>95.61</v>
      </c>
      <c r="DO7" s="26">
        <f>DO9+9.76</f>
        <v>92.690000000000012</v>
      </c>
      <c r="DP7" s="24"/>
      <c r="DQ7" s="24"/>
      <c r="DR7" s="121"/>
      <c r="EB7" s="121"/>
      <c r="EL7" s="121"/>
      <c r="EV7" s="121"/>
      <c r="FF7" s="121"/>
      <c r="FP7" s="121"/>
      <c r="FZ7" s="121"/>
      <c r="GJ7" s="121"/>
      <c r="GT7" s="121"/>
      <c r="HD7" s="121"/>
      <c r="HN7" s="121"/>
      <c r="HX7" s="121"/>
    </row>
    <row xmlns:x14ac="http://schemas.microsoft.com/office/spreadsheetml/2009/9/ac" r="8" s="4" customFormat="true" x14ac:dyDescent="0.25">
      <c r="A8" s="380" t="str">
        <f ca="true">IF(ISBLANK('Data Summary'!A10),"",'Data Summary'!A10)</f>
        <v>KIR_2010_EMIS</v>
      </c>
      <c r="B8" s="125"/>
      <c r="C8" s="90" t="s">
        <v>142</v>
      </c>
      <c r="D8" s="19"/>
      <c r="E8" s="7"/>
      <c r="F8" s="7"/>
      <c r="G8" s="7"/>
      <c r="H8" s="7"/>
      <c r="I8" s="26"/>
      <c r="J8" s="24"/>
      <c r="K8" s="24"/>
      <c r="L8" s="125"/>
      <c r="M8" s="90" t="s">
        <v>142</v>
      </c>
      <c r="N8" s="19"/>
      <c r="O8" s="7"/>
      <c r="P8" s="7"/>
      <c r="Q8" s="7"/>
      <c r="R8" s="7"/>
      <c r="S8" s="26"/>
      <c r="T8" s="24"/>
      <c r="U8" s="24"/>
      <c r="V8" s="125"/>
      <c r="W8" s="90" t="s">
        <v>142</v>
      </c>
      <c r="X8" s="19"/>
      <c r="Y8" s="7"/>
      <c r="Z8" s="7"/>
      <c r="AA8" s="7"/>
      <c r="AB8" s="7"/>
      <c r="AC8" s="26"/>
      <c r="AD8" s="24"/>
      <c r="AE8" s="24"/>
      <c r="AF8" s="125"/>
      <c r="AG8" s="90" t="s">
        <v>142</v>
      </c>
      <c r="AH8" s="19"/>
      <c r="AI8" s="7"/>
      <c r="AJ8" s="7"/>
      <c r="AK8" s="7"/>
      <c r="AL8" s="7"/>
      <c r="AM8" s="26"/>
      <c r="AN8" s="24"/>
      <c r="AO8" s="24"/>
      <c r="AP8" s="125"/>
      <c r="AQ8" s="90" t="s">
        <v>142</v>
      </c>
      <c r="AR8" s="19"/>
      <c r="AS8" s="7"/>
      <c r="AT8" s="7"/>
      <c r="AU8" s="7"/>
      <c r="AV8" s="7"/>
      <c r="AW8" s="26"/>
      <c r="AX8" s="24"/>
      <c r="AY8" s="24"/>
      <c r="AZ8" s="125"/>
      <c r="BA8" s="90" t="s">
        <v>142</v>
      </c>
      <c r="BB8" s="19"/>
      <c r="BC8" s="7"/>
      <c r="BD8" s="7"/>
      <c r="BE8" s="7"/>
      <c r="BF8" s="7"/>
      <c r="BG8" s="26"/>
      <c r="BH8" s="24"/>
      <c r="BI8" s="24"/>
      <c r="BJ8" s="125"/>
      <c r="BK8" s="90" t="s">
        <v>142</v>
      </c>
      <c r="BL8" s="19"/>
      <c r="BM8" s="7"/>
      <c r="BN8" s="7"/>
      <c r="BO8" s="7"/>
      <c r="BP8" s="7"/>
      <c r="BQ8" s="26"/>
      <c r="BR8" s="24"/>
      <c r="BS8" s="24"/>
      <c r="BT8" s="125"/>
      <c r="BU8" s="90" t="s">
        <v>142</v>
      </c>
      <c r="BV8" s="19"/>
      <c r="BW8" s="7"/>
      <c r="BX8" s="7"/>
      <c r="BY8" s="7"/>
      <c r="BZ8" s="7"/>
      <c r="CA8" s="26"/>
      <c r="CB8" s="24"/>
      <c r="CC8" s="24"/>
      <c r="CD8" s="125"/>
      <c r="CE8" s="90" t="s">
        <v>142</v>
      </c>
      <c r="CF8" s="19"/>
      <c r="CG8" s="7"/>
      <c r="CH8" s="7"/>
      <c r="CI8" s="7"/>
      <c r="CJ8" s="7"/>
      <c r="CK8" s="26"/>
      <c r="CL8" s="24"/>
      <c r="CM8" s="24"/>
      <c r="CN8" s="125"/>
      <c r="CO8" s="90" t="s">
        <v>142</v>
      </c>
      <c r="CP8" s="554">
        <f>80.21+2.08</f>
        <v>82.289999999999992</v>
      </c>
      <c r="CQ8" s="552"/>
      <c r="CR8" s="552"/>
      <c r="CS8" s="552"/>
      <c r="CT8" s="552">
        <f>80.95+3.17</f>
        <v>84.12</v>
      </c>
      <c r="CU8" s="26">
        <v>78.790000000000006</v>
      </c>
      <c r="CV8" s="24"/>
      <c r="CW8" s="24"/>
      <c r="CX8" s="125"/>
      <c r="CY8" s="90" t="s">
        <v>142</v>
      </c>
      <c r="CZ8" s="554">
        <f>CZ9+1</f>
        <v>91</v>
      </c>
      <c r="DA8" s="552"/>
      <c r="DB8" s="552"/>
      <c r="DC8" s="552"/>
      <c r="DD8" s="552">
        <f>DD9+1.47</f>
        <v>94.12</v>
      </c>
      <c r="DE8" s="26">
        <f>DE9+0</f>
        <v>84.38</v>
      </c>
      <c r="DF8" s="24"/>
      <c r="DG8" s="24"/>
      <c r="DH8" s="125"/>
      <c r="DI8" s="90" t="s">
        <v>142</v>
      </c>
      <c r="DJ8" s="554">
        <f>DJ9+2.27</f>
        <v>92.42</v>
      </c>
      <c r="DK8" s="552"/>
      <c r="DL8" s="552"/>
      <c r="DM8" s="552"/>
      <c r="DN8" s="552">
        <f>DN9+1.1</f>
        <v>94.509999999999991</v>
      </c>
      <c r="DO8" s="26">
        <f>DO9+4.88</f>
        <v>87.81</v>
      </c>
      <c r="DP8" s="24"/>
      <c r="DQ8" s="24"/>
      <c r="DR8" s="121"/>
      <c r="EB8" s="121"/>
      <c r="EL8" s="121"/>
      <c r="EV8" s="121"/>
      <c r="FF8" s="121"/>
      <c r="FP8" s="121"/>
      <c r="FZ8" s="121"/>
      <c r="GJ8" s="121"/>
      <c r="GT8" s="121"/>
      <c r="HD8" s="121"/>
      <c r="HN8" s="121"/>
      <c r="HX8" s="121"/>
    </row>
    <row xmlns:x14ac="http://schemas.microsoft.com/office/spreadsheetml/2009/9/ac" r="9" s="4" customFormat="true" x14ac:dyDescent="0.25">
      <c r="A9" s="380" t="str">
        <f ca="true">IF(ISBLANK('Data Summary'!A11),"",'Data Summary'!A11)</f>
        <v>KIR_2011_EMIS</v>
      </c>
      <c r="B9" s="113"/>
      <c r="C9" s="90" t="s">
        <v>170</v>
      </c>
      <c r="D9" s="19"/>
      <c r="E9" s="7"/>
      <c r="F9" s="7"/>
      <c r="G9" s="7"/>
      <c r="H9" s="7"/>
      <c r="I9" s="26"/>
      <c r="J9" s="24"/>
      <c r="K9" s="24"/>
      <c r="L9" s="113"/>
      <c r="M9" s="90" t="s">
        <v>170</v>
      </c>
      <c r="N9" s="19"/>
      <c r="O9" s="7"/>
      <c r="P9" s="7"/>
      <c r="Q9" s="7"/>
      <c r="R9" s="7"/>
      <c r="S9" s="26"/>
      <c r="T9" s="24"/>
      <c r="U9" s="24"/>
      <c r="V9" s="113"/>
      <c r="W9" s="90" t="s">
        <v>170</v>
      </c>
      <c r="X9" s="19"/>
      <c r="Y9" s="7"/>
      <c r="Z9" s="7"/>
      <c r="AA9" s="7"/>
      <c r="AB9" s="7"/>
      <c r="AC9" s="26"/>
      <c r="AD9" s="24"/>
      <c r="AE9" s="24"/>
      <c r="AF9" s="113"/>
      <c r="AG9" s="90" t="s">
        <v>170</v>
      </c>
      <c r="AH9" s="19"/>
      <c r="AI9" s="7"/>
      <c r="AJ9" s="7"/>
      <c r="AK9" s="7"/>
      <c r="AL9" s="7"/>
      <c r="AM9" s="26"/>
      <c r="AN9" s="24"/>
      <c r="AO9" s="24"/>
      <c r="AP9" s="113"/>
      <c r="AQ9" s="90" t="s">
        <v>170</v>
      </c>
      <c r="AR9" s="19"/>
      <c r="AS9" s="7"/>
      <c r="AT9" s="7"/>
      <c r="AU9" s="7"/>
      <c r="AV9" s="7"/>
      <c r="AW9" s="26"/>
      <c r="AX9" s="24"/>
      <c r="AY9" s="24"/>
      <c r="AZ9" s="113"/>
      <c r="BA9" s="90" t="s">
        <v>170</v>
      </c>
      <c r="BB9" s="19"/>
      <c r="BC9" s="7"/>
      <c r="BD9" s="7"/>
      <c r="BE9" s="7"/>
      <c r="BF9" s="7"/>
      <c r="BG9" s="26"/>
      <c r="BH9" s="24"/>
      <c r="BI9" s="24"/>
      <c r="BJ9" s="113"/>
      <c r="BK9" s="90" t="s">
        <v>170</v>
      </c>
      <c r="BL9" s="19"/>
      <c r="BM9" s="7"/>
      <c r="BN9" s="7"/>
      <c r="BO9" s="7"/>
      <c r="BP9" s="7"/>
      <c r="BQ9" s="26"/>
      <c r="BR9" s="24"/>
      <c r="BS9" s="24"/>
      <c r="BT9" s="113"/>
      <c r="BU9" s="90" t="s">
        <v>170</v>
      </c>
      <c r="BV9" s="19"/>
      <c r="BW9" s="7"/>
      <c r="BX9" s="7"/>
      <c r="BY9" s="7"/>
      <c r="BZ9" s="7"/>
      <c r="CA9" s="26"/>
      <c r="CB9" s="24"/>
      <c r="CC9" s="24"/>
      <c r="CD9" s="113"/>
      <c r="CE9" s="90" t="s">
        <v>170</v>
      </c>
      <c r="CF9" s="19"/>
      <c r="CG9" s="7"/>
      <c r="CH9" s="7"/>
      <c r="CI9" s="7"/>
      <c r="CJ9" s="7"/>
      <c r="CK9" s="26"/>
      <c r="CL9" s="24"/>
      <c r="CM9" s="24"/>
      <c r="CN9" s="113"/>
      <c r="CO9" s="90" t="s">
        <v>170</v>
      </c>
      <c r="CP9" s="554">
        <v>80.209999999999994</v>
      </c>
      <c r="CQ9" s="552"/>
      <c r="CR9" s="552"/>
      <c r="CS9" s="552"/>
      <c r="CT9" s="552">
        <v>80.95</v>
      </c>
      <c r="CU9" s="26">
        <v>78.790000000000006</v>
      </c>
      <c r="CV9" s="24"/>
      <c r="CW9" s="24"/>
      <c r="CX9" s="113"/>
      <c r="CY9" s="90" t="s">
        <v>170</v>
      </c>
      <c r="CZ9" s="554">
        <v>90</v>
      </c>
      <c r="DA9" s="552"/>
      <c r="DB9" s="552"/>
      <c r="DC9" s="552"/>
      <c r="DD9" s="552">
        <v>92.65</v>
      </c>
      <c r="DE9" s="26">
        <v>84.38</v>
      </c>
      <c r="DF9" s="24"/>
      <c r="DG9" s="24"/>
      <c r="DH9" s="113"/>
      <c r="DI9" s="90" t="s">
        <v>170</v>
      </c>
      <c r="DJ9" s="554">
        <v>90.15</v>
      </c>
      <c r="DK9" s="552"/>
      <c r="DL9" s="552"/>
      <c r="DM9" s="552"/>
      <c r="DN9" s="552">
        <v>93.41</v>
      </c>
      <c r="DO9" s="26">
        <v>82.93</v>
      </c>
      <c r="DP9" s="24"/>
      <c r="DQ9" s="24"/>
      <c r="DR9" s="121"/>
      <c r="EB9" s="121"/>
      <c r="EL9" s="121"/>
      <c r="EV9" s="121"/>
      <c r="FF9" s="121"/>
      <c r="FP9" s="121"/>
      <c r="FZ9" s="121"/>
      <c r="GJ9" s="121"/>
      <c r="GT9" s="121"/>
      <c r="HD9" s="121"/>
      <c r="HN9" s="121"/>
      <c r="HX9" s="121"/>
    </row>
    <row xmlns:x14ac="http://schemas.microsoft.com/office/spreadsheetml/2009/9/ac" r="10" s="2" customFormat="true" ht="86.45" customHeight="true" x14ac:dyDescent="0.25">
      <c r="A10" s="380" t="str">
        <f ca="true">IF(ISBLANK('Data Summary'!A12),"",'Data Summary'!A12)</f>
        <v>KIR_2012_EMIS</v>
      </c>
      <c r="B10" s="116" t="s">
        <v>12</v>
      </c>
      <c r="C10" s="573" t="s">
        <v>161</v>
      </c>
      <c r="D10" s="570"/>
      <c r="E10" s="570"/>
      <c r="F10" s="570"/>
      <c r="G10" s="570"/>
      <c r="H10" s="570"/>
      <c r="I10" s="571"/>
      <c r="J10" s="11"/>
      <c r="K10" s="11"/>
      <c r="L10" s="116" t="s">
        <v>12</v>
      </c>
      <c r="M10" s="573" t="s">
        <v>161</v>
      </c>
      <c r="N10" s="570"/>
      <c r="O10" s="570"/>
      <c r="P10" s="570"/>
      <c r="Q10" s="570"/>
      <c r="R10" s="570"/>
      <c r="S10" s="571"/>
      <c r="T10" s="11"/>
      <c r="U10" s="11"/>
      <c r="V10" s="116" t="s">
        <v>12</v>
      </c>
      <c r="W10" s="573" t="s">
        <v>161</v>
      </c>
      <c r="X10" s="570"/>
      <c r="Y10" s="570"/>
      <c r="Z10" s="570"/>
      <c r="AA10" s="570"/>
      <c r="AB10" s="570"/>
      <c r="AC10" s="571"/>
      <c r="AD10" s="11"/>
      <c r="AE10" s="11"/>
      <c r="AF10" s="116" t="s">
        <v>12</v>
      </c>
      <c r="AG10" s="573" t="s">
        <v>161</v>
      </c>
      <c r="AH10" s="570"/>
      <c r="AI10" s="570"/>
      <c r="AJ10" s="570"/>
      <c r="AK10" s="570"/>
      <c r="AL10" s="570"/>
      <c r="AM10" s="571"/>
      <c r="AN10" s="11"/>
      <c r="AO10" s="11"/>
      <c r="AP10" s="116" t="s">
        <v>12</v>
      </c>
      <c r="AQ10" s="573" t="s">
        <v>161</v>
      </c>
      <c r="AR10" s="570"/>
      <c r="AS10" s="570"/>
      <c r="AT10" s="570"/>
      <c r="AU10" s="570"/>
      <c r="AV10" s="570"/>
      <c r="AW10" s="571"/>
      <c r="AX10" s="11"/>
      <c r="AY10" s="11"/>
      <c r="AZ10" s="116" t="s">
        <v>12</v>
      </c>
      <c r="BA10" s="573" t="s">
        <v>161</v>
      </c>
      <c r="BB10" s="570"/>
      <c r="BC10" s="570"/>
      <c r="BD10" s="570"/>
      <c r="BE10" s="570"/>
      <c r="BF10" s="570"/>
      <c r="BG10" s="571"/>
      <c r="BH10" s="11"/>
      <c r="BI10" s="11"/>
      <c r="BJ10" s="116" t="s">
        <v>12</v>
      </c>
      <c r="BK10" s="573" t="s">
        <v>161</v>
      </c>
      <c r="BL10" s="570"/>
      <c r="BM10" s="570"/>
      <c r="BN10" s="570"/>
      <c r="BO10" s="570"/>
      <c r="BP10" s="570"/>
      <c r="BQ10" s="571"/>
      <c r="BR10" s="11"/>
      <c r="BS10" s="11"/>
      <c r="BT10" s="116" t="s">
        <v>12</v>
      </c>
      <c r="BU10" s="573" t="s">
        <v>161</v>
      </c>
      <c r="BV10" s="570"/>
      <c r="BW10" s="570"/>
      <c r="BX10" s="570"/>
      <c r="BY10" s="570"/>
      <c r="BZ10" s="570"/>
      <c r="CA10" s="571"/>
      <c r="CB10" s="11"/>
      <c r="CC10" s="11"/>
      <c r="CD10" s="116" t="s">
        <v>12</v>
      </c>
      <c r="CE10" s="573" t="s">
        <v>161</v>
      </c>
      <c r="CF10" s="570"/>
      <c r="CG10" s="570"/>
      <c r="CH10" s="570"/>
      <c r="CI10" s="570"/>
      <c r="CJ10" s="570"/>
      <c r="CK10" s="571"/>
      <c r="CL10" s="11"/>
      <c r="CM10" s="11"/>
      <c r="CN10" s="116" t="s">
        <v>12</v>
      </c>
      <c r="CO10" s="573" t="s">
        <v>296</v>
      </c>
      <c r="CP10" s="570"/>
      <c r="CQ10" s="570"/>
      <c r="CR10" s="570"/>
      <c r="CS10" s="570"/>
      <c r="CT10" s="570"/>
      <c r="CU10" s="571"/>
      <c r="CV10" s="11"/>
      <c r="CW10" s="11"/>
      <c r="CX10" s="116" t="s">
        <v>12</v>
      </c>
      <c r="CY10" s="573" t="s">
        <v>296</v>
      </c>
      <c r="CZ10" s="570"/>
      <c r="DA10" s="570"/>
      <c r="DB10" s="570"/>
      <c r="DC10" s="570"/>
      <c r="DD10" s="570"/>
      <c r="DE10" s="571"/>
      <c r="DF10" s="11"/>
      <c r="DG10" s="11"/>
      <c r="DH10" s="116" t="s">
        <v>12</v>
      </c>
      <c r="DI10" s="573" t="s">
        <v>296</v>
      </c>
      <c r="DJ10" s="570"/>
      <c r="DK10" s="570"/>
      <c r="DL10" s="570"/>
      <c r="DM10" s="570"/>
      <c r="DN10" s="570"/>
      <c r="DO10" s="571"/>
      <c r="DP10" s="11"/>
      <c r="DQ10" s="11"/>
      <c r="DR10" s="124"/>
      <c r="EB10" s="124"/>
      <c r="EL10" s="124"/>
      <c r="EV10" s="124"/>
      <c r="FF10" s="124"/>
      <c r="FP10" s="124"/>
      <c r="FZ10" s="124"/>
      <c r="GJ10" s="124"/>
      <c r="GT10" s="124"/>
      <c r="HD10" s="124"/>
      <c r="HN10" s="124"/>
      <c r="HX10" s="124"/>
    </row>
    <row xmlns:x14ac="http://schemas.microsoft.com/office/spreadsheetml/2009/9/ac" r="11" s="2" customFormat="true" ht="15.6" customHeight="true" x14ac:dyDescent="0.25">
      <c r="A11" s="380" t="str">
        <f ca="true">IF(ISBLANK('Data Summary'!A13),"",'Data Summary'!A13)</f>
        <v>KIR_2014_EMIS</v>
      </c>
      <c r="B11" s="116"/>
      <c r="C11" s="99" t="s">
        <v>120</v>
      </c>
      <c r="D11" s="53"/>
      <c r="E11" s="53"/>
      <c r="F11" s="53"/>
      <c r="G11" s="53"/>
      <c r="H11" s="53"/>
      <c r="I11" s="98"/>
      <c r="J11" s="11"/>
      <c r="K11" s="11"/>
      <c r="L11" s="116"/>
      <c r="M11" s="140" t="s">
        <v>120</v>
      </c>
      <c r="N11" s="53"/>
      <c r="O11" s="53"/>
      <c r="P11" s="53"/>
      <c r="Q11" s="53"/>
      <c r="R11" s="53"/>
      <c r="S11" s="138"/>
      <c r="T11" s="11"/>
      <c r="U11" s="11"/>
      <c r="V11" s="116"/>
      <c r="W11" s="142" t="s">
        <v>120</v>
      </c>
      <c r="X11" s="53"/>
      <c r="Y11" s="53"/>
      <c r="Z11" s="53"/>
      <c r="AA11" s="53"/>
      <c r="AB11" s="53"/>
      <c r="AC11" s="141"/>
      <c r="AD11" s="11"/>
      <c r="AE11" s="11"/>
      <c r="AF11" s="116"/>
      <c r="AG11" s="185" t="s">
        <v>120</v>
      </c>
      <c r="AH11" s="53"/>
      <c r="AI11" s="53"/>
      <c r="AJ11" s="53"/>
      <c r="AK11" s="53"/>
      <c r="AL11" s="53"/>
      <c r="AM11" s="184"/>
      <c r="AN11" s="11"/>
      <c r="AO11" s="11"/>
      <c r="AP11" s="116"/>
      <c r="AQ11" s="185" t="s">
        <v>120</v>
      </c>
      <c r="AR11" s="53"/>
      <c r="AS11" s="53"/>
      <c r="AT11" s="53"/>
      <c r="AU11" s="53"/>
      <c r="AV11" s="53"/>
      <c r="AW11" s="184"/>
      <c r="AX11" s="11"/>
      <c r="AY11" s="11"/>
      <c r="AZ11" s="116"/>
      <c r="BA11" s="185" t="s">
        <v>120</v>
      </c>
      <c r="BB11" s="53"/>
      <c r="BC11" s="53"/>
      <c r="BD11" s="53"/>
      <c r="BE11" s="53"/>
      <c r="BF11" s="53"/>
      <c r="BG11" s="184"/>
      <c r="BH11" s="11"/>
      <c r="BI11" s="11"/>
      <c r="BJ11" s="116"/>
      <c r="BK11" s="185" t="s">
        <v>120</v>
      </c>
      <c r="BL11" s="53"/>
      <c r="BM11" s="53"/>
      <c r="BN11" s="53"/>
      <c r="BO11" s="53"/>
      <c r="BP11" s="53"/>
      <c r="BQ11" s="184"/>
      <c r="BR11" s="11"/>
      <c r="BS11" s="11"/>
      <c r="BT11" s="116"/>
      <c r="BU11" s="185" t="s">
        <v>120</v>
      </c>
      <c r="BV11" s="53"/>
      <c r="BW11" s="53"/>
      <c r="BX11" s="53"/>
      <c r="BY11" s="53"/>
      <c r="BZ11" s="53"/>
      <c r="CA11" s="184"/>
      <c r="CB11" s="11"/>
      <c r="CC11" s="11"/>
      <c r="CD11" s="116"/>
      <c r="CE11" s="374" t="s">
        <v>120</v>
      </c>
      <c r="CF11" s="53"/>
      <c r="CG11" s="53"/>
      <c r="CH11" s="53"/>
      <c r="CI11" s="53"/>
      <c r="CJ11" s="53"/>
      <c r="CK11" s="373"/>
      <c r="CL11" s="11"/>
      <c r="CM11" s="11"/>
      <c r="CN11" s="116"/>
      <c r="CO11" s="405" t="s">
        <v>120</v>
      </c>
      <c r="CP11" s="53" t="s">
        <v>182</v>
      </c>
      <c r="CQ11" s="53"/>
      <c r="CR11" s="53"/>
      <c r="CS11" s="53"/>
      <c r="CT11" s="53" t="s">
        <v>182</v>
      </c>
      <c r="CU11" s="404" t="s">
        <v>182</v>
      </c>
      <c r="CV11" s="11"/>
      <c r="CW11" s="11"/>
      <c r="CX11" s="116"/>
      <c r="CY11" s="405" t="s">
        <v>120</v>
      </c>
      <c r="CZ11" s="53" t="s">
        <v>182</v>
      </c>
      <c r="DA11" s="53"/>
      <c r="DB11" s="53"/>
      <c r="DC11" s="53"/>
      <c r="DD11" s="53" t="s">
        <v>182</v>
      </c>
      <c r="DE11" s="404" t="s">
        <v>182</v>
      </c>
      <c r="DF11" s="11"/>
      <c r="DG11" s="11"/>
      <c r="DH11" s="116"/>
      <c r="DI11" s="405" t="s">
        <v>120</v>
      </c>
      <c r="DJ11" s="53" t="s">
        <v>182</v>
      </c>
      <c r="DK11" s="53"/>
      <c r="DL11" s="53"/>
      <c r="DM11" s="53"/>
      <c r="DN11" s="53" t="s">
        <v>182</v>
      </c>
      <c r="DO11" s="404" t="s">
        <v>182</v>
      </c>
      <c r="DP11" s="11"/>
      <c r="DQ11" s="11"/>
      <c r="DR11" s="124"/>
      <c r="EB11" s="124"/>
      <c r="EL11" s="124"/>
      <c r="EV11" s="124"/>
      <c r="FF11" s="124"/>
      <c r="FP11" s="124"/>
      <c r="FZ11" s="124"/>
      <c r="GJ11" s="124"/>
      <c r="GT11" s="124"/>
      <c r="HD11" s="124"/>
      <c r="HN11" s="124"/>
      <c r="HX11" s="124"/>
    </row>
    <row xmlns:x14ac="http://schemas.microsoft.com/office/spreadsheetml/2009/9/ac" r="12" s="2" customFormat="true" ht="15" customHeight="true" x14ac:dyDescent="0.25">
      <c r="A12" s="380" t="str">
        <f ca="true">IF(ISBLANK('Data Summary'!A14),"",'Data Summary'!A14)</f>
        <v>KIR_2020_UIS</v>
      </c>
      <c r="B12" s="116"/>
      <c r="C12" s="99" t="s">
        <v>126</v>
      </c>
      <c r="D12" s="53"/>
      <c r="E12" s="53"/>
      <c r="F12" s="53"/>
      <c r="G12" s="53"/>
      <c r="H12" s="53"/>
      <c r="I12" s="97"/>
      <c r="J12" s="11"/>
      <c r="K12" s="11"/>
      <c r="L12" s="116"/>
      <c r="M12" s="140" t="s">
        <v>126</v>
      </c>
      <c r="N12" s="53"/>
      <c r="O12" s="53"/>
      <c r="P12" s="53"/>
      <c r="Q12" s="53"/>
      <c r="R12" s="53"/>
      <c r="S12" s="97"/>
      <c r="T12" s="11"/>
      <c r="U12" s="11"/>
      <c r="V12" s="116"/>
      <c r="W12" s="142" t="s">
        <v>126</v>
      </c>
      <c r="X12" s="53"/>
      <c r="Y12" s="53"/>
      <c r="Z12" s="53"/>
      <c r="AA12" s="53"/>
      <c r="AB12" s="53"/>
      <c r="AC12" s="97"/>
      <c r="AD12" s="11"/>
      <c r="AE12" s="11"/>
      <c r="AF12" s="116"/>
      <c r="AG12" s="185" t="s">
        <v>126</v>
      </c>
      <c r="AH12" s="53"/>
      <c r="AI12" s="53"/>
      <c r="AJ12" s="53"/>
      <c r="AK12" s="53"/>
      <c r="AL12" s="53"/>
      <c r="AM12" s="97"/>
      <c r="AN12" s="11"/>
      <c r="AO12" s="11"/>
      <c r="AP12" s="116"/>
      <c r="AQ12" s="185" t="s">
        <v>126</v>
      </c>
      <c r="AR12" s="53"/>
      <c r="AS12" s="53"/>
      <c r="AT12" s="53"/>
      <c r="AU12" s="53"/>
      <c r="AV12" s="53"/>
      <c r="AW12" s="97"/>
      <c r="AX12" s="11"/>
      <c r="AY12" s="11"/>
      <c r="AZ12" s="116"/>
      <c r="BA12" s="185" t="s">
        <v>126</v>
      </c>
      <c r="BB12" s="53"/>
      <c r="BC12" s="53"/>
      <c r="BD12" s="53"/>
      <c r="BE12" s="53"/>
      <c r="BF12" s="53"/>
      <c r="BG12" s="97"/>
      <c r="BH12" s="11"/>
      <c r="BI12" s="11"/>
      <c r="BJ12" s="116"/>
      <c r="BK12" s="185" t="s">
        <v>126</v>
      </c>
      <c r="BL12" s="53"/>
      <c r="BM12" s="53"/>
      <c r="BN12" s="53"/>
      <c r="BO12" s="53"/>
      <c r="BP12" s="53"/>
      <c r="BQ12" s="97"/>
      <c r="BR12" s="11"/>
      <c r="BS12" s="11"/>
      <c r="BT12" s="116"/>
      <c r="BU12" s="185" t="s">
        <v>126</v>
      </c>
      <c r="BV12" s="53"/>
      <c r="BW12" s="53"/>
      <c r="BX12" s="53"/>
      <c r="BY12" s="53"/>
      <c r="BZ12" s="53"/>
      <c r="CA12" s="97"/>
      <c r="CB12" s="11"/>
      <c r="CC12" s="11"/>
      <c r="CD12" s="116"/>
      <c r="CE12" s="374" t="s">
        <v>126</v>
      </c>
      <c r="CF12" s="53"/>
      <c r="CG12" s="53"/>
      <c r="CH12" s="53"/>
      <c r="CI12" s="53"/>
      <c r="CJ12" s="53"/>
      <c r="CK12" s="97"/>
      <c r="CL12" s="11"/>
      <c r="CM12" s="11"/>
      <c r="CN12" s="116"/>
      <c r="CO12" s="405" t="s">
        <v>126</v>
      </c>
      <c r="CP12" s="53" t="s">
        <v>182</v>
      </c>
      <c r="CQ12" s="53"/>
      <c r="CR12" s="53"/>
      <c r="CS12" s="53"/>
      <c r="CT12" s="53" t="s">
        <v>182</v>
      </c>
      <c r="CU12" s="404" t="s">
        <v>182</v>
      </c>
      <c r="CV12" s="11"/>
      <c r="CW12" s="11"/>
      <c r="CX12" s="116"/>
      <c r="CY12" s="405" t="s">
        <v>126</v>
      </c>
      <c r="CZ12" s="53" t="s">
        <v>182</v>
      </c>
      <c r="DA12" s="53"/>
      <c r="DB12" s="53"/>
      <c r="DC12" s="53"/>
      <c r="DD12" s="53" t="s">
        <v>182</v>
      </c>
      <c r="DE12" s="404" t="s">
        <v>182</v>
      </c>
      <c r="DF12" s="11"/>
      <c r="DG12" s="11"/>
      <c r="DH12" s="116"/>
      <c r="DI12" s="405" t="s">
        <v>126</v>
      </c>
      <c r="DJ12" s="53" t="s">
        <v>182</v>
      </c>
      <c r="DK12" s="53"/>
      <c r="DL12" s="53"/>
      <c r="DM12" s="53"/>
      <c r="DN12" s="53" t="s">
        <v>182</v>
      </c>
      <c r="DO12" s="404" t="s">
        <v>182</v>
      </c>
      <c r="DP12" s="11"/>
      <c r="DQ12" s="11"/>
      <c r="DR12" s="124"/>
      <c r="EB12" s="124"/>
      <c r="EL12" s="124"/>
      <c r="EV12" s="124"/>
      <c r="FF12" s="124"/>
      <c r="FP12" s="124"/>
      <c r="FZ12" s="124"/>
      <c r="GJ12" s="124"/>
      <c r="GT12" s="124"/>
      <c r="HD12" s="124"/>
      <c r="HN12" s="124"/>
      <c r="HX12" s="124"/>
    </row>
    <row xmlns:x14ac="http://schemas.microsoft.com/office/spreadsheetml/2009/9/ac" r="13" s="2" customFormat="true" ht="15" customHeight="true" x14ac:dyDescent="0.25">
      <c r="A13" s="380" t="str">
        <f ca="true">IF(ISBLANK('Data Summary'!A15),"",'Data Summary'!A15)</f>
        <v>KIR_2021_EMIS</v>
      </c>
      <c r="B13" s="116"/>
      <c r="C13" s="99" t="s">
        <v>103</v>
      </c>
      <c r="D13" s="53"/>
      <c r="E13" s="53"/>
      <c r="F13" s="53"/>
      <c r="G13" s="53"/>
      <c r="H13" s="53"/>
      <c r="I13" s="97"/>
      <c r="J13" s="11"/>
      <c r="K13" s="11"/>
      <c r="L13" s="116"/>
      <c r="M13" s="140" t="s">
        <v>103</v>
      </c>
      <c r="N13" s="53"/>
      <c r="O13" s="53"/>
      <c r="P13" s="53"/>
      <c r="Q13" s="53"/>
      <c r="R13" s="53"/>
      <c r="S13" s="97"/>
      <c r="T13" s="11"/>
      <c r="U13" s="11"/>
      <c r="V13" s="116"/>
      <c r="W13" s="142" t="s">
        <v>103</v>
      </c>
      <c r="X13" s="53"/>
      <c r="Y13" s="53"/>
      <c r="Z13" s="53"/>
      <c r="AA13" s="53"/>
      <c r="AB13" s="53"/>
      <c r="AC13" s="97"/>
      <c r="AD13" s="11"/>
      <c r="AE13" s="11"/>
      <c r="AF13" s="116"/>
      <c r="AG13" s="185" t="s">
        <v>103</v>
      </c>
      <c r="AH13" s="53"/>
      <c r="AI13" s="53"/>
      <c r="AJ13" s="53"/>
      <c r="AK13" s="53"/>
      <c r="AL13" s="53"/>
      <c r="AM13" s="97"/>
      <c r="AN13" s="11"/>
      <c r="AO13" s="11"/>
      <c r="AP13" s="116"/>
      <c r="AQ13" s="185" t="s">
        <v>103</v>
      </c>
      <c r="AR13" s="53"/>
      <c r="AS13" s="53"/>
      <c r="AT13" s="53"/>
      <c r="AU13" s="53"/>
      <c r="AV13" s="53"/>
      <c r="AW13" s="97"/>
      <c r="AX13" s="11"/>
      <c r="AY13" s="11"/>
      <c r="AZ13" s="116"/>
      <c r="BA13" s="185" t="s">
        <v>103</v>
      </c>
      <c r="BB13" s="53"/>
      <c r="BC13" s="53"/>
      <c r="BD13" s="53"/>
      <c r="BE13" s="53"/>
      <c r="BF13" s="53"/>
      <c r="BG13" s="97"/>
      <c r="BH13" s="11"/>
      <c r="BI13" s="11"/>
      <c r="BJ13" s="116"/>
      <c r="BK13" s="185" t="s">
        <v>103</v>
      </c>
      <c r="BL13" s="53"/>
      <c r="BM13" s="53"/>
      <c r="BN13" s="53"/>
      <c r="BO13" s="53"/>
      <c r="BP13" s="53"/>
      <c r="BQ13" s="97"/>
      <c r="BR13" s="11"/>
      <c r="BS13" s="11"/>
      <c r="BT13" s="116"/>
      <c r="BU13" s="185" t="s">
        <v>103</v>
      </c>
      <c r="BV13" s="53"/>
      <c r="BW13" s="53"/>
      <c r="BX13" s="53"/>
      <c r="BY13" s="53"/>
      <c r="BZ13" s="53"/>
      <c r="CA13" s="97"/>
      <c r="CB13" s="11"/>
      <c r="CC13" s="11"/>
      <c r="CD13" s="116"/>
      <c r="CE13" s="374" t="s">
        <v>103</v>
      </c>
      <c r="CF13" s="53"/>
      <c r="CG13" s="53"/>
      <c r="CH13" s="53"/>
      <c r="CI13" s="53"/>
      <c r="CJ13" s="53"/>
      <c r="CK13" s="97"/>
      <c r="CL13" s="11"/>
      <c r="CM13" s="11"/>
      <c r="CN13" s="116"/>
      <c r="CO13" s="405" t="s">
        <v>103</v>
      </c>
      <c r="CP13" s="53" t="s">
        <v>182</v>
      </c>
      <c r="CQ13" s="53"/>
      <c r="CR13" s="53"/>
      <c r="CS13" s="53"/>
      <c r="CT13" s="53" t="s">
        <v>182</v>
      </c>
      <c r="CU13" s="404" t="s">
        <v>182</v>
      </c>
      <c r="CV13" s="11"/>
      <c r="CW13" s="11"/>
      <c r="CX13" s="116"/>
      <c r="CY13" s="405" t="s">
        <v>103</v>
      </c>
      <c r="CZ13" s="53" t="s">
        <v>182</v>
      </c>
      <c r="DA13" s="53"/>
      <c r="DB13" s="53"/>
      <c r="DC13" s="53"/>
      <c r="DD13" s="53" t="s">
        <v>182</v>
      </c>
      <c r="DE13" s="404" t="s">
        <v>182</v>
      </c>
      <c r="DF13" s="11"/>
      <c r="DG13" s="11"/>
      <c r="DH13" s="116"/>
      <c r="DI13" s="405" t="s">
        <v>103</v>
      </c>
      <c r="DJ13" s="53" t="s">
        <v>182</v>
      </c>
      <c r="DK13" s="53"/>
      <c r="DL13" s="53"/>
      <c r="DM13" s="53"/>
      <c r="DN13" s="53" t="s">
        <v>182</v>
      </c>
      <c r="DO13" s="404" t="s">
        <v>182</v>
      </c>
      <c r="DP13" s="11"/>
      <c r="DQ13" s="11"/>
      <c r="DR13" s="124"/>
      <c r="EB13" s="124"/>
      <c r="EL13" s="124"/>
      <c r="EV13" s="124"/>
      <c r="FF13" s="124"/>
      <c r="FP13" s="124"/>
      <c r="FZ13" s="124"/>
      <c r="GJ13" s="124"/>
      <c r="GT13" s="124"/>
      <c r="HD13" s="124"/>
      <c r="HN13" s="124"/>
      <c r="HX13" s="124"/>
    </row>
    <row xmlns:x14ac="http://schemas.microsoft.com/office/spreadsheetml/2009/9/ac" r="14" ht="15.75" customHeight="true" x14ac:dyDescent="0.25">
      <c r="A14" s="380" t="str">
        <f ca="true">IF(ISBLANK('Data Summary'!A16),"",'Data Summary'!A16)</f>
        <v>KIR_2022_EMIS</v>
      </c>
      <c r="B14" s="117"/>
      <c r="C14" s="91" t="s">
        <v>23</v>
      </c>
      <c r="D14" s="72"/>
      <c r="E14" s="72"/>
      <c r="F14" s="72"/>
      <c r="G14" s="72"/>
      <c r="H14" s="72">
        <f>H15</f>
        <v>91</v>
      </c>
      <c r="I14" s="73">
        <f>I15</f>
        <v>40</v>
      </c>
      <c r="J14" s="11"/>
      <c r="K14" s="11"/>
      <c r="L14" s="117"/>
      <c r="M14" s="91" t="s">
        <v>23</v>
      </c>
      <c r="N14" s="70"/>
      <c r="O14" s="70"/>
      <c r="P14" s="70"/>
      <c r="Q14" s="71"/>
      <c r="R14" s="72">
        <f>R15</f>
        <v>91</v>
      </c>
      <c r="S14" s="73">
        <f>S15</f>
        <v>40</v>
      </c>
      <c r="T14" s="11"/>
      <c r="U14" s="11"/>
      <c r="V14" s="117"/>
      <c r="W14" s="91" t="s">
        <v>23</v>
      </c>
      <c r="X14" s="70"/>
      <c r="Y14" s="70"/>
      <c r="Z14" s="70"/>
      <c r="AA14" s="71"/>
      <c r="AB14" s="72">
        <v>91</v>
      </c>
      <c r="AC14" s="73">
        <v>40</v>
      </c>
      <c r="AD14" s="11"/>
      <c r="AE14" s="11"/>
      <c r="AF14" s="117"/>
      <c r="AG14" s="91" t="s">
        <v>23</v>
      </c>
      <c r="AH14" s="70"/>
      <c r="AI14" s="10"/>
      <c r="AJ14" s="10"/>
      <c r="AK14" s="71"/>
      <c r="AL14" s="72"/>
      <c r="AM14" s="73"/>
      <c r="AN14" s="11"/>
      <c r="AO14" s="11"/>
      <c r="AP14" s="117"/>
      <c r="AQ14" s="91" t="s">
        <v>23</v>
      </c>
      <c r="AR14" s="70"/>
      <c r="AS14" s="10"/>
      <c r="AT14" s="10"/>
      <c r="AU14" s="71"/>
      <c r="AV14" s="72"/>
      <c r="AW14" s="73"/>
      <c r="AX14" s="11"/>
      <c r="AY14" s="11"/>
      <c r="AZ14" s="117"/>
      <c r="BA14" s="91" t="s">
        <v>23</v>
      </c>
      <c r="BB14" s="70"/>
      <c r="BC14" s="10"/>
      <c r="BD14" s="10"/>
      <c r="BE14" s="71"/>
      <c r="BF14" s="72"/>
      <c r="BG14" s="73"/>
      <c r="BH14" s="11"/>
      <c r="BI14" s="11"/>
      <c r="BJ14" s="117"/>
      <c r="BK14" s="91" t="s">
        <v>23</v>
      </c>
      <c r="BL14" s="70"/>
      <c r="BM14" s="10"/>
      <c r="BN14" s="10"/>
      <c r="BO14" s="71"/>
      <c r="BP14" s="72"/>
      <c r="BQ14" s="73"/>
      <c r="BR14" s="11"/>
      <c r="BS14" s="11"/>
      <c r="BT14" s="117"/>
      <c r="BU14" s="91" t="s">
        <v>23</v>
      </c>
      <c r="BV14" s="70"/>
      <c r="BW14" s="10"/>
      <c r="BX14" s="10"/>
      <c r="BY14" s="71"/>
      <c r="BZ14" s="72"/>
      <c r="CA14" s="73"/>
      <c r="CB14" s="11"/>
      <c r="CC14" s="11"/>
      <c r="CD14" s="117"/>
      <c r="CE14" s="91" t="s">
        <v>23</v>
      </c>
      <c r="CF14" s="70"/>
      <c r="CG14" s="10"/>
      <c r="CH14" s="10"/>
      <c r="CI14" s="71"/>
      <c r="CJ14" s="72"/>
      <c r="CK14" s="73"/>
      <c r="CL14" s="11"/>
      <c r="CM14" s="11"/>
      <c r="CN14" s="117"/>
      <c r="CO14" s="91" t="s">
        <v>23</v>
      </c>
      <c r="CP14" s="70"/>
      <c r="CQ14" s="10"/>
      <c r="CR14" s="10"/>
      <c r="CS14" s="71"/>
      <c r="CT14" s="72"/>
      <c r="CU14" s="73"/>
      <c r="CV14" s="11"/>
      <c r="CW14" s="11"/>
      <c r="CX14" s="117"/>
      <c r="CY14" s="91" t="s">
        <v>23</v>
      </c>
      <c r="CZ14" s="70"/>
      <c r="DA14" s="10"/>
      <c r="DB14" s="10"/>
      <c r="DC14" s="71"/>
      <c r="DD14" s="72"/>
      <c r="DE14" s="73"/>
      <c r="DF14" s="11"/>
      <c r="DG14" s="11"/>
      <c r="DH14" s="117"/>
      <c r="DI14" s="91" t="s">
        <v>23</v>
      </c>
      <c r="DJ14" s="70"/>
      <c r="DK14" s="10"/>
      <c r="DL14" s="10"/>
      <c r="DM14" s="71"/>
      <c r="DN14" s="72"/>
      <c r="DO14" s="73"/>
      <c r="DP14" s="11"/>
      <c r="DQ14" s="11"/>
    </row>
    <row xmlns:x14ac="http://schemas.microsoft.com/office/spreadsheetml/2009/9/ac" r="15" ht="15.75" customHeight="true" thickBot="true" x14ac:dyDescent="0.3">
      <c r="A15" s="380" t="str">
        <f ca="true">IF(ISBLANK('Data Summary'!A17),"",'Data Summary'!A17)</f>
        <v>KIR_2023_EMIS</v>
      </c>
      <c r="B15" s="118"/>
      <c r="C15" s="92" t="s">
        <v>20</v>
      </c>
      <c r="D15" s="75">
        <v>131</v>
      </c>
      <c r="E15" s="75">
        <v>11</v>
      </c>
      <c r="F15" s="75">
        <v>80</v>
      </c>
      <c r="G15" s="75"/>
      <c r="H15" s="75">
        <v>91</v>
      </c>
      <c r="I15" s="76">
        <v>40</v>
      </c>
      <c r="J15" s="25"/>
      <c r="K15" s="25"/>
      <c r="L15" s="118"/>
      <c r="M15" s="92" t="s">
        <v>20</v>
      </c>
      <c r="N15" s="75">
        <v>131</v>
      </c>
      <c r="O15" s="75">
        <v>11</v>
      </c>
      <c r="P15" s="75">
        <v>80</v>
      </c>
      <c r="Q15" s="75"/>
      <c r="R15" s="75">
        <v>91</v>
      </c>
      <c r="S15" s="76">
        <v>40</v>
      </c>
      <c r="T15" s="25"/>
      <c r="U15" s="25"/>
      <c r="V15" s="118"/>
      <c r="W15" s="92" t="s">
        <v>20</v>
      </c>
      <c r="X15" s="75">
        <v>131</v>
      </c>
      <c r="Y15" s="75">
        <v>80</v>
      </c>
      <c r="Z15" s="75">
        <v>11</v>
      </c>
      <c r="AA15" s="75"/>
      <c r="AB15" s="75">
        <v>91</v>
      </c>
      <c r="AC15" s="76">
        <v>40</v>
      </c>
      <c r="AD15" s="25"/>
      <c r="AE15" s="25"/>
      <c r="AF15" s="118"/>
      <c r="AG15" s="92" t="s">
        <v>20</v>
      </c>
      <c r="AH15" s="75"/>
      <c r="AI15" s="75"/>
      <c r="AJ15" s="75"/>
      <c r="AK15" s="75"/>
      <c r="AL15" s="75"/>
      <c r="AM15" s="80"/>
      <c r="AN15" s="25"/>
      <c r="AO15" s="25"/>
      <c r="AP15" s="118"/>
      <c r="AQ15" s="92" t="s">
        <v>20</v>
      </c>
      <c r="AR15" s="75"/>
      <c r="AS15" s="75"/>
      <c r="AT15" s="75"/>
      <c r="AU15" s="75"/>
      <c r="AV15" s="75"/>
      <c r="AW15" s="80"/>
      <c r="AX15" s="25"/>
      <c r="AY15" s="25"/>
      <c r="AZ15" s="118"/>
      <c r="BA15" s="92" t="s">
        <v>20</v>
      </c>
      <c r="BB15" s="75"/>
      <c r="BC15" s="75"/>
      <c r="BD15" s="75"/>
      <c r="BE15" s="75"/>
      <c r="BF15" s="75"/>
      <c r="BG15" s="80"/>
      <c r="BH15" s="25"/>
      <c r="BI15" s="25"/>
      <c r="BJ15" s="118"/>
      <c r="BK15" s="92" t="s">
        <v>20</v>
      </c>
      <c r="BL15" s="75"/>
      <c r="BM15" s="75"/>
      <c r="BN15" s="75"/>
      <c r="BO15" s="75"/>
      <c r="BP15" s="75"/>
      <c r="BQ15" s="80"/>
      <c r="BR15" s="25"/>
      <c r="BS15" s="25"/>
      <c r="BT15" s="118"/>
      <c r="BU15" s="92" t="s">
        <v>20</v>
      </c>
      <c r="BV15" s="75"/>
      <c r="BW15" s="75"/>
      <c r="BX15" s="75"/>
      <c r="BY15" s="75"/>
      <c r="BZ15" s="75"/>
      <c r="CA15" s="80"/>
      <c r="CB15" s="25"/>
      <c r="CC15" s="25"/>
      <c r="CD15" s="118"/>
      <c r="CE15" s="92" t="s">
        <v>20</v>
      </c>
      <c r="CF15" s="75"/>
      <c r="CG15" s="75"/>
      <c r="CH15" s="75"/>
      <c r="CI15" s="75"/>
      <c r="CJ15" s="75"/>
      <c r="CK15" s="80"/>
      <c r="CL15" s="25"/>
      <c r="CM15" s="25"/>
      <c r="CN15" s="118"/>
      <c r="CO15" s="92" t="s">
        <v>20</v>
      </c>
      <c r="CP15" s="75">
        <v>122</v>
      </c>
      <c r="CQ15" s="75" t="s">
        <v>289</v>
      </c>
      <c r="CR15" s="75" t="s">
        <v>289</v>
      </c>
      <c r="CS15" s="75" t="s">
        <v>289</v>
      </c>
      <c r="CT15" s="75">
        <v>81</v>
      </c>
      <c r="CU15" s="76">
        <v>41</v>
      </c>
      <c r="CV15" s="11"/>
      <c r="CW15" s="11"/>
      <c r="CX15" s="118"/>
      <c r="CY15" s="74" t="s">
        <v>20</v>
      </c>
      <c r="CZ15" s="75">
        <v>107</v>
      </c>
      <c r="DA15" s="75" t="s">
        <v>289</v>
      </c>
      <c r="DB15" s="75" t="s">
        <v>289</v>
      </c>
      <c r="DC15" s="75" t="s">
        <v>289</v>
      </c>
      <c r="DD15" s="75">
        <v>72</v>
      </c>
      <c r="DE15" s="76">
        <v>35</v>
      </c>
      <c r="DF15" s="11"/>
      <c r="DG15" s="11"/>
      <c r="DH15" s="118"/>
      <c r="DI15" s="74" t="s">
        <v>20</v>
      </c>
      <c r="DJ15" s="75">
        <v>138</v>
      </c>
      <c r="DK15" s="75" t="s">
        <v>289</v>
      </c>
      <c r="DL15" s="75" t="s">
        <v>289</v>
      </c>
      <c r="DM15" s="75" t="s">
        <v>289</v>
      </c>
      <c r="DN15" s="75">
        <v>95</v>
      </c>
      <c r="DO15" s="76">
        <v>43</v>
      </c>
      <c r="DP15" s="25"/>
      <c r="DQ15" s="25"/>
    </row>
    <row xmlns:x14ac="http://schemas.microsoft.com/office/spreadsheetml/2009/9/ac" r="16" s="3" customFormat="true" x14ac:dyDescent="0.25">
      <c r="A16" s="381" t="str">
        <f ca="true">IF(ISBLANK('Data Summary'!A18),"",'Data Summary'!A18)</f>
        <v/>
      </c>
      <c r="B16" s="119"/>
      <c r="L16" s="119"/>
      <c r="V16" s="119"/>
      <c r="AF16" s="119"/>
      <c r="AP16" s="119"/>
      <c r="AZ16" s="119"/>
      <c r="BA16" s="119"/>
      <c r="BJ16" s="119"/>
      <c r="BT16" s="119"/>
      <c r="CD16" s="119"/>
      <c r="CN16" s="119"/>
      <c r="CX16" s="119"/>
      <c r="DH16" s="119"/>
      <c r="DR16" s="119"/>
      <c r="EB16" s="119"/>
      <c r="EL16" s="119"/>
      <c r="EV16" s="119"/>
      <c r="FF16" s="119"/>
      <c r="FP16" s="119"/>
      <c r="FZ16" s="119"/>
      <c r="GJ16" s="119"/>
      <c r="GT16" s="119"/>
      <c r="HD16" s="119"/>
      <c r="HN16" s="119"/>
      <c r="HX16" s="119"/>
    </row>
    <row xmlns:x14ac="http://schemas.microsoft.com/office/spreadsheetml/2009/9/ac" r="17" s="3" customFormat="true" x14ac:dyDescent="0.25">
      <c r="A17" s="381" t="str">
        <f ca="true">IF(ISBLANK('Data Summary'!A19),"",'Data Summary'!A19)</f>
        <v/>
      </c>
      <c r="B17" s="119"/>
      <c r="L17" s="119"/>
      <c r="V17" s="119"/>
      <c r="AF17" s="119"/>
      <c r="AP17" s="119"/>
      <c r="AZ17" s="119"/>
      <c r="BA17" s="119"/>
      <c r="BJ17" s="119"/>
      <c r="BT17" s="119"/>
      <c r="CD17" s="119"/>
      <c r="CN17" s="119"/>
      <c r="CX17" s="119"/>
      <c r="DH17" s="119"/>
      <c r="DR17" s="119"/>
      <c r="EB17" s="119"/>
      <c r="EL17" s="119"/>
      <c r="EV17" s="119"/>
      <c r="FF17" s="119"/>
      <c r="FP17" s="119"/>
      <c r="FZ17" s="119"/>
      <c r="GJ17" s="119"/>
      <c r="GT17" s="119"/>
      <c r="HD17" s="119"/>
      <c r="HN17" s="119"/>
      <c r="HX17" s="119"/>
    </row>
    <row xmlns:x14ac="http://schemas.microsoft.com/office/spreadsheetml/2009/9/ac" r="18" s="3" customFormat="true" x14ac:dyDescent="0.25">
      <c r="A18" s="381" t="str">
        <f ca="true">IF(ISBLANK('Data Summary'!A20),"",'Data Summary'!A20)</f>
        <v/>
      </c>
      <c r="B18" s="119"/>
      <c r="L18" s="119"/>
      <c r="V18" s="119"/>
      <c r="AF18" s="119"/>
      <c r="AP18" s="119"/>
      <c r="AZ18" s="119"/>
      <c r="BA18" s="119"/>
      <c r="BJ18" s="119"/>
      <c r="BT18" s="119"/>
      <c r="CD18" s="119"/>
      <c r="CN18" s="119"/>
      <c r="CX18" s="119"/>
      <c r="DH18" s="119"/>
      <c r="DR18" s="119"/>
      <c r="EB18" s="119"/>
      <c r="EL18" s="119"/>
      <c r="EV18" s="119"/>
      <c r="FF18" s="119"/>
      <c r="FP18" s="119"/>
      <c r="FZ18" s="119"/>
      <c r="GJ18" s="119"/>
      <c r="GT18" s="119"/>
      <c r="HD18" s="119"/>
      <c r="HN18" s="119"/>
      <c r="HX18" s="119"/>
    </row>
    <row xmlns:x14ac="http://schemas.microsoft.com/office/spreadsheetml/2009/9/ac" r="19" s="3" customFormat="true" x14ac:dyDescent="0.25">
      <c r="A19" s="381" t="str">
        <f ca="true">IF(ISBLANK('Data Summary'!A21),"",'Data Summary'!A21)</f>
        <v/>
      </c>
      <c r="B19" s="119"/>
      <c r="L19" s="119"/>
      <c r="V19" s="119"/>
      <c r="AF19" s="119"/>
      <c r="AP19" s="119"/>
      <c r="AZ19" s="119"/>
      <c r="BA19" s="119"/>
      <c r="BJ19" s="119"/>
      <c r="BT19" s="119"/>
      <c r="CD19" s="119"/>
      <c r="CN19" s="119"/>
      <c r="CX19" s="119"/>
      <c r="DH19" s="119"/>
      <c r="DR19" s="119"/>
      <c r="EB19" s="119"/>
      <c r="EL19" s="119"/>
      <c r="EV19" s="119"/>
      <c r="FF19" s="119"/>
      <c r="FP19" s="119"/>
      <c r="FZ19" s="119"/>
      <c r="GJ19" s="119"/>
      <c r="GT19" s="119"/>
      <c r="HD19" s="119"/>
      <c r="HN19" s="119"/>
      <c r="HX19" s="119"/>
    </row>
    <row xmlns:x14ac="http://schemas.microsoft.com/office/spreadsheetml/2009/9/ac" r="20" s="3" customFormat="true" x14ac:dyDescent="0.25">
      <c r="A20" s="381" t="str">
        <f ca="true">IF(ISBLANK('Data Summary'!A22),"",'Data Summary'!A22)</f>
        <v/>
      </c>
      <c r="B20" s="119"/>
      <c r="L20" s="119"/>
      <c r="V20" s="119"/>
      <c r="AF20" s="119"/>
      <c r="AP20" s="119"/>
      <c r="AZ20" s="119"/>
      <c r="BA20" s="119"/>
      <c r="BJ20" s="119"/>
      <c r="BT20" s="119"/>
      <c r="CD20" s="119"/>
      <c r="CN20" s="119"/>
      <c r="CX20" s="119"/>
      <c r="DH20" s="119"/>
      <c r="DR20" s="119"/>
      <c r="EB20" s="119"/>
      <c r="EL20" s="119"/>
      <c r="EV20" s="119"/>
      <c r="FF20" s="119"/>
      <c r="FP20" s="119"/>
      <c r="FZ20" s="119"/>
      <c r="GJ20" s="119"/>
      <c r="GT20" s="119"/>
      <c r="HD20" s="119"/>
      <c r="HN20" s="119"/>
      <c r="HX20" s="119"/>
    </row>
    <row xmlns:x14ac="http://schemas.microsoft.com/office/spreadsheetml/2009/9/ac" r="21" s="3" customFormat="true" x14ac:dyDescent="0.25">
      <c r="A21" s="381" t="str">
        <f ca="true">IF(ISBLANK('Data Summary'!A23),"",'Data Summary'!A23)</f>
        <v/>
      </c>
      <c r="B21" s="119"/>
      <c r="L21" s="119"/>
      <c r="V21" s="119"/>
      <c r="AF21" s="119"/>
      <c r="AP21" s="119"/>
      <c r="AZ21" s="119"/>
      <c r="BA21" s="119"/>
      <c r="BJ21" s="119"/>
      <c r="BT21" s="119"/>
      <c r="CD21" s="119"/>
      <c r="CN21" s="119"/>
      <c r="CX21" s="119"/>
      <c r="DH21" s="119"/>
      <c r="DR21" s="119"/>
      <c r="EB21" s="119"/>
      <c r="EL21" s="119"/>
      <c r="EV21" s="119"/>
      <c r="FF21" s="119"/>
      <c r="FP21" s="119"/>
      <c r="FZ21" s="119"/>
      <c r="GJ21" s="119"/>
      <c r="GT21" s="119"/>
      <c r="HD21" s="119"/>
      <c r="HN21" s="119"/>
      <c r="HX21" s="119"/>
    </row>
    <row xmlns:x14ac="http://schemas.microsoft.com/office/spreadsheetml/2009/9/ac" r="22" s="3" customFormat="true" x14ac:dyDescent="0.25">
      <c r="A22" s="381" t="str">
        <f ca="true">IF(ISBLANK('Data Summary'!A24),"",'Data Summary'!A24)</f>
        <v/>
      </c>
      <c r="B22" s="119"/>
      <c r="L22" s="119"/>
      <c r="V22" s="119"/>
      <c r="AF22" s="119"/>
      <c r="AP22" s="119"/>
      <c r="AZ22" s="119"/>
      <c r="BA22" s="119"/>
      <c r="BJ22" s="119"/>
      <c r="BT22" s="119"/>
      <c r="CD22" s="119"/>
      <c r="CN22" s="119"/>
      <c r="CX22" s="119"/>
      <c r="DH22" s="119"/>
      <c r="DR22" s="119"/>
      <c r="EB22" s="119"/>
      <c r="EL22" s="119"/>
      <c r="EV22" s="119"/>
      <c r="FF22" s="119"/>
      <c r="FP22" s="119"/>
      <c r="FZ22" s="119"/>
      <c r="GJ22" s="119"/>
      <c r="GT22" s="119"/>
      <c r="HD22" s="119"/>
      <c r="HN22" s="119"/>
      <c r="HX22" s="119"/>
    </row>
    <row xmlns:x14ac="http://schemas.microsoft.com/office/spreadsheetml/2009/9/ac" r="23" s="3" customFormat="true" x14ac:dyDescent="0.25">
      <c r="A23" s="381" t="str">
        <f ca="true">IF(ISBLANK('Data Summary'!A25),"",'Data Summary'!A25)</f>
        <v/>
      </c>
      <c r="B23" s="119"/>
      <c r="L23" s="119"/>
      <c r="V23" s="119"/>
      <c r="AF23" s="119"/>
      <c r="AP23" s="119"/>
      <c r="AZ23" s="119"/>
      <c r="BA23" s="119"/>
      <c r="BJ23" s="119"/>
      <c r="BT23" s="119"/>
      <c r="CD23" s="119"/>
      <c r="CN23" s="119"/>
      <c r="CX23" s="119"/>
      <c r="DH23" s="119"/>
      <c r="DR23" s="119"/>
      <c r="EB23" s="119"/>
      <c r="EL23" s="119"/>
      <c r="EV23" s="119"/>
      <c r="FF23" s="119"/>
      <c r="FP23" s="119"/>
      <c r="FZ23" s="119"/>
      <c r="GJ23" s="119"/>
      <c r="GT23" s="119"/>
      <c r="HD23" s="119"/>
      <c r="HN23" s="119"/>
      <c r="HX23" s="119"/>
    </row>
    <row xmlns:x14ac="http://schemas.microsoft.com/office/spreadsheetml/2009/9/ac" r="24" s="3" customFormat="true" x14ac:dyDescent="0.25">
      <c r="A24" s="381" t="str">
        <f ca="true">IF(ISBLANK('Data Summary'!A26),"",'Data Summary'!A26)</f>
        <v/>
      </c>
      <c r="B24" s="119"/>
      <c r="L24" s="119"/>
      <c r="V24" s="119"/>
      <c r="AF24" s="119"/>
      <c r="AP24" s="119"/>
      <c r="AZ24" s="119"/>
      <c r="BA24" s="119"/>
      <c r="BJ24" s="119"/>
      <c r="BT24" s="119"/>
      <c r="CD24" s="119"/>
      <c r="CN24" s="119"/>
      <c r="CX24" s="119"/>
      <c r="DH24" s="119"/>
      <c r="DR24" s="119"/>
      <c r="EB24" s="119"/>
      <c r="EL24" s="119"/>
      <c r="EV24" s="119"/>
      <c r="FF24" s="119"/>
      <c r="FP24" s="119"/>
      <c r="FZ24" s="119"/>
      <c r="GJ24" s="119"/>
      <c r="GT24" s="119"/>
      <c r="HD24" s="119"/>
      <c r="HN24" s="119"/>
      <c r="HX24" s="119"/>
    </row>
    <row xmlns:x14ac="http://schemas.microsoft.com/office/spreadsheetml/2009/9/ac" r="25" s="3" customFormat="true" x14ac:dyDescent="0.25">
      <c r="A25" s="381" t="str">
        <f ca="true">IF(ISBLANK('Data Summary'!A27),"",'Data Summary'!A27)</f>
        <v/>
      </c>
      <c r="B25" s="119"/>
      <c r="L25" s="119"/>
      <c r="V25" s="119"/>
      <c r="AF25" s="119"/>
      <c r="AP25" s="119"/>
      <c r="AZ25" s="119"/>
      <c r="BA25" s="119"/>
      <c r="BJ25" s="119"/>
      <c r="BT25" s="119"/>
      <c r="CD25" s="119"/>
      <c r="CN25" s="119"/>
      <c r="CX25" s="119"/>
      <c r="DH25" s="119"/>
      <c r="DR25" s="119"/>
      <c r="EB25" s="119"/>
      <c r="EL25" s="119"/>
      <c r="EV25" s="119"/>
      <c r="FF25" s="119"/>
      <c r="FP25" s="119"/>
      <c r="FZ25" s="119"/>
      <c r="GJ25" s="119"/>
      <c r="GT25" s="119"/>
      <c r="HD25" s="119"/>
      <c r="HN25" s="119"/>
      <c r="HX25" s="119"/>
    </row>
    <row xmlns:x14ac="http://schemas.microsoft.com/office/spreadsheetml/2009/9/ac" r="26" s="3" customFormat="true" x14ac:dyDescent="0.25">
      <c r="A26" s="381" t="str">
        <f ca="true">IF(ISBLANK('Data Summary'!A28),"",'Data Summary'!A28)</f>
        <v/>
      </c>
      <c r="B26" s="119"/>
      <c r="L26" s="119"/>
      <c r="V26" s="119"/>
      <c r="AF26" s="119"/>
      <c r="AP26" s="119"/>
      <c r="AZ26" s="119"/>
      <c r="BA26" s="119"/>
      <c r="BJ26" s="119"/>
      <c r="BT26" s="119"/>
      <c r="CD26" s="119"/>
      <c r="CN26" s="119"/>
      <c r="CX26" s="119"/>
      <c r="DH26" s="119"/>
      <c r="DR26" s="119"/>
      <c r="EB26" s="119"/>
      <c r="EL26" s="119"/>
      <c r="EV26" s="119"/>
      <c r="FF26" s="119"/>
      <c r="FP26" s="119"/>
      <c r="FZ26" s="119"/>
      <c r="GJ26" s="119"/>
      <c r="GT26" s="119"/>
      <c r="HD26" s="119"/>
      <c r="HN26" s="119"/>
      <c r="HX26" s="119"/>
    </row>
    <row xmlns:x14ac="http://schemas.microsoft.com/office/spreadsheetml/2009/9/ac" r="27" s="3" customFormat="true" x14ac:dyDescent="0.25">
      <c r="A27" s="381" t="str">
        <f ca="true">IF(ISBLANK('Data Summary'!A29),"",'Data Summary'!A29)</f>
        <v/>
      </c>
      <c r="B27" s="119"/>
      <c r="L27" s="119"/>
      <c r="V27" s="119"/>
      <c r="AF27" s="119"/>
      <c r="AP27" s="119"/>
      <c r="AZ27" s="119"/>
      <c r="BA27" s="119"/>
      <c r="BJ27" s="119"/>
      <c r="BT27" s="119"/>
      <c r="CD27" s="119"/>
      <c r="CN27" s="119"/>
      <c r="CX27" s="119"/>
      <c r="DH27" s="119"/>
      <c r="DR27" s="119"/>
      <c r="EB27" s="119"/>
      <c r="EL27" s="119"/>
      <c r="EV27" s="119"/>
      <c r="FF27" s="119"/>
      <c r="FP27" s="119"/>
      <c r="FZ27" s="119"/>
      <c r="GJ27" s="119"/>
      <c r="GT27" s="119"/>
      <c r="HD27" s="119"/>
      <c r="HN27" s="119"/>
      <c r="HX27" s="119"/>
    </row>
    <row xmlns:x14ac="http://schemas.microsoft.com/office/spreadsheetml/2009/9/ac" r="28" s="3" customFormat="true" x14ac:dyDescent="0.25">
      <c r="A28" s="381" t="str">
        <f ca="true">IF(ISBLANK('Data Summary'!A30),"",'Data Summary'!A30)</f>
        <v/>
      </c>
      <c r="B28" s="119"/>
      <c r="L28" s="119"/>
      <c r="V28" s="119"/>
      <c r="AF28" s="119"/>
      <c r="AP28" s="119"/>
      <c r="AZ28" s="119"/>
      <c r="BA28" s="119"/>
      <c r="BJ28" s="119"/>
      <c r="BT28" s="119"/>
      <c r="CD28" s="119"/>
      <c r="CN28" s="119"/>
      <c r="CX28" s="119"/>
      <c r="DH28" s="119"/>
      <c r="DR28" s="119"/>
      <c r="EB28" s="119"/>
      <c r="EL28" s="119"/>
      <c r="EV28" s="119"/>
      <c r="FF28" s="119"/>
      <c r="FP28" s="119"/>
      <c r="FZ28" s="119"/>
      <c r="GJ28" s="119"/>
      <c r="GT28" s="119"/>
      <c r="HD28" s="119"/>
      <c r="HN28" s="119"/>
      <c r="HX28" s="119"/>
    </row>
    <row xmlns:x14ac="http://schemas.microsoft.com/office/spreadsheetml/2009/9/ac" r="29" s="3" customFormat="true" x14ac:dyDescent="0.25">
      <c r="A29" s="381" t="str">
        <f ca="true">IF(ISBLANK('Data Summary'!A31),"",'Data Summary'!A31)</f>
        <v/>
      </c>
      <c r="B29" s="119"/>
      <c r="L29" s="119"/>
      <c r="V29" s="119"/>
      <c r="AF29" s="119"/>
      <c r="AP29" s="119"/>
      <c r="AZ29" s="119"/>
      <c r="BA29" s="119"/>
      <c r="BJ29" s="119"/>
      <c r="BT29" s="119"/>
      <c r="CD29" s="119"/>
      <c r="CN29" s="119"/>
      <c r="CX29" s="119"/>
      <c r="DH29" s="119"/>
      <c r="DR29" s="119"/>
      <c r="EB29" s="119"/>
      <c r="EL29" s="119"/>
      <c r="EV29" s="119"/>
      <c r="FF29" s="119"/>
      <c r="FP29" s="119"/>
      <c r="FZ29" s="119"/>
      <c r="GJ29" s="119"/>
      <c r="GT29" s="119"/>
      <c r="HD29" s="119"/>
      <c r="HN29" s="119"/>
      <c r="HX29" s="119"/>
    </row>
    <row xmlns:x14ac="http://schemas.microsoft.com/office/spreadsheetml/2009/9/ac" r="30" s="3" customFormat="true" x14ac:dyDescent="0.25">
      <c r="A30" s="381" t="str">
        <f ca="true">IF(ISBLANK('Data Summary'!A32),"",'Data Summary'!A32)</f>
        <v/>
      </c>
      <c r="B30" s="119"/>
      <c r="L30" s="119"/>
      <c r="V30" s="119"/>
      <c r="AF30" s="119"/>
      <c r="AP30" s="119"/>
      <c r="AZ30" s="119"/>
      <c r="BA30" s="119"/>
      <c r="BJ30" s="119"/>
      <c r="BT30" s="119"/>
      <c r="CD30" s="119"/>
      <c r="CN30" s="119"/>
      <c r="CX30" s="119"/>
      <c r="DH30" s="119"/>
      <c r="DR30" s="119"/>
      <c r="EB30" s="119"/>
      <c r="EL30" s="119"/>
      <c r="EV30" s="119"/>
      <c r="FF30" s="119"/>
      <c r="FP30" s="119"/>
      <c r="FZ30" s="119"/>
      <c r="GJ30" s="119"/>
      <c r="GT30" s="119"/>
      <c r="HD30" s="119"/>
      <c r="HN30" s="119"/>
      <c r="HX30" s="119"/>
    </row>
    <row xmlns:x14ac="http://schemas.microsoft.com/office/spreadsheetml/2009/9/ac" r="31" s="3" customFormat="true" x14ac:dyDescent="0.25">
      <c r="A31" s="381" t="str">
        <f ca="true">IF(ISBLANK('Data Summary'!A33),"",'Data Summary'!A33)</f>
        <v/>
      </c>
      <c r="B31" s="119"/>
      <c r="L31" s="119"/>
      <c r="V31" s="119"/>
      <c r="AF31" s="119"/>
      <c r="AP31" s="119"/>
      <c r="AZ31" s="119"/>
      <c r="BA31" s="119"/>
      <c r="BJ31" s="119"/>
      <c r="BT31" s="119"/>
      <c r="CD31" s="119"/>
      <c r="CN31" s="119"/>
      <c r="CX31" s="119"/>
      <c r="DH31" s="119"/>
      <c r="DR31" s="119"/>
      <c r="EB31" s="119"/>
      <c r="EL31" s="119"/>
      <c r="EV31" s="119"/>
      <c r="FF31" s="119"/>
      <c r="FP31" s="119"/>
      <c r="FZ31" s="119"/>
      <c r="GJ31" s="119"/>
      <c r="GT31" s="119"/>
      <c r="HD31" s="119"/>
      <c r="HN31" s="119"/>
      <c r="HX31" s="119"/>
    </row>
    <row xmlns:x14ac="http://schemas.microsoft.com/office/spreadsheetml/2009/9/ac" r="32" s="3" customFormat="true" x14ac:dyDescent="0.25">
      <c r="A32" s="381" t="str">
        <f ca="true">IF(ISBLANK('Data Summary'!A34),"",'Data Summary'!A34)</f>
        <v/>
      </c>
      <c r="B32" s="119"/>
      <c r="L32" s="119"/>
      <c r="V32" s="119"/>
      <c r="AF32" s="119"/>
      <c r="AP32" s="119"/>
      <c r="AZ32" s="119"/>
      <c r="BA32" s="119"/>
      <c r="BJ32" s="119"/>
      <c r="BT32" s="119"/>
      <c r="CD32" s="119"/>
      <c r="CN32" s="119"/>
      <c r="CX32" s="119"/>
      <c r="DH32" s="119"/>
      <c r="DR32" s="119"/>
      <c r="EB32" s="119"/>
      <c r="EL32" s="119"/>
      <c r="EV32" s="119"/>
      <c r="FF32" s="119"/>
      <c r="FP32" s="119"/>
      <c r="FZ32" s="119"/>
      <c r="GJ32" s="119"/>
      <c r="GT32" s="119"/>
      <c r="HD32" s="119"/>
      <c r="HN32" s="119"/>
      <c r="HX32" s="119"/>
    </row>
    <row xmlns:x14ac="http://schemas.microsoft.com/office/spreadsheetml/2009/9/ac" r="33" s="3" customFormat="true" x14ac:dyDescent="0.25">
      <c r="A33" s="381" t="str">
        <f ca="true">IF(ISBLANK('Data Summary'!A35),"",'Data Summary'!A35)</f>
        <v/>
      </c>
      <c r="B33" s="119"/>
      <c r="L33" s="119"/>
      <c r="V33" s="119"/>
      <c r="AF33" s="119"/>
      <c r="AP33" s="119"/>
      <c r="AZ33" s="119"/>
      <c r="BA33" s="119"/>
      <c r="BJ33" s="119"/>
      <c r="BT33" s="119"/>
      <c r="CD33" s="119"/>
      <c r="CN33" s="119"/>
      <c r="CX33" s="119"/>
      <c r="DH33" s="119"/>
      <c r="DR33" s="119"/>
      <c r="EB33" s="119"/>
      <c r="EL33" s="119"/>
      <c r="EV33" s="119"/>
      <c r="FF33" s="119"/>
      <c r="FP33" s="119"/>
      <c r="FZ33" s="119"/>
      <c r="GJ33" s="119"/>
      <c r="GT33" s="119"/>
      <c r="HD33" s="119"/>
      <c r="HN33" s="119"/>
      <c r="HX33" s="119"/>
    </row>
    <row xmlns:x14ac="http://schemas.microsoft.com/office/spreadsheetml/2009/9/ac" r="34" s="3" customFormat="true" x14ac:dyDescent="0.25">
      <c r="A34" s="381" t="str">
        <f ca="true">IF(ISBLANK('Data Summary'!A36),"",'Data Summary'!A36)</f>
        <v/>
      </c>
      <c r="B34" s="119"/>
      <c r="L34" s="119"/>
      <c r="V34" s="119"/>
      <c r="AF34" s="119"/>
      <c r="AP34" s="119"/>
      <c r="AZ34" s="119"/>
      <c r="BA34" s="119"/>
      <c r="BJ34" s="119"/>
      <c r="BT34" s="119"/>
      <c r="CD34" s="119"/>
      <c r="CN34" s="119"/>
      <c r="CX34" s="119"/>
      <c r="DH34" s="119"/>
      <c r="DR34" s="119"/>
      <c r="EB34" s="119"/>
      <c r="EL34" s="119"/>
      <c r="EV34" s="119"/>
      <c r="FF34" s="119"/>
      <c r="FP34" s="119"/>
      <c r="FZ34" s="119"/>
      <c r="GJ34" s="119"/>
      <c r="GT34" s="119"/>
      <c r="HD34" s="119"/>
      <c r="HN34" s="119"/>
      <c r="HX34" s="119"/>
    </row>
    <row xmlns:x14ac="http://schemas.microsoft.com/office/spreadsheetml/2009/9/ac" r="35" s="3" customFormat="true" x14ac:dyDescent="0.25">
      <c r="A35" s="381" t="str">
        <f ca="true">IF(ISBLANK('Data Summary'!A37),"",'Data Summary'!A37)</f>
        <v/>
      </c>
      <c r="B35" s="119"/>
      <c r="L35" s="119"/>
      <c r="V35" s="119"/>
      <c r="AF35" s="119"/>
      <c r="AP35" s="119"/>
      <c r="AZ35" s="119"/>
      <c r="BA35" s="119"/>
      <c r="BJ35" s="119"/>
      <c r="BT35" s="119"/>
      <c r="CD35" s="119"/>
      <c r="CN35" s="119"/>
      <c r="CX35" s="119"/>
      <c r="DH35" s="119"/>
      <c r="DR35" s="119"/>
      <c r="EB35" s="119"/>
      <c r="EL35" s="119"/>
      <c r="EV35" s="119"/>
      <c r="FF35" s="119"/>
      <c r="FP35" s="119"/>
      <c r="FZ35" s="119"/>
      <c r="GJ35" s="119"/>
      <c r="GT35" s="119"/>
      <c r="HD35" s="119"/>
      <c r="HN35" s="119"/>
      <c r="HX35" s="119"/>
    </row>
    <row xmlns:x14ac="http://schemas.microsoft.com/office/spreadsheetml/2009/9/ac" r="36" s="3" customFormat="true" x14ac:dyDescent="0.25">
      <c r="A36" s="381" t="str">
        <f ca="true">IF(ISBLANK('Data Summary'!A38),"",'Data Summary'!A38)</f>
        <v/>
      </c>
      <c r="B36" s="119"/>
      <c r="L36" s="119"/>
      <c r="V36" s="119"/>
      <c r="AF36" s="119"/>
      <c r="AP36" s="119"/>
      <c r="AZ36" s="119"/>
      <c r="BA36" s="119"/>
      <c r="BJ36" s="119"/>
      <c r="BT36" s="119"/>
      <c r="CD36" s="119"/>
      <c r="CN36" s="119"/>
      <c r="CX36" s="119"/>
      <c r="DH36" s="119"/>
      <c r="DR36" s="119"/>
      <c r="EB36" s="119"/>
      <c r="EL36" s="119"/>
      <c r="EV36" s="119"/>
      <c r="FF36" s="119"/>
      <c r="FP36" s="119"/>
      <c r="FZ36" s="119"/>
      <c r="GJ36" s="119"/>
      <c r="GT36" s="119"/>
      <c r="HD36" s="119"/>
      <c r="HN36" s="119"/>
      <c r="HX36" s="119"/>
    </row>
    <row xmlns:x14ac="http://schemas.microsoft.com/office/spreadsheetml/2009/9/ac" r="37" s="3" customFormat="true" x14ac:dyDescent="0.25">
      <c r="A37" s="381" t="str">
        <f ca="true">IF(ISBLANK('Data Summary'!A39),"",'Data Summary'!A39)</f>
        <v/>
      </c>
      <c r="B37" s="119"/>
      <c r="L37" s="119"/>
      <c r="V37" s="119"/>
      <c r="AF37" s="119"/>
      <c r="AP37" s="119"/>
      <c r="AZ37" s="119"/>
      <c r="BA37" s="119"/>
      <c r="BJ37" s="119"/>
      <c r="BT37" s="119"/>
      <c r="CD37" s="119"/>
      <c r="CN37" s="119"/>
      <c r="CX37" s="119"/>
      <c r="DH37" s="119"/>
      <c r="DR37" s="119"/>
      <c r="EB37" s="119"/>
      <c r="EL37" s="119"/>
      <c r="EV37" s="119"/>
      <c r="FF37" s="119"/>
      <c r="FP37" s="119"/>
      <c r="FZ37" s="119"/>
      <c r="GJ37" s="119"/>
      <c r="GT37" s="119"/>
      <c r="HD37" s="119"/>
      <c r="HN37" s="119"/>
      <c r="HX37" s="119"/>
    </row>
    <row xmlns:x14ac="http://schemas.microsoft.com/office/spreadsheetml/2009/9/ac" r="38" s="3" customFormat="true" x14ac:dyDescent="0.25">
      <c r="A38" s="381" t="str">
        <f ca="true">IF(ISBLANK('Data Summary'!A40),"",'Data Summary'!A40)</f>
        <v/>
      </c>
      <c r="B38" s="119"/>
      <c r="L38" s="119"/>
      <c r="V38" s="119"/>
      <c r="AF38" s="119"/>
      <c r="AP38" s="119"/>
      <c r="AZ38" s="119"/>
      <c r="BA38" s="119"/>
      <c r="BJ38" s="119"/>
      <c r="BT38" s="119"/>
      <c r="CD38" s="119"/>
      <c r="CN38" s="119"/>
      <c r="CX38" s="119"/>
      <c r="DH38" s="119"/>
      <c r="DR38" s="119"/>
      <c r="EB38" s="119"/>
      <c r="EL38" s="119"/>
      <c r="EV38" s="119"/>
      <c r="FF38" s="119"/>
      <c r="FP38" s="119"/>
      <c r="FZ38" s="119"/>
      <c r="GJ38" s="119"/>
      <c r="GT38" s="119"/>
      <c r="HD38" s="119"/>
      <c r="HN38" s="119"/>
      <c r="HX38" s="119"/>
    </row>
    <row xmlns:x14ac="http://schemas.microsoft.com/office/spreadsheetml/2009/9/ac" r="39" s="3" customFormat="true" x14ac:dyDescent="0.25">
      <c r="A39" s="381" t="str">
        <f ca="true">IF(ISBLANK('Data Summary'!A41),"",'Data Summary'!A41)</f>
        <v/>
      </c>
      <c r="B39" s="119"/>
      <c r="L39" s="119"/>
      <c r="V39" s="119"/>
      <c r="AF39" s="119"/>
      <c r="AP39" s="119"/>
      <c r="AZ39" s="119"/>
      <c r="BA39" s="119"/>
      <c r="BJ39" s="119"/>
      <c r="BT39" s="119"/>
      <c r="CD39" s="119"/>
      <c r="CN39" s="119"/>
      <c r="CX39" s="119"/>
      <c r="DH39" s="119"/>
      <c r="DR39" s="119"/>
      <c r="EB39" s="119"/>
      <c r="EL39" s="119"/>
      <c r="EV39" s="119"/>
      <c r="FF39" s="119"/>
      <c r="FP39" s="119"/>
      <c r="FZ39" s="119"/>
      <c r="GJ39" s="119"/>
      <c r="GT39" s="119"/>
      <c r="HD39" s="119"/>
      <c r="HN39" s="119"/>
      <c r="HX39" s="119"/>
    </row>
    <row xmlns:x14ac="http://schemas.microsoft.com/office/spreadsheetml/2009/9/ac" r="40" s="3" customFormat="true" x14ac:dyDescent="0.25">
      <c r="A40" s="381" t="str">
        <f ca="true">IF(ISBLANK('Data Summary'!A42),"",'Data Summary'!A42)</f>
        <v/>
      </c>
      <c r="B40" s="119"/>
      <c r="L40" s="119"/>
      <c r="V40" s="119"/>
      <c r="AF40" s="119"/>
      <c r="AP40" s="119"/>
      <c r="AZ40" s="119"/>
      <c r="BA40" s="119"/>
      <c r="BJ40" s="119"/>
      <c r="BT40" s="119"/>
      <c r="CD40" s="119"/>
      <c r="CN40" s="119"/>
      <c r="CX40" s="119"/>
      <c r="DH40" s="119"/>
      <c r="DR40" s="119"/>
      <c r="EB40" s="119"/>
      <c r="EL40" s="119"/>
      <c r="EV40" s="119"/>
      <c r="FF40" s="119"/>
      <c r="FP40" s="119"/>
      <c r="FZ40" s="119"/>
      <c r="GJ40" s="119"/>
      <c r="GT40" s="119"/>
      <c r="HD40" s="119"/>
      <c r="HN40" s="119"/>
      <c r="HX40" s="119"/>
    </row>
    <row xmlns:x14ac="http://schemas.microsoft.com/office/spreadsheetml/2009/9/ac" r="41" s="3" customFormat="true" x14ac:dyDescent="0.25">
      <c r="A41" s="381" t="str">
        <f ca="true">IF(ISBLANK('Data Summary'!A43),"",'Data Summary'!A43)</f>
        <v/>
      </c>
      <c r="B41" s="119"/>
      <c r="L41" s="119"/>
      <c r="V41" s="119"/>
      <c r="AF41" s="119"/>
      <c r="AP41" s="119"/>
      <c r="AZ41" s="119"/>
      <c r="BA41" s="119"/>
      <c r="BJ41" s="119"/>
      <c r="BT41" s="119"/>
      <c r="CD41" s="119"/>
      <c r="CN41" s="119"/>
      <c r="CX41" s="119"/>
      <c r="DH41" s="119"/>
      <c r="DR41" s="119"/>
      <c r="EB41" s="119"/>
      <c r="EL41" s="119"/>
      <c r="EV41" s="119"/>
      <c r="FF41" s="119"/>
      <c r="FP41" s="119"/>
      <c r="FZ41" s="119"/>
      <c r="GJ41" s="119"/>
      <c r="GT41" s="119"/>
      <c r="HD41" s="119"/>
      <c r="HN41" s="119"/>
      <c r="HX41" s="119"/>
    </row>
    <row xmlns:x14ac="http://schemas.microsoft.com/office/spreadsheetml/2009/9/ac" r="42" s="3" customFormat="true" x14ac:dyDescent="0.25">
      <c r="A42" s="381" t="str">
        <f ca="true">IF(ISBLANK('Data Summary'!A44),"",'Data Summary'!A44)</f>
        <v/>
      </c>
      <c r="B42" s="119"/>
      <c r="L42" s="119"/>
      <c r="V42" s="119"/>
      <c r="AF42" s="119"/>
      <c r="AP42" s="119"/>
      <c r="AZ42" s="119"/>
      <c r="BA42" s="119"/>
      <c r="BJ42" s="119"/>
      <c r="BT42" s="119"/>
      <c r="CD42" s="119"/>
      <c r="CN42" s="119"/>
      <c r="CX42" s="119"/>
      <c r="DH42" s="119"/>
      <c r="DR42" s="119"/>
      <c r="EB42" s="119"/>
      <c r="EL42" s="119"/>
      <c r="EV42" s="119"/>
      <c r="FF42" s="119"/>
      <c r="FP42" s="119"/>
      <c r="FZ42" s="119"/>
      <c r="GJ42" s="119"/>
      <c r="GT42" s="119"/>
      <c r="HD42" s="119"/>
      <c r="HN42" s="119"/>
      <c r="HX42" s="119"/>
    </row>
    <row xmlns:x14ac="http://schemas.microsoft.com/office/spreadsheetml/2009/9/ac" r="43" s="3" customFormat="true" x14ac:dyDescent="0.25">
      <c r="A43" s="381" t="str">
        <f ca="true">IF(ISBLANK('Data Summary'!A45),"",'Data Summary'!A45)</f>
        <v/>
      </c>
      <c r="B43" s="119"/>
      <c r="L43" s="119"/>
      <c r="V43" s="119"/>
      <c r="AF43" s="119"/>
      <c r="AP43" s="119"/>
      <c r="AZ43" s="119"/>
      <c r="BA43" s="119"/>
      <c r="BJ43" s="119"/>
      <c r="BT43" s="119"/>
      <c r="CD43" s="119"/>
      <c r="CN43" s="119"/>
      <c r="CX43" s="119"/>
      <c r="DH43" s="119"/>
      <c r="DR43" s="119"/>
      <c r="EB43" s="119"/>
      <c r="EL43" s="119"/>
      <c r="EV43" s="119"/>
      <c r="FF43" s="119"/>
      <c r="FP43" s="119"/>
      <c r="FZ43" s="119"/>
      <c r="GJ43" s="119"/>
      <c r="GT43" s="119"/>
      <c r="HD43" s="119"/>
      <c r="HN43" s="119"/>
      <c r="HX43" s="119"/>
    </row>
    <row xmlns:x14ac="http://schemas.microsoft.com/office/spreadsheetml/2009/9/ac" r="44" s="3" customFormat="true" x14ac:dyDescent="0.25">
      <c r="A44" s="381" t="str">
        <f ca="true">IF(ISBLANK('Data Summary'!A46),"",'Data Summary'!A46)</f>
        <v/>
      </c>
      <c r="B44" s="119"/>
      <c r="L44" s="119"/>
      <c r="V44" s="119"/>
      <c r="AF44" s="119"/>
      <c r="AP44" s="119"/>
      <c r="AZ44" s="119"/>
      <c r="BA44" s="119"/>
      <c r="BJ44" s="119"/>
      <c r="BT44" s="119"/>
      <c r="CD44" s="119"/>
      <c r="CN44" s="119"/>
      <c r="CX44" s="119"/>
      <c r="DH44" s="119"/>
      <c r="DR44" s="119"/>
      <c r="EB44" s="119"/>
      <c r="EL44" s="119"/>
      <c r="EV44" s="119"/>
      <c r="FF44" s="119"/>
      <c r="FP44" s="119"/>
      <c r="FZ44" s="119"/>
      <c r="GJ44" s="119"/>
      <c r="GT44" s="119"/>
      <c r="HD44" s="119"/>
      <c r="HN44" s="119"/>
      <c r="HX44" s="119"/>
    </row>
    <row xmlns:x14ac="http://schemas.microsoft.com/office/spreadsheetml/2009/9/ac" r="45" s="3" customFormat="true" x14ac:dyDescent="0.25">
      <c r="A45" s="381" t="str">
        <f ca="true">IF(ISBLANK('Data Summary'!A47),"",'Data Summary'!A47)</f>
        <v/>
      </c>
      <c r="B45" s="119"/>
      <c r="L45" s="119"/>
      <c r="V45" s="119"/>
      <c r="AF45" s="119"/>
      <c r="AP45" s="119"/>
      <c r="AZ45" s="119"/>
      <c r="BA45" s="119"/>
      <c r="BJ45" s="119"/>
      <c r="BT45" s="119"/>
      <c r="CD45" s="119"/>
      <c r="CN45" s="119"/>
      <c r="CX45" s="119"/>
      <c r="DH45" s="119"/>
      <c r="DR45" s="119"/>
      <c r="EB45" s="119"/>
      <c r="EL45" s="119"/>
      <c r="EV45" s="119"/>
      <c r="FF45" s="119"/>
      <c r="FP45" s="119"/>
      <c r="FZ45" s="119"/>
      <c r="GJ45" s="119"/>
      <c r="GT45" s="119"/>
      <c r="HD45" s="119"/>
      <c r="HN45" s="119"/>
      <c r="HX45" s="119"/>
    </row>
    <row xmlns:x14ac="http://schemas.microsoft.com/office/spreadsheetml/2009/9/ac" r="46" s="3" customFormat="true" x14ac:dyDescent="0.25">
      <c r="A46" s="381" t="str">
        <f ca="true">IF(ISBLANK('Data Summary'!A48),"",'Data Summary'!A48)</f>
        <v/>
      </c>
      <c r="B46" s="119"/>
      <c r="L46" s="119"/>
      <c r="V46" s="119"/>
      <c r="AF46" s="119"/>
      <c r="AP46" s="119"/>
      <c r="AZ46" s="119"/>
      <c r="BA46" s="119"/>
      <c r="BJ46" s="119"/>
      <c r="BT46" s="119"/>
      <c r="CD46" s="119"/>
      <c r="CN46" s="119"/>
      <c r="CX46" s="119"/>
      <c r="DH46" s="119"/>
      <c r="DR46" s="119"/>
      <c r="EB46" s="119"/>
      <c r="EL46" s="119"/>
      <c r="EV46" s="119"/>
      <c r="FF46" s="119"/>
      <c r="FP46" s="119"/>
      <c r="FZ46" s="119"/>
      <c r="GJ46" s="119"/>
      <c r="GT46" s="119"/>
      <c r="HD46" s="119"/>
      <c r="HN46" s="119"/>
      <c r="HX46" s="119"/>
    </row>
    <row xmlns:x14ac="http://schemas.microsoft.com/office/spreadsheetml/2009/9/ac" r="47" s="3" customFormat="true" x14ac:dyDescent="0.25">
      <c r="A47" s="381" t="str">
        <f ca="true">IF(ISBLANK('Data Summary'!A49),"",'Data Summary'!A49)</f>
        <v/>
      </c>
      <c r="B47" s="119"/>
      <c r="L47" s="119"/>
      <c r="V47" s="119"/>
      <c r="AF47" s="119"/>
      <c r="AP47" s="119"/>
      <c r="AZ47" s="119"/>
      <c r="BA47" s="119"/>
      <c r="BJ47" s="119"/>
      <c r="BT47" s="119"/>
      <c r="CD47" s="119"/>
      <c r="CN47" s="119"/>
      <c r="CX47" s="119"/>
      <c r="DH47" s="119"/>
      <c r="DR47" s="119"/>
      <c r="EB47" s="119"/>
      <c r="EL47" s="119"/>
      <c r="EV47" s="119"/>
      <c r="FF47" s="119"/>
      <c r="FP47" s="119"/>
      <c r="FZ47" s="119"/>
      <c r="GJ47" s="119"/>
      <c r="GT47" s="119"/>
      <c r="HD47" s="119"/>
      <c r="HN47" s="119"/>
      <c r="HX47" s="119"/>
    </row>
    <row xmlns:x14ac="http://schemas.microsoft.com/office/spreadsheetml/2009/9/ac" r="48" s="3" customFormat="true" x14ac:dyDescent="0.25">
      <c r="A48" s="381" t="str">
        <f ca="true">IF(ISBLANK('Data Summary'!A50),"",'Data Summary'!A50)</f>
        <v/>
      </c>
      <c r="B48" s="119"/>
      <c r="L48" s="119"/>
      <c r="V48" s="119"/>
      <c r="AF48" s="119"/>
      <c r="AP48" s="119"/>
      <c r="AZ48" s="119"/>
      <c r="BA48" s="119"/>
      <c r="BJ48" s="119"/>
      <c r="BT48" s="119"/>
      <c r="CD48" s="119"/>
      <c r="CN48" s="119"/>
      <c r="CX48" s="119"/>
      <c r="DH48" s="119"/>
      <c r="DR48" s="119"/>
      <c r="EB48" s="119"/>
      <c r="EL48" s="119"/>
      <c r="EV48" s="119"/>
      <c r="FF48" s="119"/>
      <c r="FP48" s="119"/>
      <c r="FZ48" s="119"/>
      <c r="GJ48" s="119"/>
      <c r="GT48" s="119"/>
      <c r="HD48" s="119"/>
      <c r="HN48" s="119"/>
      <c r="HX48" s="119"/>
    </row>
    <row xmlns:x14ac="http://schemas.microsoft.com/office/spreadsheetml/2009/9/ac" r="49" s="3" customFormat="true" x14ac:dyDescent="0.25">
      <c r="A49" s="381" t="str">
        <f ca="true">IF(ISBLANK('Data Summary'!A51),"",'Data Summary'!A51)</f>
        <v/>
      </c>
      <c r="B49" s="119"/>
      <c r="L49" s="119"/>
      <c r="V49" s="119"/>
      <c r="AF49" s="119"/>
      <c r="AP49" s="119"/>
      <c r="AZ49" s="119"/>
      <c r="BA49" s="119"/>
      <c r="BJ49" s="119"/>
      <c r="BT49" s="119"/>
      <c r="CD49" s="119"/>
      <c r="CN49" s="119"/>
      <c r="CX49" s="119"/>
      <c r="DH49" s="119"/>
      <c r="DR49" s="119"/>
      <c r="EB49" s="119"/>
      <c r="EL49" s="119"/>
      <c r="EV49" s="119"/>
      <c r="FF49" s="119"/>
      <c r="FP49" s="119"/>
      <c r="FZ49" s="119"/>
      <c r="GJ49" s="119"/>
      <c r="GT49" s="119"/>
      <c r="HD49" s="119"/>
      <c r="HN49" s="119"/>
      <c r="HX49" s="119"/>
    </row>
    <row xmlns:x14ac="http://schemas.microsoft.com/office/spreadsheetml/2009/9/ac" r="50" s="3" customFormat="true" x14ac:dyDescent="0.25">
      <c r="A50" s="381" t="str">
        <f ca="true">IF(ISBLANK('Data Summary'!A52),"",'Data Summary'!A52)</f>
        <v/>
      </c>
      <c r="B50" s="119"/>
      <c r="L50" s="119"/>
      <c r="V50" s="119"/>
      <c r="AF50" s="119"/>
      <c r="AP50" s="119"/>
      <c r="AZ50" s="119"/>
      <c r="BA50" s="119"/>
      <c r="BJ50" s="119"/>
      <c r="BT50" s="119"/>
      <c r="CD50" s="119"/>
      <c r="CN50" s="119"/>
      <c r="CX50" s="119"/>
      <c r="DH50" s="119"/>
      <c r="DR50" s="119"/>
      <c r="EB50" s="119"/>
      <c r="EL50" s="119"/>
      <c r="EV50" s="119"/>
      <c r="FF50" s="119"/>
      <c r="FP50" s="119"/>
      <c r="FZ50" s="119"/>
      <c r="GJ50" s="119"/>
      <c r="GT50" s="119"/>
      <c r="HD50" s="119"/>
      <c r="HN50" s="119"/>
      <c r="HX50" s="119"/>
    </row>
    <row xmlns:x14ac="http://schemas.microsoft.com/office/spreadsheetml/2009/9/ac" r="51" s="3" customFormat="true" x14ac:dyDescent="0.25">
      <c r="A51" s="381" t="str">
        <f ca="true">IF(ISBLANK('Data Summary'!A53),"",'Data Summary'!A53)</f>
        <v/>
      </c>
      <c r="B51" s="119"/>
      <c r="L51" s="119"/>
      <c r="V51" s="119"/>
      <c r="AF51" s="119"/>
      <c r="AP51" s="119"/>
      <c r="AZ51" s="119"/>
      <c r="BA51" s="119"/>
      <c r="BJ51" s="119"/>
      <c r="BT51" s="119"/>
      <c r="CD51" s="119"/>
      <c r="CN51" s="119"/>
      <c r="CX51" s="119"/>
      <c r="DH51" s="119"/>
      <c r="DR51" s="119"/>
      <c r="EB51" s="119"/>
      <c r="EL51" s="119"/>
      <c r="EV51" s="119"/>
      <c r="FF51" s="119"/>
      <c r="FP51" s="119"/>
      <c r="FZ51" s="119"/>
      <c r="GJ51" s="119"/>
      <c r="GT51" s="119"/>
      <c r="HD51" s="119"/>
      <c r="HN51" s="119"/>
      <c r="HX51" s="119"/>
    </row>
    <row xmlns:x14ac="http://schemas.microsoft.com/office/spreadsheetml/2009/9/ac" r="52" s="3" customFormat="true" x14ac:dyDescent="0.25">
      <c r="A52" s="381" t="str">
        <f ca="true">IF(ISBLANK('Data Summary'!A54),"",'Data Summary'!A54)</f>
        <v/>
      </c>
      <c r="B52" s="119"/>
      <c r="L52" s="119"/>
      <c r="V52" s="119"/>
      <c r="AF52" s="119"/>
      <c r="AP52" s="119"/>
      <c r="AZ52" s="119"/>
      <c r="BA52" s="119"/>
      <c r="BJ52" s="119"/>
      <c r="BT52" s="119"/>
      <c r="CD52" s="119"/>
      <c r="CN52" s="119"/>
      <c r="CX52" s="119"/>
      <c r="DH52" s="119"/>
      <c r="DR52" s="119"/>
      <c r="EB52" s="119"/>
      <c r="EL52" s="119"/>
      <c r="EV52" s="119"/>
      <c r="FF52" s="119"/>
      <c r="FP52" s="119"/>
      <c r="FZ52" s="119"/>
      <c r="GJ52" s="119"/>
      <c r="GT52" s="119"/>
      <c r="HD52" s="119"/>
      <c r="HN52" s="119"/>
      <c r="HX52" s="119"/>
    </row>
    <row xmlns:x14ac="http://schemas.microsoft.com/office/spreadsheetml/2009/9/ac" r="53" s="3" customFormat="true" x14ac:dyDescent="0.25">
      <c r="A53" s="381" t="str">
        <f ca="true">IF(ISBLANK('Data Summary'!A55),"",'Data Summary'!A55)</f>
        <v/>
      </c>
      <c r="B53" s="119"/>
      <c r="L53" s="119"/>
      <c r="V53" s="119"/>
      <c r="AF53" s="119"/>
      <c r="AP53" s="119"/>
      <c r="AZ53" s="119"/>
      <c r="BA53" s="119"/>
      <c r="BJ53" s="119"/>
      <c r="BT53" s="119"/>
      <c r="CD53" s="119"/>
      <c r="CN53" s="119"/>
      <c r="CX53" s="119"/>
      <c r="DH53" s="119"/>
      <c r="DR53" s="119"/>
      <c r="EB53" s="119"/>
      <c r="EL53" s="119"/>
      <c r="EV53" s="119"/>
      <c r="FF53" s="119"/>
      <c r="FP53" s="119"/>
      <c r="FZ53" s="119"/>
      <c r="GJ53" s="119"/>
      <c r="GT53" s="119"/>
      <c r="HD53" s="119"/>
      <c r="HN53" s="119"/>
      <c r="HX53" s="119"/>
    </row>
    <row xmlns:x14ac="http://schemas.microsoft.com/office/spreadsheetml/2009/9/ac" r="54" s="3" customFormat="true" x14ac:dyDescent="0.25">
      <c r="A54" s="381" t="str">
        <f ca="true">IF(ISBLANK('Data Summary'!A56),"",'Data Summary'!A56)</f>
        <v/>
      </c>
      <c r="B54" s="119"/>
      <c r="L54" s="119"/>
      <c r="V54" s="119"/>
      <c r="AF54" s="119"/>
      <c r="AP54" s="119"/>
      <c r="AZ54" s="119"/>
      <c r="BA54" s="119"/>
      <c r="BJ54" s="119"/>
      <c r="BT54" s="119"/>
      <c r="CD54" s="119"/>
      <c r="CN54" s="119"/>
      <c r="CX54" s="119"/>
      <c r="DH54" s="119"/>
      <c r="DR54" s="119"/>
      <c r="EB54" s="119"/>
      <c r="EL54" s="119"/>
      <c r="EV54" s="119"/>
      <c r="FF54" s="119"/>
      <c r="FP54" s="119"/>
      <c r="FZ54" s="119"/>
      <c r="GJ54" s="119"/>
      <c r="GT54" s="119"/>
      <c r="HD54" s="119"/>
      <c r="HN54" s="119"/>
      <c r="HX54" s="119"/>
    </row>
    <row xmlns:x14ac="http://schemas.microsoft.com/office/spreadsheetml/2009/9/ac" r="55" s="3" customFormat="true" x14ac:dyDescent="0.25">
      <c r="A55" s="381" t="str">
        <f ca="true">IF(ISBLANK('Data Summary'!A57),"",'Data Summary'!A57)</f>
        <v/>
      </c>
      <c r="B55" s="119"/>
      <c r="L55" s="119"/>
      <c r="V55" s="119"/>
      <c r="AF55" s="119"/>
      <c r="AP55" s="119"/>
      <c r="AZ55" s="119"/>
      <c r="BA55" s="119"/>
      <c r="BJ55" s="119"/>
      <c r="BT55" s="119"/>
      <c r="CD55" s="119"/>
      <c r="CN55" s="119"/>
      <c r="CX55" s="119"/>
      <c r="DH55" s="119"/>
      <c r="DR55" s="119"/>
      <c r="EB55" s="119"/>
      <c r="EL55" s="119"/>
      <c r="EV55" s="119"/>
      <c r="FF55" s="119"/>
      <c r="FP55" s="119"/>
      <c r="FZ55" s="119"/>
      <c r="GJ55" s="119"/>
      <c r="GT55" s="119"/>
      <c r="HD55" s="119"/>
      <c r="HN55" s="119"/>
      <c r="HX55" s="119"/>
    </row>
    <row xmlns:x14ac="http://schemas.microsoft.com/office/spreadsheetml/2009/9/ac" r="56" s="3" customFormat="true" x14ac:dyDescent="0.25">
      <c r="A56" s="381" t="str">
        <f ca="true">IF(ISBLANK('Data Summary'!A58),"",'Data Summary'!A58)</f>
        <v/>
      </c>
      <c r="B56" s="119"/>
      <c r="L56" s="119"/>
      <c r="V56" s="119"/>
      <c r="AF56" s="119"/>
      <c r="AP56" s="119"/>
      <c r="AZ56" s="119"/>
      <c r="BA56" s="119"/>
      <c r="BJ56" s="119"/>
      <c r="BT56" s="119"/>
      <c r="CD56" s="119"/>
      <c r="CN56" s="119"/>
      <c r="CX56" s="119"/>
      <c r="DH56" s="119"/>
      <c r="DR56" s="119"/>
      <c r="EB56" s="119"/>
      <c r="EL56" s="119"/>
      <c r="EV56" s="119"/>
      <c r="FF56" s="119"/>
      <c r="FP56" s="119"/>
      <c r="FZ56" s="119"/>
      <c r="GJ56" s="119"/>
      <c r="GT56" s="119"/>
      <c r="HD56" s="119"/>
      <c r="HN56" s="119"/>
      <c r="HX56" s="119"/>
    </row>
    <row xmlns:x14ac="http://schemas.microsoft.com/office/spreadsheetml/2009/9/ac" r="57" s="3" customFormat="true" x14ac:dyDescent="0.25">
      <c r="A57" s="381" t="str">
        <f ca="true">IF(ISBLANK('Data Summary'!A59),"",'Data Summary'!A59)</f>
        <v/>
      </c>
      <c r="B57" s="119"/>
      <c r="L57" s="119"/>
      <c r="V57" s="119"/>
      <c r="AF57" s="119"/>
      <c r="AP57" s="119"/>
      <c r="AZ57" s="119"/>
      <c r="BA57" s="119"/>
      <c r="BJ57" s="119"/>
      <c r="BT57" s="119"/>
      <c r="CD57" s="119"/>
      <c r="CN57" s="119"/>
      <c r="CX57" s="119"/>
      <c r="DH57" s="119"/>
      <c r="DR57" s="119"/>
      <c r="EB57" s="119"/>
      <c r="EL57" s="119"/>
      <c r="EV57" s="119"/>
      <c r="FF57" s="119"/>
      <c r="FP57" s="119"/>
      <c r="FZ57" s="119"/>
      <c r="GJ57" s="119"/>
      <c r="GT57" s="119"/>
      <c r="HD57" s="119"/>
      <c r="HN57" s="119"/>
      <c r="HX57" s="119"/>
    </row>
    <row xmlns:x14ac="http://schemas.microsoft.com/office/spreadsheetml/2009/9/ac" r="58" s="3" customFormat="true" x14ac:dyDescent="0.25">
      <c r="A58" s="381" t="str">
        <f ca="true">IF(ISBLANK('Data Summary'!A60),"",'Data Summary'!A60)</f>
        <v/>
      </c>
      <c r="B58" s="119"/>
      <c r="L58" s="119"/>
      <c r="V58" s="119"/>
      <c r="AF58" s="119"/>
      <c r="AP58" s="119"/>
      <c r="AZ58" s="119"/>
      <c r="BA58" s="119"/>
      <c r="BJ58" s="119"/>
      <c r="BT58" s="119"/>
      <c r="CD58" s="119"/>
      <c r="CN58" s="119"/>
      <c r="CX58" s="119"/>
      <c r="DH58" s="119"/>
      <c r="DR58" s="119"/>
      <c r="EB58" s="119"/>
      <c r="EL58" s="119"/>
      <c r="EV58" s="119"/>
      <c r="FF58" s="119"/>
      <c r="FP58" s="119"/>
      <c r="FZ58" s="119"/>
      <c r="GJ58" s="119"/>
      <c r="GT58" s="119"/>
      <c r="HD58" s="119"/>
      <c r="HN58" s="119"/>
      <c r="HX58" s="119"/>
    </row>
    <row xmlns:x14ac="http://schemas.microsoft.com/office/spreadsheetml/2009/9/ac" r="59" s="3" customFormat="true" x14ac:dyDescent="0.25">
      <c r="A59" s="381" t="str">
        <f ca="true">IF(ISBLANK('Data Summary'!A61),"",'Data Summary'!A61)</f>
        <v/>
      </c>
      <c r="B59" s="119"/>
      <c r="L59" s="119"/>
      <c r="V59" s="119"/>
      <c r="AF59" s="119"/>
      <c r="AP59" s="119"/>
      <c r="AZ59" s="119"/>
      <c r="BA59" s="119"/>
      <c r="BJ59" s="119"/>
      <c r="BT59" s="119"/>
      <c r="CD59" s="119"/>
      <c r="CN59" s="119"/>
      <c r="CX59" s="119"/>
      <c r="DH59" s="119"/>
      <c r="DR59" s="119"/>
      <c r="EB59" s="119"/>
      <c r="EL59" s="119"/>
      <c r="EV59" s="119"/>
      <c r="FF59" s="119"/>
      <c r="FP59" s="119"/>
      <c r="FZ59" s="119"/>
      <c r="GJ59" s="119"/>
      <c r="GT59" s="119"/>
      <c r="HD59" s="119"/>
      <c r="HN59" s="119"/>
      <c r="HX59" s="119"/>
    </row>
    <row xmlns:x14ac="http://schemas.microsoft.com/office/spreadsheetml/2009/9/ac" r="60" s="3" customFormat="true" x14ac:dyDescent="0.25">
      <c r="A60" s="381" t="str">
        <f ca="true">IF(ISBLANK('Data Summary'!A62),"",'Data Summary'!A62)</f>
        <v/>
      </c>
      <c r="B60" s="119"/>
      <c r="L60" s="119"/>
      <c r="V60" s="119"/>
      <c r="AF60" s="119"/>
      <c r="AP60" s="119"/>
      <c r="AZ60" s="119"/>
      <c r="BA60" s="119"/>
      <c r="BJ60" s="119"/>
      <c r="BT60" s="119"/>
      <c r="CD60" s="119"/>
      <c r="CN60" s="119"/>
      <c r="CX60" s="119"/>
      <c r="DH60" s="119"/>
      <c r="DR60" s="119"/>
      <c r="EB60" s="119"/>
      <c r="EL60" s="119"/>
      <c r="EV60" s="119"/>
      <c r="FF60" s="119"/>
      <c r="FP60" s="119"/>
      <c r="FZ60" s="119"/>
      <c r="GJ60" s="119"/>
      <c r="GT60" s="119"/>
      <c r="HD60" s="119"/>
      <c r="HN60" s="119"/>
      <c r="HX60" s="119"/>
    </row>
    <row xmlns:x14ac="http://schemas.microsoft.com/office/spreadsheetml/2009/9/ac" r="61" s="3" customFormat="true" x14ac:dyDescent="0.25">
      <c r="A61" s="381" t="str">
        <f ca="true">IF(ISBLANK('Data Summary'!A63),"",'Data Summary'!A63)</f>
        <v/>
      </c>
      <c r="B61" s="119"/>
      <c r="L61" s="119"/>
      <c r="V61" s="119"/>
      <c r="AF61" s="119"/>
      <c r="AP61" s="119"/>
      <c r="AZ61" s="119"/>
      <c r="BA61" s="119"/>
      <c r="BJ61" s="119"/>
      <c r="BT61" s="119"/>
      <c r="CD61" s="119"/>
      <c r="CN61" s="119"/>
      <c r="CX61" s="119"/>
      <c r="DH61" s="119"/>
      <c r="DR61" s="119"/>
      <c r="EB61" s="119"/>
      <c r="EL61" s="119"/>
      <c r="EV61" s="119"/>
      <c r="FF61" s="119"/>
      <c r="FP61" s="119"/>
      <c r="FZ61" s="119"/>
      <c r="GJ61" s="119"/>
      <c r="GT61" s="119"/>
      <c r="HD61" s="119"/>
      <c r="HN61" s="119"/>
      <c r="HX61" s="119"/>
    </row>
    <row xmlns:x14ac="http://schemas.microsoft.com/office/spreadsheetml/2009/9/ac" r="62" s="3" customFormat="true" x14ac:dyDescent="0.25">
      <c r="A62" s="381" t="str">
        <f ca="true">IF(ISBLANK('Data Summary'!A64),"",'Data Summary'!A64)</f>
        <v/>
      </c>
      <c r="B62" s="119"/>
      <c r="L62" s="119"/>
      <c r="V62" s="119"/>
      <c r="AF62" s="119"/>
      <c r="AP62" s="119"/>
      <c r="AZ62" s="119"/>
      <c r="BA62" s="119"/>
      <c r="BJ62" s="119"/>
      <c r="BT62" s="119"/>
      <c r="CD62" s="119"/>
      <c r="CN62" s="119"/>
      <c r="CX62" s="119"/>
      <c r="DH62" s="119"/>
      <c r="DR62" s="119"/>
      <c r="EB62" s="119"/>
      <c r="EL62" s="119"/>
      <c r="EV62" s="119"/>
      <c r="FF62" s="119"/>
      <c r="FP62" s="119"/>
      <c r="FZ62" s="119"/>
      <c r="GJ62" s="119"/>
      <c r="GT62" s="119"/>
      <c r="HD62" s="119"/>
      <c r="HN62" s="119"/>
      <c r="HX62" s="119"/>
    </row>
    <row xmlns:x14ac="http://schemas.microsoft.com/office/spreadsheetml/2009/9/ac" r="63" s="3" customFormat="true" x14ac:dyDescent="0.25">
      <c r="A63" s="381" t="str">
        <f ca="true">IF(ISBLANK('Data Summary'!A65),"",'Data Summary'!A65)</f>
        <v/>
      </c>
      <c r="B63" s="119"/>
      <c r="L63" s="119"/>
      <c r="V63" s="119"/>
      <c r="AF63" s="119"/>
      <c r="AP63" s="119"/>
      <c r="AZ63" s="119"/>
      <c r="BA63" s="119"/>
      <c r="BJ63" s="119"/>
      <c r="BT63" s="119"/>
      <c r="CD63" s="119"/>
      <c r="CN63" s="119"/>
      <c r="CX63" s="119"/>
      <c r="DH63" s="119"/>
      <c r="DR63" s="119"/>
      <c r="EB63" s="119"/>
      <c r="EL63" s="119"/>
      <c r="EV63" s="119"/>
      <c r="FF63" s="119"/>
      <c r="FP63" s="119"/>
      <c r="FZ63" s="119"/>
      <c r="GJ63" s="119"/>
      <c r="GT63" s="119"/>
      <c r="HD63" s="119"/>
      <c r="HN63" s="119"/>
      <c r="HX63" s="119"/>
    </row>
    <row xmlns:x14ac="http://schemas.microsoft.com/office/spreadsheetml/2009/9/ac" r="64" s="3" customFormat="true" x14ac:dyDescent="0.25">
      <c r="A64" s="381" t="str">
        <f ca="true">IF(ISBLANK('Data Summary'!A66),"",'Data Summary'!A66)</f>
        <v/>
      </c>
      <c r="B64" s="119"/>
      <c r="L64" s="119"/>
      <c r="V64" s="119"/>
      <c r="AF64" s="119"/>
      <c r="AP64" s="119"/>
      <c r="AZ64" s="119"/>
      <c r="BA64" s="119"/>
      <c r="BJ64" s="119"/>
      <c r="BT64" s="119"/>
      <c r="CD64" s="119"/>
      <c r="CN64" s="119"/>
      <c r="CX64" s="119"/>
      <c r="DH64" s="119"/>
      <c r="DR64" s="119"/>
      <c r="EB64" s="119"/>
      <c r="EL64" s="119"/>
      <c r="EV64" s="119"/>
      <c r="FF64" s="119"/>
      <c r="FP64" s="119"/>
      <c r="FZ64" s="119"/>
      <c r="GJ64" s="119"/>
      <c r="GT64" s="119"/>
      <c r="HD64" s="119"/>
      <c r="HN64" s="119"/>
      <c r="HX64" s="119"/>
    </row>
    <row xmlns:x14ac="http://schemas.microsoft.com/office/spreadsheetml/2009/9/ac" r="65" s="3" customFormat="true" x14ac:dyDescent="0.25">
      <c r="A65" s="381" t="str">
        <f ca="true">IF(ISBLANK('Data Summary'!A67),"",'Data Summary'!A67)</f>
        <v/>
      </c>
      <c r="B65" s="119"/>
      <c r="L65" s="119"/>
      <c r="V65" s="119"/>
      <c r="AF65" s="119"/>
      <c r="AP65" s="119"/>
      <c r="AZ65" s="119"/>
      <c r="BA65" s="119"/>
      <c r="BJ65" s="119"/>
      <c r="BT65" s="119"/>
      <c r="CD65" s="119"/>
      <c r="CN65" s="119"/>
      <c r="CX65" s="119"/>
      <c r="DH65" s="119"/>
      <c r="DR65" s="119"/>
      <c r="EB65" s="119"/>
      <c r="EL65" s="119"/>
      <c r="EV65" s="119"/>
      <c r="FF65" s="119"/>
      <c r="FP65" s="119"/>
      <c r="FZ65" s="119"/>
      <c r="GJ65" s="119"/>
      <c r="GT65" s="119"/>
      <c r="HD65" s="119"/>
      <c r="HN65" s="119"/>
      <c r="HX65" s="119"/>
    </row>
    <row xmlns:x14ac="http://schemas.microsoft.com/office/spreadsheetml/2009/9/ac" r="66" s="3" customFormat="true" x14ac:dyDescent="0.25">
      <c r="A66" s="381" t="str">
        <f ca="true">IF(ISBLANK('Data Summary'!A68),"",'Data Summary'!A68)</f>
        <v/>
      </c>
      <c r="B66" s="119"/>
      <c r="L66" s="119"/>
      <c r="V66" s="119"/>
      <c r="AF66" s="119"/>
      <c r="AP66" s="119"/>
      <c r="AZ66" s="119"/>
      <c r="BA66" s="119"/>
      <c r="BJ66" s="119"/>
      <c r="BT66" s="119"/>
      <c r="CD66" s="119"/>
      <c r="CN66" s="119"/>
      <c r="CX66" s="119"/>
      <c r="DH66" s="119"/>
      <c r="DR66" s="119"/>
      <c r="EB66" s="119"/>
      <c r="EL66" s="119"/>
      <c r="EV66" s="119"/>
      <c r="FF66" s="119"/>
      <c r="FP66" s="119"/>
      <c r="FZ66" s="119"/>
      <c r="GJ66" s="119"/>
      <c r="GT66" s="119"/>
      <c r="HD66" s="119"/>
      <c r="HN66" s="119"/>
      <c r="HX66" s="119"/>
    </row>
    <row xmlns:x14ac="http://schemas.microsoft.com/office/spreadsheetml/2009/9/ac" r="67" s="3" customFormat="true" x14ac:dyDescent="0.25">
      <c r="A67" s="381" t="str">
        <f ca="true">IF(ISBLANK('Data Summary'!A69),"",'Data Summary'!A69)</f>
        <v/>
      </c>
      <c r="B67" s="119"/>
      <c r="L67" s="119"/>
      <c r="V67" s="119"/>
      <c r="AF67" s="119"/>
      <c r="AP67" s="119"/>
      <c r="AZ67" s="119"/>
      <c r="BA67" s="119"/>
      <c r="BJ67" s="119"/>
      <c r="BT67" s="119"/>
      <c r="CD67" s="119"/>
      <c r="CN67" s="119"/>
      <c r="CX67" s="119"/>
      <c r="DH67" s="119"/>
      <c r="DR67" s="119"/>
      <c r="EB67" s="119"/>
      <c r="EL67" s="119"/>
      <c r="EV67" s="119"/>
      <c r="FF67" s="119"/>
      <c r="FP67" s="119"/>
      <c r="FZ67" s="119"/>
      <c r="GJ67" s="119"/>
      <c r="GT67" s="119"/>
      <c r="HD67" s="119"/>
      <c r="HN67" s="119"/>
      <c r="HX67" s="119"/>
    </row>
    <row xmlns:x14ac="http://schemas.microsoft.com/office/spreadsheetml/2009/9/ac" r="68" s="3" customFormat="true" x14ac:dyDescent="0.25">
      <c r="A68" s="381" t="str">
        <f ca="true">IF(ISBLANK('Data Summary'!A70),"",'Data Summary'!A70)</f>
        <v/>
      </c>
      <c r="B68" s="119"/>
      <c r="L68" s="119"/>
      <c r="V68" s="119"/>
      <c r="AF68" s="119"/>
      <c r="AP68" s="119"/>
      <c r="AZ68" s="119"/>
      <c r="BA68" s="119"/>
      <c r="BJ68" s="119"/>
      <c r="BT68" s="119"/>
      <c r="CD68" s="119"/>
      <c r="CN68" s="119"/>
      <c r="CX68" s="119"/>
      <c r="DH68" s="119"/>
      <c r="DR68" s="119"/>
      <c r="EB68" s="119"/>
      <c r="EL68" s="119"/>
      <c r="EV68" s="119"/>
      <c r="FF68" s="119"/>
      <c r="FP68" s="119"/>
      <c r="FZ68" s="119"/>
      <c r="GJ68" s="119"/>
      <c r="GT68" s="119"/>
      <c r="HD68" s="119"/>
      <c r="HN68" s="119"/>
      <c r="HX68" s="119"/>
    </row>
    <row xmlns:x14ac="http://schemas.microsoft.com/office/spreadsheetml/2009/9/ac" r="69" s="3" customFormat="true" x14ac:dyDescent="0.25">
      <c r="A69" s="381" t="str">
        <f ca="true">IF(ISBLANK('Data Summary'!A71),"",'Data Summary'!A71)</f>
        <v/>
      </c>
      <c r="B69" s="119"/>
      <c r="L69" s="119"/>
      <c r="V69" s="119"/>
      <c r="AF69" s="119"/>
      <c r="AP69" s="119"/>
      <c r="AZ69" s="119"/>
      <c r="BA69" s="119"/>
      <c r="BJ69" s="119"/>
      <c r="BT69" s="119"/>
      <c r="CD69" s="119"/>
      <c r="CN69" s="119"/>
      <c r="CX69" s="119"/>
      <c r="DH69" s="119"/>
      <c r="DR69" s="119"/>
      <c r="EB69" s="119"/>
      <c r="EL69" s="119"/>
      <c r="EV69" s="119"/>
      <c r="FF69" s="119"/>
      <c r="FP69" s="119"/>
      <c r="FZ69" s="119"/>
      <c r="GJ69" s="119"/>
      <c r="GT69" s="119"/>
      <c r="HD69" s="119"/>
      <c r="HN69" s="119"/>
      <c r="HX69" s="119"/>
    </row>
    <row xmlns:x14ac="http://schemas.microsoft.com/office/spreadsheetml/2009/9/ac" r="70" s="3" customFormat="true" x14ac:dyDescent="0.25">
      <c r="A70" s="381" t="str">
        <f ca="true">IF(ISBLANK('Data Summary'!A72),"",'Data Summary'!A72)</f>
        <v/>
      </c>
      <c r="B70" s="119"/>
      <c r="L70" s="119"/>
      <c r="V70" s="119"/>
      <c r="AF70" s="119"/>
      <c r="AP70" s="119"/>
      <c r="AZ70" s="119"/>
      <c r="BA70" s="119"/>
      <c r="BJ70" s="119"/>
      <c r="BT70" s="119"/>
      <c r="CD70" s="119"/>
      <c r="CN70" s="119"/>
      <c r="CX70" s="119"/>
      <c r="DH70" s="119"/>
      <c r="DR70" s="119"/>
      <c r="EB70" s="119"/>
      <c r="EL70" s="119"/>
      <c r="EV70" s="119"/>
      <c r="FF70" s="119"/>
      <c r="FP70" s="119"/>
      <c r="FZ70" s="119"/>
      <c r="GJ70" s="119"/>
      <c r="GT70" s="119"/>
      <c r="HD70" s="119"/>
      <c r="HN70" s="119"/>
      <c r="HX70" s="119"/>
    </row>
    <row xmlns:x14ac="http://schemas.microsoft.com/office/spreadsheetml/2009/9/ac" r="71" s="3" customFormat="true" x14ac:dyDescent="0.25">
      <c r="A71" s="381" t="str">
        <f ca="true">IF(ISBLANK('Data Summary'!A73),"",'Data Summary'!A73)</f>
        <v/>
      </c>
      <c r="B71" s="119"/>
      <c r="L71" s="119"/>
      <c r="V71" s="119"/>
      <c r="AF71" s="119"/>
      <c r="AP71" s="119"/>
      <c r="AZ71" s="119"/>
      <c r="BA71" s="119"/>
      <c r="BJ71" s="119"/>
      <c r="BT71" s="119"/>
      <c r="CD71" s="119"/>
      <c r="CN71" s="119"/>
      <c r="CX71" s="119"/>
      <c r="DH71" s="119"/>
      <c r="DR71" s="119"/>
      <c r="EB71" s="119"/>
      <c r="EL71" s="119"/>
      <c r="EV71" s="119"/>
      <c r="FF71" s="119"/>
      <c r="FP71" s="119"/>
      <c r="FZ71" s="119"/>
      <c r="GJ71" s="119"/>
      <c r="GT71" s="119"/>
      <c r="HD71" s="119"/>
      <c r="HN71" s="119"/>
      <c r="HX71" s="119"/>
    </row>
    <row xmlns:x14ac="http://schemas.microsoft.com/office/spreadsheetml/2009/9/ac" r="72" s="3" customFormat="true" x14ac:dyDescent="0.25">
      <c r="A72" s="381" t="str">
        <f ca="true">IF(ISBLANK('Data Summary'!A74),"",'Data Summary'!A74)</f>
        <v/>
      </c>
      <c r="B72" s="119"/>
      <c r="L72" s="119"/>
      <c r="V72" s="119"/>
      <c r="AF72" s="119"/>
      <c r="AP72" s="119"/>
      <c r="AZ72" s="119"/>
      <c r="BA72" s="119"/>
      <c r="BJ72" s="119"/>
      <c r="BT72" s="119"/>
      <c r="CD72" s="119"/>
      <c r="CN72" s="119"/>
      <c r="CX72" s="119"/>
      <c r="DH72" s="119"/>
      <c r="DR72" s="119"/>
      <c r="EB72" s="119"/>
      <c r="EL72" s="119"/>
      <c r="EV72" s="119"/>
      <c r="FF72" s="119"/>
      <c r="FP72" s="119"/>
      <c r="FZ72" s="119"/>
      <c r="GJ72" s="119"/>
      <c r="GT72" s="119"/>
      <c r="HD72" s="119"/>
      <c r="HN72" s="119"/>
      <c r="HX72" s="119"/>
    </row>
    <row xmlns:x14ac="http://schemas.microsoft.com/office/spreadsheetml/2009/9/ac" r="73" s="3" customFormat="true" x14ac:dyDescent="0.25">
      <c r="A73" s="381" t="str">
        <f ca="true">IF(ISBLANK('Data Summary'!A75),"",'Data Summary'!A75)</f>
        <v/>
      </c>
      <c r="B73" s="119"/>
      <c r="L73" s="119"/>
      <c r="V73" s="119"/>
      <c r="AF73" s="119"/>
      <c r="AP73" s="119"/>
      <c r="AZ73" s="119"/>
      <c r="BA73" s="119"/>
      <c r="BJ73" s="119"/>
      <c r="BT73" s="119"/>
      <c r="CD73" s="119"/>
      <c r="CN73" s="119"/>
      <c r="CX73" s="119"/>
      <c r="DH73" s="119"/>
      <c r="DR73" s="119"/>
      <c r="EB73" s="119"/>
      <c r="EL73" s="119"/>
      <c r="EV73" s="119"/>
      <c r="FF73" s="119"/>
      <c r="FP73" s="119"/>
      <c r="FZ73" s="119"/>
      <c r="GJ73" s="119"/>
      <c r="GT73" s="119"/>
      <c r="HD73" s="119"/>
      <c r="HN73" s="119"/>
      <c r="HX73" s="119"/>
    </row>
    <row xmlns:x14ac="http://schemas.microsoft.com/office/spreadsheetml/2009/9/ac" r="74" s="3" customFormat="true" x14ac:dyDescent="0.25">
      <c r="A74" s="381" t="str">
        <f ca="true">IF(ISBLANK('Data Summary'!A76),"",'Data Summary'!A76)</f>
        <v/>
      </c>
      <c r="B74" s="119"/>
      <c r="L74" s="119"/>
      <c r="V74" s="119"/>
      <c r="AF74" s="119"/>
      <c r="AP74" s="119"/>
      <c r="AZ74" s="119"/>
      <c r="BA74" s="119"/>
      <c r="BJ74" s="119"/>
      <c r="BT74" s="119"/>
      <c r="CD74" s="119"/>
      <c r="CN74" s="119"/>
      <c r="CX74" s="119"/>
      <c r="DH74" s="119"/>
      <c r="DR74" s="119"/>
      <c r="EB74" s="119"/>
      <c r="EL74" s="119"/>
      <c r="EV74" s="119"/>
      <c r="FF74" s="119"/>
      <c r="FP74" s="119"/>
      <c r="FZ74" s="119"/>
      <c r="GJ74" s="119"/>
      <c r="GT74" s="119"/>
      <c r="HD74" s="119"/>
      <c r="HN74" s="119"/>
      <c r="HX74" s="119"/>
    </row>
    <row xmlns:x14ac="http://schemas.microsoft.com/office/spreadsheetml/2009/9/ac" r="75" s="3" customFormat="true" x14ac:dyDescent="0.25">
      <c r="A75" s="381" t="str">
        <f ca="true">IF(ISBLANK('Data Summary'!A77),"",'Data Summary'!A77)</f>
        <v/>
      </c>
      <c r="B75" s="119"/>
      <c r="L75" s="119"/>
      <c r="V75" s="119"/>
      <c r="AF75" s="119"/>
      <c r="AP75" s="119"/>
      <c r="AZ75" s="119"/>
      <c r="BA75" s="119"/>
      <c r="BJ75" s="119"/>
      <c r="BT75" s="119"/>
      <c r="CD75" s="119"/>
      <c r="CN75" s="119"/>
      <c r="CX75" s="119"/>
      <c r="DH75" s="119"/>
      <c r="DR75" s="119"/>
      <c r="EB75" s="119"/>
      <c r="EL75" s="119"/>
      <c r="EV75" s="119"/>
      <c r="FF75" s="119"/>
      <c r="FP75" s="119"/>
      <c r="FZ75" s="119"/>
      <c r="GJ75" s="119"/>
      <c r="GT75" s="119"/>
      <c r="HD75" s="119"/>
      <c r="HN75" s="119"/>
      <c r="HX75" s="119"/>
    </row>
    <row xmlns:x14ac="http://schemas.microsoft.com/office/spreadsheetml/2009/9/ac" r="76" s="3" customFormat="true" x14ac:dyDescent="0.25">
      <c r="A76" s="381" t="str">
        <f ca="true">IF(ISBLANK('Data Summary'!A78),"",'Data Summary'!A78)</f>
        <v/>
      </c>
      <c r="B76" s="119"/>
      <c r="L76" s="119"/>
      <c r="V76" s="119"/>
      <c r="AF76" s="119"/>
      <c r="AP76" s="119"/>
      <c r="AZ76" s="119"/>
      <c r="BA76" s="119"/>
      <c r="BJ76" s="119"/>
      <c r="BT76" s="119"/>
      <c r="CD76" s="119"/>
      <c r="CN76" s="119"/>
      <c r="CX76" s="119"/>
      <c r="DH76" s="119"/>
      <c r="DR76" s="119"/>
      <c r="EB76" s="119"/>
      <c r="EL76" s="119"/>
      <c r="EV76" s="119"/>
      <c r="FF76" s="119"/>
      <c r="FP76" s="119"/>
      <c r="FZ76" s="119"/>
      <c r="GJ76" s="119"/>
      <c r="GT76" s="119"/>
      <c r="HD76" s="119"/>
      <c r="HN76" s="119"/>
      <c r="HX76" s="119"/>
    </row>
    <row xmlns:x14ac="http://schemas.microsoft.com/office/spreadsheetml/2009/9/ac" r="77" s="3" customFormat="true" x14ac:dyDescent="0.25">
      <c r="A77" s="381" t="str">
        <f ca="true">IF(ISBLANK('Data Summary'!A79),"",'Data Summary'!A79)</f>
        <v/>
      </c>
      <c r="B77" s="119"/>
      <c r="L77" s="119"/>
      <c r="V77" s="119"/>
      <c r="AF77" s="119"/>
      <c r="AP77" s="119"/>
      <c r="AZ77" s="119"/>
      <c r="BA77" s="119"/>
      <c r="BJ77" s="119"/>
      <c r="BT77" s="119"/>
      <c r="CD77" s="119"/>
      <c r="CN77" s="119"/>
      <c r="CX77" s="119"/>
      <c r="DH77" s="119"/>
      <c r="DR77" s="119"/>
      <c r="EB77" s="119"/>
      <c r="EL77" s="119"/>
      <c r="EV77" s="119"/>
      <c r="FF77" s="119"/>
      <c r="FP77" s="119"/>
      <c r="FZ77" s="119"/>
      <c r="GJ77" s="119"/>
      <c r="GT77" s="119"/>
      <c r="HD77" s="119"/>
      <c r="HN77" s="119"/>
      <c r="HX77" s="119"/>
    </row>
    <row xmlns:x14ac="http://schemas.microsoft.com/office/spreadsheetml/2009/9/ac" r="78" s="3" customFormat="true" x14ac:dyDescent="0.25">
      <c r="A78" s="381" t="str">
        <f ca="true">IF(ISBLANK('Data Summary'!A80),"",'Data Summary'!A80)</f>
        <v/>
      </c>
      <c r="B78" s="119"/>
      <c r="L78" s="119"/>
      <c r="V78" s="119"/>
      <c r="AF78" s="119"/>
      <c r="AP78" s="119"/>
      <c r="AZ78" s="119"/>
      <c r="BA78" s="119"/>
      <c r="BJ78" s="119"/>
      <c r="BT78" s="119"/>
      <c r="CD78" s="119"/>
      <c r="CN78" s="119"/>
      <c r="CX78" s="119"/>
      <c r="DH78" s="119"/>
      <c r="DR78" s="119"/>
      <c r="EB78" s="119"/>
      <c r="EL78" s="119"/>
      <c r="EV78" s="119"/>
      <c r="FF78" s="119"/>
      <c r="FP78" s="119"/>
      <c r="FZ78" s="119"/>
      <c r="GJ78" s="119"/>
      <c r="GT78" s="119"/>
      <c r="HD78" s="119"/>
      <c r="HN78" s="119"/>
      <c r="HX78" s="119"/>
    </row>
    <row xmlns:x14ac="http://schemas.microsoft.com/office/spreadsheetml/2009/9/ac" r="79" s="3" customFormat="true" x14ac:dyDescent="0.25">
      <c r="A79" s="381" t="str">
        <f ca="true">IF(ISBLANK('Data Summary'!A81),"",'Data Summary'!A81)</f>
        <v/>
      </c>
      <c r="B79" s="119"/>
      <c r="L79" s="119"/>
      <c r="V79" s="119"/>
      <c r="AF79" s="119"/>
      <c r="AP79" s="119"/>
      <c r="AZ79" s="119"/>
      <c r="BA79" s="119"/>
      <c r="BJ79" s="119"/>
      <c r="BT79" s="119"/>
      <c r="CD79" s="119"/>
      <c r="CN79" s="119"/>
      <c r="CX79" s="119"/>
      <c r="DH79" s="119"/>
      <c r="DR79" s="119"/>
      <c r="EB79" s="119"/>
      <c r="EL79" s="119"/>
      <c r="EV79" s="119"/>
      <c r="FF79" s="119"/>
      <c r="FP79" s="119"/>
      <c r="FZ79" s="119"/>
      <c r="GJ79" s="119"/>
      <c r="GT79" s="119"/>
      <c r="HD79" s="119"/>
      <c r="HN79" s="119"/>
      <c r="HX79" s="119"/>
    </row>
    <row xmlns:x14ac="http://schemas.microsoft.com/office/spreadsheetml/2009/9/ac" r="80" s="3" customFormat="true" x14ac:dyDescent="0.25">
      <c r="A80" s="381" t="str">
        <f ca="true">IF(ISBLANK('Data Summary'!A82),"",'Data Summary'!A82)</f>
        <v/>
      </c>
      <c r="B80" s="119"/>
      <c r="L80" s="119"/>
      <c r="V80" s="119"/>
      <c r="AF80" s="119"/>
      <c r="AP80" s="119"/>
      <c r="AZ80" s="119"/>
      <c r="BA80" s="119"/>
      <c r="BJ80" s="119"/>
      <c r="BT80" s="119"/>
      <c r="CD80" s="119"/>
      <c r="CN80" s="119"/>
      <c r="CX80" s="119"/>
      <c r="DH80" s="119"/>
      <c r="DR80" s="119"/>
      <c r="EB80" s="119"/>
      <c r="EL80" s="119"/>
      <c r="EV80" s="119"/>
      <c r="FF80" s="119"/>
      <c r="FP80" s="119"/>
      <c r="FZ80" s="119"/>
      <c r="GJ80" s="119"/>
      <c r="GT80" s="119"/>
      <c r="HD80" s="119"/>
      <c r="HN80" s="119"/>
      <c r="HX80" s="119"/>
    </row>
    <row xmlns:x14ac="http://schemas.microsoft.com/office/spreadsheetml/2009/9/ac" r="81" s="3" customFormat="true" x14ac:dyDescent="0.25">
      <c r="A81" s="381" t="str">
        <f ca="true">IF(ISBLANK('Data Summary'!A83),"",'Data Summary'!A83)</f>
        <v/>
      </c>
      <c r="B81" s="119"/>
      <c r="L81" s="119"/>
      <c r="V81" s="119"/>
      <c r="AF81" s="119"/>
      <c r="AP81" s="119"/>
      <c r="AZ81" s="119"/>
      <c r="BA81" s="119"/>
      <c r="BJ81" s="119"/>
      <c r="BT81" s="119"/>
      <c r="CD81" s="119"/>
      <c r="CN81" s="119"/>
      <c r="CX81" s="119"/>
      <c r="DH81" s="119"/>
      <c r="DR81" s="119"/>
      <c r="EB81" s="119"/>
      <c r="EL81" s="119"/>
      <c r="EV81" s="119"/>
      <c r="FF81" s="119"/>
      <c r="FP81" s="119"/>
      <c r="FZ81" s="119"/>
      <c r="GJ81" s="119"/>
      <c r="GT81" s="119"/>
      <c r="HD81" s="119"/>
      <c r="HN81" s="119"/>
      <c r="HX81" s="119"/>
    </row>
    <row xmlns:x14ac="http://schemas.microsoft.com/office/spreadsheetml/2009/9/ac" r="82" s="3" customFormat="true" x14ac:dyDescent="0.25">
      <c r="A82" s="381" t="str">
        <f ca="true">IF(ISBLANK('Data Summary'!A84),"",'Data Summary'!A84)</f>
        <v/>
      </c>
      <c r="B82" s="119"/>
      <c r="L82" s="119"/>
      <c r="V82" s="119"/>
      <c r="AF82" s="119"/>
      <c r="AP82" s="119"/>
      <c r="AZ82" s="119"/>
      <c r="BA82" s="119"/>
      <c r="BJ82" s="119"/>
      <c r="BT82" s="119"/>
      <c r="CD82" s="119"/>
      <c r="CN82" s="119"/>
      <c r="CX82" s="119"/>
      <c r="DH82" s="119"/>
      <c r="DR82" s="119"/>
      <c r="EB82" s="119"/>
      <c r="EL82" s="119"/>
      <c r="EV82" s="119"/>
      <c r="FF82" s="119"/>
      <c r="FP82" s="119"/>
      <c r="FZ82" s="119"/>
      <c r="GJ82" s="119"/>
      <c r="GT82" s="119"/>
      <c r="HD82" s="119"/>
      <c r="HN82" s="119"/>
      <c r="HX82" s="119"/>
    </row>
    <row xmlns:x14ac="http://schemas.microsoft.com/office/spreadsheetml/2009/9/ac" r="83" s="3" customFormat="true" x14ac:dyDescent="0.25">
      <c r="A83" s="381" t="str">
        <f ca="true">IF(ISBLANK('Data Summary'!A85),"",'Data Summary'!A85)</f>
        <v/>
      </c>
      <c r="B83" s="119"/>
      <c r="L83" s="119"/>
      <c r="V83" s="119"/>
      <c r="AF83" s="119"/>
      <c r="AP83" s="119"/>
      <c r="AZ83" s="119"/>
      <c r="BA83" s="119"/>
      <c r="BJ83" s="119"/>
      <c r="BT83" s="119"/>
      <c r="CD83" s="119"/>
      <c r="CN83" s="119"/>
      <c r="CX83" s="119"/>
      <c r="DH83" s="119"/>
      <c r="DR83" s="119"/>
      <c r="EB83" s="119"/>
      <c r="EL83" s="119"/>
      <c r="EV83" s="119"/>
      <c r="FF83" s="119"/>
      <c r="FP83" s="119"/>
      <c r="FZ83" s="119"/>
      <c r="GJ83" s="119"/>
      <c r="GT83" s="119"/>
      <c r="HD83" s="119"/>
      <c r="HN83" s="119"/>
      <c r="HX83" s="119"/>
    </row>
    <row xmlns:x14ac="http://schemas.microsoft.com/office/spreadsheetml/2009/9/ac" r="84" s="3" customFormat="true" x14ac:dyDescent="0.25">
      <c r="A84" s="381" t="str">
        <f ca="true">IF(ISBLANK('Data Summary'!A86),"",'Data Summary'!A86)</f>
        <v/>
      </c>
      <c r="B84" s="119"/>
      <c r="L84" s="119"/>
      <c r="V84" s="119"/>
      <c r="AF84" s="119"/>
      <c r="AP84" s="119"/>
      <c r="AZ84" s="119"/>
      <c r="BA84" s="119"/>
      <c r="BJ84" s="119"/>
      <c r="BT84" s="119"/>
      <c r="CD84" s="119"/>
      <c r="CN84" s="119"/>
      <c r="CX84" s="119"/>
      <c r="DH84" s="119"/>
      <c r="DR84" s="119"/>
      <c r="EB84" s="119"/>
      <c r="EL84" s="119"/>
      <c r="EV84" s="119"/>
      <c r="FF84" s="119"/>
      <c r="FP84" s="119"/>
      <c r="FZ84" s="119"/>
      <c r="GJ84" s="119"/>
      <c r="GT84" s="119"/>
      <c r="HD84" s="119"/>
      <c r="HN84" s="119"/>
      <c r="HX84" s="119"/>
    </row>
    <row xmlns:x14ac="http://schemas.microsoft.com/office/spreadsheetml/2009/9/ac" r="85" s="3" customFormat="true" x14ac:dyDescent="0.25">
      <c r="A85" s="381" t="str">
        <f ca="true">IF(ISBLANK('Data Summary'!A87),"",'Data Summary'!A87)</f>
        <v/>
      </c>
      <c r="B85" s="119"/>
      <c r="L85" s="119"/>
      <c r="V85" s="119"/>
      <c r="AF85" s="119"/>
      <c r="AP85" s="119"/>
      <c r="AZ85" s="119"/>
      <c r="BA85" s="119"/>
      <c r="BJ85" s="119"/>
      <c r="BT85" s="119"/>
      <c r="CD85" s="119"/>
      <c r="CN85" s="119"/>
      <c r="CX85" s="119"/>
      <c r="DH85" s="119"/>
      <c r="DR85" s="119"/>
      <c r="EB85" s="119"/>
      <c r="EL85" s="119"/>
      <c r="EV85" s="119"/>
      <c r="FF85" s="119"/>
      <c r="FP85" s="119"/>
      <c r="FZ85" s="119"/>
      <c r="GJ85" s="119"/>
      <c r="GT85" s="119"/>
      <c r="HD85" s="119"/>
      <c r="HN85" s="119"/>
      <c r="HX85" s="119"/>
    </row>
    <row xmlns:x14ac="http://schemas.microsoft.com/office/spreadsheetml/2009/9/ac" r="86" s="3" customFormat="true" x14ac:dyDescent="0.25">
      <c r="A86" s="381" t="str">
        <f ca="true">IF(ISBLANK('Data Summary'!A88),"",'Data Summary'!A88)</f>
        <v/>
      </c>
      <c r="B86" s="119"/>
      <c r="L86" s="119"/>
      <c r="V86" s="119"/>
      <c r="AF86" s="119"/>
      <c r="AP86" s="119"/>
      <c r="AZ86" s="119"/>
      <c r="BA86" s="119"/>
      <c r="BJ86" s="119"/>
      <c r="BT86" s="119"/>
      <c r="CD86" s="119"/>
      <c r="CN86" s="119"/>
      <c r="CX86" s="119"/>
      <c r="DH86" s="119"/>
      <c r="DR86" s="119"/>
      <c r="EB86" s="119"/>
      <c r="EL86" s="119"/>
      <c r="EV86" s="119"/>
      <c r="FF86" s="119"/>
      <c r="FP86" s="119"/>
      <c r="FZ86" s="119"/>
      <c r="GJ86" s="119"/>
      <c r="GT86" s="119"/>
      <c r="HD86" s="119"/>
      <c r="HN86" s="119"/>
      <c r="HX86" s="119"/>
    </row>
    <row xmlns:x14ac="http://schemas.microsoft.com/office/spreadsheetml/2009/9/ac" r="87" s="3" customFormat="true" x14ac:dyDescent="0.25">
      <c r="A87" s="381" t="str">
        <f ca="true">IF(ISBLANK('Data Summary'!A89),"",'Data Summary'!A89)</f>
        <v/>
      </c>
      <c r="B87" s="119"/>
      <c r="L87" s="119"/>
      <c r="V87" s="119"/>
      <c r="AF87" s="119"/>
      <c r="AP87" s="119"/>
      <c r="AZ87" s="119"/>
      <c r="BA87" s="119"/>
      <c r="BJ87" s="119"/>
      <c r="BT87" s="119"/>
      <c r="CD87" s="119"/>
      <c r="CN87" s="119"/>
      <c r="CX87" s="119"/>
      <c r="DH87" s="119"/>
      <c r="DR87" s="119"/>
      <c r="EB87" s="119"/>
      <c r="EL87" s="119"/>
      <c r="EV87" s="119"/>
      <c r="FF87" s="119"/>
      <c r="FP87" s="119"/>
      <c r="FZ87" s="119"/>
      <c r="GJ87" s="119"/>
      <c r="GT87" s="119"/>
      <c r="HD87" s="119"/>
      <c r="HN87" s="119"/>
      <c r="HX87" s="119"/>
    </row>
    <row xmlns:x14ac="http://schemas.microsoft.com/office/spreadsheetml/2009/9/ac" r="88" s="3" customFormat="true" x14ac:dyDescent="0.25">
      <c r="A88" s="381" t="str">
        <f ca="true">IF(ISBLANK('Data Summary'!A90),"",'Data Summary'!A90)</f>
        <v/>
      </c>
      <c r="B88" s="119"/>
      <c r="L88" s="119"/>
      <c r="V88" s="119"/>
      <c r="AF88" s="119"/>
      <c r="AP88" s="119"/>
      <c r="AZ88" s="119"/>
      <c r="BA88" s="119"/>
      <c r="BJ88" s="119"/>
      <c r="BT88" s="119"/>
      <c r="CD88" s="119"/>
      <c r="CN88" s="119"/>
      <c r="CX88" s="119"/>
      <c r="DH88" s="119"/>
      <c r="DR88" s="119"/>
      <c r="EB88" s="119"/>
      <c r="EL88" s="119"/>
      <c r="EV88" s="119"/>
      <c r="FF88" s="119"/>
      <c r="FP88" s="119"/>
      <c r="FZ88" s="119"/>
      <c r="GJ88" s="119"/>
      <c r="GT88" s="119"/>
      <c r="HD88" s="119"/>
      <c r="HN88" s="119"/>
      <c r="HX88" s="119"/>
    </row>
    <row xmlns:x14ac="http://schemas.microsoft.com/office/spreadsheetml/2009/9/ac" r="89" s="3" customFormat="true" x14ac:dyDescent="0.25">
      <c r="A89" s="381" t="str">
        <f ca="true">IF(ISBLANK('Data Summary'!A91),"",'Data Summary'!A91)</f>
        <v/>
      </c>
      <c r="B89" s="119"/>
      <c r="L89" s="119"/>
      <c r="V89" s="119"/>
      <c r="AF89" s="119"/>
      <c r="AP89" s="119"/>
      <c r="AZ89" s="119"/>
      <c r="BA89" s="119"/>
      <c r="BJ89" s="119"/>
      <c r="BT89" s="119"/>
      <c r="CD89" s="119"/>
      <c r="CN89" s="119"/>
      <c r="CX89" s="119"/>
      <c r="DH89" s="119"/>
      <c r="DR89" s="119"/>
      <c r="EB89" s="119"/>
      <c r="EL89" s="119"/>
      <c r="EV89" s="119"/>
      <c r="FF89" s="119"/>
      <c r="FP89" s="119"/>
      <c r="FZ89" s="119"/>
      <c r="GJ89" s="119"/>
      <c r="GT89" s="119"/>
      <c r="HD89" s="119"/>
      <c r="HN89" s="119"/>
      <c r="HX89" s="119"/>
    </row>
    <row xmlns:x14ac="http://schemas.microsoft.com/office/spreadsheetml/2009/9/ac" r="90" s="3" customFormat="true" x14ac:dyDescent="0.25">
      <c r="A90" s="381" t="str">
        <f ca="true">IF(ISBLANK('Data Summary'!A92),"",'Data Summary'!A92)</f>
        <v/>
      </c>
      <c r="B90" s="119"/>
      <c r="L90" s="119"/>
      <c r="V90" s="119"/>
      <c r="AF90" s="119"/>
      <c r="AP90" s="119"/>
      <c r="AZ90" s="119"/>
      <c r="BA90" s="119"/>
      <c r="BJ90" s="119"/>
      <c r="BT90" s="119"/>
      <c r="CD90" s="119"/>
      <c r="CN90" s="119"/>
      <c r="CX90" s="119"/>
      <c r="DH90" s="119"/>
      <c r="DR90" s="119"/>
      <c r="EB90" s="119"/>
      <c r="EL90" s="119"/>
      <c r="EV90" s="119"/>
      <c r="FF90" s="119"/>
      <c r="FP90" s="119"/>
      <c r="FZ90" s="119"/>
      <c r="GJ90" s="119"/>
      <c r="GT90" s="119"/>
      <c r="HD90" s="119"/>
      <c r="HN90" s="119"/>
      <c r="HX90" s="119"/>
    </row>
    <row xmlns:x14ac="http://schemas.microsoft.com/office/spreadsheetml/2009/9/ac" r="91" s="3" customFormat="true" x14ac:dyDescent="0.25">
      <c r="A91" s="381" t="str">
        <f ca="true">IF(ISBLANK('Data Summary'!A93),"",'Data Summary'!A93)</f>
        <v/>
      </c>
      <c r="B91" s="119"/>
      <c r="L91" s="119"/>
      <c r="V91" s="119"/>
      <c r="AF91" s="119"/>
      <c r="AP91" s="119"/>
      <c r="AZ91" s="119"/>
      <c r="BA91" s="119"/>
      <c r="BJ91" s="119"/>
      <c r="BT91" s="119"/>
      <c r="CD91" s="119"/>
      <c r="CN91" s="119"/>
      <c r="CX91" s="119"/>
      <c r="DH91" s="119"/>
      <c r="DR91" s="119"/>
      <c r="EB91" s="119"/>
      <c r="EL91" s="119"/>
      <c r="EV91" s="119"/>
      <c r="FF91" s="119"/>
      <c r="FP91" s="119"/>
      <c r="FZ91" s="119"/>
      <c r="GJ91" s="119"/>
      <c r="GT91" s="119"/>
      <c r="HD91" s="119"/>
      <c r="HN91" s="119"/>
      <c r="HX91" s="119"/>
    </row>
    <row xmlns:x14ac="http://schemas.microsoft.com/office/spreadsheetml/2009/9/ac" r="92" s="3" customFormat="true" x14ac:dyDescent="0.25">
      <c r="A92" s="381" t="str">
        <f ca="true">IF(ISBLANK('Data Summary'!A94),"",'Data Summary'!A94)</f>
        <v/>
      </c>
      <c r="B92" s="119"/>
      <c r="L92" s="119"/>
      <c r="V92" s="119"/>
      <c r="AF92" s="119"/>
      <c r="AP92" s="119"/>
      <c r="AZ92" s="119"/>
      <c r="BA92" s="119"/>
      <c r="BJ92" s="119"/>
      <c r="BT92" s="119"/>
      <c r="CD92" s="119"/>
      <c r="CN92" s="119"/>
      <c r="CX92" s="119"/>
      <c r="DH92" s="119"/>
      <c r="DR92" s="119"/>
      <c r="EB92" s="119"/>
      <c r="EL92" s="119"/>
      <c r="EV92" s="119"/>
      <c r="FF92" s="119"/>
      <c r="FP92" s="119"/>
      <c r="FZ92" s="119"/>
      <c r="GJ92" s="119"/>
      <c r="GT92" s="119"/>
      <c r="HD92" s="119"/>
      <c r="HN92" s="119"/>
      <c r="HX92" s="119"/>
    </row>
    <row xmlns:x14ac="http://schemas.microsoft.com/office/spreadsheetml/2009/9/ac" r="93" s="3" customFormat="true" x14ac:dyDescent="0.25">
      <c r="A93" s="381" t="str">
        <f ca="true">IF(ISBLANK('Data Summary'!A95),"",'Data Summary'!A95)</f>
        <v/>
      </c>
      <c r="B93" s="119"/>
      <c r="L93" s="119"/>
      <c r="V93" s="119"/>
      <c r="AF93" s="119"/>
      <c r="AP93" s="119"/>
      <c r="AZ93" s="119"/>
      <c r="BA93" s="119"/>
      <c r="BJ93" s="119"/>
      <c r="BT93" s="119"/>
      <c r="CD93" s="119"/>
      <c r="CN93" s="119"/>
      <c r="CX93" s="119"/>
      <c r="DH93" s="119"/>
      <c r="DR93" s="119"/>
      <c r="EB93" s="119"/>
      <c r="EL93" s="119"/>
      <c r="EV93" s="119"/>
      <c r="FF93" s="119"/>
      <c r="FP93" s="119"/>
      <c r="FZ93" s="119"/>
      <c r="GJ93" s="119"/>
      <c r="GT93" s="119"/>
      <c r="HD93" s="119"/>
      <c r="HN93" s="119"/>
      <c r="HX93" s="119"/>
    </row>
    <row xmlns:x14ac="http://schemas.microsoft.com/office/spreadsheetml/2009/9/ac" r="94" s="3" customFormat="true" x14ac:dyDescent="0.25">
      <c r="A94" s="381" t="str">
        <f ca="true">IF(ISBLANK('Data Summary'!A96),"",'Data Summary'!A96)</f>
        <v/>
      </c>
      <c r="B94" s="119"/>
      <c r="L94" s="119"/>
      <c r="V94" s="119"/>
      <c r="AF94" s="119"/>
      <c r="AP94" s="119"/>
      <c r="AZ94" s="119"/>
      <c r="BA94" s="119"/>
      <c r="BJ94" s="119"/>
      <c r="BT94" s="119"/>
      <c r="CD94" s="119"/>
      <c r="CN94" s="119"/>
      <c r="CX94" s="119"/>
      <c r="DH94" s="119"/>
      <c r="DR94" s="119"/>
      <c r="EB94" s="119"/>
      <c r="EL94" s="119"/>
      <c r="EV94" s="119"/>
      <c r="FF94" s="119"/>
      <c r="FP94" s="119"/>
      <c r="FZ94" s="119"/>
      <c r="GJ94" s="119"/>
      <c r="GT94" s="119"/>
      <c r="HD94" s="119"/>
      <c r="HN94" s="119"/>
      <c r="HX94" s="119"/>
    </row>
    <row xmlns:x14ac="http://schemas.microsoft.com/office/spreadsheetml/2009/9/ac" r="95" s="3" customFormat="true" x14ac:dyDescent="0.25">
      <c r="A95" s="381" t="str">
        <f ca="true">IF(ISBLANK('Data Summary'!A97),"",'Data Summary'!A97)</f>
        <v/>
      </c>
      <c r="B95" s="119"/>
      <c r="L95" s="119"/>
      <c r="V95" s="119"/>
      <c r="AF95" s="119"/>
      <c r="AP95" s="119"/>
      <c r="AZ95" s="119"/>
      <c r="BA95" s="119"/>
      <c r="BJ95" s="119"/>
      <c r="BT95" s="119"/>
      <c r="CD95" s="119"/>
      <c r="CN95" s="119"/>
      <c r="CX95" s="119"/>
      <c r="DH95" s="119"/>
      <c r="DR95" s="119"/>
      <c r="EB95" s="119"/>
      <c r="EL95" s="119"/>
      <c r="EV95" s="119"/>
      <c r="FF95" s="119"/>
      <c r="FP95" s="119"/>
      <c r="FZ95" s="119"/>
      <c r="GJ95" s="119"/>
      <c r="GT95" s="119"/>
      <c r="HD95" s="119"/>
      <c r="HN95" s="119"/>
      <c r="HX95" s="119"/>
    </row>
    <row xmlns:x14ac="http://schemas.microsoft.com/office/spreadsheetml/2009/9/ac" r="96" s="3" customFormat="true" x14ac:dyDescent="0.25">
      <c r="A96" s="381" t="str">
        <f ca="true">IF(ISBLANK('Data Summary'!A98),"",'Data Summary'!A98)</f>
        <v/>
      </c>
      <c r="B96" s="119"/>
      <c r="L96" s="119"/>
      <c r="V96" s="119"/>
      <c r="AF96" s="119"/>
      <c r="AP96" s="119"/>
      <c r="AZ96" s="119"/>
      <c r="BA96" s="119"/>
      <c r="BJ96" s="119"/>
      <c r="BT96" s="119"/>
      <c r="CD96" s="119"/>
      <c r="CN96" s="119"/>
      <c r="CX96" s="119"/>
      <c r="DH96" s="119"/>
      <c r="DR96" s="119"/>
      <c r="EB96" s="119"/>
      <c r="EL96" s="119"/>
      <c r="EV96" s="119"/>
      <c r="FF96" s="119"/>
      <c r="FP96" s="119"/>
      <c r="FZ96" s="119"/>
      <c r="GJ96" s="119"/>
      <c r="GT96" s="119"/>
      <c r="HD96" s="119"/>
      <c r="HN96" s="119"/>
      <c r="HX96" s="119"/>
    </row>
    <row xmlns:x14ac="http://schemas.microsoft.com/office/spreadsheetml/2009/9/ac" r="97" s="3" customFormat="true" x14ac:dyDescent="0.25">
      <c r="A97" s="381" t="str">
        <f ca="true">IF(ISBLANK('Data Summary'!A99),"",'Data Summary'!A99)</f>
        <v/>
      </c>
      <c r="B97" s="119"/>
      <c r="L97" s="119"/>
      <c r="V97" s="119"/>
      <c r="AF97" s="119"/>
      <c r="AP97" s="119"/>
      <c r="AZ97" s="119"/>
      <c r="BA97" s="119"/>
      <c r="BJ97" s="119"/>
      <c r="BT97" s="119"/>
      <c r="CD97" s="119"/>
      <c r="CN97" s="119"/>
      <c r="CX97" s="119"/>
      <c r="DH97" s="119"/>
      <c r="DR97" s="119"/>
      <c r="EB97" s="119"/>
      <c r="EL97" s="119"/>
      <c r="EV97" s="119"/>
      <c r="FF97" s="119"/>
      <c r="FP97" s="119"/>
      <c r="FZ97" s="119"/>
      <c r="GJ97" s="119"/>
      <c r="GT97" s="119"/>
      <c r="HD97" s="119"/>
      <c r="HN97" s="119"/>
      <c r="HX97" s="119"/>
    </row>
    <row xmlns:x14ac="http://schemas.microsoft.com/office/spreadsheetml/2009/9/ac" r="98" s="3" customFormat="true" x14ac:dyDescent="0.25">
      <c r="A98" s="381" t="str">
        <f ca="true">IF(ISBLANK('Data Summary'!A100),"",'Data Summary'!A100)</f>
        <v/>
      </c>
      <c r="B98" s="119"/>
      <c r="L98" s="119"/>
      <c r="V98" s="119"/>
      <c r="AF98" s="119"/>
      <c r="AP98" s="119"/>
      <c r="AZ98" s="119"/>
      <c r="BA98" s="119"/>
      <c r="BJ98" s="119"/>
      <c r="BT98" s="119"/>
      <c r="CD98" s="119"/>
      <c r="CN98" s="119"/>
      <c r="CX98" s="119"/>
      <c r="DH98" s="119"/>
      <c r="DR98" s="119"/>
      <c r="EB98" s="119"/>
      <c r="EL98" s="119"/>
      <c r="EV98" s="119"/>
      <c r="FF98" s="119"/>
      <c r="FP98" s="119"/>
      <c r="FZ98" s="119"/>
      <c r="GJ98" s="119"/>
      <c r="GT98" s="119"/>
      <c r="HD98" s="119"/>
      <c r="HN98" s="119"/>
      <c r="HX98" s="119"/>
    </row>
    <row xmlns:x14ac="http://schemas.microsoft.com/office/spreadsheetml/2009/9/ac" r="99" s="3" customFormat="true" x14ac:dyDescent="0.25">
      <c r="A99" s="381" t="str">
        <f ca="true">IF(ISBLANK('Data Summary'!A101),"",'Data Summary'!A101)</f>
        <v/>
      </c>
      <c r="B99" s="119"/>
      <c r="L99" s="119"/>
      <c r="V99" s="119"/>
      <c r="AF99" s="119"/>
      <c r="AP99" s="119"/>
      <c r="AZ99" s="119"/>
      <c r="BA99" s="119"/>
      <c r="BJ99" s="119"/>
      <c r="BT99" s="119"/>
      <c r="CD99" s="119"/>
      <c r="CN99" s="119"/>
      <c r="CX99" s="119"/>
      <c r="DH99" s="119"/>
      <c r="DR99" s="119"/>
      <c r="EB99" s="119"/>
      <c r="EL99" s="119"/>
      <c r="EV99" s="119"/>
      <c r="FF99" s="119"/>
      <c r="FP99" s="119"/>
      <c r="FZ99" s="119"/>
      <c r="GJ99" s="119"/>
      <c r="GT99" s="119"/>
      <c r="HD99" s="119"/>
      <c r="HN99" s="119"/>
      <c r="HX99" s="119"/>
    </row>
    <row xmlns:x14ac="http://schemas.microsoft.com/office/spreadsheetml/2009/9/ac" r="100" s="3" customFormat="true" x14ac:dyDescent="0.25">
      <c r="A100" s="381" t="str">
        <f ca="true">IF(ISBLANK('Data Summary'!A102),"",'Data Summary'!A102)</f>
        <v/>
      </c>
      <c r="B100" s="119"/>
      <c r="L100" s="119"/>
      <c r="V100" s="119"/>
      <c r="AF100" s="119"/>
      <c r="AP100" s="119"/>
      <c r="AZ100" s="119"/>
      <c r="BA100" s="119"/>
      <c r="BJ100" s="119"/>
      <c r="BT100" s="119"/>
      <c r="CD100" s="119"/>
      <c r="CN100" s="119"/>
      <c r="CX100" s="119"/>
      <c r="DH100" s="119"/>
      <c r="DR100" s="119"/>
      <c r="EB100" s="119"/>
      <c r="EL100" s="119"/>
      <c r="EV100" s="119"/>
      <c r="FF100" s="119"/>
      <c r="FP100" s="119"/>
      <c r="FZ100" s="119"/>
      <c r="GJ100" s="119"/>
      <c r="GT100" s="119"/>
      <c r="HD100" s="119"/>
      <c r="HN100" s="119"/>
      <c r="HX100" s="119"/>
    </row>
    <row xmlns:x14ac="http://schemas.microsoft.com/office/spreadsheetml/2009/9/ac" r="101" s="3" customFormat="true" x14ac:dyDescent="0.25">
      <c r="A101" s="381" t="str">
        <f ca="true">IF(ISBLANK('Data Summary'!A103),"",'Data Summary'!A103)</f>
        <v/>
      </c>
      <c r="B101" s="119"/>
      <c r="L101" s="119"/>
      <c r="V101" s="119"/>
      <c r="AF101" s="119"/>
      <c r="AP101" s="119"/>
      <c r="AZ101" s="119"/>
      <c r="BA101" s="119"/>
      <c r="BJ101" s="119"/>
      <c r="BT101" s="119"/>
      <c r="CD101" s="119"/>
      <c r="CN101" s="119"/>
      <c r="CX101" s="119"/>
      <c r="DH101" s="119"/>
      <c r="DR101" s="119"/>
      <c r="EB101" s="119"/>
      <c r="EL101" s="119"/>
      <c r="EV101" s="119"/>
      <c r="FF101" s="119"/>
      <c r="FP101" s="119"/>
      <c r="FZ101" s="119"/>
      <c r="GJ101" s="119"/>
      <c r="GT101" s="119"/>
      <c r="HD101" s="119"/>
      <c r="HN101" s="119"/>
      <c r="HX101" s="119"/>
    </row>
    <row xmlns:x14ac="http://schemas.microsoft.com/office/spreadsheetml/2009/9/ac" r="102" s="3" customFormat="true" x14ac:dyDescent="0.25">
      <c r="A102" s="381" t="str">
        <f ca="true">IF(ISBLANK('Data Summary'!A104),"",'Data Summary'!A104)</f>
        <v/>
      </c>
      <c r="B102" s="119"/>
      <c r="L102" s="119"/>
      <c r="V102" s="119"/>
      <c r="AF102" s="119"/>
      <c r="AP102" s="119"/>
      <c r="AZ102" s="119"/>
      <c r="BA102" s="119"/>
      <c r="BJ102" s="119"/>
      <c r="BT102" s="119"/>
      <c r="CD102" s="119"/>
      <c r="CN102" s="119"/>
      <c r="CX102" s="119"/>
      <c r="DH102" s="119"/>
      <c r="DR102" s="119"/>
      <c r="EB102" s="119"/>
      <c r="EL102" s="119"/>
      <c r="EV102" s="119"/>
      <c r="FF102" s="119"/>
      <c r="FP102" s="119"/>
      <c r="FZ102" s="119"/>
      <c r="GJ102" s="119"/>
      <c r="GT102" s="119"/>
      <c r="HD102" s="119"/>
      <c r="HN102" s="119"/>
      <c r="HX102" s="119"/>
    </row>
    <row xmlns:x14ac="http://schemas.microsoft.com/office/spreadsheetml/2009/9/ac" r="103" s="3" customFormat="true" x14ac:dyDescent="0.25">
      <c r="A103" s="381" t="str">
        <f ca="true">IF(ISBLANK('Data Summary'!A105),"",'Data Summary'!A105)</f>
        <v/>
      </c>
      <c r="B103" s="119"/>
      <c r="L103" s="119"/>
      <c r="V103" s="119"/>
      <c r="AF103" s="119"/>
      <c r="AP103" s="119"/>
      <c r="AZ103" s="119"/>
      <c r="BA103" s="119"/>
      <c r="BJ103" s="119"/>
      <c r="BT103" s="119"/>
      <c r="CD103" s="119"/>
      <c r="CN103" s="119"/>
      <c r="CX103" s="119"/>
      <c r="DH103" s="119"/>
      <c r="DR103" s="119"/>
      <c r="EB103" s="119"/>
      <c r="EL103" s="119"/>
      <c r="EV103" s="119"/>
      <c r="FF103" s="119"/>
      <c r="FP103" s="119"/>
      <c r="FZ103" s="119"/>
      <c r="GJ103" s="119"/>
      <c r="GT103" s="119"/>
      <c r="HD103" s="119"/>
      <c r="HN103" s="119"/>
      <c r="HX103" s="119"/>
    </row>
    <row xmlns:x14ac="http://schemas.microsoft.com/office/spreadsheetml/2009/9/ac" r="104" s="3" customFormat="true" x14ac:dyDescent="0.25">
      <c r="A104" s="381" t="str">
        <f ca="true">IF(ISBLANK('Data Summary'!A106),"",'Data Summary'!A106)</f>
        <v/>
      </c>
      <c r="B104" s="119"/>
      <c r="L104" s="119"/>
      <c r="V104" s="119"/>
      <c r="AF104" s="119"/>
      <c r="AP104" s="119"/>
      <c r="AZ104" s="119"/>
      <c r="BA104" s="119"/>
      <c r="BJ104" s="119"/>
      <c r="BT104" s="119"/>
      <c r="CD104" s="119"/>
      <c r="CN104" s="119"/>
      <c r="CX104" s="119"/>
      <c r="DH104" s="119"/>
      <c r="DR104" s="119"/>
      <c r="EB104" s="119"/>
      <c r="EL104" s="119"/>
      <c r="EV104" s="119"/>
      <c r="FF104" s="119"/>
      <c r="FP104" s="119"/>
      <c r="FZ104" s="119"/>
      <c r="GJ104" s="119"/>
      <c r="GT104" s="119"/>
      <c r="HD104" s="119"/>
      <c r="HN104" s="119"/>
      <c r="HX104" s="119"/>
    </row>
    <row xmlns:x14ac="http://schemas.microsoft.com/office/spreadsheetml/2009/9/ac" r="105" s="3" customFormat="true" x14ac:dyDescent="0.25">
      <c r="A105" s="381" t="str">
        <f ca="true">IF(ISBLANK('Data Summary'!A107),"",'Data Summary'!A107)</f>
        <v/>
      </c>
      <c r="B105" s="119"/>
      <c r="L105" s="119"/>
      <c r="V105" s="119"/>
      <c r="AF105" s="119"/>
      <c r="AP105" s="119"/>
      <c r="AZ105" s="119"/>
      <c r="BA105" s="119"/>
      <c r="BJ105" s="119"/>
      <c r="BT105" s="119"/>
      <c r="CD105" s="119"/>
      <c r="CN105" s="119"/>
      <c r="CX105" s="119"/>
      <c r="DH105" s="119"/>
      <c r="DR105" s="119"/>
      <c r="EB105" s="119"/>
      <c r="EL105" s="119"/>
      <c r="EV105" s="119"/>
      <c r="FF105" s="119"/>
      <c r="FP105" s="119"/>
      <c r="FZ105" s="119"/>
      <c r="GJ105" s="119"/>
      <c r="GT105" s="119"/>
      <c r="HD105" s="119"/>
      <c r="HN105" s="119"/>
      <c r="HX105" s="119"/>
    </row>
    <row xmlns:x14ac="http://schemas.microsoft.com/office/spreadsheetml/2009/9/ac" r="106" s="3" customFormat="true" x14ac:dyDescent="0.25">
      <c r="A106" s="381" t="str">
        <f ca="true">IF(ISBLANK('Data Summary'!A108),"",'Data Summary'!A108)</f>
        <v/>
      </c>
      <c r="B106" s="119"/>
      <c r="L106" s="119"/>
      <c r="V106" s="119"/>
      <c r="AF106" s="119"/>
      <c r="AP106" s="119"/>
      <c r="AZ106" s="119"/>
      <c r="BA106" s="119"/>
      <c r="BJ106" s="119"/>
      <c r="BT106" s="119"/>
      <c r="CD106" s="119"/>
      <c r="CN106" s="119"/>
      <c r="CX106" s="119"/>
      <c r="DH106" s="119"/>
      <c r="DR106" s="119"/>
      <c r="EB106" s="119"/>
      <c r="EL106" s="119"/>
      <c r="EV106" s="119"/>
      <c r="FF106" s="119"/>
      <c r="FP106" s="119"/>
      <c r="FZ106" s="119"/>
      <c r="GJ106" s="119"/>
      <c r="GT106" s="119"/>
      <c r="HD106" s="119"/>
      <c r="HN106" s="119"/>
      <c r="HX106" s="119"/>
    </row>
    <row xmlns:x14ac="http://schemas.microsoft.com/office/spreadsheetml/2009/9/ac" r="107" s="3" customFormat="true" x14ac:dyDescent="0.25">
      <c r="A107" s="381" t="str">
        <f ca="true">IF(ISBLANK('Data Summary'!A109),"",'Data Summary'!A109)</f>
        <v/>
      </c>
      <c r="B107" s="119"/>
      <c r="L107" s="119"/>
      <c r="V107" s="119"/>
      <c r="AF107" s="119"/>
      <c r="AP107" s="119"/>
      <c r="AZ107" s="119"/>
      <c r="BA107" s="119"/>
      <c r="BJ107" s="119"/>
      <c r="BT107" s="119"/>
      <c r="CD107" s="119"/>
      <c r="CN107" s="119"/>
      <c r="CX107" s="119"/>
      <c r="DH107" s="119"/>
      <c r="DR107" s="119"/>
      <c r="EB107" s="119"/>
      <c r="EL107" s="119"/>
      <c r="EV107" s="119"/>
      <c r="FF107" s="119"/>
      <c r="FP107" s="119"/>
      <c r="FZ107" s="119"/>
      <c r="GJ107" s="119"/>
      <c r="GT107" s="119"/>
      <c r="HD107" s="119"/>
      <c r="HN107" s="119"/>
      <c r="HX107" s="119"/>
    </row>
    <row xmlns:x14ac="http://schemas.microsoft.com/office/spreadsheetml/2009/9/ac" r="108" s="3" customFormat="true" x14ac:dyDescent="0.25">
      <c r="A108" s="381" t="str">
        <f ca="true">IF(ISBLANK('Data Summary'!A110),"",'Data Summary'!A110)</f>
        <v/>
      </c>
      <c r="B108" s="119"/>
      <c r="L108" s="119"/>
      <c r="V108" s="119"/>
      <c r="AF108" s="119"/>
      <c r="AP108" s="119"/>
      <c r="AZ108" s="119"/>
      <c r="BA108" s="119"/>
      <c r="BJ108" s="119"/>
      <c r="BT108" s="119"/>
      <c r="CD108" s="119"/>
      <c r="CN108" s="119"/>
      <c r="CX108" s="119"/>
      <c r="DH108" s="119"/>
      <c r="DR108" s="119"/>
      <c r="EB108" s="119"/>
      <c r="EL108" s="119"/>
      <c r="EV108" s="119"/>
      <c r="FF108" s="119"/>
      <c r="FP108" s="119"/>
      <c r="FZ108" s="119"/>
      <c r="GJ108" s="119"/>
      <c r="GT108" s="119"/>
      <c r="HD108" s="119"/>
      <c r="HN108" s="119"/>
      <c r="HX108" s="119"/>
    </row>
    <row xmlns:x14ac="http://schemas.microsoft.com/office/spreadsheetml/2009/9/ac" r="109" s="3" customFormat="true" x14ac:dyDescent="0.25">
      <c r="A109" s="381" t="str">
        <f ca="true">IF(ISBLANK('Data Summary'!A111),"",'Data Summary'!A111)</f>
        <v/>
      </c>
      <c r="B109" s="119"/>
      <c r="L109" s="119"/>
      <c r="V109" s="119"/>
      <c r="AF109" s="119"/>
      <c r="AP109" s="119"/>
      <c r="AZ109" s="119"/>
      <c r="BA109" s="119"/>
      <c r="BJ109" s="119"/>
      <c r="BT109" s="119"/>
      <c r="CD109" s="119"/>
      <c r="CN109" s="119"/>
      <c r="CX109" s="119"/>
      <c r="DH109" s="119"/>
      <c r="DR109" s="119"/>
      <c r="EB109" s="119"/>
      <c r="EL109" s="119"/>
      <c r="EV109" s="119"/>
      <c r="FF109" s="119"/>
      <c r="FP109" s="119"/>
      <c r="FZ109" s="119"/>
      <c r="GJ109" s="119"/>
      <c r="GT109" s="119"/>
      <c r="HD109" s="119"/>
      <c r="HN109" s="119"/>
      <c r="HX109" s="119"/>
    </row>
    <row xmlns:x14ac="http://schemas.microsoft.com/office/spreadsheetml/2009/9/ac" r="110" s="3" customFormat="true" x14ac:dyDescent="0.25">
      <c r="A110" s="381" t="str">
        <f ca="true">IF(ISBLANK('Data Summary'!A112),"",'Data Summary'!A112)</f>
        <v/>
      </c>
      <c r="B110" s="119"/>
      <c r="L110" s="119"/>
      <c r="V110" s="119"/>
      <c r="AF110" s="119"/>
      <c r="AP110" s="119"/>
      <c r="AZ110" s="119"/>
      <c r="BA110" s="119"/>
      <c r="BJ110" s="119"/>
      <c r="BT110" s="119"/>
      <c r="CD110" s="119"/>
      <c r="CN110" s="119"/>
      <c r="CX110" s="119"/>
      <c r="DH110" s="119"/>
      <c r="DR110" s="119"/>
      <c r="EB110" s="119"/>
      <c r="EL110" s="119"/>
      <c r="EV110" s="119"/>
      <c r="FF110" s="119"/>
      <c r="FP110" s="119"/>
      <c r="FZ110" s="119"/>
      <c r="GJ110" s="119"/>
      <c r="GT110" s="119"/>
      <c r="HD110" s="119"/>
      <c r="HN110" s="119"/>
      <c r="HX110" s="119"/>
    </row>
    <row xmlns:x14ac="http://schemas.microsoft.com/office/spreadsheetml/2009/9/ac" r="111" s="3" customFormat="true" x14ac:dyDescent="0.25">
      <c r="A111" s="381" t="str">
        <f ca="true">IF(ISBLANK('Data Summary'!A113),"",'Data Summary'!A113)</f>
        <v/>
      </c>
      <c r="B111" s="119"/>
      <c r="L111" s="119"/>
      <c r="V111" s="119"/>
      <c r="AF111" s="119"/>
      <c r="AP111" s="119"/>
      <c r="AZ111" s="119"/>
      <c r="BA111" s="119"/>
      <c r="BJ111" s="119"/>
      <c r="BT111" s="119"/>
      <c r="CD111" s="119"/>
      <c r="CN111" s="119"/>
      <c r="CX111" s="119"/>
      <c r="DH111" s="119"/>
      <c r="DR111" s="119"/>
      <c r="EB111" s="119"/>
      <c r="EL111" s="119"/>
      <c r="EV111" s="119"/>
      <c r="FF111" s="119"/>
      <c r="FP111" s="119"/>
      <c r="FZ111" s="119"/>
      <c r="GJ111" s="119"/>
      <c r="GT111" s="119"/>
      <c r="HD111" s="119"/>
      <c r="HN111" s="119"/>
      <c r="HX111" s="119"/>
    </row>
    <row xmlns:x14ac="http://schemas.microsoft.com/office/spreadsheetml/2009/9/ac" r="112" s="3" customFormat="true" x14ac:dyDescent="0.25">
      <c r="A112" s="381" t="str">
        <f ca="true">IF(ISBLANK('Data Summary'!A114),"",'Data Summary'!A114)</f>
        <v/>
      </c>
      <c r="B112" s="119"/>
      <c r="L112" s="119"/>
      <c r="V112" s="119"/>
      <c r="AF112" s="119"/>
      <c r="AP112" s="119"/>
      <c r="AZ112" s="119"/>
      <c r="BA112" s="119"/>
      <c r="BJ112" s="119"/>
      <c r="BT112" s="119"/>
      <c r="CD112" s="119"/>
      <c r="CN112" s="119"/>
      <c r="CX112" s="119"/>
      <c r="DH112" s="119"/>
      <c r="DR112" s="119"/>
      <c r="EB112" s="119"/>
      <c r="EL112" s="119"/>
      <c r="EV112" s="119"/>
      <c r="FF112" s="119"/>
      <c r="FP112" s="119"/>
      <c r="FZ112" s="119"/>
      <c r="GJ112" s="119"/>
      <c r="GT112" s="119"/>
      <c r="HD112" s="119"/>
      <c r="HN112" s="119"/>
      <c r="HX112" s="119"/>
    </row>
    <row xmlns:x14ac="http://schemas.microsoft.com/office/spreadsheetml/2009/9/ac" r="113" s="3" customFormat="true" x14ac:dyDescent="0.25">
      <c r="A113" s="381" t="str">
        <f ca="true">IF(ISBLANK('Data Summary'!A115),"",'Data Summary'!A115)</f>
        <v/>
      </c>
      <c r="B113" s="119"/>
      <c r="L113" s="119"/>
      <c r="V113" s="119"/>
      <c r="AF113" s="119"/>
      <c r="AP113" s="119"/>
      <c r="AZ113" s="119"/>
      <c r="BA113" s="119"/>
      <c r="BJ113" s="119"/>
      <c r="BT113" s="119"/>
      <c r="CD113" s="119"/>
      <c r="CN113" s="119"/>
      <c r="CX113" s="119"/>
      <c r="DH113" s="119"/>
      <c r="DR113" s="119"/>
      <c r="EB113" s="119"/>
      <c r="EL113" s="119"/>
      <c r="EV113" s="119"/>
      <c r="FF113" s="119"/>
      <c r="FP113" s="119"/>
      <c r="FZ113" s="119"/>
      <c r="GJ113" s="119"/>
      <c r="GT113" s="119"/>
      <c r="HD113" s="119"/>
      <c r="HN113" s="119"/>
      <c r="HX113" s="119"/>
    </row>
    <row xmlns:x14ac="http://schemas.microsoft.com/office/spreadsheetml/2009/9/ac" r="114" s="3" customFormat="true" x14ac:dyDescent="0.25">
      <c r="A114" s="381" t="str">
        <f ca="true">IF(ISBLANK('Data Summary'!A116),"",'Data Summary'!A116)</f>
        <v/>
      </c>
      <c r="B114" s="119"/>
      <c r="L114" s="119"/>
      <c r="V114" s="119"/>
      <c r="AF114" s="119"/>
      <c r="AP114" s="119"/>
      <c r="AZ114" s="119"/>
      <c r="BA114" s="119"/>
      <c r="BJ114" s="119"/>
      <c r="BT114" s="119"/>
      <c r="CD114" s="119"/>
      <c r="CN114" s="119"/>
      <c r="CX114" s="119"/>
      <c r="DH114" s="119"/>
      <c r="DR114" s="119"/>
      <c r="EB114" s="119"/>
      <c r="EL114" s="119"/>
      <c r="EV114" s="119"/>
      <c r="FF114" s="119"/>
      <c r="FP114" s="119"/>
      <c r="FZ114" s="119"/>
      <c r="GJ114" s="119"/>
      <c r="GT114" s="119"/>
      <c r="HD114" s="119"/>
      <c r="HN114" s="119"/>
      <c r="HX114" s="119"/>
    </row>
    <row xmlns:x14ac="http://schemas.microsoft.com/office/spreadsheetml/2009/9/ac" r="115" s="3" customFormat="true" x14ac:dyDescent="0.25">
      <c r="A115" s="381" t="str">
        <f ca="true">IF(ISBLANK('Data Summary'!A117),"",'Data Summary'!A117)</f>
        <v/>
      </c>
      <c r="B115" s="119"/>
      <c r="L115" s="119"/>
      <c r="V115" s="119"/>
      <c r="AF115" s="119"/>
      <c r="AP115" s="119"/>
      <c r="AZ115" s="119"/>
      <c r="BA115" s="119"/>
      <c r="BJ115" s="119"/>
      <c r="BT115" s="119"/>
      <c r="CD115" s="119"/>
      <c r="CN115" s="119"/>
      <c r="CX115" s="119"/>
      <c r="DH115" s="119"/>
      <c r="DR115" s="119"/>
      <c r="EB115" s="119"/>
      <c r="EL115" s="119"/>
      <c r="EV115" s="119"/>
      <c r="FF115" s="119"/>
      <c r="FP115" s="119"/>
      <c r="FZ115" s="119"/>
      <c r="GJ115" s="119"/>
      <c r="GT115" s="119"/>
      <c r="HD115" s="119"/>
      <c r="HN115" s="119"/>
      <c r="HX115" s="119"/>
    </row>
    <row xmlns:x14ac="http://schemas.microsoft.com/office/spreadsheetml/2009/9/ac" r="116" s="3" customFormat="true" x14ac:dyDescent="0.25">
      <c r="A116" s="381" t="str">
        <f ca="true">IF(ISBLANK('Data Summary'!A118),"",'Data Summary'!A118)</f>
        <v/>
      </c>
      <c r="B116" s="119"/>
      <c r="L116" s="119"/>
      <c r="V116" s="119"/>
      <c r="AF116" s="119"/>
      <c r="AP116" s="119"/>
      <c r="AZ116" s="119"/>
      <c r="BA116" s="119"/>
      <c r="BJ116" s="119"/>
      <c r="BT116" s="119"/>
      <c r="CD116" s="119"/>
      <c r="CN116" s="119"/>
      <c r="CX116" s="119"/>
      <c r="DH116" s="119"/>
      <c r="DR116" s="119"/>
      <c r="EB116" s="119"/>
      <c r="EL116" s="119"/>
      <c r="EV116" s="119"/>
      <c r="FF116" s="119"/>
      <c r="FP116" s="119"/>
      <c r="FZ116" s="119"/>
      <c r="GJ116" s="119"/>
      <c r="GT116" s="119"/>
      <c r="HD116" s="119"/>
      <c r="HN116" s="119"/>
      <c r="HX116" s="119"/>
    </row>
    <row xmlns:x14ac="http://schemas.microsoft.com/office/spreadsheetml/2009/9/ac" r="117" s="3" customFormat="true" x14ac:dyDescent="0.25">
      <c r="A117" s="381" t="str">
        <f ca="true">IF(ISBLANK('Data Summary'!A119),"",'Data Summary'!A119)</f>
        <v/>
      </c>
      <c r="B117" s="119"/>
      <c r="L117" s="119"/>
      <c r="V117" s="119"/>
      <c r="AF117" s="119"/>
      <c r="AP117" s="119"/>
      <c r="AZ117" s="119"/>
      <c r="BA117" s="119"/>
      <c r="BJ117" s="119"/>
      <c r="BT117" s="119"/>
      <c r="CD117" s="119"/>
      <c r="CN117" s="119"/>
      <c r="CX117" s="119"/>
      <c r="DH117" s="119"/>
      <c r="DR117" s="119"/>
      <c r="EB117" s="119"/>
      <c r="EL117" s="119"/>
      <c r="EV117" s="119"/>
      <c r="FF117" s="119"/>
      <c r="FP117" s="119"/>
      <c r="FZ117" s="119"/>
      <c r="GJ117" s="119"/>
      <c r="GT117" s="119"/>
      <c r="HD117" s="119"/>
      <c r="HN117" s="119"/>
      <c r="HX117" s="119"/>
    </row>
    <row xmlns:x14ac="http://schemas.microsoft.com/office/spreadsheetml/2009/9/ac" r="118" s="3" customFormat="true" x14ac:dyDescent="0.25">
      <c r="A118" s="381" t="str">
        <f ca="true">IF(ISBLANK('Data Summary'!A120),"",'Data Summary'!A120)</f>
        <v/>
      </c>
      <c r="B118" s="119"/>
      <c r="L118" s="119"/>
      <c r="V118" s="119"/>
      <c r="AF118" s="119"/>
      <c r="AP118" s="119"/>
      <c r="AZ118" s="119"/>
      <c r="BA118" s="119"/>
      <c r="BJ118" s="119"/>
      <c r="BT118" s="119"/>
      <c r="CD118" s="119"/>
      <c r="CN118" s="119"/>
      <c r="CX118" s="119"/>
      <c r="DH118" s="119"/>
      <c r="DR118" s="119"/>
      <c r="EB118" s="119"/>
      <c r="EL118" s="119"/>
      <c r="EV118" s="119"/>
      <c r="FF118" s="119"/>
      <c r="FP118" s="119"/>
      <c r="FZ118" s="119"/>
      <c r="GJ118" s="119"/>
      <c r="GT118" s="119"/>
      <c r="HD118" s="119"/>
      <c r="HN118" s="119"/>
      <c r="HX118" s="119"/>
    </row>
    <row xmlns:x14ac="http://schemas.microsoft.com/office/spreadsheetml/2009/9/ac" r="119" s="3" customFormat="true" x14ac:dyDescent="0.25">
      <c r="A119" s="381" t="str">
        <f ca="true">IF(ISBLANK('Data Summary'!A121),"",'Data Summary'!A121)</f>
        <v/>
      </c>
      <c r="B119" s="119"/>
      <c r="L119" s="119"/>
      <c r="V119" s="119"/>
      <c r="AF119" s="119"/>
      <c r="AP119" s="119"/>
      <c r="AZ119" s="119"/>
      <c r="BA119" s="119"/>
      <c r="BJ119" s="119"/>
      <c r="BT119" s="119"/>
      <c r="CD119" s="119"/>
      <c r="CN119" s="119"/>
      <c r="CX119" s="119"/>
      <c r="DH119" s="119"/>
      <c r="DR119" s="119"/>
      <c r="EB119" s="119"/>
      <c r="EL119" s="119"/>
      <c r="EV119" s="119"/>
      <c r="FF119" s="119"/>
      <c r="FP119" s="119"/>
      <c r="FZ119" s="119"/>
      <c r="GJ119" s="119"/>
      <c r="GT119" s="119"/>
      <c r="HD119" s="119"/>
      <c r="HN119" s="119"/>
      <c r="HX119" s="119"/>
    </row>
    <row xmlns:x14ac="http://schemas.microsoft.com/office/spreadsheetml/2009/9/ac" r="120" s="3" customFormat="true" x14ac:dyDescent="0.25">
      <c r="A120" s="381" t="str">
        <f ca="true">IF(ISBLANK('Data Summary'!A122),"",'Data Summary'!A122)</f>
        <v/>
      </c>
      <c r="B120" s="119"/>
      <c r="L120" s="119"/>
      <c r="V120" s="119"/>
      <c r="AF120" s="119"/>
      <c r="AP120" s="119"/>
      <c r="AZ120" s="119"/>
      <c r="BA120" s="119"/>
      <c r="BJ120" s="119"/>
      <c r="BT120" s="119"/>
      <c r="CD120" s="119"/>
      <c r="CN120" s="119"/>
      <c r="CX120" s="119"/>
      <c r="DH120" s="119"/>
      <c r="DR120" s="119"/>
      <c r="EB120" s="119"/>
      <c r="EL120" s="119"/>
      <c r="EV120" s="119"/>
      <c r="FF120" s="119"/>
      <c r="FP120" s="119"/>
      <c r="FZ120" s="119"/>
      <c r="GJ120" s="119"/>
      <c r="GT120" s="119"/>
      <c r="HD120" s="119"/>
      <c r="HN120" s="119"/>
      <c r="HX120" s="119"/>
    </row>
    <row xmlns:x14ac="http://schemas.microsoft.com/office/spreadsheetml/2009/9/ac" r="121" s="3" customFormat="true" x14ac:dyDescent="0.25">
      <c r="A121" s="381" t="str">
        <f ca="true">IF(ISBLANK('Data Summary'!A123),"",'Data Summary'!A123)</f>
        <v/>
      </c>
      <c r="B121" s="119"/>
      <c r="L121" s="119"/>
      <c r="V121" s="119"/>
      <c r="AF121" s="119"/>
      <c r="AP121" s="119"/>
      <c r="AZ121" s="119"/>
      <c r="BA121" s="119"/>
      <c r="BJ121" s="119"/>
      <c r="BT121" s="119"/>
      <c r="CD121" s="119"/>
      <c r="CN121" s="119"/>
      <c r="CX121" s="119"/>
      <c r="DH121" s="119"/>
      <c r="DR121" s="119"/>
      <c r="EB121" s="119"/>
      <c r="EL121" s="119"/>
      <c r="EV121" s="119"/>
      <c r="FF121" s="119"/>
      <c r="FP121" s="119"/>
      <c r="FZ121" s="119"/>
      <c r="GJ121" s="119"/>
      <c r="GT121" s="119"/>
      <c r="HD121" s="119"/>
      <c r="HN121" s="119"/>
      <c r="HX121" s="119"/>
    </row>
    <row xmlns:x14ac="http://schemas.microsoft.com/office/spreadsheetml/2009/9/ac" r="122" s="3" customFormat="true" x14ac:dyDescent="0.25">
      <c r="A122" s="381" t="str">
        <f ca="true">IF(ISBLANK('Data Summary'!A124),"",'Data Summary'!A124)</f>
        <v/>
      </c>
      <c r="B122" s="119"/>
      <c r="L122" s="119"/>
      <c r="V122" s="119"/>
      <c r="AF122" s="119"/>
      <c r="AP122" s="119"/>
      <c r="AZ122" s="119"/>
      <c r="BA122" s="119"/>
      <c r="BJ122" s="119"/>
      <c r="BT122" s="119"/>
      <c r="CD122" s="119"/>
      <c r="CN122" s="119"/>
      <c r="CX122" s="119"/>
      <c r="DH122" s="119"/>
      <c r="DR122" s="119"/>
      <c r="EB122" s="119"/>
      <c r="EL122" s="119"/>
      <c r="EV122" s="119"/>
      <c r="FF122" s="119"/>
      <c r="FP122" s="119"/>
      <c r="FZ122" s="119"/>
      <c r="GJ122" s="119"/>
      <c r="GT122" s="119"/>
      <c r="HD122" s="119"/>
      <c r="HN122" s="119"/>
      <c r="HX122" s="119"/>
    </row>
    <row xmlns:x14ac="http://schemas.microsoft.com/office/spreadsheetml/2009/9/ac" r="123" s="3" customFormat="true" x14ac:dyDescent="0.25">
      <c r="A123" s="381" t="str">
        <f ca="true">IF(ISBLANK('Data Summary'!A125),"",'Data Summary'!A125)</f>
        <v/>
      </c>
      <c r="B123" s="119"/>
      <c r="L123" s="119"/>
      <c r="V123" s="119"/>
      <c r="AF123" s="119"/>
      <c r="AP123" s="119"/>
      <c r="AZ123" s="119"/>
      <c r="BA123" s="119"/>
      <c r="BJ123" s="119"/>
      <c r="BT123" s="119"/>
      <c r="CD123" s="119"/>
      <c r="CN123" s="119"/>
      <c r="CX123" s="119"/>
      <c r="DH123" s="119"/>
      <c r="DR123" s="119"/>
      <c r="EB123" s="119"/>
      <c r="EL123" s="119"/>
      <c r="EV123" s="119"/>
      <c r="FF123" s="119"/>
      <c r="FP123" s="119"/>
      <c r="FZ123" s="119"/>
      <c r="GJ123" s="119"/>
      <c r="GT123" s="119"/>
      <c r="HD123" s="119"/>
      <c r="HN123" s="119"/>
      <c r="HX123" s="119"/>
    </row>
    <row xmlns:x14ac="http://schemas.microsoft.com/office/spreadsheetml/2009/9/ac" r="124" s="3" customFormat="true" x14ac:dyDescent="0.25">
      <c r="A124" s="381" t="str">
        <f ca="true">IF(ISBLANK('Data Summary'!A126),"",'Data Summary'!A126)</f>
        <v/>
      </c>
      <c r="B124" s="119"/>
      <c r="L124" s="119"/>
      <c r="V124" s="119"/>
      <c r="AF124" s="119"/>
      <c r="AP124" s="119"/>
      <c r="AZ124" s="119"/>
      <c r="BA124" s="119"/>
      <c r="BJ124" s="119"/>
      <c r="BT124" s="119"/>
      <c r="CD124" s="119"/>
      <c r="CN124" s="119"/>
      <c r="CX124" s="119"/>
      <c r="DH124" s="119"/>
      <c r="DR124" s="119"/>
      <c r="EB124" s="119"/>
      <c r="EL124" s="119"/>
      <c r="EV124" s="119"/>
      <c r="FF124" s="119"/>
      <c r="FP124" s="119"/>
      <c r="FZ124" s="119"/>
      <c r="GJ124" s="119"/>
      <c r="GT124" s="119"/>
      <c r="HD124" s="119"/>
      <c r="HN124" s="119"/>
      <c r="HX124" s="119"/>
    </row>
    <row xmlns:x14ac="http://schemas.microsoft.com/office/spreadsheetml/2009/9/ac" r="125" s="3" customFormat="true" x14ac:dyDescent="0.25">
      <c r="A125" s="381" t="str">
        <f ca="true">IF(ISBLANK('Data Summary'!A127),"",'Data Summary'!A127)</f>
        <v/>
      </c>
      <c r="B125" s="119"/>
      <c r="L125" s="119"/>
      <c r="V125" s="119"/>
      <c r="AF125" s="119"/>
      <c r="AP125" s="119"/>
      <c r="AZ125" s="119"/>
      <c r="BA125" s="119"/>
      <c r="BJ125" s="119"/>
      <c r="BT125" s="119"/>
      <c r="CD125" s="119"/>
      <c r="CN125" s="119"/>
      <c r="CX125" s="119"/>
      <c r="DH125" s="119"/>
      <c r="DR125" s="119"/>
      <c r="EB125" s="119"/>
      <c r="EL125" s="119"/>
      <c r="EV125" s="119"/>
      <c r="FF125" s="119"/>
      <c r="FP125" s="119"/>
      <c r="FZ125" s="119"/>
      <c r="GJ125" s="119"/>
      <c r="GT125" s="119"/>
      <c r="HD125" s="119"/>
      <c r="HN125" s="119"/>
      <c r="HX125" s="119"/>
    </row>
    <row xmlns:x14ac="http://schemas.microsoft.com/office/spreadsheetml/2009/9/ac" r="126" s="3" customFormat="true" x14ac:dyDescent="0.25">
      <c r="A126" s="381" t="str">
        <f ca="true">IF(ISBLANK('Data Summary'!A128),"",'Data Summary'!A128)</f>
        <v/>
      </c>
      <c r="B126" s="119"/>
      <c r="L126" s="119"/>
      <c r="V126" s="119"/>
      <c r="AF126" s="119"/>
      <c r="AP126" s="119"/>
      <c r="AZ126" s="119"/>
      <c r="BA126" s="119"/>
      <c r="BJ126" s="119"/>
      <c r="BT126" s="119"/>
      <c r="CD126" s="119"/>
      <c r="CN126" s="119"/>
      <c r="CX126" s="119"/>
      <c r="DH126" s="119"/>
      <c r="DR126" s="119"/>
      <c r="EB126" s="119"/>
      <c r="EL126" s="119"/>
      <c r="EV126" s="119"/>
      <c r="FF126" s="119"/>
      <c r="FP126" s="119"/>
      <c r="FZ126" s="119"/>
      <c r="GJ126" s="119"/>
      <c r="GT126" s="119"/>
      <c r="HD126" s="119"/>
      <c r="HN126" s="119"/>
      <c r="HX126" s="119"/>
    </row>
    <row xmlns:x14ac="http://schemas.microsoft.com/office/spreadsheetml/2009/9/ac" r="127" s="3" customFormat="true" x14ac:dyDescent="0.25">
      <c r="A127" s="381" t="str">
        <f ca="true">IF(ISBLANK('Data Summary'!A129),"",'Data Summary'!A129)</f>
        <v/>
      </c>
      <c r="B127" s="119"/>
      <c r="L127" s="119"/>
      <c r="V127" s="119"/>
      <c r="AF127" s="119"/>
      <c r="AP127" s="119"/>
      <c r="AZ127" s="119"/>
      <c r="BA127" s="119"/>
      <c r="BJ127" s="119"/>
      <c r="BT127" s="119"/>
      <c r="CD127" s="119"/>
      <c r="CN127" s="119"/>
      <c r="CX127" s="119"/>
      <c r="DH127" s="119"/>
      <c r="DR127" s="119"/>
      <c r="EB127" s="119"/>
      <c r="EL127" s="119"/>
      <c r="EV127" s="119"/>
      <c r="FF127" s="119"/>
      <c r="FP127" s="119"/>
      <c r="FZ127" s="119"/>
      <c r="GJ127" s="119"/>
      <c r="GT127" s="119"/>
      <c r="HD127" s="119"/>
      <c r="HN127" s="119"/>
      <c r="HX127" s="119"/>
    </row>
    <row xmlns:x14ac="http://schemas.microsoft.com/office/spreadsheetml/2009/9/ac" r="128" s="3" customFormat="true" x14ac:dyDescent="0.25">
      <c r="A128" s="381" t="str">
        <f ca="true">IF(ISBLANK('Data Summary'!A130),"",'Data Summary'!A130)</f>
        <v/>
      </c>
      <c r="B128" s="119"/>
      <c r="L128" s="119"/>
      <c r="V128" s="119"/>
      <c r="AF128" s="119"/>
      <c r="AP128" s="119"/>
      <c r="AZ128" s="119"/>
      <c r="BA128" s="119"/>
      <c r="BJ128" s="119"/>
      <c r="BT128" s="119"/>
      <c r="CD128" s="119"/>
      <c r="CN128" s="119"/>
      <c r="CX128" s="119"/>
      <c r="DH128" s="119"/>
      <c r="DR128" s="119"/>
      <c r="EB128" s="119"/>
      <c r="EL128" s="119"/>
      <c r="EV128" s="119"/>
      <c r="FF128" s="119"/>
      <c r="FP128" s="119"/>
      <c r="FZ128" s="119"/>
      <c r="GJ128" s="119"/>
      <c r="GT128" s="119"/>
      <c r="HD128" s="119"/>
      <c r="HN128" s="119"/>
      <c r="HX128" s="119"/>
    </row>
    <row xmlns:x14ac="http://schemas.microsoft.com/office/spreadsheetml/2009/9/ac" r="129" s="3" customFormat="true" x14ac:dyDescent="0.25">
      <c r="A129" s="381" t="str">
        <f ca="true">IF(ISBLANK('Data Summary'!A131),"",'Data Summary'!A131)</f>
        <v/>
      </c>
      <c r="B129" s="119"/>
      <c r="L129" s="119"/>
      <c r="V129" s="119"/>
      <c r="AF129" s="119"/>
      <c r="AP129" s="119"/>
      <c r="AZ129" s="119"/>
      <c r="BA129" s="119"/>
      <c r="BJ129" s="119"/>
      <c r="BT129" s="119"/>
      <c r="CD129" s="119"/>
      <c r="CN129" s="119"/>
      <c r="CX129" s="119"/>
      <c r="DH129" s="119"/>
      <c r="DR129" s="119"/>
      <c r="EB129" s="119"/>
      <c r="EL129" s="119"/>
      <c r="EV129" s="119"/>
      <c r="FF129" s="119"/>
      <c r="FP129" s="119"/>
      <c r="FZ129" s="119"/>
      <c r="GJ129" s="119"/>
      <c r="GT129" s="119"/>
      <c r="HD129" s="119"/>
      <c r="HN129" s="119"/>
      <c r="HX129" s="119"/>
    </row>
    <row xmlns:x14ac="http://schemas.microsoft.com/office/spreadsheetml/2009/9/ac" r="130" s="3" customFormat="true" x14ac:dyDescent="0.25">
      <c r="A130" s="381" t="str">
        <f ca="true">IF(ISBLANK('Data Summary'!A132),"",'Data Summary'!A132)</f>
        <v/>
      </c>
      <c r="B130" s="119"/>
      <c r="L130" s="119"/>
      <c r="V130" s="119"/>
      <c r="AF130" s="119"/>
      <c r="AP130" s="119"/>
      <c r="AZ130" s="119"/>
      <c r="BA130" s="119"/>
      <c r="BJ130" s="119"/>
      <c r="BT130" s="119"/>
      <c r="CD130" s="119"/>
      <c r="CN130" s="119"/>
      <c r="CX130" s="119"/>
      <c r="DH130" s="119"/>
      <c r="DR130" s="119"/>
      <c r="EB130" s="119"/>
      <c r="EL130" s="119"/>
      <c r="EV130" s="119"/>
      <c r="FF130" s="119"/>
      <c r="FP130" s="119"/>
      <c r="FZ130" s="119"/>
      <c r="GJ130" s="119"/>
      <c r="GT130" s="119"/>
      <c r="HD130" s="119"/>
      <c r="HN130" s="119"/>
      <c r="HX130" s="119"/>
    </row>
    <row xmlns:x14ac="http://schemas.microsoft.com/office/spreadsheetml/2009/9/ac" r="131" s="3" customFormat="true" x14ac:dyDescent="0.25">
      <c r="A131" s="381" t="str">
        <f ca="true">IF(ISBLANK('Data Summary'!A133),"",'Data Summary'!A133)</f>
        <v/>
      </c>
      <c r="B131" s="119"/>
      <c r="L131" s="119"/>
      <c r="V131" s="119"/>
      <c r="AF131" s="119"/>
      <c r="AP131" s="119"/>
      <c r="AZ131" s="119"/>
      <c r="BA131" s="119"/>
      <c r="BJ131" s="119"/>
      <c r="BT131" s="119"/>
      <c r="CD131" s="119"/>
      <c r="CN131" s="119"/>
      <c r="CX131" s="119"/>
      <c r="DH131" s="119"/>
      <c r="DR131" s="119"/>
      <c r="EB131" s="119"/>
      <c r="EL131" s="119"/>
      <c r="EV131" s="119"/>
      <c r="FF131" s="119"/>
      <c r="FP131" s="119"/>
      <c r="FZ131" s="119"/>
      <c r="GJ131" s="119"/>
      <c r="GT131" s="119"/>
      <c r="HD131" s="119"/>
      <c r="HN131" s="119"/>
      <c r="HX131" s="119"/>
    </row>
    <row xmlns:x14ac="http://schemas.microsoft.com/office/spreadsheetml/2009/9/ac" r="132" s="3" customFormat="true" x14ac:dyDescent="0.25">
      <c r="A132" s="381" t="str">
        <f ca="true">IF(ISBLANK('Data Summary'!A134),"",'Data Summary'!A134)</f>
        <v/>
      </c>
      <c r="B132" s="119"/>
      <c r="L132" s="119"/>
      <c r="V132" s="119"/>
      <c r="AF132" s="119"/>
      <c r="AP132" s="119"/>
      <c r="AZ132" s="119"/>
      <c r="BA132" s="119"/>
      <c r="BJ132" s="119"/>
      <c r="BT132" s="119"/>
      <c r="CD132" s="119"/>
      <c r="CN132" s="119"/>
      <c r="CX132" s="119"/>
      <c r="DH132" s="119"/>
      <c r="DR132" s="119"/>
      <c r="EB132" s="119"/>
      <c r="EL132" s="119"/>
      <c r="EV132" s="119"/>
      <c r="FF132" s="119"/>
      <c r="FP132" s="119"/>
      <c r="FZ132" s="119"/>
      <c r="GJ132" s="119"/>
      <c r="GT132" s="119"/>
      <c r="HD132" s="119"/>
      <c r="HN132" s="119"/>
      <c r="HX132" s="119"/>
    </row>
    <row xmlns:x14ac="http://schemas.microsoft.com/office/spreadsheetml/2009/9/ac" r="133" s="3" customFormat="true" x14ac:dyDescent="0.25">
      <c r="A133" s="381" t="str">
        <f ca="true">IF(ISBLANK('Data Summary'!A135),"",'Data Summary'!A135)</f>
        <v/>
      </c>
      <c r="B133" s="119"/>
      <c r="L133" s="119"/>
      <c r="V133" s="119"/>
      <c r="AF133" s="119"/>
      <c r="AP133" s="119"/>
      <c r="AZ133" s="119"/>
      <c r="BA133" s="119"/>
      <c r="BJ133" s="119"/>
      <c r="BT133" s="119"/>
      <c r="CD133" s="119"/>
      <c r="CN133" s="119"/>
      <c r="CX133" s="119"/>
      <c r="DH133" s="119"/>
      <c r="DR133" s="119"/>
      <c r="EB133" s="119"/>
      <c r="EL133" s="119"/>
      <c r="EV133" s="119"/>
      <c r="FF133" s="119"/>
      <c r="FP133" s="119"/>
      <c r="FZ133" s="119"/>
      <c r="GJ133" s="119"/>
      <c r="GT133" s="119"/>
      <c r="HD133" s="119"/>
      <c r="HN133" s="119"/>
      <c r="HX133" s="119"/>
    </row>
    <row xmlns:x14ac="http://schemas.microsoft.com/office/spreadsheetml/2009/9/ac" r="134" s="3" customFormat="true" x14ac:dyDescent="0.25">
      <c r="A134" s="381" t="str">
        <f ca="true">IF(ISBLANK('Data Summary'!A136),"",'Data Summary'!A136)</f>
        <v/>
      </c>
      <c r="B134" s="119"/>
      <c r="L134" s="119"/>
      <c r="V134" s="119"/>
      <c r="AF134" s="119"/>
      <c r="AP134" s="119"/>
      <c r="AZ134" s="119"/>
      <c r="BA134" s="119"/>
      <c r="BJ134" s="119"/>
      <c r="BT134" s="119"/>
      <c r="CD134" s="119"/>
      <c r="CN134" s="119"/>
      <c r="CX134" s="119"/>
      <c r="DH134" s="119"/>
      <c r="DR134" s="119"/>
      <c r="EB134" s="119"/>
      <c r="EL134" s="119"/>
      <c r="EV134" s="119"/>
      <c r="FF134" s="119"/>
      <c r="FP134" s="119"/>
      <c r="FZ134" s="119"/>
      <c r="GJ134" s="119"/>
      <c r="GT134" s="119"/>
      <c r="HD134" s="119"/>
      <c r="HN134" s="119"/>
      <c r="HX134" s="119"/>
    </row>
    <row xmlns:x14ac="http://schemas.microsoft.com/office/spreadsheetml/2009/9/ac" r="135" s="3" customFormat="true" x14ac:dyDescent="0.25">
      <c r="A135" s="381" t="str">
        <f ca="true">IF(ISBLANK('Data Summary'!A137),"",'Data Summary'!A137)</f>
        <v/>
      </c>
      <c r="B135" s="119"/>
      <c r="L135" s="119"/>
      <c r="V135" s="119"/>
      <c r="AF135" s="119"/>
      <c r="AP135" s="119"/>
      <c r="AZ135" s="119"/>
      <c r="BA135" s="119"/>
      <c r="BJ135" s="119"/>
      <c r="BT135" s="119"/>
      <c r="CD135" s="119"/>
      <c r="CN135" s="119"/>
      <c r="CX135" s="119"/>
      <c r="DH135" s="119"/>
      <c r="DR135" s="119"/>
      <c r="EB135" s="119"/>
      <c r="EL135" s="119"/>
      <c r="EV135" s="119"/>
      <c r="FF135" s="119"/>
      <c r="FP135" s="119"/>
      <c r="FZ135" s="119"/>
      <c r="GJ135" s="119"/>
      <c r="GT135" s="119"/>
      <c r="HD135" s="119"/>
      <c r="HN135" s="119"/>
      <c r="HX135" s="119"/>
    </row>
    <row xmlns:x14ac="http://schemas.microsoft.com/office/spreadsheetml/2009/9/ac" r="136" s="3" customFormat="true" x14ac:dyDescent="0.25">
      <c r="A136" s="381" t="str">
        <f ca="true">IF(ISBLANK('Data Summary'!A138),"",'Data Summary'!A138)</f>
        <v/>
      </c>
      <c r="B136" s="119"/>
      <c r="L136" s="119"/>
      <c r="V136" s="119"/>
      <c r="AF136" s="119"/>
      <c r="AP136" s="119"/>
      <c r="AZ136" s="119"/>
      <c r="BA136" s="119"/>
      <c r="BJ136" s="119"/>
      <c r="BT136" s="119"/>
      <c r="CD136" s="119"/>
      <c r="CN136" s="119"/>
      <c r="CX136" s="119"/>
      <c r="DH136" s="119"/>
      <c r="DR136" s="119"/>
      <c r="EB136" s="119"/>
      <c r="EL136" s="119"/>
      <c r="EV136" s="119"/>
      <c r="FF136" s="119"/>
      <c r="FP136" s="119"/>
      <c r="FZ136" s="119"/>
      <c r="GJ136" s="119"/>
      <c r="GT136" s="119"/>
      <c r="HD136" s="119"/>
      <c r="HN136" s="119"/>
      <c r="HX136" s="119"/>
    </row>
    <row xmlns:x14ac="http://schemas.microsoft.com/office/spreadsheetml/2009/9/ac" r="137" s="3" customFormat="true" x14ac:dyDescent="0.25">
      <c r="A137" s="381" t="str">
        <f ca="true">IF(ISBLANK('Data Summary'!A139),"",'Data Summary'!A139)</f>
        <v/>
      </c>
      <c r="B137" s="119"/>
      <c r="L137" s="119"/>
      <c r="V137" s="119"/>
      <c r="AF137" s="119"/>
      <c r="AP137" s="119"/>
      <c r="AZ137" s="119"/>
      <c r="BA137" s="119"/>
      <c r="BJ137" s="119"/>
      <c r="BT137" s="119"/>
      <c r="CD137" s="119"/>
      <c r="CN137" s="119"/>
      <c r="CX137" s="119"/>
      <c r="DH137" s="119"/>
      <c r="DR137" s="119"/>
      <c r="EB137" s="119"/>
      <c r="EL137" s="119"/>
      <c r="EV137" s="119"/>
      <c r="FF137" s="119"/>
      <c r="FP137" s="119"/>
      <c r="FZ137" s="119"/>
      <c r="GJ137" s="119"/>
      <c r="GT137" s="119"/>
      <c r="HD137" s="119"/>
      <c r="HN137" s="119"/>
      <c r="HX137" s="119"/>
    </row>
    <row xmlns:x14ac="http://schemas.microsoft.com/office/spreadsheetml/2009/9/ac" r="138" s="3" customFormat="true" x14ac:dyDescent="0.25">
      <c r="A138" s="381" t="str">
        <f ca="true">IF(ISBLANK('Data Summary'!A140),"",'Data Summary'!A140)</f>
        <v/>
      </c>
      <c r="B138" s="119"/>
      <c r="L138" s="119"/>
      <c r="V138" s="119"/>
      <c r="AF138" s="119"/>
      <c r="AP138" s="119"/>
      <c r="AZ138" s="119"/>
      <c r="BA138" s="119"/>
      <c r="BJ138" s="119"/>
      <c r="BT138" s="119"/>
      <c r="CD138" s="119"/>
      <c r="CN138" s="119"/>
      <c r="CX138" s="119"/>
      <c r="DH138" s="119"/>
      <c r="DR138" s="119"/>
      <c r="EB138" s="119"/>
      <c r="EL138" s="119"/>
      <c r="EV138" s="119"/>
      <c r="FF138" s="119"/>
      <c r="FP138" s="119"/>
      <c r="FZ138" s="119"/>
      <c r="GJ138" s="119"/>
      <c r="GT138" s="119"/>
      <c r="HD138" s="119"/>
      <c r="HN138" s="119"/>
      <c r="HX138" s="119"/>
    </row>
    <row xmlns:x14ac="http://schemas.microsoft.com/office/spreadsheetml/2009/9/ac" r="139" s="3" customFormat="true" x14ac:dyDescent="0.25">
      <c r="A139" s="381" t="str">
        <f ca="true">IF(ISBLANK('Data Summary'!A141),"",'Data Summary'!A141)</f>
        <v/>
      </c>
      <c r="B139" s="119"/>
      <c r="L139" s="119"/>
      <c r="V139" s="119"/>
      <c r="AF139" s="119"/>
      <c r="AP139" s="119"/>
      <c r="AZ139" s="119"/>
      <c r="BA139" s="119"/>
      <c r="BJ139" s="119"/>
      <c r="BT139" s="119"/>
      <c r="CD139" s="119"/>
      <c r="CN139" s="119"/>
      <c r="CX139" s="119"/>
      <c r="DH139" s="119"/>
      <c r="DR139" s="119"/>
      <c r="EB139" s="119"/>
      <c r="EL139" s="119"/>
      <c r="EV139" s="119"/>
      <c r="FF139" s="119"/>
      <c r="FP139" s="119"/>
      <c r="FZ139" s="119"/>
      <c r="GJ139" s="119"/>
      <c r="GT139" s="119"/>
      <c r="HD139" s="119"/>
      <c r="HN139" s="119"/>
      <c r="HX139" s="119"/>
    </row>
    <row xmlns:x14ac="http://schemas.microsoft.com/office/spreadsheetml/2009/9/ac" r="140" s="3" customFormat="true" x14ac:dyDescent="0.25">
      <c r="A140" s="381" t="str">
        <f ca="true">IF(ISBLANK('Data Summary'!A142),"",'Data Summary'!A142)</f>
        <v/>
      </c>
      <c r="B140" s="119"/>
      <c r="L140" s="119"/>
      <c r="V140" s="119"/>
      <c r="AF140" s="119"/>
      <c r="AP140" s="119"/>
      <c r="AZ140" s="119"/>
      <c r="BA140" s="119"/>
      <c r="BJ140" s="119"/>
      <c r="BT140" s="119"/>
      <c r="CD140" s="119"/>
      <c r="CN140" s="119"/>
      <c r="CX140" s="119"/>
      <c r="DH140" s="119"/>
      <c r="DR140" s="119"/>
      <c r="EB140" s="119"/>
      <c r="EL140" s="119"/>
      <c r="EV140" s="119"/>
      <c r="FF140" s="119"/>
      <c r="FP140" s="119"/>
      <c r="FZ140" s="119"/>
      <c r="GJ140" s="119"/>
      <c r="GT140" s="119"/>
      <c r="HD140" s="119"/>
      <c r="HN140" s="119"/>
      <c r="HX140" s="119"/>
    </row>
    <row xmlns:x14ac="http://schemas.microsoft.com/office/spreadsheetml/2009/9/ac" r="141" s="3" customFormat="true" x14ac:dyDescent="0.25">
      <c r="A141" s="381" t="str">
        <f ca="true">IF(ISBLANK('Data Summary'!A143),"",'Data Summary'!A143)</f>
        <v/>
      </c>
      <c r="B141" s="119"/>
      <c r="L141" s="119"/>
      <c r="V141" s="119"/>
      <c r="AF141" s="119"/>
      <c r="AP141" s="119"/>
      <c r="AZ141" s="119"/>
      <c r="BA141" s="119"/>
      <c r="BJ141" s="119"/>
      <c r="BT141" s="119"/>
      <c r="CD141" s="119"/>
      <c r="CN141" s="119"/>
      <c r="CX141" s="119"/>
      <c r="DH141" s="119"/>
      <c r="DR141" s="119"/>
      <c r="EB141" s="119"/>
      <c r="EL141" s="119"/>
      <c r="EV141" s="119"/>
      <c r="FF141" s="119"/>
      <c r="FP141" s="119"/>
      <c r="FZ141" s="119"/>
      <c r="GJ141" s="119"/>
      <c r="GT141" s="119"/>
      <c r="HD141" s="119"/>
      <c r="HN141" s="119"/>
      <c r="HX141" s="119"/>
    </row>
    <row xmlns:x14ac="http://schemas.microsoft.com/office/spreadsheetml/2009/9/ac" r="142" s="3" customFormat="true" x14ac:dyDescent="0.25">
      <c r="A142" s="381" t="str">
        <f ca="true">IF(ISBLANK('Data Summary'!A144),"",'Data Summary'!A144)</f>
        <v/>
      </c>
      <c r="B142" s="119"/>
      <c r="L142" s="119"/>
      <c r="V142" s="119"/>
      <c r="AF142" s="119"/>
      <c r="AP142" s="119"/>
      <c r="AZ142" s="119"/>
      <c r="BA142" s="119"/>
      <c r="BJ142" s="119"/>
      <c r="BT142" s="119"/>
      <c r="CD142" s="119"/>
      <c r="CN142" s="119"/>
      <c r="CX142" s="119"/>
      <c r="DH142" s="119"/>
      <c r="DR142" s="119"/>
      <c r="EB142" s="119"/>
      <c r="EL142" s="119"/>
      <c r="EV142" s="119"/>
      <c r="FF142" s="119"/>
      <c r="FP142" s="119"/>
      <c r="FZ142" s="119"/>
      <c r="GJ142" s="119"/>
      <c r="GT142" s="119"/>
      <c r="HD142" s="119"/>
      <c r="HN142" s="119"/>
      <c r="HX142" s="119"/>
    </row>
    <row xmlns:x14ac="http://schemas.microsoft.com/office/spreadsheetml/2009/9/ac" r="143" s="3" customFormat="true" x14ac:dyDescent="0.25">
      <c r="A143" s="381" t="str">
        <f ca="true">IF(ISBLANK('Data Summary'!A145),"",'Data Summary'!A145)</f>
        <v/>
      </c>
      <c r="B143" s="119"/>
      <c r="L143" s="119"/>
      <c r="V143" s="119"/>
      <c r="AF143" s="119"/>
      <c r="AP143" s="119"/>
      <c r="AZ143" s="119"/>
      <c r="BA143" s="119"/>
      <c r="BJ143" s="119"/>
      <c r="BT143" s="119"/>
      <c r="CD143" s="119"/>
      <c r="CN143" s="119"/>
      <c r="CX143" s="119"/>
      <c r="DH143" s="119"/>
      <c r="DR143" s="119"/>
      <c r="EB143" s="119"/>
      <c r="EL143" s="119"/>
      <c r="EV143" s="119"/>
      <c r="FF143" s="119"/>
      <c r="FP143" s="119"/>
      <c r="FZ143" s="119"/>
      <c r="GJ143" s="119"/>
      <c r="GT143" s="119"/>
      <c r="HD143" s="119"/>
      <c r="HN143" s="119"/>
      <c r="HX143" s="119"/>
    </row>
    <row xmlns:x14ac="http://schemas.microsoft.com/office/spreadsheetml/2009/9/ac" r="144" s="3" customFormat="true" x14ac:dyDescent="0.25">
      <c r="A144" s="381" t="str">
        <f ca="true">IF(ISBLANK('Data Summary'!A146),"",'Data Summary'!A146)</f>
        <v/>
      </c>
      <c r="B144" s="119"/>
      <c r="L144" s="119"/>
      <c r="V144" s="119"/>
      <c r="AF144" s="119"/>
      <c r="AP144" s="119"/>
      <c r="AZ144" s="119"/>
      <c r="BA144" s="119"/>
      <c r="BJ144" s="119"/>
      <c r="BT144" s="119"/>
      <c r="CD144" s="119"/>
      <c r="CN144" s="119"/>
      <c r="CX144" s="119"/>
      <c r="DH144" s="119"/>
      <c r="DR144" s="119"/>
      <c r="EB144" s="119"/>
      <c r="EL144" s="119"/>
      <c r="EV144" s="119"/>
      <c r="FF144" s="119"/>
      <c r="FP144" s="119"/>
      <c r="FZ144" s="119"/>
      <c r="GJ144" s="119"/>
      <c r="GT144" s="119"/>
      <c r="HD144" s="119"/>
      <c r="HN144" s="119"/>
      <c r="HX144" s="119"/>
    </row>
    <row xmlns:x14ac="http://schemas.microsoft.com/office/spreadsheetml/2009/9/ac" r="145" s="3" customFormat="true" x14ac:dyDescent="0.25">
      <c r="A145" s="381" t="str">
        <f ca="true">IF(ISBLANK('Data Summary'!A147),"",'Data Summary'!A147)</f>
        <v/>
      </c>
      <c r="B145" s="119"/>
      <c r="L145" s="119"/>
      <c r="V145" s="119"/>
      <c r="AF145" s="119"/>
      <c r="AP145" s="119"/>
      <c r="AZ145" s="119"/>
      <c r="BA145" s="119"/>
      <c r="BJ145" s="119"/>
      <c r="BT145" s="119"/>
      <c r="CD145" s="119"/>
      <c r="CN145" s="119"/>
      <c r="CX145" s="119"/>
      <c r="DH145" s="119"/>
      <c r="DR145" s="119"/>
      <c r="EB145" s="119"/>
      <c r="EL145" s="119"/>
      <c r="EV145" s="119"/>
      <c r="FF145" s="119"/>
      <c r="FP145" s="119"/>
      <c r="FZ145" s="119"/>
      <c r="GJ145" s="119"/>
      <c r="GT145" s="119"/>
      <c r="HD145" s="119"/>
      <c r="HN145" s="119"/>
      <c r="HX145" s="119"/>
    </row>
    <row xmlns:x14ac="http://schemas.microsoft.com/office/spreadsheetml/2009/9/ac" r="146" s="3" customFormat="true" x14ac:dyDescent="0.25">
      <c r="A146" s="381" t="str">
        <f ca="true">IF(ISBLANK('Data Summary'!A148),"",'Data Summary'!A148)</f>
        <v/>
      </c>
      <c r="B146" s="119"/>
      <c r="L146" s="119"/>
      <c r="V146" s="119"/>
      <c r="AF146" s="119"/>
      <c r="AP146" s="119"/>
      <c r="AZ146" s="119"/>
      <c r="BA146" s="119"/>
      <c r="BJ146" s="119"/>
      <c r="BT146" s="119"/>
      <c r="CD146" s="119"/>
      <c r="CN146" s="119"/>
      <c r="CX146" s="119"/>
      <c r="DH146" s="119"/>
      <c r="DR146" s="119"/>
      <c r="EB146" s="119"/>
      <c r="EL146" s="119"/>
      <c r="EV146" s="119"/>
      <c r="FF146" s="119"/>
      <c r="FP146" s="119"/>
      <c r="FZ146" s="119"/>
      <c r="GJ146" s="119"/>
      <c r="GT146" s="119"/>
      <c r="HD146" s="119"/>
      <c r="HN146" s="119"/>
      <c r="HX146" s="119"/>
    </row>
    <row xmlns:x14ac="http://schemas.microsoft.com/office/spreadsheetml/2009/9/ac" r="147" s="3" customFormat="true" x14ac:dyDescent="0.25">
      <c r="A147" s="381" t="str">
        <f ca="true">IF(ISBLANK('Data Summary'!A149),"",'Data Summary'!A149)</f>
        <v/>
      </c>
      <c r="B147" s="119"/>
      <c r="L147" s="119"/>
      <c r="V147" s="119"/>
      <c r="AF147" s="119"/>
      <c r="AP147" s="119"/>
      <c r="AZ147" s="119"/>
      <c r="BA147" s="119"/>
      <c r="BJ147" s="119"/>
      <c r="BT147" s="119"/>
      <c r="CD147" s="119"/>
      <c r="CN147" s="119"/>
      <c r="CX147" s="119"/>
      <c r="DH147" s="119"/>
      <c r="DR147" s="119"/>
      <c r="EB147" s="119"/>
      <c r="EL147" s="119"/>
      <c r="EV147" s="119"/>
      <c r="FF147" s="119"/>
      <c r="FP147" s="119"/>
      <c r="FZ147" s="119"/>
      <c r="GJ147" s="119"/>
      <c r="GT147" s="119"/>
      <c r="HD147" s="119"/>
      <c r="HN147" s="119"/>
      <c r="HX147" s="119"/>
    </row>
    <row xmlns:x14ac="http://schemas.microsoft.com/office/spreadsheetml/2009/9/ac" r="148" s="3" customFormat="true" x14ac:dyDescent="0.25">
      <c r="A148" s="381" t="str">
        <f ca="true">IF(ISBLANK('Data Summary'!A150),"",'Data Summary'!A150)</f>
        <v/>
      </c>
      <c r="B148" s="119"/>
      <c r="L148" s="119"/>
      <c r="V148" s="119"/>
      <c r="AF148" s="119"/>
      <c r="AP148" s="119"/>
      <c r="AZ148" s="119"/>
      <c r="BA148" s="119"/>
      <c r="BJ148" s="119"/>
      <c r="BT148" s="119"/>
      <c r="CD148" s="119"/>
      <c r="CN148" s="119"/>
      <c r="CX148" s="119"/>
      <c r="DH148" s="119"/>
      <c r="DR148" s="119"/>
      <c r="EB148" s="119"/>
      <c r="EL148" s="119"/>
      <c r="EV148" s="119"/>
      <c r="FF148" s="119"/>
      <c r="FP148" s="119"/>
      <c r="FZ148" s="119"/>
      <c r="GJ148" s="119"/>
      <c r="GT148" s="119"/>
      <c r="HD148" s="119"/>
      <c r="HN148" s="119"/>
      <c r="HX148" s="119"/>
    </row>
    <row xmlns:x14ac="http://schemas.microsoft.com/office/spreadsheetml/2009/9/ac" r="149" s="3" customFormat="true" x14ac:dyDescent="0.25">
      <c r="A149" s="381" t="str">
        <f ca="true">IF(ISBLANK('Data Summary'!A151),"",'Data Summary'!A151)</f>
        <v/>
      </c>
      <c r="B149" s="119"/>
      <c r="L149" s="119"/>
      <c r="V149" s="119"/>
      <c r="AF149" s="119"/>
      <c r="AP149" s="119"/>
      <c r="AZ149" s="119"/>
      <c r="BA149" s="119"/>
      <c r="BJ149" s="119"/>
      <c r="BT149" s="119"/>
      <c r="CD149" s="119"/>
      <c r="CN149" s="119"/>
      <c r="CX149" s="119"/>
      <c r="DH149" s="119"/>
      <c r="DR149" s="119"/>
      <c r="EB149" s="119"/>
      <c r="EL149" s="119"/>
      <c r="EV149" s="119"/>
      <c r="FF149" s="119"/>
      <c r="FP149" s="119"/>
      <c r="FZ149" s="119"/>
      <c r="GJ149" s="119"/>
      <c r="GT149" s="119"/>
      <c r="HD149" s="119"/>
      <c r="HN149" s="119"/>
      <c r="HX149" s="119"/>
    </row>
    <row xmlns:x14ac="http://schemas.microsoft.com/office/spreadsheetml/2009/9/ac" r="150" s="3" customFormat="true" x14ac:dyDescent="0.25">
      <c r="A150" s="381" t="str">
        <f ca="true">IF(ISBLANK('Data Summary'!A152),"",'Data Summary'!A152)</f>
        <v/>
      </c>
      <c r="B150" s="119"/>
      <c r="L150" s="119"/>
      <c r="V150" s="119"/>
      <c r="AF150" s="119"/>
      <c r="AP150" s="119"/>
      <c r="AZ150" s="119"/>
      <c r="BA150" s="119"/>
      <c r="BJ150" s="119"/>
      <c r="BT150" s="119"/>
      <c r="CD150" s="119"/>
      <c r="CN150" s="119"/>
      <c r="CX150" s="119"/>
      <c r="DH150" s="119"/>
      <c r="DR150" s="119"/>
      <c r="EB150" s="119"/>
      <c r="EL150" s="119"/>
      <c r="EV150" s="119"/>
      <c r="FF150" s="119"/>
      <c r="FP150" s="119"/>
      <c r="FZ150" s="119"/>
      <c r="GJ150" s="119"/>
      <c r="GT150" s="119"/>
      <c r="HD150" s="119"/>
      <c r="HN150" s="119"/>
      <c r="HX150" s="119"/>
    </row>
    <row xmlns:x14ac="http://schemas.microsoft.com/office/spreadsheetml/2009/9/ac" r="151" s="3" customFormat="true" x14ac:dyDescent="0.25">
      <c r="A151" s="381" t="str">
        <f ca="true">IF(ISBLANK('Data Summary'!A153),"",'Data Summary'!A153)</f>
        <v/>
      </c>
      <c r="B151" s="119"/>
      <c r="L151" s="119"/>
      <c r="V151" s="119"/>
      <c r="AF151" s="119"/>
      <c r="AP151" s="119"/>
      <c r="AZ151" s="119"/>
      <c r="BA151" s="119"/>
      <c r="BJ151" s="119"/>
      <c r="BT151" s="119"/>
      <c r="CD151" s="119"/>
      <c r="CN151" s="119"/>
      <c r="CX151" s="119"/>
      <c r="DH151" s="119"/>
      <c r="DR151" s="119"/>
      <c r="EB151" s="119"/>
      <c r="EL151" s="119"/>
      <c r="EV151" s="119"/>
      <c r="FF151" s="119"/>
      <c r="FP151" s="119"/>
      <c r="FZ151" s="119"/>
      <c r="GJ151" s="119"/>
      <c r="GT151" s="119"/>
      <c r="HD151" s="119"/>
      <c r="HN151" s="119"/>
      <c r="HX151" s="119"/>
    </row>
    <row xmlns:x14ac="http://schemas.microsoft.com/office/spreadsheetml/2009/9/ac" r="152" s="3" customFormat="true" x14ac:dyDescent="0.25">
      <c r="A152" s="375"/>
      <c r="B152" s="119"/>
      <c r="L152" s="119"/>
      <c r="V152" s="119"/>
      <c r="AF152" s="119"/>
      <c r="AP152" s="119"/>
      <c r="AZ152" s="119"/>
      <c r="BA152" s="119"/>
      <c r="BJ152" s="119"/>
      <c r="BT152" s="119"/>
      <c r="CD152" s="119"/>
      <c r="CN152" s="119"/>
      <c r="CX152" s="119"/>
      <c r="DH152" s="119"/>
      <c r="DR152" s="119"/>
      <c r="EB152" s="119"/>
      <c r="EL152" s="119"/>
      <c r="EV152" s="119"/>
      <c r="FF152" s="119"/>
      <c r="FP152" s="119"/>
      <c r="FZ152" s="119"/>
      <c r="GJ152" s="119"/>
      <c r="GT152" s="119"/>
      <c r="HD152" s="119"/>
      <c r="HN152" s="119"/>
      <c r="HX152" s="119"/>
    </row>
    <row xmlns:x14ac="http://schemas.microsoft.com/office/spreadsheetml/2009/9/ac" r="153" s="3" customFormat="true" x14ac:dyDescent="0.25">
      <c r="A153" s="375"/>
      <c r="B153" s="119"/>
      <c r="L153" s="119"/>
      <c r="V153" s="119"/>
      <c r="AF153" s="119"/>
      <c r="AP153" s="119"/>
      <c r="AZ153" s="119"/>
      <c r="BA153" s="119"/>
      <c r="BJ153" s="119"/>
      <c r="BT153" s="119"/>
      <c r="CD153" s="119"/>
      <c r="CN153" s="119"/>
      <c r="CX153" s="119"/>
      <c r="DH153" s="119"/>
      <c r="DR153" s="119"/>
      <c r="EB153" s="119"/>
      <c r="EL153" s="119"/>
      <c r="EV153" s="119"/>
      <c r="FF153" s="119"/>
      <c r="FP153" s="119"/>
      <c r="FZ153" s="119"/>
      <c r="GJ153" s="119"/>
      <c r="GT153" s="119"/>
      <c r="HD153" s="119"/>
      <c r="HN153" s="119"/>
      <c r="HX153" s="119"/>
    </row>
    <row xmlns:x14ac="http://schemas.microsoft.com/office/spreadsheetml/2009/9/ac" r="154" s="3" customFormat="true" x14ac:dyDescent="0.25">
      <c r="A154" s="375"/>
      <c r="B154" s="119"/>
      <c r="L154" s="119"/>
      <c r="V154" s="119"/>
      <c r="AF154" s="119"/>
      <c r="AP154" s="119"/>
      <c r="AZ154" s="119"/>
      <c r="BA154" s="119"/>
      <c r="BJ154" s="119"/>
      <c r="BT154" s="119"/>
      <c r="CD154" s="119"/>
      <c r="CN154" s="119"/>
      <c r="CX154" s="119"/>
      <c r="DH154" s="119"/>
      <c r="DR154" s="119"/>
      <c r="EB154" s="119"/>
      <c r="EL154" s="119"/>
      <c r="EV154" s="119"/>
      <c r="FF154" s="119"/>
      <c r="FP154" s="119"/>
      <c r="FZ154" s="119"/>
      <c r="GJ154" s="119"/>
      <c r="GT154" s="119"/>
      <c r="HD154" s="119"/>
      <c r="HN154" s="119"/>
      <c r="HX154" s="119"/>
    </row>
    <row xmlns:x14ac="http://schemas.microsoft.com/office/spreadsheetml/2009/9/ac" r="155" s="3" customFormat="true" x14ac:dyDescent="0.25">
      <c r="A155" s="375"/>
      <c r="B155" s="119"/>
      <c r="L155" s="119"/>
      <c r="V155" s="119"/>
      <c r="AF155" s="119"/>
      <c r="AP155" s="119"/>
      <c r="AZ155" s="119"/>
      <c r="BA155" s="119"/>
      <c r="BJ155" s="119"/>
      <c r="BT155" s="119"/>
      <c r="CD155" s="119"/>
      <c r="CN155" s="119"/>
      <c r="CX155" s="119"/>
      <c r="DH155" s="119"/>
      <c r="DR155" s="119"/>
      <c r="EB155" s="119"/>
      <c r="EL155" s="119"/>
      <c r="EV155" s="119"/>
      <c r="FF155" s="119"/>
      <c r="FP155" s="119"/>
      <c r="FZ155" s="119"/>
      <c r="GJ155" s="119"/>
      <c r="GT155" s="119"/>
      <c r="HD155" s="119"/>
      <c r="HN155" s="119"/>
      <c r="HX155" s="119"/>
    </row>
    <row xmlns:x14ac="http://schemas.microsoft.com/office/spreadsheetml/2009/9/ac" r="156" s="3" customFormat="true" x14ac:dyDescent="0.25">
      <c r="A156" s="375"/>
      <c r="B156" s="119"/>
      <c r="L156" s="119"/>
      <c r="V156" s="119"/>
      <c r="AF156" s="119"/>
      <c r="AP156" s="119"/>
      <c r="AZ156" s="119"/>
      <c r="BA156" s="119"/>
      <c r="BJ156" s="119"/>
      <c r="BT156" s="119"/>
      <c r="CD156" s="119"/>
      <c r="CN156" s="119"/>
      <c r="CX156" s="119"/>
      <c r="DH156" s="119"/>
      <c r="DR156" s="119"/>
      <c r="EB156" s="119"/>
      <c r="EL156" s="119"/>
      <c r="EV156" s="119"/>
      <c r="FF156" s="119"/>
      <c r="FP156" s="119"/>
      <c r="FZ156" s="119"/>
      <c r="GJ156" s="119"/>
      <c r="GT156" s="119"/>
      <c r="HD156" s="119"/>
      <c r="HN156" s="119"/>
      <c r="HX156" s="119"/>
    </row>
    <row xmlns:x14ac="http://schemas.microsoft.com/office/spreadsheetml/2009/9/ac" r="157" s="3" customFormat="true" x14ac:dyDescent="0.25">
      <c r="A157" s="375"/>
      <c r="B157" s="119"/>
      <c r="L157" s="119"/>
      <c r="V157" s="119"/>
      <c r="AF157" s="119"/>
      <c r="AP157" s="119"/>
      <c r="AZ157" s="119"/>
      <c r="BA157" s="119"/>
      <c r="BJ157" s="119"/>
      <c r="BT157" s="119"/>
      <c r="CD157" s="119"/>
      <c r="CN157" s="119"/>
      <c r="CX157" s="119"/>
      <c r="DH157" s="119"/>
      <c r="DR157" s="119"/>
      <c r="EB157" s="119"/>
      <c r="EL157" s="119"/>
      <c r="EV157" s="119"/>
      <c r="FF157" s="119"/>
      <c r="FP157" s="119"/>
      <c r="FZ157" s="119"/>
      <c r="GJ157" s="119"/>
      <c r="GT157" s="119"/>
      <c r="HD157" s="119"/>
      <c r="HN157" s="119"/>
      <c r="HX157" s="119"/>
    </row>
    <row xmlns:x14ac="http://schemas.microsoft.com/office/spreadsheetml/2009/9/ac" r="158" s="3" customFormat="true" x14ac:dyDescent="0.25">
      <c r="A158" s="375"/>
      <c r="B158" s="119"/>
      <c r="L158" s="119"/>
      <c r="V158" s="119"/>
      <c r="AF158" s="119"/>
      <c r="AP158" s="119"/>
      <c r="AZ158" s="119"/>
      <c r="BA158" s="119"/>
      <c r="BJ158" s="119"/>
      <c r="BT158" s="119"/>
      <c r="CD158" s="119"/>
      <c r="CN158" s="119"/>
      <c r="CX158" s="119"/>
      <c r="DH158" s="119"/>
      <c r="DR158" s="119"/>
      <c r="EB158" s="119"/>
      <c r="EL158" s="119"/>
      <c r="EV158" s="119"/>
      <c r="FF158" s="119"/>
      <c r="FP158" s="119"/>
      <c r="FZ158" s="119"/>
      <c r="GJ158" s="119"/>
      <c r="GT158" s="119"/>
      <c r="HD158" s="119"/>
      <c r="HN158" s="119"/>
      <c r="HX158" s="119"/>
    </row>
    <row xmlns:x14ac="http://schemas.microsoft.com/office/spreadsheetml/2009/9/ac" r="159" s="3" customFormat="true" x14ac:dyDescent="0.25">
      <c r="A159" s="375"/>
      <c r="B159" s="119"/>
      <c r="L159" s="119"/>
      <c r="V159" s="119"/>
      <c r="AF159" s="119"/>
      <c r="AP159" s="119"/>
      <c r="AZ159" s="119"/>
      <c r="BA159" s="119"/>
      <c r="BJ159" s="119"/>
      <c r="BT159" s="119"/>
      <c r="CD159" s="119"/>
      <c r="CN159" s="119"/>
      <c r="CX159" s="119"/>
      <c r="DH159" s="119"/>
      <c r="DR159" s="119"/>
      <c r="EB159" s="119"/>
      <c r="EL159" s="119"/>
      <c r="EV159" s="119"/>
      <c r="FF159" s="119"/>
      <c r="FP159" s="119"/>
      <c r="FZ159" s="119"/>
      <c r="GJ159" s="119"/>
      <c r="GT159" s="119"/>
      <c r="HD159" s="119"/>
      <c r="HN159" s="119"/>
      <c r="HX159" s="119"/>
    </row>
    <row xmlns:x14ac="http://schemas.microsoft.com/office/spreadsheetml/2009/9/ac" r="160" s="3" customFormat="true" x14ac:dyDescent="0.25">
      <c r="A160" s="375"/>
      <c r="B160" s="119"/>
      <c r="L160" s="119"/>
      <c r="V160" s="119"/>
      <c r="AF160" s="119"/>
      <c r="AP160" s="119"/>
      <c r="AZ160" s="119"/>
      <c r="BA160" s="119"/>
      <c r="BJ160" s="119"/>
      <c r="BT160" s="119"/>
      <c r="CD160" s="119"/>
      <c r="CN160" s="119"/>
      <c r="CX160" s="119"/>
      <c r="DH160" s="119"/>
      <c r="DR160" s="119"/>
      <c r="EB160" s="119"/>
      <c r="EL160" s="119"/>
      <c r="EV160" s="119"/>
      <c r="FF160" s="119"/>
      <c r="FP160" s="119"/>
      <c r="FZ160" s="119"/>
      <c r="GJ160" s="119"/>
      <c r="GT160" s="119"/>
      <c r="HD160" s="119"/>
      <c r="HN160" s="119"/>
      <c r="HX160" s="119"/>
    </row>
    <row xmlns:x14ac="http://schemas.microsoft.com/office/spreadsheetml/2009/9/ac" r="161" s="3" customFormat="true" x14ac:dyDescent="0.25">
      <c r="A161" s="375"/>
      <c r="B161" s="119"/>
      <c r="L161" s="119"/>
      <c r="V161" s="119"/>
      <c r="AF161" s="119"/>
      <c r="AP161" s="119"/>
      <c r="AZ161" s="119"/>
      <c r="BA161" s="119"/>
      <c r="BJ161" s="119"/>
      <c r="BT161" s="119"/>
      <c r="CD161" s="119"/>
      <c r="CN161" s="119"/>
      <c r="CX161" s="119"/>
      <c r="DH161" s="119"/>
      <c r="DR161" s="119"/>
      <c r="EB161" s="119"/>
      <c r="EL161" s="119"/>
      <c r="EV161" s="119"/>
      <c r="FF161" s="119"/>
      <c r="FP161" s="119"/>
      <c r="FZ161" s="119"/>
      <c r="GJ161" s="119"/>
      <c r="GT161" s="119"/>
      <c r="HD161" s="119"/>
      <c r="HN161" s="119"/>
      <c r="HX161" s="119"/>
    </row>
    <row xmlns:x14ac="http://schemas.microsoft.com/office/spreadsheetml/2009/9/ac" r="162" s="3" customFormat="true" x14ac:dyDescent="0.25">
      <c r="A162" s="375"/>
      <c r="B162" s="119"/>
      <c r="L162" s="119"/>
      <c r="V162" s="119"/>
      <c r="AF162" s="119"/>
      <c r="AP162" s="119"/>
      <c r="AZ162" s="119"/>
      <c r="BA162" s="119"/>
      <c r="BJ162" s="119"/>
      <c r="BT162" s="119"/>
      <c r="CD162" s="119"/>
      <c r="CN162" s="119"/>
      <c r="CX162" s="119"/>
      <c r="DH162" s="119"/>
      <c r="DR162" s="119"/>
      <c r="EB162" s="119"/>
      <c r="EL162" s="119"/>
      <c r="EV162" s="119"/>
      <c r="FF162" s="119"/>
      <c r="FP162" s="119"/>
      <c r="FZ162" s="119"/>
      <c r="GJ162" s="119"/>
      <c r="GT162" s="119"/>
      <c r="HD162" s="119"/>
      <c r="HN162" s="119"/>
      <c r="HX162" s="119"/>
    </row>
    <row xmlns:x14ac="http://schemas.microsoft.com/office/spreadsheetml/2009/9/ac" r="163" s="3" customFormat="true" x14ac:dyDescent="0.25">
      <c r="A163" s="375"/>
      <c r="B163" s="119"/>
      <c r="L163" s="119"/>
      <c r="V163" s="119"/>
      <c r="AF163" s="119"/>
      <c r="AP163" s="119"/>
      <c r="AZ163" s="119"/>
      <c r="BA163" s="119"/>
      <c r="BJ163" s="119"/>
      <c r="BT163" s="119"/>
      <c r="CD163" s="119"/>
      <c r="CN163" s="119"/>
      <c r="CX163" s="119"/>
      <c r="DH163" s="119"/>
      <c r="DR163" s="119"/>
      <c r="EB163" s="119"/>
      <c r="EL163" s="119"/>
      <c r="EV163" s="119"/>
      <c r="FF163" s="119"/>
      <c r="FP163" s="119"/>
      <c r="FZ163" s="119"/>
      <c r="GJ163" s="119"/>
      <c r="GT163" s="119"/>
      <c r="HD163" s="119"/>
      <c r="HN163" s="119"/>
      <c r="HX163" s="119"/>
    </row>
    <row xmlns:x14ac="http://schemas.microsoft.com/office/spreadsheetml/2009/9/ac" r="164" s="3" customFormat="true" x14ac:dyDescent="0.25">
      <c r="A164" s="375"/>
      <c r="B164" s="119"/>
      <c r="L164" s="119"/>
      <c r="V164" s="119"/>
      <c r="AF164" s="119"/>
      <c r="AP164" s="119"/>
      <c r="AZ164" s="119"/>
      <c r="BA164" s="119"/>
      <c r="BJ164" s="119"/>
      <c r="BT164" s="119"/>
      <c r="CD164" s="119"/>
      <c r="CN164" s="119"/>
      <c r="CX164" s="119"/>
      <c r="DH164" s="119"/>
      <c r="DR164" s="119"/>
      <c r="EB164" s="119"/>
      <c r="EL164" s="119"/>
      <c r="EV164" s="119"/>
      <c r="FF164" s="119"/>
      <c r="FP164" s="119"/>
      <c r="FZ164" s="119"/>
      <c r="GJ164" s="119"/>
      <c r="GT164" s="119"/>
      <c r="HD164" s="119"/>
      <c r="HN164" s="119"/>
      <c r="HX164" s="119"/>
    </row>
    <row xmlns:x14ac="http://schemas.microsoft.com/office/spreadsheetml/2009/9/ac" r="165" s="3" customFormat="true" x14ac:dyDescent="0.25">
      <c r="A165" s="375"/>
      <c r="B165" s="119"/>
      <c r="L165" s="119"/>
      <c r="V165" s="119"/>
      <c r="AF165" s="119"/>
      <c r="AP165" s="119"/>
      <c r="AZ165" s="119"/>
      <c r="BA165" s="119"/>
      <c r="BJ165" s="119"/>
      <c r="BT165" s="119"/>
      <c r="CD165" s="119"/>
      <c r="CN165" s="119"/>
      <c r="CX165" s="119"/>
      <c r="DH165" s="119"/>
      <c r="DR165" s="119"/>
      <c r="EB165" s="119"/>
      <c r="EL165" s="119"/>
      <c r="EV165" s="119"/>
      <c r="FF165" s="119"/>
      <c r="FP165" s="119"/>
      <c r="FZ165" s="119"/>
      <c r="GJ165" s="119"/>
      <c r="GT165" s="119"/>
      <c r="HD165" s="119"/>
      <c r="HN165" s="119"/>
      <c r="HX165" s="119"/>
    </row>
    <row xmlns:x14ac="http://schemas.microsoft.com/office/spreadsheetml/2009/9/ac" r="166" s="3" customFormat="true" x14ac:dyDescent="0.25">
      <c r="A166" s="375"/>
      <c r="B166" s="119"/>
      <c r="L166" s="119"/>
      <c r="V166" s="119"/>
      <c r="AF166" s="119"/>
      <c r="AP166" s="119"/>
      <c r="AZ166" s="119"/>
      <c r="BA166" s="119"/>
      <c r="BJ166" s="119"/>
      <c r="BT166" s="119"/>
      <c r="CD166" s="119"/>
      <c r="CN166" s="119"/>
      <c r="CX166" s="119"/>
      <c r="DH166" s="119"/>
      <c r="DR166" s="119"/>
      <c r="EB166" s="119"/>
      <c r="EL166" s="119"/>
      <c r="EV166" s="119"/>
      <c r="FF166" s="119"/>
      <c r="FP166" s="119"/>
      <c r="FZ166" s="119"/>
      <c r="GJ166" s="119"/>
      <c r="GT166" s="119"/>
      <c r="HD166" s="119"/>
      <c r="HN166" s="119"/>
      <c r="HX166" s="119"/>
    </row>
    <row xmlns:x14ac="http://schemas.microsoft.com/office/spreadsheetml/2009/9/ac" r="167" s="3" customFormat="true" x14ac:dyDescent="0.25">
      <c r="A167" s="375"/>
      <c r="B167" s="119"/>
      <c r="L167" s="119"/>
      <c r="V167" s="119"/>
      <c r="AF167" s="119"/>
      <c r="AP167" s="119"/>
      <c r="AZ167" s="119"/>
      <c r="BA167" s="119"/>
      <c r="BJ167" s="119"/>
      <c r="BT167" s="119"/>
      <c r="CD167" s="119"/>
      <c r="CN167" s="119"/>
      <c r="CX167" s="119"/>
      <c r="DH167" s="119"/>
      <c r="DR167" s="119"/>
      <c r="EB167" s="119"/>
      <c r="EL167" s="119"/>
      <c r="EV167" s="119"/>
      <c r="FF167" s="119"/>
      <c r="FP167" s="119"/>
      <c r="FZ167" s="119"/>
      <c r="GJ167" s="119"/>
      <c r="GT167" s="119"/>
      <c r="HD167" s="119"/>
      <c r="HN167" s="119"/>
      <c r="HX167" s="119"/>
    </row>
    <row xmlns:x14ac="http://schemas.microsoft.com/office/spreadsheetml/2009/9/ac" r="168" s="3" customFormat="true" x14ac:dyDescent="0.25">
      <c r="A168" s="375"/>
      <c r="B168" s="119"/>
      <c r="L168" s="119"/>
      <c r="V168" s="119"/>
      <c r="AF168" s="119"/>
      <c r="AP168" s="119"/>
      <c r="AZ168" s="119"/>
      <c r="BA168" s="119"/>
      <c r="BJ168" s="119"/>
      <c r="BT168" s="119"/>
      <c r="CD168" s="119"/>
      <c r="CN168" s="119"/>
      <c r="CX168" s="119"/>
      <c r="DH168" s="119"/>
      <c r="DR168" s="119"/>
      <c r="EB168" s="119"/>
      <c r="EL168" s="119"/>
      <c r="EV168" s="119"/>
      <c r="FF168" s="119"/>
      <c r="FP168" s="119"/>
      <c r="FZ168" s="119"/>
      <c r="GJ168" s="119"/>
      <c r="GT168" s="119"/>
      <c r="HD168" s="119"/>
      <c r="HN168" s="119"/>
      <c r="HX168" s="119"/>
    </row>
    <row xmlns:x14ac="http://schemas.microsoft.com/office/spreadsheetml/2009/9/ac" r="169" s="3" customFormat="true" x14ac:dyDescent="0.25">
      <c r="A169" s="375"/>
      <c r="B169" s="119"/>
      <c r="L169" s="119"/>
      <c r="V169" s="119"/>
      <c r="AF169" s="119"/>
      <c r="AP169" s="119"/>
      <c r="AZ169" s="119"/>
      <c r="BA169" s="119"/>
      <c r="BJ169" s="119"/>
      <c r="BT169" s="119"/>
      <c r="CD169" s="119"/>
      <c r="CN169" s="119"/>
      <c r="CX169" s="119"/>
      <c r="DH169" s="119"/>
      <c r="DR169" s="119"/>
      <c r="EB169" s="119"/>
      <c r="EL169" s="119"/>
      <c r="EV169" s="119"/>
      <c r="FF169" s="119"/>
      <c r="FP169" s="119"/>
      <c r="FZ169" s="119"/>
      <c r="GJ169" s="119"/>
      <c r="GT169" s="119"/>
      <c r="HD169" s="119"/>
      <c r="HN169" s="119"/>
      <c r="HX169" s="119"/>
    </row>
    <row xmlns:x14ac="http://schemas.microsoft.com/office/spreadsheetml/2009/9/ac" r="170" s="3" customFormat="true" x14ac:dyDescent="0.25">
      <c r="A170" s="375"/>
      <c r="B170" s="119"/>
      <c r="L170" s="119"/>
      <c r="V170" s="119"/>
      <c r="AF170" s="119"/>
      <c r="AP170" s="119"/>
      <c r="AZ170" s="119"/>
      <c r="BA170" s="119"/>
      <c r="BJ170" s="119"/>
      <c r="BT170" s="119"/>
      <c r="CD170" s="119"/>
      <c r="CN170" s="119"/>
      <c r="CX170" s="119"/>
      <c r="DH170" s="119"/>
      <c r="DR170" s="119"/>
      <c r="EB170" s="119"/>
      <c r="EL170" s="119"/>
      <c r="EV170" s="119"/>
      <c r="FF170" s="119"/>
      <c r="FP170" s="119"/>
      <c r="FZ170" s="119"/>
      <c r="GJ170" s="119"/>
      <c r="GT170" s="119"/>
      <c r="HD170" s="119"/>
      <c r="HN170" s="119"/>
      <c r="HX170" s="119"/>
    </row>
    <row xmlns:x14ac="http://schemas.microsoft.com/office/spreadsheetml/2009/9/ac" r="171" s="3" customFormat="true" x14ac:dyDescent="0.25">
      <c r="A171" s="375"/>
      <c r="B171" s="119"/>
      <c r="L171" s="119"/>
      <c r="V171" s="119"/>
      <c r="AF171" s="119"/>
      <c r="AP171" s="119"/>
      <c r="AZ171" s="119"/>
      <c r="BA171" s="119"/>
      <c r="BJ171" s="119"/>
      <c r="BT171" s="119"/>
      <c r="CD171" s="119"/>
      <c r="CN171" s="119"/>
      <c r="CX171" s="119"/>
      <c r="DH171" s="119"/>
      <c r="DR171" s="119"/>
      <c r="EB171" s="119"/>
      <c r="EL171" s="119"/>
      <c r="EV171" s="119"/>
      <c r="FF171" s="119"/>
      <c r="FP171" s="119"/>
      <c r="FZ171" s="119"/>
      <c r="GJ171" s="119"/>
      <c r="GT171" s="119"/>
      <c r="HD171" s="119"/>
      <c r="HN171" s="119"/>
      <c r="HX171" s="119"/>
    </row>
    <row xmlns:x14ac="http://schemas.microsoft.com/office/spreadsheetml/2009/9/ac" r="172" s="3" customFormat="true" x14ac:dyDescent="0.25">
      <c r="A172" s="375"/>
      <c r="B172" s="119"/>
      <c r="L172" s="119"/>
      <c r="V172" s="119"/>
      <c r="AF172" s="119"/>
      <c r="AP172" s="119"/>
      <c r="AZ172" s="119"/>
      <c r="BA172" s="119"/>
      <c r="BJ172" s="119"/>
      <c r="BT172" s="119"/>
      <c r="CD172" s="119"/>
      <c r="CN172" s="119"/>
      <c r="CX172" s="119"/>
      <c r="DH172" s="119"/>
      <c r="DR172" s="119"/>
      <c r="EB172" s="119"/>
      <c r="EL172" s="119"/>
      <c r="EV172" s="119"/>
      <c r="FF172" s="119"/>
      <c r="FP172" s="119"/>
      <c r="FZ172" s="119"/>
      <c r="GJ172" s="119"/>
      <c r="GT172" s="119"/>
      <c r="HD172" s="119"/>
      <c r="HN172" s="119"/>
      <c r="HX172" s="119"/>
    </row>
    <row xmlns:x14ac="http://schemas.microsoft.com/office/spreadsheetml/2009/9/ac" r="173" s="3" customFormat="true" x14ac:dyDescent="0.25">
      <c r="A173" s="375"/>
      <c r="B173" s="119"/>
      <c r="L173" s="119"/>
      <c r="V173" s="119"/>
      <c r="AF173" s="119"/>
      <c r="AP173" s="119"/>
      <c r="AZ173" s="119"/>
      <c r="BA173" s="119"/>
      <c r="BJ173" s="119"/>
      <c r="BT173" s="119"/>
      <c r="CD173" s="119"/>
      <c r="CN173" s="119"/>
      <c r="CX173" s="119"/>
      <c r="DH173" s="119"/>
      <c r="DR173" s="119"/>
      <c r="EB173" s="119"/>
      <c r="EL173" s="119"/>
      <c r="EV173" s="119"/>
      <c r="FF173" s="119"/>
      <c r="FP173" s="119"/>
      <c r="FZ173" s="119"/>
      <c r="GJ173" s="119"/>
      <c r="GT173" s="119"/>
      <c r="HD173" s="119"/>
      <c r="HN173" s="119"/>
      <c r="HX173" s="119"/>
    </row>
    <row xmlns:x14ac="http://schemas.microsoft.com/office/spreadsheetml/2009/9/ac" r="174" s="3" customFormat="true" x14ac:dyDescent="0.25">
      <c r="A174" s="375"/>
      <c r="B174" s="119"/>
      <c r="L174" s="119"/>
      <c r="V174" s="119"/>
      <c r="AF174" s="119"/>
      <c r="AP174" s="119"/>
      <c r="AZ174" s="119"/>
      <c r="BA174" s="119"/>
      <c r="BJ174" s="119"/>
      <c r="BT174" s="119"/>
      <c r="CD174" s="119"/>
      <c r="CN174" s="119"/>
      <c r="CX174" s="119"/>
      <c r="DH174" s="119"/>
      <c r="DR174" s="119"/>
      <c r="EB174" s="119"/>
      <c r="EL174" s="119"/>
      <c r="EV174" s="119"/>
      <c r="FF174" s="119"/>
      <c r="FP174" s="119"/>
      <c r="FZ174" s="119"/>
      <c r="GJ174" s="119"/>
      <c r="GT174" s="119"/>
      <c r="HD174" s="119"/>
      <c r="HN174" s="119"/>
      <c r="HX174" s="119"/>
    </row>
    <row xmlns:x14ac="http://schemas.microsoft.com/office/spreadsheetml/2009/9/ac" r="175" s="3" customFormat="true" x14ac:dyDescent="0.25">
      <c r="A175" s="375"/>
      <c r="B175" s="119"/>
      <c r="L175" s="119"/>
      <c r="V175" s="119"/>
      <c r="AF175" s="119"/>
      <c r="AP175" s="119"/>
      <c r="AZ175" s="119"/>
      <c r="BA175" s="119"/>
      <c r="BJ175" s="119"/>
      <c r="BT175" s="119"/>
      <c r="CD175" s="119"/>
      <c r="CN175" s="119"/>
      <c r="CX175" s="119"/>
      <c r="DH175" s="119"/>
      <c r="DR175" s="119"/>
      <c r="EB175" s="119"/>
      <c r="EL175" s="119"/>
      <c r="EV175" s="119"/>
      <c r="FF175" s="119"/>
      <c r="FP175" s="119"/>
      <c r="FZ175" s="119"/>
      <c r="GJ175" s="119"/>
      <c r="GT175" s="119"/>
      <c r="HD175" s="119"/>
      <c r="HN175" s="119"/>
      <c r="HX175" s="119"/>
    </row>
    <row xmlns:x14ac="http://schemas.microsoft.com/office/spreadsheetml/2009/9/ac" r="176" s="3" customFormat="true" x14ac:dyDescent="0.25">
      <c r="A176" s="375"/>
      <c r="B176" s="119"/>
      <c r="L176" s="119"/>
      <c r="V176" s="119"/>
      <c r="AF176" s="119"/>
      <c r="AP176" s="119"/>
      <c r="AZ176" s="119"/>
      <c r="BA176" s="119"/>
      <c r="BJ176" s="119"/>
      <c r="BT176" s="119"/>
      <c r="CD176" s="119"/>
      <c r="CN176" s="119"/>
      <c r="CX176" s="119"/>
      <c r="DH176" s="119"/>
      <c r="DR176" s="119"/>
      <c r="EB176" s="119"/>
      <c r="EL176" s="119"/>
      <c r="EV176" s="119"/>
      <c r="FF176" s="119"/>
      <c r="FP176" s="119"/>
      <c r="FZ176" s="119"/>
      <c r="GJ176" s="119"/>
      <c r="GT176" s="119"/>
      <c r="HD176" s="119"/>
      <c r="HN176" s="119"/>
      <c r="HX176" s="119"/>
    </row>
    <row xmlns:x14ac="http://schemas.microsoft.com/office/spreadsheetml/2009/9/ac" r="177" s="3" customFormat="true" x14ac:dyDescent="0.25">
      <c r="A177" s="375"/>
      <c r="B177" s="119"/>
      <c r="L177" s="119"/>
      <c r="V177" s="119"/>
      <c r="AF177" s="119"/>
      <c r="AP177" s="119"/>
      <c r="AZ177" s="119"/>
      <c r="BA177" s="119"/>
      <c r="BJ177" s="119"/>
      <c r="BT177" s="119"/>
      <c r="CD177" s="119"/>
      <c r="CN177" s="119"/>
      <c r="CX177" s="119"/>
      <c r="DH177" s="119"/>
      <c r="DR177" s="119"/>
      <c r="EB177" s="119"/>
      <c r="EL177" s="119"/>
      <c r="EV177" s="119"/>
      <c r="FF177" s="119"/>
      <c r="FP177" s="119"/>
      <c r="FZ177" s="119"/>
      <c r="GJ177" s="119"/>
      <c r="GT177" s="119"/>
      <c r="HD177" s="119"/>
      <c r="HN177" s="119"/>
      <c r="HX177" s="119"/>
    </row>
    <row xmlns:x14ac="http://schemas.microsoft.com/office/spreadsheetml/2009/9/ac" r="178" s="3" customFormat="true" x14ac:dyDescent="0.25">
      <c r="A178" s="375"/>
      <c r="B178" s="119"/>
      <c r="L178" s="119"/>
      <c r="V178" s="119"/>
      <c r="AF178" s="119"/>
      <c r="AP178" s="119"/>
      <c r="AZ178" s="119"/>
      <c r="BA178" s="119"/>
      <c r="BJ178" s="119"/>
      <c r="BT178" s="119"/>
      <c r="CD178" s="119"/>
      <c r="CN178" s="119"/>
      <c r="CX178" s="119"/>
      <c r="DH178" s="119"/>
      <c r="DR178" s="119"/>
      <c r="EB178" s="119"/>
      <c r="EL178" s="119"/>
      <c r="EV178" s="119"/>
      <c r="FF178" s="119"/>
      <c r="FP178" s="119"/>
      <c r="FZ178" s="119"/>
      <c r="GJ178" s="119"/>
      <c r="GT178" s="119"/>
      <c r="HD178" s="119"/>
      <c r="HN178" s="119"/>
      <c r="HX178" s="119"/>
    </row>
    <row xmlns:x14ac="http://schemas.microsoft.com/office/spreadsheetml/2009/9/ac" r="179" s="3" customFormat="true" x14ac:dyDescent="0.25">
      <c r="A179" s="375"/>
      <c r="B179" s="119"/>
      <c r="L179" s="119"/>
      <c r="V179" s="119"/>
      <c r="AF179" s="119"/>
      <c r="AP179" s="119"/>
      <c r="AZ179" s="119"/>
      <c r="BA179" s="119"/>
      <c r="BJ179" s="119"/>
      <c r="BT179" s="119"/>
      <c r="CD179" s="119"/>
      <c r="CN179" s="119"/>
      <c r="CX179" s="119"/>
      <c r="DH179" s="119"/>
      <c r="DR179" s="119"/>
      <c r="EB179" s="119"/>
      <c r="EL179" s="119"/>
      <c r="EV179" s="119"/>
      <c r="FF179" s="119"/>
      <c r="FP179" s="119"/>
      <c r="FZ179" s="119"/>
      <c r="GJ179" s="119"/>
      <c r="GT179" s="119"/>
      <c r="HD179" s="119"/>
      <c r="HN179" s="119"/>
      <c r="HX179" s="119"/>
    </row>
    <row xmlns:x14ac="http://schemas.microsoft.com/office/spreadsheetml/2009/9/ac" r="180" s="3" customFormat="true" x14ac:dyDescent="0.25">
      <c r="A180" s="375"/>
      <c r="B180" s="119"/>
      <c r="L180" s="119"/>
      <c r="V180" s="119"/>
      <c r="AF180" s="119"/>
      <c r="AP180" s="119"/>
      <c r="AZ180" s="119"/>
      <c r="BA180" s="119"/>
      <c r="BJ180" s="119"/>
      <c r="BT180" s="119"/>
      <c r="CD180" s="119"/>
      <c r="CN180" s="119"/>
      <c r="CX180" s="119"/>
      <c r="DH180" s="119"/>
      <c r="DR180" s="119"/>
      <c r="EB180" s="119"/>
      <c r="EL180" s="119"/>
      <c r="EV180" s="119"/>
      <c r="FF180" s="119"/>
      <c r="FP180" s="119"/>
      <c r="FZ180" s="119"/>
      <c r="GJ180" s="119"/>
      <c r="GT180" s="119"/>
      <c r="HD180" s="119"/>
      <c r="HN180" s="119"/>
      <c r="HX180" s="119"/>
    </row>
    <row xmlns:x14ac="http://schemas.microsoft.com/office/spreadsheetml/2009/9/ac" r="181" s="3" customFormat="true" x14ac:dyDescent="0.25">
      <c r="A181" s="375"/>
      <c r="B181" s="119"/>
      <c r="L181" s="119"/>
      <c r="V181" s="119"/>
      <c r="AF181" s="119"/>
      <c r="AP181" s="119"/>
      <c r="AZ181" s="119"/>
      <c r="BA181" s="119"/>
      <c r="BJ181" s="119"/>
      <c r="BT181" s="119"/>
      <c r="CD181" s="119"/>
      <c r="CN181" s="119"/>
      <c r="CX181" s="119"/>
      <c r="DH181" s="119"/>
      <c r="DR181" s="119"/>
      <c r="EB181" s="119"/>
      <c r="EL181" s="119"/>
      <c r="EV181" s="119"/>
      <c r="FF181" s="119"/>
      <c r="FP181" s="119"/>
      <c r="FZ181" s="119"/>
      <c r="GJ181" s="119"/>
      <c r="GT181" s="119"/>
      <c r="HD181" s="119"/>
      <c r="HN181" s="119"/>
      <c r="HX181" s="119"/>
    </row>
    <row xmlns:x14ac="http://schemas.microsoft.com/office/spreadsheetml/2009/9/ac" r="182" s="3" customFormat="true" x14ac:dyDescent="0.25">
      <c r="A182" s="375"/>
      <c r="B182" s="119"/>
      <c r="L182" s="119"/>
      <c r="V182" s="119"/>
      <c r="AF182" s="119"/>
      <c r="AP182" s="119"/>
      <c r="AZ182" s="119"/>
      <c r="BA182" s="119"/>
      <c r="BJ182" s="119"/>
      <c r="BT182" s="119"/>
      <c r="CD182" s="119"/>
      <c r="CN182" s="119"/>
      <c r="CX182" s="119"/>
      <c r="DH182" s="119"/>
      <c r="DR182" s="119"/>
      <c r="EB182" s="119"/>
      <c r="EL182" s="119"/>
      <c r="EV182" s="119"/>
      <c r="FF182" s="119"/>
      <c r="FP182" s="119"/>
      <c r="FZ182" s="119"/>
      <c r="GJ182" s="119"/>
      <c r="GT182" s="119"/>
      <c r="HD182" s="119"/>
      <c r="HN182" s="119"/>
      <c r="HX182" s="119"/>
    </row>
    <row xmlns:x14ac="http://schemas.microsoft.com/office/spreadsheetml/2009/9/ac" r="183" s="3" customFormat="true" x14ac:dyDescent="0.25">
      <c r="A183" s="375"/>
      <c r="B183" s="119"/>
      <c r="L183" s="119"/>
      <c r="V183" s="119"/>
      <c r="AF183" s="119"/>
      <c r="AP183" s="119"/>
      <c r="AZ183" s="119"/>
      <c r="BA183" s="119"/>
      <c r="BJ183" s="119"/>
      <c r="BT183" s="119"/>
      <c r="CD183" s="119"/>
      <c r="CN183" s="119"/>
      <c r="CX183" s="119"/>
      <c r="DH183" s="119"/>
      <c r="DR183" s="119"/>
      <c r="EB183" s="119"/>
      <c r="EL183" s="119"/>
      <c r="EV183" s="119"/>
      <c r="FF183" s="119"/>
      <c r="FP183" s="119"/>
      <c r="FZ183" s="119"/>
      <c r="GJ183" s="119"/>
      <c r="GT183" s="119"/>
      <c r="HD183" s="119"/>
      <c r="HN183" s="119"/>
      <c r="HX183" s="119"/>
    </row>
    <row xmlns:x14ac="http://schemas.microsoft.com/office/spreadsheetml/2009/9/ac" r="184" s="3" customFormat="true" x14ac:dyDescent="0.25">
      <c r="A184" s="375"/>
      <c r="B184" s="119"/>
      <c r="L184" s="119"/>
      <c r="V184" s="119"/>
      <c r="AF184" s="119"/>
      <c r="AP184" s="119"/>
      <c r="AZ184" s="119"/>
      <c r="BA184" s="119"/>
      <c r="BJ184" s="119"/>
      <c r="BT184" s="119"/>
      <c r="CD184" s="119"/>
      <c r="CN184" s="119"/>
      <c r="CX184" s="119"/>
      <c r="DH184" s="119"/>
      <c r="DR184" s="119"/>
      <c r="EB184" s="119"/>
      <c r="EL184" s="119"/>
      <c r="EV184" s="119"/>
      <c r="FF184" s="119"/>
      <c r="FP184" s="119"/>
      <c r="FZ184" s="119"/>
      <c r="GJ184" s="119"/>
      <c r="GT184" s="119"/>
      <c r="HD184" s="119"/>
      <c r="HN184" s="119"/>
      <c r="HX184" s="119"/>
    </row>
    <row xmlns:x14ac="http://schemas.microsoft.com/office/spreadsheetml/2009/9/ac" r="185" s="3" customFormat="true" x14ac:dyDescent="0.25">
      <c r="A185" s="375"/>
      <c r="B185" s="119"/>
      <c r="L185" s="119"/>
      <c r="V185" s="119"/>
      <c r="AF185" s="119"/>
      <c r="AP185" s="119"/>
      <c r="AZ185" s="119"/>
      <c r="BA185" s="119"/>
      <c r="BJ185" s="119"/>
      <c r="BT185" s="119"/>
      <c r="CD185" s="119"/>
      <c r="CN185" s="119"/>
      <c r="CX185" s="119"/>
      <c r="DH185" s="119"/>
      <c r="DR185" s="119"/>
      <c r="EB185" s="119"/>
      <c r="EL185" s="119"/>
      <c r="EV185" s="119"/>
      <c r="FF185" s="119"/>
      <c r="FP185" s="119"/>
      <c r="FZ185" s="119"/>
      <c r="GJ185" s="119"/>
      <c r="GT185" s="119"/>
      <c r="HD185" s="119"/>
      <c r="HN185" s="119"/>
      <c r="HX185" s="119"/>
    </row>
    <row xmlns:x14ac="http://schemas.microsoft.com/office/spreadsheetml/2009/9/ac" r="186" s="3" customFormat="true" x14ac:dyDescent="0.25">
      <c r="A186" s="375"/>
      <c r="B186" s="119"/>
      <c r="L186" s="119"/>
      <c r="V186" s="119"/>
      <c r="AF186" s="119"/>
      <c r="AP186" s="119"/>
      <c r="AZ186" s="119"/>
      <c r="BA186" s="119"/>
      <c r="BJ186" s="119"/>
      <c r="BT186" s="119"/>
      <c r="CD186" s="119"/>
      <c r="CN186" s="119"/>
      <c r="CX186" s="119"/>
      <c r="DH186" s="119"/>
      <c r="DR186" s="119"/>
      <c r="EB186" s="119"/>
      <c r="EL186" s="119"/>
      <c r="EV186" s="119"/>
      <c r="FF186" s="119"/>
      <c r="FP186" s="119"/>
      <c r="FZ186" s="119"/>
      <c r="GJ186" s="119"/>
      <c r="GT186" s="119"/>
      <c r="HD186" s="119"/>
      <c r="HN186" s="119"/>
      <c r="HX186" s="119"/>
    </row>
    <row xmlns:x14ac="http://schemas.microsoft.com/office/spreadsheetml/2009/9/ac" r="187" s="3" customFormat="true" x14ac:dyDescent="0.25">
      <c r="A187" s="375"/>
      <c r="B187" s="119"/>
      <c r="L187" s="119"/>
      <c r="V187" s="119"/>
      <c r="AF187" s="119"/>
      <c r="AP187" s="119"/>
      <c r="AZ187" s="119"/>
      <c r="BA187" s="119"/>
      <c r="BJ187" s="119"/>
      <c r="BT187" s="119"/>
      <c r="CD187" s="119"/>
      <c r="CN187" s="119"/>
      <c r="CX187" s="119"/>
      <c r="DH187" s="119"/>
      <c r="DR187" s="119"/>
      <c r="EB187" s="119"/>
      <c r="EL187" s="119"/>
      <c r="EV187" s="119"/>
      <c r="FF187" s="119"/>
      <c r="FP187" s="119"/>
      <c r="FZ187" s="119"/>
      <c r="GJ187" s="119"/>
      <c r="GT187" s="119"/>
      <c r="HD187" s="119"/>
      <c r="HN187" s="119"/>
      <c r="HX187" s="119"/>
    </row>
    <row xmlns:x14ac="http://schemas.microsoft.com/office/spreadsheetml/2009/9/ac" r="188" s="3" customFormat="true" x14ac:dyDescent="0.25">
      <c r="A188" s="375"/>
      <c r="B188" s="119"/>
      <c r="L188" s="119"/>
      <c r="V188" s="119"/>
      <c r="AF188" s="119"/>
      <c r="AP188" s="119"/>
      <c r="AZ188" s="119"/>
      <c r="BA188" s="119"/>
      <c r="BJ188" s="119"/>
      <c r="BT188" s="119"/>
      <c r="CD188" s="119"/>
      <c r="CN188" s="119"/>
      <c r="CX188" s="119"/>
      <c r="DH188" s="119"/>
      <c r="DR188" s="119"/>
      <c r="EB188" s="119"/>
      <c r="EL188" s="119"/>
      <c r="EV188" s="119"/>
      <c r="FF188" s="119"/>
      <c r="FP188" s="119"/>
      <c r="FZ188" s="119"/>
      <c r="GJ188" s="119"/>
      <c r="GT188" s="119"/>
      <c r="HD188" s="119"/>
      <c r="HN188" s="119"/>
      <c r="HX188" s="119"/>
    </row>
    <row xmlns:x14ac="http://schemas.microsoft.com/office/spreadsheetml/2009/9/ac" r="189" s="3" customFormat="true" x14ac:dyDescent="0.25">
      <c r="A189" s="375"/>
      <c r="B189" s="119"/>
      <c r="L189" s="119"/>
      <c r="V189" s="119"/>
      <c r="AF189" s="119"/>
      <c r="AP189" s="119"/>
      <c r="AZ189" s="119"/>
      <c r="BA189" s="119"/>
      <c r="BJ189" s="119"/>
      <c r="BT189" s="119"/>
      <c r="CD189" s="119"/>
      <c r="CN189" s="119"/>
      <c r="CX189" s="119"/>
      <c r="DH189" s="119"/>
      <c r="DR189" s="119"/>
      <c r="EB189" s="119"/>
      <c r="EL189" s="119"/>
      <c r="EV189" s="119"/>
      <c r="FF189" s="119"/>
      <c r="FP189" s="119"/>
      <c r="FZ189" s="119"/>
      <c r="GJ189" s="119"/>
      <c r="GT189" s="119"/>
      <c r="HD189" s="119"/>
      <c r="HN189" s="119"/>
      <c r="HX189" s="119"/>
    </row>
    <row xmlns:x14ac="http://schemas.microsoft.com/office/spreadsheetml/2009/9/ac" r="190" s="3" customFormat="true" x14ac:dyDescent="0.25">
      <c r="A190" s="375"/>
      <c r="B190" s="119"/>
      <c r="L190" s="119"/>
      <c r="V190" s="119"/>
      <c r="AF190" s="119"/>
      <c r="AP190" s="119"/>
      <c r="AZ190" s="119"/>
      <c r="BA190" s="119"/>
      <c r="BJ190" s="119"/>
      <c r="BT190" s="119"/>
      <c r="CD190" s="119"/>
      <c r="CN190" s="119"/>
      <c r="CX190" s="119"/>
      <c r="DH190" s="119"/>
      <c r="DR190" s="119"/>
      <c r="EB190" s="119"/>
      <c r="EL190" s="119"/>
      <c r="EV190" s="119"/>
      <c r="FF190" s="119"/>
      <c r="FP190" s="119"/>
      <c r="FZ190" s="119"/>
      <c r="GJ190" s="119"/>
      <c r="GT190" s="119"/>
      <c r="HD190" s="119"/>
      <c r="HN190" s="119"/>
      <c r="HX190" s="119"/>
    </row>
    <row xmlns:x14ac="http://schemas.microsoft.com/office/spreadsheetml/2009/9/ac" r="191" s="3" customFormat="true" x14ac:dyDescent="0.25">
      <c r="A191" s="375"/>
      <c r="B191" s="119"/>
      <c r="L191" s="119"/>
      <c r="V191" s="119"/>
      <c r="AF191" s="119"/>
      <c r="AP191" s="119"/>
      <c r="AZ191" s="119"/>
      <c r="BA191" s="119"/>
      <c r="BJ191" s="119"/>
      <c r="BT191" s="119"/>
      <c r="CD191" s="119"/>
      <c r="CN191" s="119"/>
      <c r="CX191" s="119"/>
      <c r="DH191" s="119"/>
      <c r="DR191" s="119"/>
      <c r="EB191" s="119"/>
      <c r="EL191" s="119"/>
      <c r="EV191" s="119"/>
      <c r="FF191" s="119"/>
      <c r="FP191" s="119"/>
      <c r="FZ191" s="119"/>
      <c r="GJ191" s="119"/>
      <c r="GT191" s="119"/>
      <c r="HD191" s="119"/>
      <c r="HN191" s="119"/>
      <c r="HX191" s="119"/>
    </row>
    <row xmlns:x14ac="http://schemas.microsoft.com/office/spreadsheetml/2009/9/ac" r="192" s="3" customFormat="true" x14ac:dyDescent="0.25">
      <c r="A192" s="375"/>
      <c r="B192" s="119"/>
      <c r="L192" s="119"/>
      <c r="V192" s="119"/>
      <c r="AF192" s="119"/>
      <c r="AP192" s="119"/>
      <c r="AZ192" s="119"/>
      <c r="BA192" s="119"/>
      <c r="BJ192" s="119"/>
      <c r="BT192" s="119"/>
      <c r="CD192" s="119"/>
      <c r="CN192" s="119"/>
      <c r="CX192" s="119"/>
      <c r="DH192" s="119"/>
      <c r="DR192" s="119"/>
      <c r="EB192" s="119"/>
      <c r="EL192" s="119"/>
      <c r="EV192" s="119"/>
      <c r="FF192" s="119"/>
      <c r="FP192" s="119"/>
      <c r="FZ192" s="119"/>
      <c r="GJ192" s="119"/>
      <c r="GT192" s="119"/>
      <c r="HD192" s="119"/>
      <c r="HN192" s="119"/>
      <c r="HX192" s="119"/>
    </row>
    <row xmlns:x14ac="http://schemas.microsoft.com/office/spreadsheetml/2009/9/ac" r="193" s="3" customFormat="true" x14ac:dyDescent="0.25">
      <c r="A193" s="375"/>
      <c r="B193" s="119"/>
      <c r="L193" s="119"/>
      <c r="V193" s="119"/>
      <c r="AF193" s="119"/>
      <c r="AP193" s="119"/>
      <c r="AZ193" s="119"/>
      <c r="BA193" s="119"/>
      <c r="BJ193" s="119"/>
      <c r="BT193" s="119"/>
      <c r="CD193" s="119"/>
      <c r="CN193" s="119"/>
      <c r="CX193" s="119"/>
      <c r="DH193" s="119"/>
      <c r="DR193" s="119"/>
      <c r="EB193" s="119"/>
      <c r="EL193" s="119"/>
      <c r="EV193" s="119"/>
      <c r="FF193" s="119"/>
      <c r="FP193" s="119"/>
      <c r="FZ193" s="119"/>
      <c r="GJ193" s="119"/>
      <c r="GT193" s="119"/>
      <c r="HD193" s="119"/>
      <c r="HN193" s="119"/>
      <c r="HX193" s="119"/>
    </row>
    <row xmlns:x14ac="http://schemas.microsoft.com/office/spreadsheetml/2009/9/ac" r="194" s="3" customFormat="true" x14ac:dyDescent="0.25">
      <c r="A194" s="375"/>
      <c r="B194" s="119"/>
      <c r="L194" s="119"/>
      <c r="V194" s="119"/>
      <c r="AF194" s="119"/>
      <c r="AP194" s="119"/>
      <c r="AZ194" s="119"/>
      <c r="BA194" s="119"/>
      <c r="BJ194" s="119"/>
      <c r="BT194" s="119"/>
      <c r="CD194" s="119"/>
      <c r="CN194" s="119"/>
      <c r="CX194" s="119"/>
      <c r="DH194" s="119"/>
      <c r="DR194" s="119"/>
      <c r="EB194" s="119"/>
      <c r="EL194" s="119"/>
      <c r="EV194" s="119"/>
      <c r="FF194" s="119"/>
      <c r="FP194" s="119"/>
      <c r="FZ194" s="119"/>
      <c r="GJ194" s="119"/>
      <c r="GT194" s="119"/>
      <c r="HD194" s="119"/>
      <c r="HN194" s="119"/>
      <c r="HX194" s="119"/>
    </row>
    <row xmlns:x14ac="http://schemas.microsoft.com/office/spreadsheetml/2009/9/ac" r="195" s="3" customFormat="true" x14ac:dyDescent="0.25">
      <c r="A195" s="375"/>
      <c r="B195" s="119"/>
      <c r="L195" s="119"/>
      <c r="V195" s="119"/>
      <c r="AF195" s="119"/>
      <c r="AP195" s="119"/>
      <c r="AZ195" s="119"/>
      <c r="BA195" s="119"/>
      <c r="BJ195" s="119"/>
      <c r="BT195" s="119"/>
      <c r="CD195" s="119"/>
      <c r="CN195" s="119"/>
      <c r="CX195" s="119"/>
      <c r="DH195" s="119"/>
      <c r="DR195" s="119"/>
      <c r="EB195" s="119"/>
      <c r="EL195" s="119"/>
      <c r="EV195" s="119"/>
      <c r="FF195" s="119"/>
      <c r="FP195" s="119"/>
      <c r="FZ195" s="119"/>
      <c r="GJ195" s="119"/>
      <c r="GT195" s="119"/>
      <c r="HD195" s="119"/>
      <c r="HN195" s="119"/>
      <c r="HX195" s="119"/>
    </row>
    <row xmlns:x14ac="http://schemas.microsoft.com/office/spreadsheetml/2009/9/ac" r="196" s="3" customFormat="true" x14ac:dyDescent="0.25">
      <c r="A196" s="375"/>
      <c r="B196" s="119"/>
      <c r="L196" s="119"/>
      <c r="V196" s="119"/>
      <c r="AF196" s="119"/>
      <c r="AP196" s="119"/>
      <c r="AZ196" s="119"/>
      <c r="BA196" s="119"/>
      <c r="BJ196" s="119"/>
      <c r="BT196" s="119"/>
      <c r="CD196" s="119"/>
      <c r="CN196" s="119"/>
      <c r="CX196" s="119"/>
      <c r="DH196" s="119"/>
      <c r="DR196" s="119"/>
      <c r="EB196" s="119"/>
      <c r="EL196" s="119"/>
      <c r="EV196" s="119"/>
      <c r="FF196" s="119"/>
      <c r="FP196" s="119"/>
      <c r="FZ196" s="119"/>
      <c r="GJ196" s="119"/>
      <c r="GT196" s="119"/>
      <c r="HD196" s="119"/>
      <c r="HN196" s="119"/>
      <c r="HX196" s="119"/>
    </row>
    <row xmlns:x14ac="http://schemas.microsoft.com/office/spreadsheetml/2009/9/ac" r="197" s="3" customFormat="true" x14ac:dyDescent="0.25">
      <c r="A197" s="375"/>
      <c r="B197" s="119"/>
      <c r="L197" s="119"/>
      <c r="V197" s="119"/>
      <c r="AF197" s="119"/>
      <c r="AP197" s="119"/>
      <c r="AZ197" s="119"/>
      <c r="BA197" s="119"/>
      <c r="BJ197" s="119"/>
      <c r="BT197" s="119"/>
      <c r="CD197" s="119"/>
      <c r="CN197" s="119"/>
      <c r="CX197" s="119"/>
      <c r="DH197" s="119"/>
      <c r="DR197" s="119"/>
      <c r="EB197" s="119"/>
      <c r="EL197" s="119"/>
      <c r="EV197" s="119"/>
      <c r="FF197" s="119"/>
      <c r="FP197" s="119"/>
      <c r="FZ197" s="119"/>
      <c r="GJ197" s="119"/>
      <c r="GT197" s="119"/>
      <c r="HD197" s="119"/>
      <c r="HN197" s="119"/>
      <c r="HX197" s="119"/>
    </row>
    <row xmlns:x14ac="http://schemas.microsoft.com/office/spreadsheetml/2009/9/ac" r="198" s="3" customFormat="true" x14ac:dyDescent="0.25">
      <c r="A198" s="375"/>
      <c r="B198" s="119"/>
      <c r="L198" s="119"/>
      <c r="V198" s="119"/>
      <c r="AF198" s="119"/>
      <c r="AP198" s="119"/>
      <c r="AZ198" s="119"/>
      <c r="BA198" s="119"/>
      <c r="BJ198" s="119"/>
      <c r="BT198" s="119"/>
      <c r="CD198" s="119"/>
      <c r="CN198" s="119"/>
      <c r="CX198" s="119"/>
      <c r="DH198" s="119"/>
      <c r="DR198" s="119"/>
      <c r="EB198" s="119"/>
      <c r="EL198" s="119"/>
      <c r="EV198" s="119"/>
      <c r="FF198" s="119"/>
      <c r="FP198" s="119"/>
      <c r="FZ198" s="119"/>
      <c r="GJ198" s="119"/>
      <c r="GT198" s="119"/>
      <c r="HD198" s="119"/>
      <c r="HN198" s="119"/>
      <c r="HX198" s="119"/>
    </row>
    <row xmlns:x14ac="http://schemas.microsoft.com/office/spreadsheetml/2009/9/ac" r="199" s="3" customFormat="true" x14ac:dyDescent="0.25">
      <c r="A199" s="375"/>
      <c r="B199" s="119"/>
      <c r="L199" s="119"/>
      <c r="V199" s="119"/>
      <c r="AF199" s="119"/>
      <c r="AP199" s="119"/>
      <c r="AZ199" s="119"/>
      <c r="BA199" s="119"/>
      <c r="BJ199" s="119"/>
      <c r="BT199" s="119"/>
      <c r="CD199" s="119"/>
      <c r="CN199" s="119"/>
      <c r="CX199" s="119"/>
      <c r="DH199" s="119"/>
      <c r="DR199" s="119"/>
      <c r="EB199" s="119"/>
      <c r="EL199" s="119"/>
      <c r="EV199" s="119"/>
      <c r="FF199" s="119"/>
      <c r="FP199" s="119"/>
      <c r="FZ199" s="119"/>
      <c r="GJ199" s="119"/>
      <c r="GT199" s="119"/>
      <c r="HD199" s="119"/>
      <c r="HN199" s="119"/>
      <c r="HX199" s="119"/>
    </row>
    <row xmlns:x14ac="http://schemas.microsoft.com/office/spreadsheetml/2009/9/ac" r="200" s="3" customFormat="true" x14ac:dyDescent="0.25">
      <c r="A200" s="375"/>
      <c r="B200" s="119"/>
      <c r="L200" s="119"/>
      <c r="V200" s="119"/>
      <c r="AF200" s="119"/>
      <c r="AP200" s="119"/>
      <c r="AZ200" s="119"/>
      <c r="BA200" s="119"/>
      <c r="BJ200" s="119"/>
      <c r="BT200" s="119"/>
      <c r="CD200" s="119"/>
      <c r="CN200" s="119"/>
      <c r="CX200" s="119"/>
      <c r="DH200" s="119"/>
      <c r="DR200" s="119"/>
      <c r="EB200" s="119"/>
      <c r="EL200" s="119"/>
      <c r="EV200" s="119"/>
      <c r="FF200" s="119"/>
      <c r="FP200" s="119"/>
      <c r="FZ200" s="119"/>
      <c r="GJ200" s="119"/>
      <c r="GT200" s="119"/>
      <c r="HD200" s="119"/>
      <c r="HN200" s="119"/>
      <c r="HX200" s="119"/>
    </row>
    <row xmlns:x14ac="http://schemas.microsoft.com/office/spreadsheetml/2009/9/ac" r="201" s="3" customFormat="true" x14ac:dyDescent="0.25">
      <c r="A201" s="375"/>
      <c r="B201" s="119"/>
      <c r="L201" s="119"/>
      <c r="V201" s="119"/>
      <c r="AF201" s="119"/>
      <c r="AP201" s="119"/>
      <c r="AZ201" s="119"/>
      <c r="BA201" s="119"/>
      <c r="BJ201" s="119"/>
      <c r="BT201" s="119"/>
      <c r="CD201" s="119"/>
      <c r="CN201" s="119"/>
      <c r="CX201" s="119"/>
      <c r="DH201" s="119"/>
      <c r="DR201" s="119"/>
      <c r="EB201" s="119"/>
      <c r="EL201" s="119"/>
      <c r="EV201" s="119"/>
      <c r="FF201" s="119"/>
      <c r="FP201" s="119"/>
      <c r="FZ201" s="119"/>
      <c r="GJ201" s="119"/>
      <c r="GT201" s="119"/>
      <c r="HD201" s="119"/>
      <c r="HN201" s="119"/>
      <c r="HX201" s="119"/>
    </row>
    <row xmlns:x14ac="http://schemas.microsoft.com/office/spreadsheetml/2009/9/ac" r="202" s="3" customFormat="true" x14ac:dyDescent="0.25">
      <c r="A202" s="375"/>
      <c r="B202" s="119"/>
      <c r="L202" s="119"/>
      <c r="V202" s="119"/>
      <c r="AF202" s="119"/>
      <c r="AP202" s="119"/>
      <c r="AZ202" s="119"/>
      <c r="BA202" s="119"/>
      <c r="BJ202" s="119"/>
      <c r="BT202" s="119"/>
      <c r="CD202" s="119"/>
      <c r="CN202" s="119"/>
      <c r="CX202" s="119"/>
      <c r="DH202" s="119"/>
      <c r="DR202" s="119"/>
      <c r="EB202" s="119"/>
      <c r="EL202" s="119"/>
      <c r="EV202" s="119"/>
      <c r="FF202" s="119"/>
      <c r="FP202" s="119"/>
      <c r="FZ202" s="119"/>
      <c r="GJ202" s="119"/>
      <c r="GT202" s="119"/>
      <c r="HD202" s="119"/>
      <c r="HN202" s="119"/>
      <c r="HX202" s="119"/>
    </row>
    <row xmlns:x14ac="http://schemas.microsoft.com/office/spreadsheetml/2009/9/ac" r="203" s="3" customFormat="true" x14ac:dyDescent="0.25">
      <c r="A203" s="375"/>
      <c r="B203" s="119"/>
      <c r="L203" s="119"/>
      <c r="V203" s="119"/>
      <c r="AF203" s="119"/>
      <c r="AP203" s="119"/>
      <c r="AZ203" s="119"/>
      <c r="BA203" s="119"/>
      <c r="BJ203" s="119"/>
      <c r="BT203" s="119"/>
      <c r="CD203" s="119"/>
      <c r="CN203" s="119"/>
      <c r="CX203" s="119"/>
      <c r="DH203" s="119"/>
      <c r="DR203" s="119"/>
      <c r="EB203" s="119"/>
      <c r="EL203" s="119"/>
      <c r="EV203" s="119"/>
      <c r="FF203" s="119"/>
      <c r="FP203" s="119"/>
      <c r="FZ203" s="119"/>
      <c r="GJ203" s="119"/>
      <c r="GT203" s="119"/>
      <c r="HD203" s="119"/>
      <c r="HN203" s="119"/>
      <c r="HX203" s="119"/>
    </row>
    <row xmlns:x14ac="http://schemas.microsoft.com/office/spreadsheetml/2009/9/ac" r="204" s="3" customFormat="true" x14ac:dyDescent="0.25">
      <c r="A204" s="375"/>
      <c r="B204" s="119"/>
      <c r="L204" s="119"/>
      <c r="V204" s="119"/>
      <c r="AF204" s="119"/>
      <c r="AP204" s="119"/>
      <c r="AZ204" s="119"/>
      <c r="BA204" s="119"/>
      <c r="BJ204" s="119"/>
      <c r="BT204" s="119"/>
      <c r="CD204" s="119"/>
      <c r="CN204" s="119"/>
      <c r="CX204" s="119"/>
      <c r="DH204" s="119"/>
      <c r="DR204" s="119"/>
      <c r="EB204" s="119"/>
      <c r="EL204" s="119"/>
      <c r="EV204" s="119"/>
      <c r="FF204" s="119"/>
      <c r="FP204" s="119"/>
      <c r="FZ204" s="119"/>
      <c r="GJ204" s="119"/>
      <c r="GT204" s="119"/>
      <c r="HD204" s="119"/>
      <c r="HN204" s="119"/>
      <c r="HX204" s="119"/>
    </row>
    <row xmlns:x14ac="http://schemas.microsoft.com/office/spreadsheetml/2009/9/ac" r="205" s="3" customFormat="true" x14ac:dyDescent="0.25">
      <c r="A205" s="375"/>
      <c r="B205" s="119"/>
      <c r="L205" s="119"/>
      <c r="V205" s="119"/>
      <c r="AF205" s="119"/>
      <c r="AP205" s="119"/>
      <c r="AZ205" s="119"/>
      <c r="BA205" s="119"/>
      <c r="BJ205" s="119"/>
      <c r="BT205" s="119"/>
      <c r="CD205" s="119"/>
      <c r="CN205" s="119"/>
      <c r="CX205" s="119"/>
      <c r="DH205" s="119"/>
      <c r="DR205" s="119"/>
      <c r="EB205" s="119"/>
      <c r="EL205" s="119"/>
      <c r="EV205" s="119"/>
      <c r="FF205" s="119"/>
      <c r="FP205" s="119"/>
      <c r="FZ205" s="119"/>
      <c r="GJ205" s="119"/>
      <c r="GT205" s="119"/>
      <c r="HD205" s="119"/>
      <c r="HN205" s="119"/>
      <c r="HX205" s="119"/>
    </row>
    <row xmlns:x14ac="http://schemas.microsoft.com/office/spreadsheetml/2009/9/ac" r="206" s="3" customFormat="true" x14ac:dyDescent="0.25">
      <c r="A206" s="375"/>
      <c r="B206" s="119"/>
      <c r="L206" s="119"/>
      <c r="V206" s="119"/>
      <c r="AF206" s="119"/>
      <c r="AP206" s="119"/>
      <c r="AZ206" s="119"/>
      <c r="BA206" s="119"/>
      <c r="BJ206" s="119"/>
      <c r="BT206" s="119"/>
      <c r="CD206" s="119"/>
      <c r="CN206" s="119"/>
      <c r="CX206" s="119"/>
      <c r="DH206" s="119"/>
      <c r="DR206" s="119"/>
      <c r="EB206" s="119"/>
      <c r="EL206" s="119"/>
      <c r="EV206" s="119"/>
      <c r="FF206" s="119"/>
      <c r="FP206" s="119"/>
      <c r="FZ206" s="119"/>
      <c r="GJ206" s="119"/>
      <c r="GT206" s="119"/>
      <c r="HD206" s="119"/>
      <c r="HN206" s="119"/>
      <c r="HX206" s="119"/>
    </row>
    <row xmlns:x14ac="http://schemas.microsoft.com/office/spreadsheetml/2009/9/ac" r="207" s="3" customFormat="true" x14ac:dyDescent="0.25">
      <c r="A207" s="375"/>
      <c r="B207" s="119"/>
      <c r="L207" s="119"/>
      <c r="V207" s="119"/>
      <c r="AF207" s="119"/>
      <c r="AP207" s="119"/>
      <c r="AZ207" s="119"/>
      <c r="BA207" s="119"/>
      <c r="BJ207" s="119"/>
      <c r="BT207" s="119"/>
      <c r="CD207" s="119"/>
      <c r="CN207" s="119"/>
      <c r="CX207" s="119"/>
      <c r="DH207" s="119"/>
      <c r="DR207" s="119"/>
      <c r="EB207" s="119"/>
      <c r="EL207" s="119"/>
      <c r="EV207" s="119"/>
      <c r="FF207" s="119"/>
      <c r="FP207" s="119"/>
      <c r="FZ207" s="119"/>
      <c r="GJ207" s="119"/>
      <c r="GT207" s="119"/>
      <c r="HD207" s="119"/>
      <c r="HN207" s="119"/>
      <c r="HX207" s="119"/>
    </row>
    <row xmlns:x14ac="http://schemas.microsoft.com/office/spreadsheetml/2009/9/ac" r="208" s="3" customFormat="true" x14ac:dyDescent="0.25">
      <c r="A208" s="375"/>
      <c r="B208" s="119"/>
      <c r="L208" s="119"/>
      <c r="V208" s="119"/>
      <c r="AF208" s="119"/>
      <c r="AP208" s="119"/>
      <c r="AZ208" s="119"/>
      <c r="BA208" s="119"/>
      <c r="BJ208" s="119"/>
      <c r="BT208" s="119"/>
      <c r="CD208" s="119"/>
      <c r="CN208" s="119"/>
      <c r="CX208" s="119"/>
      <c r="DH208" s="119"/>
      <c r="DR208" s="119"/>
      <c r="EB208" s="119"/>
      <c r="EL208" s="119"/>
      <c r="EV208" s="119"/>
      <c r="FF208" s="119"/>
      <c r="FP208" s="119"/>
      <c r="FZ208" s="119"/>
      <c r="GJ208" s="119"/>
      <c r="GT208" s="119"/>
      <c r="HD208" s="119"/>
      <c r="HN208" s="119"/>
      <c r="HX208" s="119"/>
    </row>
    <row xmlns:x14ac="http://schemas.microsoft.com/office/spreadsheetml/2009/9/ac" r="209" s="3" customFormat="true" x14ac:dyDescent="0.25">
      <c r="A209" s="375"/>
      <c r="B209" s="119"/>
      <c r="L209" s="119"/>
      <c r="V209" s="119"/>
      <c r="AF209" s="119"/>
      <c r="AP209" s="119"/>
      <c r="AZ209" s="119"/>
      <c r="BA209" s="119"/>
      <c r="BJ209" s="119"/>
      <c r="BT209" s="119"/>
      <c r="CD209" s="119"/>
      <c r="CN209" s="119"/>
      <c r="CX209" s="119"/>
      <c r="DH209" s="119"/>
      <c r="DR209" s="119"/>
      <c r="EB209" s="119"/>
      <c r="EL209" s="119"/>
      <c r="EV209" s="119"/>
      <c r="FF209" s="119"/>
      <c r="FP209" s="119"/>
      <c r="FZ209" s="119"/>
      <c r="GJ209" s="119"/>
      <c r="GT209" s="119"/>
      <c r="HD209" s="119"/>
      <c r="HN209" s="119"/>
      <c r="HX209" s="119"/>
    </row>
    <row xmlns:x14ac="http://schemas.microsoft.com/office/spreadsheetml/2009/9/ac" r="210" s="3" customFormat="true" x14ac:dyDescent="0.25">
      <c r="A210" s="375"/>
      <c r="B210" s="119"/>
      <c r="L210" s="119"/>
      <c r="V210" s="119"/>
      <c r="AF210" s="119"/>
      <c r="AP210" s="119"/>
      <c r="AZ210" s="119"/>
      <c r="BA210" s="119"/>
      <c r="BJ210" s="119"/>
      <c r="BT210" s="119"/>
      <c r="CD210" s="119"/>
      <c r="CN210" s="119"/>
      <c r="CX210" s="119"/>
      <c r="DH210" s="119"/>
      <c r="DR210" s="119"/>
      <c r="EB210" s="119"/>
      <c r="EL210" s="119"/>
      <c r="EV210" s="119"/>
      <c r="FF210" s="119"/>
      <c r="FP210" s="119"/>
      <c r="FZ210" s="119"/>
      <c r="GJ210" s="119"/>
      <c r="GT210" s="119"/>
      <c r="HD210" s="119"/>
      <c r="HN210" s="119"/>
      <c r="HX210" s="119"/>
    </row>
    <row xmlns:x14ac="http://schemas.microsoft.com/office/spreadsheetml/2009/9/ac" r="211" s="3" customFormat="true" x14ac:dyDescent="0.25">
      <c r="A211" s="375"/>
      <c r="B211" s="119"/>
      <c r="L211" s="119"/>
      <c r="V211" s="119"/>
      <c r="AF211" s="119"/>
      <c r="AP211" s="119"/>
      <c r="AZ211" s="119"/>
      <c r="BA211" s="119"/>
      <c r="BJ211" s="119"/>
      <c r="BT211" s="119"/>
      <c r="CD211" s="119"/>
      <c r="CN211" s="119"/>
      <c r="CX211" s="119"/>
      <c r="DH211" s="119"/>
      <c r="DR211" s="119"/>
      <c r="EB211" s="119"/>
      <c r="EL211" s="119"/>
      <c r="EV211" s="119"/>
      <c r="FF211" s="119"/>
      <c r="FP211" s="119"/>
      <c r="FZ211" s="119"/>
      <c r="GJ211" s="119"/>
      <c r="GT211" s="119"/>
      <c r="HD211" s="119"/>
      <c r="HN211" s="119"/>
      <c r="HX211" s="119"/>
    </row>
    <row xmlns:x14ac="http://schemas.microsoft.com/office/spreadsheetml/2009/9/ac" r="212" s="3" customFormat="true" x14ac:dyDescent="0.25">
      <c r="A212" s="375"/>
      <c r="B212" s="119"/>
      <c r="L212" s="119"/>
      <c r="V212" s="119"/>
      <c r="AF212" s="119"/>
      <c r="AP212" s="119"/>
      <c r="AZ212" s="119"/>
      <c r="BA212" s="119"/>
      <c r="BJ212" s="119"/>
      <c r="BT212" s="119"/>
      <c r="CD212" s="119"/>
      <c r="CN212" s="119"/>
      <c r="CX212" s="119"/>
      <c r="DH212" s="119"/>
      <c r="DR212" s="119"/>
      <c r="EB212" s="119"/>
      <c r="EL212" s="119"/>
      <c r="EV212" s="119"/>
      <c r="FF212" s="119"/>
      <c r="FP212" s="119"/>
      <c r="FZ212" s="119"/>
      <c r="GJ212" s="119"/>
      <c r="GT212" s="119"/>
      <c r="HD212" s="119"/>
      <c r="HN212" s="119"/>
      <c r="HX212" s="119"/>
    </row>
    <row xmlns:x14ac="http://schemas.microsoft.com/office/spreadsheetml/2009/9/ac" r="213" s="3" customFormat="true" x14ac:dyDescent="0.25">
      <c r="A213" s="375"/>
      <c r="B213" s="119"/>
      <c r="L213" s="119"/>
      <c r="V213" s="119"/>
      <c r="AF213" s="119"/>
      <c r="AP213" s="119"/>
      <c r="AZ213" s="119"/>
      <c r="BA213" s="119"/>
      <c r="BJ213" s="119"/>
      <c r="BT213" s="119"/>
      <c r="CD213" s="119"/>
      <c r="CN213" s="119"/>
      <c r="CX213" s="119"/>
      <c r="DH213" s="119"/>
      <c r="DR213" s="119"/>
      <c r="EB213" s="119"/>
      <c r="EL213" s="119"/>
      <c r="EV213" s="119"/>
      <c r="FF213" s="119"/>
      <c r="FP213" s="119"/>
      <c r="FZ213" s="119"/>
      <c r="GJ213" s="119"/>
      <c r="GT213" s="119"/>
      <c r="HD213" s="119"/>
      <c r="HN213" s="119"/>
      <c r="HX213" s="119"/>
    </row>
    <row xmlns:x14ac="http://schemas.microsoft.com/office/spreadsheetml/2009/9/ac" r="214" s="3" customFormat="true" x14ac:dyDescent="0.25">
      <c r="A214" s="375"/>
      <c r="B214" s="119"/>
      <c r="L214" s="119"/>
      <c r="V214" s="119"/>
      <c r="AF214" s="119"/>
      <c r="AP214" s="119"/>
      <c r="AZ214" s="119"/>
      <c r="BA214" s="119"/>
      <c r="BJ214" s="119"/>
      <c r="BT214" s="119"/>
      <c r="CD214" s="119"/>
      <c r="CN214" s="119"/>
      <c r="CX214" s="119"/>
      <c r="DH214" s="119"/>
      <c r="DR214" s="119"/>
      <c r="EB214" s="119"/>
      <c r="EL214" s="119"/>
      <c r="EV214" s="119"/>
      <c r="FF214" s="119"/>
      <c r="FP214" s="119"/>
      <c r="FZ214" s="119"/>
      <c r="GJ214" s="119"/>
      <c r="GT214" s="119"/>
      <c r="HD214" s="119"/>
      <c r="HN214" s="119"/>
      <c r="HX214" s="119"/>
    </row>
    <row xmlns:x14ac="http://schemas.microsoft.com/office/spreadsheetml/2009/9/ac" r="215" s="3" customFormat="true" x14ac:dyDescent="0.25">
      <c r="A215" s="375"/>
      <c r="B215" s="119"/>
      <c r="L215" s="119"/>
      <c r="V215" s="119"/>
      <c r="AF215" s="119"/>
      <c r="AP215" s="119"/>
      <c r="AZ215" s="119"/>
      <c r="BA215" s="119"/>
      <c r="BJ215" s="119"/>
      <c r="BT215" s="119"/>
      <c r="CD215" s="119"/>
      <c r="CN215" s="119"/>
      <c r="CX215" s="119"/>
      <c r="DH215" s="119"/>
      <c r="DR215" s="119"/>
      <c r="EB215" s="119"/>
      <c r="EL215" s="119"/>
      <c r="EV215" s="119"/>
      <c r="FF215" s="119"/>
      <c r="FP215" s="119"/>
      <c r="FZ215" s="119"/>
      <c r="GJ215" s="119"/>
      <c r="GT215" s="119"/>
      <c r="HD215" s="119"/>
      <c r="HN215" s="119"/>
      <c r="HX215" s="119"/>
    </row>
    <row xmlns:x14ac="http://schemas.microsoft.com/office/spreadsheetml/2009/9/ac" r="216" s="3" customFormat="true" x14ac:dyDescent="0.25">
      <c r="A216" s="375"/>
      <c r="B216" s="119"/>
      <c r="L216" s="119"/>
      <c r="V216" s="119"/>
      <c r="AF216" s="119"/>
      <c r="AP216" s="119"/>
      <c r="AZ216" s="119"/>
      <c r="BA216" s="119"/>
      <c r="BJ216" s="119"/>
      <c r="BT216" s="119"/>
      <c r="CD216" s="119"/>
      <c r="CN216" s="119"/>
      <c r="CX216" s="119"/>
      <c r="DH216" s="119"/>
      <c r="DR216" s="119"/>
      <c r="EB216" s="119"/>
      <c r="EL216" s="119"/>
      <c r="EV216" s="119"/>
      <c r="FF216" s="119"/>
      <c r="FP216" s="119"/>
      <c r="FZ216" s="119"/>
      <c r="GJ216" s="119"/>
      <c r="GT216" s="119"/>
      <c r="HD216" s="119"/>
      <c r="HN216" s="119"/>
      <c r="HX216" s="119"/>
    </row>
    <row xmlns:x14ac="http://schemas.microsoft.com/office/spreadsheetml/2009/9/ac" r="217" s="3" customFormat="true" x14ac:dyDescent="0.25">
      <c r="A217" s="375"/>
      <c r="B217" s="119"/>
      <c r="L217" s="119"/>
      <c r="V217" s="119"/>
      <c r="AF217" s="119"/>
      <c r="AP217" s="119"/>
      <c r="AZ217" s="119"/>
      <c r="BA217" s="119"/>
      <c r="BJ217" s="119"/>
      <c r="BT217" s="119"/>
      <c r="CD217" s="119"/>
      <c r="CN217" s="119"/>
      <c r="CX217" s="119"/>
      <c r="DH217" s="119"/>
      <c r="DR217" s="119"/>
      <c r="EB217" s="119"/>
      <c r="EL217" s="119"/>
      <c r="EV217" s="119"/>
      <c r="FF217" s="119"/>
      <c r="FP217" s="119"/>
      <c r="FZ217" s="119"/>
      <c r="GJ217" s="119"/>
      <c r="GT217" s="119"/>
      <c r="HD217" s="119"/>
      <c r="HN217" s="119"/>
      <c r="HX217" s="119"/>
    </row>
    <row xmlns:x14ac="http://schemas.microsoft.com/office/spreadsheetml/2009/9/ac" r="218" s="3" customFormat="true" x14ac:dyDescent="0.25">
      <c r="A218" s="375"/>
      <c r="B218" s="119"/>
      <c r="L218" s="119"/>
      <c r="V218" s="119"/>
      <c r="AF218" s="119"/>
      <c r="AP218" s="119"/>
      <c r="AZ218" s="119"/>
      <c r="BA218" s="119"/>
      <c r="BJ218" s="119"/>
      <c r="BT218" s="119"/>
      <c r="CD218" s="119"/>
      <c r="CN218" s="119"/>
      <c r="CX218" s="119"/>
      <c r="DH218" s="119"/>
      <c r="DR218" s="119"/>
      <c r="EB218" s="119"/>
      <c r="EL218" s="119"/>
      <c r="EV218" s="119"/>
      <c r="FF218" s="119"/>
      <c r="FP218" s="119"/>
      <c r="FZ218" s="119"/>
      <c r="GJ218" s="119"/>
      <c r="GT218" s="119"/>
      <c r="HD218" s="119"/>
      <c r="HN218" s="119"/>
      <c r="HX218" s="119"/>
    </row>
    <row xmlns:x14ac="http://schemas.microsoft.com/office/spreadsheetml/2009/9/ac" r="219" s="3" customFormat="true" x14ac:dyDescent="0.25">
      <c r="A219" s="375"/>
      <c r="B219" s="119"/>
      <c r="L219" s="119"/>
      <c r="V219" s="119"/>
      <c r="AF219" s="119"/>
      <c r="AP219" s="119"/>
      <c r="AZ219" s="119"/>
      <c r="BA219" s="119"/>
      <c r="BJ219" s="119"/>
      <c r="BT219" s="119"/>
      <c r="CD219" s="119"/>
      <c r="CN219" s="119"/>
      <c r="CX219" s="119"/>
      <c r="DH219" s="119"/>
      <c r="DR219" s="119"/>
      <c r="EB219" s="119"/>
      <c r="EL219" s="119"/>
      <c r="EV219" s="119"/>
      <c r="FF219" s="119"/>
      <c r="FP219" s="119"/>
      <c r="FZ219" s="119"/>
      <c r="GJ219" s="119"/>
      <c r="GT219" s="119"/>
      <c r="HD219" s="119"/>
      <c r="HN219" s="119"/>
      <c r="HX219" s="119"/>
    </row>
    <row xmlns:x14ac="http://schemas.microsoft.com/office/spreadsheetml/2009/9/ac" r="220" s="3" customFormat="true" x14ac:dyDescent="0.25">
      <c r="A220" s="375"/>
      <c r="B220" s="119"/>
      <c r="L220" s="119"/>
      <c r="V220" s="119"/>
      <c r="AF220" s="119"/>
      <c r="AP220" s="119"/>
      <c r="AZ220" s="119"/>
      <c r="BA220" s="119"/>
      <c r="BJ220" s="119"/>
      <c r="BT220" s="119"/>
      <c r="CD220" s="119"/>
      <c r="CN220" s="119"/>
      <c r="CX220" s="119"/>
      <c r="DH220" s="119"/>
      <c r="DR220" s="119"/>
      <c r="EB220" s="119"/>
      <c r="EL220" s="119"/>
      <c r="EV220" s="119"/>
      <c r="FF220" s="119"/>
      <c r="FP220" s="119"/>
      <c r="FZ220" s="119"/>
      <c r="GJ220" s="119"/>
      <c r="GT220" s="119"/>
      <c r="HD220" s="119"/>
      <c r="HN220" s="119"/>
      <c r="HX220" s="119"/>
    </row>
    <row xmlns:x14ac="http://schemas.microsoft.com/office/spreadsheetml/2009/9/ac" r="221" s="3" customFormat="true" x14ac:dyDescent="0.25">
      <c r="A221" s="375"/>
      <c r="B221" s="119"/>
      <c r="L221" s="119"/>
      <c r="V221" s="119"/>
      <c r="AF221" s="119"/>
      <c r="AP221" s="119"/>
      <c r="AZ221" s="119"/>
      <c r="BA221" s="119"/>
      <c r="BJ221" s="119"/>
      <c r="BT221" s="119"/>
      <c r="CD221" s="119"/>
      <c r="CN221" s="119"/>
      <c r="CX221" s="119"/>
      <c r="DH221" s="119"/>
      <c r="DR221" s="119"/>
      <c r="EB221" s="119"/>
      <c r="EL221" s="119"/>
      <c r="EV221" s="119"/>
      <c r="FF221" s="119"/>
      <c r="FP221" s="119"/>
      <c r="FZ221" s="119"/>
      <c r="GJ221" s="119"/>
      <c r="GT221" s="119"/>
      <c r="HD221" s="119"/>
      <c r="HN221" s="119"/>
      <c r="HX221" s="119"/>
    </row>
    <row xmlns:x14ac="http://schemas.microsoft.com/office/spreadsheetml/2009/9/ac" r="222" s="3" customFormat="true" x14ac:dyDescent="0.25">
      <c r="A222" s="375"/>
      <c r="B222" s="119"/>
      <c r="L222" s="119"/>
      <c r="V222" s="119"/>
      <c r="AF222" s="119"/>
      <c r="AP222" s="119"/>
      <c r="AZ222" s="119"/>
      <c r="BA222" s="119"/>
      <c r="BJ222" s="119"/>
      <c r="BT222" s="119"/>
      <c r="CD222" s="119"/>
      <c r="CN222" s="119"/>
      <c r="CX222" s="119"/>
      <c r="DH222" s="119"/>
      <c r="DR222" s="119"/>
      <c r="EB222" s="119"/>
      <c r="EL222" s="119"/>
      <c r="EV222" s="119"/>
      <c r="FF222" s="119"/>
      <c r="FP222" s="119"/>
      <c r="FZ222" s="119"/>
      <c r="GJ222" s="119"/>
      <c r="GT222" s="119"/>
      <c r="HD222" s="119"/>
      <c r="HN222" s="119"/>
      <c r="HX222" s="119"/>
    </row>
    <row xmlns:x14ac="http://schemas.microsoft.com/office/spreadsheetml/2009/9/ac" r="223" s="3" customFormat="true" x14ac:dyDescent="0.25">
      <c r="A223" s="375"/>
      <c r="B223" s="119"/>
      <c r="L223" s="119"/>
      <c r="V223" s="119"/>
      <c r="AF223" s="119"/>
      <c r="AP223" s="119"/>
      <c r="AZ223" s="119"/>
      <c r="BA223" s="119"/>
      <c r="BJ223" s="119"/>
      <c r="BT223" s="119"/>
      <c r="CD223" s="119"/>
      <c r="CN223" s="119"/>
      <c r="CX223" s="119"/>
      <c r="DH223" s="119"/>
      <c r="DR223" s="119"/>
      <c r="EB223" s="119"/>
      <c r="EL223" s="119"/>
      <c r="EV223" s="119"/>
      <c r="FF223" s="119"/>
      <c r="FP223" s="119"/>
      <c r="FZ223" s="119"/>
      <c r="GJ223" s="119"/>
      <c r="GT223" s="119"/>
      <c r="HD223" s="119"/>
      <c r="HN223" s="119"/>
      <c r="HX223" s="119"/>
    </row>
    <row xmlns:x14ac="http://schemas.microsoft.com/office/spreadsheetml/2009/9/ac" r="224" s="3" customFormat="true" x14ac:dyDescent="0.25">
      <c r="A224" s="375"/>
      <c r="B224" s="119"/>
      <c r="L224" s="119"/>
      <c r="V224" s="119"/>
      <c r="AF224" s="119"/>
      <c r="AP224" s="119"/>
      <c r="AZ224" s="119"/>
      <c r="BA224" s="119"/>
      <c r="BJ224" s="119"/>
      <c r="BT224" s="119"/>
      <c r="CD224" s="119"/>
      <c r="CN224" s="119"/>
      <c r="CX224" s="119"/>
      <c r="DH224" s="119"/>
      <c r="DR224" s="119"/>
      <c r="EB224" s="119"/>
      <c r="EL224" s="119"/>
      <c r="EV224" s="119"/>
      <c r="FF224" s="119"/>
      <c r="FP224" s="119"/>
      <c r="FZ224" s="119"/>
      <c r="GJ224" s="119"/>
      <c r="GT224" s="119"/>
      <c r="HD224" s="119"/>
      <c r="HN224" s="119"/>
      <c r="HX224" s="119"/>
    </row>
    <row xmlns:x14ac="http://schemas.microsoft.com/office/spreadsheetml/2009/9/ac" r="225" s="3" customFormat="true" x14ac:dyDescent="0.25">
      <c r="A225" s="375"/>
      <c r="B225" s="119"/>
      <c r="L225" s="119"/>
      <c r="V225" s="119"/>
      <c r="AF225" s="119"/>
      <c r="AP225" s="119"/>
      <c r="AZ225" s="119"/>
      <c r="BA225" s="119"/>
      <c r="BJ225" s="119"/>
      <c r="BT225" s="119"/>
      <c r="CD225" s="119"/>
      <c r="CN225" s="119"/>
      <c r="CX225" s="119"/>
      <c r="DH225" s="119"/>
      <c r="DR225" s="119"/>
      <c r="EB225" s="119"/>
      <c r="EL225" s="119"/>
      <c r="EV225" s="119"/>
      <c r="FF225" s="119"/>
      <c r="FP225" s="119"/>
      <c r="FZ225" s="119"/>
      <c r="GJ225" s="119"/>
      <c r="GT225" s="119"/>
      <c r="HD225" s="119"/>
      <c r="HN225" s="119"/>
      <c r="HX225" s="119"/>
    </row>
    <row xmlns:x14ac="http://schemas.microsoft.com/office/spreadsheetml/2009/9/ac" r="226" s="3" customFormat="true" x14ac:dyDescent="0.25">
      <c r="A226" s="375"/>
      <c r="B226" s="119"/>
      <c r="L226" s="119"/>
      <c r="V226" s="119"/>
      <c r="AF226" s="119"/>
      <c r="AP226" s="119"/>
      <c r="AZ226" s="119"/>
      <c r="BA226" s="119"/>
      <c r="BJ226" s="119"/>
      <c r="BT226" s="119"/>
      <c r="CD226" s="119"/>
      <c r="CN226" s="119"/>
      <c r="CX226" s="119"/>
      <c r="DH226" s="119"/>
      <c r="DR226" s="119"/>
      <c r="EB226" s="119"/>
      <c r="EL226" s="119"/>
      <c r="EV226" s="119"/>
      <c r="FF226" s="119"/>
      <c r="FP226" s="119"/>
      <c r="FZ226" s="119"/>
      <c r="GJ226" s="119"/>
      <c r="GT226" s="119"/>
      <c r="HD226" s="119"/>
      <c r="HN226" s="119"/>
      <c r="HX226" s="119"/>
    </row>
    <row xmlns:x14ac="http://schemas.microsoft.com/office/spreadsheetml/2009/9/ac" r="227" s="3" customFormat="true" x14ac:dyDescent="0.25">
      <c r="A227" s="375"/>
      <c r="B227" s="119"/>
      <c r="L227" s="119"/>
      <c r="V227" s="119"/>
      <c r="AF227" s="119"/>
      <c r="AP227" s="119"/>
      <c r="AZ227" s="119"/>
      <c r="BA227" s="119"/>
      <c r="BJ227" s="119"/>
      <c r="BT227" s="119"/>
      <c r="CD227" s="119"/>
      <c r="CN227" s="119"/>
      <c r="CX227" s="119"/>
      <c r="DH227" s="119"/>
      <c r="DR227" s="119"/>
      <c r="EB227" s="119"/>
      <c r="EL227" s="119"/>
      <c r="EV227" s="119"/>
      <c r="FF227" s="119"/>
      <c r="FP227" s="119"/>
      <c r="FZ227" s="119"/>
      <c r="GJ227" s="119"/>
      <c r="GT227" s="119"/>
      <c r="HD227" s="119"/>
      <c r="HN227" s="119"/>
      <c r="HX227" s="119"/>
    </row>
    <row xmlns:x14ac="http://schemas.microsoft.com/office/spreadsheetml/2009/9/ac" r="228" s="3" customFormat="true" x14ac:dyDescent="0.25">
      <c r="A228" s="375"/>
      <c r="B228" s="119"/>
      <c r="L228" s="119"/>
      <c r="V228" s="119"/>
      <c r="AF228" s="119"/>
      <c r="AP228" s="119"/>
      <c r="AZ228" s="119"/>
      <c r="BA228" s="119"/>
      <c r="BJ228" s="119"/>
      <c r="BT228" s="119"/>
      <c r="CD228" s="119"/>
      <c r="CN228" s="119"/>
      <c r="CX228" s="119"/>
      <c r="DH228" s="119"/>
      <c r="DR228" s="119"/>
      <c r="EB228" s="119"/>
      <c r="EL228" s="119"/>
      <c r="EV228" s="119"/>
      <c r="FF228" s="119"/>
      <c r="FP228" s="119"/>
      <c r="FZ228" s="119"/>
      <c r="GJ228" s="119"/>
      <c r="GT228" s="119"/>
      <c r="HD228" s="119"/>
      <c r="HN228" s="119"/>
      <c r="HX228" s="119"/>
    </row>
    <row xmlns:x14ac="http://schemas.microsoft.com/office/spreadsheetml/2009/9/ac" r="229" s="3" customFormat="true" x14ac:dyDescent="0.25">
      <c r="A229" s="375"/>
      <c r="B229" s="119"/>
      <c r="L229" s="119"/>
      <c r="V229" s="119"/>
      <c r="AF229" s="119"/>
      <c r="AP229" s="119"/>
      <c r="AZ229" s="119"/>
      <c r="BA229" s="119"/>
      <c r="BJ229" s="119"/>
      <c r="BT229" s="119"/>
      <c r="CD229" s="119"/>
      <c r="CN229" s="119"/>
      <c r="CX229" s="119"/>
      <c r="DH229" s="119"/>
      <c r="DR229" s="119"/>
      <c r="EB229" s="119"/>
      <c r="EL229" s="119"/>
      <c r="EV229" s="119"/>
      <c r="FF229" s="119"/>
      <c r="FP229" s="119"/>
      <c r="FZ229" s="119"/>
      <c r="GJ229" s="119"/>
      <c r="GT229" s="119"/>
      <c r="HD229" s="119"/>
      <c r="HN229" s="119"/>
      <c r="HX229" s="119"/>
    </row>
    <row xmlns:x14ac="http://schemas.microsoft.com/office/spreadsheetml/2009/9/ac" r="230" s="3" customFormat="true" x14ac:dyDescent="0.25">
      <c r="A230" s="375"/>
      <c r="B230" s="119"/>
      <c r="L230" s="119"/>
      <c r="V230" s="119"/>
      <c r="AF230" s="119"/>
      <c r="AP230" s="119"/>
      <c r="AZ230" s="119"/>
      <c r="BA230" s="119"/>
      <c r="BJ230" s="119"/>
      <c r="BT230" s="119"/>
      <c r="CD230" s="119"/>
      <c r="CN230" s="119"/>
      <c r="CX230" s="119"/>
      <c r="DH230" s="119"/>
      <c r="DR230" s="119"/>
      <c r="EB230" s="119"/>
      <c r="EL230" s="119"/>
      <c r="EV230" s="119"/>
      <c r="FF230" s="119"/>
      <c r="FP230" s="119"/>
      <c r="FZ230" s="119"/>
      <c r="GJ230" s="119"/>
      <c r="GT230" s="119"/>
      <c r="HD230" s="119"/>
      <c r="HN230" s="119"/>
      <c r="HX230" s="119"/>
    </row>
    <row xmlns:x14ac="http://schemas.microsoft.com/office/spreadsheetml/2009/9/ac" r="231" s="3" customFormat="true" x14ac:dyDescent="0.25">
      <c r="A231" s="375"/>
      <c r="B231" s="119"/>
      <c r="L231" s="119"/>
      <c r="V231" s="119"/>
      <c r="AF231" s="119"/>
      <c r="AP231" s="119"/>
      <c r="AZ231" s="119"/>
      <c r="BA231" s="119"/>
      <c r="BJ231" s="119"/>
      <c r="BT231" s="119"/>
      <c r="CD231" s="119"/>
      <c r="CN231" s="119"/>
      <c r="CX231" s="119"/>
      <c r="DH231" s="119"/>
      <c r="DR231" s="119"/>
      <c r="EB231" s="119"/>
      <c r="EL231" s="119"/>
      <c r="EV231" s="119"/>
      <c r="FF231" s="119"/>
      <c r="FP231" s="119"/>
      <c r="FZ231" s="119"/>
      <c r="GJ231" s="119"/>
      <c r="GT231" s="119"/>
      <c r="HD231" s="119"/>
      <c r="HN231" s="119"/>
      <c r="HX231" s="119"/>
    </row>
    <row xmlns:x14ac="http://schemas.microsoft.com/office/spreadsheetml/2009/9/ac" r="232" s="3" customFormat="true" x14ac:dyDescent="0.25">
      <c r="A232" s="375"/>
      <c r="B232" s="119"/>
      <c r="L232" s="119"/>
      <c r="V232" s="119"/>
      <c r="AF232" s="119"/>
      <c r="AP232" s="119"/>
      <c r="AZ232" s="119"/>
      <c r="BA232" s="119"/>
      <c r="BJ232" s="119"/>
      <c r="BT232" s="119"/>
      <c r="CD232" s="119"/>
      <c r="CN232" s="119"/>
      <c r="CX232" s="119"/>
      <c r="DH232" s="119"/>
      <c r="DR232" s="119"/>
      <c r="EB232" s="119"/>
      <c r="EL232" s="119"/>
      <c r="EV232" s="119"/>
      <c r="FF232" s="119"/>
      <c r="FP232" s="119"/>
      <c r="FZ232" s="119"/>
      <c r="GJ232" s="119"/>
      <c r="GT232" s="119"/>
      <c r="HD232" s="119"/>
      <c r="HN232" s="119"/>
      <c r="HX232" s="119"/>
    </row>
    <row xmlns:x14ac="http://schemas.microsoft.com/office/spreadsheetml/2009/9/ac" r="233" s="3" customFormat="true" x14ac:dyDescent="0.25">
      <c r="A233" s="375"/>
      <c r="B233" s="119"/>
      <c r="L233" s="119"/>
      <c r="V233" s="119"/>
      <c r="AF233" s="119"/>
      <c r="AP233" s="119"/>
      <c r="AZ233" s="119"/>
      <c r="BA233" s="119"/>
      <c r="BJ233" s="119"/>
      <c r="BT233" s="119"/>
      <c r="CD233" s="119"/>
      <c r="CN233" s="119"/>
      <c r="CX233" s="119"/>
      <c r="DH233" s="119"/>
      <c r="DR233" s="119"/>
      <c r="EB233" s="119"/>
      <c r="EL233" s="119"/>
      <c r="EV233" s="119"/>
      <c r="FF233" s="119"/>
      <c r="FP233" s="119"/>
      <c r="FZ233" s="119"/>
      <c r="GJ233" s="119"/>
      <c r="GT233" s="119"/>
      <c r="HD233" s="119"/>
      <c r="HN233" s="119"/>
      <c r="HX233" s="119"/>
    </row>
    <row xmlns:x14ac="http://schemas.microsoft.com/office/spreadsheetml/2009/9/ac" r="234" s="3" customFormat="true" x14ac:dyDescent="0.25">
      <c r="A234" s="375"/>
      <c r="B234" s="119"/>
      <c r="L234" s="119"/>
      <c r="V234" s="119"/>
      <c r="AF234" s="119"/>
      <c r="AP234" s="119"/>
      <c r="AZ234" s="119"/>
      <c r="BA234" s="119"/>
      <c r="BJ234" s="119"/>
      <c r="BT234" s="119"/>
      <c r="CD234" s="119"/>
      <c r="CN234" s="119"/>
      <c r="CX234" s="119"/>
      <c r="DH234" s="119"/>
      <c r="DR234" s="119"/>
      <c r="EB234" s="119"/>
      <c r="EL234" s="119"/>
      <c r="EV234" s="119"/>
      <c r="FF234" s="119"/>
      <c r="FP234" s="119"/>
      <c r="FZ234" s="119"/>
      <c r="GJ234" s="119"/>
      <c r="GT234" s="119"/>
      <c r="HD234" s="119"/>
      <c r="HN234" s="119"/>
      <c r="HX234" s="119"/>
    </row>
    <row xmlns:x14ac="http://schemas.microsoft.com/office/spreadsheetml/2009/9/ac" r="235" s="3" customFormat="true" x14ac:dyDescent="0.25">
      <c r="A235" s="375"/>
      <c r="B235" s="119"/>
      <c r="L235" s="119"/>
      <c r="V235" s="119"/>
      <c r="AF235" s="119"/>
      <c r="AP235" s="119"/>
      <c r="AZ235" s="119"/>
      <c r="BA235" s="119"/>
      <c r="BJ235" s="119"/>
      <c r="BT235" s="119"/>
      <c r="CD235" s="119"/>
      <c r="CN235" s="119"/>
      <c r="CX235" s="119"/>
      <c r="DH235" s="119"/>
      <c r="DR235" s="119"/>
      <c r="EB235" s="119"/>
      <c r="EL235" s="119"/>
      <c r="EV235" s="119"/>
      <c r="FF235" s="119"/>
      <c r="FP235" s="119"/>
      <c r="FZ235" s="119"/>
      <c r="GJ235" s="119"/>
      <c r="GT235" s="119"/>
      <c r="HD235" s="119"/>
      <c r="HN235" s="119"/>
      <c r="HX235" s="119"/>
    </row>
    <row xmlns:x14ac="http://schemas.microsoft.com/office/spreadsheetml/2009/9/ac" r="236" s="3" customFormat="true" x14ac:dyDescent="0.25">
      <c r="A236" s="375"/>
      <c r="B236" s="119"/>
      <c r="L236" s="119"/>
      <c r="V236" s="119"/>
      <c r="AF236" s="119"/>
      <c r="AP236" s="119"/>
      <c r="AZ236" s="119"/>
      <c r="BA236" s="119"/>
      <c r="BJ236" s="119"/>
      <c r="BT236" s="119"/>
      <c r="CD236" s="119"/>
      <c r="CN236" s="119"/>
      <c r="CX236" s="119"/>
      <c r="DH236" s="119"/>
      <c r="DR236" s="119"/>
      <c r="EB236" s="119"/>
      <c r="EL236" s="119"/>
      <c r="EV236" s="119"/>
      <c r="FF236" s="119"/>
      <c r="FP236" s="119"/>
      <c r="FZ236" s="119"/>
      <c r="GJ236" s="119"/>
      <c r="GT236" s="119"/>
      <c r="HD236" s="119"/>
      <c r="HN236" s="119"/>
      <c r="HX236" s="119"/>
    </row>
    <row xmlns:x14ac="http://schemas.microsoft.com/office/spreadsheetml/2009/9/ac" r="237" s="3" customFormat="true" x14ac:dyDescent="0.25">
      <c r="A237" s="375"/>
      <c r="B237" s="119"/>
      <c r="L237" s="119"/>
      <c r="V237" s="119"/>
      <c r="AF237" s="119"/>
      <c r="AP237" s="119"/>
      <c r="AZ237" s="119"/>
      <c r="BA237" s="119"/>
      <c r="BJ237" s="119"/>
      <c r="BT237" s="119"/>
      <c r="CD237" s="119"/>
      <c r="CN237" s="119"/>
      <c r="CX237" s="119"/>
      <c r="DH237" s="119"/>
      <c r="DR237" s="119"/>
      <c r="EB237" s="119"/>
      <c r="EL237" s="119"/>
      <c r="EV237" s="119"/>
      <c r="FF237" s="119"/>
      <c r="FP237" s="119"/>
      <c r="FZ237" s="119"/>
      <c r="GJ237" s="119"/>
      <c r="GT237" s="119"/>
      <c r="HD237" s="119"/>
      <c r="HN237" s="119"/>
      <c r="HX237" s="119"/>
    </row>
    <row xmlns:x14ac="http://schemas.microsoft.com/office/spreadsheetml/2009/9/ac" r="238" s="3" customFormat="true" x14ac:dyDescent="0.25">
      <c r="A238" s="375"/>
      <c r="B238" s="119"/>
      <c r="L238" s="119"/>
      <c r="V238" s="119"/>
      <c r="AF238" s="119"/>
      <c r="AP238" s="119"/>
      <c r="AZ238" s="119"/>
      <c r="BA238" s="119"/>
      <c r="BJ238" s="119"/>
      <c r="BT238" s="119"/>
      <c r="CD238" s="119"/>
      <c r="CN238" s="119"/>
      <c r="CX238" s="119"/>
      <c r="DH238" s="119"/>
      <c r="DR238" s="119"/>
      <c r="EB238" s="119"/>
      <c r="EL238" s="119"/>
      <c r="EV238" s="119"/>
      <c r="FF238" s="119"/>
      <c r="FP238" s="119"/>
      <c r="FZ238" s="119"/>
      <c r="GJ238" s="119"/>
      <c r="GT238" s="119"/>
      <c r="HD238" s="119"/>
      <c r="HN238" s="119"/>
      <c r="HX238" s="119"/>
    </row>
    <row xmlns:x14ac="http://schemas.microsoft.com/office/spreadsheetml/2009/9/ac" r="239" s="3" customFormat="true" x14ac:dyDescent="0.25">
      <c r="A239" s="375"/>
      <c r="B239" s="119"/>
      <c r="L239" s="119"/>
      <c r="V239" s="119"/>
      <c r="AF239" s="119"/>
      <c r="AP239" s="119"/>
      <c r="AZ239" s="119"/>
      <c r="BA239" s="119"/>
      <c r="BJ239" s="119"/>
      <c r="BT239" s="119"/>
      <c r="CD239" s="119"/>
      <c r="CN239" s="119"/>
      <c r="CX239" s="119"/>
      <c r="DH239" s="119"/>
      <c r="DR239" s="119"/>
      <c r="EB239" s="119"/>
      <c r="EL239" s="119"/>
      <c r="EV239" s="119"/>
      <c r="FF239" s="119"/>
      <c r="FP239" s="119"/>
      <c r="FZ239" s="119"/>
      <c r="GJ239" s="119"/>
      <c r="GT239" s="119"/>
      <c r="HD239" s="119"/>
      <c r="HN239" s="119"/>
      <c r="HX239" s="119"/>
    </row>
    <row xmlns:x14ac="http://schemas.microsoft.com/office/spreadsheetml/2009/9/ac" r="240" s="3" customFormat="true" x14ac:dyDescent="0.25">
      <c r="A240" s="375"/>
      <c r="B240" s="119"/>
      <c r="L240" s="119"/>
      <c r="V240" s="119"/>
      <c r="AF240" s="119"/>
      <c r="AP240" s="119"/>
      <c r="AZ240" s="119"/>
      <c r="BA240" s="119"/>
      <c r="BJ240" s="119"/>
      <c r="BT240" s="119"/>
      <c r="CD240" s="119"/>
      <c r="CN240" s="119"/>
      <c r="CX240" s="119"/>
      <c r="DH240" s="119"/>
      <c r="DR240" s="119"/>
      <c r="EB240" s="119"/>
      <c r="EL240" s="119"/>
      <c r="EV240" s="119"/>
      <c r="FF240" s="119"/>
      <c r="FP240" s="119"/>
      <c r="FZ240" s="119"/>
      <c r="GJ240" s="119"/>
      <c r="GT240" s="119"/>
      <c r="HD240" s="119"/>
      <c r="HN240" s="119"/>
      <c r="HX240" s="119"/>
    </row>
    <row xmlns:x14ac="http://schemas.microsoft.com/office/spreadsheetml/2009/9/ac" r="241" s="3" customFormat="true" x14ac:dyDescent="0.25">
      <c r="A241" s="375"/>
      <c r="B241" s="119"/>
      <c r="L241" s="119"/>
      <c r="V241" s="119"/>
      <c r="AF241" s="119"/>
      <c r="AP241" s="119"/>
      <c r="AZ241" s="119"/>
      <c r="BA241" s="119"/>
      <c r="BJ241" s="119"/>
      <c r="BT241" s="119"/>
      <c r="CD241" s="119"/>
      <c r="CN241" s="119"/>
      <c r="CX241" s="119"/>
      <c r="DH241" s="119"/>
      <c r="DR241" s="119"/>
      <c r="EB241" s="119"/>
      <c r="EL241" s="119"/>
      <c r="EV241" s="119"/>
      <c r="FF241" s="119"/>
      <c r="FP241" s="119"/>
      <c r="FZ241" s="119"/>
      <c r="GJ241" s="119"/>
      <c r="GT241" s="119"/>
      <c r="HD241" s="119"/>
      <c r="HN241" s="119"/>
      <c r="HX241" s="119"/>
    </row>
    <row xmlns:x14ac="http://schemas.microsoft.com/office/spreadsheetml/2009/9/ac" r="242" s="3" customFormat="true" x14ac:dyDescent="0.25">
      <c r="A242" s="375"/>
      <c r="B242" s="119"/>
      <c r="L242" s="119"/>
      <c r="V242" s="119"/>
      <c r="AF242" s="119"/>
      <c r="AP242" s="119"/>
      <c r="AZ242" s="119"/>
      <c r="BA242" s="119"/>
      <c r="BJ242" s="119"/>
      <c r="BT242" s="119"/>
      <c r="CD242" s="119"/>
      <c r="CN242" s="119"/>
      <c r="CX242" s="119"/>
      <c r="DH242" s="119"/>
      <c r="DR242" s="119"/>
      <c r="EB242" s="119"/>
      <c r="EL242" s="119"/>
      <c r="EV242" s="119"/>
      <c r="FF242" s="119"/>
      <c r="FP242" s="119"/>
      <c r="FZ242" s="119"/>
      <c r="GJ242" s="119"/>
      <c r="GT242" s="119"/>
      <c r="HD242" s="119"/>
      <c r="HN242" s="119"/>
      <c r="HX242" s="119"/>
    </row>
    <row xmlns:x14ac="http://schemas.microsoft.com/office/spreadsheetml/2009/9/ac" r="243" s="3" customFormat="true" x14ac:dyDescent="0.25">
      <c r="A243" s="375"/>
      <c r="B243" s="119"/>
      <c r="L243" s="119"/>
      <c r="V243" s="119"/>
      <c r="AF243" s="119"/>
      <c r="AP243" s="119"/>
      <c r="AZ243" s="119"/>
      <c r="BA243" s="119"/>
      <c r="BJ243" s="119"/>
      <c r="BT243" s="119"/>
      <c r="CD243" s="119"/>
      <c r="CN243" s="119"/>
      <c r="CX243" s="119"/>
      <c r="DH243" s="119"/>
      <c r="DR243" s="119"/>
      <c r="EB243" s="119"/>
      <c r="EL243" s="119"/>
      <c r="EV243" s="119"/>
      <c r="FF243" s="119"/>
      <c r="FP243" s="119"/>
      <c r="FZ243" s="119"/>
      <c r="GJ243" s="119"/>
      <c r="GT243" s="119"/>
      <c r="HD243" s="119"/>
      <c r="HN243" s="119"/>
      <c r="HX243" s="119"/>
    </row>
    <row xmlns:x14ac="http://schemas.microsoft.com/office/spreadsheetml/2009/9/ac" r="244" s="3" customFormat="true" x14ac:dyDescent="0.25">
      <c r="A244" s="375"/>
      <c r="B244" s="119"/>
      <c r="L244" s="119"/>
      <c r="V244" s="119"/>
      <c r="AF244" s="119"/>
      <c r="AP244" s="119"/>
      <c r="AZ244" s="119"/>
      <c r="BA244" s="119"/>
      <c r="BJ244" s="119"/>
      <c r="BT244" s="119"/>
      <c r="CD244" s="119"/>
      <c r="CN244" s="119"/>
      <c r="CX244" s="119"/>
      <c r="DH244" s="119"/>
      <c r="DR244" s="119"/>
      <c r="EB244" s="119"/>
      <c r="EL244" s="119"/>
      <c r="EV244" s="119"/>
      <c r="FF244" s="119"/>
      <c r="FP244" s="119"/>
      <c r="FZ244" s="119"/>
      <c r="GJ244" s="119"/>
      <c r="GT244" s="119"/>
      <c r="HD244" s="119"/>
      <c r="HN244" s="119"/>
      <c r="HX244" s="119"/>
    </row>
    <row xmlns:x14ac="http://schemas.microsoft.com/office/spreadsheetml/2009/9/ac" r="245" s="3" customFormat="true" x14ac:dyDescent="0.25">
      <c r="A245" s="375"/>
      <c r="B245" s="119"/>
      <c r="L245" s="119"/>
      <c r="V245" s="119"/>
      <c r="AF245" s="119"/>
      <c r="AP245" s="119"/>
      <c r="AZ245" s="119"/>
      <c r="BA245" s="119"/>
      <c r="BJ245" s="119"/>
      <c r="BT245" s="119"/>
      <c r="CD245" s="119"/>
      <c r="CN245" s="119"/>
      <c r="CX245" s="119"/>
      <c r="DH245" s="119"/>
      <c r="DR245" s="119"/>
      <c r="EB245" s="119"/>
      <c r="EL245" s="119"/>
      <c r="EV245" s="119"/>
      <c r="FF245" s="119"/>
      <c r="FP245" s="119"/>
      <c r="FZ245" s="119"/>
      <c r="GJ245" s="119"/>
      <c r="GT245" s="119"/>
      <c r="HD245" s="119"/>
      <c r="HN245" s="119"/>
      <c r="HX245" s="119"/>
    </row>
    <row xmlns:x14ac="http://schemas.microsoft.com/office/spreadsheetml/2009/9/ac" r="246" s="3" customFormat="true" x14ac:dyDescent="0.25">
      <c r="A246" s="375"/>
      <c r="B246" s="119"/>
      <c r="L246" s="119"/>
      <c r="V246" s="119"/>
      <c r="AF246" s="119"/>
      <c r="AP246" s="119"/>
      <c r="AZ246" s="119"/>
      <c r="BA246" s="119"/>
      <c r="BJ246" s="119"/>
      <c r="BT246" s="119"/>
      <c r="CD246" s="119"/>
      <c r="CN246" s="119"/>
      <c r="CX246" s="119"/>
      <c r="DH246" s="119"/>
      <c r="DR246" s="119"/>
      <c r="EB246" s="119"/>
      <c r="EL246" s="119"/>
      <c r="EV246" s="119"/>
      <c r="FF246" s="119"/>
      <c r="FP246" s="119"/>
      <c r="FZ246" s="119"/>
      <c r="GJ246" s="119"/>
      <c r="GT246" s="119"/>
      <c r="HD246" s="119"/>
      <c r="HN246" s="119"/>
      <c r="HX246" s="119"/>
    </row>
    <row xmlns:x14ac="http://schemas.microsoft.com/office/spreadsheetml/2009/9/ac" r="247" s="3" customFormat="true" x14ac:dyDescent="0.25">
      <c r="A247" s="375"/>
      <c r="B247" s="119"/>
      <c r="L247" s="119"/>
      <c r="V247" s="119"/>
      <c r="AF247" s="119"/>
      <c r="AP247" s="119"/>
      <c r="AZ247" s="119"/>
      <c r="BA247" s="119"/>
      <c r="BJ247" s="119"/>
      <c r="BT247" s="119"/>
      <c r="CD247" s="119"/>
      <c r="CN247" s="119"/>
      <c r="CX247" s="119"/>
      <c r="DH247" s="119"/>
      <c r="DR247" s="119"/>
      <c r="EB247" s="119"/>
      <c r="EL247" s="119"/>
      <c r="EV247" s="119"/>
      <c r="FF247" s="119"/>
      <c r="FP247" s="119"/>
      <c r="FZ247" s="119"/>
      <c r="GJ247" s="119"/>
      <c r="GT247" s="119"/>
      <c r="HD247" s="119"/>
      <c r="HN247" s="119"/>
      <c r="HX247" s="119"/>
    </row>
    <row xmlns:x14ac="http://schemas.microsoft.com/office/spreadsheetml/2009/9/ac" r="248" s="3" customFormat="true" x14ac:dyDescent="0.25">
      <c r="A248" s="375"/>
      <c r="B248" s="119"/>
      <c r="L248" s="119"/>
      <c r="V248" s="119"/>
      <c r="AF248" s="119"/>
      <c r="AP248" s="119"/>
      <c r="AZ248" s="119"/>
      <c r="BA248" s="119"/>
      <c r="BJ248" s="119"/>
      <c r="BT248" s="119"/>
      <c r="CD248" s="119"/>
      <c r="CN248" s="119"/>
      <c r="CX248" s="119"/>
      <c r="DH248" s="119"/>
      <c r="DR248" s="119"/>
      <c r="EB248" s="119"/>
      <c r="EL248" s="119"/>
      <c r="EV248" s="119"/>
      <c r="FF248" s="119"/>
      <c r="FP248" s="119"/>
      <c r="FZ248" s="119"/>
      <c r="GJ248" s="119"/>
      <c r="GT248" s="119"/>
      <c r="HD248" s="119"/>
      <c r="HN248" s="119"/>
      <c r="HX248" s="119"/>
    </row>
    <row xmlns:x14ac="http://schemas.microsoft.com/office/spreadsheetml/2009/9/ac" r="249" s="3" customFormat="true" x14ac:dyDescent="0.25">
      <c r="A249" s="375"/>
      <c r="B249" s="119"/>
      <c r="L249" s="119"/>
      <c r="V249" s="119"/>
      <c r="AF249" s="119"/>
      <c r="AP249" s="119"/>
      <c r="AZ249" s="119"/>
      <c r="BA249" s="119"/>
      <c r="BJ249" s="119"/>
      <c r="BT249" s="119"/>
      <c r="CD249" s="119"/>
      <c r="CN249" s="119"/>
      <c r="CX249" s="119"/>
      <c r="DH249" s="119"/>
      <c r="DR249" s="119"/>
      <c r="EB249" s="119"/>
      <c r="EL249" s="119"/>
      <c r="EV249" s="119"/>
      <c r="FF249" s="119"/>
      <c r="FP249" s="119"/>
      <c r="FZ249" s="119"/>
      <c r="GJ249" s="119"/>
      <c r="GT249" s="119"/>
      <c r="HD249" s="119"/>
      <c r="HN249" s="119"/>
      <c r="HX249" s="119"/>
    </row>
    <row xmlns:x14ac="http://schemas.microsoft.com/office/spreadsheetml/2009/9/ac" r="250" s="3" customFormat="true" x14ac:dyDescent="0.25">
      <c r="A250" s="375"/>
      <c r="B250" s="119"/>
      <c r="L250" s="119"/>
      <c r="V250" s="119"/>
      <c r="AF250" s="119"/>
      <c r="AP250" s="119"/>
      <c r="AZ250" s="119"/>
      <c r="BA250" s="119"/>
      <c r="BJ250" s="119"/>
      <c r="BT250" s="119"/>
      <c r="CD250" s="119"/>
      <c r="CN250" s="119"/>
      <c r="CX250" s="119"/>
      <c r="DH250" s="119"/>
      <c r="DR250" s="119"/>
      <c r="EB250" s="119"/>
      <c r="EL250" s="119"/>
      <c r="EV250" s="119"/>
      <c r="FF250" s="119"/>
      <c r="FP250" s="119"/>
      <c r="FZ250" s="119"/>
      <c r="GJ250" s="119"/>
      <c r="GT250" s="119"/>
      <c r="HD250" s="119"/>
      <c r="HN250" s="119"/>
      <c r="HX250" s="119"/>
    </row>
    <row xmlns:x14ac="http://schemas.microsoft.com/office/spreadsheetml/2009/9/ac" r="251" s="3" customFormat="true" x14ac:dyDescent="0.25">
      <c r="A251" s="375"/>
      <c r="B251" s="119"/>
      <c r="L251" s="119"/>
      <c r="V251" s="119"/>
      <c r="AF251" s="119"/>
      <c r="AP251" s="119"/>
      <c r="AZ251" s="119"/>
      <c r="BA251" s="119"/>
      <c r="BJ251" s="119"/>
      <c r="BT251" s="119"/>
      <c r="CD251" s="119"/>
      <c r="CN251" s="119"/>
      <c r="CX251" s="119"/>
      <c r="DH251" s="119"/>
      <c r="DR251" s="119"/>
      <c r="EB251" s="119"/>
      <c r="EL251" s="119"/>
      <c r="EV251" s="119"/>
      <c r="FF251" s="119"/>
      <c r="FP251" s="119"/>
      <c r="FZ251" s="119"/>
      <c r="GJ251" s="119"/>
      <c r="GT251" s="119"/>
      <c r="HD251" s="119"/>
      <c r="HN251" s="119"/>
      <c r="HX251" s="119"/>
    </row>
    <row xmlns:x14ac="http://schemas.microsoft.com/office/spreadsheetml/2009/9/ac" r="252" s="3" customFormat="true" x14ac:dyDescent="0.25">
      <c r="A252" s="375"/>
      <c r="B252" s="119"/>
      <c r="L252" s="119"/>
      <c r="V252" s="119"/>
      <c r="AF252" s="119"/>
      <c r="AP252" s="119"/>
      <c r="AZ252" s="119"/>
      <c r="BA252" s="119"/>
      <c r="BJ252" s="119"/>
      <c r="BT252" s="119"/>
      <c r="CD252" s="119"/>
      <c r="CN252" s="119"/>
      <c r="CX252" s="119"/>
      <c r="DH252" s="119"/>
      <c r="DR252" s="119"/>
      <c r="EB252" s="119"/>
      <c r="EL252" s="119"/>
      <c r="EV252" s="119"/>
      <c r="FF252" s="119"/>
      <c r="FP252" s="119"/>
      <c r="FZ252" s="119"/>
      <c r="GJ252" s="119"/>
      <c r="GT252" s="119"/>
      <c r="HD252" s="119"/>
      <c r="HN252" s="119"/>
      <c r="HX252" s="119"/>
    </row>
    <row xmlns:x14ac="http://schemas.microsoft.com/office/spreadsheetml/2009/9/ac" r="253" s="3" customFormat="true" x14ac:dyDescent="0.25">
      <c r="A253" s="375"/>
      <c r="B253" s="119"/>
      <c r="L253" s="119"/>
      <c r="V253" s="119"/>
      <c r="AF253" s="119"/>
      <c r="AP253" s="119"/>
      <c r="AZ253" s="119"/>
      <c r="BA253" s="119"/>
      <c r="BJ253" s="119"/>
      <c r="BT253" s="119"/>
      <c r="CD253" s="119"/>
      <c r="CN253" s="119"/>
      <c r="CX253" s="119"/>
      <c r="DH253" s="119"/>
      <c r="DR253" s="119"/>
      <c r="EB253" s="119"/>
      <c r="EL253" s="119"/>
      <c r="EV253" s="119"/>
      <c r="FF253" s="119"/>
      <c r="FP253" s="119"/>
      <c r="FZ253" s="119"/>
      <c r="GJ253" s="119"/>
      <c r="GT253" s="119"/>
      <c r="HD253" s="119"/>
      <c r="HN253" s="119"/>
      <c r="HX253" s="119"/>
    </row>
    <row xmlns:x14ac="http://schemas.microsoft.com/office/spreadsheetml/2009/9/ac" r="254" s="3" customFormat="true" x14ac:dyDescent="0.25">
      <c r="A254" s="375"/>
      <c r="B254" s="119"/>
      <c r="L254" s="119"/>
      <c r="V254" s="119"/>
      <c r="AF254" s="119"/>
      <c r="AP254" s="119"/>
      <c r="AZ254" s="119"/>
      <c r="BA254" s="119"/>
      <c r="BJ254" s="119"/>
      <c r="BT254" s="119"/>
      <c r="CD254" s="119"/>
      <c r="CN254" s="119"/>
      <c r="CX254" s="119"/>
      <c r="DH254" s="119"/>
      <c r="DR254" s="119"/>
      <c r="EB254" s="119"/>
      <c r="EL254" s="119"/>
      <c r="EV254" s="119"/>
      <c r="FF254" s="119"/>
      <c r="FP254" s="119"/>
      <c r="FZ254" s="119"/>
      <c r="GJ254" s="119"/>
      <c r="GT254" s="119"/>
      <c r="HD254" s="119"/>
      <c r="HN254" s="119"/>
      <c r="HX254" s="119"/>
    </row>
    <row xmlns:x14ac="http://schemas.microsoft.com/office/spreadsheetml/2009/9/ac" r="255" s="3" customFormat="true" x14ac:dyDescent="0.25">
      <c r="A255" s="375"/>
      <c r="B255" s="119"/>
      <c r="L255" s="119"/>
      <c r="V255" s="119"/>
      <c r="AF255" s="119"/>
      <c r="AP255" s="119"/>
      <c r="AZ255" s="119"/>
      <c r="BA255" s="119"/>
      <c r="BJ255" s="119"/>
      <c r="BT255" s="119"/>
      <c r="CD255" s="119"/>
      <c r="CN255" s="119"/>
      <c r="CX255" s="119"/>
      <c r="DH255" s="119"/>
      <c r="DR255" s="119"/>
      <c r="EB255" s="119"/>
      <c r="EL255" s="119"/>
      <c r="EV255" s="119"/>
      <c r="FF255" s="119"/>
      <c r="FP255" s="119"/>
      <c r="FZ255" s="119"/>
      <c r="GJ255" s="119"/>
      <c r="GT255" s="119"/>
      <c r="HD255" s="119"/>
      <c r="HN255" s="119"/>
      <c r="HX255" s="119"/>
    </row>
    <row xmlns:x14ac="http://schemas.microsoft.com/office/spreadsheetml/2009/9/ac" r="256" s="3" customFormat="true" x14ac:dyDescent="0.25">
      <c r="A256" s="375"/>
      <c r="B256" s="119"/>
      <c r="L256" s="119"/>
      <c r="V256" s="119"/>
      <c r="AF256" s="119"/>
      <c r="AP256" s="119"/>
      <c r="AZ256" s="119"/>
      <c r="BA256" s="119"/>
      <c r="BJ256" s="119"/>
      <c r="BT256" s="119"/>
      <c r="CD256" s="119"/>
      <c r="CN256" s="119"/>
      <c r="CX256" s="119"/>
      <c r="DH256" s="119"/>
      <c r="DR256" s="119"/>
      <c r="EB256" s="119"/>
      <c r="EL256" s="119"/>
      <c r="EV256" s="119"/>
      <c r="FF256" s="119"/>
      <c r="FP256" s="119"/>
      <c r="FZ256" s="119"/>
      <c r="GJ256" s="119"/>
      <c r="GT256" s="119"/>
      <c r="HD256" s="119"/>
      <c r="HN256" s="119"/>
      <c r="HX256" s="119"/>
    </row>
    <row xmlns:x14ac="http://schemas.microsoft.com/office/spreadsheetml/2009/9/ac" r="257" s="3" customFormat="true" x14ac:dyDescent="0.25">
      <c r="A257" s="375"/>
      <c r="B257" s="119"/>
      <c r="L257" s="119"/>
      <c r="V257" s="119"/>
      <c r="AF257" s="119"/>
      <c r="AP257" s="119"/>
      <c r="AZ257" s="119"/>
      <c r="BA257" s="119"/>
      <c r="BJ257" s="119"/>
      <c r="BT257" s="119"/>
      <c r="CD257" s="119"/>
      <c r="CN257" s="119"/>
      <c r="CX257" s="119"/>
      <c r="DH257" s="119"/>
      <c r="DR257" s="119"/>
      <c r="EB257" s="119"/>
      <c r="EL257" s="119"/>
      <c r="EV257" s="119"/>
      <c r="FF257" s="119"/>
      <c r="FP257" s="119"/>
      <c r="FZ257" s="119"/>
      <c r="GJ257" s="119"/>
      <c r="GT257" s="119"/>
      <c r="HD257" s="119"/>
      <c r="HN257" s="119"/>
      <c r="HX257" s="119"/>
    </row>
    <row xmlns:x14ac="http://schemas.microsoft.com/office/spreadsheetml/2009/9/ac" r="258" s="3" customFormat="true" x14ac:dyDescent="0.25">
      <c r="A258" s="375"/>
      <c r="B258" s="119"/>
      <c r="L258" s="119"/>
      <c r="V258" s="119"/>
      <c r="AF258" s="119"/>
      <c r="AP258" s="119"/>
      <c r="AZ258" s="119"/>
      <c r="BA258" s="119"/>
      <c r="BJ258" s="119"/>
      <c r="BT258" s="119"/>
      <c r="CD258" s="119"/>
      <c r="CN258" s="119"/>
      <c r="CX258" s="119"/>
      <c r="DH258" s="119"/>
      <c r="DR258" s="119"/>
      <c r="EB258" s="119"/>
      <c r="EL258" s="119"/>
      <c r="EV258" s="119"/>
      <c r="FF258" s="119"/>
      <c r="FP258" s="119"/>
      <c r="FZ258" s="119"/>
      <c r="GJ258" s="119"/>
      <c r="GT258" s="119"/>
      <c r="HD258" s="119"/>
      <c r="HN258" s="119"/>
      <c r="HX258" s="119"/>
    </row>
    <row xmlns:x14ac="http://schemas.microsoft.com/office/spreadsheetml/2009/9/ac" r="259" s="3" customFormat="true" x14ac:dyDescent="0.25">
      <c r="A259" s="375"/>
      <c r="B259" s="119"/>
      <c r="L259" s="119"/>
      <c r="V259" s="119"/>
      <c r="AF259" s="119"/>
      <c r="AP259" s="119"/>
      <c r="AZ259" s="119"/>
      <c r="BA259" s="119"/>
      <c r="BJ259" s="119"/>
      <c r="BT259" s="119"/>
      <c r="CD259" s="119"/>
      <c r="CN259" s="119"/>
      <c r="CX259" s="119"/>
      <c r="DH259" s="119"/>
      <c r="DR259" s="119"/>
      <c r="EB259" s="119"/>
      <c r="EL259" s="119"/>
      <c r="EV259" s="119"/>
      <c r="FF259" s="119"/>
      <c r="FP259" s="119"/>
      <c r="FZ259" s="119"/>
      <c r="GJ259" s="119"/>
      <c r="GT259" s="119"/>
      <c r="HD259" s="119"/>
      <c r="HN259" s="119"/>
      <c r="HX259" s="119"/>
    </row>
    <row xmlns:x14ac="http://schemas.microsoft.com/office/spreadsheetml/2009/9/ac" r="260" s="3" customFormat="true" x14ac:dyDescent="0.25">
      <c r="A260" s="375"/>
      <c r="B260" s="119"/>
      <c r="L260" s="119"/>
      <c r="V260" s="119"/>
      <c r="AF260" s="119"/>
      <c r="AP260" s="119"/>
      <c r="AZ260" s="119"/>
      <c r="BA260" s="119"/>
      <c r="BJ260" s="119"/>
      <c r="BT260" s="119"/>
      <c r="CD260" s="119"/>
      <c r="CN260" s="119"/>
      <c r="CX260" s="119"/>
      <c r="DH260" s="119"/>
      <c r="DR260" s="119"/>
      <c r="EB260" s="119"/>
      <c r="EL260" s="119"/>
      <c r="EV260" s="119"/>
      <c r="FF260" s="119"/>
      <c r="FP260" s="119"/>
      <c r="FZ260" s="119"/>
      <c r="GJ260" s="119"/>
      <c r="GT260" s="119"/>
      <c r="HD260" s="119"/>
      <c r="HN260" s="119"/>
      <c r="HX260" s="119"/>
    </row>
    <row xmlns:x14ac="http://schemas.microsoft.com/office/spreadsheetml/2009/9/ac" r="261" s="3" customFormat="true" x14ac:dyDescent="0.25">
      <c r="A261" s="375"/>
      <c r="B261" s="119"/>
      <c r="L261" s="119"/>
      <c r="V261" s="119"/>
      <c r="AF261" s="119"/>
      <c r="AP261" s="119"/>
      <c r="AZ261" s="119"/>
      <c r="BA261" s="119"/>
      <c r="BJ261" s="119"/>
      <c r="BT261" s="119"/>
      <c r="CD261" s="119"/>
      <c r="CN261" s="119"/>
      <c r="CX261" s="119"/>
      <c r="DH261" s="119"/>
      <c r="DR261" s="119"/>
      <c r="EB261" s="119"/>
      <c r="EL261" s="119"/>
      <c r="EV261" s="119"/>
      <c r="FF261" s="119"/>
      <c r="FP261" s="119"/>
      <c r="FZ261" s="119"/>
      <c r="GJ261" s="119"/>
      <c r="GT261" s="119"/>
      <c r="HD261" s="119"/>
      <c r="HN261" s="119"/>
      <c r="HX261" s="119"/>
    </row>
    <row xmlns:x14ac="http://schemas.microsoft.com/office/spreadsheetml/2009/9/ac" r="262" s="3" customFormat="true" x14ac:dyDescent="0.25">
      <c r="A262" s="375"/>
      <c r="B262" s="119"/>
      <c r="L262" s="119"/>
      <c r="V262" s="119"/>
      <c r="AF262" s="119"/>
      <c r="AP262" s="119"/>
      <c r="AZ262" s="119"/>
      <c r="BA262" s="119"/>
      <c r="BJ262" s="119"/>
      <c r="BT262" s="119"/>
      <c r="CD262" s="119"/>
      <c r="CN262" s="119"/>
      <c r="CX262" s="119"/>
      <c r="DH262" s="119"/>
      <c r="DR262" s="119"/>
      <c r="EB262" s="119"/>
      <c r="EL262" s="119"/>
      <c r="EV262" s="119"/>
      <c r="FF262" s="119"/>
      <c r="FP262" s="119"/>
      <c r="FZ262" s="119"/>
      <c r="GJ262" s="119"/>
      <c r="GT262" s="119"/>
      <c r="HD262" s="119"/>
      <c r="HN262" s="119"/>
      <c r="HX262" s="119"/>
    </row>
    <row xmlns:x14ac="http://schemas.microsoft.com/office/spreadsheetml/2009/9/ac" r="263" s="3" customFormat="true" x14ac:dyDescent="0.25">
      <c r="A263" s="375"/>
      <c r="B263" s="119"/>
      <c r="L263" s="119"/>
      <c r="V263" s="119"/>
      <c r="AF263" s="119"/>
      <c r="AP263" s="119"/>
      <c r="AZ263" s="119"/>
      <c r="BA263" s="119"/>
      <c r="BJ263" s="119"/>
      <c r="BT263" s="119"/>
      <c r="CD263" s="119"/>
      <c r="CN263" s="119"/>
      <c r="CX263" s="119"/>
      <c r="DH263" s="119"/>
      <c r="DR263" s="119"/>
      <c r="EB263" s="119"/>
      <c r="EL263" s="119"/>
      <c r="EV263" s="119"/>
      <c r="FF263" s="119"/>
      <c r="FP263" s="119"/>
      <c r="FZ263" s="119"/>
      <c r="GJ263" s="119"/>
      <c r="GT263" s="119"/>
      <c r="HD263" s="119"/>
      <c r="HN263" s="119"/>
      <c r="HX263" s="119"/>
    </row>
    <row xmlns:x14ac="http://schemas.microsoft.com/office/spreadsheetml/2009/9/ac" r="264" s="3" customFormat="true" x14ac:dyDescent="0.25">
      <c r="A264" s="375"/>
      <c r="B264" s="119"/>
      <c r="L264" s="119"/>
      <c r="V264" s="119"/>
      <c r="AF264" s="119"/>
      <c r="AP264" s="119"/>
      <c r="AZ264" s="119"/>
      <c r="BA264" s="119"/>
      <c r="BJ264" s="119"/>
      <c r="BT264" s="119"/>
      <c r="CD264" s="119"/>
      <c r="CN264" s="119"/>
      <c r="CX264" s="119"/>
      <c r="DH264" s="119"/>
      <c r="DR264" s="119"/>
      <c r="EB264" s="119"/>
      <c r="EL264" s="119"/>
      <c r="EV264" s="119"/>
      <c r="FF264" s="119"/>
      <c r="FP264" s="119"/>
      <c r="FZ264" s="119"/>
      <c r="GJ264" s="119"/>
      <c r="GT264" s="119"/>
      <c r="HD264" s="119"/>
      <c r="HN264" s="119"/>
      <c r="HX264" s="119"/>
    </row>
    <row xmlns:x14ac="http://schemas.microsoft.com/office/spreadsheetml/2009/9/ac" r="265" s="3" customFormat="true" x14ac:dyDescent="0.25">
      <c r="A265" s="375"/>
      <c r="B265" s="119"/>
      <c r="L265" s="119"/>
      <c r="V265" s="119"/>
      <c r="AF265" s="119"/>
      <c r="AP265" s="119"/>
      <c r="AZ265" s="119"/>
      <c r="BA265" s="119"/>
      <c r="BJ265" s="119"/>
      <c r="BT265" s="119"/>
      <c r="CD265" s="119"/>
      <c r="CN265" s="119"/>
      <c r="CX265" s="119"/>
      <c r="DH265" s="119"/>
      <c r="DR265" s="119"/>
      <c r="EB265" s="119"/>
      <c r="EL265" s="119"/>
      <c r="EV265" s="119"/>
      <c r="FF265" s="119"/>
      <c r="FP265" s="119"/>
      <c r="FZ265" s="119"/>
      <c r="GJ265" s="119"/>
      <c r="GT265" s="119"/>
      <c r="HD265" s="119"/>
      <c r="HN265" s="119"/>
      <c r="HX265" s="119"/>
    </row>
    <row xmlns:x14ac="http://schemas.microsoft.com/office/spreadsheetml/2009/9/ac" r="266" s="3" customFormat="true" x14ac:dyDescent="0.25">
      <c r="A266" s="375"/>
      <c r="B266" s="119"/>
      <c r="L266" s="119"/>
      <c r="V266" s="119"/>
      <c r="AF266" s="119"/>
      <c r="AP266" s="119"/>
      <c r="AZ266" s="119"/>
      <c r="BA266" s="119"/>
      <c r="BJ266" s="119"/>
      <c r="BT266" s="119"/>
      <c r="CD266" s="119"/>
      <c r="CN266" s="119"/>
      <c r="CX266" s="119"/>
      <c r="DH266" s="119"/>
      <c r="DR266" s="119"/>
      <c r="EB266" s="119"/>
      <c r="EL266" s="119"/>
      <c r="EV266" s="119"/>
      <c r="FF266" s="119"/>
      <c r="FP266" s="119"/>
      <c r="FZ266" s="119"/>
      <c r="GJ266" s="119"/>
      <c r="GT266" s="119"/>
      <c r="HD266" s="119"/>
      <c r="HN266" s="119"/>
      <c r="HX266" s="119"/>
    </row>
    <row xmlns:x14ac="http://schemas.microsoft.com/office/spreadsheetml/2009/9/ac" r="267" s="3" customFormat="true" x14ac:dyDescent="0.25">
      <c r="A267" s="375"/>
      <c r="B267" s="119"/>
      <c r="L267" s="119"/>
      <c r="V267" s="119"/>
      <c r="AF267" s="119"/>
      <c r="AP267" s="119"/>
      <c r="AZ267" s="119"/>
      <c r="BA267" s="119"/>
      <c r="BJ267" s="119"/>
      <c r="BT267" s="119"/>
      <c r="CD267" s="119"/>
      <c r="CN267" s="119"/>
      <c r="CX267" s="119"/>
      <c r="DH267" s="119"/>
      <c r="DR267" s="119"/>
      <c r="EB267" s="119"/>
      <c r="EL267" s="119"/>
      <c r="EV267" s="119"/>
      <c r="FF267" s="119"/>
      <c r="FP267" s="119"/>
      <c r="FZ267" s="119"/>
      <c r="GJ267" s="119"/>
      <c r="GT267" s="119"/>
      <c r="HD267" s="119"/>
      <c r="HN267" s="119"/>
      <c r="HX267" s="119"/>
    </row>
    <row xmlns:x14ac="http://schemas.microsoft.com/office/spreadsheetml/2009/9/ac" r="268" s="3" customFormat="true" x14ac:dyDescent="0.25">
      <c r="A268" s="375"/>
      <c r="B268" s="119"/>
      <c r="L268" s="119"/>
      <c r="V268" s="119"/>
      <c r="AF268" s="119"/>
      <c r="AP268" s="119"/>
      <c r="AZ268" s="119"/>
      <c r="BA268" s="119"/>
      <c r="BJ268" s="119"/>
      <c r="BT268" s="119"/>
      <c r="CD268" s="119"/>
      <c r="CN268" s="119"/>
      <c r="CX268" s="119"/>
      <c r="DH268" s="119"/>
      <c r="DR268" s="119"/>
      <c r="EB268" s="119"/>
      <c r="EL268" s="119"/>
      <c r="EV268" s="119"/>
      <c r="FF268" s="119"/>
      <c r="FP268" s="119"/>
      <c r="FZ268" s="119"/>
      <c r="GJ268" s="119"/>
      <c r="GT268" s="119"/>
      <c r="HD268" s="119"/>
      <c r="HN268" s="119"/>
      <c r="HX268" s="119"/>
    </row>
    <row xmlns:x14ac="http://schemas.microsoft.com/office/spreadsheetml/2009/9/ac" r="269" s="3" customFormat="true" x14ac:dyDescent="0.25">
      <c r="A269" s="375"/>
      <c r="B269" s="119"/>
      <c r="L269" s="119"/>
      <c r="V269" s="119"/>
      <c r="AF269" s="119"/>
      <c r="AP269" s="119"/>
      <c r="AZ269" s="119"/>
      <c r="BA269" s="119"/>
      <c r="BJ269" s="119"/>
      <c r="BT269" s="119"/>
      <c r="CD269" s="119"/>
      <c r="CN269" s="119"/>
      <c r="CX269" s="119"/>
      <c r="DH269" s="119"/>
      <c r="DR269" s="119"/>
      <c r="EB269" s="119"/>
      <c r="EL269" s="119"/>
      <c r="EV269" s="119"/>
      <c r="FF269" s="119"/>
      <c r="FP269" s="119"/>
      <c r="FZ269" s="119"/>
      <c r="GJ269" s="119"/>
      <c r="GT269" s="119"/>
      <c r="HD269" s="119"/>
      <c r="HN269" s="119"/>
      <c r="HX269" s="119"/>
    </row>
    <row xmlns:x14ac="http://schemas.microsoft.com/office/spreadsheetml/2009/9/ac" r="270" s="3" customFormat="true" x14ac:dyDescent="0.25">
      <c r="A270" s="375"/>
      <c r="B270" s="119"/>
      <c r="L270" s="119"/>
      <c r="V270" s="119"/>
      <c r="AF270" s="119"/>
      <c r="AP270" s="119"/>
      <c r="AZ270" s="119"/>
      <c r="BA270" s="119"/>
      <c r="BJ270" s="119"/>
      <c r="BT270" s="119"/>
      <c r="CD270" s="119"/>
      <c r="CN270" s="119"/>
      <c r="CX270" s="119"/>
      <c r="DH270" s="119"/>
      <c r="DR270" s="119"/>
      <c r="EB270" s="119"/>
      <c r="EL270" s="119"/>
      <c r="EV270" s="119"/>
      <c r="FF270" s="119"/>
      <c r="FP270" s="119"/>
      <c r="FZ270" s="119"/>
      <c r="GJ270" s="119"/>
      <c r="GT270" s="119"/>
      <c r="HD270" s="119"/>
      <c r="HN270" s="119"/>
      <c r="HX270" s="119"/>
    </row>
    <row xmlns:x14ac="http://schemas.microsoft.com/office/spreadsheetml/2009/9/ac" r="271" s="3" customFormat="true" x14ac:dyDescent="0.25">
      <c r="A271" s="375"/>
      <c r="B271" s="119"/>
      <c r="L271" s="119"/>
      <c r="V271" s="119"/>
      <c r="AF271" s="119"/>
      <c r="AP271" s="119"/>
      <c r="AZ271" s="119"/>
      <c r="BA271" s="119"/>
      <c r="BJ271" s="119"/>
      <c r="BT271" s="119"/>
      <c r="CD271" s="119"/>
      <c r="CN271" s="119"/>
      <c r="CX271" s="119"/>
      <c r="DH271" s="119"/>
      <c r="DR271" s="119"/>
      <c r="EB271" s="119"/>
      <c r="EL271" s="119"/>
      <c r="EV271" s="119"/>
      <c r="FF271" s="119"/>
      <c r="FP271" s="119"/>
      <c r="FZ271" s="119"/>
      <c r="GJ271" s="119"/>
      <c r="GT271" s="119"/>
      <c r="HD271" s="119"/>
      <c r="HN271" s="119"/>
      <c r="HX271" s="119"/>
    </row>
    <row xmlns:x14ac="http://schemas.microsoft.com/office/spreadsheetml/2009/9/ac" r="272" s="3" customFormat="true" x14ac:dyDescent="0.25">
      <c r="A272" s="375"/>
      <c r="B272" s="119"/>
      <c r="L272" s="119"/>
      <c r="V272" s="119"/>
      <c r="AF272" s="119"/>
      <c r="AP272" s="119"/>
      <c r="AZ272" s="119"/>
      <c r="BA272" s="119"/>
      <c r="BJ272" s="119"/>
      <c r="BT272" s="119"/>
      <c r="CD272" s="119"/>
      <c r="CN272" s="119"/>
      <c r="CX272" s="119"/>
      <c r="DH272" s="119"/>
      <c r="DR272" s="119"/>
      <c r="EB272" s="119"/>
      <c r="EL272" s="119"/>
      <c r="EV272" s="119"/>
      <c r="FF272" s="119"/>
      <c r="FP272" s="119"/>
      <c r="FZ272" s="119"/>
      <c r="GJ272" s="119"/>
      <c r="GT272" s="119"/>
      <c r="HD272" s="119"/>
      <c r="HN272" s="119"/>
      <c r="HX272" s="119"/>
    </row>
    <row xmlns:x14ac="http://schemas.microsoft.com/office/spreadsheetml/2009/9/ac" r="273" s="3" customFormat="true" x14ac:dyDescent="0.25">
      <c r="A273" s="375"/>
      <c r="B273" s="119"/>
      <c r="L273" s="119"/>
      <c r="V273" s="119"/>
      <c r="AF273" s="119"/>
      <c r="AP273" s="119"/>
      <c r="AZ273" s="119"/>
      <c r="BA273" s="119"/>
      <c r="BJ273" s="119"/>
      <c r="BT273" s="119"/>
      <c r="CD273" s="119"/>
      <c r="CN273" s="119"/>
      <c r="CX273" s="119"/>
      <c r="DH273" s="119"/>
      <c r="DR273" s="119"/>
      <c r="EB273" s="119"/>
      <c r="EL273" s="119"/>
      <c r="EV273" s="119"/>
      <c r="FF273" s="119"/>
      <c r="FP273" s="119"/>
      <c r="FZ273" s="119"/>
      <c r="GJ273" s="119"/>
      <c r="GT273" s="119"/>
      <c r="HD273" s="119"/>
      <c r="HN273" s="119"/>
      <c r="HX273" s="119"/>
    </row>
    <row xmlns:x14ac="http://schemas.microsoft.com/office/spreadsheetml/2009/9/ac" r="274" s="3" customFormat="true" x14ac:dyDescent="0.25">
      <c r="A274" s="375"/>
      <c r="B274" s="119"/>
      <c r="L274" s="119"/>
      <c r="V274" s="119"/>
      <c r="AF274" s="119"/>
      <c r="AP274" s="119"/>
      <c r="AZ274" s="119"/>
      <c r="BA274" s="119"/>
      <c r="BJ274" s="119"/>
      <c r="BT274" s="119"/>
      <c r="CD274" s="119"/>
      <c r="CN274" s="119"/>
      <c r="CX274" s="119"/>
      <c r="DH274" s="119"/>
      <c r="DR274" s="119"/>
      <c r="EB274" s="119"/>
      <c r="EL274" s="119"/>
      <c r="EV274" s="119"/>
      <c r="FF274" s="119"/>
      <c r="FP274" s="119"/>
      <c r="FZ274" s="119"/>
      <c r="GJ274" s="119"/>
      <c r="GT274" s="119"/>
      <c r="HD274" s="119"/>
      <c r="HN274" s="119"/>
      <c r="HX274" s="119"/>
    </row>
    <row xmlns:x14ac="http://schemas.microsoft.com/office/spreadsheetml/2009/9/ac" r="275" s="3" customFormat="true" x14ac:dyDescent="0.25">
      <c r="A275" s="375"/>
      <c r="B275" s="119"/>
      <c r="L275" s="119"/>
      <c r="V275" s="119"/>
      <c r="AF275" s="119"/>
      <c r="AP275" s="119"/>
      <c r="AZ275" s="119"/>
      <c r="BA275" s="119"/>
      <c r="BJ275" s="119"/>
      <c r="BT275" s="119"/>
      <c r="CD275" s="119"/>
      <c r="CN275" s="119"/>
      <c r="CX275" s="119"/>
      <c r="DH275" s="119"/>
      <c r="DR275" s="119"/>
      <c r="EB275" s="119"/>
      <c r="EL275" s="119"/>
      <c r="EV275" s="119"/>
      <c r="FF275" s="119"/>
      <c r="FP275" s="119"/>
      <c r="FZ275" s="119"/>
      <c r="GJ275" s="119"/>
      <c r="GT275" s="119"/>
      <c r="HD275" s="119"/>
      <c r="HN275" s="119"/>
      <c r="HX275" s="119"/>
    </row>
    <row xmlns:x14ac="http://schemas.microsoft.com/office/spreadsheetml/2009/9/ac" r="276" s="3" customFormat="true" x14ac:dyDescent="0.25">
      <c r="A276" s="375"/>
      <c r="B276" s="119"/>
      <c r="L276" s="119"/>
      <c r="V276" s="119"/>
      <c r="AF276" s="119"/>
      <c r="AP276" s="119"/>
      <c r="AZ276" s="119"/>
      <c r="BA276" s="119"/>
      <c r="BJ276" s="119"/>
      <c r="BT276" s="119"/>
      <c r="CD276" s="119"/>
      <c r="CN276" s="119"/>
      <c r="CX276" s="119"/>
      <c r="DH276" s="119"/>
      <c r="DR276" s="119"/>
      <c r="EB276" s="119"/>
      <c r="EL276" s="119"/>
      <c r="EV276" s="119"/>
      <c r="FF276" s="119"/>
      <c r="FP276" s="119"/>
      <c r="FZ276" s="119"/>
      <c r="GJ276" s="119"/>
      <c r="GT276" s="119"/>
      <c r="HD276" s="119"/>
      <c r="HN276" s="119"/>
      <c r="HX276" s="119"/>
    </row>
    <row xmlns:x14ac="http://schemas.microsoft.com/office/spreadsheetml/2009/9/ac" r="277" s="3" customFormat="true" x14ac:dyDescent="0.25">
      <c r="A277" s="375"/>
      <c r="B277" s="119"/>
      <c r="L277" s="119"/>
      <c r="V277" s="119"/>
      <c r="AF277" s="119"/>
      <c r="AP277" s="119"/>
      <c r="AZ277" s="119"/>
      <c r="BA277" s="119"/>
      <c r="BJ277" s="119"/>
      <c r="BT277" s="119"/>
      <c r="CD277" s="119"/>
      <c r="CN277" s="119"/>
      <c r="CX277" s="119"/>
      <c r="DH277" s="119"/>
      <c r="DR277" s="119"/>
      <c r="EB277" s="119"/>
      <c r="EL277" s="119"/>
      <c r="EV277" s="119"/>
      <c r="FF277" s="119"/>
      <c r="FP277" s="119"/>
      <c r="FZ277" s="119"/>
      <c r="GJ277" s="119"/>
      <c r="GT277" s="119"/>
      <c r="HD277" s="119"/>
      <c r="HN277" s="119"/>
      <c r="HX277" s="119"/>
    </row>
    <row xmlns:x14ac="http://schemas.microsoft.com/office/spreadsheetml/2009/9/ac" r="278" s="3" customFormat="true" x14ac:dyDescent="0.25">
      <c r="A278" s="375"/>
      <c r="B278" s="119"/>
      <c r="L278" s="119"/>
      <c r="V278" s="119"/>
      <c r="AF278" s="119"/>
      <c r="AP278" s="119"/>
      <c r="AZ278" s="119"/>
      <c r="BA278" s="119"/>
      <c r="BJ278" s="119"/>
      <c r="BT278" s="119"/>
      <c r="CD278" s="119"/>
      <c r="CN278" s="119"/>
      <c r="CX278" s="119"/>
      <c r="DH278" s="119"/>
      <c r="DR278" s="119"/>
      <c r="EB278" s="119"/>
      <c r="EL278" s="119"/>
      <c r="EV278" s="119"/>
      <c r="FF278" s="119"/>
      <c r="FP278" s="119"/>
      <c r="FZ278" s="119"/>
      <c r="GJ278" s="119"/>
      <c r="GT278" s="119"/>
      <c r="HD278" s="119"/>
      <c r="HN278" s="119"/>
      <c r="HX278" s="119"/>
    </row>
    <row xmlns:x14ac="http://schemas.microsoft.com/office/spreadsheetml/2009/9/ac" r="279" s="3" customFormat="true" x14ac:dyDescent="0.25">
      <c r="A279" s="375"/>
      <c r="B279" s="119"/>
      <c r="L279" s="119"/>
      <c r="V279" s="119"/>
      <c r="AF279" s="119"/>
      <c r="AP279" s="119"/>
      <c r="AZ279" s="119"/>
      <c r="BA279" s="119"/>
      <c r="BJ279" s="119"/>
      <c r="BT279" s="119"/>
      <c r="CD279" s="119"/>
      <c r="CN279" s="119"/>
      <c r="CX279" s="119"/>
      <c r="DH279" s="119"/>
      <c r="DR279" s="119"/>
      <c r="EB279" s="119"/>
      <c r="EL279" s="119"/>
      <c r="EV279" s="119"/>
      <c r="FF279" s="119"/>
      <c r="FP279" s="119"/>
      <c r="FZ279" s="119"/>
      <c r="GJ279" s="119"/>
      <c r="GT279" s="119"/>
      <c r="HD279" s="119"/>
      <c r="HN279" s="119"/>
      <c r="HX279" s="119"/>
    </row>
    <row xmlns:x14ac="http://schemas.microsoft.com/office/spreadsheetml/2009/9/ac" r="280" s="3" customFormat="true" x14ac:dyDescent="0.25">
      <c r="A280" s="375"/>
      <c r="B280" s="119"/>
      <c r="L280" s="119"/>
      <c r="V280" s="119"/>
      <c r="AF280" s="119"/>
      <c r="AP280" s="119"/>
      <c r="AZ280" s="119"/>
      <c r="BA280" s="119"/>
      <c r="BJ280" s="119"/>
      <c r="BT280" s="119"/>
      <c r="CD280" s="119"/>
      <c r="CN280" s="119"/>
      <c r="CX280" s="119"/>
      <c r="DH280" s="119"/>
      <c r="DR280" s="119"/>
      <c r="EB280" s="119"/>
      <c r="EL280" s="119"/>
      <c r="EV280" s="119"/>
      <c r="FF280" s="119"/>
      <c r="FP280" s="119"/>
      <c r="FZ280" s="119"/>
      <c r="GJ280" s="119"/>
      <c r="GT280" s="119"/>
      <c r="HD280" s="119"/>
      <c r="HN280" s="119"/>
      <c r="HX280" s="119"/>
    </row>
    <row xmlns:x14ac="http://schemas.microsoft.com/office/spreadsheetml/2009/9/ac" r="281" s="3" customFormat="true" x14ac:dyDescent="0.25">
      <c r="A281" s="375"/>
      <c r="B281" s="119"/>
      <c r="L281" s="119"/>
      <c r="V281" s="119"/>
      <c r="AF281" s="119"/>
      <c r="AP281" s="119"/>
      <c r="AZ281" s="119"/>
      <c r="BA281" s="119"/>
      <c r="BJ281" s="119"/>
      <c r="BT281" s="119"/>
      <c r="CD281" s="119"/>
      <c r="CN281" s="119"/>
      <c r="CX281" s="119"/>
      <c r="DH281" s="119"/>
      <c r="DR281" s="119"/>
      <c r="EB281" s="119"/>
      <c r="EL281" s="119"/>
      <c r="EV281" s="119"/>
      <c r="FF281" s="119"/>
      <c r="FP281" s="119"/>
      <c r="FZ281" s="119"/>
      <c r="GJ281" s="119"/>
      <c r="GT281" s="119"/>
      <c r="HD281" s="119"/>
      <c r="HN281" s="119"/>
      <c r="HX281" s="119"/>
    </row>
    <row xmlns:x14ac="http://schemas.microsoft.com/office/spreadsheetml/2009/9/ac" r="282" s="3" customFormat="true" x14ac:dyDescent="0.25">
      <c r="A282" s="375"/>
      <c r="B282" s="119"/>
      <c r="L282" s="119"/>
      <c r="V282" s="119"/>
      <c r="AF282" s="119"/>
      <c r="AP282" s="119"/>
      <c r="AZ282" s="119"/>
      <c r="BA282" s="119"/>
      <c r="BJ282" s="119"/>
      <c r="BT282" s="119"/>
      <c r="CD282" s="119"/>
      <c r="CN282" s="119"/>
      <c r="CX282" s="119"/>
      <c r="DH282" s="119"/>
      <c r="DR282" s="119"/>
      <c r="EB282" s="119"/>
      <c r="EL282" s="119"/>
      <c r="EV282" s="119"/>
      <c r="FF282" s="119"/>
      <c r="FP282" s="119"/>
      <c r="FZ282" s="119"/>
      <c r="GJ282" s="119"/>
      <c r="GT282" s="119"/>
      <c r="HD282" s="119"/>
      <c r="HN282" s="119"/>
      <c r="HX282" s="119"/>
    </row>
    <row xmlns:x14ac="http://schemas.microsoft.com/office/spreadsheetml/2009/9/ac" r="283" s="3" customFormat="true" x14ac:dyDescent="0.25">
      <c r="A283" s="375"/>
      <c r="B283" s="119"/>
      <c r="L283" s="119"/>
      <c r="V283" s="119"/>
      <c r="AF283" s="119"/>
      <c r="AP283" s="119"/>
      <c r="AZ283" s="119"/>
      <c r="BA283" s="119"/>
      <c r="BJ283" s="119"/>
      <c r="BT283" s="119"/>
      <c r="CD283" s="119"/>
      <c r="CN283" s="119"/>
      <c r="CX283" s="119"/>
      <c r="DH283" s="119"/>
      <c r="DR283" s="119"/>
      <c r="EB283" s="119"/>
      <c r="EL283" s="119"/>
      <c r="EV283" s="119"/>
      <c r="FF283" s="119"/>
      <c r="FP283" s="119"/>
      <c r="FZ283" s="119"/>
      <c r="GJ283" s="119"/>
      <c r="GT283" s="119"/>
      <c r="HD283" s="119"/>
      <c r="HN283" s="119"/>
      <c r="HX283" s="119"/>
    </row>
    <row xmlns:x14ac="http://schemas.microsoft.com/office/spreadsheetml/2009/9/ac" r="284" s="3" customFormat="true" x14ac:dyDescent="0.25">
      <c r="A284" s="375"/>
      <c r="B284" s="119"/>
      <c r="L284" s="119"/>
      <c r="V284" s="119"/>
      <c r="AF284" s="119"/>
      <c r="AP284" s="119"/>
      <c r="AZ284" s="119"/>
      <c r="BA284" s="119"/>
      <c r="BJ284" s="119"/>
      <c r="BT284" s="119"/>
      <c r="CD284" s="119"/>
      <c r="CN284" s="119"/>
      <c r="CX284" s="119"/>
      <c r="DH284" s="119"/>
      <c r="DR284" s="119"/>
      <c r="EB284" s="119"/>
      <c r="EL284" s="119"/>
      <c r="EV284" s="119"/>
      <c r="FF284" s="119"/>
      <c r="FP284" s="119"/>
      <c r="FZ284" s="119"/>
      <c r="GJ284" s="119"/>
      <c r="GT284" s="119"/>
      <c r="HD284" s="119"/>
      <c r="HN284" s="119"/>
      <c r="HX284" s="119"/>
    </row>
    <row xmlns:x14ac="http://schemas.microsoft.com/office/spreadsheetml/2009/9/ac" r="285" s="3" customFormat="true" x14ac:dyDescent="0.25">
      <c r="A285" s="375"/>
      <c r="B285" s="119"/>
      <c r="L285" s="119"/>
      <c r="V285" s="119"/>
      <c r="AF285" s="119"/>
      <c r="AP285" s="119"/>
      <c r="AZ285" s="119"/>
      <c r="BA285" s="119"/>
      <c r="BJ285" s="119"/>
      <c r="BT285" s="119"/>
      <c r="CD285" s="119"/>
      <c r="CN285" s="119"/>
      <c r="CX285" s="119"/>
      <c r="DH285" s="119"/>
      <c r="DR285" s="119"/>
      <c r="EB285" s="119"/>
      <c r="EL285" s="119"/>
      <c r="EV285" s="119"/>
      <c r="FF285" s="119"/>
      <c r="FP285" s="119"/>
      <c r="FZ285" s="119"/>
      <c r="GJ285" s="119"/>
      <c r="GT285" s="119"/>
      <c r="HD285" s="119"/>
      <c r="HN285" s="119"/>
      <c r="HX285" s="119"/>
    </row>
    <row xmlns:x14ac="http://schemas.microsoft.com/office/spreadsheetml/2009/9/ac" r="286" s="3" customFormat="true" x14ac:dyDescent="0.25">
      <c r="A286" s="375"/>
      <c r="B286" s="119"/>
      <c r="L286" s="119"/>
      <c r="V286" s="119"/>
      <c r="AF286" s="119"/>
      <c r="AP286" s="119"/>
      <c r="AZ286" s="119"/>
      <c r="BA286" s="119"/>
      <c r="BJ286" s="119"/>
      <c r="BT286" s="119"/>
      <c r="CD286" s="119"/>
      <c r="CN286" s="119"/>
      <c r="CX286" s="119"/>
      <c r="DH286" s="119"/>
      <c r="DR286" s="119"/>
      <c r="EB286" s="119"/>
      <c r="EL286" s="119"/>
      <c r="EV286" s="119"/>
      <c r="FF286" s="119"/>
      <c r="FP286" s="119"/>
      <c r="FZ286" s="119"/>
      <c r="GJ286" s="119"/>
      <c r="GT286" s="119"/>
      <c r="HD286" s="119"/>
      <c r="HN286" s="119"/>
      <c r="HX286" s="119"/>
    </row>
    <row xmlns:x14ac="http://schemas.microsoft.com/office/spreadsheetml/2009/9/ac" r="287" s="3" customFormat="true" x14ac:dyDescent="0.25">
      <c r="A287" s="375"/>
      <c r="B287" s="119"/>
      <c r="L287" s="119"/>
      <c r="V287" s="119"/>
      <c r="AF287" s="119"/>
      <c r="AP287" s="119"/>
      <c r="AZ287" s="119"/>
      <c r="BA287" s="119"/>
      <c r="BJ287" s="119"/>
      <c r="BT287" s="119"/>
      <c r="CD287" s="119"/>
      <c r="CN287" s="119"/>
      <c r="CX287" s="119"/>
      <c r="DH287" s="119"/>
      <c r="DR287" s="119"/>
      <c r="EB287" s="119"/>
      <c r="EL287" s="119"/>
      <c r="EV287" s="119"/>
      <c r="FF287" s="119"/>
      <c r="FP287" s="119"/>
      <c r="FZ287" s="119"/>
      <c r="GJ287" s="119"/>
      <c r="GT287" s="119"/>
      <c r="HD287" s="119"/>
      <c r="HN287" s="119"/>
      <c r="HX287" s="119"/>
    </row>
    <row xmlns:x14ac="http://schemas.microsoft.com/office/spreadsheetml/2009/9/ac" r="288" s="3" customFormat="true" x14ac:dyDescent="0.25">
      <c r="A288" s="375"/>
      <c r="B288" s="119"/>
      <c r="L288" s="119"/>
      <c r="V288" s="119"/>
      <c r="AF288" s="119"/>
      <c r="AP288" s="119"/>
      <c r="AZ288" s="119"/>
      <c r="BA288" s="119"/>
      <c r="BJ288" s="119"/>
      <c r="BT288" s="119"/>
      <c r="CD288" s="119"/>
      <c r="CN288" s="119"/>
      <c r="CX288" s="119"/>
      <c r="DH288" s="119"/>
      <c r="DR288" s="119"/>
      <c r="EB288" s="119"/>
      <c r="EL288" s="119"/>
      <c r="EV288" s="119"/>
      <c r="FF288" s="119"/>
      <c r="FP288" s="119"/>
      <c r="FZ288" s="119"/>
      <c r="GJ288" s="119"/>
      <c r="GT288" s="119"/>
      <c r="HD288" s="119"/>
      <c r="HN288" s="119"/>
      <c r="HX288" s="119"/>
    </row>
    <row xmlns:x14ac="http://schemas.microsoft.com/office/spreadsheetml/2009/9/ac" r="289" s="3" customFormat="true" x14ac:dyDescent="0.25">
      <c r="A289" s="375"/>
      <c r="B289" s="119"/>
      <c r="L289" s="119"/>
      <c r="V289" s="119"/>
      <c r="AF289" s="119"/>
      <c r="AP289" s="119"/>
      <c r="AZ289" s="119"/>
      <c r="BA289" s="119"/>
      <c r="BJ289" s="119"/>
      <c r="BT289" s="119"/>
      <c r="CD289" s="119"/>
      <c r="CN289" s="119"/>
      <c r="CX289" s="119"/>
      <c r="DH289" s="119"/>
      <c r="DR289" s="119"/>
      <c r="EB289" s="119"/>
      <c r="EL289" s="119"/>
      <c r="EV289" s="119"/>
      <c r="FF289" s="119"/>
      <c r="FP289" s="119"/>
      <c r="FZ289" s="119"/>
      <c r="GJ289" s="119"/>
      <c r="GT289" s="119"/>
      <c r="HD289" s="119"/>
      <c r="HN289" s="119"/>
      <c r="HX289" s="119"/>
    </row>
    <row xmlns:x14ac="http://schemas.microsoft.com/office/spreadsheetml/2009/9/ac" r="290" s="3" customFormat="true" x14ac:dyDescent="0.25">
      <c r="A290" s="375"/>
      <c r="B290" s="119"/>
      <c r="L290" s="119"/>
      <c r="V290" s="119"/>
      <c r="AF290" s="119"/>
      <c r="AP290" s="119"/>
      <c r="AZ290" s="119"/>
      <c r="BA290" s="119"/>
      <c r="BJ290" s="119"/>
      <c r="BT290" s="119"/>
      <c r="CD290" s="119"/>
      <c r="CN290" s="119"/>
      <c r="CX290" s="119"/>
      <c r="DH290" s="119"/>
      <c r="DR290" s="119"/>
      <c r="EB290" s="119"/>
      <c r="EL290" s="119"/>
      <c r="EV290" s="119"/>
      <c r="FF290" s="119"/>
      <c r="FP290" s="119"/>
      <c r="FZ290" s="119"/>
      <c r="GJ290" s="119"/>
      <c r="GT290" s="119"/>
      <c r="HD290" s="119"/>
      <c r="HN290" s="119"/>
      <c r="HX290" s="119"/>
    </row>
    <row xmlns:x14ac="http://schemas.microsoft.com/office/spreadsheetml/2009/9/ac" r="291" s="3" customFormat="true" x14ac:dyDescent="0.25">
      <c r="A291" s="375"/>
      <c r="B291" s="119"/>
      <c r="L291" s="119"/>
      <c r="V291" s="119"/>
      <c r="AF291" s="119"/>
      <c r="AP291" s="119"/>
      <c r="AZ291" s="119"/>
      <c r="BA291" s="119"/>
      <c r="BJ291" s="119"/>
      <c r="BT291" s="119"/>
      <c r="CD291" s="119"/>
      <c r="CN291" s="119"/>
      <c r="CX291" s="119"/>
      <c r="DH291" s="119"/>
      <c r="DR291" s="119"/>
      <c r="EB291" s="119"/>
      <c r="EL291" s="119"/>
      <c r="EV291" s="119"/>
      <c r="FF291" s="119"/>
      <c r="FP291" s="119"/>
      <c r="FZ291" s="119"/>
      <c r="GJ291" s="119"/>
      <c r="GT291" s="119"/>
      <c r="HD291" s="119"/>
      <c r="HN291" s="119"/>
      <c r="HX291" s="119"/>
    </row>
    <row xmlns:x14ac="http://schemas.microsoft.com/office/spreadsheetml/2009/9/ac" r="292" s="3" customFormat="true" x14ac:dyDescent="0.25">
      <c r="A292" s="375"/>
      <c r="B292" s="119"/>
      <c r="L292" s="119"/>
      <c r="V292" s="119"/>
      <c r="AF292" s="119"/>
      <c r="AP292" s="119"/>
      <c r="AZ292" s="119"/>
      <c r="BA292" s="119"/>
      <c r="BJ292" s="119"/>
      <c r="BT292" s="119"/>
      <c r="CD292" s="119"/>
      <c r="CN292" s="119"/>
      <c r="CX292" s="119"/>
      <c r="DH292" s="119"/>
      <c r="DR292" s="119"/>
      <c r="EB292" s="119"/>
      <c r="EL292" s="119"/>
      <c r="EV292" s="119"/>
      <c r="FF292" s="119"/>
      <c r="FP292" s="119"/>
      <c r="FZ292" s="119"/>
      <c r="GJ292" s="119"/>
      <c r="GT292" s="119"/>
      <c r="HD292" s="119"/>
      <c r="HN292" s="119"/>
      <c r="HX292" s="119"/>
    </row>
    <row xmlns:x14ac="http://schemas.microsoft.com/office/spreadsheetml/2009/9/ac" r="293" s="3" customFormat="true" x14ac:dyDescent="0.25">
      <c r="A293" s="375"/>
      <c r="B293" s="119"/>
      <c r="L293" s="119"/>
      <c r="V293" s="119"/>
      <c r="AF293" s="119"/>
      <c r="AP293" s="119"/>
      <c r="AZ293" s="119"/>
      <c r="BA293" s="119"/>
      <c r="BJ293" s="119"/>
      <c r="BT293" s="119"/>
      <c r="CD293" s="119"/>
      <c r="CN293" s="119"/>
      <c r="CX293" s="119"/>
      <c r="DH293" s="119"/>
      <c r="DR293" s="119"/>
      <c r="EB293" s="119"/>
      <c r="EL293" s="119"/>
      <c r="EV293" s="119"/>
      <c r="FF293" s="119"/>
      <c r="FP293" s="119"/>
      <c r="FZ293" s="119"/>
      <c r="GJ293" s="119"/>
      <c r="GT293" s="119"/>
      <c r="HD293" s="119"/>
      <c r="HN293" s="119"/>
      <c r="HX293" s="119"/>
    </row>
    <row xmlns:x14ac="http://schemas.microsoft.com/office/spreadsheetml/2009/9/ac" r="294" s="3" customFormat="true" x14ac:dyDescent="0.25">
      <c r="A294" s="375"/>
      <c r="B294" s="119"/>
      <c r="L294" s="119"/>
      <c r="V294" s="119"/>
      <c r="AF294" s="119"/>
      <c r="AP294" s="119"/>
      <c r="AZ294" s="119"/>
      <c r="BA294" s="119"/>
      <c r="BJ294" s="119"/>
      <c r="BT294" s="119"/>
      <c r="CD294" s="119"/>
      <c r="CN294" s="119"/>
      <c r="CX294" s="119"/>
      <c r="DH294" s="119"/>
      <c r="DR294" s="119"/>
      <c r="EB294" s="119"/>
      <c r="EL294" s="119"/>
      <c r="EV294" s="119"/>
      <c r="FF294" s="119"/>
      <c r="FP294" s="119"/>
      <c r="FZ294" s="119"/>
      <c r="GJ294" s="119"/>
      <c r="GT294" s="119"/>
      <c r="HD294" s="119"/>
      <c r="HN294" s="119"/>
      <c r="HX294" s="119"/>
    </row>
    <row xmlns:x14ac="http://schemas.microsoft.com/office/spreadsheetml/2009/9/ac" r="295" s="3" customFormat="true" x14ac:dyDescent="0.25">
      <c r="A295" s="375"/>
      <c r="B295" s="119"/>
      <c r="L295" s="119"/>
      <c r="V295" s="119"/>
      <c r="AF295" s="119"/>
      <c r="AP295" s="119"/>
      <c r="AZ295" s="119"/>
      <c r="BA295" s="119"/>
      <c r="BJ295" s="119"/>
      <c r="BT295" s="119"/>
      <c r="CD295" s="119"/>
      <c r="CN295" s="119"/>
      <c r="CX295" s="119"/>
      <c r="DH295" s="119"/>
      <c r="DR295" s="119"/>
      <c r="EB295" s="119"/>
      <c r="EL295" s="119"/>
      <c r="EV295" s="119"/>
      <c r="FF295" s="119"/>
      <c r="FP295" s="119"/>
      <c r="FZ295" s="119"/>
      <c r="GJ295" s="119"/>
      <c r="GT295" s="119"/>
      <c r="HD295" s="119"/>
      <c r="HN295" s="119"/>
      <c r="HX295" s="119"/>
    </row>
    <row xmlns:x14ac="http://schemas.microsoft.com/office/spreadsheetml/2009/9/ac" r="296" s="3" customFormat="true" x14ac:dyDescent="0.25">
      <c r="A296" s="375"/>
      <c r="B296" s="119"/>
      <c r="L296" s="119"/>
      <c r="V296" s="119"/>
      <c r="AF296" s="119"/>
      <c r="AP296" s="119"/>
      <c r="AZ296" s="119"/>
      <c r="BA296" s="119"/>
      <c r="BJ296" s="119"/>
      <c r="BT296" s="119"/>
      <c r="CD296" s="119"/>
      <c r="CN296" s="119"/>
      <c r="CX296" s="119"/>
      <c r="DH296" s="119"/>
      <c r="DR296" s="119"/>
      <c r="EB296" s="119"/>
      <c r="EL296" s="119"/>
      <c r="EV296" s="119"/>
      <c r="FF296" s="119"/>
      <c r="FP296" s="119"/>
      <c r="FZ296" s="119"/>
      <c r="GJ296" s="119"/>
      <c r="GT296" s="119"/>
      <c r="HD296" s="119"/>
      <c r="HN296" s="119"/>
      <c r="HX296" s="119"/>
    </row>
    <row xmlns:x14ac="http://schemas.microsoft.com/office/spreadsheetml/2009/9/ac" r="297" s="3" customFormat="true" x14ac:dyDescent="0.25">
      <c r="A297" s="375"/>
      <c r="B297" s="119"/>
      <c r="L297" s="119"/>
      <c r="V297" s="119"/>
      <c r="AF297" s="119"/>
      <c r="AP297" s="119"/>
      <c r="AZ297" s="119"/>
      <c r="BA297" s="119"/>
      <c r="BJ297" s="119"/>
      <c r="BT297" s="119"/>
      <c r="CD297" s="119"/>
      <c r="CN297" s="119"/>
      <c r="CX297" s="119"/>
      <c r="DH297" s="119"/>
      <c r="DR297" s="119"/>
      <c r="EB297" s="119"/>
      <c r="EL297" s="119"/>
      <c r="EV297" s="119"/>
      <c r="FF297" s="119"/>
      <c r="FP297" s="119"/>
      <c r="FZ297" s="119"/>
      <c r="GJ297" s="119"/>
      <c r="GT297" s="119"/>
      <c r="HD297" s="119"/>
      <c r="HN297" s="119"/>
      <c r="HX297" s="119"/>
    </row>
    <row xmlns:x14ac="http://schemas.microsoft.com/office/spreadsheetml/2009/9/ac" r="298" s="3" customFormat="true" x14ac:dyDescent="0.25">
      <c r="A298" s="375"/>
      <c r="B298" s="119"/>
      <c r="L298" s="119"/>
      <c r="V298" s="119"/>
      <c r="AF298" s="119"/>
      <c r="AP298" s="119"/>
      <c r="AZ298" s="119"/>
      <c r="BA298" s="119"/>
      <c r="BJ298" s="119"/>
      <c r="BT298" s="119"/>
      <c r="CD298" s="119"/>
      <c r="CN298" s="119"/>
      <c r="CX298" s="119"/>
      <c r="DH298" s="119"/>
      <c r="DR298" s="119"/>
      <c r="EB298" s="119"/>
      <c r="EL298" s="119"/>
      <c r="EV298" s="119"/>
      <c r="FF298" s="119"/>
      <c r="FP298" s="119"/>
      <c r="FZ298" s="119"/>
      <c r="GJ298" s="119"/>
      <c r="GT298" s="119"/>
      <c r="HD298" s="119"/>
      <c r="HN298" s="119"/>
      <c r="HX298" s="119"/>
    </row>
    <row xmlns:x14ac="http://schemas.microsoft.com/office/spreadsheetml/2009/9/ac" r="299" s="3" customFormat="true" x14ac:dyDescent="0.25">
      <c r="A299" s="375"/>
      <c r="B299" s="119"/>
      <c r="L299" s="119"/>
      <c r="V299" s="119"/>
      <c r="AF299" s="119"/>
      <c r="AP299" s="119"/>
      <c r="AZ299" s="119"/>
      <c r="BA299" s="119"/>
      <c r="BJ299" s="119"/>
      <c r="BT299" s="119"/>
      <c r="CD299" s="119"/>
      <c r="CN299" s="119"/>
      <c r="CX299" s="119"/>
      <c r="DH299" s="119"/>
      <c r="DR299" s="119"/>
      <c r="EB299" s="119"/>
      <c r="EL299" s="119"/>
      <c r="EV299" s="119"/>
      <c r="FF299" s="119"/>
      <c r="FP299" s="119"/>
      <c r="FZ299" s="119"/>
      <c r="GJ299" s="119"/>
      <c r="GT299" s="119"/>
      <c r="HD299" s="119"/>
      <c r="HN299" s="119"/>
      <c r="HX299" s="119"/>
    </row>
    <row xmlns:x14ac="http://schemas.microsoft.com/office/spreadsheetml/2009/9/ac" r="300" s="3" customFormat="true" x14ac:dyDescent="0.25">
      <c r="A300" s="375"/>
      <c r="B300" s="119"/>
      <c r="L300" s="119"/>
      <c r="V300" s="119"/>
      <c r="AF300" s="119"/>
      <c r="AP300" s="119"/>
      <c r="AZ300" s="119"/>
      <c r="BA300" s="119"/>
      <c r="BJ300" s="119"/>
      <c r="BT300" s="119"/>
      <c r="CD300" s="119"/>
      <c r="CN300" s="119"/>
      <c r="CX300" s="119"/>
      <c r="DH300" s="119"/>
      <c r="DR300" s="119"/>
      <c r="EB300" s="119"/>
      <c r="EL300" s="119"/>
      <c r="EV300" s="119"/>
      <c r="FF300" s="119"/>
      <c r="FP300" s="119"/>
      <c r="FZ300" s="119"/>
      <c r="GJ300" s="119"/>
      <c r="GT300" s="119"/>
      <c r="HD300" s="119"/>
      <c r="HN300" s="119"/>
      <c r="HX300" s="119"/>
    </row>
    <row xmlns:x14ac="http://schemas.microsoft.com/office/spreadsheetml/2009/9/ac" r="301" s="3" customFormat="true" x14ac:dyDescent="0.25">
      <c r="A301" s="375"/>
      <c r="B301" s="119"/>
      <c r="L301" s="119"/>
      <c r="V301" s="119"/>
      <c r="AF301" s="119"/>
      <c r="AP301" s="119"/>
      <c r="AZ301" s="119"/>
      <c r="BA301" s="119"/>
      <c r="BJ301" s="119"/>
      <c r="BT301" s="119"/>
      <c r="CD301" s="119"/>
      <c r="CN301" s="119"/>
      <c r="CX301" s="119"/>
      <c r="DH301" s="119"/>
      <c r="DR301" s="119"/>
      <c r="EB301" s="119"/>
      <c r="EL301" s="119"/>
      <c r="EV301" s="119"/>
      <c r="FF301" s="119"/>
      <c r="FP301" s="119"/>
      <c r="FZ301" s="119"/>
      <c r="GJ301" s="119"/>
      <c r="GT301" s="119"/>
      <c r="HD301" s="119"/>
      <c r="HN301" s="119"/>
      <c r="HX301" s="119"/>
    </row>
    <row xmlns:x14ac="http://schemas.microsoft.com/office/spreadsheetml/2009/9/ac" r="302" s="3" customFormat="true" x14ac:dyDescent="0.25">
      <c r="A302" s="375"/>
      <c r="B302" s="119"/>
      <c r="L302" s="119"/>
      <c r="V302" s="119"/>
      <c r="AF302" s="119"/>
      <c r="AP302" s="119"/>
      <c r="AZ302" s="119"/>
      <c r="BA302" s="119"/>
      <c r="BJ302" s="119"/>
      <c r="BT302" s="119"/>
      <c r="CD302" s="119"/>
      <c r="CN302" s="119"/>
      <c r="CX302" s="119"/>
      <c r="DH302" s="119"/>
      <c r="DR302" s="119"/>
      <c r="EB302" s="119"/>
      <c r="EL302" s="119"/>
      <c r="EV302" s="119"/>
      <c r="FF302" s="119"/>
      <c r="FP302" s="119"/>
      <c r="FZ302" s="119"/>
      <c r="GJ302" s="119"/>
      <c r="GT302" s="119"/>
      <c r="HD302" s="119"/>
      <c r="HN302" s="119"/>
      <c r="HX302" s="119"/>
    </row>
    <row xmlns:x14ac="http://schemas.microsoft.com/office/spreadsheetml/2009/9/ac" r="303" s="3" customFormat="true" x14ac:dyDescent="0.25">
      <c r="A303" s="375"/>
      <c r="B303" s="119"/>
      <c r="L303" s="119"/>
      <c r="V303" s="119"/>
      <c r="AF303" s="119"/>
      <c r="AP303" s="119"/>
      <c r="AZ303" s="119"/>
      <c r="BA303" s="119"/>
      <c r="BJ303" s="119"/>
      <c r="BT303" s="119"/>
      <c r="CD303" s="119"/>
      <c r="CN303" s="119"/>
      <c r="CX303" s="119"/>
      <c r="DH303" s="119"/>
      <c r="DR303" s="119"/>
      <c r="EB303" s="119"/>
      <c r="EL303" s="119"/>
      <c r="EV303" s="119"/>
      <c r="FF303" s="119"/>
      <c r="FP303" s="119"/>
      <c r="FZ303" s="119"/>
      <c r="GJ303" s="119"/>
      <c r="GT303" s="119"/>
      <c r="HD303" s="119"/>
      <c r="HN303" s="119"/>
      <c r="HX303" s="119"/>
    </row>
    <row xmlns:x14ac="http://schemas.microsoft.com/office/spreadsheetml/2009/9/ac" r="304" s="3" customFormat="true" x14ac:dyDescent="0.25">
      <c r="A304" s="375"/>
      <c r="B304" s="119"/>
      <c r="L304" s="119"/>
      <c r="V304" s="119"/>
      <c r="AF304" s="119"/>
      <c r="AP304" s="119"/>
      <c r="AZ304" s="119"/>
      <c r="BA304" s="119"/>
      <c r="BJ304" s="119"/>
      <c r="BT304" s="119"/>
      <c r="CD304" s="119"/>
      <c r="CN304" s="119"/>
      <c r="CX304" s="119"/>
      <c r="DH304" s="119"/>
      <c r="DR304" s="119"/>
      <c r="EB304" s="119"/>
      <c r="EL304" s="119"/>
      <c r="EV304" s="119"/>
      <c r="FF304" s="119"/>
      <c r="FP304" s="119"/>
      <c r="FZ304" s="119"/>
      <c r="GJ304" s="119"/>
      <c r="GT304" s="119"/>
      <c r="HD304" s="119"/>
      <c r="HN304" s="119"/>
      <c r="HX304" s="119"/>
    </row>
    <row xmlns:x14ac="http://schemas.microsoft.com/office/spreadsheetml/2009/9/ac" r="305" s="3" customFormat="true" x14ac:dyDescent="0.25">
      <c r="A305" s="375"/>
      <c r="B305" s="119"/>
      <c r="L305" s="119"/>
      <c r="V305" s="119"/>
      <c r="AF305" s="119"/>
      <c r="AP305" s="119"/>
      <c r="AZ305" s="119"/>
      <c r="BA305" s="119"/>
      <c r="BJ305" s="119"/>
      <c r="BT305" s="119"/>
      <c r="CD305" s="119"/>
      <c r="CN305" s="119"/>
      <c r="CX305" s="119"/>
      <c r="DH305" s="119"/>
      <c r="DR305" s="119"/>
      <c r="EB305" s="119"/>
      <c r="EL305" s="119"/>
      <c r="EV305" s="119"/>
      <c r="FF305" s="119"/>
      <c r="FP305" s="119"/>
      <c r="FZ305" s="119"/>
      <c r="GJ305" s="119"/>
      <c r="GT305" s="119"/>
      <c r="HD305" s="119"/>
      <c r="HN305" s="119"/>
      <c r="HX305" s="119"/>
    </row>
    <row xmlns:x14ac="http://schemas.microsoft.com/office/spreadsheetml/2009/9/ac" r="306" s="3" customFormat="true" x14ac:dyDescent="0.25">
      <c r="A306" s="375"/>
      <c r="B306" s="119"/>
      <c r="L306" s="119"/>
      <c r="V306" s="119"/>
      <c r="AF306" s="119"/>
      <c r="AP306" s="119"/>
      <c r="AZ306" s="119"/>
      <c r="BA306" s="119"/>
      <c r="BJ306" s="119"/>
      <c r="BT306" s="119"/>
      <c r="CD306" s="119"/>
      <c r="CN306" s="119"/>
      <c r="CX306" s="119"/>
      <c r="DH306" s="119"/>
      <c r="DR306" s="119"/>
      <c r="EB306" s="119"/>
      <c r="EL306" s="119"/>
      <c r="EV306" s="119"/>
      <c r="FF306" s="119"/>
      <c r="FP306" s="119"/>
      <c r="FZ306" s="119"/>
      <c r="GJ306" s="119"/>
      <c r="GT306" s="119"/>
      <c r="HD306" s="119"/>
      <c r="HN306" s="119"/>
      <c r="HX306" s="119"/>
    </row>
    <row xmlns:x14ac="http://schemas.microsoft.com/office/spreadsheetml/2009/9/ac" r="307" s="3" customFormat="true" x14ac:dyDescent="0.25">
      <c r="A307" s="375"/>
      <c r="B307" s="119"/>
      <c r="L307" s="119"/>
      <c r="V307" s="119"/>
      <c r="AF307" s="119"/>
      <c r="AP307" s="119"/>
      <c r="AZ307" s="119"/>
      <c r="BA307" s="119"/>
      <c r="BJ307" s="119"/>
      <c r="BT307" s="119"/>
      <c r="CD307" s="119"/>
      <c r="CN307" s="119"/>
      <c r="CX307" s="119"/>
      <c r="DH307" s="119"/>
      <c r="DR307" s="119"/>
      <c r="EB307" s="119"/>
      <c r="EL307" s="119"/>
      <c r="EV307" s="119"/>
      <c r="FF307" s="119"/>
      <c r="FP307" s="119"/>
      <c r="FZ307" s="119"/>
      <c r="GJ307" s="119"/>
      <c r="GT307" s="119"/>
      <c r="HD307" s="119"/>
      <c r="HN307" s="119"/>
      <c r="HX307" s="119"/>
    </row>
    <row xmlns:x14ac="http://schemas.microsoft.com/office/spreadsheetml/2009/9/ac" r="308" s="3" customFormat="true" x14ac:dyDescent="0.25">
      <c r="A308" s="375"/>
      <c r="B308" s="119"/>
      <c r="L308" s="119"/>
      <c r="V308" s="119"/>
      <c r="AF308" s="119"/>
      <c r="AP308" s="119"/>
      <c r="AZ308" s="119"/>
      <c r="BA308" s="119"/>
      <c r="BJ308" s="119"/>
      <c r="BT308" s="119"/>
      <c r="CD308" s="119"/>
      <c r="CN308" s="119"/>
      <c r="CX308" s="119"/>
      <c r="DH308" s="119"/>
      <c r="DR308" s="119"/>
      <c r="EB308" s="119"/>
      <c r="EL308" s="119"/>
      <c r="EV308" s="119"/>
      <c r="FF308" s="119"/>
      <c r="FP308" s="119"/>
      <c r="FZ308" s="119"/>
      <c r="GJ308" s="119"/>
      <c r="GT308" s="119"/>
      <c r="HD308" s="119"/>
      <c r="HN308" s="119"/>
      <c r="HX308" s="119"/>
    </row>
    <row xmlns:x14ac="http://schemas.microsoft.com/office/spreadsheetml/2009/9/ac" r="309" s="3" customFormat="true" x14ac:dyDescent="0.25">
      <c r="A309" s="375"/>
      <c r="B309" s="119"/>
      <c r="L309" s="119"/>
      <c r="V309" s="119"/>
      <c r="AF309" s="119"/>
      <c r="AP309" s="119"/>
      <c r="AZ309" s="119"/>
      <c r="BA309" s="119"/>
      <c r="BJ309" s="119"/>
      <c r="BT309" s="119"/>
      <c r="CD309" s="119"/>
      <c r="CN309" s="119"/>
      <c r="CX309" s="119"/>
      <c r="DH309" s="119"/>
      <c r="DR309" s="119"/>
      <c r="EB309" s="119"/>
      <c r="EL309" s="119"/>
      <c r="EV309" s="119"/>
      <c r="FF309" s="119"/>
      <c r="FP309" s="119"/>
      <c r="FZ309" s="119"/>
      <c r="GJ309" s="119"/>
      <c r="GT309" s="119"/>
      <c r="HD309" s="119"/>
      <c r="HN309" s="119"/>
      <c r="HX309" s="119"/>
    </row>
    <row xmlns:x14ac="http://schemas.microsoft.com/office/spreadsheetml/2009/9/ac" r="310" s="3" customFormat="true" x14ac:dyDescent="0.25">
      <c r="A310" s="375"/>
      <c r="B310" s="119"/>
      <c r="L310" s="119"/>
      <c r="V310" s="119"/>
      <c r="AF310" s="119"/>
      <c r="AP310" s="119"/>
      <c r="AZ310" s="119"/>
      <c r="BA310" s="119"/>
      <c r="BJ310" s="119"/>
      <c r="BT310" s="119"/>
      <c r="CD310" s="119"/>
      <c r="CN310" s="119"/>
      <c r="CX310" s="119"/>
      <c r="DH310" s="119"/>
      <c r="DR310" s="119"/>
      <c r="EB310" s="119"/>
      <c r="EL310" s="119"/>
      <c r="EV310" s="119"/>
      <c r="FF310" s="119"/>
      <c r="FP310" s="119"/>
      <c r="FZ310" s="119"/>
      <c r="GJ310" s="119"/>
      <c r="GT310" s="119"/>
      <c r="HD310" s="119"/>
      <c r="HN310" s="119"/>
      <c r="HX310" s="119"/>
    </row>
    <row xmlns:x14ac="http://schemas.microsoft.com/office/spreadsheetml/2009/9/ac" r="311" s="3" customFormat="true" x14ac:dyDescent="0.25">
      <c r="A311" s="375"/>
      <c r="B311" s="119"/>
      <c r="L311" s="119"/>
      <c r="V311" s="119"/>
      <c r="AF311" s="119"/>
      <c r="AP311" s="119"/>
      <c r="AZ311" s="119"/>
      <c r="BA311" s="119"/>
      <c r="BJ311" s="119"/>
      <c r="BT311" s="119"/>
      <c r="CD311" s="119"/>
      <c r="CN311" s="119"/>
      <c r="CX311" s="119"/>
      <c r="DH311" s="119"/>
      <c r="DR311" s="119"/>
      <c r="EB311" s="119"/>
      <c r="EL311" s="119"/>
      <c r="EV311" s="119"/>
      <c r="FF311" s="119"/>
      <c r="FP311" s="119"/>
      <c r="FZ311" s="119"/>
      <c r="GJ311" s="119"/>
      <c r="GT311" s="119"/>
      <c r="HD311" s="119"/>
      <c r="HN311" s="119"/>
      <c r="HX311" s="119"/>
    </row>
    <row xmlns:x14ac="http://schemas.microsoft.com/office/spreadsheetml/2009/9/ac" r="312" s="3" customFormat="true" x14ac:dyDescent="0.25">
      <c r="A312" s="375"/>
      <c r="B312" s="119"/>
      <c r="L312" s="119"/>
      <c r="V312" s="119"/>
      <c r="AF312" s="119"/>
      <c r="AP312" s="119"/>
      <c r="AZ312" s="119"/>
      <c r="BA312" s="119"/>
      <c r="BJ312" s="119"/>
      <c r="BT312" s="119"/>
      <c r="CD312" s="119"/>
      <c r="CN312" s="119"/>
      <c r="CX312" s="119"/>
      <c r="DH312" s="119"/>
      <c r="DR312" s="119"/>
      <c r="EB312" s="119"/>
      <c r="EL312" s="119"/>
      <c r="EV312" s="119"/>
      <c r="FF312" s="119"/>
      <c r="FP312" s="119"/>
      <c r="FZ312" s="119"/>
      <c r="GJ312" s="119"/>
      <c r="GT312" s="119"/>
      <c r="HD312" s="119"/>
      <c r="HN312" s="119"/>
      <c r="HX312" s="119"/>
    </row>
    <row xmlns:x14ac="http://schemas.microsoft.com/office/spreadsheetml/2009/9/ac" r="313" s="3" customFormat="true" x14ac:dyDescent="0.25">
      <c r="A313" s="375"/>
      <c r="B313" s="119"/>
      <c r="L313" s="119"/>
      <c r="V313" s="119"/>
      <c r="AF313" s="119"/>
      <c r="AP313" s="119"/>
      <c r="AZ313" s="119"/>
      <c r="BA313" s="119"/>
      <c r="BJ313" s="119"/>
      <c r="BT313" s="119"/>
      <c r="CD313" s="119"/>
      <c r="CN313" s="119"/>
      <c r="CX313" s="119"/>
      <c r="DH313" s="119"/>
      <c r="DR313" s="119"/>
      <c r="EB313" s="119"/>
      <c r="EL313" s="119"/>
      <c r="EV313" s="119"/>
      <c r="FF313" s="119"/>
      <c r="FP313" s="119"/>
      <c r="FZ313" s="119"/>
      <c r="GJ313" s="119"/>
      <c r="GT313" s="119"/>
      <c r="HD313" s="119"/>
      <c r="HN313" s="119"/>
      <c r="HX313" s="119"/>
    </row>
    <row xmlns:x14ac="http://schemas.microsoft.com/office/spreadsheetml/2009/9/ac" r="314" s="3" customFormat="true" x14ac:dyDescent="0.25">
      <c r="A314" s="375"/>
      <c r="B314" s="119"/>
      <c r="L314" s="119"/>
      <c r="V314" s="119"/>
      <c r="AF314" s="119"/>
      <c r="AP314" s="119"/>
      <c r="AZ314" s="119"/>
      <c r="BA314" s="119"/>
      <c r="BJ314" s="119"/>
      <c r="BT314" s="119"/>
      <c r="CD314" s="119"/>
      <c r="CN314" s="119"/>
      <c r="CX314" s="119"/>
      <c r="DH314" s="119"/>
      <c r="DR314" s="119"/>
      <c r="EB314" s="119"/>
      <c r="EL314" s="119"/>
      <c r="EV314" s="119"/>
      <c r="FF314" s="119"/>
      <c r="FP314" s="119"/>
      <c r="FZ314" s="119"/>
      <c r="GJ314" s="119"/>
      <c r="GT314" s="119"/>
      <c r="HD314" s="119"/>
      <c r="HN314" s="119"/>
      <c r="HX314" s="119"/>
    </row>
    <row xmlns:x14ac="http://schemas.microsoft.com/office/spreadsheetml/2009/9/ac" r="315" s="3" customFormat="true" x14ac:dyDescent="0.25">
      <c r="A315" s="375"/>
      <c r="B315" s="119"/>
      <c r="L315" s="119"/>
      <c r="V315" s="119"/>
      <c r="AF315" s="119"/>
      <c r="AP315" s="119"/>
      <c r="AZ315" s="119"/>
      <c r="BA315" s="119"/>
      <c r="BJ315" s="119"/>
      <c r="BT315" s="119"/>
      <c r="CD315" s="119"/>
      <c r="CN315" s="119"/>
      <c r="CX315" s="119"/>
      <c r="DH315" s="119"/>
      <c r="DR315" s="119"/>
      <c r="EB315" s="119"/>
      <c r="EL315" s="119"/>
      <c r="EV315" s="119"/>
      <c r="FF315" s="119"/>
      <c r="FP315" s="119"/>
      <c r="FZ315" s="119"/>
      <c r="GJ315" s="119"/>
      <c r="GT315" s="119"/>
      <c r="HD315" s="119"/>
      <c r="HN315" s="119"/>
      <c r="HX315" s="119"/>
    </row>
    <row xmlns:x14ac="http://schemas.microsoft.com/office/spreadsheetml/2009/9/ac" r="316" s="3" customFormat="true" x14ac:dyDescent="0.25">
      <c r="A316" s="375"/>
      <c r="B316" s="119"/>
      <c r="L316" s="119"/>
      <c r="V316" s="119"/>
      <c r="AF316" s="119"/>
      <c r="AP316" s="119"/>
      <c r="AZ316" s="119"/>
      <c r="BA316" s="119"/>
      <c r="BJ316" s="119"/>
      <c r="BT316" s="119"/>
      <c r="CD316" s="119"/>
      <c r="CN316" s="119"/>
      <c r="CX316" s="119"/>
      <c r="DH316" s="119"/>
      <c r="DR316" s="119"/>
      <c r="EB316" s="119"/>
      <c r="EL316" s="119"/>
      <c r="EV316" s="119"/>
      <c r="FF316" s="119"/>
      <c r="FP316" s="119"/>
      <c r="FZ316" s="119"/>
      <c r="GJ316" s="119"/>
      <c r="GT316" s="119"/>
      <c r="HD316" s="119"/>
      <c r="HN316" s="119"/>
      <c r="HX316" s="119"/>
    </row>
    <row xmlns:x14ac="http://schemas.microsoft.com/office/spreadsheetml/2009/9/ac" r="317" s="3" customFormat="true" x14ac:dyDescent="0.25">
      <c r="A317" s="375"/>
      <c r="B317" s="119"/>
      <c r="L317" s="119"/>
      <c r="V317" s="119"/>
      <c r="AF317" s="119"/>
      <c r="AP317" s="119"/>
      <c r="AZ317" s="119"/>
      <c r="BA317" s="119"/>
      <c r="BJ317" s="119"/>
      <c r="BT317" s="119"/>
      <c r="CD317" s="119"/>
      <c r="CN317" s="119"/>
      <c r="CX317" s="119"/>
      <c r="DH317" s="119"/>
      <c r="DR317" s="119"/>
      <c r="EB317" s="119"/>
      <c r="EL317" s="119"/>
      <c r="EV317" s="119"/>
      <c r="FF317" s="119"/>
      <c r="FP317" s="119"/>
      <c r="FZ317" s="119"/>
      <c r="GJ317" s="119"/>
      <c r="GT317" s="119"/>
      <c r="HD317" s="119"/>
      <c r="HN317" s="119"/>
      <c r="HX317" s="119"/>
    </row>
    <row xmlns:x14ac="http://schemas.microsoft.com/office/spreadsheetml/2009/9/ac" r="318" s="3" customFormat="true" x14ac:dyDescent="0.25">
      <c r="A318" s="375"/>
      <c r="B318" s="119"/>
      <c r="L318" s="119"/>
      <c r="V318" s="119"/>
      <c r="AF318" s="119"/>
      <c r="AP318" s="119"/>
      <c r="AZ318" s="119"/>
      <c r="BA318" s="119"/>
      <c r="BJ318" s="119"/>
      <c r="BT318" s="119"/>
      <c r="CD318" s="119"/>
      <c r="CN318" s="119"/>
      <c r="CX318" s="119"/>
      <c r="DH318" s="119"/>
      <c r="DR318" s="119"/>
      <c r="EB318" s="119"/>
      <c r="EL318" s="119"/>
      <c r="EV318" s="119"/>
      <c r="FF318" s="119"/>
      <c r="FP318" s="119"/>
      <c r="FZ318" s="119"/>
      <c r="GJ318" s="119"/>
      <c r="GT318" s="119"/>
      <c r="HD318" s="119"/>
      <c r="HN318" s="119"/>
      <c r="HX318" s="119"/>
    </row>
    <row xmlns:x14ac="http://schemas.microsoft.com/office/spreadsheetml/2009/9/ac" r="319" s="3" customFormat="true" x14ac:dyDescent="0.25">
      <c r="A319" s="375"/>
      <c r="B319" s="119"/>
      <c r="L319" s="119"/>
      <c r="V319" s="119"/>
      <c r="AF319" s="119"/>
      <c r="AP319" s="119"/>
      <c r="AZ319" s="119"/>
      <c r="BA319" s="119"/>
      <c r="BJ319" s="119"/>
      <c r="BT319" s="119"/>
      <c r="CD319" s="119"/>
      <c r="CN319" s="119"/>
      <c r="CX319" s="119"/>
      <c r="DH319" s="119"/>
      <c r="DR319" s="119"/>
      <c r="EB319" s="119"/>
      <c r="EL319" s="119"/>
      <c r="EV319" s="119"/>
      <c r="FF319" s="119"/>
      <c r="FP319" s="119"/>
      <c r="FZ319" s="119"/>
      <c r="GJ319" s="119"/>
      <c r="GT319" s="119"/>
      <c r="HD319" s="119"/>
      <c r="HN319" s="119"/>
      <c r="HX319" s="119"/>
    </row>
    <row xmlns:x14ac="http://schemas.microsoft.com/office/spreadsheetml/2009/9/ac" r="320" s="3" customFormat="true" x14ac:dyDescent="0.25">
      <c r="A320" s="375"/>
      <c r="B320" s="119"/>
      <c r="L320" s="119"/>
      <c r="V320" s="119"/>
      <c r="AF320" s="119"/>
      <c r="AP320" s="119"/>
      <c r="AZ320" s="119"/>
      <c r="BA320" s="119"/>
      <c r="BJ320" s="119"/>
      <c r="BT320" s="119"/>
      <c r="CD320" s="119"/>
      <c r="CN320" s="119"/>
      <c r="CX320" s="119"/>
      <c r="DH320" s="119"/>
      <c r="DR320" s="119"/>
      <c r="EB320" s="119"/>
      <c r="EL320" s="119"/>
      <c r="EV320" s="119"/>
      <c r="FF320" s="119"/>
      <c r="FP320" s="119"/>
      <c r="FZ320" s="119"/>
      <c r="GJ320" s="119"/>
      <c r="GT320" s="119"/>
      <c r="HD320" s="119"/>
      <c r="HN320" s="119"/>
      <c r="HX320" s="119"/>
    </row>
    <row xmlns:x14ac="http://schemas.microsoft.com/office/spreadsheetml/2009/9/ac" r="321" s="3" customFormat="true" x14ac:dyDescent="0.25">
      <c r="A321" s="375"/>
      <c r="B321" s="119"/>
      <c r="L321" s="119"/>
      <c r="V321" s="119"/>
      <c r="AF321" s="119"/>
      <c r="AP321" s="119"/>
      <c r="AZ321" s="119"/>
      <c r="BA321" s="119"/>
      <c r="BJ321" s="119"/>
      <c r="BT321" s="119"/>
      <c r="CD321" s="119"/>
      <c r="CN321" s="119"/>
      <c r="CX321" s="119"/>
      <c r="DH321" s="119"/>
      <c r="DR321" s="119"/>
      <c r="EB321" s="119"/>
      <c r="EL321" s="119"/>
      <c r="EV321" s="119"/>
      <c r="FF321" s="119"/>
      <c r="FP321" s="119"/>
      <c r="FZ321" s="119"/>
      <c r="GJ321" s="119"/>
      <c r="GT321" s="119"/>
      <c r="HD321" s="119"/>
      <c r="HN321" s="119"/>
      <c r="HX321" s="119"/>
    </row>
    <row xmlns:x14ac="http://schemas.microsoft.com/office/spreadsheetml/2009/9/ac" r="322" s="3" customFormat="true" x14ac:dyDescent="0.25">
      <c r="A322" s="375"/>
      <c r="B322" s="119"/>
      <c r="L322" s="119"/>
      <c r="V322" s="119"/>
      <c r="AF322" s="119"/>
      <c r="AP322" s="119"/>
      <c r="AZ322" s="119"/>
      <c r="BA322" s="119"/>
      <c r="BJ322" s="119"/>
      <c r="BT322" s="119"/>
      <c r="CD322" s="119"/>
      <c r="CN322" s="119"/>
      <c r="CX322" s="119"/>
      <c r="DH322" s="119"/>
      <c r="DR322" s="119"/>
      <c r="EB322" s="119"/>
      <c r="EL322" s="119"/>
      <c r="EV322" s="119"/>
      <c r="FF322" s="119"/>
      <c r="FP322" s="119"/>
      <c r="FZ322" s="119"/>
      <c r="GJ322" s="119"/>
      <c r="GT322" s="119"/>
      <c r="HD322" s="119"/>
      <c r="HN322" s="119"/>
      <c r="HX322" s="119"/>
    </row>
    <row xmlns:x14ac="http://schemas.microsoft.com/office/spreadsheetml/2009/9/ac" r="323" s="3" customFormat="true" x14ac:dyDescent="0.25">
      <c r="A323" s="375"/>
      <c r="B323" s="119"/>
      <c r="L323" s="119"/>
      <c r="V323" s="119"/>
      <c r="AF323" s="119"/>
      <c r="AP323" s="119"/>
      <c r="AZ323" s="119"/>
      <c r="BA323" s="119"/>
      <c r="BJ323" s="119"/>
      <c r="BT323" s="119"/>
      <c r="CD323" s="119"/>
      <c r="CN323" s="119"/>
      <c r="CX323" s="119"/>
      <c r="DH323" s="119"/>
      <c r="DR323" s="119"/>
      <c r="EB323" s="119"/>
      <c r="EL323" s="119"/>
      <c r="EV323" s="119"/>
      <c r="FF323" s="119"/>
      <c r="FP323" s="119"/>
      <c r="FZ323" s="119"/>
      <c r="GJ323" s="119"/>
      <c r="GT323" s="119"/>
      <c r="HD323" s="119"/>
      <c r="HN323" s="119"/>
      <c r="HX323" s="119"/>
    </row>
    <row xmlns:x14ac="http://schemas.microsoft.com/office/spreadsheetml/2009/9/ac" r="324" s="3" customFormat="true" x14ac:dyDescent="0.25">
      <c r="A324" s="375"/>
      <c r="B324" s="119"/>
      <c r="L324" s="119"/>
      <c r="V324" s="119"/>
      <c r="AF324" s="119"/>
      <c r="AP324" s="119"/>
      <c r="AZ324" s="119"/>
      <c r="BA324" s="119"/>
      <c r="BJ324" s="119"/>
      <c r="BT324" s="119"/>
      <c r="CD324" s="119"/>
      <c r="CN324" s="119"/>
      <c r="CX324" s="119"/>
      <c r="DH324" s="119"/>
      <c r="DR324" s="119"/>
      <c r="EB324" s="119"/>
      <c r="EL324" s="119"/>
      <c r="EV324" s="119"/>
      <c r="FF324" s="119"/>
      <c r="FP324" s="119"/>
      <c r="FZ324" s="119"/>
      <c r="GJ324" s="119"/>
      <c r="GT324" s="119"/>
      <c r="HD324" s="119"/>
      <c r="HN324" s="119"/>
      <c r="HX324" s="119"/>
    </row>
    <row xmlns:x14ac="http://schemas.microsoft.com/office/spreadsheetml/2009/9/ac" r="325" s="3" customFormat="true" x14ac:dyDescent="0.25">
      <c r="A325" s="375"/>
      <c r="B325" s="119"/>
      <c r="L325" s="119"/>
      <c r="V325" s="119"/>
      <c r="AF325" s="119"/>
      <c r="AP325" s="119"/>
      <c r="AZ325" s="119"/>
      <c r="BA325" s="119"/>
      <c r="BJ325" s="119"/>
      <c r="BT325" s="119"/>
      <c r="CD325" s="119"/>
      <c r="CN325" s="119"/>
      <c r="CX325" s="119"/>
      <c r="DH325" s="119"/>
      <c r="DR325" s="119"/>
      <c r="EB325" s="119"/>
      <c r="EL325" s="119"/>
      <c r="EV325" s="119"/>
      <c r="FF325" s="119"/>
      <c r="FP325" s="119"/>
      <c r="FZ325" s="119"/>
      <c r="GJ325" s="119"/>
      <c r="GT325" s="119"/>
      <c r="HD325" s="119"/>
      <c r="HN325" s="119"/>
      <c r="HX325" s="119"/>
    </row>
    <row xmlns:x14ac="http://schemas.microsoft.com/office/spreadsheetml/2009/9/ac" r="326" s="3" customFormat="true" x14ac:dyDescent="0.25">
      <c r="A326" s="375"/>
      <c r="B326" s="119"/>
      <c r="L326" s="119"/>
      <c r="V326" s="119"/>
      <c r="AF326" s="119"/>
      <c r="AP326" s="119"/>
      <c r="AZ326" s="119"/>
      <c r="BA326" s="119"/>
      <c r="BJ326" s="119"/>
      <c r="BT326" s="119"/>
      <c r="CD326" s="119"/>
      <c r="CN326" s="119"/>
      <c r="CX326" s="119"/>
      <c r="DH326" s="119"/>
      <c r="DR326" s="119"/>
      <c r="EB326" s="119"/>
      <c r="EL326" s="119"/>
      <c r="EV326" s="119"/>
      <c r="FF326" s="119"/>
      <c r="FP326" s="119"/>
      <c r="FZ326" s="119"/>
      <c r="GJ326" s="119"/>
      <c r="GT326" s="119"/>
      <c r="HD326" s="119"/>
      <c r="HN326" s="119"/>
      <c r="HX326" s="119"/>
    </row>
    <row xmlns:x14ac="http://schemas.microsoft.com/office/spreadsheetml/2009/9/ac" r="327" s="3" customFormat="true" x14ac:dyDescent="0.25">
      <c r="A327" s="375"/>
      <c r="B327" s="119"/>
      <c r="L327" s="119"/>
      <c r="V327" s="119"/>
      <c r="AF327" s="119"/>
      <c r="AP327" s="119"/>
      <c r="AZ327" s="119"/>
      <c r="BA327" s="119"/>
      <c r="BJ327" s="119"/>
      <c r="BT327" s="119"/>
      <c r="CD327" s="119"/>
      <c r="CN327" s="119"/>
      <c r="CX327" s="119"/>
      <c r="DH327" s="119"/>
      <c r="DR327" s="119"/>
      <c r="EB327" s="119"/>
      <c r="EL327" s="119"/>
      <c r="EV327" s="119"/>
      <c r="FF327" s="119"/>
      <c r="FP327" s="119"/>
      <c r="FZ327" s="119"/>
      <c r="GJ327" s="119"/>
      <c r="GT327" s="119"/>
      <c r="HD327" s="119"/>
      <c r="HN327" s="119"/>
      <c r="HX327" s="119"/>
    </row>
    <row xmlns:x14ac="http://schemas.microsoft.com/office/spreadsheetml/2009/9/ac" r="328" s="3" customFormat="true" x14ac:dyDescent="0.25">
      <c r="A328" s="375"/>
      <c r="B328" s="119"/>
      <c r="L328" s="119"/>
      <c r="V328" s="119"/>
      <c r="AF328" s="119"/>
      <c r="AP328" s="119"/>
      <c r="AZ328" s="119"/>
      <c r="BA328" s="119"/>
      <c r="BJ328" s="119"/>
      <c r="BT328" s="119"/>
      <c r="CD328" s="119"/>
      <c r="CN328" s="119"/>
      <c r="CX328" s="119"/>
      <c r="DH328" s="119"/>
      <c r="DR328" s="119"/>
      <c r="EB328" s="119"/>
      <c r="EL328" s="119"/>
      <c r="EV328" s="119"/>
      <c r="FF328" s="119"/>
      <c r="FP328" s="119"/>
      <c r="FZ328" s="119"/>
      <c r="GJ328" s="119"/>
      <c r="GT328" s="119"/>
      <c r="HD328" s="119"/>
      <c r="HN328" s="119"/>
      <c r="HX328" s="119"/>
    </row>
    <row xmlns:x14ac="http://schemas.microsoft.com/office/spreadsheetml/2009/9/ac" r="329" s="3" customFormat="true" x14ac:dyDescent="0.25">
      <c r="A329" s="375"/>
      <c r="B329" s="119"/>
      <c r="L329" s="119"/>
      <c r="V329" s="119"/>
      <c r="AF329" s="119"/>
      <c r="AP329" s="119"/>
      <c r="AZ329" s="119"/>
      <c r="BA329" s="119"/>
      <c r="BJ329" s="119"/>
      <c r="BT329" s="119"/>
      <c r="CD329" s="119"/>
      <c r="CN329" s="119"/>
      <c r="CX329" s="119"/>
      <c r="DH329" s="119"/>
      <c r="DR329" s="119"/>
      <c r="EB329" s="119"/>
      <c r="EL329" s="119"/>
      <c r="EV329" s="119"/>
      <c r="FF329" s="119"/>
      <c r="FP329" s="119"/>
      <c r="FZ329" s="119"/>
      <c r="GJ329" s="119"/>
      <c r="GT329" s="119"/>
      <c r="HD329" s="119"/>
      <c r="HN329" s="119"/>
      <c r="HX329" s="119"/>
    </row>
    <row xmlns:x14ac="http://schemas.microsoft.com/office/spreadsheetml/2009/9/ac" r="330" s="3" customFormat="true" x14ac:dyDescent="0.25">
      <c r="A330" s="375"/>
      <c r="B330" s="119"/>
      <c r="L330" s="119"/>
      <c r="V330" s="119"/>
      <c r="AF330" s="119"/>
      <c r="AP330" s="119"/>
      <c r="AZ330" s="119"/>
      <c r="BA330" s="119"/>
      <c r="BJ330" s="119"/>
      <c r="BT330" s="119"/>
      <c r="CD330" s="119"/>
      <c r="CN330" s="119"/>
      <c r="CX330" s="119"/>
      <c r="DH330" s="119"/>
      <c r="DR330" s="119"/>
      <c r="EB330" s="119"/>
      <c r="EL330" s="119"/>
      <c r="EV330" s="119"/>
      <c r="FF330" s="119"/>
      <c r="FP330" s="119"/>
      <c r="FZ330" s="119"/>
      <c r="GJ330" s="119"/>
      <c r="GT330" s="119"/>
      <c r="HD330" s="119"/>
      <c r="HN330" s="119"/>
      <c r="HX330" s="119"/>
    </row>
    <row xmlns:x14ac="http://schemas.microsoft.com/office/spreadsheetml/2009/9/ac" r="331" s="3" customFormat="true" x14ac:dyDescent="0.25">
      <c r="A331" s="375"/>
      <c r="B331" s="119"/>
      <c r="L331" s="119"/>
      <c r="V331" s="119"/>
      <c r="AF331" s="119"/>
      <c r="AP331" s="119"/>
      <c r="AZ331" s="119"/>
      <c r="BA331" s="119"/>
      <c r="BJ331" s="119"/>
      <c r="BT331" s="119"/>
      <c r="CD331" s="119"/>
      <c r="CN331" s="119"/>
      <c r="CX331" s="119"/>
      <c r="DH331" s="119"/>
      <c r="DR331" s="119"/>
      <c r="EB331" s="119"/>
      <c r="EL331" s="119"/>
      <c r="EV331" s="119"/>
      <c r="FF331" s="119"/>
      <c r="FP331" s="119"/>
      <c r="FZ331" s="119"/>
      <c r="GJ331" s="119"/>
      <c r="GT331" s="119"/>
      <c r="HD331" s="119"/>
      <c r="HN331" s="119"/>
      <c r="HX331" s="119"/>
    </row>
    <row xmlns:x14ac="http://schemas.microsoft.com/office/spreadsheetml/2009/9/ac" r="332" s="3" customFormat="true" x14ac:dyDescent="0.25">
      <c r="A332" s="375"/>
      <c r="B332" s="119"/>
      <c r="L332" s="119"/>
      <c r="V332" s="119"/>
      <c r="AF332" s="119"/>
      <c r="AP332" s="119"/>
      <c r="AZ332" s="119"/>
      <c r="BA332" s="119"/>
      <c r="BJ332" s="119"/>
      <c r="BT332" s="119"/>
      <c r="CD332" s="119"/>
      <c r="CN332" s="119"/>
      <c r="CX332" s="119"/>
      <c r="DH332" s="119"/>
      <c r="DR332" s="119"/>
      <c r="EB332" s="119"/>
      <c r="EL332" s="119"/>
      <c r="EV332" s="119"/>
      <c r="FF332" s="119"/>
      <c r="FP332" s="119"/>
      <c r="FZ332" s="119"/>
      <c r="GJ332" s="119"/>
      <c r="GT332" s="119"/>
      <c r="HD332" s="119"/>
      <c r="HN332" s="119"/>
      <c r="HX332" s="119"/>
    </row>
    <row xmlns:x14ac="http://schemas.microsoft.com/office/spreadsheetml/2009/9/ac" r="333" s="3" customFormat="true" x14ac:dyDescent="0.25">
      <c r="A333" s="375"/>
      <c r="B333" s="119"/>
      <c r="L333" s="119"/>
      <c r="V333" s="119"/>
      <c r="AF333" s="119"/>
      <c r="AP333" s="119"/>
      <c r="AZ333" s="119"/>
      <c r="BA333" s="119"/>
      <c r="BJ333" s="119"/>
      <c r="BT333" s="119"/>
      <c r="CD333" s="119"/>
      <c r="CN333" s="119"/>
      <c r="CX333" s="119"/>
      <c r="DH333" s="119"/>
      <c r="DR333" s="119"/>
      <c r="EB333" s="119"/>
      <c r="EL333" s="119"/>
      <c r="EV333" s="119"/>
      <c r="FF333" s="119"/>
      <c r="FP333" s="119"/>
      <c r="FZ333" s="119"/>
      <c r="GJ333" s="119"/>
      <c r="GT333" s="119"/>
      <c r="HD333" s="119"/>
      <c r="HN333" s="119"/>
      <c r="HX333" s="119"/>
    </row>
    <row xmlns:x14ac="http://schemas.microsoft.com/office/spreadsheetml/2009/9/ac" r="334" s="3" customFormat="true" x14ac:dyDescent="0.25">
      <c r="A334" s="375"/>
      <c r="B334" s="119"/>
      <c r="L334" s="119"/>
      <c r="V334" s="119"/>
      <c r="AF334" s="119"/>
      <c r="AP334" s="119"/>
      <c r="AZ334" s="119"/>
      <c r="BA334" s="119"/>
      <c r="BJ334" s="119"/>
      <c r="BT334" s="119"/>
      <c r="CD334" s="119"/>
      <c r="CN334" s="119"/>
      <c r="CX334" s="119"/>
      <c r="DH334" s="119"/>
      <c r="DR334" s="119"/>
      <c r="EB334" s="119"/>
      <c r="EL334" s="119"/>
      <c r="EV334" s="119"/>
      <c r="FF334" s="119"/>
      <c r="FP334" s="119"/>
      <c r="FZ334" s="119"/>
      <c r="GJ334" s="119"/>
      <c r="GT334" s="119"/>
      <c r="HD334" s="119"/>
      <c r="HN334" s="119"/>
      <c r="HX334" s="119"/>
    </row>
    <row xmlns:x14ac="http://schemas.microsoft.com/office/spreadsheetml/2009/9/ac" r="335" s="3" customFormat="true" x14ac:dyDescent="0.25">
      <c r="A335" s="375"/>
      <c r="B335" s="119"/>
      <c r="L335" s="119"/>
      <c r="V335" s="119"/>
      <c r="AF335" s="119"/>
      <c r="AP335" s="119"/>
      <c r="AZ335" s="119"/>
      <c r="BA335" s="119"/>
      <c r="BJ335" s="119"/>
      <c r="BT335" s="119"/>
      <c r="CD335" s="119"/>
      <c r="CN335" s="119"/>
      <c r="CX335" s="119"/>
      <c r="DH335" s="119"/>
      <c r="DR335" s="119"/>
      <c r="EB335" s="119"/>
      <c r="EL335" s="119"/>
      <c r="EV335" s="119"/>
      <c r="FF335" s="119"/>
      <c r="FP335" s="119"/>
      <c r="FZ335" s="119"/>
      <c r="GJ335" s="119"/>
      <c r="GT335" s="119"/>
      <c r="HD335" s="119"/>
      <c r="HN335" s="119"/>
      <c r="HX335" s="119"/>
    </row>
    <row xmlns:x14ac="http://schemas.microsoft.com/office/spreadsheetml/2009/9/ac" r="336" s="3" customFormat="true" x14ac:dyDescent="0.25">
      <c r="A336" s="375"/>
      <c r="B336" s="119"/>
      <c r="L336" s="119"/>
      <c r="V336" s="119"/>
      <c r="AF336" s="119"/>
      <c r="AP336" s="119"/>
      <c r="AZ336" s="119"/>
      <c r="BA336" s="119"/>
      <c r="BJ336" s="119"/>
      <c r="BT336" s="119"/>
      <c r="CD336" s="119"/>
      <c r="CN336" s="119"/>
      <c r="CX336" s="119"/>
      <c r="DH336" s="119"/>
      <c r="DR336" s="119"/>
      <c r="EB336" s="119"/>
      <c r="EL336" s="119"/>
      <c r="EV336" s="119"/>
      <c r="FF336" s="119"/>
      <c r="FP336" s="119"/>
      <c r="FZ336" s="119"/>
      <c r="GJ336" s="119"/>
      <c r="GT336" s="119"/>
      <c r="HD336" s="119"/>
      <c r="HN336" s="119"/>
      <c r="HX336" s="119"/>
    </row>
    <row xmlns:x14ac="http://schemas.microsoft.com/office/spreadsheetml/2009/9/ac" r="337" s="3" customFormat="true" x14ac:dyDescent="0.25">
      <c r="A337" s="375"/>
      <c r="B337" s="119"/>
      <c r="L337" s="119"/>
      <c r="V337" s="119"/>
      <c r="AF337" s="119"/>
      <c r="AP337" s="119"/>
      <c r="AZ337" s="119"/>
      <c r="BA337" s="119"/>
      <c r="BJ337" s="119"/>
      <c r="BT337" s="119"/>
      <c r="CD337" s="119"/>
      <c r="CN337" s="119"/>
      <c r="CX337" s="119"/>
      <c r="DH337" s="119"/>
      <c r="DR337" s="119"/>
      <c r="EB337" s="119"/>
      <c r="EL337" s="119"/>
      <c r="EV337" s="119"/>
      <c r="FF337" s="119"/>
      <c r="FP337" s="119"/>
      <c r="FZ337" s="119"/>
      <c r="GJ337" s="119"/>
      <c r="GT337" s="119"/>
      <c r="HD337" s="119"/>
      <c r="HN337" s="119"/>
      <c r="HX337" s="119"/>
    </row>
    <row xmlns:x14ac="http://schemas.microsoft.com/office/spreadsheetml/2009/9/ac" r="338" s="3" customFormat="true" x14ac:dyDescent="0.25">
      <c r="A338" s="375"/>
      <c r="B338" s="119"/>
      <c r="L338" s="119"/>
      <c r="V338" s="119"/>
      <c r="AF338" s="119"/>
      <c r="AP338" s="119"/>
      <c r="AZ338" s="119"/>
      <c r="BA338" s="119"/>
      <c r="BJ338" s="119"/>
      <c r="BT338" s="119"/>
      <c r="CD338" s="119"/>
      <c r="CN338" s="119"/>
      <c r="CX338" s="119"/>
      <c r="DH338" s="119"/>
      <c r="DR338" s="119"/>
      <c r="EB338" s="119"/>
      <c r="EL338" s="119"/>
      <c r="EV338" s="119"/>
      <c r="FF338" s="119"/>
      <c r="FP338" s="119"/>
      <c r="FZ338" s="119"/>
      <c r="GJ338" s="119"/>
      <c r="GT338" s="119"/>
      <c r="HD338" s="119"/>
      <c r="HN338" s="119"/>
      <c r="HX338" s="119"/>
    </row>
    <row xmlns:x14ac="http://schemas.microsoft.com/office/spreadsheetml/2009/9/ac" r="339" s="3" customFormat="true" x14ac:dyDescent="0.25">
      <c r="A339" s="375"/>
      <c r="B339" s="119"/>
      <c r="L339" s="119"/>
      <c r="V339" s="119"/>
      <c r="AF339" s="119"/>
      <c r="AP339" s="119"/>
      <c r="AZ339" s="119"/>
      <c r="BA339" s="119"/>
      <c r="BJ339" s="119"/>
      <c r="BT339" s="119"/>
      <c r="CD339" s="119"/>
      <c r="CN339" s="119"/>
      <c r="CX339" s="119"/>
      <c r="DH339" s="119"/>
      <c r="DR339" s="119"/>
      <c r="EB339" s="119"/>
      <c r="EL339" s="119"/>
      <c r="EV339" s="119"/>
      <c r="FF339" s="119"/>
      <c r="FP339" s="119"/>
      <c r="FZ339" s="119"/>
      <c r="GJ339" s="119"/>
      <c r="GT339" s="119"/>
      <c r="HD339" s="119"/>
      <c r="HN339" s="119"/>
      <c r="HX339" s="119"/>
    </row>
    <row xmlns:x14ac="http://schemas.microsoft.com/office/spreadsheetml/2009/9/ac" r="340" s="3" customFormat="true" x14ac:dyDescent="0.25">
      <c r="A340" s="375"/>
      <c r="B340" s="119"/>
      <c r="L340" s="119"/>
      <c r="V340" s="119"/>
      <c r="AF340" s="119"/>
      <c r="AP340" s="119"/>
      <c r="AZ340" s="119"/>
      <c r="BA340" s="119"/>
      <c r="BJ340" s="119"/>
      <c r="BT340" s="119"/>
      <c r="CD340" s="119"/>
      <c r="CN340" s="119"/>
      <c r="CX340" s="119"/>
      <c r="DH340" s="119"/>
      <c r="DR340" s="119"/>
      <c r="EB340" s="119"/>
      <c r="EL340" s="119"/>
      <c r="EV340" s="119"/>
      <c r="FF340" s="119"/>
      <c r="FP340" s="119"/>
      <c r="FZ340" s="119"/>
      <c r="GJ340" s="119"/>
      <c r="GT340" s="119"/>
      <c r="HD340" s="119"/>
      <c r="HN340" s="119"/>
      <c r="HX340" s="119"/>
    </row>
    <row xmlns:x14ac="http://schemas.microsoft.com/office/spreadsheetml/2009/9/ac" r="341" s="3" customFormat="true" x14ac:dyDescent="0.25">
      <c r="A341" s="375"/>
      <c r="B341" s="119"/>
      <c r="L341" s="119"/>
      <c r="V341" s="119"/>
      <c r="AF341" s="119"/>
      <c r="AP341" s="119"/>
      <c r="AZ341" s="119"/>
      <c r="BA341" s="119"/>
      <c r="BJ341" s="119"/>
      <c r="BT341" s="119"/>
      <c r="CD341" s="119"/>
      <c r="CN341" s="119"/>
      <c r="CX341" s="119"/>
      <c r="DH341" s="119"/>
      <c r="DR341" s="119"/>
      <c r="EB341" s="119"/>
      <c r="EL341" s="119"/>
      <c r="EV341" s="119"/>
      <c r="FF341" s="119"/>
      <c r="FP341" s="119"/>
      <c r="FZ341" s="119"/>
      <c r="GJ341" s="119"/>
      <c r="GT341" s="119"/>
      <c r="HD341" s="119"/>
      <c r="HN341" s="119"/>
      <c r="HX341" s="119"/>
    </row>
    <row xmlns:x14ac="http://schemas.microsoft.com/office/spreadsheetml/2009/9/ac" r="342" s="3" customFormat="true" x14ac:dyDescent="0.25">
      <c r="A342" s="375"/>
      <c r="B342" s="119"/>
      <c r="L342" s="119"/>
      <c r="V342" s="119"/>
      <c r="AF342" s="119"/>
      <c r="AP342" s="119"/>
      <c r="AZ342" s="119"/>
      <c r="BA342" s="119"/>
      <c r="BJ342" s="119"/>
      <c r="BT342" s="119"/>
      <c r="CD342" s="119"/>
      <c r="CN342" s="119"/>
      <c r="CX342" s="119"/>
      <c r="DH342" s="119"/>
      <c r="DR342" s="119"/>
      <c r="EB342" s="119"/>
      <c r="EL342" s="119"/>
      <c r="EV342" s="119"/>
      <c r="FF342" s="119"/>
      <c r="FP342" s="119"/>
      <c r="FZ342" s="119"/>
      <c r="GJ342" s="119"/>
      <c r="GT342" s="119"/>
      <c r="HD342" s="119"/>
      <c r="HN342" s="119"/>
      <c r="HX342" s="119"/>
    </row>
    <row xmlns:x14ac="http://schemas.microsoft.com/office/spreadsheetml/2009/9/ac" r="343" s="3" customFormat="true" x14ac:dyDescent="0.25">
      <c r="A343" s="375"/>
      <c r="B343" s="119"/>
      <c r="L343" s="119"/>
      <c r="V343" s="119"/>
      <c r="AF343" s="119"/>
      <c r="AP343" s="119"/>
      <c r="AZ343" s="119"/>
      <c r="BA343" s="119"/>
      <c r="BJ343" s="119"/>
      <c r="BT343" s="119"/>
      <c r="CD343" s="119"/>
      <c r="CN343" s="119"/>
      <c r="CX343" s="119"/>
      <c r="DH343" s="119"/>
      <c r="DR343" s="119"/>
      <c r="EB343" s="119"/>
      <c r="EL343" s="119"/>
      <c r="EV343" s="119"/>
      <c r="FF343" s="119"/>
      <c r="FP343" s="119"/>
      <c r="FZ343" s="119"/>
      <c r="GJ343" s="119"/>
      <c r="GT343" s="119"/>
      <c r="HD343" s="119"/>
      <c r="HN343" s="119"/>
      <c r="HX343" s="119"/>
    </row>
    <row xmlns:x14ac="http://schemas.microsoft.com/office/spreadsheetml/2009/9/ac" r="344" s="3" customFormat="true" x14ac:dyDescent="0.25">
      <c r="A344" s="375"/>
      <c r="B344" s="119"/>
      <c r="L344" s="119"/>
      <c r="V344" s="119"/>
      <c r="AF344" s="119"/>
      <c r="AP344" s="119"/>
      <c r="AZ344" s="119"/>
      <c r="BA344" s="119"/>
      <c r="BJ344" s="119"/>
      <c r="BT344" s="119"/>
      <c r="CD344" s="119"/>
      <c r="CN344" s="119"/>
      <c r="CX344" s="119"/>
      <c r="DH344" s="119"/>
      <c r="DR344" s="119"/>
      <c r="EB344" s="119"/>
      <c r="EL344" s="119"/>
      <c r="EV344" s="119"/>
      <c r="FF344" s="119"/>
      <c r="FP344" s="119"/>
      <c r="FZ344" s="119"/>
      <c r="GJ344" s="119"/>
      <c r="GT344" s="119"/>
      <c r="HD344" s="119"/>
      <c r="HN344" s="119"/>
      <c r="HX344" s="119"/>
    </row>
    <row xmlns:x14ac="http://schemas.microsoft.com/office/spreadsheetml/2009/9/ac" r="345" s="3" customFormat="true" x14ac:dyDescent="0.25">
      <c r="A345" s="375"/>
      <c r="B345" s="119"/>
      <c r="L345" s="119"/>
      <c r="V345" s="119"/>
      <c r="AF345" s="119"/>
      <c r="AP345" s="119"/>
      <c r="AZ345" s="119"/>
      <c r="BA345" s="119"/>
      <c r="BJ345" s="119"/>
      <c r="BT345" s="119"/>
      <c r="CD345" s="119"/>
      <c r="CN345" s="119"/>
      <c r="CX345" s="119"/>
      <c r="DH345" s="119"/>
      <c r="DR345" s="119"/>
      <c r="EB345" s="119"/>
      <c r="EL345" s="119"/>
      <c r="EV345" s="119"/>
      <c r="FF345" s="119"/>
      <c r="FP345" s="119"/>
      <c r="FZ345" s="119"/>
      <c r="GJ345" s="119"/>
      <c r="GT345" s="119"/>
      <c r="HD345" s="119"/>
      <c r="HN345" s="119"/>
      <c r="HX345" s="119"/>
    </row>
    <row xmlns:x14ac="http://schemas.microsoft.com/office/spreadsheetml/2009/9/ac" r="346" s="3" customFormat="true" x14ac:dyDescent="0.25">
      <c r="A346" s="375"/>
      <c r="B346" s="119"/>
      <c r="L346" s="119"/>
      <c r="V346" s="119"/>
      <c r="AF346" s="119"/>
      <c r="AP346" s="119"/>
      <c r="AZ346" s="119"/>
      <c r="BA346" s="119"/>
      <c r="BJ346" s="119"/>
      <c r="BT346" s="119"/>
      <c r="CD346" s="119"/>
      <c r="CN346" s="119"/>
      <c r="CX346" s="119"/>
      <c r="DH346" s="119"/>
      <c r="DR346" s="119"/>
      <c r="EB346" s="119"/>
      <c r="EL346" s="119"/>
      <c r="EV346" s="119"/>
      <c r="FF346" s="119"/>
      <c r="FP346" s="119"/>
      <c r="FZ346" s="119"/>
      <c r="GJ346" s="119"/>
      <c r="GT346" s="119"/>
      <c r="HD346" s="119"/>
      <c r="HN346" s="119"/>
      <c r="HX346" s="119"/>
    </row>
    <row xmlns:x14ac="http://schemas.microsoft.com/office/spreadsheetml/2009/9/ac" r="347" s="3" customFormat="true" x14ac:dyDescent="0.25">
      <c r="A347" s="375"/>
      <c r="B347" s="119"/>
      <c r="L347" s="119"/>
      <c r="V347" s="119"/>
      <c r="AF347" s="119"/>
      <c r="AP347" s="119"/>
      <c r="AZ347" s="119"/>
      <c r="BA347" s="119"/>
      <c r="BJ347" s="119"/>
      <c r="BT347" s="119"/>
      <c r="CD347" s="119"/>
      <c r="CN347" s="119"/>
      <c r="CX347" s="119"/>
      <c r="DH347" s="119"/>
      <c r="DR347" s="119"/>
      <c r="EB347" s="119"/>
      <c r="EL347" s="119"/>
      <c r="EV347" s="119"/>
      <c r="FF347" s="119"/>
      <c r="FP347" s="119"/>
      <c r="FZ347" s="119"/>
      <c r="GJ347" s="119"/>
      <c r="GT347" s="119"/>
      <c r="HD347" s="119"/>
      <c r="HN347" s="119"/>
      <c r="HX347" s="119"/>
    </row>
    <row xmlns:x14ac="http://schemas.microsoft.com/office/spreadsheetml/2009/9/ac" r="348" s="3" customFormat="true" x14ac:dyDescent="0.25">
      <c r="A348" s="375"/>
      <c r="B348" s="119"/>
      <c r="L348" s="119"/>
      <c r="V348" s="119"/>
      <c r="AF348" s="119"/>
      <c r="AP348" s="119"/>
      <c r="AZ348" s="119"/>
      <c r="BA348" s="119"/>
      <c r="BJ348" s="119"/>
      <c r="BT348" s="119"/>
      <c r="CD348" s="119"/>
      <c r="CN348" s="119"/>
      <c r="CX348" s="119"/>
      <c r="DH348" s="119"/>
      <c r="DR348" s="119"/>
      <c r="EB348" s="119"/>
      <c r="EL348" s="119"/>
      <c r="EV348" s="119"/>
      <c r="FF348" s="119"/>
      <c r="FP348" s="119"/>
      <c r="FZ348" s="119"/>
      <c r="GJ348" s="119"/>
      <c r="GT348" s="119"/>
      <c r="HD348" s="119"/>
      <c r="HN348" s="119"/>
      <c r="HX348" s="119"/>
    </row>
    <row xmlns:x14ac="http://schemas.microsoft.com/office/spreadsheetml/2009/9/ac" r="349" s="3" customFormat="true" x14ac:dyDescent="0.25">
      <c r="A349" s="375"/>
      <c r="B349" s="119"/>
      <c r="L349" s="119"/>
      <c r="V349" s="119"/>
      <c r="AF349" s="119"/>
      <c r="AP349" s="119"/>
      <c r="AZ349" s="119"/>
      <c r="BA349" s="119"/>
      <c r="BJ349" s="119"/>
      <c r="BT349" s="119"/>
      <c r="CD349" s="119"/>
      <c r="CN349" s="119"/>
      <c r="CX349" s="119"/>
      <c r="DH349" s="119"/>
      <c r="DR349" s="119"/>
      <c r="EB349" s="119"/>
      <c r="EL349" s="119"/>
      <c r="EV349" s="119"/>
      <c r="FF349" s="119"/>
      <c r="FP349" s="119"/>
      <c r="FZ349" s="119"/>
      <c r="GJ349" s="119"/>
      <c r="GT349" s="119"/>
      <c r="HD349" s="119"/>
      <c r="HN349" s="119"/>
      <c r="HX349" s="119"/>
    </row>
    <row xmlns:x14ac="http://schemas.microsoft.com/office/spreadsheetml/2009/9/ac" r="350" s="3" customFormat="true" x14ac:dyDescent="0.25">
      <c r="A350" s="375"/>
      <c r="B350" s="119"/>
      <c r="L350" s="119"/>
      <c r="V350" s="119"/>
      <c r="AF350" s="119"/>
      <c r="AP350" s="119"/>
      <c r="AZ350" s="119"/>
      <c r="BA350" s="119"/>
      <c r="BJ350" s="119"/>
      <c r="BT350" s="119"/>
      <c r="CD350" s="119"/>
      <c r="CN350" s="119"/>
      <c r="CX350" s="119"/>
      <c r="DH350" s="119"/>
      <c r="DR350" s="119"/>
      <c r="EB350" s="119"/>
      <c r="EL350" s="119"/>
      <c r="EV350" s="119"/>
      <c r="FF350" s="119"/>
      <c r="FP350" s="119"/>
      <c r="FZ350" s="119"/>
      <c r="GJ350" s="119"/>
      <c r="GT350" s="119"/>
      <c r="HD350" s="119"/>
      <c r="HN350" s="119"/>
      <c r="HX350" s="119"/>
    </row>
    <row xmlns:x14ac="http://schemas.microsoft.com/office/spreadsheetml/2009/9/ac" r="351" s="3" customFormat="true" x14ac:dyDescent="0.25">
      <c r="A351" s="375"/>
      <c r="B351" s="119"/>
      <c r="L351" s="119"/>
      <c r="V351" s="119"/>
      <c r="AF351" s="119"/>
      <c r="AP351" s="119"/>
      <c r="AZ351" s="119"/>
      <c r="BA351" s="119"/>
      <c r="BJ351" s="119"/>
      <c r="BT351" s="119"/>
      <c r="CD351" s="119"/>
      <c r="CN351" s="119"/>
      <c r="CX351" s="119"/>
      <c r="DH351" s="119"/>
      <c r="DR351" s="119"/>
      <c r="EB351" s="119"/>
      <c r="EL351" s="119"/>
      <c r="EV351" s="119"/>
      <c r="FF351" s="119"/>
      <c r="FP351" s="119"/>
      <c r="FZ351" s="119"/>
      <c r="GJ351" s="119"/>
      <c r="GT351" s="119"/>
      <c r="HD351" s="119"/>
      <c r="HN351" s="119"/>
      <c r="HX351" s="119"/>
    </row>
    <row xmlns:x14ac="http://schemas.microsoft.com/office/spreadsheetml/2009/9/ac" r="352" s="3" customFormat="true" x14ac:dyDescent="0.25">
      <c r="A352" s="375"/>
      <c r="B352" s="119"/>
      <c r="L352" s="119"/>
      <c r="V352" s="119"/>
      <c r="AF352" s="119"/>
      <c r="AP352" s="119"/>
      <c r="AZ352" s="119"/>
      <c r="BA352" s="119"/>
      <c r="BJ352" s="119"/>
      <c r="BT352" s="119"/>
      <c r="CD352" s="119"/>
      <c r="CN352" s="119"/>
      <c r="CX352" s="119"/>
      <c r="DH352" s="119"/>
      <c r="DR352" s="119"/>
      <c r="EB352" s="119"/>
      <c r="EL352" s="119"/>
      <c r="EV352" s="119"/>
      <c r="FF352" s="119"/>
      <c r="FP352" s="119"/>
      <c r="FZ352" s="119"/>
      <c r="GJ352" s="119"/>
      <c r="GT352" s="119"/>
      <c r="HD352" s="119"/>
      <c r="HN352" s="119"/>
      <c r="HX352" s="119"/>
    </row>
    <row xmlns:x14ac="http://schemas.microsoft.com/office/spreadsheetml/2009/9/ac" r="353" s="3" customFormat="true" x14ac:dyDescent="0.25">
      <c r="A353" s="375"/>
      <c r="B353" s="119"/>
      <c r="L353" s="119"/>
      <c r="V353" s="119"/>
      <c r="AF353" s="119"/>
      <c r="AP353" s="119"/>
      <c r="AZ353" s="119"/>
      <c r="BA353" s="119"/>
      <c r="BJ353" s="119"/>
      <c r="BT353" s="119"/>
      <c r="CD353" s="119"/>
      <c r="CN353" s="119"/>
      <c r="CX353" s="119"/>
      <c r="DH353" s="119"/>
      <c r="DR353" s="119"/>
      <c r="EB353" s="119"/>
      <c r="EL353" s="119"/>
      <c r="EV353" s="119"/>
      <c r="FF353" s="119"/>
      <c r="FP353" s="119"/>
      <c r="FZ353" s="119"/>
      <c r="GJ353" s="119"/>
      <c r="GT353" s="119"/>
      <c r="HD353" s="119"/>
      <c r="HN353" s="119"/>
      <c r="HX353" s="119"/>
    </row>
    <row xmlns:x14ac="http://schemas.microsoft.com/office/spreadsheetml/2009/9/ac" r="354" s="3" customFormat="true" x14ac:dyDescent="0.25">
      <c r="A354" s="375"/>
      <c r="B354" s="119"/>
      <c r="L354" s="119"/>
      <c r="V354" s="119"/>
      <c r="AF354" s="119"/>
      <c r="AP354" s="119"/>
      <c r="AZ354" s="119"/>
      <c r="BA354" s="119"/>
      <c r="BJ354" s="119"/>
      <c r="BT354" s="119"/>
      <c r="CD354" s="119"/>
      <c r="CN354" s="119"/>
      <c r="CX354" s="119"/>
      <c r="DH354" s="119"/>
      <c r="DR354" s="119"/>
      <c r="EB354" s="119"/>
      <c r="EL354" s="119"/>
      <c r="EV354" s="119"/>
      <c r="FF354" s="119"/>
      <c r="FP354" s="119"/>
      <c r="FZ354" s="119"/>
      <c r="GJ354" s="119"/>
      <c r="GT354" s="119"/>
      <c r="HD354" s="119"/>
      <c r="HN354" s="119"/>
      <c r="HX354" s="119"/>
    </row>
    <row xmlns:x14ac="http://schemas.microsoft.com/office/spreadsheetml/2009/9/ac" r="355" s="3" customFormat="true" x14ac:dyDescent="0.25">
      <c r="A355" s="375"/>
      <c r="B355" s="119"/>
      <c r="L355" s="119"/>
      <c r="V355" s="119"/>
      <c r="AF355" s="119"/>
      <c r="AP355" s="119"/>
      <c r="AZ355" s="119"/>
      <c r="BA355" s="119"/>
      <c r="BJ355" s="119"/>
      <c r="BT355" s="119"/>
      <c r="CD355" s="119"/>
      <c r="CN355" s="119"/>
      <c r="CX355" s="119"/>
      <c r="DH355" s="119"/>
      <c r="DR355" s="119"/>
      <c r="EB355" s="119"/>
      <c r="EL355" s="119"/>
      <c r="EV355" s="119"/>
      <c r="FF355" s="119"/>
      <c r="FP355" s="119"/>
      <c r="FZ355" s="119"/>
      <c r="GJ355" s="119"/>
      <c r="GT355" s="119"/>
      <c r="HD355" s="119"/>
      <c r="HN355" s="119"/>
      <c r="HX355" s="119"/>
    </row>
    <row xmlns:x14ac="http://schemas.microsoft.com/office/spreadsheetml/2009/9/ac" r="356" s="3" customFormat="true" x14ac:dyDescent="0.25">
      <c r="A356" s="375"/>
      <c r="B356" s="119"/>
      <c r="L356" s="119"/>
      <c r="V356" s="119"/>
      <c r="AF356" s="119"/>
      <c r="AP356" s="119"/>
      <c r="AZ356" s="119"/>
      <c r="BA356" s="119"/>
      <c r="BJ356" s="119"/>
      <c r="BT356" s="119"/>
      <c r="CD356" s="119"/>
      <c r="CN356" s="119"/>
      <c r="CX356" s="119"/>
      <c r="DH356" s="119"/>
      <c r="DR356" s="119"/>
      <c r="EB356" s="119"/>
      <c r="EL356" s="119"/>
      <c r="EV356" s="119"/>
      <c r="FF356" s="119"/>
      <c r="FP356" s="119"/>
      <c r="FZ356" s="119"/>
      <c r="GJ356" s="119"/>
      <c r="GT356" s="119"/>
      <c r="HD356" s="119"/>
      <c r="HN356" s="119"/>
      <c r="HX356" s="119"/>
    </row>
    <row xmlns:x14ac="http://schemas.microsoft.com/office/spreadsheetml/2009/9/ac" r="357" s="3" customFormat="true" x14ac:dyDescent="0.25">
      <c r="A357" s="375"/>
      <c r="B357" s="119"/>
      <c r="L357" s="119"/>
      <c r="V357" s="119"/>
      <c r="AF357" s="119"/>
      <c r="AP357" s="119"/>
      <c r="AZ357" s="119"/>
      <c r="BA357" s="119"/>
      <c r="BJ357" s="119"/>
      <c r="BT357" s="119"/>
      <c r="CD357" s="119"/>
      <c r="CN357" s="119"/>
      <c r="CX357" s="119"/>
      <c r="DH357" s="119"/>
      <c r="DR357" s="119"/>
      <c r="EB357" s="119"/>
      <c r="EL357" s="119"/>
      <c r="EV357" s="119"/>
      <c r="FF357" s="119"/>
      <c r="FP357" s="119"/>
      <c r="FZ357" s="119"/>
      <c r="GJ357" s="119"/>
      <c r="GT357" s="119"/>
      <c r="HD357" s="119"/>
      <c r="HN357" s="119"/>
      <c r="HX357" s="119"/>
    </row>
    <row xmlns:x14ac="http://schemas.microsoft.com/office/spreadsheetml/2009/9/ac" r="358" s="3" customFormat="true" x14ac:dyDescent="0.25">
      <c r="A358" s="375"/>
      <c r="B358" s="119"/>
      <c r="L358" s="119"/>
      <c r="V358" s="119"/>
      <c r="AF358" s="119"/>
      <c r="AP358" s="119"/>
      <c r="AZ358" s="119"/>
      <c r="BA358" s="119"/>
      <c r="BJ358" s="119"/>
      <c r="BT358" s="119"/>
      <c r="CD358" s="119"/>
      <c r="CN358" s="119"/>
      <c r="CX358" s="119"/>
      <c r="DH358" s="119"/>
      <c r="DR358" s="119"/>
      <c r="EB358" s="119"/>
      <c r="EL358" s="119"/>
      <c r="EV358" s="119"/>
      <c r="FF358" s="119"/>
      <c r="FP358" s="119"/>
      <c r="FZ358" s="119"/>
      <c r="GJ358" s="119"/>
      <c r="GT358" s="119"/>
      <c r="HD358" s="119"/>
      <c r="HN358" s="119"/>
      <c r="HX358" s="119"/>
    </row>
    <row xmlns:x14ac="http://schemas.microsoft.com/office/spreadsheetml/2009/9/ac" r="359" s="3" customFormat="true" x14ac:dyDescent="0.25">
      <c r="A359" s="375"/>
      <c r="B359" s="119"/>
      <c r="L359" s="119"/>
      <c r="V359" s="119"/>
      <c r="AF359" s="119"/>
      <c r="AP359" s="119"/>
      <c r="AZ359" s="119"/>
      <c r="BA359" s="119"/>
      <c r="BJ359" s="119"/>
      <c r="BT359" s="119"/>
      <c r="CD359" s="119"/>
      <c r="CN359" s="119"/>
      <c r="CX359" s="119"/>
      <c r="DH359" s="119"/>
      <c r="DR359" s="119"/>
      <c r="EB359" s="119"/>
      <c r="EL359" s="119"/>
      <c r="EV359" s="119"/>
      <c r="FF359" s="119"/>
      <c r="FP359" s="119"/>
      <c r="FZ359" s="119"/>
      <c r="GJ359" s="119"/>
      <c r="GT359" s="119"/>
      <c r="HD359" s="119"/>
      <c r="HN359" s="119"/>
      <c r="HX359" s="119"/>
    </row>
    <row xmlns:x14ac="http://schemas.microsoft.com/office/spreadsheetml/2009/9/ac" r="360" s="3" customFormat="true" x14ac:dyDescent="0.25">
      <c r="A360" s="375"/>
      <c r="B360" s="119"/>
      <c r="L360" s="119"/>
      <c r="V360" s="119"/>
      <c r="AF360" s="119"/>
      <c r="AP360" s="119"/>
      <c r="AZ360" s="119"/>
      <c r="BA360" s="119"/>
      <c r="BJ360" s="119"/>
      <c r="BT360" s="119"/>
      <c r="CD360" s="119"/>
      <c r="CN360" s="119"/>
      <c r="CX360" s="119"/>
      <c r="DH360" s="119"/>
      <c r="DR360" s="119"/>
      <c r="EB360" s="119"/>
      <c r="EL360" s="119"/>
      <c r="EV360" s="119"/>
      <c r="FF360" s="119"/>
      <c r="FP360" s="119"/>
      <c r="FZ360" s="119"/>
      <c r="GJ360" s="119"/>
      <c r="GT360" s="119"/>
      <c r="HD360" s="119"/>
      <c r="HN360" s="119"/>
      <c r="HX360" s="119"/>
    </row>
    <row xmlns:x14ac="http://schemas.microsoft.com/office/spreadsheetml/2009/9/ac" r="361" s="3" customFormat="true" x14ac:dyDescent="0.25">
      <c r="A361" s="375"/>
      <c r="B361" s="119"/>
      <c r="L361" s="119"/>
      <c r="V361" s="119"/>
      <c r="AF361" s="119"/>
      <c r="AP361" s="119"/>
      <c r="AZ361" s="119"/>
      <c r="BA361" s="119"/>
      <c r="BJ361" s="119"/>
      <c r="BT361" s="119"/>
      <c r="CD361" s="119"/>
      <c r="CN361" s="119"/>
      <c r="CX361" s="119"/>
      <c r="DH361" s="119"/>
      <c r="DR361" s="119"/>
      <c r="EB361" s="119"/>
      <c r="EL361" s="119"/>
      <c r="EV361" s="119"/>
      <c r="FF361" s="119"/>
      <c r="FP361" s="119"/>
      <c r="FZ361" s="119"/>
      <c r="GJ361" s="119"/>
      <c r="GT361" s="119"/>
      <c r="HD361" s="119"/>
      <c r="HN361" s="119"/>
      <c r="HX361" s="119"/>
    </row>
    <row xmlns:x14ac="http://schemas.microsoft.com/office/spreadsheetml/2009/9/ac" r="362" s="3" customFormat="true" x14ac:dyDescent="0.25">
      <c r="A362" s="375"/>
      <c r="B362" s="119"/>
      <c r="L362" s="119"/>
      <c r="V362" s="119"/>
      <c r="AF362" s="119"/>
      <c r="AP362" s="119"/>
      <c r="AZ362" s="119"/>
      <c r="BA362" s="119"/>
      <c r="BJ362" s="119"/>
      <c r="BT362" s="119"/>
      <c r="CD362" s="119"/>
      <c r="CN362" s="119"/>
      <c r="CX362" s="119"/>
      <c r="DH362" s="119"/>
      <c r="DR362" s="119"/>
      <c r="EB362" s="119"/>
      <c r="EL362" s="119"/>
      <c r="EV362" s="119"/>
      <c r="FF362" s="119"/>
      <c r="FP362" s="119"/>
      <c r="FZ362" s="119"/>
      <c r="GJ362" s="119"/>
      <c r="GT362" s="119"/>
      <c r="HD362" s="119"/>
      <c r="HN362" s="119"/>
      <c r="HX362" s="119"/>
    </row>
    <row xmlns:x14ac="http://schemas.microsoft.com/office/spreadsheetml/2009/9/ac" r="363" s="3" customFormat="true" x14ac:dyDescent="0.25">
      <c r="A363" s="375"/>
      <c r="B363" s="119"/>
      <c r="L363" s="119"/>
      <c r="V363" s="119"/>
      <c r="AF363" s="119"/>
      <c r="AP363" s="119"/>
      <c r="AZ363" s="119"/>
      <c r="BA363" s="119"/>
      <c r="BJ363" s="119"/>
      <c r="BT363" s="119"/>
      <c r="CD363" s="119"/>
      <c r="CN363" s="119"/>
      <c r="CX363" s="119"/>
      <c r="DH363" s="119"/>
      <c r="DR363" s="119"/>
      <c r="EB363" s="119"/>
      <c r="EL363" s="119"/>
      <c r="EV363" s="119"/>
      <c r="FF363" s="119"/>
      <c r="FP363" s="119"/>
      <c r="FZ363" s="119"/>
      <c r="GJ363" s="119"/>
      <c r="GT363" s="119"/>
      <c r="HD363" s="119"/>
      <c r="HN363" s="119"/>
      <c r="HX363" s="119"/>
    </row>
    <row xmlns:x14ac="http://schemas.microsoft.com/office/spreadsheetml/2009/9/ac" r="364" s="3" customFormat="true" x14ac:dyDescent="0.25">
      <c r="A364" s="375"/>
      <c r="B364" s="119"/>
      <c r="L364" s="119"/>
      <c r="V364" s="119"/>
      <c r="AF364" s="119"/>
      <c r="AP364" s="119"/>
      <c r="AZ364" s="119"/>
      <c r="BA364" s="119"/>
      <c r="BJ364" s="119"/>
      <c r="BT364" s="119"/>
      <c r="CD364" s="119"/>
      <c r="CN364" s="119"/>
      <c r="CX364" s="119"/>
      <c r="DH364" s="119"/>
      <c r="DR364" s="119"/>
      <c r="EB364" s="119"/>
      <c r="EL364" s="119"/>
      <c r="EV364" s="119"/>
      <c r="FF364" s="119"/>
      <c r="FP364" s="119"/>
      <c r="FZ364" s="119"/>
      <c r="GJ364" s="119"/>
      <c r="GT364" s="119"/>
      <c r="HD364" s="119"/>
      <c r="HN364" s="119"/>
      <c r="HX364" s="119"/>
    </row>
    <row xmlns:x14ac="http://schemas.microsoft.com/office/spreadsheetml/2009/9/ac" r="365" s="3" customFormat="true" x14ac:dyDescent="0.25">
      <c r="A365" s="375"/>
      <c r="B365" s="119"/>
      <c r="L365" s="119"/>
      <c r="V365" s="119"/>
      <c r="AF365" s="119"/>
      <c r="AP365" s="119"/>
      <c r="AZ365" s="119"/>
      <c r="BA365" s="119"/>
      <c r="BJ365" s="119"/>
      <c r="BT365" s="119"/>
      <c r="CD365" s="119"/>
      <c r="CN365" s="119"/>
      <c r="CX365" s="119"/>
      <c r="DH365" s="119"/>
      <c r="DR365" s="119"/>
      <c r="EB365" s="119"/>
      <c r="EL365" s="119"/>
      <c r="EV365" s="119"/>
      <c r="FF365" s="119"/>
      <c r="FP365" s="119"/>
      <c r="FZ365" s="119"/>
      <c r="GJ365" s="119"/>
      <c r="GT365" s="119"/>
      <c r="HD365" s="119"/>
      <c r="HN365" s="119"/>
      <c r="HX365" s="119"/>
    </row>
    <row xmlns:x14ac="http://schemas.microsoft.com/office/spreadsheetml/2009/9/ac" r="366" s="3" customFormat="true" x14ac:dyDescent="0.25">
      <c r="A366" s="375"/>
      <c r="B366" s="119"/>
      <c r="L366" s="119"/>
      <c r="V366" s="119"/>
      <c r="AF366" s="119"/>
      <c r="AP366" s="119"/>
      <c r="AZ366" s="119"/>
      <c r="BA366" s="119"/>
      <c r="BJ366" s="119"/>
      <c r="BT366" s="119"/>
      <c r="CD366" s="119"/>
      <c r="CN366" s="119"/>
      <c r="CX366" s="119"/>
      <c r="DH366" s="119"/>
      <c r="DR366" s="119"/>
      <c r="EB366" s="119"/>
      <c r="EL366" s="119"/>
      <c r="EV366" s="119"/>
      <c r="FF366" s="119"/>
      <c r="FP366" s="119"/>
      <c r="FZ366" s="119"/>
      <c r="GJ366" s="119"/>
      <c r="GT366" s="119"/>
      <c r="HD366" s="119"/>
      <c r="HN366" s="119"/>
      <c r="HX366" s="119"/>
    </row>
    <row xmlns:x14ac="http://schemas.microsoft.com/office/spreadsheetml/2009/9/ac" r="367" s="3" customFormat="true" x14ac:dyDescent="0.25">
      <c r="A367" s="375"/>
      <c r="B367" s="119"/>
      <c r="L367" s="119"/>
      <c r="V367" s="119"/>
      <c r="AF367" s="119"/>
      <c r="AP367" s="119"/>
      <c r="AZ367" s="119"/>
      <c r="BA367" s="119"/>
      <c r="BJ367" s="119"/>
      <c r="BT367" s="119"/>
      <c r="CD367" s="119"/>
      <c r="CN367" s="119"/>
      <c r="CX367" s="119"/>
      <c r="DH367" s="119"/>
      <c r="DR367" s="119"/>
      <c r="EB367" s="119"/>
      <c r="EL367" s="119"/>
      <c r="EV367" s="119"/>
      <c r="FF367" s="119"/>
      <c r="FP367" s="119"/>
      <c r="FZ367" s="119"/>
      <c r="GJ367" s="119"/>
      <c r="GT367" s="119"/>
      <c r="HD367" s="119"/>
      <c r="HN367" s="119"/>
      <c r="HX367" s="119"/>
    </row>
    <row xmlns:x14ac="http://schemas.microsoft.com/office/spreadsheetml/2009/9/ac" r="368" s="3" customFormat="true" x14ac:dyDescent="0.25">
      <c r="A368" s="375"/>
      <c r="B368" s="119"/>
      <c r="L368" s="119"/>
      <c r="V368" s="119"/>
      <c r="AF368" s="119"/>
      <c r="AP368" s="119"/>
      <c r="AZ368" s="119"/>
      <c r="BA368" s="119"/>
      <c r="BJ368" s="119"/>
      <c r="BT368" s="119"/>
      <c r="CD368" s="119"/>
      <c r="CN368" s="119"/>
      <c r="CX368" s="119"/>
      <c r="DH368" s="119"/>
      <c r="DR368" s="119"/>
      <c r="EB368" s="119"/>
      <c r="EL368" s="119"/>
      <c r="EV368" s="119"/>
      <c r="FF368" s="119"/>
      <c r="FP368" s="119"/>
      <c r="FZ368" s="119"/>
      <c r="GJ368" s="119"/>
      <c r="GT368" s="119"/>
      <c r="HD368" s="119"/>
      <c r="HN368" s="119"/>
      <c r="HX368" s="119"/>
    </row>
    <row xmlns:x14ac="http://schemas.microsoft.com/office/spreadsheetml/2009/9/ac" r="369" s="3" customFormat="true" x14ac:dyDescent="0.25">
      <c r="A369" s="375"/>
      <c r="B369" s="119"/>
      <c r="L369" s="119"/>
      <c r="V369" s="119"/>
      <c r="AF369" s="119"/>
      <c r="AP369" s="119"/>
      <c r="AZ369" s="119"/>
      <c r="BA369" s="119"/>
      <c r="BJ369" s="119"/>
      <c r="BT369" s="119"/>
      <c r="CD369" s="119"/>
      <c r="CN369" s="119"/>
      <c r="CX369" s="119"/>
      <c r="DH369" s="119"/>
      <c r="DR369" s="119"/>
      <c r="EB369" s="119"/>
      <c r="EL369" s="119"/>
      <c r="EV369" s="119"/>
      <c r="FF369" s="119"/>
      <c r="FP369" s="119"/>
      <c r="FZ369" s="119"/>
      <c r="GJ369" s="119"/>
      <c r="GT369" s="119"/>
      <c r="HD369" s="119"/>
      <c r="HN369" s="119"/>
      <c r="HX369" s="119"/>
    </row>
    <row xmlns:x14ac="http://schemas.microsoft.com/office/spreadsheetml/2009/9/ac" r="370" s="3" customFormat="true" x14ac:dyDescent="0.25">
      <c r="A370" s="375"/>
      <c r="B370" s="119"/>
      <c r="L370" s="119"/>
      <c r="V370" s="119"/>
      <c r="AF370" s="119"/>
      <c r="AP370" s="119"/>
      <c r="AZ370" s="119"/>
      <c r="BA370" s="119"/>
      <c r="BJ370" s="119"/>
      <c r="BT370" s="119"/>
      <c r="CD370" s="119"/>
      <c r="CN370" s="119"/>
      <c r="CX370" s="119"/>
      <c r="DH370" s="119"/>
      <c r="DR370" s="119"/>
      <c r="EB370" s="119"/>
      <c r="EL370" s="119"/>
      <c r="EV370" s="119"/>
      <c r="FF370" s="119"/>
      <c r="FP370" s="119"/>
      <c r="FZ370" s="119"/>
      <c r="GJ370" s="119"/>
      <c r="GT370" s="119"/>
      <c r="HD370" s="119"/>
      <c r="HN370" s="119"/>
      <c r="HX370" s="119"/>
    </row>
    <row xmlns:x14ac="http://schemas.microsoft.com/office/spreadsheetml/2009/9/ac" r="371" s="3" customFormat="true" x14ac:dyDescent="0.25">
      <c r="A371" s="375"/>
      <c r="B371" s="119"/>
      <c r="L371" s="119"/>
      <c r="V371" s="119"/>
      <c r="AF371" s="119"/>
      <c r="AP371" s="119"/>
      <c r="AZ371" s="119"/>
      <c r="BA371" s="119"/>
      <c r="BJ371" s="119"/>
      <c r="BT371" s="119"/>
      <c r="CD371" s="119"/>
      <c r="CN371" s="119"/>
      <c r="CX371" s="119"/>
      <c r="DH371" s="119"/>
      <c r="DR371" s="119"/>
      <c r="EB371" s="119"/>
      <c r="EL371" s="119"/>
      <c r="EV371" s="119"/>
      <c r="FF371" s="119"/>
      <c r="FP371" s="119"/>
      <c r="FZ371" s="119"/>
      <c r="GJ371" s="119"/>
      <c r="GT371" s="119"/>
      <c r="HD371" s="119"/>
      <c r="HN371" s="119"/>
      <c r="HX371" s="119"/>
    </row>
    <row xmlns:x14ac="http://schemas.microsoft.com/office/spreadsheetml/2009/9/ac" r="372" s="3" customFormat="true" x14ac:dyDescent="0.25">
      <c r="A372" s="375"/>
      <c r="B372" s="119"/>
      <c r="L372" s="119"/>
      <c r="V372" s="119"/>
      <c r="AF372" s="119"/>
      <c r="AP372" s="119"/>
      <c r="AZ372" s="119"/>
      <c r="BA372" s="119"/>
      <c r="BJ372" s="119"/>
      <c r="BT372" s="119"/>
      <c r="CD372" s="119"/>
      <c r="CN372" s="119"/>
      <c r="CX372" s="119"/>
      <c r="DH372" s="119"/>
      <c r="DR372" s="119"/>
      <c r="EB372" s="119"/>
      <c r="EL372" s="119"/>
      <c r="EV372" s="119"/>
      <c r="FF372" s="119"/>
      <c r="FP372" s="119"/>
      <c r="FZ372" s="119"/>
      <c r="GJ372" s="119"/>
      <c r="GT372" s="119"/>
      <c r="HD372" s="119"/>
      <c r="HN372" s="119"/>
      <c r="HX372" s="119"/>
    </row>
    <row xmlns:x14ac="http://schemas.microsoft.com/office/spreadsheetml/2009/9/ac" r="373" s="3" customFormat="true" x14ac:dyDescent="0.25">
      <c r="A373" s="375"/>
      <c r="B373" s="119"/>
      <c r="L373" s="119"/>
      <c r="V373" s="119"/>
      <c r="AF373" s="119"/>
      <c r="AP373" s="119"/>
      <c r="AZ373" s="119"/>
      <c r="BA373" s="119"/>
      <c r="BJ373" s="119"/>
      <c r="BT373" s="119"/>
      <c r="CD373" s="119"/>
      <c r="CN373" s="119"/>
      <c r="CX373" s="119"/>
      <c r="DH373" s="119"/>
      <c r="DR373" s="119"/>
      <c r="EB373" s="119"/>
      <c r="EL373" s="119"/>
      <c r="EV373" s="119"/>
      <c r="FF373" s="119"/>
      <c r="FP373" s="119"/>
      <c r="FZ373" s="119"/>
      <c r="GJ373" s="119"/>
      <c r="GT373" s="119"/>
      <c r="HD373" s="119"/>
      <c r="HN373" s="119"/>
      <c r="HX373" s="119"/>
    </row>
    <row xmlns:x14ac="http://schemas.microsoft.com/office/spreadsheetml/2009/9/ac" r="374" s="3" customFormat="true" x14ac:dyDescent="0.25">
      <c r="A374" s="375"/>
      <c r="B374" s="119"/>
      <c r="L374" s="119"/>
      <c r="V374" s="119"/>
      <c r="AF374" s="119"/>
      <c r="AP374" s="119"/>
      <c r="AZ374" s="119"/>
      <c r="BA374" s="119"/>
      <c r="BJ374" s="119"/>
      <c r="BT374" s="119"/>
      <c r="CD374" s="119"/>
      <c r="CN374" s="119"/>
      <c r="CX374" s="119"/>
      <c r="DH374" s="119"/>
      <c r="DR374" s="119"/>
      <c r="EB374" s="119"/>
      <c r="EL374" s="119"/>
      <c r="EV374" s="119"/>
      <c r="FF374" s="119"/>
      <c r="FP374" s="119"/>
      <c r="FZ374" s="119"/>
      <c r="GJ374" s="119"/>
      <c r="GT374" s="119"/>
      <c r="HD374" s="119"/>
      <c r="HN374" s="119"/>
      <c r="HX374" s="119"/>
    </row>
    <row xmlns:x14ac="http://schemas.microsoft.com/office/spreadsheetml/2009/9/ac" r="375" s="3" customFormat="true" x14ac:dyDescent="0.25">
      <c r="A375" s="375"/>
      <c r="B375" s="119"/>
      <c r="L375" s="119"/>
      <c r="V375" s="119"/>
      <c r="AF375" s="119"/>
      <c r="AP375" s="119"/>
      <c r="AZ375" s="119"/>
      <c r="BA375" s="119"/>
      <c r="BJ375" s="119"/>
      <c r="BT375" s="119"/>
      <c r="CD375" s="119"/>
      <c r="CN375" s="119"/>
      <c r="CX375" s="119"/>
      <c r="DH375" s="119"/>
      <c r="DR375" s="119"/>
      <c r="EB375" s="119"/>
      <c r="EL375" s="119"/>
      <c r="EV375" s="119"/>
      <c r="FF375" s="119"/>
      <c r="FP375" s="119"/>
      <c r="FZ375" s="119"/>
      <c r="GJ375" s="119"/>
      <c r="GT375" s="119"/>
      <c r="HD375" s="119"/>
      <c r="HN375" s="119"/>
      <c r="HX375" s="119"/>
    </row>
    <row xmlns:x14ac="http://schemas.microsoft.com/office/spreadsheetml/2009/9/ac" r="376" s="3" customFormat="true" x14ac:dyDescent="0.25">
      <c r="A376" s="375"/>
      <c r="B376" s="119"/>
      <c r="L376" s="119"/>
      <c r="V376" s="119"/>
      <c r="AF376" s="119"/>
      <c r="AP376" s="119"/>
      <c r="AZ376" s="119"/>
      <c r="BA376" s="119"/>
      <c r="BJ376" s="119"/>
      <c r="BT376" s="119"/>
      <c r="CD376" s="119"/>
      <c r="CN376" s="119"/>
      <c r="CX376" s="119"/>
      <c r="DH376" s="119"/>
      <c r="DR376" s="119"/>
      <c r="EB376" s="119"/>
      <c r="EL376" s="119"/>
      <c r="EV376" s="119"/>
      <c r="FF376" s="119"/>
      <c r="FP376" s="119"/>
      <c r="FZ376" s="119"/>
      <c r="GJ376" s="119"/>
      <c r="GT376" s="119"/>
      <c r="HD376" s="119"/>
      <c r="HN376" s="119"/>
      <c r="HX376" s="119"/>
    </row>
    <row xmlns:x14ac="http://schemas.microsoft.com/office/spreadsheetml/2009/9/ac" r="377" s="3" customFormat="true" x14ac:dyDescent="0.25">
      <c r="A377" s="375"/>
      <c r="B377" s="119"/>
      <c r="L377" s="119"/>
      <c r="V377" s="119"/>
      <c r="AF377" s="119"/>
      <c r="AP377" s="119"/>
      <c r="AZ377" s="119"/>
      <c r="BA377" s="119"/>
      <c r="BJ377" s="119"/>
      <c r="BT377" s="119"/>
      <c r="CD377" s="119"/>
      <c r="CN377" s="119"/>
      <c r="CX377" s="119"/>
      <c r="DH377" s="119"/>
      <c r="DR377" s="119"/>
      <c r="EB377" s="119"/>
      <c r="EL377" s="119"/>
      <c r="EV377" s="119"/>
      <c r="FF377" s="119"/>
      <c r="FP377" s="119"/>
      <c r="FZ377" s="119"/>
      <c r="GJ377" s="119"/>
      <c r="GT377" s="119"/>
      <c r="HD377" s="119"/>
      <c r="HN377" s="119"/>
      <c r="HX377" s="119"/>
    </row>
    <row xmlns:x14ac="http://schemas.microsoft.com/office/spreadsheetml/2009/9/ac" r="378" s="3" customFormat="true" x14ac:dyDescent="0.25">
      <c r="A378" s="375"/>
      <c r="B378" s="119"/>
      <c r="L378" s="119"/>
      <c r="V378" s="119"/>
      <c r="AF378" s="119"/>
      <c r="AP378" s="119"/>
      <c r="AZ378" s="119"/>
      <c r="BA378" s="119"/>
      <c r="BJ378" s="119"/>
      <c r="BT378" s="119"/>
      <c r="CD378" s="119"/>
      <c r="CN378" s="119"/>
      <c r="CX378" s="119"/>
      <c r="DH378" s="119"/>
      <c r="DR378" s="119"/>
      <c r="EB378" s="119"/>
      <c r="EL378" s="119"/>
      <c r="EV378" s="119"/>
      <c r="FF378" s="119"/>
      <c r="FP378" s="119"/>
      <c r="FZ378" s="119"/>
      <c r="GJ378" s="119"/>
      <c r="GT378" s="119"/>
      <c r="HD378" s="119"/>
      <c r="HN378" s="119"/>
      <c r="HX378" s="119"/>
    </row>
    <row xmlns:x14ac="http://schemas.microsoft.com/office/spreadsheetml/2009/9/ac" r="379" s="3" customFormat="true" x14ac:dyDescent="0.25">
      <c r="A379" s="375"/>
      <c r="B379" s="119"/>
      <c r="L379" s="119"/>
      <c r="V379" s="119"/>
      <c r="AF379" s="119"/>
      <c r="AP379" s="119"/>
      <c r="AZ379" s="119"/>
      <c r="BA379" s="119"/>
      <c r="BJ379" s="119"/>
      <c r="BT379" s="119"/>
      <c r="CD379" s="119"/>
      <c r="CN379" s="119"/>
      <c r="CX379" s="119"/>
      <c r="DH379" s="119"/>
      <c r="DR379" s="119"/>
      <c r="EB379" s="119"/>
      <c r="EL379" s="119"/>
      <c r="EV379" s="119"/>
      <c r="FF379" s="119"/>
      <c r="FP379" s="119"/>
      <c r="FZ379" s="119"/>
      <c r="GJ379" s="119"/>
      <c r="GT379" s="119"/>
      <c r="HD379" s="119"/>
      <c r="HN379" s="119"/>
      <c r="HX379" s="119"/>
    </row>
    <row xmlns:x14ac="http://schemas.microsoft.com/office/spreadsheetml/2009/9/ac" r="380" s="3" customFormat="true" x14ac:dyDescent="0.25">
      <c r="A380" s="375"/>
      <c r="B380" s="119"/>
      <c r="L380" s="119"/>
      <c r="V380" s="119"/>
      <c r="AF380" s="119"/>
      <c r="AP380" s="119"/>
      <c r="AZ380" s="119"/>
      <c r="BA380" s="119"/>
      <c r="BJ380" s="119"/>
      <c r="BT380" s="119"/>
      <c r="CD380" s="119"/>
      <c r="CN380" s="119"/>
      <c r="CX380" s="119"/>
      <c r="DH380" s="119"/>
      <c r="DR380" s="119"/>
      <c r="EB380" s="119"/>
      <c r="EL380" s="119"/>
      <c r="EV380" s="119"/>
      <c r="FF380" s="119"/>
      <c r="FP380" s="119"/>
      <c r="FZ380" s="119"/>
      <c r="GJ380" s="119"/>
      <c r="GT380" s="119"/>
      <c r="HD380" s="119"/>
      <c r="HN380" s="119"/>
      <c r="HX380" s="119"/>
    </row>
    <row xmlns:x14ac="http://schemas.microsoft.com/office/spreadsheetml/2009/9/ac" r="381" s="3" customFormat="true" x14ac:dyDescent="0.25">
      <c r="A381" s="375"/>
      <c r="B381" s="119"/>
      <c r="L381" s="119"/>
      <c r="V381" s="119"/>
      <c r="AF381" s="119"/>
      <c r="AP381" s="119"/>
      <c r="AZ381" s="119"/>
      <c r="BA381" s="119"/>
      <c r="BJ381" s="119"/>
      <c r="BT381" s="119"/>
      <c r="CD381" s="119"/>
      <c r="CN381" s="119"/>
      <c r="CX381" s="119"/>
      <c r="DH381" s="119"/>
      <c r="DR381" s="119"/>
      <c r="EB381" s="119"/>
      <c r="EL381" s="119"/>
      <c r="EV381" s="119"/>
      <c r="FF381" s="119"/>
      <c r="FP381" s="119"/>
      <c r="FZ381" s="119"/>
      <c r="GJ381" s="119"/>
      <c r="GT381" s="119"/>
      <c r="HD381" s="119"/>
      <c r="HN381" s="119"/>
      <c r="HX381" s="119"/>
    </row>
    <row xmlns:x14ac="http://schemas.microsoft.com/office/spreadsheetml/2009/9/ac" r="382" s="3" customFormat="true" x14ac:dyDescent="0.25">
      <c r="A382" s="375"/>
      <c r="B382" s="119"/>
      <c r="L382" s="119"/>
      <c r="V382" s="119"/>
      <c r="AF382" s="119"/>
      <c r="AP382" s="119"/>
      <c r="AZ382" s="119"/>
      <c r="BA382" s="119"/>
      <c r="BJ382" s="119"/>
      <c r="BT382" s="119"/>
      <c r="CD382" s="119"/>
      <c r="CN382" s="119"/>
      <c r="CX382" s="119"/>
      <c r="DH382" s="119"/>
      <c r="DR382" s="119"/>
      <c r="EB382" s="119"/>
      <c r="EL382" s="119"/>
      <c r="EV382" s="119"/>
      <c r="FF382" s="119"/>
      <c r="FP382" s="119"/>
      <c r="FZ382" s="119"/>
      <c r="GJ382" s="119"/>
      <c r="GT382" s="119"/>
      <c r="HD382" s="119"/>
      <c r="HN382" s="119"/>
      <c r="HX382" s="119"/>
    </row>
    <row xmlns:x14ac="http://schemas.microsoft.com/office/spreadsheetml/2009/9/ac" r="383" s="3" customFormat="true" x14ac:dyDescent="0.25">
      <c r="A383" s="375"/>
      <c r="B383" s="119"/>
      <c r="L383" s="119"/>
      <c r="V383" s="119"/>
      <c r="AF383" s="119"/>
      <c r="AP383" s="119"/>
      <c r="AZ383" s="119"/>
      <c r="BA383" s="119"/>
      <c r="BJ383" s="119"/>
      <c r="BT383" s="119"/>
      <c r="CD383" s="119"/>
      <c r="CN383" s="119"/>
      <c r="CX383" s="119"/>
      <c r="DH383" s="119"/>
      <c r="DR383" s="119"/>
      <c r="EB383" s="119"/>
      <c r="EL383" s="119"/>
      <c r="EV383" s="119"/>
      <c r="FF383" s="119"/>
      <c r="FP383" s="119"/>
      <c r="FZ383" s="119"/>
      <c r="GJ383" s="119"/>
      <c r="GT383" s="119"/>
      <c r="HD383" s="119"/>
      <c r="HN383" s="119"/>
      <c r="HX383" s="119"/>
    </row>
    <row xmlns:x14ac="http://schemas.microsoft.com/office/spreadsheetml/2009/9/ac" r="384" s="3" customFormat="true" x14ac:dyDescent="0.25">
      <c r="A384" s="375"/>
      <c r="B384" s="119"/>
      <c r="L384" s="119"/>
      <c r="V384" s="119"/>
      <c r="AF384" s="119"/>
      <c r="AP384" s="119"/>
      <c r="AZ384" s="119"/>
      <c r="BA384" s="119"/>
      <c r="BJ384" s="119"/>
      <c r="BT384" s="119"/>
      <c r="CD384" s="119"/>
      <c r="CN384" s="119"/>
      <c r="CX384" s="119"/>
      <c r="DH384" s="119"/>
      <c r="DR384" s="119"/>
      <c r="EB384" s="119"/>
      <c r="EL384" s="119"/>
      <c r="EV384" s="119"/>
      <c r="FF384" s="119"/>
      <c r="FP384" s="119"/>
      <c r="FZ384" s="119"/>
      <c r="GJ384" s="119"/>
      <c r="GT384" s="119"/>
      <c r="HD384" s="119"/>
      <c r="HN384" s="119"/>
      <c r="HX384" s="119"/>
    </row>
    <row xmlns:x14ac="http://schemas.microsoft.com/office/spreadsheetml/2009/9/ac" r="385" s="3" customFormat="true" x14ac:dyDescent="0.25">
      <c r="A385" s="375"/>
      <c r="B385" s="119"/>
      <c r="L385" s="119"/>
      <c r="V385" s="119"/>
      <c r="AF385" s="119"/>
      <c r="AP385" s="119"/>
      <c r="AZ385" s="119"/>
      <c r="BA385" s="119"/>
      <c r="BJ385" s="119"/>
      <c r="BT385" s="119"/>
      <c r="CD385" s="119"/>
      <c r="CN385" s="119"/>
      <c r="CX385" s="119"/>
      <c r="DH385" s="119"/>
      <c r="DR385" s="119"/>
      <c r="EB385" s="119"/>
      <c r="EL385" s="119"/>
      <c r="EV385" s="119"/>
      <c r="FF385" s="119"/>
      <c r="FP385" s="119"/>
      <c r="FZ385" s="119"/>
      <c r="GJ385" s="119"/>
      <c r="GT385" s="119"/>
      <c r="HD385" s="119"/>
      <c r="HN385" s="119"/>
      <c r="HX385" s="119"/>
    </row>
    <row xmlns:x14ac="http://schemas.microsoft.com/office/spreadsheetml/2009/9/ac" r="386" s="3" customFormat="true" x14ac:dyDescent="0.25">
      <c r="A386" s="375"/>
      <c r="B386" s="119"/>
      <c r="L386" s="119"/>
      <c r="V386" s="119"/>
      <c r="AF386" s="119"/>
      <c r="AP386" s="119"/>
      <c r="AZ386" s="119"/>
      <c r="BA386" s="119"/>
      <c r="BJ386" s="119"/>
      <c r="BT386" s="119"/>
      <c r="CD386" s="119"/>
      <c r="CN386" s="119"/>
      <c r="CX386" s="119"/>
      <c r="DH386" s="119"/>
      <c r="DR386" s="119"/>
      <c r="EB386" s="119"/>
      <c r="EL386" s="119"/>
      <c r="EV386" s="119"/>
      <c r="FF386" s="119"/>
      <c r="FP386" s="119"/>
      <c r="FZ386" s="119"/>
      <c r="GJ386" s="119"/>
      <c r="GT386" s="119"/>
      <c r="HD386" s="119"/>
      <c r="HN386" s="119"/>
      <c r="HX386" s="119"/>
    </row>
    <row xmlns:x14ac="http://schemas.microsoft.com/office/spreadsheetml/2009/9/ac" r="387" s="3" customFormat="true" x14ac:dyDescent="0.25">
      <c r="A387" s="375"/>
      <c r="B387" s="119"/>
      <c r="L387" s="119"/>
      <c r="V387" s="119"/>
      <c r="AF387" s="119"/>
      <c r="AP387" s="119"/>
      <c r="AZ387" s="119"/>
      <c r="BA387" s="119"/>
      <c r="BJ387" s="119"/>
      <c r="BT387" s="119"/>
      <c r="CD387" s="119"/>
      <c r="CN387" s="119"/>
      <c r="CX387" s="119"/>
      <c r="DH387" s="119"/>
      <c r="DR387" s="119"/>
      <c r="EB387" s="119"/>
      <c r="EL387" s="119"/>
      <c r="EV387" s="119"/>
      <c r="FF387" s="119"/>
      <c r="FP387" s="119"/>
      <c r="FZ387" s="119"/>
      <c r="GJ387" s="119"/>
      <c r="GT387" s="119"/>
      <c r="HD387" s="119"/>
      <c r="HN387" s="119"/>
      <c r="HX387" s="119"/>
    </row>
    <row xmlns:x14ac="http://schemas.microsoft.com/office/spreadsheetml/2009/9/ac" r="388" s="3" customFormat="true" x14ac:dyDescent="0.25">
      <c r="A388" s="375"/>
      <c r="B388" s="119"/>
      <c r="L388" s="119"/>
      <c r="V388" s="119"/>
      <c r="AF388" s="119"/>
      <c r="AP388" s="119"/>
      <c r="AZ388" s="119"/>
      <c r="BA388" s="119"/>
      <c r="BJ388" s="119"/>
      <c r="BT388" s="119"/>
      <c r="CD388" s="119"/>
      <c r="CN388" s="119"/>
      <c r="CX388" s="119"/>
      <c r="DH388" s="119"/>
      <c r="DR388" s="119"/>
      <c r="EB388" s="119"/>
      <c r="EL388" s="119"/>
      <c r="EV388" s="119"/>
      <c r="FF388" s="119"/>
      <c r="FP388" s="119"/>
      <c r="FZ388" s="119"/>
      <c r="GJ388" s="119"/>
      <c r="GT388" s="119"/>
      <c r="HD388" s="119"/>
      <c r="HN388" s="119"/>
      <c r="HX388" s="119"/>
    </row>
    <row xmlns:x14ac="http://schemas.microsoft.com/office/spreadsheetml/2009/9/ac" r="389" s="3" customFormat="true" x14ac:dyDescent="0.25">
      <c r="A389" s="375"/>
      <c r="B389" s="119"/>
      <c r="L389" s="119"/>
      <c r="V389" s="119"/>
      <c r="AF389" s="119"/>
      <c r="AP389" s="119"/>
      <c r="AZ389" s="119"/>
      <c r="BA389" s="119"/>
      <c r="BJ389" s="119"/>
      <c r="BT389" s="119"/>
      <c r="CD389" s="119"/>
      <c r="CN389" s="119"/>
      <c r="CX389" s="119"/>
      <c r="DH389" s="119"/>
      <c r="DR389" s="119"/>
      <c r="EB389" s="119"/>
      <c r="EL389" s="119"/>
      <c r="EV389" s="119"/>
      <c r="FF389" s="119"/>
      <c r="FP389" s="119"/>
      <c r="FZ389" s="119"/>
      <c r="GJ389" s="119"/>
      <c r="GT389" s="119"/>
      <c r="HD389" s="119"/>
      <c r="HN389" s="119"/>
      <c r="HX389" s="119"/>
    </row>
    <row xmlns:x14ac="http://schemas.microsoft.com/office/spreadsheetml/2009/9/ac" r="390" s="3" customFormat="true" x14ac:dyDescent="0.25">
      <c r="A390" s="375"/>
      <c r="B390" s="119"/>
      <c r="L390" s="119"/>
      <c r="V390" s="119"/>
      <c r="AF390" s="119"/>
      <c r="AP390" s="119"/>
      <c r="AZ390" s="119"/>
      <c r="BA390" s="119"/>
      <c r="BJ390" s="119"/>
      <c r="BT390" s="119"/>
      <c r="CD390" s="119"/>
      <c r="CN390" s="119"/>
      <c r="CX390" s="119"/>
      <c r="DH390" s="119"/>
      <c r="DR390" s="119"/>
      <c r="EB390" s="119"/>
      <c r="EL390" s="119"/>
      <c r="EV390" s="119"/>
      <c r="FF390" s="119"/>
      <c r="FP390" s="119"/>
      <c r="FZ390" s="119"/>
      <c r="GJ390" s="119"/>
      <c r="GT390" s="119"/>
      <c r="HD390" s="119"/>
      <c r="HN390" s="119"/>
      <c r="HX390" s="119"/>
    </row>
    <row xmlns:x14ac="http://schemas.microsoft.com/office/spreadsheetml/2009/9/ac" r="391" s="3" customFormat="true" x14ac:dyDescent="0.25">
      <c r="A391" s="375"/>
      <c r="B391" s="119"/>
      <c r="L391" s="119"/>
      <c r="V391" s="119"/>
      <c r="AF391" s="119"/>
      <c r="AP391" s="119"/>
      <c r="AZ391" s="119"/>
      <c r="BA391" s="119"/>
      <c r="BJ391" s="119"/>
      <c r="BT391" s="119"/>
      <c r="CD391" s="119"/>
      <c r="CN391" s="119"/>
      <c r="CX391" s="119"/>
      <c r="DH391" s="119"/>
      <c r="DR391" s="119"/>
      <c r="EB391" s="119"/>
      <c r="EL391" s="119"/>
      <c r="EV391" s="119"/>
      <c r="FF391" s="119"/>
      <c r="FP391" s="119"/>
      <c r="FZ391" s="119"/>
      <c r="GJ391" s="119"/>
      <c r="GT391" s="119"/>
      <c r="HD391" s="119"/>
      <c r="HN391" s="119"/>
      <c r="HX391" s="119"/>
    </row>
    <row xmlns:x14ac="http://schemas.microsoft.com/office/spreadsheetml/2009/9/ac" r="392" s="3" customFormat="true" x14ac:dyDescent="0.25">
      <c r="A392" s="375"/>
      <c r="B392" s="119"/>
      <c r="L392" s="119"/>
      <c r="V392" s="119"/>
      <c r="AF392" s="119"/>
      <c r="AP392" s="119"/>
      <c r="AZ392" s="119"/>
      <c r="BA392" s="119"/>
      <c r="BJ392" s="119"/>
      <c r="BT392" s="119"/>
      <c r="CD392" s="119"/>
      <c r="CN392" s="119"/>
      <c r="CX392" s="119"/>
      <c r="DH392" s="119"/>
      <c r="DR392" s="119"/>
      <c r="EB392" s="119"/>
      <c r="EL392" s="119"/>
      <c r="EV392" s="119"/>
      <c r="FF392" s="119"/>
      <c r="FP392" s="119"/>
      <c r="FZ392" s="119"/>
      <c r="GJ392" s="119"/>
      <c r="GT392" s="119"/>
      <c r="HD392" s="119"/>
      <c r="HN392" s="119"/>
      <c r="HX392" s="119"/>
    </row>
    <row xmlns:x14ac="http://schemas.microsoft.com/office/spreadsheetml/2009/9/ac" r="393" s="3" customFormat="true" x14ac:dyDescent="0.25">
      <c r="A393" s="375"/>
      <c r="B393" s="119"/>
      <c r="L393" s="119"/>
      <c r="V393" s="119"/>
      <c r="AF393" s="119"/>
      <c r="AP393" s="119"/>
      <c r="AZ393" s="119"/>
      <c r="BA393" s="119"/>
      <c r="BJ393" s="119"/>
      <c r="BT393" s="119"/>
      <c r="CD393" s="119"/>
      <c r="CN393" s="119"/>
      <c r="CX393" s="119"/>
      <c r="DH393" s="119"/>
      <c r="DR393" s="119"/>
      <c r="EB393" s="119"/>
      <c r="EL393" s="119"/>
      <c r="EV393" s="119"/>
      <c r="FF393" s="119"/>
      <c r="FP393" s="119"/>
      <c r="FZ393" s="119"/>
      <c r="GJ393" s="119"/>
      <c r="GT393" s="119"/>
      <c r="HD393" s="119"/>
      <c r="HN393" s="119"/>
      <c r="HX393" s="119"/>
    </row>
    <row xmlns:x14ac="http://schemas.microsoft.com/office/spreadsheetml/2009/9/ac" r="394" s="3" customFormat="true" x14ac:dyDescent="0.25">
      <c r="A394" s="375"/>
      <c r="B394" s="119"/>
      <c r="L394" s="119"/>
      <c r="V394" s="119"/>
      <c r="AF394" s="119"/>
      <c r="AP394" s="119"/>
      <c r="AZ394" s="119"/>
      <c r="BA394" s="119"/>
      <c r="BJ394" s="119"/>
      <c r="BT394" s="119"/>
      <c r="CD394" s="119"/>
      <c r="CN394" s="119"/>
      <c r="CX394" s="119"/>
      <c r="DH394" s="119"/>
      <c r="DR394" s="119"/>
      <c r="EB394" s="119"/>
      <c r="EL394" s="119"/>
      <c r="EV394" s="119"/>
      <c r="FF394" s="119"/>
      <c r="FP394" s="119"/>
      <c r="FZ394" s="119"/>
      <c r="GJ394" s="119"/>
      <c r="GT394" s="119"/>
      <c r="HD394" s="119"/>
      <c r="HN394" s="119"/>
      <c r="HX394" s="119"/>
    </row>
    <row xmlns:x14ac="http://schemas.microsoft.com/office/spreadsheetml/2009/9/ac" r="395" s="3" customFormat="true" x14ac:dyDescent="0.25">
      <c r="A395" s="375"/>
      <c r="B395" s="119"/>
      <c r="L395" s="119"/>
      <c r="V395" s="119"/>
      <c r="AF395" s="119"/>
      <c r="AP395" s="119"/>
      <c r="AZ395" s="119"/>
      <c r="BA395" s="119"/>
      <c r="BJ395" s="119"/>
      <c r="BT395" s="119"/>
      <c r="CD395" s="119"/>
      <c r="CN395" s="119"/>
      <c r="CX395" s="119"/>
      <c r="DH395" s="119"/>
      <c r="DR395" s="119"/>
      <c r="EB395" s="119"/>
      <c r="EL395" s="119"/>
      <c r="EV395" s="119"/>
      <c r="FF395" s="119"/>
      <c r="FP395" s="119"/>
      <c r="FZ395" s="119"/>
      <c r="GJ395" s="119"/>
      <c r="GT395" s="119"/>
      <c r="HD395" s="119"/>
      <c r="HN395" s="119"/>
      <c r="HX395" s="119"/>
    </row>
    <row xmlns:x14ac="http://schemas.microsoft.com/office/spreadsheetml/2009/9/ac" r="396" s="3" customFormat="true" x14ac:dyDescent="0.25">
      <c r="A396" s="375"/>
      <c r="B396" s="119"/>
      <c r="L396" s="119"/>
      <c r="V396" s="119"/>
      <c r="AF396" s="119"/>
      <c r="AP396" s="119"/>
      <c r="AZ396" s="119"/>
      <c r="BA396" s="119"/>
      <c r="BJ396" s="119"/>
      <c r="BT396" s="119"/>
      <c r="CD396" s="119"/>
      <c r="CN396" s="119"/>
      <c r="CX396" s="119"/>
      <c r="DH396" s="119"/>
      <c r="DR396" s="119"/>
      <c r="EB396" s="119"/>
      <c r="EL396" s="119"/>
      <c r="EV396" s="119"/>
      <c r="FF396" s="119"/>
      <c r="FP396" s="119"/>
      <c r="FZ396" s="119"/>
      <c r="GJ396" s="119"/>
      <c r="GT396" s="119"/>
      <c r="HD396" s="119"/>
      <c r="HN396" s="119"/>
      <c r="HX396" s="119"/>
    </row>
    <row xmlns:x14ac="http://schemas.microsoft.com/office/spreadsheetml/2009/9/ac" r="397" s="3" customFormat="true" x14ac:dyDescent="0.25">
      <c r="A397" s="375"/>
      <c r="B397" s="119"/>
      <c r="L397" s="119"/>
      <c r="V397" s="119"/>
      <c r="AF397" s="119"/>
      <c r="AP397" s="119"/>
      <c r="AZ397" s="119"/>
      <c r="BA397" s="119"/>
      <c r="BJ397" s="119"/>
      <c r="BT397" s="119"/>
      <c r="CD397" s="119"/>
      <c r="CN397" s="119"/>
      <c r="CX397" s="119"/>
      <c r="DH397" s="119"/>
      <c r="DR397" s="119"/>
      <c r="EB397" s="119"/>
      <c r="EL397" s="119"/>
      <c r="EV397" s="119"/>
      <c r="FF397" s="119"/>
      <c r="FP397" s="119"/>
      <c r="FZ397" s="119"/>
      <c r="GJ397" s="119"/>
      <c r="GT397" s="119"/>
      <c r="HD397" s="119"/>
      <c r="HN397" s="119"/>
      <c r="HX397" s="119"/>
    </row>
    <row xmlns:x14ac="http://schemas.microsoft.com/office/spreadsheetml/2009/9/ac" r="398" s="3" customFormat="true" x14ac:dyDescent="0.25">
      <c r="A398" s="375"/>
      <c r="B398" s="119"/>
      <c r="L398" s="119"/>
      <c r="V398" s="119"/>
      <c r="AF398" s="119"/>
      <c r="AP398" s="119"/>
      <c r="AZ398" s="119"/>
      <c r="BA398" s="119"/>
      <c r="BJ398" s="119"/>
      <c r="BT398" s="119"/>
      <c r="CD398" s="119"/>
      <c r="CN398" s="119"/>
      <c r="CX398" s="119"/>
      <c r="DH398" s="119"/>
      <c r="DR398" s="119"/>
      <c r="EB398" s="119"/>
      <c r="EL398" s="119"/>
      <c r="EV398" s="119"/>
      <c r="FF398" s="119"/>
      <c r="FP398" s="119"/>
      <c r="FZ398" s="119"/>
      <c r="GJ398" s="119"/>
      <c r="GT398" s="119"/>
      <c r="HD398" s="119"/>
      <c r="HN398" s="119"/>
      <c r="HX398" s="119"/>
    </row>
    <row xmlns:x14ac="http://schemas.microsoft.com/office/spreadsheetml/2009/9/ac" r="399" s="3" customFormat="true" x14ac:dyDescent="0.25">
      <c r="A399" s="375"/>
      <c r="B399" s="119"/>
      <c r="L399" s="119"/>
      <c r="V399" s="119"/>
      <c r="AF399" s="119"/>
      <c r="AP399" s="119"/>
      <c r="AZ399" s="119"/>
      <c r="BA399" s="119"/>
      <c r="BJ399" s="119"/>
      <c r="BT399" s="119"/>
      <c r="CD399" s="119"/>
      <c r="CN399" s="119"/>
      <c r="CX399" s="119"/>
      <c r="DH399" s="119"/>
      <c r="DR399" s="119"/>
      <c r="EB399" s="119"/>
      <c r="EL399" s="119"/>
      <c r="EV399" s="119"/>
      <c r="FF399" s="119"/>
      <c r="FP399" s="119"/>
      <c r="FZ399" s="119"/>
      <c r="GJ399" s="119"/>
      <c r="GT399" s="119"/>
      <c r="HD399" s="119"/>
      <c r="HN399" s="119"/>
      <c r="HX399" s="119"/>
    </row>
    <row xmlns:x14ac="http://schemas.microsoft.com/office/spreadsheetml/2009/9/ac" r="400" s="3" customFormat="true" x14ac:dyDescent="0.25">
      <c r="A400" s="375"/>
      <c r="B400" s="119"/>
      <c r="L400" s="119"/>
      <c r="V400" s="119"/>
      <c r="AF400" s="119"/>
      <c r="AP400" s="119"/>
      <c r="AZ400" s="119"/>
      <c r="BA400" s="119"/>
      <c r="BJ400" s="119"/>
      <c r="BT400" s="119"/>
      <c r="CD400" s="119"/>
      <c r="CN400" s="119"/>
      <c r="CX400" s="119"/>
      <c r="DH400" s="119"/>
      <c r="DR400" s="119"/>
      <c r="EB400" s="119"/>
      <c r="EL400" s="119"/>
      <c r="EV400" s="119"/>
      <c r="FF400" s="119"/>
      <c r="FP400" s="119"/>
      <c r="FZ400" s="119"/>
      <c r="GJ400" s="119"/>
      <c r="GT400" s="119"/>
      <c r="HD400" s="119"/>
      <c r="HN400" s="119"/>
      <c r="HX400" s="119"/>
    </row>
    <row xmlns:x14ac="http://schemas.microsoft.com/office/spreadsheetml/2009/9/ac" r="401" s="3" customFormat="true" x14ac:dyDescent="0.25">
      <c r="A401" s="375"/>
      <c r="B401" s="119"/>
      <c r="L401" s="119"/>
      <c r="V401" s="119"/>
      <c r="AF401" s="119"/>
      <c r="AP401" s="119"/>
      <c r="AZ401" s="119"/>
      <c r="BA401" s="119"/>
      <c r="BJ401" s="119"/>
      <c r="BT401" s="119"/>
      <c r="CD401" s="119"/>
      <c r="CN401" s="119"/>
      <c r="CX401" s="119"/>
      <c r="DH401" s="119"/>
      <c r="DR401" s="119"/>
      <c r="EB401" s="119"/>
      <c r="EL401" s="119"/>
      <c r="EV401" s="119"/>
      <c r="FF401" s="119"/>
      <c r="FP401" s="119"/>
      <c r="FZ401" s="119"/>
      <c r="GJ401" s="119"/>
      <c r="GT401" s="119"/>
      <c r="HD401" s="119"/>
      <c r="HN401" s="119"/>
      <c r="HX401" s="119"/>
    </row>
    <row xmlns:x14ac="http://schemas.microsoft.com/office/spreadsheetml/2009/9/ac" r="402" s="3" customFormat="true" x14ac:dyDescent="0.25">
      <c r="A402" s="375"/>
      <c r="B402" s="119"/>
      <c r="L402" s="119"/>
      <c r="V402" s="119"/>
      <c r="AF402" s="119"/>
      <c r="AP402" s="119"/>
      <c r="AZ402" s="119"/>
      <c r="BA402" s="119"/>
      <c r="BJ402" s="119"/>
      <c r="BT402" s="119"/>
      <c r="CD402" s="119"/>
      <c r="CN402" s="119"/>
      <c r="CX402" s="119"/>
      <c r="DH402" s="119"/>
      <c r="DR402" s="119"/>
      <c r="EB402" s="119"/>
      <c r="EL402" s="119"/>
      <c r="EV402" s="119"/>
      <c r="FF402" s="119"/>
      <c r="FP402" s="119"/>
      <c r="FZ402" s="119"/>
      <c r="GJ402" s="119"/>
      <c r="GT402" s="119"/>
      <c r="HD402" s="119"/>
      <c r="HN402" s="119"/>
      <c r="HX402" s="119"/>
    </row>
    <row xmlns:x14ac="http://schemas.microsoft.com/office/spreadsheetml/2009/9/ac" r="403" s="3" customFormat="true" x14ac:dyDescent="0.25">
      <c r="A403" s="375"/>
      <c r="B403" s="119"/>
      <c r="L403" s="119"/>
      <c r="V403" s="119"/>
      <c r="AF403" s="119"/>
      <c r="AP403" s="119"/>
      <c r="AZ403" s="119"/>
      <c r="BA403" s="119"/>
      <c r="BJ403" s="119"/>
      <c r="BT403" s="119"/>
      <c r="CD403" s="119"/>
      <c r="CN403" s="119"/>
      <c r="CX403" s="119"/>
      <c r="DH403" s="119"/>
      <c r="DR403" s="119"/>
      <c r="EB403" s="119"/>
      <c r="EL403" s="119"/>
      <c r="EV403" s="119"/>
      <c r="FF403" s="119"/>
      <c r="FP403" s="119"/>
      <c r="FZ403" s="119"/>
      <c r="GJ403" s="119"/>
      <c r="GT403" s="119"/>
      <c r="HD403" s="119"/>
      <c r="HN403" s="119"/>
      <c r="HX403" s="119"/>
    </row>
    <row xmlns:x14ac="http://schemas.microsoft.com/office/spreadsheetml/2009/9/ac" r="404" s="3" customFormat="true" x14ac:dyDescent="0.25">
      <c r="A404" s="375"/>
      <c r="B404" s="119"/>
      <c r="L404" s="119"/>
      <c r="V404" s="119"/>
      <c r="AF404" s="119"/>
      <c r="AP404" s="119"/>
      <c r="AZ404" s="119"/>
      <c r="BA404" s="119"/>
      <c r="BJ404" s="119"/>
      <c r="BT404" s="119"/>
      <c r="CD404" s="119"/>
      <c r="CN404" s="119"/>
      <c r="CX404" s="119"/>
      <c r="DH404" s="119"/>
      <c r="DR404" s="119"/>
      <c r="EB404" s="119"/>
      <c r="EL404" s="119"/>
      <c r="EV404" s="119"/>
      <c r="FF404" s="119"/>
      <c r="FP404" s="119"/>
      <c r="FZ404" s="119"/>
      <c r="GJ404" s="119"/>
      <c r="GT404" s="119"/>
      <c r="HD404" s="119"/>
      <c r="HN404" s="119"/>
      <c r="HX404" s="119"/>
    </row>
    <row xmlns:x14ac="http://schemas.microsoft.com/office/spreadsheetml/2009/9/ac" r="405" s="3" customFormat="true" x14ac:dyDescent="0.25">
      <c r="A405" s="375"/>
      <c r="B405" s="119"/>
      <c r="L405" s="119"/>
      <c r="V405" s="119"/>
      <c r="AF405" s="119"/>
      <c r="AP405" s="119"/>
      <c r="AZ405" s="119"/>
      <c r="BA405" s="119"/>
      <c r="BJ405" s="119"/>
      <c r="BT405" s="119"/>
      <c r="CD405" s="119"/>
      <c r="CN405" s="119"/>
      <c r="CX405" s="119"/>
      <c r="DH405" s="119"/>
      <c r="DR405" s="119"/>
      <c r="EB405" s="119"/>
      <c r="EL405" s="119"/>
      <c r="EV405" s="119"/>
      <c r="FF405" s="119"/>
      <c r="FP405" s="119"/>
      <c r="FZ405" s="119"/>
      <c r="GJ405" s="119"/>
      <c r="GT405" s="119"/>
      <c r="HD405" s="119"/>
      <c r="HN405" s="119"/>
      <c r="HX405" s="119"/>
    </row>
    <row xmlns:x14ac="http://schemas.microsoft.com/office/spreadsheetml/2009/9/ac" r="406" s="3" customFormat="true" x14ac:dyDescent="0.25">
      <c r="A406" s="375"/>
      <c r="B406" s="119"/>
      <c r="L406" s="119"/>
      <c r="V406" s="119"/>
      <c r="AF406" s="119"/>
      <c r="AP406" s="119"/>
      <c r="AZ406" s="119"/>
      <c r="BA406" s="119"/>
      <c r="BJ406" s="119"/>
      <c r="BT406" s="119"/>
      <c r="CD406" s="119"/>
      <c r="CN406" s="119"/>
      <c r="CX406" s="119"/>
      <c r="DH406" s="119"/>
      <c r="DR406" s="119"/>
      <c r="EB406" s="119"/>
      <c r="EL406" s="119"/>
      <c r="EV406" s="119"/>
      <c r="FF406" s="119"/>
      <c r="FP406" s="119"/>
      <c r="FZ406" s="119"/>
      <c r="GJ406" s="119"/>
      <c r="GT406" s="119"/>
      <c r="HD406" s="119"/>
      <c r="HN406" s="119"/>
      <c r="HX406" s="119"/>
    </row>
    <row xmlns:x14ac="http://schemas.microsoft.com/office/spreadsheetml/2009/9/ac" r="407" s="3" customFormat="true" x14ac:dyDescent="0.25">
      <c r="A407" s="375"/>
      <c r="B407" s="119"/>
      <c r="L407" s="119"/>
      <c r="V407" s="119"/>
      <c r="AF407" s="119"/>
      <c r="AP407" s="119"/>
      <c r="AZ407" s="119"/>
      <c r="BA407" s="119"/>
      <c r="BJ407" s="119"/>
      <c r="BT407" s="119"/>
      <c r="CD407" s="119"/>
      <c r="CN407" s="119"/>
      <c r="CX407" s="119"/>
      <c r="DH407" s="119"/>
      <c r="DR407" s="119"/>
      <c r="EB407" s="119"/>
      <c r="EL407" s="119"/>
      <c r="EV407" s="119"/>
      <c r="FF407" s="119"/>
      <c r="FP407" s="119"/>
      <c r="FZ407" s="119"/>
      <c r="GJ407" s="119"/>
      <c r="GT407" s="119"/>
      <c r="HD407" s="119"/>
      <c r="HN407" s="119"/>
      <c r="HX407" s="119"/>
    </row>
    <row xmlns:x14ac="http://schemas.microsoft.com/office/spreadsheetml/2009/9/ac" r="408" s="3" customFormat="true" x14ac:dyDescent="0.25">
      <c r="A408" s="375"/>
      <c r="B408" s="119"/>
      <c r="L408" s="119"/>
      <c r="V408" s="119"/>
      <c r="AF408" s="119"/>
      <c r="AP408" s="119"/>
      <c r="AZ408" s="119"/>
      <c r="BA408" s="119"/>
      <c r="BJ408" s="119"/>
      <c r="BT408" s="119"/>
      <c r="CD408" s="119"/>
      <c r="CN408" s="119"/>
      <c r="CX408" s="119"/>
      <c r="DH408" s="119"/>
      <c r="DR408" s="119"/>
      <c r="EB408" s="119"/>
      <c r="EL408" s="119"/>
      <c r="EV408" s="119"/>
      <c r="FF408" s="119"/>
      <c r="FP408" s="119"/>
      <c r="FZ408" s="119"/>
      <c r="GJ408" s="119"/>
      <c r="GT408" s="119"/>
      <c r="HD408" s="119"/>
      <c r="HN408" s="119"/>
      <c r="HX408" s="119"/>
    </row>
    <row xmlns:x14ac="http://schemas.microsoft.com/office/spreadsheetml/2009/9/ac" r="409" s="3" customFormat="true" x14ac:dyDescent="0.25">
      <c r="A409" s="375"/>
      <c r="B409" s="119"/>
      <c r="L409" s="119"/>
      <c r="V409" s="119"/>
      <c r="AF409" s="119"/>
      <c r="AP409" s="119"/>
      <c r="AZ409" s="119"/>
      <c r="BA409" s="119"/>
      <c r="BJ409" s="119"/>
      <c r="BT409" s="119"/>
      <c r="CD409" s="119"/>
      <c r="CN409" s="119"/>
      <c r="CX409" s="119"/>
      <c r="DH409" s="119"/>
      <c r="DR409" s="119"/>
      <c r="EB409" s="119"/>
      <c r="EL409" s="119"/>
      <c r="EV409" s="119"/>
      <c r="FF409" s="119"/>
      <c r="FP409" s="119"/>
      <c r="FZ409" s="119"/>
      <c r="GJ409" s="119"/>
      <c r="GT409" s="119"/>
      <c r="HD409" s="119"/>
      <c r="HN409" s="119"/>
      <c r="HX409" s="119"/>
    </row>
    <row xmlns:x14ac="http://schemas.microsoft.com/office/spreadsheetml/2009/9/ac" r="410" s="3" customFormat="true" x14ac:dyDescent="0.25">
      <c r="A410" s="375"/>
      <c r="B410" s="119"/>
      <c r="L410" s="119"/>
      <c r="V410" s="119"/>
      <c r="AF410" s="119"/>
      <c r="AP410" s="119"/>
      <c r="AZ410" s="119"/>
      <c r="BA410" s="119"/>
      <c r="BJ410" s="119"/>
      <c r="BT410" s="119"/>
      <c r="CD410" s="119"/>
      <c r="CN410" s="119"/>
      <c r="CX410" s="119"/>
      <c r="DH410" s="119"/>
      <c r="DR410" s="119"/>
      <c r="EB410" s="119"/>
      <c r="EL410" s="119"/>
      <c r="EV410" s="119"/>
      <c r="FF410" s="119"/>
      <c r="FP410" s="119"/>
      <c r="FZ410" s="119"/>
      <c r="GJ410" s="119"/>
      <c r="GT410" s="119"/>
      <c r="HD410" s="119"/>
      <c r="HN410" s="119"/>
      <c r="HX410" s="119"/>
    </row>
    <row xmlns:x14ac="http://schemas.microsoft.com/office/spreadsheetml/2009/9/ac" r="411" s="3" customFormat="true" x14ac:dyDescent="0.25">
      <c r="A411" s="375"/>
      <c r="B411" s="119"/>
      <c r="L411" s="119"/>
      <c r="V411" s="119"/>
      <c r="AF411" s="119"/>
      <c r="AP411" s="119"/>
      <c r="AZ411" s="119"/>
      <c r="BA411" s="119"/>
      <c r="BJ411" s="119"/>
      <c r="BT411" s="119"/>
      <c r="CD411" s="119"/>
      <c r="CN411" s="119"/>
      <c r="CX411" s="119"/>
      <c r="DH411" s="119"/>
      <c r="DR411" s="119"/>
      <c r="EB411" s="119"/>
      <c r="EL411" s="119"/>
      <c r="EV411" s="119"/>
      <c r="FF411" s="119"/>
      <c r="FP411" s="119"/>
      <c r="FZ411" s="119"/>
      <c r="GJ411" s="119"/>
      <c r="GT411" s="119"/>
      <c r="HD411" s="119"/>
      <c r="HN411" s="119"/>
      <c r="HX411" s="119"/>
    </row>
    <row xmlns:x14ac="http://schemas.microsoft.com/office/spreadsheetml/2009/9/ac" r="412" s="3" customFormat="true" x14ac:dyDescent="0.25">
      <c r="A412" s="375"/>
      <c r="B412" s="119"/>
      <c r="L412" s="119"/>
      <c r="V412" s="119"/>
      <c r="AF412" s="119"/>
      <c r="AP412" s="119"/>
      <c r="AZ412" s="119"/>
      <c r="BA412" s="119"/>
      <c r="BJ412" s="119"/>
      <c r="BT412" s="119"/>
      <c r="CD412" s="119"/>
      <c r="CN412" s="119"/>
      <c r="CX412" s="119"/>
      <c r="DH412" s="119"/>
      <c r="DR412" s="119"/>
      <c r="EB412" s="119"/>
      <c r="EL412" s="119"/>
      <c r="EV412" s="119"/>
      <c r="FF412" s="119"/>
      <c r="FP412" s="119"/>
      <c r="FZ412" s="119"/>
      <c r="GJ412" s="119"/>
      <c r="GT412" s="119"/>
      <c r="HD412" s="119"/>
      <c r="HN412" s="119"/>
      <c r="HX412" s="119"/>
    </row>
    <row xmlns:x14ac="http://schemas.microsoft.com/office/spreadsheetml/2009/9/ac" r="413" s="3" customFormat="true" x14ac:dyDescent="0.25">
      <c r="A413" s="375"/>
      <c r="B413" s="119"/>
      <c r="L413" s="119"/>
      <c r="V413" s="119"/>
      <c r="AF413" s="119"/>
      <c r="AP413" s="119"/>
      <c r="AZ413" s="119"/>
      <c r="BA413" s="119"/>
      <c r="BJ413" s="119"/>
      <c r="BT413" s="119"/>
      <c r="CD413" s="119"/>
      <c r="CN413" s="119"/>
      <c r="CX413" s="119"/>
      <c r="DH413" s="119"/>
      <c r="DR413" s="119"/>
      <c r="EB413" s="119"/>
      <c r="EL413" s="119"/>
      <c r="EV413" s="119"/>
      <c r="FF413" s="119"/>
      <c r="FP413" s="119"/>
      <c r="FZ413" s="119"/>
      <c r="GJ413" s="119"/>
      <c r="GT413" s="119"/>
      <c r="HD413" s="119"/>
      <c r="HN413" s="119"/>
      <c r="HX413" s="119"/>
    </row>
    <row xmlns:x14ac="http://schemas.microsoft.com/office/spreadsheetml/2009/9/ac" r="414" s="3" customFormat="true" x14ac:dyDescent="0.25">
      <c r="A414" s="375"/>
      <c r="B414" s="119"/>
      <c r="L414" s="119"/>
      <c r="V414" s="119"/>
      <c r="AF414" s="119"/>
      <c r="AP414" s="119"/>
      <c r="AZ414" s="119"/>
      <c r="BA414" s="119"/>
      <c r="BJ414" s="119"/>
      <c r="BT414" s="119"/>
      <c r="CD414" s="119"/>
      <c r="CN414" s="119"/>
      <c r="CX414" s="119"/>
      <c r="DH414" s="119"/>
      <c r="DR414" s="119"/>
      <c r="EB414" s="119"/>
      <c r="EL414" s="119"/>
      <c r="EV414" s="119"/>
      <c r="FF414" s="119"/>
      <c r="FP414" s="119"/>
      <c r="FZ414" s="119"/>
      <c r="GJ414" s="119"/>
      <c r="GT414" s="119"/>
      <c r="HD414" s="119"/>
      <c r="HN414" s="119"/>
      <c r="HX414" s="119"/>
    </row>
    <row xmlns:x14ac="http://schemas.microsoft.com/office/spreadsheetml/2009/9/ac" r="415" s="3" customFormat="true" x14ac:dyDescent="0.25">
      <c r="A415" s="375"/>
      <c r="B415" s="119"/>
      <c r="L415" s="119"/>
      <c r="V415" s="119"/>
      <c r="AF415" s="119"/>
      <c r="AP415" s="119"/>
      <c r="AZ415" s="119"/>
      <c r="BA415" s="119"/>
      <c r="BJ415" s="119"/>
      <c r="BT415" s="119"/>
      <c r="CD415" s="119"/>
      <c r="CN415" s="119"/>
      <c r="CX415" s="119"/>
      <c r="DH415" s="119"/>
      <c r="DR415" s="119"/>
      <c r="EB415" s="119"/>
      <c r="EL415" s="119"/>
      <c r="EV415" s="119"/>
      <c r="FF415" s="119"/>
      <c r="FP415" s="119"/>
      <c r="FZ415" s="119"/>
      <c r="GJ415" s="119"/>
      <c r="GT415" s="119"/>
      <c r="HD415" s="119"/>
      <c r="HN415" s="119"/>
      <c r="HX415" s="119"/>
    </row>
    <row xmlns:x14ac="http://schemas.microsoft.com/office/spreadsheetml/2009/9/ac" r="416" s="3" customFormat="true" x14ac:dyDescent="0.25">
      <c r="A416" s="375"/>
      <c r="B416" s="119"/>
      <c r="L416" s="119"/>
      <c r="V416" s="119"/>
      <c r="AF416" s="119"/>
      <c r="AP416" s="119"/>
      <c r="AZ416" s="119"/>
      <c r="BA416" s="119"/>
      <c r="BJ416" s="119"/>
      <c r="BT416" s="119"/>
      <c r="CD416" s="119"/>
      <c r="CN416" s="119"/>
      <c r="CX416" s="119"/>
      <c r="DH416" s="119"/>
      <c r="DR416" s="119"/>
      <c r="EB416" s="119"/>
      <c r="EL416" s="119"/>
      <c r="EV416" s="119"/>
      <c r="FF416" s="119"/>
      <c r="FP416" s="119"/>
      <c r="FZ416" s="119"/>
      <c r="GJ416" s="119"/>
      <c r="GT416" s="119"/>
      <c r="HD416" s="119"/>
      <c r="HN416" s="119"/>
      <c r="HX416" s="119"/>
    </row>
    <row xmlns:x14ac="http://schemas.microsoft.com/office/spreadsheetml/2009/9/ac" r="417" s="3" customFormat="true" x14ac:dyDescent="0.25">
      <c r="A417" s="375"/>
      <c r="B417" s="119"/>
      <c r="L417" s="119"/>
      <c r="V417" s="119"/>
      <c r="AF417" s="119"/>
      <c r="AP417" s="119"/>
      <c r="AZ417" s="119"/>
      <c r="BA417" s="119"/>
      <c r="BJ417" s="119"/>
      <c r="BT417" s="119"/>
      <c r="CD417" s="119"/>
      <c r="CN417" s="119"/>
      <c r="CX417" s="119"/>
      <c r="DH417" s="119"/>
      <c r="DR417" s="119"/>
      <c r="EB417" s="119"/>
      <c r="EL417" s="119"/>
      <c r="EV417" s="119"/>
      <c r="FF417" s="119"/>
      <c r="FP417" s="119"/>
      <c r="FZ417" s="119"/>
      <c r="GJ417" s="119"/>
      <c r="GT417" s="119"/>
      <c r="HD417" s="119"/>
      <c r="HN417" s="119"/>
      <c r="HX417" s="119"/>
    </row>
    <row xmlns:x14ac="http://schemas.microsoft.com/office/spreadsheetml/2009/9/ac" r="418" s="3" customFormat="true" x14ac:dyDescent="0.25">
      <c r="A418" s="375"/>
      <c r="B418" s="119"/>
      <c r="L418" s="119"/>
      <c r="V418" s="119"/>
      <c r="AF418" s="119"/>
      <c r="AP418" s="119"/>
      <c r="AZ418" s="119"/>
      <c r="BA418" s="119"/>
      <c r="BJ418" s="119"/>
      <c r="BT418" s="119"/>
      <c r="CD418" s="119"/>
      <c r="CN418" s="119"/>
      <c r="CX418" s="119"/>
      <c r="DH418" s="119"/>
      <c r="DR418" s="119"/>
      <c r="EB418" s="119"/>
      <c r="EL418" s="119"/>
      <c r="EV418" s="119"/>
      <c r="FF418" s="119"/>
      <c r="FP418" s="119"/>
      <c r="FZ418" s="119"/>
      <c r="GJ418" s="119"/>
      <c r="GT418" s="119"/>
      <c r="HD418" s="119"/>
      <c r="HN418" s="119"/>
      <c r="HX418" s="119"/>
    </row>
    <row xmlns:x14ac="http://schemas.microsoft.com/office/spreadsheetml/2009/9/ac" r="419" s="3" customFormat="true" x14ac:dyDescent="0.25">
      <c r="A419" s="375"/>
      <c r="B419" s="119"/>
      <c r="L419" s="119"/>
      <c r="V419" s="119"/>
      <c r="AF419" s="119"/>
      <c r="AP419" s="119"/>
      <c r="AZ419" s="119"/>
      <c r="BA419" s="119"/>
      <c r="BJ419" s="119"/>
      <c r="BT419" s="119"/>
      <c r="CD419" s="119"/>
      <c r="CN419" s="119"/>
      <c r="CX419" s="119"/>
      <c r="DH419" s="119"/>
      <c r="DR419" s="119"/>
      <c r="EB419" s="119"/>
      <c r="EL419" s="119"/>
      <c r="EV419" s="119"/>
      <c r="FF419" s="119"/>
      <c r="FP419" s="119"/>
      <c r="FZ419" s="119"/>
      <c r="GJ419" s="119"/>
      <c r="GT419" s="119"/>
      <c r="HD419" s="119"/>
      <c r="HN419" s="119"/>
      <c r="HX419" s="119"/>
    </row>
    <row xmlns:x14ac="http://schemas.microsoft.com/office/spreadsheetml/2009/9/ac" r="420" s="3" customFormat="true" x14ac:dyDescent="0.25">
      <c r="A420" s="375"/>
      <c r="B420" s="119"/>
      <c r="L420" s="119"/>
      <c r="V420" s="119"/>
      <c r="AF420" s="119"/>
      <c r="AP420" s="119"/>
      <c r="AZ420" s="119"/>
      <c r="BA420" s="119"/>
      <c r="BJ420" s="119"/>
      <c r="BT420" s="119"/>
      <c r="CD420" s="119"/>
      <c r="CN420" s="119"/>
      <c r="CX420" s="119"/>
      <c r="DH420" s="119"/>
      <c r="DR420" s="119"/>
      <c r="EB420" s="119"/>
      <c r="EL420" s="119"/>
      <c r="EV420" s="119"/>
      <c r="FF420" s="119"/>
      <c r="FP420" s="119"/>
      <c r="FZ420" s="119"/>
      <c r="GJ420" s="119"/>
      <c r="GT420" s="119"/>
      <c r="HD420" s="119"/>
      <c r="HN420" s="119"/>
      <c r="HX420" s="119"/>
    </row>
    <row xmlns:x14ac="http://schemas.microsoft.com/office/spreadsheetml/2009/9/ac" r="421" s="3" customFormat="true" x14ac:dyDescent="0.25">
      <c r="A421" s="375"/>
      <c r="B421" s="119"/>
      <c r="L421" s="119"/>
      <c r="V421" s="119"/>
      <c r="AF421" s="119"/>
      <c r="AP421" s="119"/>
      <c r="AZ421" s="119"/>
      <c r="BA421" s="119"/>
      <c r="BJ421" s="119"/>
      <c r="BT421" s="119"/>
      <c r="CD421" s="119"/>
      <c r="CN421" s="119"/>
      <c r="CX421" s="119"/>
      <c r="DH421" s="119"/>
      <c r="DR421" s="119"/>
      <c r="EB421" s="119"/>
      <c r="EL421" s="119"/>
      <c r="EV421" s="119"/>
      <c r="FF421" s="119"/>
      <c r="FP421" s="119"/>
      <c r="FZ421" s="119"/>
      <c r="GJ421" s="119"/>
      <c r="GT421" s="119"/>
      <c r="HD421" s="119"/>
      <c r="HN421" s="119"/>
      <c r="HX421" s="119"/>
    </row>
    <row xmlns:x14ac="http://schemas.microsoft.com/office/spreadsheetml/2009/9/ac" r="422" s="3" customFormat="true" x14ac:dyDescent="0.25">
      <c r="A422" s="375"/>
      <c r="B422" s="119"/>
      <c r="L422" s="119"/>
      <c r="V422" s="119"/>
      <c r="AF422" s="119"/>
      <c r="AP422" s="119"/>
      <c r="AZ422" s="119"/>
      <c r="BA422" s="119"/>
      <c r="BJ422" s="119"/>
      <c r="BT422" s="119"/>
      <c r="CD422" s="119"/>
      <c r="CN422" s="119"/>
      <c r="CX422" s="119"/>
      <c r="DH422" s="119"/>
      <c r="DR422" s="119"/>
      <c r="EB422" s="119"/>
      <c r="EL422" s="119"/>
      <c r="EV422" s="119"/>
      <c r="FF422" s="119"/>
      <c r="FP422" s="119"/>
      <c r="FZ422" s="119"/>
      <c r="GJ422" s="119"/>
      <c r="GT422" s="119"/>
      <c r="HD422" s="119"/>
      <c r="HN422" s="119"/>
      <c r="HX422" s="119"/>
    </row>
    <row xmlns:x14ac="http://schemas.microsoft.com/office/spreadsheetml/2009/9/ac" r="423" s="3" customFormat="true" x14ac:dyDescent="0.25">
      <c r="A423" s="375"/>
      <c r="B423" s="119"/>
      <c r="L423" s="119"/>
      <c r="V423" s="119"/>
      <c r="AF423" s="119"/>
      <c r="AP423" s="119"/>
      <c r="AZ423" s="119"/>
      <c r="BA423" s="119"/>
      <c r="BJ423" s="119"/>
      <c r="BT423" s="119"/>
      <c r="CD423" s="119"/>
      <c r="CN423" s="119"/>
      <c r="CX423" s="119"/>
      <c r="DH423" s="119"/>
      <c r="DR423" s="119"/>
      <c r="EB423" s="119"/>
      <c r="EL423" s="119"/>
      <c r="EV423" s="119"/>
      <c r="FF423" s="119"/>
      <c r="FP423" s="119"/>
      <c r="FZ423" s="119"/>
      <c r="GJ423" s="119"/>
      <c r="GT423" s="119"/>
      <c r="HD423" s="119"/>
      <c r="HN423" s="119"/>
      <c r="HX423" s="119"/>
    </row>
    <row xmlns:x14ac="http://schemas.microsoft.com/office/spreadsheetml/2009/9/ac" r="424" s="3" customFormat="true" x14ac:dyDescent="0.25">
      <c r="A424" s="375"/>
      <c r="B424" s="119"/>
      <c r="L424" s="119"/>
      <c r="V424" s="119"/>
      <c r="AF424" s="119"/>
      <c r="AP424" s="119"/>
      <c r="AZ424" s="119"/>
      <c r="BA424" s="119"/>
      <c r="BJ424" s="119"/>
      <c r="BT424" s="119"/>
      <c r="CD424" s="119"/>
      <c r="CN424" s="119"/>
      <c r="CX424" s="119"/>
      <c r="DH424" s="119"/>
      <c r="DR424" s="119"/>
      <c r="EB424" s="119"/>
      <c r="EL424" s="119"/>
      <c r="EV424" s="119"/>
      <c r="FF424" s="119"/>
      <c r="FP424" s="119"/>
      <c r="FZ424" s="119"/>
      <c r="GJ424" s="119"/>
      <c r="GT424" s="119"/>
      <c r="HD424" s="119"/>
      <c r="HN424" s="119"/>
      <c r="HX424" s="119"/>
    </row>
    <row xmlns:x14ac="http://schemas.microsoft.com/office/spreadsheetml/2009/9/ac" r="425" s="3" customFormat="true" x14ac:dyDescent="0.25">
      <c r="A425" s="375"/>
      <c r="B425" s="119"/>
      <c r="L425" s="119"/>
      <c r="V425" s="119"/>
      <c r="AF425" s="119"/>
      <c r="AP425" s="119"/>
      <c r="AZ425" s="119"/>
      <c r="BA425" s="119"/>
      <c r="BJ425" s="119"/>
      <c r="BT425" s="119"/>
      <c r="CD425" s="119"/>
      <c r="CN425" s="119"/>
      <c r="CX425" s="119"/>
      <c r="DH425" s="119"/>
      <c r="DR425" s="119"/>
      <c r="EB425" s="119"/>
      <c r="EL425" s="119"/>
      <c r="EV425" s="119"/>
      <c r="FF425" s="119"/>
      <c r="FP425" s="119"/>
      <c r="FZ425" s="119"/>
      <c r="GJ425" s="119"/>
      <c r="GT425" s="119"/>
      <c r="HD425" s="119"/>
      <c r="HN425" s="119"/>
      <c r="HX425" s="119"/>
    </row>
    <row xmlns:x14ac="http://schemas.microsoft.com/office/spreadsheetml/2009/9/ac" r="426" s="3" customFormat="true" x14ac:dyDescent="0.25">
      <c r="A426" s="375"/>
      <c r="B426" s="119"/>
      <c r="L426" s="119"/>
      <c r="V426" s="119"/>
      <c r="AF426" s="119"/>
      <c r="AP426" s="119"/>
      <c r="AZ426" s="119"/>
      <c r="BA426" s="119"/>
      <c r="BJ426" s="119"/>
      <c r="BT426" s="119"/>
      <c r="CD426" s="119"/>
      <c r="CN426" s="119"/>
      <c r="CX426" s="119"/>
      <c r="DH426" s="119"/>
      <c r="DR426" s="119"/>
      <c r="EB426" s="119"/>
      <c r="EL426" s="119"/>
      <c r="EV426" s="119"/>
      <c r="FF426" s="119"/>
      <c r="FP426" s="119"/>
      <c r="FZ426" s="119"/>
      <c r="GJ426" s="119"/>
      <c r="GT426" s="119"/>
      <c r="HD426" s="119"/>
      <c r="HN426" s="119"/>
      <c r="HX426" s="119"/>
    </row>
    <row xmlns:x14ac="http://schemas.microsoft.com/office/spreadsheetml/2009/9/ac" r="427" s="3" customFormat="true" x14ac:dyDescent="0.25">
      <c r="A427" s="375"/>
      <c r="B427" s="119"/>
      <c r="L427" s="119"/>
      <c r="V427" s="119"/>
      <c r="AF427" s="119"/>
      <c r="AP427" s="119"/>
      <c r="AZ427" s="119"/>
      <c r="BA427" s="119"/>
      <c r="BJ427" s="119"/>
      <c r="BT427" s="119"/>
      <c r="CD427" s="119"/>
      <c r="CN427" s="119"/>
      <c r="CX427" s="119"/>
      <c r="DH427" s="119"/>
      <c r="DR427" s="119"/>
      <c r="EB427" s="119"/>
      <c r="EL427" s="119"/>
      <c r="EV427" s="119"/>
      <c r="FF427" s="119"/>
      <c r="FP427" s="119"/>
      <c r="FZ427" s="119"/>
      <c r="GJ427" s="119"/>
      <c r="GT427" s="119"/>
      <c r="HD427" s="119"/>
      <c r="HN427" s="119"/>
      <c r="HX427" s="119"/>
    </row>
    <row xmlns:x14ac="http://schemas.microsoft.com/office/spreadsheetml/2009/9/ac" r="428" s="3" customFormat="true" x14ac:dyDescent="0.25">
      <c r="A428" s="375"/>
      <c r="B428" s="119"/>
      <c r="L428" s="119"/>
      <c r="V428" s="119"/>
      <c r="AF428" s="119"/>
      <c r="AP428" s="119"/>
      <c r="AZ428" s="119"/>
      <c r="BA428" s="119"/>
      <c r="BJ428" s="119"/>
      <c r="BT428" s="119"/>
      <c r="CD428" s="119"/>
      <c r="CN428" s="119"/>
      <c r="CX428" s="119"/>
      <c r="DH428" s="119"/>
      <c r="DR428" s="119"/>
      <c r="EB428" s="119"/>
      <c r="EL428" s="119"/>
      <c r="EV428" s="119"/>
      <c r="FF428" s="119"/>
      <c r="FP428" s="119"/>
      <c r="FZ428" s="119"/>
      <c r="GJ428" s="119"/>
      <c r="GT428" s="119"/>
      <c r="HD428" s="119"/>
      <c r="HN428" s="119"/>
      <c r="HX428" s="119"/>
    </row>
    <row xmlns:x14ac="http://schemas.microsoft.com/office/spreadsheetml/2009/9/ac" r="429" s="3" customFormat="true" x14ac:dyDescent="0.25">
      <c r="A429" s="375"/>
      <c r="B429" s="119"/>
      <c r="L429" s="119"/>
      <c r="V429" s="119"/>
      <c r="AF429" s="119"/>
      <c r="AP429" s="119"/>
      <c r="AZ429" s="119"/>
      <c r="BA429" s="119"/>
      <c r="BJ429" s="119"/>
      <c r="BT429" s="119"/>
      <c r="CD429" s="119"/>
      <c r="CN429" s="119"/>
      <c r="CX429" s="119"/>
      <c r="DH429" s="119"/>
      <c r="DR429" s="119"/>
      <c r="EB429" s="119"/>
      <c r="EL429" s="119"/>
      <c r="EV429" s="119"/>
      <c r="FF429" s="119"/>
      <c r="FP429" s="119"/>
      <c r="FZ429" s="119"/>
      <c r="GJ429" s="119"/>
      <c r="GT429" s="119"/>
      <c r="HD429" s="119"/>
      <c r="HN429" s="119"/>
      <c r="HX429" s="119"/>
    </row>
    <row xmlns:x14ac="http://schemas.microsoft.com/office/spreadsheetml/2009/9/ac" r="430" s="3" customFormat="true" x14ac:dyDescent="0.25">
      <c r="A430" s="375"/>
      <c r="B430" s="119"/>
      <c r="L430" s="119"/>
      <c r="V430" s="119"/>
      <c r="AF430" s="119"/>
      <c r="AP430" s="119"/>
      <c r="AZ430" s="119"/>
      <c r="BA430" s="119"/>
      <c r="BJ430" s="119"/>
      <c r="BT430" s="119"/>
      <c r="CD430" s="119"/>
      <c r="CN430" s="119"/>
      <c r="CX430" s="119"/>
      <c r="DH430" s="119"/>
      <c r="DR430" s="119"/>
      <c r="EB430" s="119"/>
      <c r="EL430" s="119"/>
      <c r="EV430" s="119"/>
      <c r="FF430" s="119"/>
      <c r="FP430" s="119"/>
      <c r="FZ430" s="119"/>
      <c r="GJ430" s="119"/>
      <c r="GT430" s="119"/>
      <c r="HD430" s="119"/>
      <c r="HN430" s="119"/>
      <c r="HX430" s="119"/>
    </row>
    <row xmlns:x14ac="http://schemas.microsoft.com/office/spreadsheetml/2009/9/ac" r="431" s="3" customFormat="true" x14ac:dyDescent="0.25">
      <c r="A431" s="375"/>
      <c r="B431" s="119"/>
      <c r="L431" s="119"/>
      <c r="V431" s="119"/>
      <c r="AF431" s="119"/>
      <c r="AP431" s="119"/>
      <c r="AZ431" s="119"/>
      <c r="BA431" s="119"/>
      <c r="BJ431" s="119"/>
      <c r="BT431" s="119"/>
      <c r="CD431" s="119"/>
      <c r="CN431" s="119"/>
      <c r="CX431" s="119"/>
      <c r="DH431" s="119"/>
      <c r="DR431" s="119"/>
      <c r="EB431" s="119"/>
      <c r="EL431" s="119"/>
      <c r="EV431" s="119"/>
      <c r="FF431" s="119"/>
      <c r="FP431" s="119"/>
      <c r="FZ431" s="119"/>
      <c r="GJ431" s="119"/>
      <c r="GT431" s="119"/>
      <c r="HD431" s="119"/>
      <c r="HN431" s="119"/>
      <c r="HX431" s="119"/>
    </row>
    <row xmlns:x14ac="http://schemas.microsoft.com/office/spreadsheetml/2009/9/ac" r="432" s="3" customFormat="true" x14ac:dyDescent="0.25">
      <c r="A432" s="375"/>
      <c r="B432" s="119"/>
      <c r="L432" s="119"/>
      <c r="V432" s="119"/>
      <c r="AF432" s="119"/>
      <c r="AP432" s="119"/>
      <c r="AZ432" s="119"/>
      <c r="BA432" s="119"/>
      <c r="BJ432" s="119"/>
      <c r="BT432" s="119"/>
      <c r="CD432" s="119"/>
      <c r="CN432" s="119"/>
      <c r="CX432" s="119"/>
      <c r="DH432" s="119"/>
      <c r="DR432" s="119"/>
      <c r="EB432" s="119"/>
      <c r="EL432" s="119"/>
      <c r="EV432" s="119"/>
      <c r="FF432" s="119"/>
      <c r="FP432" s="119"/>
      <c r="FZ432" s="119"/>
      <c r="GJ432" s="119"/>
      <c r="GT432" s="119"/>
      <c r="HD432" s="119"/>
      <c r="HN432" s="119"/>
      <c r="HX432" s="119"/>
    </row>
    <row xmlns:x14ac="http://schemas.microsoft.com/office/spreadsheetml/2009/9/ac" r="433" s="3" customFormat="true" x14ac:dyDescent="0.25">
      <c r="A433" s="375"/>
      <c r="B433" s="119"/>
      <c r="L433" s="119"/>
      <c r="V433" s="119"/>
      <c r="AF433" s="119"/>
      <c r="AP433" s="119"/>
      <c r="AZ433" s="119"/>
      <c r="BA433" s="119"/>
      <c r="BJ433" s="119"/>
      <c r="BT433" s="119"/>
      <c r="CD433" s="119"/>
      <c r="CN433" s="119"/>
      <c r="CX433" s="119"/>
      <c r="DH433" s="119"/>
      <c r="DR433" s="119"/>
      <c r="EB433" s="119"/>
      <c r="EL433" s="119"/>
      <c r="EV433" s="119"/>
      <c r="FF433" s="119"/>
      <c r="FP433" s="119"/>
      <c r="FZ433" s="119"/>
      <c r="GJ433" s="119"/>
      <c r="GT433" s="119"/>
      <c r="HD433" s="119"/>
      <c r="HN433" s="119"/>
      <c r="HX433" s="119"/>
    </row>
    <row xmlns:x14ac="http://schemas.microsoft.com/office/spreadsheetml/2009/9/ac" r="434" s="3" customFormat="true" x14ac:dyDescent="0.25">
      <c r="A434" s="375"/>
      <c r="B434" s="119"/>
      <c r="L434" s="119"/>
      <c r="V434" s="119"/>
      <c r="AF434" s="119"/>
      <c r="AP434" s="119"/>
      <c r="AZ434" s="119"/>
      <c r="BA434" s="119"/>
      <c r="BJ434" s="119"/>
      <c r="BT434" s="119"/>
      <c r="CD434" s="119"/>
      <c r="CN434" s="119"/>
      <c r="CX434" s="119"/>
      <c r="DH434" s="119"/>
      <c r="DR434" s="119"/>
      <c r="EB434" s="119"/>
      <c r="EL434" s="119"/>
      <c r="EV434" s="119"/>
      <c r="FF434" s="119"/>
      <c r="FP434" s="119"/>
      <c r="FZ434" s="119"/>
      <c r="GJ434" s="119"/>
      <c r="GT434" s="119"/>
      <c r="HD434" s="119"/>
      <c r="HN434" s="119"/>
      <c r="HX434" s="119"/>
    </row>
    <row xmlns:x14ac="http://schemas.microsoft.com/office/spreadsheetml/2009/9/ac" r="435" s="3" customFormat="true" x14ac:dyDescent="0.25">
      <c r="A435" s="375"/>
      <c r="B435" s="119"/>
      <c r="L435" s="119"/>
      <c r="V435" s="119"/>
      <c r="AF435" s="119"/>
      <c r="AP435" s="119"/>
      <c r="AZ435" s="119"/>
      <c r="BA435" s="119"/>
      <c r="BJ435" s="119"/>
      <c r="BT435" s="119"/>
      <c r="CD435" s="119"/>
      <c r="CN435" s="119"/>
      <c r="CX435" s="119"/>
      <c r="DH435" s="119"/>
      <c r="DR435" s="119"/>
      <c r="EB435" s="119"/>
      <c r="EL435" s="119"/>
      <c r="EV435" s="119"/>
      <c r="FF435" s="119"/>
      <c r="FP435" s="119"/>
      <c r="FZ435" s="119"/>
      <c r="GJ435" s="119"/>
      <c r="GT435" s="119"/>
      <c r="HD435" s="119"/>
      <c r="HN435" s="119"/>
      <c r="HX435" s="119"/>
    </row>
    <row xmlns:x14ac="http://schemas.microsoft.com/office/spreadsheetml/2009/9/ac" r="436" s="3" customFormat="true" x14ac:dyDescent="0.25">
      <c r="A436" s="375"/>
      <c r="B436" s="119"/>
      <c r="L436" s="119"/>
      <c r="V436" s="119"/>
      <c r="AF436" s="119"/>
      <c r="AP436" s="119"/>
      <c r="AZ436" s="119"/>
      <c r="BA436" s="119"/>
      <c r="BJ436" s="119"/>
      <c r="BT436" s="119"/>
      <c r="CD436" s="119"/>
      <c r="CN436" s="119"/>
      <c r="CX436" s="119"/>
      <c r="DH436" s="119"/>
      <c r="DR436" s="119"/>
      <c r="EB436" s="119"/>
      <c r="EL436" s="119"/>
      <c r="EV436" s="119"/>
      <c r="FF436" s="119"/>
      <c r="FP436" s="119"/>
      <c r="FZ436" s="119"/>
      <c r="GJ436" s="119"/>
      <c r="GT436" s="119"/>
      <c r="HD436" s="119"/>
      <c r="HN436" s="119"/>
      <c r="HX436" s="119"/>
    </row>
    <row xmlns:x14ac="http://schemas.microsoft.com/office/spreadsheetml/2009/9/ac" r="437" s="3" customFormat="true" x14ac:dyDescent="0.25">
      <c r="A437" s="375"/>
      <c r="B437" s="119"/>
      <c r="L437" s="119"/>
      <c r="V437" s="119"/>
      <c r="AF437" s="119"/>
      <c r="AP437" s="119"/>
      <c r="AZ437" s="119"/>
      <c r="BA437" s="119"/>
      <c r="BJ437" s="119"/>
      <c r="BT437" s="119"/>
      <c r="CD437" s="119"/>
      <c r="CN437" s="119"/>
      <c r="CX437" s="119"/>
      <c r="DH437" s="119"/>
      <c r="DR437" s="119"/>
      <c r="EB437" s="119"/>
      <c r="EL437" s="119"/>
      <c r="EV437" s="119"/>
      <c r="FF437" s="119"/>
      <c r="FP437" s="119"/>
      <c r="FZ437" s="119"/>
      <c r="GJ437" s="119"/>
      <c r="GT437" s="119"/>
      <c r="HD437" s="119"/>
      <c r="HN437" s="119"/>
      <c r="HX437" s="119"/>
    </row>
    <row xmlns:x14ac="http://schemas.microsoft.com/office/spreadsheetml/2009/9/ac" r="438" s="3" customFormat="true" x14ac:dyDescent="0.25">
      <c r="A438" s="375"/>
      <c r="B438" s="119"/>
      <c r="L438" s="119"/>
      <c r="V438" s="119"/>
      <c r="AF438" s="119"/>
      <c r="AP438" s="119"/>
      <c r="AZ438" s="119"/>
      <c r="BA438" s="119"/>
      <c r="BJ438" s="119"/>
      <c r="BT438" s="119"/>
      <c r="CD438" s="119"/>
      <c r="CN438" s="119"/>
      <c r="CX438" s="119"/>
      <c r="DH438" s="119"/>
      <c r="DR438" s="119"/>
      <c r="EB438" s="119"/>
      <c r="EL438" s="119"/>
      <c r="EV438" s="119"/>
      <c r="FF438" s="119"/>
      <c r="FP438" s="119"/>
      <c r="FZ438" s="119"/>
      <c r="GJ438" s="119"/>
      <c r="GT438" s="119"/>
      <c r="HD438" s="119"/>
      <c r="HN438" s="119"/>
      <c r="HX438" s="119"/>
    </row>
    <row xmlns:x14ac="http://schemas.microsoft.com/office/spreadsheetml/2009/9/ac" r="439" s="3" customFormat="true" x14ac:dyDescent="0.25">
      <c r="A439" s="375"/>
      <c r="B439" s="119"/>
      <c r="L439" s="119"/>
      <c r="V439" s="119"/>
      <c r="AF439" s="119"/>
      <c r="AP439" s="119"/>
      <c r="AZ439" s="119"/>
      <c r="BA439" s="119"/>
      <c r="BJ439" s="119"/>
      <c r="BT439" s="119"/>
      <c r="CD439" s="119"/>
      <c r="CN439" s="119"/>
      <c r="CX439" s="119"/>
      <c r="DH439" s="119"/>
      <c r="DR439" s="119"/>
      <c r="EB439" s="119"/>
      <c r="EL439" s="119"/>
      <c r="EV439" s="119"/>
      <c r="FF439" s="119"/>
      <c r="FP439" s="119"/>
      <c r="FZ439" s="119"/>
      <c r="GJ439" s="119"/>
      <c r="GT439" s="119"/>
      <c r="HD439" s="119"/>
      <c r="HN439" s="119"/>
      <c r="HX439" s="119"/>
    </row>
    <row xmlns:x14ac="http://schemas.microsoft.com/office/spreadsheetml/2009/9/ac" r="440" s="3" customFormat="true" x14ac:dyDescent="0.25">
      <c r="A440" s="375"/>
      <c r="B440" s="119"/>
      <c r="L440" s="119"/>
      <c r="V440" s="119"/>
      <c r="AF440" s="119"/>
      <c r="AP440" s="119"/>
      <c r="AZ440" s="119"/>
      <c r="BA440" s="119"/>
      <c r="BJ440" s="119"/>
      <c r="BT440" s="119"/>
      <c r="CD440" s="119"/>
      <c r="CN440" s="119"/>
      <c r="CX440" s="119"/>
      <c r="DH440" s="119"/>
      <c r="DR440" s="119"/>
      <c r="EB440" s="119"/>
      <c r="EL440" s="119"/>
      <c r="EV440" s="119"/>
      <c r="FF440" s="119"/>
      <c r="FP440" s="119"/>
      <c r="FZ440" s="119"/>
      <c r="GJ440" s="119"/>
      <c r="GT440" s="119"/>
      <c r="HD440" s="119"/>
      <c r="HN440" s="119"/>
      <c r="HX440" s="119"/>
    </row>
    <row xmlns:x14ac="http://schemas.microsoft.com/office/spreadsheetml/2009/9/ac" r="441" s="3" customFormat="true" x14ac:dyDescent="0.25">
      <c r="A441" s="375"/>
      <c r="B441" s="119"/>
      <c r="L441" s="119"/>
      <c r="V441" s="119"/>
      <c r="AF441" s="119"/>
      <c r="AP441" s="119"/>
      <c r="AZ441" s="119"/>
      <c r="BA441" s="119"/>
      <c r="BJ441" s="119"/>
      <c r="BT441" s="119"/>
      <c r="CD441" s="119"/>
      <c r="CN441" s="119"/>
      <c r="CX441" s="119"/>
      <c r="DH441" s="119"/>
      <c r="DR441" s="119"/>
      <c r="EB441" s="119"/>
      <c r="EL441" s="119"/>
      <c r="EV441" s="119"/>
      <c r="FF441" s="119"/>
      <c r="FP441" s="119"/>
      <c r="FZ441" s="119"/>
      <c r="GJ441" s="119"/>
      <c r="GT441" s="119"/>
      <c r="HD441" s="119"/>
      <c r="HN441" s="119"/>
      <c r="HX441" s="119"/>
    </row>
    <row xmlns:x14ac="http://schemas.microsoft.com/office/spreadsheetml/2009/9/ac" r="442" s="3" customFormat="true" x14ac:dyDescent="0.25">
      <c r="A442" s="375"/>
      <c r="B442" s="119"/>
      <c r="L442" s="119"/>
      <c r="V442" s="119"/>
      <c r="AF442" s="119"/>
      <c r="AP442" s="119"/>
      <c r="AZ442" s="119"/>
      <c r="BA442" s="119"/>
      <c r="BJ442" s="119"/>
      <c r="BT442" s="119"/>
      <c r="CD442" s="119"/>
      <c r="CN442" s="119"/>
      <c r="CX442" s="119"/>
      <c r="DH442" s="119"/>
      <c r="DR442" s="119"/>
      <c r="EB442" s="119"/>
      <c r="EL442" s="119"/>
      <c r="EV442" s="119"/>
      <c r="FF442" s="119"/>
      <c r="FP442" s="119"/>
      <c r="FZ442" s="119"/>
      <c r="GJ442" s="119"/>
      <c r="GT442" s="119"/>
      <c r="HD442" s="119"/>
      <c r="HN442" s="119"/>
      <c r="HX442" s="119"/>
    </row>
    <row xmlns:x14ac="http://schemas.microsoft.com/office/spreadsheetml/2009/9/ac" r="443" s="3" customFormat="true" x14ac:dyDescent="0.25">
      <c r="A443" s="375"/>
      <c r="B443" s="119"/>
      <c r="L443" s="119"/>
      <c r="V443" s="119"/>
      <c r="AF443" s="119"/>
      <c r="AP443" s="119"/>
      <c r="AZ443" s="119"/>
      <c r="BA443" s="119"/>
      <c r="BJ443" s="119"/>
      <c r="BT443" s="119"/>
      <c r="CD443" s="119"/>
      <c r="CN443" s="119"/>
      <c r="CX443" s="119"/>
      <c r="DH443" s="119"/>
      <c r="DR443" s="119"/>
      <c r="EB443" s="119"/>
      <c r="EL443" s="119"/>
      <c r="EV443" s="119"/>
      <c r="FF443" s="119"/>
      <c r="FP443" s="119"/>
      <c r="FZ443" s="119"/>
      <c r="GJ443" s="119"/>
      <c r="GT443" s="119"/>
      <c r="HD443" s="119"/>
      <c r="HN443" s="119"/>
      <c r="HX443" s="119"/>
    </row>
    <row xmlns:x14ac="http://schemas.microsoft.com/office/spreadsheetml/2009/9/ac" r="444" s="3" customFormat="true" x14ac:dyDescent="0.25">
      <c r="A444" s="375"/>
      <c r="B444" s="119"/>
      <c r="L444" s="119"/>
      <c r="V444" s="119"/>
      <c r="AF444" s="119"/>
      <c r="AP444" s="119"/>
      <c r="AZ444" s="119"/>
      <c r="BA444" s="119"/>
      <c r="BJ444" s="119"/>
      <c r="BT444" s="119"/>
      <c r="CD444" s="119"/>
      <c r="CN444" s="119"/>
      <c r="CX444" s="119"/>
      <c r="DH444" s="119"/>
      <c r="DR444" s="119"/>
      <c r="EB444" s="119"/>
      <c r="EL444" s="119"/>
      <c r="EV444" s="119"/>
      <c r="FF444" s="119"/>
      <c r="FP444" s="119"/>
      <c r="FZ444" s="119"/>
      <c r="GJ444" s="119"/>
      <c r="GT444" s="119"/>
      <c r="HD444" s="119"/>
      <c r="HN444" s="119"/>
      <c r="HX444" s="119"/>
    </row>
    <row xmlns:x14ac="http://schemas.microsoft.com/office/spreadsheetml/2009/9/ac" r="445" s="3" customFormat="true" x14ac:dyDescent="0.25">
      <c r="A445" s="375"/>
      <c r="B445" s="119"/>
      <c r="L445" s="119"/>
      <c r="V445" s="119"/>
      <c r="AF445" s="119"/>
      <c r="AP445" s="119"/>
      <c r="AZ445" s="119"/>
      <c r="BA445" s="119"/>
      <c r="BJ445" s="119"/>
      <c r="BT445" s="119"/>
      <c r="CD445" s="119"/>
      <c r="CN445" s="119"/>
      <c r="CX445" s="119"/>
      <c r="DH445" s="119"/>
      <c r="DR445" s="119"/>
      <c r="EB445" s="119"/>
      <c r="EL445" s="119"/>
      <c r="EV445" s="119"/>
      <c r="FF445" s="119"/>
      <c r="FP445" s="119"/>
      <c r="FZ445" s="119"/>
      <c r="GJ445" s="119"/>
      <c r="GT445" s="119"/>
      <c r="HD445" s="119"/>
      <c r="HN445" s="119"/>
      <c r="HX445" s="119"/>
    </row>
    <row xmlns:x14ac="http://schemas.microsoft.com/office/spreadsheetml/2009/9/ac" r="446" s="3" customFormat="true" x14ac:dyDescent="0.25">
      <c r="A446" s="375"/>
      <c r="B446" s="119"/>
      <c r="L446" s="119"/>
      <c r="V446" s="119"/>
      <c r="AF446" s="119"/>
      <c r="AP446" s="119"/>
      <c r="AZ446" s="119"/>
      <c r="BA446" s="119"/>
      <c r="BJ446" s="119"/>
      <c r="BT446" s="119"/>
      <c r="CD446" s="119"/>
      <c r="CN446" s="119"/>
      <c r="CX446" s="119"/>
      <c r="DH446" s="119"/>
      <c r="DR446" s="119"/>
      <c r="EB446" s="119"/>
      <c r="EL446" s="119"/>
      <c r="EV446" s="119"/>
      <c r="FF446" s="119"/>
      <c r="FP446" s="119"/>
      <c r="FZ446" s="119"/>
      <c r="GJ446" s="119"/>
      <c r="GT446" s="119"/>
      <c r="HD446" s="119"/>
      <c r="HN446" s="119"/>
      <c r="HX446" s="119"/>
    </row>
    <row xmlns:x14ac="http://schemas.microsoft.com/office/spreadsheetml/2009/9/ac" r="447" s="3" customFormat="true" x14ac:dyDescent="0.25">
      <c r="A447" s="375"/>
      <c r="B447" s="119"/>
      <c r="L447" s="119"/>
      <c r="V447" s="119"/>
      <c r="AF447" s="119"/>
      <c r="AP447" s="119"/>
      <c r="AZ447" s="119"/>
      <c r="BA447" s="119"/>
      <c r="BJ447" s="119"/>
      <c r="BT447" s="119"/>
      <c r="CD447" s="119"/>
      <c r="CN447" s="119"/>
      <c r="CX447" s="119"/>
      <c r="DH447" s="119"/>
      <c r="DR447" s="119"/>
      <c r="EB447" s="119"/>
      <c r="EL447" s="119"/>
      <c r="EV447" s="119"/>
      <c r="FF447" s="119"/>
      <c r="FP447" s="119"/>
      <c r="FZ447" s="119"/>
      <c r="GJ447" s="119"/>
      <c r="GT447" s="119"/>
      <c r="HD447" s="119"/>
      <c r="HN447" s="119"/>
      <c r="HX447" s="119"/>
    </row>
    <row xmlns:x14ac="http://schemas.microsoft.com/office/spreadsheetml/2009/9/ac" r="448" s="3" customFormat="true" x14ac:dyDescent="0.25">
      <c r="A448" s="375"/>
      <c r="B448" s="119"/>
      <c r="L448" s="119"/>
      <c r="V448" s="119"/>
      <c r="AF448" s="119"/>
      <c r="AP448" s="119"/>
      <c r="AZ448" s="119"/>
      <c r="BA448" s="119"/>
      <c r="BJ448" s="119"/>
      <c r="BT448" s="119"/>
      <c r="CD448" s="119"/>
      <c r="CN448" s="119"/>
      <c r="CX448" s="119"/>
      <c r="DH448" s="119"/>
      <c r="DR448" s="119"/>
      <c r="EB448" s="119"/>
      <c r="EL448" s="119"/>
      <c r="EV448" s="119"/>
      <c r="FF448" s="119"/>
      <c r="FP448" s="119"/>
      <c r="FZ448" s="119"/>
      <c r="GJ448" s="119"/>
      <c r="GT448" s="119"/>
      <c r="HD448" s="119"/>
      <c r="HN448" s="119"/>
      <c r="HX448" s="119"/>
    </row>
    <row xmlns:x14ac="http://schemas.microsoft.com/office/spreadsheetml/2009/9/ac" r="449" s="3" customFormat="true" x14ac:dyDescent="0.25">
      <c r="A449" s="375"/>
      <c r="B449" s="119"/>
      <c r="L449" s="119"/>
      <c r="V449" s="119"/>
      <c r="AF449" s="119"/>
      <c r="AP449" s="119"/>
      <c r="AZ449" s="119"/>
      <c r="BA449" s="119"/>
      <c r="BJ449" s="119"/>
      <c r="BT449" s="119"/>
      <c r="CD449" s="119"/>
      <c r="CN449" s="119"/>
      <c r="CX449" s="119"/>
      <c r="DH449" s="119"/>
      <c r="DR449" s="119"/>
      <c r="EB449" s="119"/>
      <c r="EL449" s="119"/>
      <c r="EV449" s="119"/>
      <c r="FF449" s="119"/>
      <c r="FP449" s="119"/>
      <c r="FZ449" s="119"/>
      <c r="GJ449" s="119"/>
      <c r="GT449" s="119"/>
      <c r="HD449" s="119"/>
      <c r="HN449" s="119"/>
      <c r="HX449" s="119"/>
    </row>
    <row xmlns:x14ac="http://schemas.microsoft.com/office/spreadsheetml/2009/9/ac" r="450" s="3" customFormat="true" x14ac:dyDescent="0.25">
      <c r="A450" s="375"/>
      <c r="B450" s="119"/>
      <c r="L450" s="119"/>
      <c r="V450" s="119"/>
      <c r="AF450" s="119"/>
      <c r="AP450" s="119"/>
      <c r="AZ450" s="119"/>
      <c r="BA450" s="119"/>
      <c r="BJ450" s="119"/>
      <c r="BT450" s="119"/>
      <c r="CD450" s="119"/>
      <c r="CN450" s="119"/>
      <c r="CX450" s="119"/>
      <c r="DH450" s="119"/>
      <c r="DR450" s="119"/>
      <c r="EB450" s="119"/>
      <c r="EL450" s="119"/>
      <c r="EV450" s="119"/>
      <c r="FF450" s="119"/>
      <c r="FP450" s="119"/>
      <c r="FZ450" s="119"/>
      <c r="GJ450" s="119"/>
      <c r="GT450" s="119"/>
      <c r="HD450" s="119"/>
      <c r="HN450" s="119"/>
      <c r="HX450" s="119"/>
    </row>
    <row xmlns:x14ac="http://schemas.microsoft.com/office/spreadsheetml/2009/9/ac" r="451" s="3" customFormat="true" x14ac:dyDescent="0.25">
      <c r="A451" s="375"/>
      <c r="B451" s="119"/>
      <c r="L451" s="119"/>
      <c r="V451" s="119"/>
      <c r="AF451" s="119"/>
      <c r="AP451" s="119"/>
      <c r="AZ451" s="119"/>
      <c r="BA451" s="119"/>
      <c r="BJ451" s="119"/>
      <c r="BT451" s="119"/>
      <c r="CD451" s="119"/>
      <c r="CN451" s="119"/>
      <c r="CX451" s="119"/>
      <c r="DH451" s="119"/>
      <c r="DR451" s="119"/>
      <c r="EB451" s="119"/>
      <c r="EL451" s="119"/>
      <c r="EV451" s="119"/>
      <c r="FF451" s="119"/>
      <c r="FP451" s="119"/>
      <c r="FZ451" s="119"/>
      <c r="GJ451" s="119"/>
      <c r="GT451" s="119"/>
      <c r="HD451" s="119"/>
      <c r="HN451" s="119"/>
      <c r="HX451" s="119"/>
    </row>
    <row xmlns:x14ac="http://schemas.microsoft.com/office/spreadsheetml/2009/9/ac" r="452" s="3" customFormat="true" x14ac:dyDescent="0.25">
      <c r="A452" s="375"/>
      <c r="B452" s="119"/>
      <c r="L452" s="119"/>
      <c r="V452" s="119"/>
      <c r="AF452" s="119"/>
      <c r="AP452" s="119"/>
      <c r="AZ452" s="119"/>
      <c r="BA452" s="119"/>
      <c r="BJ452" s="119"/>
      <c r="BT452" s="119"/>
      <c r="CD452" s="119"/>
      <c r="CN452" s="119"/>
      <c r="CX452" s="119"/>
      <c r="DH452" s="119"/>
      <c r="DR452" s="119"/>
      <c r="EB452" s="119"/>
      <c r="EL452" s="119"/>
      <c r="EV452" s="119"/>
      <c r="FF452" s="119"/>
      <c r="FP452" s="119"/>
      <c r="FZ452" s="119"/>
      <c r="GJ452" s="119"/>
      <c r="GT452" s="119"/>
      <c r="HD452" s="119"/>
      <c r="HN452" s="119"/>
      <c r="HX452" s="119"/>
    </row>
    <row xmlns:x14ac="http://schemas.microsoft.com/office/spreadsheetml/2009/9/ac" r="453" s="3" customFormat="true" x14ac:dyDescent="0.25">
      <c r="A453" s="375"/>
      <c r="B453" s="119"/>
      <c r="L453" s="119"/>
      <c r="V453" s="119"/>
      <c r="AF453" s="119"/>
      <c r="AP453" s="119"/>
      <c r="AZ453" s="119"/>
      <c r="BA453" s="119"/>
      <c r="BJ453" s="119"/>
      <c r="BT453" s="119"/>
      <c r="CD453" s="119"/>
      <c r="CN453" s="119"/>
      <c r="CX453" s="119"/>
      <c r="DH453" s="119"/>
      <c r="DR453" s="119"/>
      <c r="EB453" s="119"/>
      <c r="EL453" s="119"/>
      <c r="EV453" s="119"/>
      <c r="FF453" s="119"/>
      <c r="FP453" s="119"/>
      <c r="FZ453" s="119"/>
      <c r="GJ453" s="119"/>
      <c r="GT453" s="119"/>
      <c r="HD453" s="119"/>
      <c r="HN453" s="119"/>
      <c r="HX453" s="119"/>
    </row>
    <row xmlns:x14ac="http://schemas.microsoft.com/office/spreadsheetml/2009/9/ac" r="454" s="3" customFormat="true" x14ac:dyDescent="0.25">
      <c r="A454" s="375"/>
      <c r="B454" s="119"/>
      <c r="L454" s="119"/>
      <c r="V454" s="119"/>
      <c r="AF454" s="119"/>
      <c r="AP454" s="119"/>
      <c r="AZ454" s="119"/>
      <c r="BA454" s="119"/>
      <c r="BJ454" s="119"/>
      <c r="BT454" s="119"/>
      <c r="CD454" s="119"/>
      <c r="CN454" s="119"/>
      <c r="CX454" s="119"/>
      <c r="DH454" s="119"/>
      <c r="DR454" s="119"/>
      <c r="EB454" s="119"/>
      <c r="EL454" s="119"/>
      <c r="EV454" s="119"/>
      <c r="FF454" s="119"/>
      <c r="FP454" s="119"/>
      <c r="FZ454" s="119"/>
      <c r="GJ454" s="119"/>
      <c r="GT454" s="119"/>
      <c r="HD454" s="119"/>
      <c r="HN454" s="119"/>
      <c r="HX454" s="119"/>
    </row>
    <row xmlns:x14ac="http://schemas.microsoft.com/office/spreadsheetml/2009/9/ac" r="455" s="3" customFormat="true" x14ac:dyDescent="0.25">
      <c r="A455" s="375"/>
      <c r="B455" s="119"/>
      <c r="L455" s="119"/>
      <c r="V455" s="119"/>
      <c r="AF455" s="119"/>
      <c r="AP455" s="119"/>
      <c r="AZ455" s="119"/>
      <c r="BA455" s="119"/>
      <c r="BJ455" s="119"/>
      <c r="BT455" s="119"/>
      <c r="CD455" s="119"/>
      <c r="CN455" s="119"/>
      <c r="CX455" s="119"/>
      <c r="DH455" s="119"/>
      <c r="DR455" s="119"/>
      <c r="EB455" s="119"/>
      <c r="EL455" s="119"/>
      <c r="EV455" s="119"/>
      <c r="FF455" s="119"/>
      <c r="FP455" s="119"/>
      <c r="FZ455" s="119"/>
      <c r="GJ455" s="119"/>
      <c r="GT455" s="119"/>
      <c r="HD455" s="119"/>
      <c r="HN455" s="119"/>
      <c r="HX455" s="119"/>
    </row>
    <row xmlns:x14ac="http://schemas.microsoft.com/office/spreadsheetml/2009/9/ac" r="456" s="3" customFormat="true" x14ac:dyDescent="0.25">
      <c r="A456" s="375"/>
      <c r="B456" s="119"/>
      <c r="L456" s="119"/>
      <c r="V456" s="119"/>
      <c r="AF456" s="119"/>
      <c r="AP456" s="119"/>
      <c r="AZ456" s="119"/>
      <c r="BA456" s="119"/>
      <c r="BJ456" s="119"/>
      <c r="BT456" s="119"/>
      <c r="CD456" s="119"/>
      <c r="CN456" s="119"/>
      <c r="CX456" s="119"/>
      <c r="DH456" s="119"/>
      <c r="DR456" s="119"/>
      <c r="EB456" s="119"/>
      <c r="EL456" s="119"/>
      <c r="EV456" s="119"/>
      <c r="FF456" s="119"/>
      <c r="FP456" s="119"/>
      <c r="FZ456" s="119"/>
      <c r="GJ456" s="119"/>
      <c r="GT456" s="119"/>
      <c r="HD456" s="119"/>
      <c r="HN456" s="119"/>
      <c r="HX456" s="119"/>
    </row>
    <row xmlns:x14ac="http://schemas.microsoft.com/office/spreadsheetml/2009/9/ac" r="457" s="3" customFormat="true" x14ac:dyDescent="0.25">
      <c r="A457" s="375"/>
      <c r="B457" s="119"/>
      <c r="L457" s="119"/>
      <c r="V457" s="119"/>
      <c r="AF457" s="119"/>
      <c r="AP457" s="119"/>
      <c r="AZ457" s="119"/>
      <c r="BA457" s="119"/>
      <c r="BJ457" s="119"/>
      <c r="BT457" s="119"/>
      <c r="CD457" s="119"/>
      <c r="CN457" s="119"/>
      <c r="CX457" s="119"/>
      <c r="DH457" s="119"/>
      <c r="DR457" s="119"/>
      <c r="EB457" s="119"/>
      <c r="EL457" s="119"/>
      <c r="EV457" s="119"/>
      <c r="FF457" s="119"/>
      <c r="FP457" s="119"/>
      <c r="FZ457" s="119"/>
      <c r="GJ457" s="119"/>
      <c r="GT457" s="119"/>
      <c r="HD457" s="119"/>
      <c r="HN457" s="119"/>
      <c r="HX457" s="119"/>
    </row>
    <row xmlns:x14ac="http://schemas.microsoft.com/office/spreadsheetml/2009/9/ac" r="458" s="3" customFormat="true" x14ac:dyDescent="0.25">
      <c r="A458" s="375"/>
      <c r="B458" s="119"/>
      <c r="L458" s="119"/>
      <c r="V458" s="119"/>
      <c r="AF458" s="119"/>
      <c r="AP458" s="119"/>
      <c r="AZ458" s="119"/>
      <c r="BA458" s="119"/>
      <c r="BJ458" s="119"/>
      <c r="BT458" s="119"/>
      <c r="CD458" s="119"/>
      <c r="CN458" s="119"/>
      <c r="CX458" s="119"/>
      <c r="DH458" s="119"/>
      <c r="DR458" s="119"/>
      <c r="EB458" s="119"/>
      <c r="EL458" s="119"/>
      <c r="EV458" s="119"/>
      <c r="FF458" s="119"/>
      <c r="FP458" s="119"/>
      <c r="FZ458" s="119"/>
      <c r="GJ458" s="119"/>
      <c r="GT458" s="119"/>
      <c r="HD458" s="119"/>
      <c r="HN458" s="119"/>
      <c r="HX458" s="119"/>
    </row>
    <row xmlns:x14ac="http://schemas.microsoft.com/office/spreadsheetml/2009/9/ac" r="459" s="3" customFormat="true" x14ac:dyDescent="0.25">
      <c r="A459" s="375"/>
      <c r="B459" s="119"/>
      <c r="L459" s="119"/>
      <c r="V459" s="119"/>
      <c r="AF459" s="119"/>
      <c r="AP459" s="119"/>
      <c r="AZ459" s="119"/>
      <c r="BA459" s="119"/>
      <c r="BJ459" s="119"/>
      <c r="BT459" s="119"/>
      <c r="CD459" s="119"/>
      <c r="CN459" s="119"/>
      <c r="CX459" s="119"/>
      <c r="DH459" s="119"/>
      <c r="DR459" s="119"/>
      <c r="EB459" s="119"/>
      <c r="EL459" s="119"/>
      <c r="EV459" s="119"/>
      <c r="FF459" s="119"/>
      <c r="FP459" s="119"/>
      <c r="FZ459" s="119"/>
      <c r="GJ459" s="119"/>
      <c r="GT459" s="119"/>
      <c r="HD459" s="119"/>
      <c r="HN459" s="119"/>
      <c r="HX459" s="119"/>
    </row>
    <row xmlns:x14ac="http://schemas.microsoft.com/office/spreadsheetml/2009/9/ac" r="460" s="3" customFormat="true" x14ac:dyDescent="0.25">
      <c r="A460" s="375"/>
      <c r="B460" s="119"/>
      <c r="L460" s="119"/>
      <c r="V460" s="119"/>
      <c r="AF460" s="119"/>
      <c r="AP460" s="119"/>
      <c r="AZ460" s="119"/>
      <c r="BA460" s="119"/>
      <c r="BJ460" s="119"/>
      <c r="BT460" s="119"/>
      <c r="CD460" s="119"/>
      <c r="CN460" s="119"/>
      <c r="CX460" s="119"/>
      <c r="DH460" s="119"/>
      <c r="DR460" s="119"/>
      <c r="EB460" s="119"/>
      <c r="EL460" s="119"/>
      <c r="EV460" s="119"/>
      <c r="FF460" s="119"/>
      <c r="FP460" s="119"/>
      <c r="FZ460" s="119"/>
      <c r="GJ460" s="119"/>
      <c r="GT460" s="119"/>
      <c r="HD460" s="119"/>
      <c r="HN460" s="119"/>
      <c r="HX460" s="119"/>
    </row>
    <row xmlns:x14ac="http://schemas.microsoft.com/office/spreadsheetml/2009/9/ac" r="461" s="3" customFormat="true" x14ac:dyDescent="0.25">
      <c r="A461" s="375"/>
      <c r="B461" s="119"/>
      <c r="L461" s="119"/>
      <c r="V461" s="119"/>
      <c r="AF461" s="119"/>
      <c r="AP461" s="119"/>
      <c r="AZ461" s="119"/>
      <c r="BA461" s="119"/>
      <c r="BJ461" s="119"/>
      <c r="BT461" s="119"/>
      <c r="CD461" s="119"/>
      <c r="CN461" s="119"/>
      <c r="CX461" s="119"/>
      <c r="DH461" s="119"/>
      <c r="DR461" s="119"/>
      <c r="EB461" s="119"/>
      <c r="EL461" s="119"/>
      <c r="EV461" s="119"/>
      <c r="FF461" s="119"/>
      <c r="FP461" s="119"/>
      <c r="FZ461" s="119"/>
      <c r="GJ461" s="119"/>
      <c r="GT461" s="119"/>
      <c r="HD461" s="119"/>
      <c r="HN461" s="119"/>
      <c r="HX461" s="119"/>
    </row>
    <row xmlns:x14ac="http://schemas.microsoft.com/office/spreadsheetml/2009/9/ac" r="462" s="3" customFormat="true" x14ac:dyDescent="0.25">
      <c r="A462" s="375"/>
      <c r="B462" s="119"/>
      <c r="L462" s="119"/>
      <c r="V462" s="119"/>
      <c r="AF462" s="119"/>
      <c r="AP462" s="119"/>
      <c r="AZ462" s="119"/>
      <c r="BA462" s="119"/>
      <c r="BJ462" s="119"/>
      <c r="BT462" s="119"/>
      <c r="CD462" s="119"/>
      <c r="CN462" s="119"/>
      <c r="CX462" s="119"/>
      <c r="DH462" s="119"/>
      <c r="DR462" s="119"/>
      <c r="EB462" s="119"/>
      <c r="EL462" s="119"/>
      <c r="EV462" s="119"/>
      <c r="FF462" s="119"/>
      <c r="FP462" s="119"/>
      <c r="FZ462" s="119"/>
      <c r="GJ462" s="119"/>
      <c r="GT462" s="119"/>
      <c r="HD462" s="119"/>
      <c r="HN462" s="119"/>
      <c r="HX462" s="119"/>
    </row>
    <row xmlns:x14ac="http://schemas.microsoft.com/office/spreadsheetml/2009/9/ac" r="463" s="3" customFormat="true" x14ac:dyDescent="0.25">
      <c r="A463" s="375"/>
      <c r="B463" s="119"/>
      <c r="L463" s="119"/>
      <c r="V463" s="119"/>
      <c r="AF463" s="119"/>
      <c r="AP463" s="119"/>
      <c r="AZ463" s="119"/>
      <c r="BA463" s="119"/>
      <c r="BJ463" s="119"/>
      <c r="BT463" s="119"/>
      <c r="CD463" s="119"/>
      <c r="CN463" s="119"/>
      <c r="CX463" s="119"/>
      <c r="DH463" s="119"/>
      <c r="DR463" s="119"/>
      <c r="EB463" s="119"/>
      <c r="EL463" s="119"/>
      <c r="EV463" s="119"/>
      <c r="FF463" s="119"/>
      <c r="FP463" s="119"/>
      <c r="FZ463" s="119"/>
      <c r="GJ463" s="119"/>
      <c r="GT463" s="119"/>
      <c r="HD463" s="119"/>
      <c r="HN463" s="119"/>
      <c r="HX463" s="119"/>
    </row>
    <row xmlns:x14ac="http://schemas.microsoft.com/office/spreadsheetml/2009/9/ac" r="464" s="3" customFormat="true" x14ac:dyDescent="0.25">
      <c r="A464" s="375"/>
      <c r="B464" s="119"/>
      <c r="L464" s="119"/>
      <c r="V464" s="119"/>
      <c r="AF464" s="119"/>
      <c r="AP464" s="119"/>
      <c r="AZ464" s="119"/>
      <c r="BA464" s="119"/>
      <c r="BJ464" s="119"/>
      <c r="BT464" s="119"/>
      <c r="CD464" s="119"/>
      <c r="CN464" s="119"/>
      <c r="CX464" s="119"/>
      <c r="DH464" s="119"/>
      <c r="DR464" s="119"/>
      <c r="EB464" s="119"/>
      <c r="EL464" s="119"/>
      <c r="EV464" s="119"/>
      <c r="FF464" s="119"/>
      <c r="FP464" s="119"/>
      <c r="FZ464" s="119"/>
      <c r="GJ464" s="119"/>
      <c r="GT464" s="119"/>
      <c r="HD464" s="119"/>
      <c r="HN464" s="119"/>
      <c r="HX464" s="119"/>
    </row>
    <row xmlns:x14ac="http://schemas.microsoft.com/office/spreadsheetml/2009/9/ac" r="465" s="3" customFormat="true" x14ac:dyDescent="0.25">
      <c r="A465" s="375"/>
      <c r="B465" s="119"/>
      <c r="L465" s="119"/>
      <c r="V465" s="119"/>
      <c r="AF465" s="119"/>
      <c r="AP465" s="119"/>
      <c r="AZ465" s="119"/>
      <c r="BA465" s="119"/>
      <c r="BJ465" s="119"/>
      <c r="BT465" s="119"/>
      <c r="CD465" s="119"/>
      <c r="CN465" s="119"/>
      <c r="CX465" s="119"/>
      <c r="DH465" s="119"/>
      <c r="DR465" s="119"/>
      <c r="EB465" s="119"/>
      <c r="EL465" s="119"/>
      <c r="EV465" s="119"/>
      <c r="FF465" s="119"/>
      <c r="FP465" s="119"/>
      <c r="FZ465" s="119"/>
      <c r="GJ465" s="119"/>
      <c r="GT465" s="119"/>
      <c r="HD465" s="119"/>
      <c r="HN465" s="119"/>
      <c r="HX465" s="119"/>
    </row>
    <row xmlns:x14ac="http://schemas.microsoft.com/office/spreadsheetml/2009/9/ac" r="466" s="3" customFormat="true" x14ac:dyDescent="0.25">
      <c r="A466" s="375"/>
      <c r="B466" s="119"/>
      <c r="L466" s="119"/>
      <c r="V466" s="119"/>
      <c r="AF466" s="119"/>
      <c r="AP466" s="119"/>
      <c r="AZ466" s="119"/>
      <c r="BA466" s="119"/>
      <c r="BJ466" s="119"/>
      <c r="BT466" s="119"/>
      <c r="CD466" s="119"/>
      <c r="CN466" s="119"/>
      <c r="CX466" s="119"/>
      <c r="DH466" s="119"/>
      <c r="DR466" s="119"/>
      <c r="EB466" s="119"/>
      <c r="EL466" s="119"/>
      <c r="EV466" s="119"/>
      <c r="FF466" s="119"/>
      <c r="FP466" s="119"/>
      <c r="FZ466" s="119"/>
      <c r="GJ466" s="119"/>
      <c r="GT466" s="119"/>
      <c r="HD466" s="119"/>
      <c r="HN466" s="119"/>
      <c r="HX466" s="119"/>
    </row>
    <row xmlns:x14ac="http://schemas.microsoft.com/office/spreadsheetml/2009/9/ac" r="467" s="3" customFormat="true" x14ac:dyDescent="0.25">
      <c r="A467" s="375"/>
      <c r="B467" s="119"/>
      <c r="L467" s="119"/>
      <c r="V467" s="119"/>
      <c r="AF467" s="119"/>
      <c r="AP467" s="119"/>
      <c r="AZ467" s="119"/>
      <c r="BA467" s="119"/>
      <c r="BJ467" s="119"/>
      <c r="BT467" s="119"/>
      <c r="CD467" s="119"/>
      <c r="CN467" s="119"/>
      <c r="CX467" s="119"/>
      <c r="DH467" s="119"/>
      <c r="DR467" s="119"/>
      <c r="EB467" s="119"/>
      <c r="EL467" s="119"/>
      <c r="EV467" s="119"/>
      <c r="FF467" s="119"/>
      <c r="FP467" s="119"/>
      <c r="FZ467" s="119"/>
      <c r="GJ467" s="119"/>
      <c r="GT467" s="119"/>
      <c r="HD467" s="119"/>
      <c r="HN467" s="119"/>
      <c r="HX467" s="119"/>
    </row>
    <row xmlns:x14ac="http://schemas.microsoft.com/office/spreadsheetml/2009/9/ac" r="468" s="3" customFormat="true" x14ac:dyDescent="0.25">
      <c r="A468" s="375"/>
      <c r="B468" s="119"/>
      <c r="L468" s="119"/>
      <c r="V468" s="119"/>
      <c r="AF468" s="119"/>
      <c r="AP468" s="119"/>
      <c r="AZ468" s="119"/>
      <c r="BA468" s="119"/>
      <c r="BJ468" s="119"/>
      <c r="BT468" s="119"/>
      <c r="CD468" s="119"/>
      <c r="CN468" s="119"/>
      <c r="CX468" s="119"/>
      <c r="DH468" s="119"/>
      <c r="DR468" s="119"/>
      <c r="EB468" s="119"/>
      <c r="EL468" s="119"/>
      <c r="EV468" s="119"/>
      <c r="FF468" s="119"/>
      <c r="FP468" s="119"/>
      <c r="FZ468" s="119"/>
      <c r="GJ468" s="119"/>
      <c r="GT468" s="119"/>
      <c r="HD468" s="119"/>
      <c r="HN468" s="119"/>
      <c r="HX468" s="119"/>
    </row>
    <row xmlns:x14ac="http://schemas.microsoft.com/office/spreadsheetml/2009/9/ac" r="469" s="3" customFormat="true" x14ac:dyDescent="0.25">
      <c r="A469" s="375"/>
      <c r="B469" s="119"/>
      <c r="L469" s="119"/>
      <c r="V469" s="119"/>
      <c r="AF469" s="119"/>
      <c r="AP469" s="119"/>
      <c r="AZ469" s="119"/>
      <c r="BA469" s="119"/>
      <c r="BJ469" s="119"/>
      <c r="BT469" s="119"/>
      <c r="CD469" s="119"/>
      <c r="CN469" s="119"/>
      <c r="CX469" s="119"/>
      <c r="DH469" s="119"/>
      <c r="DR469" s="119"/>
      <c r="EB469" s="119"/>
      <c r="EL469" s="119"/>
      <c r="EV469" s="119"/>
      <c r="FF469" s="119"/>
      <c r="FP469" s="119"/>
      <c r="FZ469" s="119"/>
      <c r="GJ469" s="119"/>
      <c r="GT469" s="119"/>
      <c r="HD469" s="119"/>
      <c r="HN469" s="119"/>
      <c r="HX469" s="119"/>
    </row>
    <row xmlns:x14ac="http://schemas.microsoft.com/office/spreadsheetml/2009/9/ac" r="470" s="3" customFormat="true" x14ac:dyDescent="0.25">
      <c r="A470" s="375"/>
      <c r="B470" s="119"/>
      <c r="L470" s="119"/>
      <c r="V470" s="119"/>
      <c r="AF470" s="119"/>
      <c r="AP470" s="119"/>
      <c r="AZ470" s="119"/>
      <c r="BA470" s="119"/>
      <c r="BJ470" s="119"/>
      <c r="BT470" s="119"/>
      <c r="CD470" s="119"/>
      <c r="CN470" s="119"/>
      <c r="CX470" s="119"/>
      <c r="DH470" s="119"/>
      <c r="DR470" s="119"/>
      <c r="EB470" s="119"/>
      <c r="EL470" s="119"/>
      <c r="EV470" s="119"/>
      <c r="FF470" s="119"/>
      <c r="FP470" s="119"/>
      <c r="FZ470" s="119"/>
      <c r="GJ470" s="119"/>
      <c r="GT470" s="119"/>
      <c r="HD470" s="119"/>
      <c r="HN470" s="119"/>
      <c r="HX470" s="119"/>
    </row>
    <row xmlns:x14ac="http://schemas.microsoft.com/office/spreadsheetml/2009/9/ac" r="471" s="3" customFormat="true" x14ac:dyDescent="0.25">
      <c r="A471" s="375"/>
      <c r="B471" s="119"/>
      <c r="L471" s="119"/>
      <c r="V471" s="119"/>
      <c r="AF471" s="119"/>
      <c r="AP471" s="119"/>
      <c r="AZ471" s="119"/>
      <c r="BA471" s="119"/>
      <c r="BJ471" s="119"/>
      <c r="BT471" s="119"/>
      <c r="CD471" s="119"/>
      <c r="CN471" s="119"/>
      <c r="CX471" s="119"/>
      <c r="DH471" s="119"/>
      <c r="DR471" s="119"/>
      <c r="EB471" s="119"/>
      <c r="EL471" s="119"/>
      <c r="EV471" s="119"/>
      <c r="FF471" s="119"/>
      <c r="FP471" s="119"/>
      <c r="FZ471" s="119"/>
      <c r="GJ471" s="119"/>
      <c r="GT471" s="119"/>
      <c r="HD471" s="119"/>
      <c r="HN471" s="119"/>
      <c r="HX471" s="119"/>
    </row>
    <row xmlns:x14ac="http://schemas.microsoft.com/office/spreadsheetml/2009/9/ac" r="472" s="3" customFormat="true" x14ac:dyDescent="0.25">
      <c r="A472" s="375"/>
      <c r="B472" s="119"/>
      <c r="L472" s="119"/>
      <c r="V472" s="119"/>
      <c r="AF472" s="119"/>
      <c r="AP472" s="119"/>
      <c r="AZ472" s="119"/>
      <c r="BA472" s="119"/>
      <c r="BJ472" s="119"/>
      <c r="BT472" s="119"/>
      <c r="CD472" s="119"/>
      <c r="CN472" s="119"/>
      <c r="CX472" s="119"/>
      <c r="DH472" s="119"/>
      <c r="DR472" s="119"/>
      <c r="EB472" s="119"/>
      <c r="EL472" s="119"/>
      <c r="EV472" s="119"/>
      <c r="FF472" s="119"/>
      <c r="FP472" s="119"/>
      <c r="FZ472" s="119"/>
      <c r="GJ472" s="119"/>
      <c r="GT472" s="119"/>
      <c r="HD472" s="119"/>
      <c r="HN472" s="119"/>
      <c r="HX472" s="119"/>
    </row>
    <row xmlns:x14ac="http://schemas.microsoft.com/office/spreadsheetml/2009/9/ac" r="473" s="3" customFormat="true" x14ac:dyDescent="0.25">
      <c r="A473" s="375"/>
      <c r="B473" s="119"/>
      <c r="L473" s="119"/>
      <c r="V473" s="119"/>
      <c r="AF473" s="119"/>
      <c r="AP473" s="119"/>
      <c r="AZ473" s="119"/>
      <c r="BA473" s="119"/>
      <c r="BJ473" s="119"/>
      <c r="BT473" s="119"/>
      <c r="CD473" s="119"/>
      <c r="CN473" s="119"/>
      <c r="CX473" s="119"/>
      <c r="DH473" s="119"/>
      <c r="DR473" s="119"/>
      <c r="EB473" s="119"/>
      <c r="EL473" s="119"/>
      <c r="EV473" s="119"/>
      <c r="FF473" s="119"/>
      <c r="FP473" s="119"/>
      <c r="FZ473" s="119"/>
      <c r="GJ473" s="119"/>
      <c r="GT473" s="119"/>
      <c r="HD473" s="119"/>
      <c r="HN473" s="119"/>
      <c r="HX473" s="119"/>
    </row>
    <row xmlns:x14ac="http://schemas.microsoft.com/office/spreadsheetml/2009/9/ac" r="474" s="3" customFormat="true" x14ac:dyDescent="0.25">
      <c r="A474" s="375"/>
      <c r="B474" s="119"/>
      <c r="L474" s="119"/>
      <c r="V474" s="119"/>
      <c r="AF474" s="119"/>
      <c r="AP474" s="119"/>
      <c r="AZ474" s="119"/>
      <c r="BA474" s="119"/>
      <c r="BJ474" s="119"/>
      <c r="BT474" s="119"/>
      <c r="CD474" s="119"/>
      <c r="CN474" s="119"/>
      <c r="CX474" s="119"/>
      <c r="DH474" s="119"/>
      <c r="DR474" s="119"/>
      <c r="EB474" s="119"/>
      <c r="EL474" s="119"/>
      <c r="EV474" s="119"/>
      <c r="FF474" s="119"/>
      <c r="FP474" s="119"/>
      <c r="FZ474" s="119"/>
      <c r="GJ474" s="119"/>
      <c r="GT474" s="119"/>
      <c r="HD474" s="119"/>
      <c r="HN474" s="119"/>
      <c r="HX474" s="119"/>
    </row>
    <row xmlns:x14ac="http://schemas.microsoft.com/office/spreadsheetml/2009/9/ac" r="475" s="3" customFormat="true" x14ac:dyDescent="0.25">
      <c r="A475" s="375"/>
      <c r="B475" s="119"/>
      <c r="L475" s="119"/>
      <c r="V475" s="119"/>
      <c r="AF475" s="119"/>
      <c r="AP475" s="119"/>
      <c r="AZ475" s="119"/>
      <c r="BA475" s="119"/>
      <c r="BJ475" s="119"/>
      <c r="BT475" s="119"/>
      <c r="CD475" s="119"/>
      <c r="CN475" s="119"/>
      <c r="CX475" s="119"/>
      <c r="DH475" s="119"/>
      <c r="DR475" s="119"/>
      <c r="EB475" s="119"/>
      <c r="EL475" s="119"/>
      <c r="EV475" s="119"/>
      <c r="FF475" s="119"/>
      <c r="FP475" s="119"/>
      <c r="FZ475" s="119"/>
      <c r="GJ475" s="119"/>
      <c r="GT475" s="119"/>
      <c r="HD475" s="119"/>
      <c r="HN475" s="119"/>
      <c r="HX475" s="119"/>
    </row>
    <row xmlns:x14ac="http://schemas.microsoft.com/office/spreadsheetml/2009/9/ac" r="476" s="3" customFormat="true" x14ac:dyDescent="0.25">
      <c r="A476" s="375"/>
      <c r="B476" s="119"/>
      <c r="L476" s="119"/>
      <c r="V476" s="119"/>
      <c r="AF476" s="119"/>
      <c r="AP476" s="119"/>
      <c r="AZ476" s="119"/>
      <c r="BA476" s="119"/>
      <c r="BJ476" s="119"/>
      <c r="BT476" s="119"/>
      <c r="CD476" s="119"/>
      <c r="CN476" s="119"/>
      <c r="CX476" s="119"/>
      <c r="DH476" s="119"/>
      <c r="DR476" s="119"/>
      <c r="EB476" s="119"/>
      <c r="EL476" s="119"/>
      <c r="EV476" s="119"/>
      <c r="FF476" s="119"/>
      <c r="FP476" s="119"/>
      <c r="FZ476" s="119"/>
      <c r="GJ476" s="119"/>
      <c r="GT476" s="119"/>
      <c r="HD476" s="119"/>
      <c r="HN476" s="119"/>
      <c r="HX476" s="119"/>
    </row>
    <row xmlns:x14ac="http://schemas.microsoft.com/office/spreadsheetml/2009/9/ac" r="477" s="3" customFormat="true" x14ac:dyDescent="0.25">
      <c r="A477" s="375"/>
      <c r="B477" s="119"/>
      <c r="L477" s="119"/>
      <c r="V477" s="119"/>
      <c r="AF477" s="119"/>
      <c r="AP477" s="119"/>
      <c r="AZ477" s="119"/>
      <c r="BA477" s="119"/>
      <c r="BJ477" s="119"/>
      <c r="BT477" s="119"/>
      <c r="CD477" s="119"/>
      <c r="CN477" s="119"/>
      <c r="CX477" s="119"/>
      <c r="DH477" s="119"/>
      <c r="DR477" s="119"/>
      <c r="EB477" s="119"/>
      <c r="EL477" s="119"/>
      <c r="EV477" s="119"/>
      <c r="FF477" s="119"/>
      <c r="FP477" s="119"/>
      <c r="FZ477" s="119"/>
      <c r="GJ477" s="119"/>
      <c r="GT477" s="119"/>
      <c r="HD477" s="119"/>
      <c r="HN477" s="119"/>
      <c r="HX477" s="119"/>
    </row>
    <row xmlns:x14ac="http://schemas.microsoft.com/office/spreadsheetml/2009/9/ac" r="478" s="3" customFormat="true" x14ac:dyDescent="0.25">
      <c r="A478" s="375"/>
      <c r="B478" s="119"/>
      <c r="L478" s="119"/>
      <c r="V478" s="119"/>
      <c r="AF478" s="119"/>
      <c r="AP478" s="119"/>
      <c r="AZ478" s="119"/>
      <c r="BA478" s="119"/>
      <c r="BJ478" s="119"/>
      <c r="BT478" s="119"/>
      <c r="CD478" s="119"/>
      <c r="CN478" s="119"/>
      <c r="CX478" s="119"/>
      <c r="DH478" s="119"/>
      <c r="DR478" s="119"/>
      <c r="EB478" s="119"/>
      <c r="EL478" s="119"/>
      <c r="EV478" s="119"/>
      <c r="FF478" s="119"/>
      <c r="FP478" s="119"/>
      <c r="FZ478" s="119"/>
      <c r="GJ478" s="119"/>
      <c r="GT478" s="119"/>
      <c r="HD478" s="119"/>
      <c r="HN478" s="119"/>
      <c r="HX478" s="119"/>
    </row>
    <row xmlns:x14ac="http://schemas.microsoft.com/office/spreadsheetml/2009/9/ac" r="479" s="3" customFormat="true" x14ac:dyDescent="0.25">
      <c r="A479" s="375"/>
      <c r="B479" s="119"/>
      <c r="L479" s="119"/>
      <c r="V479" s="119"/>
      <c r="AF479" s="119"/>
      <c r="AP479" s="119"/>
      <c r="AZ479" s="119"/>
      <c r="BA479" s="119"/>
      <c r="BJ479" s="119"/>
      <c r="BT479" s="119"/>
      <c r="CD479" s="119"/>
      <c r="CN479" s="119"/>
      <c r="CX479" s="119"/>
      <c r="DH479" s="119"/>
      <c r="DR479" s="119"/>
      <c r="EB479" s="119"/>
      <c r="EL479" s="119"/>
      <c r="EV479" s="119"/>
      <c r="FF479" s="119"/>
      <c r="FP479" s="119"/>
      <c r="FZ479" s="119"/>
      <c r="GJ479" s="119"/>
      <c r="GT479" s="119"/>
      <c r="HD479" s="119"/>
      <c r="HN479" s="119"/>
      <c r="HX479" s="119"/>
    </row>
    <row xmlns:x14ac="http://schemas.microsoft.com/office/spreadsheetml/2009/9/ac" r="480" s="3" customFormat="true" x14ac:dyDescent="0.25">
      <c r="A480" s="375"/>
      <c r="B480" s="119"/>
      <c r="L480" s="119"/>
      <c r="V480" s="119"/>
      <c r="AF480" s="119"/>
      <c r="AP480" s="119"/>
      <c r="AZ480" s="119"/>
      <c r="BA480" s="119"/>
      <c r="BJ480" s="119"/>
      <c r="BT480" s="119"/>
      <c r="CD480" s="119"/>
      <c r="CN480" s="119"/>
      <c r="CX480" s="119"/>
      <c r="DH480" s="119"/>
      <c r="DR480" s="119"/>
      <c r="EB480" s="119"/>
      <c r="EL480" s="119"/>
      <c r="EV480" s="119"/>
      <c r="FF480" s="119"/>
      <c r="FP480" s="119"/>
      <c r="FZ480" s="119"/>
      <c r="GJ480" s="119"/>
      <c r="GT480" s="119"/>
      <c r="HD480" s="119"/>
      <c r="HN480" s="119"/>
      <c r="HX480" s="119"/>
    </row>
    <row xmlns:x14ac="http://schemas.microsoft.com/office/spreadsheetml/2009/9/ac" r="481" s="3" customFormat="true" x14ac:dyDescent="0.25">
      <c r="A481" s="375"/>
      <c r="B481" s="119"/>
      <c r="L481" s="119"/>
      <c r="V481" s="119"/>
      <c r="AF481" s="119"/>
      <c r="AP481" s="119"/>
      <c r="AZ481" s="119"/>
      <c r="BA481" s="119"/>
      <c r="BJ481" s="119"/>
      <c r="BT481" s="119"/>
      <c r="CD481" s="119"/>
      <c r="CN481" s="119"/>
      <c r="CX481" s="119"/>
      <c r="DH481" s="119"/>
      <c r="DR481" s="119"/>
      <c r="EB481" s="119"/>
      <c r="EL481" s="119"/>
      <c r="EV481" s="119"/>
      <c r="FF481" s="119"/>
      <c r="FP481" s="119"/>
      <c r="FZ481" s="119"/>
      <c r="GJ481" s="119"/>
      <c r="GT481" s="119"/>
      <c r="HD481" s="119"/>
      <c r="HN481" s="119"/>
      <c r="HX481" s="119"/>
    </row>
    <row xmlns:x14ac="http://schemas.microsoft.com/office/spreadsheetml/2009/9/ac" r="482" s="3" customFormat="true" x14ac:dyDescent="0.25">
      <c r="A482" s="375"/>
      <c r="B482" s="119"/>
      <c r="L482" s="119"/>
      <c r="V482" s="119"/>
      <c r="AF482" s="119"/>
      <c r="AP482" s="119"/>
      <c r="AZ482" s="119"/>
      <c r="BA482" s="119"/>
      <c r="BJ482" s="119"/>
      <c r="BT482" s="119"/>
      <c r="CD482" s="119"/>
      <c r="CN482" s="119"/>
      <c r="CX482" s="119"/>
      <c r="DH482" s="119"/>
      <c r="DR482" s="119"/>
      <c r="EB482" s="119"/>
      <c r="EL482" s="119"/>
      <c r="EV482" s="119"/>
      <c r="FF482" s="119"/>
      <c r="FP482" s="119"/>
      <c r="FZ482" s="119"/>
      <c r="GJ482" s="119"/>
      <c r="GT482" s="119"/>
      <c r="HD482" s="119"/>
      <c r="HN482" s="119"/>
      <c r="HX482" s="119"/>
    </row>
    <row xmlns:x14ac="http://schemas.microsoft.com/office/spreadsheetml/2009/9/ac" r="483" s="3" customFormat="true" x14ac:dyDescent="0.25">
      <c r="A483" s="375"/>
      <c r="B483" s="119"/>
      <c r="L483" s="119"/>
      <c r="V483" s="119"/>
      <c r="AF483" s="119"/>
      <c r="AP483" s="119"/>
      <c r="AZ483" s="119"/>
      <c r="BA483" s="119"/>
      <c r="BJ483" s="119"/>
      <c r="BT483" s="119"/>
      <c r="CD483" s="119"/>
      <c r="CN483" s="119"/>
      <c r="CX483" s="119"/>
      <c r="DH483" s="119"/>
      <c r="DR483" s="119"/>
      <c r="EB483" s="119"/>
      <c r="EL483" s="119"/>
      <c r="EV483" s="119"/>
      <c r="FF483" s="119"/>
      <c r="FP483" s="119"/>
      <c r="FZ483" s="119"/>
      <c r="GJ483" s="119"/>
      <c r="GT483" s="119"/>
      <c r="HD483" s="119"/>
      <c r="HN483" s="119"/>
      <c r="HX483" s="119"/>
    </row>
    <row xmlns:x14ac="http://schemas.microsoft.com/office/spreadsheetml/2009/9/ac" r="484" s="3" customFormat="true" x14ac:dyDescent="0.25">
      <c r="A484" s="375"/>
      <c r="B484" s="119"/>
      <c r="L484" s="119"/>
      <c r="V484" s="119"/>
      <c r="AF484" s="119"/>
      <c r="AP484" s="119"/>
      <c r="AZ484" s="119"/>
      <c r="BA484" s="119"/>
      <c r="BJ484" s="119"/>
      <c r="BT484" s="119"/>
      <c r="CD484" s="119"/>
      <c r="CN484" s="119"/>
      <c r="CX484" s="119"/>
      <c r="DH484" s="119"/>
      <c r="DR484" s="119"/>
      <c r="EB484" s="119"/>
      <c r="EL484" s="119"/>
      <c r="EV484" s="119"/>
      <c r="FF484" s="119"/>
      <c r="FP484" s="119"/>
      <c r="FZ484" s="119"/>
      <c r="GJ484" s="119"/>
      <c r="GT484" s="119"/>
      <c r="HD484" s="119"/>
      <c r="HN484" s="119"/>
      <c r="HX484" s="119"/>
    </row>
    <row xmlns:x14ac="http://schemas.microsoft.com/office/spreadsheetml/2009/9/ac" r="485" s="3" customFormat="true" x14ac:dyDescent="0.25">
      <c r="A485" s="375"/>
      <c r="B485" s="119"/>
      <c r="L485" s="119"/>
      <c r="V485" s="119"/>
      <c r="AF485" s="119"/>
      <c r="AP485" s="119"/>
      <c r="AZ485" s="119"/>
      <c r="BA485" s="119"/>
      <c r="BJ485" s="119"/>
      <c r="BT485" s="119"/>
      <c r="CD485" s="119"/>
      <c r="CN485" s="119"/>
      <c r="CX485" s="119"/>
      <c r="DH485" s="119"/>
      <c r="DR485" s="119"/>
      <c r="EB485" s="119"/>
      <c r="EL485" s="119"/>
      <c r="EV485" s="119"/>
      <c r="FF485" s="119"/>
      <c r="FP485" s="119"/>
      <c r="FZ485" s="119"/>
      <c r="GJ485" s="119"/>
      <c r="GT485" s="119"/>
      <c r="HD485" s="119"/>
      <c r="HN485" s="119"/>
      <c r="HX485" s="119"/>
    </row>
    <row xmlns:x14ac="http://schemas.microsoft.com/office/spreadsheetml/2009/9/ac" r="486" s="3" customFormat="true" x14ac:dyDescent="0.25">
      <c r="A486" s="375"/>
      <c r="B486" s="119"/>
      <c r="L486" s="119"/>
      <c r="V486" s="119"/>
      <c r="AF486" s="119"/>
      <c r="AP486" s="119"/>
      <c r="AZ486" s="119"/>
      <c r="BA486" s="119"/>
      <c r="BJ486" s="119"/>
      <c r="BT486" s="119"/>
      <c r="CD486" s="119"/>
      <c r="CN486" s="119"/>
      <c r="CX486" s="119"/>
      <c r="DH486" s="119"/>
      <c r="DR486" s="119"/>
      <c r="EB486" s="119"/>
      <c r="EL486" s="119"/>
      <c r="EV486" s="119"/>
      <c r="FF486" s="119"/>
      <c r="FP486" s="119"/>
      <c r="FZ486" s="119"/>
      <c r="GJ486" s="119"/>
      <c r="GT486" s="119"/>
      <c r="HD486" s="119"/>
      <c r="HN486" s="119"/>
      <c r="HX486" s="119"/>
    </row>
    <row xmlns:x14ac="http://schemas.microsoft.com/office/spreadsheetml/2009/9/ac" r="487" s="3" customFormat="true" x14ac:dyDescent="0.25">
      <c r="A487" s="375"/>
      <c r="B487" s="119"/>
      <c r="L487" s="119"/>
      <c r="V487" s="119"/>
      <c r="AF487" s="119"/>
      <c r="AP487" s="119"/>
      <c r="AZ487" s="119"/>
      <c r="BA487" s="119"/>
      <c r="BJ487" s="119"/>
      <c r="BT487" s="119"/>
      <c r="CD487" s="119"/>
      <c r="CN487" s="119"/>
      <c r="CX487" s="119"/>
      <c r="DH487" s="119"/>
      <c r="DR487" s="119"/>
      <c r="EB487" s="119"/>
      <c r="EL487" s="119"/>
      <c r="EV487" s="119"/>
      <c r="FF487" s="119"/>
      <c r="FP487" s="119"/>
      <c r="FZ487" s="119"/>
      <c r="GJ487" s="119"/>
      <c r="GT487" s="119"/>
      <c r="HD487" s="119"/>
      <c r="HN487" s="119"/>
      <c r="HX487" s="119"/>
    </row>
    <row xmlns:x14ac="http://schemas.microsoft.com/office/spreadsheetml/2009/9/ac" r="488" s="3" customFormat="true" x14ac:dyDescent="0.25">
      <c r="A488" s="375"/>
      <c r="B488" s="119"/>
      <c r="L488" s="119"/>
      <c r="V488" s="119"/>
      <c r="AF488" s="119"/>
      <c r="AP488" s="119"/>
      <c r="AZ488" s="119"/>
      <c r="BA488" s="119"/>
      <c r="BJ488" s="119"/>
      <c r="BT488" s="119"/>
      <c r="CD488" s="119"/>
      <c r="CN488" s="119"/>
      <c r="CX488" s="119"/>
      <c r="DH488" s="119"/>
      <c r="DR488" s="119"/>
      <c r="EB488" s="119"/>
      <c r="EL488" s="119"/>
      <c r="EV488" s="119"/>
      <c r="FF488" s="119"/>
      <c r="FP488" s="119"/>
      <c r="FZ488" s="119"/>
      <c r="GJ488" s="119"/>
      <c r="GT488" s="119"/>
      <c r="HD488" s="119"/>
      <c r="HN488" s="119"/>
      <c r="HX488" s="119"/>
    </row>
    <row xmlns:x14ac="http://schemas.microsoft.com/office/spreadsheetml/2009/9/ac" r="489" s="3" customFormat="true" x14ac:dyDescent="0.25">
      <c r="A489" s="375"/>
      <c r="B489" s="119"/>
      <c r="L489" s="119"/>
      <c r="V489" s="119"/>
      <c r="AF489" s="119"/>
      <c r="AP489" s="119"/>
      <c r="AZ489" s="119"/>
      <c r="BA489" s="119"/>
      <c r="BJ489" s="119"/>
      <c r="BT489" s="119"/>
      <c r="CD489" s="119"/>
      <c r="CN489" s="119"/>
      <c r="CX489" s="119"/>
      <c r="DH489" s="119"/>
      <c r="DR489" s="119"/>
      <c r="EB489" s="119"/>
      <c r="EL489" s="119"/>
      <c r="EV489" s="119"/>
      <c r="FF489" s="119"/>
      <c r="FP489" s="119"/>
      <c r="FZ489" s="119"/>
      <c r="GJ489" s="119"/>
      <c r="GT489" s="119"/>
      <c r="HD489" s="119"/>
      <c r="HN489" s="119"/>
      <c r="HX489" s="119"/>
    </row>
    <row xmlns:x14ac="http://schemas.microsoft.com/office/spreadsheetml/2009/9/ac" r="490" s="3" customFormat="true" x14ac:dyDescent="0.25">
      <c r="A490" s="375"/>
      <c r="B490" s="119"/>
      <c r="L490" s="119"/>
      <c r="V490" s="119"/>
      <c r="AF490" s="119"/>
      <c r="AP490" s="119"/>
      <c r="AZ490" s="119"/>
      <c r="BA490" s="119"/>
      <c r="BJ490" s="119"/>
      <c r="BT490" s="119"/>
      <c r="CD490" s="119"/>
      <c r="CN490" s="119"/>
      <c r="CX490" s="119"/>
      <c r="DH490" s="119"/>
      <c r="DR490" s="119"/>
      <c r="EB490" s="119"/>
      <c r="EL490" s="119"/>
      <c r="EV490" s="119"/>
      <c r="FF490" s="119"/>
      <c r="FP490" s="119"/>
      <c r="FZ490" s="119"/>
      <c r="GJ490" s="119"/>
      <c r="GT490" s="119"/>
      <c r="HD490" s="119"/>
      <c r="HN490" s="119"/>
      <c r="HX490" s="119"/>
    </row>
    <row xmlns:x14ac="http://schemas.microsoft.com/office/spreadsheetml/2009/9/ac" r="491" s="3" customFormat="true" x14ac:dyDescent="0.25">
      <c r="A491" s="375"/>
      <c r="B491" s="119"/>
      <c r="L491" s="119"/>
      <c r="V491" s="119"/>
      <c r="AF491" s="119"/>
      <c r="AP491" s="119"/>
      <c r="AZ491" s="119"/>
      <c r="BA491" s="119"/>
      <c r="BJ491" s="119"/>
      <c r="BT491" s="119"/>
      <c r="CD491" s="119"/>
      <c r="CN491" s="119"/>
      <c r="CX491" s="119"/>
      <c r="DH491" s="119"/>
      <c r="DR491" s="119"/>
      <c r="EB491" s="119"/>
      <c r="EL491" s="119"/>
      <c r="EV491" s="119"/>
      <c r="FF491" s="119"/>
      <c r="FP491" s="119"/>
      <c r="FZ491" s="119"/>
      <c r="GJ491" s="119"/>
      <c r="GT491" s="119"/>
      <c r="HD491" s="119"/>
      <c r="HN491" s="119"/>
      <c r="HX491" s="119"/>
    </row>
    <row xmlns:x14ac="http://schemas.microsoft.com/office/spreadsheetml/2009/9/ac" r="492" s="3" customFormat="true" x14ac:dyDescent="0.25">
      <c r="A492" s="375"/>
      <c r="B492" s="119"/>
      <c r="L492" s="119"/>
      <c r="V492" s="119"/>
      <c r="AF492" s="119"/>
      <c r="AP492" s="119"/>
      <c r="AZ492" s="119"/>
      <c r="BA492" s="119"/>
      <c r="BJ492" s="119"/>
      <c r="BT492" s="119"/>
      <c r="CD492" s="119"/>
      <c r="CN492" s="119"/>
      <c r="CX492" s="119"/>
      <c r="DH492" s="119"/>
      <c r="DR492" s="119"/>
      <c r="EB492" s="119"/>
      <c r="EL492" s="119"/>
      <c r="EV492" s="119"/>
      <c r="FF492" s="119"/>
      <c r="FP492" s="119"/>
      <c r="FZ492" s="119"/>
      <c r="GJ492" s="119"/>
      <c r="GT492" s="119"/>
      <c r="HD492" s="119"/>
      <c r="HN492" s="119"/>
      <c r="HX492" s="119"/>
    </row>
    <row xmlns:x14ac="http://schemas.microsoft.com/office/spreadsheetml/2009/9/ac" r="493" s="3" customFormat="true" x14ac:dyDescent="0.25">
      <c r="A493" s="375"/>
      <c r="B493" s="119"/>
      <c r="L493" s="119"/>
      <c r="V493" s="119"/>
      <c r="AF493" s="119"/>
      <c r="AP493" s="119"/>
      <c r="AZ493" s="119"/>
      <c r="BA493" s="119"/>
      <c r="BJ493" s="119"/>
      <c r="BT493" s="119"/>
      <c r="CD493" s="119"/>
      <c r="CN493" s="119"/>
      <c r="CX493" s="119"/>
      <c r="DH493" s="119"/>
      <c r="DR493" s="119"/>
      <c r="EB493" s="119"/>
      <c r="EL493" s="119"/>
      <c r="EV493" s="119"/>
      <c r="FF493" s="119"/>
      <c r="FP493" s="119"/>
      <c r="FZ493" s="119"/>
      <c r="GJ493" s="119"/>
      <c r="GT493" s="119"/>
      <c r="HD493" s="119"/>
      <c r="HN493" s="119"/>
      <c r="HX493" s="119"/>
    </row>
    <row xmlns:x14ac="http://schemas.microsoft.com/office/spreadsheetml/2009/9/ac" r="494" s="3" customFormat="true" x14ac:dyDescent="0.25">
      <c r="A494" s="375"/>
      <c r="B494" s="119"/>
      <c r="L494" s="119"/>
      <c r="V494" s="119"/>
      <c r="AF494" s="119"/>
      <c r="AP494" s="119"/>
      <c r="AZ494" s="119"/>
      <c r="BA494" s="119"/>
      <c r="BJ494" s="119"/>
      <c r="BT494" s="119"/>
      <c r="CD494" s="119"/>
      <c r="CN494" s="119"/>
      <c r="CX494" s="119"/>
      <c r="DH494" s="119"/>
      <c r="DR494" s="119"/>
      <c r="EB494" s="119"/>
      <c r="EL494" s="119"/>
      <c r="EV494" s="119"/>
      <c r="FF494" s="119"/>
      <c r="FP494" s="119"/>
      <c r="FZ494" s="119"/>
      <c r="GJ494" s="119"/>
      <c r="GT494" s="119"/>
      <c r="HD494" s="119"/>
      <c r="HN494" s="119"/>
      <c r="HX494" s="119"/>
    </row>
    <row xmlns:x14ac="http://schemas.microsoft.com/office/spreadsheetml/2009/9/ac" r="495" s="3" customFormat="true" x14ac:dyDescent="0.25">
      <c r="A495" s="375"/>
      <c r="B495" s="119"/>
      <c r="L495" s="119"/>
      <c r="V495" s="119"/>
      <c r="AF495" s="119"/>
      <c r="AP495" s="119"/>
      <c r="AZ495" s="119"/>
      <c r="BA495" s="119"/>
      <c r="BJ495" s="119"/>
      <c r="BT495" s="119"/>
      <c r="CD495" s="119"/>
      <c r="CN495" s="119"/>
      <c r="CX495" s="119"/>
      <c r="DH495" s="119"/>
      <c r="DR495" s="119"/>
      <c r="EB495" s="119"/>
      <c r="EL495" s="119"/>
      <c r="EV495" s="119"/>
      <c r="FF495" s="119"/>
      <c r="FP495" s="119"/>
      <c r="FZ495" s="119"/>
      <c r="GJ495" s="119"/>
      <c r="GT495" s="119"/>
      <c r="HD495" s="119"/>
      <c r="HN495" s="119"/>
      <c r="HX495" s="119"/>
    </row>
    <row xmlns:x14ac="http://schemas.microsoft.com/office/spreadsheetml/2009/9/ac" r="496" s="3" customFormat="true" x14ac:dyDescent="0.25">
      <c r="A496" s="375"/>
      <c r="B496" s="119"/>
      <c r="L496" s="119"/>
      <c r="V496" s="119"/>
      <c r="AF496" s="119"/>
      <c r="AP496" s="119"/>
      <c r="AZ496" s="119"/>
      <c r="BA496" s="119"/>
      <c r="BJ496" s="119"/>
      <c r="BT496" s="119"/>
      <c r="CD496" s="119"/>
      <c r="CN496" s="119"/>
      <c r="CX496" s="119"/>
      <c r="DH496" s="119"/>
      <c r="DR496" s="119"/>
      <c r="EB496" s="119"/>
      <c r="EL496" s="119"/>
      <c r="EV496" s="119"/>
      <c r="FF496" s="119"/>
      <c r="FP496" s="119"/>
      <c r="FZ496" s="119"/>
      <c r="GJ496" s="119"/>
      <c r="GT496" s="119"/>
      <c r="HD496" s="119"/>
      <c r="HN496" s="119"/>
      <c r="HX496" s="119"/>
    </row>
    <row xmlns:x14ac="http://schemas.microsoft.com/office/spreadsheetml/2009/9/ac" r="497" s="3" customFormat="true" x14ac:dyDescent="0.25">
      <c r="A497" s="375"/>
      <c r="B497" s="119"/>
      <c r="L497" s="119"/>
      <c r="V497" s="119"/>
      <c r="AF497" s="119"/>
      <c r="AP497" s="119"/>
      <c r="AZ497" s="119"/>
      <c r="BA497" s="119"/>
      <c r="BJ497" s="119"/>
      <c r="BT497" s="119"/>
      <c r="CD497" s="119"/>
      <c r="CN497" s="119"/>
      <c r="CX497" s="119"/>
      <c r="DH497" s="119"/>
      <c r="DR497" s="119"/>
      <c r="EB497" s="119"/>
      <c r="EL497" s="119"/>
      <c r="EV497" s="119"/>
      <c r="FF497" s="119"/>
      <c r="FP497" s="119"/>
      <c r="FZ497" s="119"/>
      <c r="GJ497" s="119"/>
      <c r="GT497" s="119"/>
      <c r="HD497" s="119"/>
      <c r="HN497" s="119"/>
      <c r="HX497" s="119"/>
    </row>
    <row xmlns:x14ac="http://schemas.microsoft.com/office/spreadsheetml/2009/9/ac" r="498" s="3" customFormat="true" x14ac:dyDescent="0.25">
      <c r="A498" s="375"/>
      <c r="B498" s="119"/>
      <c r="L498" s="119"/>
      <c r="V498" s="119"/>
      <c r="AF498" s="119"/>
      <c r="AP498" s="119"/>
      <c r="AZ498" s="119"/>
      <c r="BA498" s="119"/>
      <c r="BJ498" s="119"/>
      <c r="BT498" s="119"/>
      <c r="CD498" s="119"/>
      <c r="CN498" s="119"/>
      <c r="CX498" s="119"/>
      <c r="DH498" s="119"/>
      <c r="DR498" s="119"/>
      <c r="EB498" s="119"/>
      <c r="EL498" s="119"/>
      <c r="EV498" s="119"/>
      <c r="FF498" s="119"/>
      <c r="FP498" s="119"/>
      <c r="FZ498" s="119"/>
      <c r="GJ498" s="119"/>
      <c r="GT498" s="119"/>
      <c r="HD498" s="119"/>
      <c r="HN498" s="119"/>
      <c r="HX498" s="119"/>
    </row>
    <row xmlns:x14ac="http://schemas.microsoft.com/office/spreadsheetml/2009/9/ac" r="499" s="3" customFormat="true" x14ac:dyDescent="0.25">
      <c r="A499" s="375"/>
      <c r="B499" s="119"/>
      <c r="L499" s="119"/>
      <c r="V499" s="119"/>
      <c r="AF499" s="119"/>
      <c r="AP499" s="119"/>
      <c r="AZ499" s="119"/>
      <c r="BA499" s="119"/>
      <c r="BJ499" s="119"/>
      <c r="BT499" s="119"/>
      <c r="CD499" s="119"/>
      <c r="CN499" s="119"/>
      <c r="CX499" s="119"/>
      <c r="DH499" s="119"/>
      <c r="DR499" s="119"/>
      <c r="EB499" s="119"/>
      <c r="EL499" s="119"/>
      <c r="EV499" s="119"/>
      <c r="FF499" s="119"/>
      <c r="FP499" s="119"/>
      <c r="FZ499" s="119"/>
      <c r="GJ499" s="119"/>
      <c r="GT499" s="119"/>
      <c r="HD499" s="119"/>
      <c r="HN499" s="119"/>
      <c r="HX499" s="119"/>
    </row>
    <row xmlns:x14ac="http://schemas.microsoft.com/office/spreadsheetml/2009/9/ac" r="500" s="3" customFormat="true" x14ac:dyDescent="0.25">
      <c r="A500" s="375"/>
      <c r="B500" s="119"/>
      <c r="L500" s="119"/>
      <c r="V500" s="119"/>
      <c r="AF500" s="119"/>
      <c r="AP500" s="119"/>
      <c r="AZ500" s="119"/>
      <c r="BA500" s="119"/>
      <c r="BJ500" s="119"/>
      <c r="BT500" s="119"/>
      <c r="CD500" s="119"/>
      <c r="CN500" s="119"/>
      <c r="CX500" s="119"/>
      <c r="DH500" s="119"/>
      <c r="DR500" s="119"/>
      <c r="EB500" s="119"/>
      <c r="EL500" s="119"/>
      <c r="EV500" s="119"/>
      <c r="FF500" s="119"/>
      <c r="FP500" s="119"/>
      <c r="FZ500" s="119"/>
      <c r="GJ500" s="119"/>
      <c r="GT500" s="119"/>
      <c r="HD500" s="119"/>
      <c r="HN500" s="119"/>
      <c r="HX500" s="119"/>
    </row>
    <row xmlns:x14ac="http://schemas.microsoft.com/office/spreadsheetml/2009/9/ac" r="501" s="3" customFormat="true" x14ac:dyDescent="0.25">
      <c r="A501" s="375"/>
      <c r="B501" s="119"/>
      <c r="L501" s="119"/>
      <c r="V501" s="119"/>
      <c r="AF501" s="119"/>
      <c r="AP501" s="119"/>
      <c r="AZ501" s="119"/>
      <c r="BA501" s="119"/>
      <c r="BJ501" s="119"/>
      <c r="BT501" s="119"/>
      <c r="CD501" s="119"/>
      <c r="CN501" s="119"/>
      <c r="CX501" s="119"/>
      <c r="DH501" s="119"/>
      <c r="DR501" s="119"/>
      <c r="EB501" s="119"/>
      <c r="EL501" s="119"/>
      <c r="EV501" s="119"/>
      <c r="FF501" s="119"/>
      <c r="FP501" s="119"/>
      <c r="FZ501" s="119"/>
      <c r="GJ501" s="119"/>
      <c r="GT501" s="119"/>
      <c r="HD501" s="119"/>
      <c r="HN501" s="119"/>
      <c r="HX501" s="119"/>
    </row>
    <row xmlns:x14ac="http://schemas.microsoft.com/office/spreadsheetml/2009/9/ac" r="502" s="3" customFormat="true" x14ac:dyDescent="0.25">
      <c r="A502" s="375"/>
      <c r="B502" s="119"/>
      <c r="L502" s="119"/>
      <c r="V502" s="119"/>
      <c r="AF502" s="119"/>
      <c r="AP502" s="119"/>
      <c r="AZ502" s="119"/>
      <c r="BA502" s="119"/>
      <c r="BJ502" s="119"/>
      <c r="BT502" s="119"/>
      <c r="CD502" s="119"/>
      <c r="CN502" s="119"/>
      <c r="CX502" s="119"/>
      <c r="DH502" s="119"/>
      <c r="DR502" s="119"/>
      <c r="EB502" s="119"/>
      <c r="EL502" s="119"/>
      <c r="EV502" s="119"/>
      <c r="FF502" s="119"/>
      <c r="FP502" s="119"/>
      <c r="FZ502" s="119"/>
      <c r="GJ502" s="119"/>
      <c r="GT502" s="119"/>
      <c r="HD502" s="119"/>
      <c r="HN502" s="119"/>
      <c r="HX502" s="119"/>
    </row>
    <row xmlns:x14ac="http://schemas.microsoft.com/office/spreadsheetml/2009/9/ac" r="503" s="3" customFormat="true" x14ac:dyDescent="0.25">
      <c r="A503" s="375"/>
      <c r="B503" s="119"/>
      <c r="L503" s="119"/>
      <c r="V503" s="119"/>
      <c r="AF503" s="119"/>
      <c r="AP503" s="119"/>
      <c r="AZ503" s="119"/>
      <c r="BA503" s="119"/>
      <c r="BJ503" s="119"/>
      <c r="BT503" s="119"/>
      <c r="CD503" s="119"/>
      <c r="CN503" s="119"/>
      <c r="CX503" s="119"/>
      <c r="DH503" s="119"/>
      <c r="DR503" s="119"/>
      <c r="EB503" s="119"/>
      <c r="EL503" s="119"/>
      <c r="EV503" s="119"/>
      <c r="FF503" s="119"/>
      <c r="FP503" s="119"/>
      <c r="FZ503" s="119"/>
      <c r="GJ503" s="119"/>
      <c r="GT503" s="119"/>
      <c r="HD503" s="119"/>
      <c r="HN503" s="119"/>
      <c r="HX503" s="119"/>
    </row>
    <row xmlns:x14ac="http://schemas.microsoft.com/office/spreadsheetml/2009/9/ac" r="504" s="3" customFormat="true" x14ac:dyDescent="0.25">
      <c r="A504" s="375"/>
      <c r="B504" s="119"/>
      <c r="L504" s="119"/>
      <c r="V504" s="119"/>
      <c r="AF504" s="119"/>
      <c r="AP504" s="119"/>
      <c r="AZ504" s="119"/>
      <c r="BA504" s="119"/>
      <c r="BJ504" s="119"/>
      <c r="BT504" s="119"/>
      <c r="CD504" s="119"/>
      <c r="CN504" s="119"/>
      <c r="CX504" s="119"/>
      <c r="DH504" s="119"/>
      <c r="DR504" s="119"/>
      <c r="EB504" s="119"/>
      <c r="EL504" s="119"/>
      <c r="EV504" s="119"/>
      <c r="FF504" s="119"/>
      <c r="FP504" s="119"/>
      <c r="FZ504" s="119"/>
      <c r="GJ504" s="119"/>
      <c r="GT504" s="119"/>
      <c r="HD504" s="119"/>
      <c r="HN504" s="119"/>
      <c r="HX504" s="119"/>
    </row>
    <row xmlns:x14ac="http://schemas.microsoft.com/office/spreadsheetml/2009/9/ac" r="505" s="3" customFormat="true" x14ac:dyDescent="0.25">
      <c r="A505" s="375"/>
      <c r="B505" s="119"/>
      <c r="L505" s="119"/>
      <c r="V505" s="119"/>
      <c r="AF505" s="119"/>
      <c r="AP505" s="119"/>
      <c r="AZ505" s="119"/>
      <c r="BA505" s="119"/>
      <c r="BJ505" s="119"/>
      <c r="BT505" s="119"/>
      <c r="CD505" s="119"/>
      <c r="CN505" s="119"/>
      <c r="CX505" s="119"/>
      <c r="DH505" s="119"/>
      <c r="DR505" s="119"/>
      <c r="EB505" s="119"/>
      <c r="EL505" s="119"/>
      <c r="EV505" s="119"/>
      <c r="FF505" s="119"/>
      <c r="FP505" s="119"/>
      <c r="FZ505" s="119"/>
      <c r="GJ505" s="119"/>
      <c r="GT505" s="119"/>
      <c r="HD505" s="119"/>
      <c r="HN505" s="119"/>
      <c r="HX505" s="119"/>
    </row>
    <row xmlns:x14ac="http://schemas.microsoft.com/office/spreadsheetml/2009/9/ac" r="506" s="3" customFormat="true" x14ac:dyDescent="0.25">
      <c r="A506" s="375"/>
      <c r="B506" s="119"/>
      <c r="L506" s="119"/>
      <c r="V506" s="119"/>
      <c r="AF506" s="119"/>
      <c r="AP506" s="119"/>
      <c r="AZ506" s="119"/>
      <c r="BA506" s="119"/>
      <c r="BJ506" s="119"/>
      <c r="BT506" s="119"/>
      <c r="CD506" s="119"/>
      <c r="CN506" s="119"/>
      <c r="CX506" s="119"/>
      <c r="DH506" s="119"/>
      <c r="DR506" s="119"/>
      <c r="EB506" s="119"/>
      <c r="EL506" s="119"/>
      <c r="EV506" s="119"/>
      <c r="FF506" s="119"/>
      <c r="FP506" s="119"/>
      <c r="FZ506" s="119"/>
      <c r="GJ506" s="119"/>
      <c r="GT506" s="119"/>
      <c r="HD506" s="119"/>
      <c r="HN506" s="119"/>
      <c r="HX506" s="119"/>
    </row>
    <row xmlns:x14ac="http://schemas.microsoft.com/office/spreadsheetml/2009/9/ac" r="507" s="3" customFormat="true" x14ac:dyDescent="0.25">
      <c r="A507" s="375"/>
      <c r="B507" s="119"/>
      <c r="L507" s="119"/>
      <c r="V507" s="119"/>
      <c r="AF507" s="119"/>
      <c r="AP507" s="119"/>
      <c r="AZ507" s="119"/>
      <c r="BA507" s="119"/>
      <c r="BJ507" s="119"/>
      <c r="BT507" s="119"/>
      <c r="CD507" s="119"/>
      <c r="CN507" s="119"/>
      <c r="CX507" s="119"/>
      <c r="DH507" s="119"/>
      <c r="DR507" s="119"/>
      <c r="EB507" s="119"/>
      <c r="EL507" s="119"/>
      <c r="EV507" s="119"/>
      <c r="FF507" s="119"/>
      <c r="FP507" s="119"/>
      <c r="FZ507" s="119"/>
      <c r="GJ507" s="119"/>
      <c r="GT507" s="119"/>
      <c r="HD507" s="119"/>
      <c r="HN507" s="119"/>
      <c r="HX507" s="119"/>
    </row>
    <row xmlns:x14ac="http://schemas.microsoft.com/office/spreadsheetml/2009/9/ac" r="508" s="3" customFormat="true" x14ac:dyDescent="0.25">
      <c r="A508" s="375"/>
      <c r="B508" s="119"/>
      <c r="L508" s="119"/>
      <c r="V508" s="119"/>
      <c r="AF508" s="119"/>
      <c r="AP508" s="119"/>
      <c r="AZ508" s="119"/>
      <c r="BA508" s="119"/>
      <c r="BJ508" s="119"/>
      <c r="BT508" s="119"/>
      <c r="CD508" s="119"/>
      <c r="CN508" s="119"/>
      <c r="CX508" s="119"/>
      <c r="DH508" s="119"/>
      <c r="DR508" s="119"/>
      <c r="EB508" s="119"/>
      <c r="EL508" s="119"/>
      <c r="EV508" s="119"/>
      <c r="FF508" s="119"/>
      <c r="FP508" s="119"/>
      <c r="FZ508" s="119"/>
      <c r="GJ508" s="119"/>
      <c r="GT508" s="119"/>
      <c r="HD508" s="119"/>
      <c r="HN508" s="119"/>
      <c r="HX508" s="119"/>
    </row>
    <row xmlns:x14ac="http://schemas.microsoft.com/office/spreadsheetml/2009/9/ac" r="509" s="3" customFormat="true" x14ac:dyDescent="0.25">
      <c r="A509" s="375"/>
      <c r="B509" s="119"/>
      <c r="L509" s="119"/>
      <c r="V509" s="119"/>
      <c r="AF509" s="119"/>
      <c r="AP509" s="119"/>
      <c r="AZ509" s="119"/>
      <c r="BA509" s="119"/>
      <c r="BJ509" s="119"/>
      <c r="BT509" s="119"/>
      <c r="CD509" s="119"/>
      <c r="CN509" s="119"/>
      <c r="CX509" s="119"/>
      <c r="DH509" s="119"/>
      <c r="DR509" s="119"/>
      <c r="EB509" s="119"/>
      <c r="EL509" s="119"/>
      <c r="EV509" s="119"/>
      <c r="FF509" s="119"/>
      <c r="FP509" s="119"/>
      <c r="FZ509" s="119"/>
      <c r="GJ509" s="119"/>
      <c r="GT509" s="119"/>
      <c r="HD509" s="119"/>
      <c r="HN509" s="119"/>
      <c r="HX509" s="119"/>
    </row>
    <row xmlns:x14ac="http://schemas.microsoft.com/office/spreadsheetml/2009/9/ac" r="510" s="3" customFormat="true" x14ac:dyDescent="0.25">
      <c r="A510" s="375"/>
      <c r="B510" s="119"/>
      <c r="L510" s="119"/>
      <c r="V510" s="119"/>
      <c r="AF510" s="119"/>
      <c r="AP510" s="119"/>
      <c r="AZ510" s="119"/>
      <c r="BA510" s="119"/>
      <c r="BJ510" s="119"/>
      <c r="BT510" s="119"/>
      <c r="CD510" s="119"/>
      <c r="CN510" s="119"/>
      <c r="CX510" s="119"/>
      <c r="DH510" s="119"/>
      <c r="DR510" s="119"/>
      <c r="EB510" s="119"/>
      <c r="EL510" s="119"/>
      <c r="EV510" s="119"/>
      <c r="FF510" s="119"/>
      <c r="FP510" s="119"/>
      <c r="FZ510" s="119"/>
      <c r="GJ510" s="119"/>
      <c r="GT510" s="119"/>
      <c r="HD510" s="119"/>
      <c r="HN510" s="119"/>
      <c r="HX510" s="119"/>
    </row>
    <row xmlns:x14ac="http://schemas.microsoft.com/office/spreadsheetml/2009/9/ac" r="511" s="3" customFormat="true" x14ac:dyDescent="0.25">
      <c r="A511" s="375"/>
      <c r="B511" s="119"/>
      <c r="L511" s="119"/>
      <c r="V511" s="119"/>
      <c r="AF511" s="119"/>
      <c r="AP511" s="119"/>
      <c r="AZ511" s="119"/>
      <c r="BA511" s="119"/>
      <c r="BJ511" s="119"/>
      <c r="BT511" s="119"/>
      <c r="CD511" s="119"/>
      <c r="CN511" s="119"/>
      <c r="CX511" s="119"/>
      <c r="DH511" s="119"/>
      <c r="DR511" s="119"/>
      <c r="EB511" s="119"/>
      <c r="EL511" s="119"/>
      <c r="EV511" s="119"/>
      <c r="FF511" s="119"/>
      <c r="FP511" s="119"/>
      <c r="FZ511" s="119"/>
      <c r="GJ511" s="119"/>
      <c r="GT511" s="119"/>
      <c r="HD511" s="119"/>
      <c r="HN511" s="119"/>
      <c r="HX511" s="119"/>
    </row>
    <row xmlns:x14ac="http://schemas.microsoft.com/office/spreadsheetml/2009/9/ac" r="512" s="3" customFormat="true" x14ac:dyDescent="0.25">
      <c r="A512" s="375"/>
      <c r="B512" s="119"/>
      <c r="L512" s="119"/>
      <c r="V512" s="119"/>
      <c r="AF512" s="119"/>
      <c r="AP512" s="119"/>
      <c r="AZ512" s="119"/>
      <c r="BA512" s="119"/>
      <c r="BJ512" s="119"/>
      <c r="BT512" s="119"/>
      <c r="CD512" s="119"/>
      <c r="CN512" s="119"/>
      <c r="CX512" s="119"/>
      <c r="DH512" s="119"/>
      <c r="DR512" s="119"/>
      <c r="EB512" s="119"/>
      <c r="EL512" s="119"/>
      <c r="EV512" s="119"/>
      <c r="FF512" s="119"/>
      <c r="FP512" s="119"/>
      <c r="FZ512" s="119"/>
      <c r="GJ512" s="119"/>
      <c r="GT512" s="119"/>
      <c r="HD512" s="119"/>
      <c r="HN512" s="119"/>
      <c r="HX512" s="119"/>
    </row>
    <row xmlns:x14ac="http://schemas.microsoft.com/office/spreadsheetml/2009/9/ac" r="513" s="3" customFormat="true" x14ac:dyDescent="0.25">
      <c r="A513" s="375"/>
      <c r="B513" s="119"/>
      <c r="L513" s="119"/>
      <c r="V513" s="119"/>
      <c r="AF513" s="119"/>
      <c r="AP513" s="119"/>
      <c r="AZ513" s="119"/>
      <c r="BA513" s="119"/>
      <c r="BJ513" s="119"/>
      <c r="BT513" s="119"/>
      <c r="CD513" s="119"/>
      <c r="CN513" s="119"/>
      <c r="CX513" s="119"/>
      <c r="DH513" s="119"/>
      <c r="DR513" s="119"/>
      <c r="EB513" s="119"/>
      <c r="EL513" s="119"/>
      <c r="EV513" s="119"/>
      <c r="FF513" s="119"/>
      <c r="FP513" s="119"/>
      <c r="FZ513" s="119"/>
      <c r="GJ513" s="119"/>
      <c r="GT513" s="119"/>
      <c r="HD513" s="119"/>
      <c r="HN513" s="119"/>
      <c r="HX513" s="119"/>
    </row>
    <row xmlns:x14ac="http://schemas.microsoft.com/office/spreadsheetml/2009/9/ac" r="514" s="3" customFormat="true" x14ac:dyDescent="0.25">
      <c r="A514" s="375"/>
      <c r="B514" s="119"/>
      <c r="L514" s="119"/>
      <c r="V514" s="119"/>
      <c r="AF514" s="119"/>
      <c r="AP514" s="119"/>
      <c r="AZ514" s="119"/>
      <c r="BA514" s="119"/>
      <c r="BJ514" s="119"/>
      <c r="BT514" s="119"/>
      <c r="CD514" s="119"/>
      <c r="CN514" s="119"/>
      <c r="CX514" s="119"/>
      <c r="DH514" s="119"/>
      <c r="DR514" s="119"/>
      <c r="EB514" s="119"/>
      <c r="EL514" s="119"/>
      <c r="EV514" s="119"/>
      <c r="FF514" s="119"/>
      <c r="FP514" s="119"/>
      <c r="FZ514" s="119"/>
      <c r="GJ514" s="119"/>
      <c r="GT514" s="119"/>
      <c r="HD514" s="119"/>
      <c r="HN514" s="119"/>
      <c r="HX514" s="119"/>
    </row>
    <row xmlns:x14ac="http://schemas.microsoft.com/office/spreadsheetml/2009/9/ac" r="515" s="3" customFormat="true" x14ac:dyDescent="0.25">
      <c r="A515" s="375"/>
      <c r="B515" s="119"/>
      <c r="L515" s="119"/>
      <c r="V515" s="119"/>
      <c r="AF515" s="119"/>
      <c r="AP515" s="119"/>
      <c r="AZ515" s="119"/>
      <c r="BA515" s="119"/>
      <c r="BJ515" s="119"/>
      <c r="BT515" s="119"/>
      <c r="CD515" s="119"/>
      <c r="CN515" s="119"/>
      <c r="CX515" s="119"/>
      <c r="DH515" s="119"/>
      <c r="DR515" s="119"/>
      <c r="EB515" s="119"/>
      <c r="EL515" s="119"/>
      <c r="EV515" s="119"/>
      <c r="FF515" s="119"/>
      <c r="FP515" s="119"/>
      <c r="FZ515" s="119"/>
      <c r="GJ515" s="119"/>
      <c r="GT515" s="119"/>
      <c r="HD515" s="119"/>
      <c r="HN515" s="119"/>
      <c r="HX515" s="119"/>
    </row>
    <row xmlns:x14ac="http://schemas.microsoft.com/office/spreadsheetml/2009/9/ac" r="516" s="3" customFormat="true" x14ac:dyDescent="0.25">
      <c r="A516" s="375"/>
      <c r="B516" s="119"/>
      <c r="L516" s="119"/>
      <c r="V516" s="119"/>
      <c r="AF516" s="119"/>
      <c r="AP516" s="119"/>
      <c r="AZ516" s="119"/>
      <c r="BA516" s="119"/>
      <c r="BJ516" s="119"/>
      <c r="BT516" s="119"/>
      <c r="CD516" s="119"/>
      <c r="CN516" s="119"/>
      <c r="CX516" s="119"/>
      <c r="DH516" s="119"/>
      <c r="DR516" s="119"/>
      <c r="EB516" s="119"/>
      <c r="EL516" s="119"/>
      <c r="EV516" s="119"/>
      <c r="FF516" s="119"/>
      <c r="FP516" s="119"/>
      <c r="FZ516" s="119"/>
      <c r="GJ516" s="119"/>
      <c r="GT516" s="119"/>
      <c r="HD516" s="119"/>
      <c r="HN516" s="119"/>
      <c r="HX516" s="119"/>
    </row>
    <row xmlns:x14ac="http://schemas.microsoft.com/office/spreadsheetml/2009/9/ac" r="517" s="3" customFormat="true" x14ac:dyDescent="0.25">
      <c r="A517" s="375"/>
      <c r="B517" s="119"/>
      <c r="L517" s="119"/>
      <c r="V517" s="119"/>
      <c r="AF517" s="119"/>
      <c r="AP517" s="119"/>
      <c r="AZ517" s="119"/>
      <c r="BA517" s="119"/>
      <c r="BJ517" s="119"/>
      <c r="BT517" s="119"/>
      <c r="CD517" s="119"/>
      <c r="CN517" s="119"/>
      <c r="CX517" s="119"/>
      <c r="DH517" s="119"/>
      <c r="DR517" s="119"/>
      <c r="EB517" s="119"/>
      <c r="EL517" s="119"/>
      <c r="EV517" s="119"/>
      <c r="FF517" s="119"/>
      <c r="FP517" s="119"/>
      <c r="FZ517" s="119"/>
      <c r="GJ517" s="119"/>
      <c r="GT517" s="119"/>
      <c r="HD517" s="119"/>
      <c r="HN517" s="119"/>
      <c r="HX517" s="119"/>
    </row>
    <row xmlns:x14ac="http://schemas.microsoft.com/office/spreadsheetml/2009/9/ac" r="518" s="3" customFormat="true" x14ac:dyDescent="0.25">
      <c r="A518" s="375"/>
      <c r="B518" s="119"/>
      <c r="L518" s="119"/>
      <c r="V518" s="119"/>
      <c r="AF518" s="119"/>
      <c r="AP518" s="119"/>
      <c r="AZ518" s="119"/>
      <c r="BA518" s="119"/>
      <c r="BJ518" s="119"/>
      <c r="BT518" s="119"/>
      <c r="CD518" s="119"/>
      <c r="CN518" s="119"/>
      <c r="CX518" s="119"/>
      <c r="DH518" s="119"/>
      <c r="DR518" s="119"/>
      <c r="EB518" s="119"/>
      <c r="EL518" s="119"/>
      <c r="EV518" s="119"/>
      <c r="FF518" s="119"/>
      <c r="FP518" s="119"/>
      <c r="FZ518" s="119"/>
      <c r="GJ518" s="119"/>
      <c r="GT518" s="119"/>
      <c r="HD518" s="119"/>
      <c r="HN518" s="119"/>
      <c r="HX518" s="119"/>
    </row>
    <row xmlns:x14ac="http://schemas.microsoft.com/office/spreadsheetml/2009/9/ac" r="519" s="3" customFormat="true" x14ac:dyDescent="0.25">
      <c r="A519" s="375"/>
      <c r="B519" s="119"/>
      <c r="L519" s="119"/>
      <c r="V519" s="119"/>
      <c r="AF519" s="119"/>
      <c r="AP519" s="119"/>
      <c r="AZ519" s="119"/>
      <c r="BA519" s="119"/>
      <c r="BJ519" s="119"/>
      <c r="BT519" s="119"/>
      <c r="CD519" s="119"/>
      <c r="CN519" s="119"/>
      <c r="CX519" s="119"/>
      <c r="DH519" s="119"/>
      <c r="DR519" s="119"/>
      <c r="EB519" s="119"/>
      <c r="EL519" s="119"/>
      <c r="EV519" s="119"/>
      <c r="FF519" s="119"/>
      <c r="FP519" s="119"/>
      <c r="FZ519" s="119"/>
      <c r="GJ519" s="119"/>
      <c r="GT519" s="119"/>
      <c r="HD519" s="119"/>
      <c r="HN519" s="119"/>
      <c r="HX519" s="119"/>
    </row>
    <row xmlns:x14ac="http://schemas.microsoft.com/office/spreadsheetml/2009/9/ac" r="520" s="3" customFormat="true" x14ac:dyDescent="0.25">
      <c r="A520" s="375"/>
      <c r="B520" s="119"/>
      <c r="L520" s="119"/>
      <c r="V520" s="119"/>
      <c r="AF520" s="119"/>
      <c r="AP520" s="119"/>
      <c r="AZ520" s="119"/>
      <c r="BA520" s="119"/>
      <c r="BJ520" s="119"/>
      <c r="BT520" s="119"/>
      <c r="CD520" s="119"/>
      <c r="CN520" s="119"/>
      <c r="CX520" s="119"/>
      <c r="DH520" s="119"/>
      <c r="DR520" s="119"/>
      <c r="EB520" s="119"/>
      <c r="EL520" s="119"/>
      <c r="EV520" s="119"/>
      <c r="FF520" s="119"/>
      <c r="FP520" s="119"/>
      <c r="FZ520" s="119"/>
      <c r="GJ520" s="119"/>
      <c r="GT520" s="119"/>
      <c r="HD520" s="119"/>
      <c r="HN520" s="119"/>
      <c r="HX520" s="119"/>
    </row>
    <row xmlns:x14ac="http://schemas.microsoft.com/office/spreadsheetml/2009/9/ac" r="521" s="3" customFormat="true" x14ac:dyDescent="0.25">
      <c r="A521" s="375"/>
      <c r="B521" s="119"/>
      <c r="L521" s="119"/>
      <c r="V521" s="119"/>
      <c r="AF521" s="119"/>
      <c r="AP521" s="119"/>
      <c r="AZ521" s="119"/>
      <c r="BA521" s="119"/>
      <c r="BJ521" s="119"/>
      <c r="BT521" s="119"/>
      <c r="CD521" s="119"/>
      <c r="CN521" s="119"/>
      <c r="CX521" s="119"/>
      <c r="DH521" s="119"/>
      <c r="DR521" s="119"/>
      <c r="EB521" s="119"/>
      <c r="EL521" s="119"/>
      <c r="EV521" s="119"/>
      <c r="FF521" s="119"/>
      <c r="FP521" s="119"/>
      <c r="FZ521" s="119"/>
      <c r="GJ521" s="119"/>
      <c r="GT521" s="119"/>
      <c r="HD521" s="119"/>
      <c r="HN521" s="119"/>
      <c r="HX521" s="119"/>
    </row>
    <row xmlns:x14ac="http://schemas.microsoft.com/office/spreadsheetml/2009/9/ac" r="522" s="3" customFormat="true" x14ac:dyDescent="0.25">
      <c r="A522" s="375"/>
      <c r="B522" s="119"/>
      <c r="L522" s="119"/>
      <c r="V522" s="119"/>
      <c r="AF522" s="119"/>
      <c r="AP522" s="119"/>
      <c r="AZ522" s="119"/>
      <c r="BA522" s="119"/>
      <c r="BJ522" s="119"/>
      <c r="BT522" s="119"/>
      <c r="CD522" s="119"/>
      <c r="CN522" s="119"/>
      <c r="CX522" s="119"/>
      <c r="DH522" s="119"/>
      <c r="DR522" s="119"/>
      <c r="EB522" s="119"/>
      <c r="EL522" s="119"/>
      <c r="EV522" s="119"/>
      <c r="FF522" s="119"/>
      <c r="FP522" s="119"/>
      <c r="FZ522" s="119"/>
      <c r="GJ522" s="119"/>
      <c r="GT522" s="119"/>
      <c r="HD522" s="119"/>
      <c r="HN522" s="119"/>
      <c r="HX522" s="119"/>
    </row>
    <row xmlns:x14ac="http://schemas.microsoft.com/office/spreadsheetml/2009/9/ac" r="523" s="3" customFormat="true" x14ac:dyDescent="0.25">
      <c r="A523" s="375"/>
      <c r="B523" s="119"/>
      <c r="L523" s="119"/>
      <c r="V523" s="119"/>
      <c r="AF523" s="119"/>
      <c r="AP523" s="119"/>
      <c r="AZ523" s="119"/>
      <c r="BA523" s="119"/>
      <c r="BJ523" s="119"/>
      <c r="BT523" s="119"/>
      <c r="CD523" s="119"/>
      <c r="CN523" s="119"/>
      <c r="CX523" s="119"/>
      <c r="DH523" s="119"/>
      <c r="DR523" s="119"/>
      <c r="EB523" s="119"/>
      <c r="EL523" s="119"/>
      <c r="EV523" s="119"/>
      <c r="FF523" s="119"/>
      <c r="FP523" s="119"/>
      <c r="FZ523" s="119"/>
      <c r="GJ523" s="119"/>
      <c r="GT523" s="119"/>
      <c r="HD523" s="119"/>
      <c r="HN523" s="119"/>
      <c r="HX523" s="119"/>
    </row>
    <row xmlns:x14ac="http://schemas.microsoft.com/office/spreadsheetml/2009/9/ac" r="524" s="3" customFormat="true" x14ac:dyDescent="0.25">
      <c r="A524" s="375"/>
      <c r="B524" s="119"/>
      <c r="L524" s="119"/>
      <c r="V524" s="119"/>
      <c r="AF524" s="119"/>
      <c r="AP524" s="119"/>
      <c r="AZ524" s="119"/>
      <c r="BA524" s="119"/>
      <c r="BJ524" s="119"/>
      <c r="BT524" s="119"/>
      <c r="CD524" s="119"/>
      <c r="CN524" s="119"/>
      <c r="CX524" s="119"/>
      <c r="DH524" s="119"/>
      <c r="DR524" s="119"/>
      <c r="EB524" s="119"/>
      <c r="EL524" s="119"/>
      <c r="EV524" s="119"/>
      <c r="FF524" s="119"/>
      <c r="FP524" s="119"/>
      <c r="FZ524" s="119"/>
      <c r="GJ524" s="119"/>
      <c r="GT524" s="119"/>
      <c r="HD524" s="119"/>
      <c r="HN524" s="119"/>
      <c r="HX524" s="119"/>
    </row>
    <row xmlns:x14ac="http://schemas.microsoft.com/office/spreadsheetml/2009/9/ac" r="525" s="3" customFormat="true" x14ac:dyDescent="0.25">
      <c r="A525" s="375"/>
      <c r="B525" s="119"/>
      <c r="L525" s="119"/>
      <c r="V525" s="119"/>
      <c r="AF525" s="119"/>
      <c r="AP525" s="119"/>
      <c r="AZ525" s="119"/>
      <c r="BA525" s="119"/>
      <c r="BJ525" s="119"/>
      <c r="BT525" s="119"/>
      <c r="CD525" s="119"/>
      <c r="CN525" s="119"/>
      <c r="CX525" s="119"/>
      <c r="DH525" s="119"/>
      <c r="DR525" s="119"/>
      <c r="EB525" s="119"/>
      <c r="EL525" s="119"/>
      <c r="EV525" s="119"/>
      <c r="FF525" s="119"/>
      <c r="FP525" s="119"/>
      <c r="FZ525" s="119"/>
      <c r="GJ525" s="119"/>
      <c r="GT525" s="119"/>
      <c r="HD525" s="119"/>
      <c r="HN525" s="119"/>
      <c r="HX525" s="119"/>
    </row>
    <row xmlns:x14ac="http://schemas.microsoft.com/office/spreadsheetml/2009/9/ac" r="526" s="3" customFormat="true" x14ac:dyDescent="0.25">
      <c r="A526" s="375"/>
      <c r="B526" s="119"/>
      <c r="L526" s="119"/>
      <c r="V526" s="119"/>
      <c r="AF526" s="119"/>
      <c r="AP526" s="119"/>
      <c r="AZ526" s="119"/>
      <c r="BA526" s="119"/>
      <c r="BJ526" s="119"/>
      <c r="BT526" s="119"/>
      <c r="CD526" s="119"/>
      <c r="CN526" s="119"/>
      <c r="CX526" s="119"/>
      <c r="DH526" s="119"/>
      <c r="DR526" s="119"/>
      <c r="EB526" s="119"/>
      <c r="EL526" s="119"/>
      <c r="EV526" s="119"/>
      <c r="FF526" s="119"/>
      <c r="FP526" s="119"/>
      <c r="FZ526" s="119"/>
      <c r="GJ526" s="119"/>
      <c r="GT526" s="119"/>
      <c r="HD526" s="119"/>
      <c r="HN526" s="119"/>
      <c r="HX526" s="119"/>
    </row>
    <row xmlns:x14ac="http://schemas.microsoft.com/office/spreadsheetml/2009/9/ac" r="527" s="3" customFormat="true" x14ac:dyDescent="0.25">
      <c r="A527" s="375"/>
      <c r="B527" s="119"/>
      <c r="L527" s="119"/>
      <c r="V527" s="119"/>
      <c r="AF527" s="119"/>
      <c r="AP527" s="119"/>
      <c r="AZ527" s="119"/>
      <c r="BA527" s="119"/>
      <c r="BJ527" s="119"/>
      <c r="BT527" s="119"/>
      <c r="CD527" s="119"/>
      <c r="CN527" s="119"/>
      <c r="CX527" s="119"/>
      <c r="DH527" s="119"/>
      <c r="DR527" s="119"/>
      <c r="EB527" s="119"/>
      <c r="EL527" s="119"/>
      <c r="EV527" s="119"/>
      <c r="FF527" s="119"/>
      <c r="FP527" s="119"/>
      <c r="FZ527" s="119"/>
      <c r="GJ527" s="119"/>
      <c r="GT527" s="119"/>
      <c r="HD527" s="119"/>
      <c r="HN527" s="119"/>
      <c r="HX527" s="119"/>
    </row>
    <row xmlns:x14ac="http://schemas.microsoft.com/office/spreadsheetml/2009/9/ac" r="528" s="3" customFormat="true" x14ac:dyDescent="0.25">
      <c r="A528" s="375"/>
      <c r="B528" s="119"/>
      <c r="L528" s="119"/>
      <c r="V528" s="119"/>
      <c r="AF528" s="119"/>
      <c r="AP528" s="119"/>
      <c r="AZ528" s="119"/>
      <c r="BA528" s="119"/>
      <c r="BJ528" s="119"/>
      <c r="BT528" s="119"/>
      <c r="CD528" s="119"/>
      <c r="CN528" s="119"/>
      <c r="CX528" s="119"/>
      <c r="DH528" s="119"/>
      <c r="DR528" s="119"/>
      <c r="EB528" s="119"/>
      <c r="EL528" s="119"/>
      <c r="EV528" s="119"/>
      <c r="FF528" s="119"/>
      <c r="FP528" s="119"/>
      <c r="FZ528" s="119"/>
      <c r="GJ528" s="119"/>
      <c r="GT528" s="119"/>
      <c r="HD528" s="119"/>
      <c r="HN528" s="119"/>
      <c r="HX528" s="119"/>
    </row>
    <row xmlns:x14ac="http://schemas.microsoft.com/office/spreadsheetml/2009/9/ac" r="529" s="3" customFormat="true" x14ac:dyDescent="0.25">
      <c r="A529" s="375"/>
      <c r="B529" s="119"/>
      <c r="L529" s="119"/>
      <c r="V529" s="119"/>
      <c r="AF529" s="119"/>
      <c r="AP529" s="119"/>
      <c r="AZ529" s="119"/>
      <c r="BA529" s="119"/>
      <c r="BJ529" s="119"/>
      <c r="BT529" s="119"/>
      <c r="CD529" s="119"/>
      <c r="CN529" s="119"/>
      <c r="CX529" s="119"/>
      <c r="DH529" s="119"/>
      <c r="DR529" s="119"/>
      <c r="EB529" s="119"/>
      <c r="EL529" s="119"/>
      <c r="EV529" s="119"/>
      <c r="FF529" s="119"/>
      <c r="FP529" s="119"/>
      <c r="FZ529" s="119"/>
      <c r="GJ529" s="119"/>
      <c r="GT529" s="119"/>
      <c r="HD529" s="119"/>
      <c r="HN529" s="119"/>
      <c r="HX529" s="119"/>
    </row>
    <row xmlns:x14ac="http://schemas.microsoft.com/office/spreadsheetml/2009/9/ac" r="530" s="3" customFormat="true" x14ac:dyDescent="0.25">
      <c r="A530" s="375"/>
      <c r="B530" s="119"/>
      <c r="L530" s="119"/>
      <c r="V530" s="119"/>
      <c r="AF530" s="119"/>
      <c r="AP530" s="119"/>
      <c r="AZ530" s="119"/>
      <c r="BA530" s="119"/>
      <c r="BJ530" s="119"/>
      <c r="BT530" s="119"/>
      <c r="CD530" s="119"/>
      <c r="CN530" s="119"/>
      <c r="CX530" s="119"/>
      <c r="DH530" s="119"/>
      <c r="DR530" s="119"/>
      <c r="EB530" s="119"/>
      <c r="EL530" s="119"/>
      <c r="EV530" s="119"/>
      <c r="FF530" s="119"/>
      <c r="FP530" s="119"/>
      <c r="FZ530" s="119"/>
      <c r="GJ530" s="119"/>
      <c r="GT530" s="119"/>
      <c r="HD530" s="119"/>
      <c r="HN530" s="119"/>
      <c r="HX530" s="119"/>
    </row>
    <row xmlns:x14ac="http://schemas.microsoft.com/office/spreadsheetml/2009/9/ac" r="531" s="3" customFormat="true" x14ac:dyDescent="0.25">
      <c r="A531" s="375"/>
      <c r="B531" s="119"/>
      <c r="L531" s="119"/>
      <c r="V531" s="119"/>
      <c r="AF531" s="119"/>
      <c r="AP531" s="119"/>
      <c r="AZ531" s="119"/>
      <c r="BA531" s="119"/>
      <c r="BJ531" s="119"/>
      <c r="BT531" s="119"/>
      <c r="CD531" s="119"/>
      <c r="CN531" s="119"/>
      <c r="CX531" s="119"/>
      <c r="DH531" s="119"/>
      <c r="DR531" s="119"/>
      <c r="EB531" s="119"/>
      <c r="EL531" s="119"/>
      <c r="EV531" s="119"/>
      <c r="FF531" s="119"/>
      <c r="FP531" s="119"/>
      <c r="FZ531" s="119"/>
      <c r="GJ531" s="119"/>
      <c r="GT531" s="119"/>
      <c r="HD531" s="119"/>
      <c r="HN531" s="119"/>
      <c r="HX531" s="119"/>
    </row>
    <row xmlns:x14ac="http://schemas.microsoft.com/office/spreadsheetml/2009/9/ac" r="532" s="3" customFormat="true" x14ac:dyDescent="0.25">
      <c r="A532" s="375"/>
      <c r="B532" s="119"/>
      <c r="L532" s="119"/>
      <c r="V532" s="119"/>
      <c r="AF532" s="119"/>
      <c r="AP532" s="119"/>
      <c r="AZ532" s="119"/>
      <c r="BA532" s="119"/>
      <c r="BJ532" s="119"/>
      <c r="BT532" s="119"/>
      <c r="CD532" s="119"/>
      <c r="CN532" s="119"/>
      <c r="CX532" s="119"/>
      <c r="DH532" s="119"/>
      <c r="DR532" s="119"/>
      <c r="EB532" s="119"/>
      <c r="EL532" s="119"/>
      <c r="EV532" s="119"/>
      <c r="FF532" s="119"/>
      <c r="FP532" s="119"/>
      <c r="FZ532" s="119"/>
      <c r="GJ532" s="119"/>
      <c r="GT532" s="119"/>
      <c r="HD532" s="119"/>
      <c r="HN532" s="119"/>
      <c r="HX532" s="119"/>
    </row>
    <row xmlns:x14ac="http://schemas.microsoft.com/office/spreadsheetml/2009/9/ac" r="533" s="3" customFormat="true" x14ac:dyDescent="0.25">
      <c r="A533" s="375"/>
      <c r="B533" s="119"/>
      <c r="L533" s="119"/>
      <c r="V533" s="119"/>
      <c r="AF533" s="119"/>
      <c r="AP533" s="119"/>
      <c r="AZ533" s="119"/>
      <c r="BA533" s="119"/>
      <c r="BJ533" s="119"/>
      <c r="BT533" s="119"/>
      <c r="CD533" s="119"/>
      <c r="CN533" s="119"/>
      <c r="CX533" s="119"/>
      <c r="DH533" s="119"/>
      <c r="DR533" s="119"/>
      <c r="EB533" s="119"/>
      <c r="EL533" s="119"/>
      <c r="EV533" s="119"/>
      <c r="FF533" s="119"/>
      <c r="FP533" s="119"/>
      <c r="FZ533" s="119"/>
      <c r="GJ533" s="119"/>
      <c r="GT533" s="119"/>
      <c r="HD533" s="119"/>
      <c r="HN533" s="119"/>
      <c r="HX533" s="119"/>
    </row>
    <row xmlns:x14ac="http://schemas.microsoft.com/office/spreadsheetml/2009/9/ac" r="534" s="3" customFormat="true" x14ac:dyDescent="0.25">
      <c r="A534" s="375"/>
      <c r="B534" s="119"/>
      <c r="L534" s="119"/>
      <c r="V534" s="119"/>
      <c r="AF534" s="119"/>
      <c r="AP534" s="119"/>
      <c r="AZ534" s="119"/>
      <c r="BA534" s="119"/>
      <c r="BJ534" s="119"/>
      <c r="BT534" s="119"/>
      <c r="CD534" s="119"/>
      <c r="CN534" s="119"/>
      <c r="CX534" s="119"/>
      <c r="DH534" s="119"/>
      <c r="DR534" s="119"/>
      <c r="EB534" s="119"/>
      <c r="EL534" s="119"/>
      <c r="EV534" s="119"/>
      <c r="FF534" s="119"/>
      <c r="FP534" s="119"/>
      <c r="FZ534" s="119"/>
      <c r="GJ534" s="119"/>
      <c r="GT534" s="119"/>
      <c r="HD534" s="119"/>
      <c r="HN534" s="119"/>
      <c r="HX534" s="119"/>
    </row>
    <row xmlns:x14ac="http://schemas.microsoft.com/office/spreadsheetml/2009/9/ac" r="535" s="3" customFormat="true" x14ac:dyDescent="0.25">
      <c r="A535" s="375"/>
      <c r="B535" s="119"/>
      <c r="L535" s="119"/>
      <c r="V535" s="119"/>
      <c r="AF535" s="119"/>
      <c r="AP535" s="119"/>
      <c r="AZ535" s="119"/>
      <c r="BA535" s="119"/>
      <c r="BJ535" s="119"/>
      <c r="BT535" s="119"/>
      <c r="CD535" s="119"/>
      <c r="CN535" s="119"/>
      <c r="CX535" s="119"/>
      <c r="DH535" s="119"/>
      <c r="DR535" s="119"/>
      <c r="EB535" s="119"/>
      <c r="EL535" s="119"/>
      <c r="EV535" s="119"/>
      <c r="FF535" s="119"/>
      <c r="FP535" s="119"/>
      <c r="FZ535" s="119"/>
      <c r="GJ535" s="119"/>
      <c r="GT535" s="119"/>
      <c r="HD535" s="119"/>
      <c r="HN535" s="119"/>
      <c r="HX535" s="119"/>
    </row>
    <row xmlns:x14ac="http://schemas.microsoft.com/office/spreadsheetml/2009/9/ac" r="536" s="3" customFormat="true" x14ac:dyDescent="0.25">
      <c r="A536" s="375"/>
      <c r="B536" s="119"/>
      <c r="L536" s="119"/>
      <c r="V536" s="119"/>
      <c r="AF536" s="119"/>
      <c r="AP536" s="119"/>
      <c r="AZ536" s="119"/>
      <c r="BA536" s="119"/>
      <c r="BJ536" s="119"/>
      <c r="BT536" s="119"/>
      <c r="CD536" s="119"/>
      <c r="CN536" s="119"/>
      <c r="CX536" s="119"/>
      <c r="DH536" s="119"/>
      <c r="DR536" s="119"/>
      <c r="EB536" s="119"/>
      <c r="EL536" s="119"/>
      <c r="EV536" s="119"/>
      <c r="FF536" s="119"/>
      <c r="FP536" s="119"/>
      <c r="FZ536" s="119"/>
      <c r="GJ536" s="119"/>
      <c r="GT536" s="119"/>
      <c r="HD536" s="119"/>
      <c r="HN536" s="119"/>
      <c r="HX536" s="119"/>
    </row>
    <row xmlns:x14ac="http://schemas.microsoft.com/office/spreadsheetml/2009/9/ac" r="537" s="3" customFormat="true" x14ac:dyDescent="0.25">
      <c r="A537" s="375"/>
      <c r="B537" s="119"/>
      <c r="L537" s="119"/>
      <c r="V537" s="119"/>
      <c r="AF537" s="119"/>
      <c r="AP537" s="119"/>
      <c r="AZ537" s="119"/>
      <c r="BA537" s="119"/>
      <c r="BJ537" s="119"/>
      <c r="BT537" s="119"/>
      <c r="CD537" s="119"/>
      <c r="CN537" s="119"/>
      <c r="CX537" s="119"/>
      <c r="DH537" s="119"/>
      <c r="DR537" s="119"/>
      <c r="EB537" s="119"/>
      <c r="EL537" s="119"/>
      <c r="EV537" s="119"/>
      <c r="FF537" s="119"/>
      <c r="FP537" s="119"/>
      <c r="FZ537" s="119"/>
      <c r="GJ537" s="119"/>
      <c r="GT537" s="119"/>
      <c r="HD537" s="119"/>
      <c r="HN537" s="119"/>
      <c r="HX537" s="119"/>
    </row>
    <row xmlns:x14ac="http://schemas.microsoft.com/office/spreadsheetml/2009/9/ac" r="538" s="3" customFormat="true" x14ac:dyDescent="0.25">
      <c r="A538" s="375"/>
      <c r="B538" s="119"/>
      <c r="L538" s="119"/>
      <c r="V538" s="119"/>
      <c r="AF538" s="119"/>
      <c r="AP538" s="119"/>
      <c r="AZ538" s="119"/>
      <c r="BA538" s="119"/>
      <c r="BJ538" s="119"/>
      <c r="BT538" s="119"/>
      <c r="CD538" s="119"/>
      <c r="CN538" s="119"/>
      <c r="CX538" s="119"/>
      <c r="DH538" s="119"/>
      <c r="DR538" s="119"/>
      <c r="EB538" s="119"/>
      <c r="EL538" s="119"/>
      <c r="EV538" s="119"/>
      <c r="FF538" s="119"/>
      <c r="FP538" s="119"/>
      <c r="FZ538" s="119"/>
      <c r="GJ538" s="119"/>
      <c r="GT538" s="119"/>
      <c r="HD538" s="119"/>
      <c r="HN538" s="119"/>
      <c r="HX538" s="119"/>
    </row>
    <row xmlns:x14ac="http://schemas.microsoft.com/office/spreadsheetml/2009/9/ac" r="539" s="3" customFormat="true" x14ac:dyDescent="0.25">
      <c r="A539" s="375"/>
      <c r="B539" s="119"/>
      <c r="L539" s="119"/>
      <c r="V539" s="119"/>
      <c r="AF539" s="119"/>
      <c r="AP539" s="119"/>
      <c r="AZ539" s="119"/>
      <c r="BA539" s="119"/>
      <c r="BJ539" s="119"/>
      <c r="BT539" s="119"/>
      <c r="CD539" s="119"/>
      <c r="CN539" s="119"/>
      <c r="CX539" s="119"/>
      <c r="DH539" s="119"/>
      <c r="DR539" s="119"/>
      <c r="EB539" s="119"/>
      <c r="EL539" s="119"/>
      <c r="EV539" s="119"/>
      <c r="FF539" s="119"/>
      <c r="FP539" s="119"/>
      <c r="FZ539" s="119"/>
      <c r="GJ539" s="119"/>
      <c r="GT539" s="119"/>
      <c r="HD539" s="119"/>
      <c r="HN539" s="119"/>
      <c r="HX539" s="119"/>
    </row>
    <row xmlns:x14ac="http://schemas.microsoft.com/office/spreadsheetml/2009/9/ac" r="540" s="3" customFormat="true" x14ac:dyDescent="0.25">
      <c r="A540" s="375"/>
      <c r="B540" s="119"/>
      <c r="L540" s="119"/>
      <c r="V540" s="119"/>
      <c r="AF540" s="119"/>
      <c r="AP540" s="119"/>
      <c r="AZ540" s="119"/>
      <c r="BA540" s="119"/>
      <c r="BJ540" s="119"/>
      <c r="BT540" s="119"/>
      <c r="CD540" s="119"/>
      <c r="CN540" s="119"/>
      <c r="CX540" s="119"/>
      <c r="DH540" s="119"/>
      <c r="DR540" s="119"/>
      <c r="EB540" s="119"/>
      <c r="EL540" s="119"/>
      <c r="EV540" s="119"/>
      <c r="FF540" s="119"/>
      <c r="FP540" s="119"/>
      <c r="FZ540" s="119"/>
      <c r="GJ540" s="119"/>
      <c r="GT540" s="119"/>
      <c r="HD540" s="119"/>
      <c r="HN540" s="119"/>
      <c r="HX540" s="119"/>
    </row>
    <row xmlns:x14ac="http://schemas.microsoft.com/office/spreadsheetml/2009/9/ac" r="541" s="3" customFormat="true" x14ac:dyDescent="0.25">
      <c r="A541" s="375"/>
      <c r="B541" s="119"/>
      <c r="L541" s="119"/>
      <c r="V541" s="119"/>
      <c r="AF541" s="119"/>
      <c r="AP541" s="119"/>
      <c r="AZ541" s="119"/>
      <c r="BA541" s="119"/>
      <c r="BJ541" s="119"/>
      <c r="BT541" s="119"/>
      <c r="CD541" s="119"/>
      <c r="CN541" s="119"/>
      <c r="CX541" s="119"/>
      <c r="DH541" s="119"/>
      <c r="DR541" s="119"/>
      <c r="EB541" s="119"/>
      <c r="EL541" s="119"/>
      <c r="EV541" s="119"/>
      <c r="FF541" s="119"/>
      <c r="FP541" s="119"/>
      <c r="FZ541" s="119"/>
      <c r="GJ541" s="119"/>
      <c r="GT541" s="119"/>
      <c r="HD541" s="119"/>
      <c r="HN541" s="119"/>
      <c r="HX541" s="119"/>
    </row>
    <row xmlns:x14ac="http://schemas.microsoft.com/office/spreadsheetml/2009/9/ac" r="542" s="3" customFormat="true" x14ac:dyDescent="0.25">
      <c r="A542" s="375"/>
      <c r="B542" s="119"/>
      <c r="L542" s="119"/>
      <c r="V542" s="119"/>
      <c r="AF542" s="119"/>
      <c r="AP542" s="119"/>
      <c r="AZ542" s="119"/>
      <c r="BA542" s="119"/>
      <c r="BJ542" s="119"/>
      <c r="BT542" s="119"/>
      <c r="CD542" s="119"/>
      <c r="CN542" s="119"/>
      <c r="CX542" s="119"/>
      <c r="DH542" s="119"/>
      <c r="DR542" s="119"/>
      <c r="EB542" s="119"/>
      <c r="EL542" s="119"/>
      <c r="EV542" s="119"/>
      <c r="FF542" s="119"/>
      <c r="FP542" s="119"/>
      <c r="FZ542" s="119"/>
      <c r="GJ542" s="119"/>
      <c r="GT542" s="119"/>
      <c r="HD542" s="119"/>
      <c r="HN542" s="119"/>
      <c r="HX542" s="119"/>
    </row>
    <row xmlns:x14ac="http://schemas.microsoft.com/office/spreadsheetml/2009/9/ac" r="543" s="3" customFormat="true" x14ac:dyDescent="0.25">
      <c r="A543" s="375"/>
      <c r="B543" s="119"/>
      <c r="L543" s="119"/>
      <c r="V543" s="119"/>
      <c r="AF543" s="119"/>
      <c r="AP543" s="119"/>
      <c r="AZ543" s="119"/>
      <c r="BA543" s="119"/>
      <c r="BJ543" s="119"/>
      <c r="BT543" s="119"/>
      <c r="CD543" s="119"/>
      <c r="CN543" s="119"/>
      <c r="CX543" s="119"/>
      <c r="DH543" s="119"/>
      <c r="DR543" s="119"/>
      <c r="EB543" s="119"/>
      <c r="EL543" s="119"/>
      <c r="EV543" s="119"/>
      <c r="FF543" s="119"/>
      <c r="FP543" s="119"/>
      <c r="FZ543" s="119"/>
      <c r="GJ543" s="119"/>
      <c r="GT543" s="119"/>
      <c r="HD543" s="119"/>
      <c r="HN543" s="119"/>
      <c r="HX543" s="119"/>
    </row>
    <row xmlns:x14ac="http://schemas.microsoft.com/office/spreadsheetml/2009/9/ac" r="544" s="3" customFormat="true" x14ac:dyDescent="0.25">
      <c r="A544" s="375"/>
      <c r="B544" s="119"/>
      <c r="L544" s="119"/>
      <c r="V544" s="119"/>
      <c r="AF544" s="119"/>
      <c r="AP544" s="119"/>
      <c r="AZ544" s="119"/>
      <c r="BA544" s="119"/>
      <c r="BJ544" s="119"/>
      <c r="BT544" s="119"/>
      <c r="CD544" s="119"/>
      <c r="CN544" s="119"/>
      <c r="CX544" s="119"/>
      <c r="DH544" s="119"/>
      <c r="DR544" s="119"/>
      <c r="EB544" s="119"/>
      <c r="EL544" s="119"/>
      <c r="EV544" s="119"/>
      <c r="FF544" s="119"/>
      <c r="FP544" s="119"/>
      <c r="FZ544" s="119"/>
      <c r="GJ544" s="119"/>
      <c r="GT544" s="119"/>
      <c r="HD544" s="119"/>
      <c r="HN544" s="119"/>
      <c r="HX544" s="119"/>
    </row>
    <row xmlns:x14ac="http://schemas.microsoft.com/office/spreadsheetml/2009/9/ac" r="545" s="3" customFormat="true" x14ac:dyDescent="0.25">
      <c r="A545" s="375"/>
      <c r="B545" s="119"/>
      <c r="L545" s="119"/>
      <c r="V545" s="119"/>
      <c r="AF545" s="119"/>
      <c r="AP545" s="119"/>
      <c r="AZ545" s="119"/>
      <c r="BA545" s="119"/>
      <c r="BJ545" s="119"/>
      <c r="BT545" s="119"/>
      <c r="CD545" s="119"/>
      <c r="CN545" s="119"/>
      <c r="CX545" s="119"/>
      <c r="DH545" s="119"/>
      <c r="DR545" s="119"/>
      <c r="EB545" s="119"/>
      <c r="EL545" s="119"/>
      <c r="EV545" s="119"/>
      <c r="FF545" s="119"/>
      <c r="FP545" s="119"/>
      <c r="FZ545" s="119"/>
      <c r="GJ545" s="119"/>
      <c r="GT545" s="119"/>
      <c r="HD545" s="119"/>
      <c r="HN545" s="119"/>
      <c r="HX545" s="119"/>
    </row>
    <row xmlns:x14ac="http://schemas.microsoft.com/office/spreadsheetml/2009/9/ac" r="546" s="3" customFormat="true" x14ac:dyDescent="0.25">
      <c r="A546" s="375"/>
      <c r="B546" s="119"/>
      <c r="L546" s="119"/>
      <c r="V546" s="119"/>
      <c r="AF546" s="119"/>
      <c r="AP546" s="119"/>
      <c r="AZ546" s="119"/>
      <c r="BA546" s="119"/>
      <c r="BJ546" s="119"/>
      <c r="BT546" s="119"/>
      <c r="CD546" s="119"/>
      <c r="CN546" s="119"/>
      <c r="CX546" s="119"/>
      <c r="DH546" s="119"/>
      <c r="DR546" s="119"/>
      <c r="EB546" s="119"/>
      <c r="EL546" s="119"/>
      <c r="EV546" s="119"/>
      <c r="FF546" s="119"/>
      <c r="FP546" s="119"/>
      <c r="FZ546" s="119"/>
      <c r="GJ546" s="119"/>
      <c r="GT546" s="119"/>
      <c r="HD546" s="119"/>
      <c r="HN546" s="119"/>
      <c r="HX546" s="119"/>
    </row>
    <row xmlns:x14ac="http://schemas.microsoft.com/office/spreadsheetml/2009/9/ac" r="547" s="3" customFormat="true" x14ac:dyDescent="0.25">
      <c r="A547" s="375"/>
      <c r="B547" s="119"/>
      <c r="L547" s="119"/>
      <c r="V547" s="119"/>
      <c r="AF547" s="119"/>
      <c r="AP547" s="119"/>
      <c r="AZ547" s="119"/>
      <c r="BA547" s="119"/>
      <c r="BJ547" s="119"/>
      <c r="BT547" s="119"/>
      <c r="CD547" s="119"/>
      <c r="CN547" s="119"/>
      <c r="CX547" s="119"/>
      <c r="DH547" s="119"/>
      <c r="DR547" s="119"/>
      <c r="EB547" s="119"/>
      <c r="EL547" s="119"/>
      <c r="EV547" s="119"/>
      <c r="FF547" s="119"/>
      <c r="FP547" s="119"/>
      <c r="FZ547" s="119"/>
      <c r="GJ547" s="119"/>
      <c r="GT547" s="119"/>
      <c r="HD547" s="119"/>
      <c r="HN547" s="119"/>
      <c r="HX547" s="119"/>
    </row>
    <row xmlns:x14ac="http://schemas.microsoft.com/office/spreadsheetml/2009/9/ac" r="548" s="3" customFormat="true" x14ac:dyDescent="0.25">
      <c r="A548" s="375"/>
      <c r="B548" s="119"/>
      <c r="L548" s="119"/>
      <c r="V548" s="119"/>
      <c r="AF548" s="119"/>
      <c r="AP548" s="119"/>
      <c r="AZ548" s="119"/>
      <c r="BA548" s="119"/>
      <c r="BJ548" s="119"/>
      <c r="BT548" s="119"/>
      <c r="CD548" s="119"/>
      <c r="CN548" s="119"/>
      <c r="CX548" s="119"/>
      <c r="DH548" s="119"/>
      <c r="DR548" s="119"/>
      <c r="EB548" s="119"/>
      <c r="EL548" s="119"/>
      <c r="EV548" s="119"/>
      <c r="FF548" s="119"/>
      <c r="FP548" s="119"/>
      <c r="FZ548" s="119"/>
      <c r="GJ548" s="119"/>
      <c r="GT548" s="119"/>
      <c r="HD548" s="119"/>
      <c r="HN548" s="119"/>
      <c r="HX548" s="119"/>
    </row>
    <row xmlns:x14ac="http://schemas.microsoft.com/office/spreadsheetml/2009/9/ac" r="549" s="3" customFormat="true" x14ac:dyDescent="0.25">
      <c r="A549" s="375"/>
      <c r="B549" s="119"/>
      <c r="L549" s="119"/>
      <c r="V549" s="119"/>
      <c r="AF549" s="119"/>
      <c r="AP549" s="119"/>
      <c r="AZ549" s="119"/>
      <c r="BA549" s="119"/>
      <c r="BJ549" s="119"/>
      <c r="BT549" s="119"/>
      <c r="CD549" s="119"/>
      <c r="CN549" s="119"/>
      <c r="CX549" s="119"/>
      <c r="DH549" s="119"/>
      <c r="DR549" s="119"/>
      <c r="EB549" s="119"/>
      <c r="EL549" s="119"/>
      <c r="EV549" s="119"/>
      <c r="FF549" s="119"/>
      <c r="FP549" s="119"/>
      <c r="FZ549" s="119"/>
      <c r="GJ549" s="119"/>
      <c r="GT549" s="119"/>
      <c r="HD549" s="119"/>
      <c r="HN549" s="119"/>
      <c r="HX549" s="119"/>
    </row>
    <row xmlns:x14ac="http://schemas.microsoft.com/office/spreadsheetml/2009/9/ac" r="550" s="3" customFormat="true" x14ac:dyDescent="0.25">
      <c r="A550" s="375"/>
      <c r="B550" s="119"/>
      <c r="L550" s="119"/>
      <c r="V550" s="119"/>
      <c r="AF550" s="119"/>
      <c r="AP550" s="119"/>
      <c r="AZ550" s="119"/>
      <c r="BA550" s="119"/>
      <c r="BJ550" s="119"/>
      <c r="BT550" s="119"/>
      <c r="CD550" s="119"/>
      <c r="CN550" s="119"/>
      <c r="CX550" s="119"/>
      <c r="DH550" s="119"/>
      <c r="DR550" s="119"/>
      <c r="EB550" s="119"/>
      <c r="EL550" s="119"/>
      <c r="EV550" s="119"/>
      <c r="FF550" s="119"/>
      <c r="FP550" s="119"/>
      <c r="FZ550" s="119"/>
      <c r="GJ550" s="119"/>
      <c r="GT550" s="119"/>
      <c r="HD550" s="119"/>
      <c r="HN550" s="119"/>
      <c r="HX550" s="119"/>
    </row>
    <row xmlns:x14ac="http://schemas.microsoft.com/office/spreadsheetml/2009/9/ac" r="551" s="3" customFormat="true" x14ac:dyDescent="0.25">
      <c r="A551" s="375"/>
      <c r="B551" s="119"/>
      <c r="L551" s="119"/>
      <c r="V551" s="119"/>
      <c r="AF551" s="119"/>
      <c r="AP551" s="119"/>
      <c r="AZ551" s="119"/>
      <c r="BA551" s="119"/>
      <c r="BJ551" s="119"/>
      <c r="BT551" s="119"/>
      <c r="CD551" s="119"/>
      <c r="CN551" s="119"/>
      <c r="CX551" s="119"/>
      <c r="DH551" s="119"/>
      <c r="DR551" s="119"/>
      <c r="EB551" s="119"/>
      <c r="EL551" s="119"/>
      <c r="EV551" s="119"/>
      <c r="FF551" s="119"/>
      <c r="FP551" s="119"/>
      <c r="FZ551" s="119"/>
      <c r="GJ551" s="119"/>
      <c r="GT551" s="119"/>
      <c r="HD551" s="119"/>
      <c r="HN551" s="119"/>
      <c r="HX551" s="119"/>
    </row>
    <row xmlns:x14ac="http://schemas.microsoft.com/office/spreadsheetml/2009/9/ac" r="552" s="3" customFormat="true" x14ac:dyDescent="0.25">
      <c r="A552" s="375"/>
      <c r="B552" s="119"/>
      <c r="L552" s="119"/>
      <c r="V552" s="119"/>
      <c r="AF552" s="119"/>
      <c r="AP552" s="119"/>
      <c r="AZ552" s="119"/>
      <c r="BA552" s="119"/>
      <c r="BJ552" s="119"/>
      <c r="BT552" s="119"/>
      <c r="CD552" s="119"/>
      <c r="CN552" s="119"/>
      <c r="CX552" s="119"/>
      <c r="DH552" s="119"/>
      <c r="DR552" s="119"/>
      <c r="EB552" s="119"/>
      <c r="EL552" s="119"/>
      <c r="EV552" s="119"/>
      <c r="FF552" s="119"/>
      <c r="FP552" s="119"/>
      <c r="FZ552" s="119"/>
      <c r="GJ552" s="119"/>
      <c r="GT552" s="119"/>
      <c r="HD552" s="119"/>
      <c r="HN552" s="119"/>
      <c r="HX552" s="119"/>
    </row>
    <row xmlns:x14ac="http://schemas.microsoft.com/office/spreadsheetml/2009/9/ac" r="553" s="3" customFormat="true" x14ac:dyDescent="0.25">
      <c r="A553" s="375"/>
      <c r="B553" s="119"/>
      <c r="L553" s="119"/>
      <c r="V553" s="119"/>
      <c r="AF553" s="119"/>
      <c r="AP553" s="119"/>
      <c r="AZ553" s="119"/>
      <c r="BA553" s="119"/>
      <c r="BJ553" s="119"/>
      <c r="BT553" s="119"/>
      <c r="CD553" s="119"/>
      <c r="CN553" s="119"/>
      <c r="CX553" s="119"/>
      <c r="DH553" s="119"/>
      <c r="DR553" s="119"/>
      <c r="EB553" s="119"/>
      <c r="EL553" s="119"/>
      <c r="EV553" s="119"/>
      <c r="FF553" s="119"/>
      <c r="FP553" s="119"/>
      <c r="FZ553" s="119"/>
      <c r="GJ553" s="119"/>
      <c r="GT553" s="119"/>
      <c r="HD553" s="119"/>
      <c r="HN553" s="119"/>
      <c r="HX553" s="119"/>
    </row>
    <row xmlns:x14ac="http://schemas.microsoft.com/office/spreadsheetml/2009/9/ac" r="554" s="3" customFormat="true" x14ac:dyDescent="0.25">
      <c r="A554" s="375"/>
      <c r="B554" s="119"/>
      <c r="L554" s="119"/>
      <c r="V554" s="119"/>
      <c r="AF554" s="119"/>
      <c r="AP554" s="119"/>
      <c r="AZ554" s="119"/>
      <c r="BA554" s="119"/>
      <c r="BJ554" s="119"/>
      <c r="BT554" s="119"/>
      <c r="CD554" s="119"/>
      <c r="CN554" s="119"/>
      <c r="CX554" s="119"/>
      <c r="DH554" s="119"/>
      <c r="DR554" s="119"/>
      <c r="EB554" s="119"/>
      <c r="EL554" s="119"/>
      <c r="EV554" s="119"/>
      <c r="FF554" s="119"/>
      <c r="FP554" s="119"/>
      <c r="FZ554" s="119"/>
      <c r="GJ554" s="119"/>
      <c r="GT554" s="119"/>
      <c r="HD554" s="119"/>
      <c r="HN554" s="119"/>
      <c r="HX554" s="119"/>
    </row>
    <row xmlns:x14ac="http://schemas.microsoft.com/office/spreadsheetml/2009/9/ac" r="555" s="3" customFormat="true" x14ac:dyDescent="0.25">
      <c r="A555" s="375"/>
      <c r="B555" s="119"/>
      <c r="L555" s="119"/>
      <c r="V555" s="119"/>
      <c r="AF555" s="119"/>
      <c r="AP555" s="119"/>
      <c r="AZ555" s="119"/>
      <c r="BA555" s="119"/>
      <c r="BJ555" s="119"/>
      <c r="BT555" s="119"/>
      <c r="CD555" s="119"/>
      <c r="CN555" s="119"/>
      <c r="CX555" s="119"/>
      <c r="DH555" s="119"/>
      <c r="DR555" s="119"/>
      <c r="EB555" s="119"/>
      <c r="EL555" s="119"/>
      <c r="EV555" s="119"/>
      <c r="FF555" s="119"/>
      <c r="FP555" s="119"/>
      <c r="FZ555" s="119"/>
      <c r="GJ555" s="119"/>
      <c r="GT555" s="119"/>
      <c r="HD555" s="119"/>
      <c r="HN555" s="119"/>
      <c r="HX555" s="119"/>
    </row>
    <row xmlns:x14ac="http://schemas.microsoft.com/office/spreadsheetml/2009/9/ac" r="556" s="3" customFormat="true" x14ac:dyDescent="0.25">
      <c r="A556" s="375"/>
      <c r="B556" s="119"/>
      <c r="L556" s="119"/>
      <c r="V556" s="119"/>
      <c r="AF556" s="119"/>
      <c r="AP556" s="119"/>
      <c r="AZ556" s="119"/>
      <c r="BA556" s="119"/>
      <c r="BJ556" s="119"/>
      <c r="BT556" s="119"/>
      <c r="CD556" s="119"/>
      <c r="CN556" s="119"/>
      <c r="CX556" s="119"/>
      <c r="DH556" s="119"/>
      <c r="DR556" s="119"/>
      <c r="EB556" s="119"/>
      <c r="EL556" s="119"/>
      <c r="EV556" s="119"/>
      <c r="FF556" s="119"/>
      <c r="FP556" s="119"/>
      <c r="FZ556" s="119"/>
      <c r="GJ556" s="119"/>
      <c r="GT556" s="119"/>
      <c r="HD556" s="119"/>
      <c r="HN556" s="119"/>
      <c r="HX556" s="119"/>
    </row>
    <row xmlns:x14ac="http://schemas.microsoft.com/office/spreadsheetml/2009/9/ac" r="557" s="3" customFormat="true" x14ac:dyDescent="0.25">
      <c r="A557" s="375"/>
      <c r="B557" s="119"/>
      <c r="L557" s="119"/>
      <c r="V557" s="119"/>
      <c r="AF557" s="119"/>
      <c r="AP557" s="119"/>
      <c r="AZ557" s="119"/>
      <c r="BA557" s="119"/>
      <c r="BJ557" s="119"/>
      <c r="BT557" s="119"/>
      <c r="CD557" s="119"/>
      <c r="CN557" s="119"/>
      <c r="CX557" s="119"/>
      <c r="DH557" s="119"/>
      <c r="DR557" s="119"/>
      <c r="EB557" s="119"/>
      <c r="EL557" s="119"/>
      <c r="EV557" s="119"/>
      <c r="FF557" s="119"/>
      <c r="FP557" s="119"/>
      <c r="FZ557" s="119"/>
      <c r="GJ557" s="119"/>
      <c r="GT557" s="119"/>
      <c r="HD557" s="119"/>
      <c r="HN557" s="119"/>
      <c r="HX557" s="119"/>
    </row>
    <row xmlns:x14ac="http://schemas.microsoft.com/office/spreadsheetml/2009/9/ac" r="558" s="3" customFormat="true" x14ac:dyDescent="0.25">
      <c r="A558" s="375"/>
      <c r="B558" s="119"/>
      <c r="L558" s="119"/>
      <c r="V558" s="119"/>
      <c r="AF558" s="119"/>
      <c r="AP558" s="119"/>
      <c r="AZ558" s="119"/>
      <c r="BA558" s="119"/>
      <c r="BJ558" s="119"/>
      <c r="BT558" s="119"/>
      <c r="CD558" s="119"/>
      <c r="CN558" s="119"/>
      <c r="CX558" s="119"/>
      <c r="DH558" s="119"/>
      <c r="DR558" s="119"/>
      <c r="EB558" s="119"/>
      <c r="EL558" s="119"/>
      <c r="EV558" s="119"/>
      <c r="FF558" s="119"/>
      <c r="FP558" s="119"/>
      <c r="FZ558" s="119"/>
      <c r="GJ558" s="119"/>
      <c r="GT558" s="119"/>
      <c r="HD558" s="119"/>
      <c r="HN558" s="119"/>
      <c r="HX558" s="119"/>
    </row>
    <row xmlns:x14ac="http://schemas.microsoft.com/office/spreadsheetml/2009/9/ac" r="559" s="3" customFormat="true" x14ac:dyDescent="0.25">
      <c r="A559" s="375"/>
      <c r="B559" s="119"/>
      <c r="L559" s="119"/>
      <c r="V559" s="119"/>
      <c r="AF559" s="119"/>
      <c r="AP559" s="119"/>
      <c r="AZ559" s="119"/>
      <c r="BA559" s="119"/>
      <c r="BJ559" s="119"/>
      <c r="BT559" s="119"/>
      <c r="CD559" s="119"/>
      <c r="CN559" s="119"/>
      <c r="CX559" s="119"/>
      <c r="DH559" s="119"/>
      <c r="DR559" s="119"/>
      <c r="EB559" s="119"/>
      <c r="EL559" s="119"/>
      <c r="EV559" s="119"/>
      <c r="FF559" s="119"/>
      <c r="FP559" s="119"/>
      <c r="FZ559" s="119"/>
      <c r="GJ559" s="119"/>
      <c r="GT559" s="119"/>
      <c r="HD559" s="119"/>
      <c r="HN559" s="119"/>
      <c r="HX559" s="119"/>
    </row>
    <row xmlns:x14ac="http://schemas.microsoft.com/office/spreadsheetml/2009/9/ac" r="560" s="3" customFormat="true" x14ac:dyDescent="0.25">
      <c r="A560" s="375"/>
      <c r="B560" s="119"/>
      <c r="L560" s="119"/>
      <c r="V560" s="119"/>
      <c r="AF560" s="119"/>
      <c r="AP560" s="119"/>
      <c r="AZ560" s="119"/>
      <c r="BA560" s="119"/>
      <c r="BJ560" s="119"/>
      <c r="BT560" s="119"/>
      <c r="CD560" s="119"/>
      <c r="CN560" s="119"/>
      <c r="CX560" s="119"/>
      <c r="DH560" s="119"/>
      <c r="DR560" s="119"/>
      <c r="EB560" s="119"/>
      <c r="EL560" s="119"/>
      <c r="EV560" s="119"/>
      <c r="FF560" s="119"/>
      <c r="FP560" s="119"/>
      <c r="FZ560" s="119"/>
      <c r="GJ560" s="119"/>
      <c r="GT560" s="119"/>
      <c r="HD560" s="119"/>
      <c r="HN560" s="119"/>
      <c r="HX560" s="119"/>
    </row>
    <row xmlns:x14ac="http://schemas.microsoft.com/office/spreadsheetml/2009/9/ac" r="561" s="3" customFormat="true" x14ac:dyDescent="0.25">
      <c r="A561" s="375"/>
      <c r="B561" s="119"/>
      <c r="L561" s="119"/>
      <c r="V561" s="119"/>
      <c r="AF561" s="119"/>
      <c r="AP561" s="119"/>
      <c r="AZ561" s="119"/>
      <c r="BA561" s="119"/>
      <c r="BJ561" s="119"/>
      <c r="BT561" s="119"/>
      <c r="CD561" s="119"/>
      <c r="CN561" s="119"/>
      <c r="CX561" s="119"/>
      <c r="DH561" s="119"/>
      <c r="DR561" s="119"/>
      <c r="EB561" s="119"/>
      <c r="EL561" s="119"/>
      <c r="EV561" s="119"/>
      <c r="FF561" s="119"/>
      <c r="FP561" s="119"/>
      <c r="FZ561" s="119"/>
      <c r="GJ561" s="119"/>
      <c r="GT561" s="119"/>
      <c r="HD561" s="119"/>
      <c r="HN561" s="119"/>
      <c r="HX561" s="119"/>
    </row>
    <row xmlns:x14ac="http://schemas.microsoft.com/office/spreadsheetml/2009/9/ac" r="562" s="3" customFormat="true" x14ac:dyDescent="0.25">
      <c r="A562" s="375"/>
      <c r="B562" s="119"/>
      <c r="L562" s="119"/>
      <c r="V562" s="119"/>
      <c r="AF562" s="119"/>
      <c r="AP562" s="119"/>
      <c r="AZ562" s="119"/>
      <c r="BA562" s="119"/>
      <c r="BJ562" s="119"/>
      <c r="BT562" s="119"/>
      <c r="CD562" s="119"/>
      <c r="CN562" s="119"/>
      <c r="CX562" s="119"/>
      <c r="DH562" s="119"/>
      <c r="DR562" s="119"/>
      <c r="EB562" s="119"/>
      <c r="EL562" s="119"/>
      <c r="EV562" s="119"/>
      <c r="FF562" s="119"/>
      <c r="FP562" s="119"/>
      <c r="FZ562" s="119"/>
      <c r="GJ562" s="119"/>
      <c r="GT562" s="119"/>
      <c r="HD562" s="119"/>
      <c r="HN562" s="119"/>
      <c r="HX562" s="119"/>
    </row>
    <row xmlns:x14ac="http://schemas.microsoft.com/office/spreadsheetml/2009/9/ac" r="563" s="3" customFormat="true" x14ac:dyDescent="0.25">
      <c r="A563" s="375"/>
      <c r="B563" s="119"/>
      <c r="L563" s="119"/>
      <c r="V563" s="119"/>
      <c r="AF563" s="119"/>
      <c r="AP563" s="119"/>
      <c r="AZ563" s="119"/>
      <c r="BA563" s="119"/>
      <c r="BJ563" s="119"/>
      <c r="BT563" s="119"/>
      <c r="CD563" s="119"/>
      <c r="CN563" s="119"/>
      <c r="CX563" s="119"/>
      <c r="DH563" s="119"/>
      <c r="DR563" s="119"/>
      <c r="EB563" s="119"/>
      <c r="EL563" s="119"/>
      <c r="EV563" s="119"/>
      <c r="FF563" s="119"/>
      <c r="FP563" s="119"/>
      <c r="FZ563" s="119"/>
      <c r="GJ563" s="119"/>
      <c r="GT563" s="119"/>
      <c r="HD563" s="119"/>
      <c r="HN563" s="119"/>
      <c r="HX563" s="119"/>
    </row>
    <row xmlns:x14ac="http://schemas.microsoft.com/office/spreadsheetml/2009/9/ac" r="564" s="3" customFormat="true" x14ac:dyDescent="0.25">
      <c r="A564" s="375"/>
      <c r="B564" s="119"/>
      <c r="L564" s="119"/>
      <c r="V564" s="119"/>
      <c r="AF564" s="119"/>
      <c r="AP564" s="119"/>
      <c r="AZ564" s="119"/>
      <c r="BA564" s="119"/>
      <c r="BJ564" s="119"/>
      <c r="BT564" s="119"/>
      <c r="CD564" s="119"/>
      <c r="CN564" s="119"/>
      <c r="CX564" s="119"/>
      <c r="DH564" s="119"/>
      <c r="DR564" s="119"/>
      <c r="EB564" s="119"/>
      <c r="EL564" s="119"/>
      <c r="EV564" s="119"/>
      <c r="FF564" s="119"/>
      <c r="FP564" s="119"/>
      <c r="FZ564" s="119"/>
      <c r="GJ564" s="119"/>
      <c r="GT564" s="119"/>
      <c r="HD564" s="119"/>
      <c r="HN564" s="119"/>
      <c r="HX564" s="119"/>
    </row>
    <row xmlns:x14ac="http://schemas.microsoft.com/office/spreadsheetml/2009/9/ac" r="565" s="3" customFormat="true" x14ac:dyDescent="0.25">
      <c r="A565" s="375"/>
      <c r="B565" s="119"/>
      <c r="L565" s="119"/>
      <c r="V565" s="119"/>
      <c r="AF565" s="119"/>
      <c r="AP565" s="119"/>
      <c r="AZ565" s="119"/>
      <c r="BA565" s="119"/>
      <c r="BJ565" s="119"/>
      <c r="BT565" s="119"/>
      <c r="CD565" s="119"/>
      <c r="CN565" s="119"/>
      <c r="CX565" s="119"/>
      <c r="DH565" s="119"/>
      <c r="DR565" s="119"/>
      <c r="EB565" s="119"/>
      <c r="EL565" s="119"/>
      <c r="EV565" s="119"/>
      <c r="FF565" s="119"/>
      <c r="FP565" s="119"/>
      <c r="FZ565" s="119"/>
      <c r="GJ565" s="119"/>
      <c r="GT565" s="119"/>
      <c r="HD565" s="119"/>
      <c r="HN565" s="119"/>
      <c r="HX565" s="119"/>
    </row>
    <row xmlns:x14ac="http://schemas.microsoft.com/office/spreadsheetml/2009/9/ac" r="566" s="3" customFormat="true" x14ac:dyDescent="0.25">
      <c r="A566" s="375"/>
      <c r="B566" s="119"/>
      <c r="L566" s="119"/>
      <c r="V566" s="119"/>
      <c r="AF566" s="119"/>
      <c r="AP566" s="119"/>
      <c r="AZ566" s="119"/>
      <c r="BA566" s="119"/>
      <c r="BJ566" s="119"/>
      <c r="BT566" s="119"/>
      <c r="CD566" s="119"/>
      <c r="CN566" s="119"/>
      <c r="CX566" s="119"/>
      <c r="DH566" s="119"/>
      <c r="DR566" s="119"/>
      <c r="EB566" s="119"/>
      <c r="EL566" s="119"/>
      <c r="EV566" s="119"/>
      <c r="FF566" s="119"/>
      <c r="FP566" s="119"/>
      <c r="FZ566" s="119"/>
      <c r="GJ566" s="119"/>
      <c r="GT566" s="119"/>
      <c r="HD566" s="119"/>
      <c r="HN566" s="119"/>
      <c r="HX566" s="119"/>
    </row>
    <row xmlns:x14ac="http://schemas.microsoft.com/office/spreadsheetml/2009/9/ac" r="567" s="3" customFormat="true" x14ac:dyDescent="0.25">
      <c r="A567" s="375"/>
      <c r="B567" s="119"/>
      <c r="L567" s="119"/>
      <c r="V567" s="119"/>
      <c r="AF567" s="119"/>
      <c r="AP567" s="119"/>
      <c r="AZ567" s="119"/>
      <c r="BA567" s="119"/>
      <c r="BJ567" s="119"/>
      <c r="BT567" s="119"/>
      <c r="CD567" s="119"/>
      <c r="CN567" s="119"/>
      <c r="CX567" s="119"/>
      <c r="DH567" s="119"/>
      <c r="DR567" s="119"/>
      <c r="EB567" s="119"/>
      <c r="EL567" s="119"/>
      <c r="EV567" s="119"/>
      <c r="FF567" s="119"/>
      <c r="FP567" s="119"/>
      <c r="FZ567" s="119"/>
      <c r="GJ567" s="119"/>
      <c r="GT567" s="119"/>
      <c r="HD567" s="119"/>
      <c r="HN567" s="119"/>
      <c r="HX567" s="119"/>
    </row>
    <row xmlns:x14ac="http://schemas.microsoft.com/office/spreadsheetml/2009/9/ac" r="568" s="3" customFormat="true" x14ac:dyDescent="0.25">
      <c r="A568" s="375"/>
      <c r="B568" s="119"/>
      <c r="L568" s="119"/>
      <c r="V568" s="119"/>
      <c r="AF568" s="119"/>
      <c r="AP568" s="119"/>
      <c r="AZ568" s="119"/>
      <c r="BA568" s="119"/>
      <c r="BJ568" s="119"/>
      <c r="BT568" s="119"/>
      <c r="CD568" s="119"/>
      <c r="CN568" s="119"/>
      <c r="CX568" s="119"/>
      <c r="DH568" s="119"/>
      <c r="DR568" s="119"/>
      <c r="EB568" s="119"/>
      <c r="EL568" s="119"/>
      <c r="EV568" s="119"/>
      <c r="FF568" s="119"/>
      <c r="FP568" s="119"/>
      <c r="FZ568" s="119"/>
      <c r="GJ568" s="119"/>
      <c r="GT568" s="119"/>
      <c r="HD568" s="119"/>
      <c r="HN568" s="119"/>
      <c r="HX568" s="119"/>
    </row>
    <row xmlns:x14ac="http://schemas.microsoft.com/office/spreadsheetml/2009/9/ac" r="569" s="3" customFormat="true" x14ac:dyDescent="0.25">
      <c r="A569" s="375"/>
      <c r="B569" s="119"/>
      <c r="L569" s="119"/>
      <c r="V569" s="119"/>
      <c r="AF569" s="119"/>
      <c r="AP569" s="119"/>
      <c r="AZ569" s="119"/>
      <c r="BA569" s="119"/>
      <c r="BJ569" s="119"/>
      <c r="BT569" s="119"/>
      <c r="CD569" s="119"/>
      <c r="CN569" s="119"/>
      <c r="CX569" s="119"/>
      <c r="DH569" s="119"/>
      <c r="DR569" s="119"/>
      <c r="EB569" s="119"/>
      <c r="EL569" s="119"/>
      <c r="EV569" s="119"/>
      <c r="FF569" s="119"/>
      <c r="FP569" s="119"/>
      <c r="FZ569" s="119"/>
      <c r="GJ569" s="119"/>
      <c r="GT569" s="119"/>
      <c r="HD569" s="119"/>
      <c r="HN569" s="119"/>
      <c r="HX569" s="119"/>
    </row>
    <row xmlns:x14ac="http://schemas.microsoft.com/office/spreadsheetml/2009/9/ac" r="570" s="3" customFormat="true" x14ac:dyDescent="0.25">
      <c r="A570" s="375"/>
      <c r="B570" s="119"/>
      <c r="L570" s="119"/>
      <c r="V570" s="119"/>
      <c r="AF570" s="119"/>
      <c r="AP570" s="119"/>
      <c r="AZ570" s="119"/>
      <c r="BA570" s="119"/>
      <c r="BJ570" s="119"/>
      <c r="BT570" s="119"/>
      <c r="CD570" s="119"/>
      <c r="CN570" s="119"/>
      <c r="CX570" s="119"/>
      <c r="DH570" s="119"/>
      <c r="DR570" s="119"/>
      <c r="EB570" s="119"/>
      <c r="EL570" s="119"/>
      <c r="EV570" s="119"/>
      <c r="FF570" s="119"/>
      <c r="FP570" s="119"/>
      <c r="FZ570" s="119"/>
      <c r="GJ570" s="119"/>
      <c r="GT570" s="119"/>
      <c r="HD570" s="119"/>
      <c r="HN570" s="119"/>
      <c r="HX570" s="119"/>
    </row>
    <row xmlns:x14ac="http://schemas.microsoft.com/office/spreadsheetml/2009/9/ac" r="571" s="3" customFormat="true" x14ac:dyDescent="0.25">
      <c r="A571" s="375"/>
      <c r="B571" s="119"/>
      <c r="L571" s="119"/>
      <c r="V571" s="119"/>
      <c r="AF571" s="119"/>
      <c r="AP571" s="119"/>
      <c r="AZ571" s="119"/>
      <c r="BA571" s="119"/>
      <c r="BJ571" s="119"/>
      <c r="BT571" s="119"/>
      <c r="CD571" s="119"/>
      <c r="CN571" s="119"/>
      <c r="CX571" s="119"/>
      <c r="DH571" s="119"/>
      <c r="DR571" s="119"/>
      <c r="EB571" s="119"/>
      <c r="EL571" s="119"/>
      <c r="EV571" s="119"/>
      <c r="FF571" s="119"/>
      <c r="FP571" s="119"/>
      <c r="FZ571" s="119"/>
      <c r="GJ571" s="119"/>
      <c r="GT571" s="119"/>
      <c r="HD571" s="119"/>
      <c r="HN571" s="119"/>
      <c r="HX571" s="119"/>
    </row>
    <row xmlns:x14ac="http://schemas.microsoft.com/office/spreadsheetml/2009/9/ac" r="572" s="3" customFormat="true" x14ac:dyDescent="0.25">
      <c r="A572" s="375"/>
      <c r="B572" s="119"/>
      <c r="L572" s="119"/>
      <c r="V572" s="119"/>
      <c r="AF572" s="119"/>
      <c r="AP572" s="119"/>
      <c r="AZ572" s="119"/>
      <c r="BA572" s="119"/>
      <c r="BJ572" s="119"/>
      <c r="BT572" s="119"/>
      <c r="CD572" s="119"/>
      <c r="CN572" s="119"/>
      <c r="CX572" s="119"/>
      <c r="DH572" s="119"/>
      <c r="DR572" s="119"/>
      <c r="EB572" s="119"/>
      <c r="EL572" s="119"/>
      <c r="EV572" s="119"/>
      <c r="FF572" s="119"/>
      <c r="FP572" s="119"/>
      <c r="FZ572" s="119"/>
      <c r="GJ572" s="119"/>
      <c r="GT572" s="119"/>
      <c r="HD572" s="119"/>
      <c r="HN572" s="119"/>
      <c r="HX572" s="119"/>
    </row>
    <row xmlns:x14ac="http://schemas.microsoft.com/office/spreadsheetml/2009/9/ac" r="573" s="3" customFormat="true" x14ac:dyDescent="0.25">
      <c r="A573" s="375"/>
      <c r="B573" s="119"/>
      <c r="L573" s="119"/>
      <c r="V573" s="119"/>
      <c r="AF573" s="119"/>
      <c r="AP573" s="119"/>
      <c r="AZ573" s="119"/>
      <c r="BA573" s="119"/>
      <c r="BJ573" s="119"/>
      <c r="BT573" s="119"/>
      <c r="CD573" s="119"/>
      <c r="CN573" s="119"/>
      <c r="CX573" s="119"/>
      <c r="DH573" s="119"/>
      <c r="DR573" s="119"/>
      <c r="EB573" s="119"/>
      <c r="EL573" s="119"/>
      <c r="EV573" s="119"/>
      <c r="FF573" s="119"/>
      <c r="FP573" s="119"/>
      <c r="FZ573" s="119"/>
      <c r="GJ573" s="119"/>
      <c r="GT573" s="119"/>
      <c r="HD573" s="119"/>
      <c r="HN573" s="119"/>
      <c r="HX573" s="119"/>
    </row>
    <row xmlns:x14ac="http://schemas.microsoft.com/office/spreadsheetml/2009/9/ac" r="574" s="3" customFormat="true" x14ac:dyDescent="0.25">
      <c r="A574" s="375"/>
      <c r="B574" s="119"/>
      <c r="L574" s="119"/>
      <c r="V574" s="119"/>
      <c r="AF574" s="119"/>
      <c r="AP574" s="119"/>
      <c r="AZ574" s="119"/>
      <c r="BA574" s="119"/>
      <c r="BJ574" s="119"/>
      <c r="BT574" s="119"/>
      <c r="CD574" s="119"/>
      <c r="CN574" s="119"/>
      <c r="CX574" s="119"/>
      <c r="DH574" s="119"/>
      <c r="DR574" s="119"/>
      <c r="EB574" s="119"/>
      <c r="EL574" s="119"/>
      <c r="EV574" s="119"/>
      <c r="FF574" s="119"/>
      <c r="FP574" s="119"/>
      <c r="FZ574" s="119"/>
      <c r="GJ574" s="119"/>
      <c r="GT574" s="119"/>
      <c r="HD574" s="119"/>
      <c r="HN574" s="119"/>
      <c r="HX574" s="119"/>
    </row>
    <row xmlns:x14ac="http://schemas.microsoft.com/office/spreadsheetml/2009/9/ac" r="575" s="3" customFormat="true" x14ac:dyDescent="0.25">
      <c r="A575" s="375"/>
      <c r="B575" s="119"/>
      <c r="L575" s="119"/>
      <c r="V575" s="119"/>
      <c r="AF575" s="119"/>
      <c r="AP575" s="119"/>
      <c r="AZ575" s="119"/>
      <c r="BA575" s="119"/>
      <c r="BJ575" s="119"/>
      <c r="BT575" s="119"/>
      <c r="CD575" s="119"/>
      <c r="CN575" s="119"/>
      <c r="CX575" s="119"/>
      <c r="DH575" s="119"/>
      <c r="DR575" s="119"/>
      <c r="EB575" s="119"/>
      <c r="EL575" s="119"/>
      <c r="EV575" s="119"/>
      <c r="FF575" s="119"/>
      <c r="FP575" s="119"/>
      <c r="FZ575" s="119"/>
      <c r="GJ575" s="119"/>
      <c r="GT575" s="119"/>
      <c r="HD575" s="119"/>
      <c r="HN575" s="119"/>
      <c r="HX575" s="119"/>
    </row>
    <row xmlns:x14ac="http://schemas.microsoft.com/office/spreadsheetml/2009/9/ac" r="576" s="3" customFormat="true" x14ac:dyDescent="0.25">
      <c r="A576" s="375"/>
      <c r="B576" s="119"/>
      <c r="L576" s="119"/>
      <c r="V576" s="119"/>
      <c r="AF576" s="119"/>
      <c r="AP576" s="119"/>
      <c r="AZ576" s="119"/>
      <c r="BA576" s="119"/>
      <c r="BJ576" s="119"/>
      <c r="BT576" s="119"/>
      <c r="CD576" s="119"/>
      <c r="CN576" s="119"/>
      <c r="CX576" s="119"/>
      <c r="DH576" s="119"/>
      <c r="DR576" s="119"/>
      <c r="EB576" s="119"/>
      <c r="EL576" s="119"/>
      <c r="EV576" s="119"/>
      <c r="FF576" s="119"/>
      <c r="FP576" s="119"/>
      <c r="FZ576" s="119"/>
      <c r="GJ576" s="119"/>
      <c r="GT576" s="119"/>
      <c r="HD576" s="119"/>
      <c r="HN576" s="119"/>
      <c r="HX576" s="119"/>
    </row>
    <row xmlns:x14ac="http://schemas.microsoft.com/office/spreadsheetml/2009/9/ac" r="577" s="3" customFormat="true" x14ac:dyDescent="0.25">
      <c r="A577" s="375"/>
      <c r="B577" s="119"/>
      <c r="L577" s="119"/>
      <c r="V577" s="119"/>
      <c r="AF577" s="119"/>
      <c r="AP577" s="119"/>
      <c r="AZ577" s="119"/>
      <c r="BA577" s="119"/>
      <c r="BJ577" s="119"/>
      <c r="BT577" s="119"/>
      <c r="CD577" s="119"/>
      <c r="CN577" s="119"/>
      <c r="CX577" s="119"/>
      <c r="DH577" s="119"/>
      <c r="DR577" s="119"/>
      <c r="EB577" s="119"/>
      <c r="EL577" s="119"/>
      <c r="EV577" s="119"/>
      <c r="FF577" s="119"/>
      <c r="FP577" s="119"/>
      <c r="FZ577" s="119"/>
      <c r="GJ577" s="119"/>
      <c r="GT577" s="119"/>
      <c r="HD577" s="119"/>
      <c r="HN577" s="119"/>
      <c r="HX577" s="119"/>
    </row>
    <row xmlns:x14ac="http://schemas.microsoft.com/office/spreadsheetml/2009/9/ac" r="578" s="3" customFormat="true" x14ac:dyDescent="0.25">
      <c r="A578" s="375"/>
      <c r="B578" s="119"/>
      <c r="L578" s="119"/>
      <c r="V578" s="119"/>
      <c r="AF578" s="119"/>
      <c r="AP578" s="119"/>
      <c r="AZ578" s="119"/>
      <c r="BA578" s="119"/>
      <c r="BJ578" s="119"/>
      <c r="BT578" s="119"/>
      <c r="CD578" s="119"/>
      <c r="CN578" s="119"/>
      <c r="CX578" s="119"/>
      <c r="DH578" s="119"/>
      <c r="DR578" s="119"/>
      <c r="EB578" s="119"/>
      <c r="EL578" s="119"/>
      <c r="EV578" s="119"/>
      <c r="FF578" s="119"/>
      <c r="FP578" s="119"/>
      <c r="FZ578" s="119"/>
      <c r="GJ578" s="119"/>
      <c r="GT578" s="119"/>
      <c r="HD578" s="119"/>
      <c r="HN578" s="119"/>
      <c r="HX578" s="119"/>
    </row>
    <row xmlns:x14ac="http://schemas.microsoft.com/office/spreadsheetml/2009/9/ac" r="579" s="3" customFormat="true" x14ac:dyDescent="0.25">
      <c r="A579" s="375"/>
      <c r="B579" s="119"/>
      <c r="L579" s="119"/>
      <c r="V579" s="119"/>
      <c r="AF579" s="119"/>
      <c r="AP579" s="119"/>
      <c r="AZ579" s="119"/>
      <c r="BA579" s="119"/>
      <c r="BJ579" s="119"/>
      <c r="BT579" s="119"/>
      <c r="CD579" s="119"/>
      <c r="CN579" s="119"/>
      <c r="CX579" s="119"/>
      <c r="DH579" s="119"/>
      <c r="DR579" s="119"/>
      <c r="EB579" s="119"/>
      <c r="EL579" s="119"/>
      <c r="EV579" s="119"/>
      <c r="FF579" s="119"/>
      <c r="FP579" s="119"/>
      <c r="FZ579" s="119"/>
      <c r="GJ579" s="119"/>
      <c r="GT579" s="119"/>
      <c r="HD579" s="119"/>
      <c r="HN579" s="119"/>
      <c r="HX579" s="119"/>
    </row>
    <row xmlns:x14ac="http://schemas.microsoft.com/office/spreadsheetml/2009/9/ac" r="580" s="3" customFormat="true" x14ac:dyDescent="0.25">
      <c r="A580" s="375"/>
      <c r="B580" s="119"/>
      <c r="L580" s="119"/>
      <c r="V580" s="119"/>
      <c r="AF580" s="119"/>
      <c r="AP580" s="119"/>
      <c r="AZ580" s="119"/>
      <c r="BA580" s="119"/>
      <c r="BJ580" s="119"/>
      <c r="BT580" s="119"/>
      <c r="CD580" s="119"/>
      <c r="CN580" s="119"/>
      <c r="CX580" s="119"/>
      <c r="DH580" s="119"/>
      <c r="DR580" s="119"/>
      <c r="EB580" s="119"/>
      <c r="EL580" s="119"/>
      <c r="EV580" s="119"/>
      <c r="FF580" s="119"/>
      <c r="FP580" s="119"/>
      <c r="FZ580" s="119"/>
      <c r="GJ580" s="119"/>
      <c r="GT580" s="119"/>
      <c r="HD580" s="119"/>
      <c r="HN580" s="119"/>
      <c r="HX580" s="119"/>
    </row>
    <row xmlns:x14ac="http://schemas.microsoft.com/office/spreadsheetml/2009/9/ac" r="581" s="3" customFormat="true" x14ac:dyDescent="0.25">
      <c r="A581" s="375"/>
      <c r="B581" s="119"/>
      <c r="L581" s="119"/>
      <c r="V581" s="119"/>
      <c r="AF581" s="119"/>
      <c r="AP581" s="119"/>
      <c r="AZ581" s="119"/>
      <c r="BA581" s="119"/>
      <c r="BJ581" s="119"/>
      <c r="BT581" s="119"/>
      <c r="CD581" s="119"/>
      <c r="CN581" s="119"/>
      <c r="CX581" s="119"/>
      <c r="DH581" s="119"/>
      <c r="DR581" s="119"/>
      <c r="EB581" s="119"/>
      <c r="EL581" s="119"/>
      <c r="EV581" s="119"/>
      <c r="FF581" s="119"/>
      <c r="FP581" s="119"/>
      <c r="FZ581" s="119"/>
      <c r="GJ581" s="119"/>
      <c r="GT581" s="119"/>
      <c r="HD581" s="119"/>
      <c r="HN581" s="119"/>
      <c r="HX581" s="119"/>
    </row>
    <row xmlns:x14ac="http://schemas.microsoft.com/office/spreadsheetml/2009/9/ac" r="582" s="3" customFormat="true" x14ac:dyDescent="0.25">
      <c r="A582" s="375"/>
      <c r="B582" s="119"/>
      <c r="L582" s="119"/>
      <c r="V582" s="119"/>
      <c r="AF582" s="119"/>
      <c r="AP582" s="119"/>
      <c r="AZ582" s="119"/>
      <c r="BA582" s="119"/>
      <c r="BJ582" s="119"/>
      <c r="BT582" s="119"/>
      <c r="CD582" s="119"/>
      <c r="CN582" s="119"/>
      <c r="CX582" s="119"/>
      <c r="DH582" s="119"/>
      <c r="DR582" s="119"/>
      <c r="EB582" s="119"/>
      <c r="EL582" s="119"/>
      <c r="EV582" s="119"/>
      <c r="FF582" s="119"/>
      <c r="FP582" s="119"/>
      <c r="FZ582" s="119"/>
      <c r="GJ582" s="119"/>
      <c r="GT582" s="119"/>
      <c r="HD582" s="119"/>
      <c r="HN582" s="119"/>
      <c r="HX582" s="119"/>
    </row>
    <row xmlns:x14ac="http://schemas.microsoft.com/office/spreadsheetml/2009/9/ac" r="583" s="3" customFormat="true" x14ac:dyDescent="0.25">
      <c r="A583" s="375"/>
      <c r="B583" s="119"/>
      <c r="L583" s="119"/>
      <c r="V583" s="119"/>
      <c r="AF583" s="119"/>
      <c r="AP583" s="119"/>
      <c r="AZ583" s="119"/>
      <c r="BA583" s="119"/>
      <c r="BJ583" s="119"/>
      <c r="BT583" s="119"/>
      <c r="CD583" s="119"/>
      <c r="CN583" s="119"/>
      <c r="CX583" s="119"/>
      <c r="DH583" s="119"/>
      <c r="DR583" s="119"/>
      <c r="EB583" s="119"/>
      <c r="EL583" s="119"/>
      <c r="EV583" s="119"/>
      <c r="FF583" s="119"/>
      <c r="FP583" s="119"/>
      <c r="FZ583" s="119"/>
      <c r="GJ583" s="119"/>
      <c r="GT583" s="119"/>
      <c r="HD583" s="119"/>
      <c r="HN583" s="119"/>
      <c r="HX583" s="119"/>
    </row>
    <row xmlns:x14ac="http://schemas.microsoft.com/office/spreadsheetml/2009/9/ac" r="584" s="3" customFormat="true" x14ac:dyDescent="0.25">
      <c r="A584" s="375"/>
      <c r="B584" s="119"/>
      <c r="L584" s="119"/>
      <c r="V584" s="119"/>
      <c r="AF584" s="119"/>
      <c r="AP584" s="119"/>
      <c r="AZ584" s="119"/>
      <c r="BA584" s="119"/>
      <c r="BJ584" s="119"/>
      <c r="BT584" s="119"/>
      <c r="CD584" s="119"/>
      <c r="CN584" s="119"/>
      <c r="CX584" s="119"/>
      <c r="DH584" s="119"/>
      <c r="DR584" s="119"/>
      <c r="EB584" s="119"/>
      <c r="EL584" s="119"/>
      <c r="EV584" s="119"/>
      <c r="FF584" s="119"/>
      <c r="FP584" s="119"/>
      <c r="FZ584" s="119"/>
      <c r="GJ584" s="119"/>
      <c r="GT584" s="119"/>
      <c r="HD584" s="119"/>
      <c r="HN584" s="119"/>
      <c r="HX584" s="119"/>
    </row>
    <row xmlns:x14ac="http://schemas.microsoft.com/office/spreadsheetml/2009/9/ac" r="585" s="3" customFormat="true" x14ac:dyDescent="0.25">
      <c r="A585" s="375"/>
      <c r="B585" s="119"/>
      <c r="L585" s="119"/>
      <c r="V585" s="119"/>
      <c r="AF585" s="119"/>
      <c r="AP585" s="119"/>
      <c r="AZ585" s="119"/>
      <c r="BA585" s="119"/>
      <c r="BJ585" s="119"/>
      <c r="BT585" s="119"/>
      <c r="CD585" s="119"/>
      <c r="CN585" s="119"/>
      <c r="CX585" s="119"/>
      <c r="DH585" s="119"/>
      <c r="DR585" s="119"/>
      <c r="EB585" s="119"/>
      <c r="EL585" s="119"/>
      <c r="EV585" s="119"/>
      <c r="FF585" s="119"/>
      <c r="FP585" s="119"/>
      <c r="FZ585" s="119"/>
      <c r="GJ585" s="119"/>
      <c r="GT585" s="119"/>
      <c r="HD585" s="119"/>
      <c r="HN585" s="119"/>
      <c r="HX585" s="119"/>
    </row>
    <row xmlns:x14ac="http://schemas.microsoft.com/office/spreadsheetml/2009/9/ac" r="586" s="3" customFormat="true" x14ac:dyDescent="0.25">
      <c r="A586" s="375"/>
      <c r="B586" s="119"/>
      <c r="L586" s="119"/>
      <c r="V586" s="119"/>
      <c r="AF586" s="119"/>
      <c r="AP586" s="119"/>
      <c r="AZ586" s="119"/>
      <c r="BA586" s="119"/>
      <c r="BJ586" s="119"/>
      <c r="BT586" s="119"/>
      <c r="CD586" s="119"/>
      <c r="CN586" s="119"/>
      <c r="CX586" s="119"/>
      <c r="DH586" s="119"/>
      <c r="DR586" s="119"/>
      <c r="EB586" s="119"/>
      <c r="EL586" s="119"/>
      <c r="EV586" s="119"/>
      <c r="FF586" s="119"/>
      <c r="FP586" s="119"/>
      <c r="FZ586" s="119"/>
      <c r="GJ586" s="119"/>
      <c r="GT586" s="119"/>
      <c r="HD586" s="119"/>
      <c r="HN586" s="119"/>
      <c r="HX586" s="119"/>
    </row>
    <row xmlns:x14ac="http://schemas.microsoft.com/office/spreadsheetml/2009/9/ac" r="587" s="3" customFormat="true" x14ac:dyDescent="0.25">
      <c r="A587" s="375"/>
      <c r="B587" s="119"/>
      <c r="L587" s="119"/>
      <c r="V587" s="119"/>
      <c r="AF587" s="119"/>
      <c r="AP587" s="119"/>
      <c r="AZ587" s="119"/>
      <c r="BA587" s="119"/>
      <c r="BJ587" s="119"/>
      <c r="BT587" s="119"/>
      <c r="CD587" s="119"/>
      <c r="CN587" s="119"/>
      <c r="CX587" s="119"/>
      <c r="DH587" s="119"/>
      <c r="DR587" s="119"/>
      <c r="EB587" s="119"/>
      <c r="EL587" s="119"/>
      <c r="EV587" s="119"/>
      <c r="FF587" s="119"/>
      <c r="FP587" s="119"/>
      <c r="FZ587" s="119"/>
      <c r="GJ587" s="119"/>
      <c r="GT587" s="119"/>
      <c r="HD587" s="119"/>
      <c r="HN587" s="119"/>
      <c r="HX587" s="119"/>
    </row>
    <row xmlns:x14ac="http://schemas.microsoft.com/office/spreadsheetml/2009/9/ac" r="588" s="3" customFormat="true" x14ac:dyDescent="0.25">
      <c r="A588" s="375"/>
      <c r="B588" s="119"/>
      <c r="L588" s="119"/>
      <c r="V588" s="119"/>
      <c r="AF588" s="119"/>
      <c r="AP588" s="119"/>
      <c r="AZ588" s="119"/>
      <c r="BA588" s="119"/>
      <c r="BJ588" s="119"/>
      <c r="BT588" s="119"/>
      <c r="CD588" s="119"/>
      <c r="CN588" s="119"/>
      <c r="CX588" s="119"/>
      <c r="DH588" s="119"/>
      <c r="DR588" s="119"/>
      <c r="EB588" s="119"/>
      <c r="EL588" s="119"/>
      <c r="EV588" s="119"/>
      <c r="FF588" s="119"/>
      <c r="FP588" s="119"/>
      <c r="FZ588" s="119"/>
      <c r="GJ588" s="119"/>
      <c r="GT588" s="119"/>
      <c r="HD588" s="119"/>
      <c r="HN588" s="119"/>
      <c r="HX588" s="119"/>
    </row>
    <row xmlns:x14ac="http://schemas.microsoft.com/office/spreadsheetml/2009/9/ac" r="589" s="3" customFormat="true" x14ac:dyDescent="0.25">
      <c r="A589" s="375"/>
      <c r="B589" s="119"/>
      <c r="L589" s="119"/>
      <c r="V589" s="119"/>
      <c r="AF589" s="119"/>
      <c r="AP589" s="119"/>
      <c r="AZ589" s="119"/>
      <c r="BA589" s="119"/>
      <c r="BJ589" s="119"/>
      <c r="BT589" s="119"/>
      <c r="CD589" s="119"/>
      <c r="CN589" s="119"/>
      <c r="CX589" s="119"/>
      <c r="DH589" s="119"/>
      <c r="DR589" s="119"/>
      <c r="EB589" s="119"/>
      <c r="EL589" s="119"/>
      <c r="EV589" s="119"/>
      <c r="FF589" s="119"/>
      <c r="FP589" s="119"/>
      <c r="FZ589" s="119"/>
      <c r="GJ589" s="119"/>
      <c r="GT589" s="119"/>
      <c r="HD589" s="119"/>
      <c r="HN589" s="119"/>
      <c r="HX589" s="119"/>
    </row>
    <row xmlns:x14ac="http://schemas.microsoft.com/office/spreadsheetml/2009/9/ac" r="590" s="3" customFormat="true" x14ac:dyDescent="0.25">
      <c r="A590" s="375"/>
      <c r="B590" s="119"/>
      <c r="L590" s="119"/>
      <c r="V590" s="119"/>
      <c r="AF590" s="119"/>
      <c r="AP590" s="119"/>
      <c r="AZ590" s="119"/>
      <c r="BA590" s="119"/>
      <c r="BJ590" s="119"/>
      <c r="BT590" s="119"/>
      <c r="CD590" s="119"/>
      <c r="CN590" s="119"/>
      <c r="CX590" s="119"/>
      <c r="DH590" s="119"/>
      <c r="DR590" s="119"/>
      <c r="EB590" s="119"/>
      <c r="EL590" s="119"/>
      <c r="EV590" s="119"/>
      <c r="FF590" s="119"/>
      <c r="FP590" s="119"/>
      <c r="FZ590" s="119"/>
      <c r="GJ590" s="119"/>
      <c r="GT590" s="119"/>
      <c r="HD590" s="119"/>
      <c r="HN590" s="119"/>
      <c r="HX590" s="119"/>
    </row>
    <row xmlns:x14ac="http://schemas.microsoft.com/office/spreadsheetml/2009/9/ac" r="591" s="3" customFormat="true" x14ac:dyDescent="0.25">
      <c r="A591" s="375"/>
      <c r="B591" s="119"/>
      <c r="L591" s="119"/>
      <c r="V591" s="119"/>
      <c r="AF591" s="119"/>
      <c r="AP591" s="119"/>
      <c r="AZ591" s="119"/>
      <c r="BA591" s="119"/>
      <c r="BJ591" s="119"/>
      <c r="BT591" s="119"/>
      <c r="CD591" s="119"/>
      <c r="CN591" s="119"/>
      <c r="CX591" s="119"/>
      <c r="DH591" s="119"/>
      <c r="DR591" s="119"/>
      <c r="EB591" s="119"/>
      <c r="EL591" s="119"/>
      <c r="EV591" s="119"/>
      <c r="FF591" s="119"/>
      <c r="FP591" s="119"/>
      <c r="FZ591" s="119"/>
      <c r="GJ591" s="119"/>
      <c r="GT591" s="119"/>
      <c r="HD591" s="119"/>
      <c r="HN591" s="119"/>
      <c r="HX591" s="119"/>
    </row>
    <row xmlns:x14ac="http://schemas.microsoft.com/office/spreadsheetml/2009/9/ac" r="592" s="3" customFormat="true" x14ac:dyDescent="0.25">
      <c r="A592" s="375"/>
      <c r="B592" s="119"/>
      <c r="L592" s="119"/>
      <c r="V592" s="119"/>
      <c r="AF592" s="119"/>
      <c r="AP592" s="119"/>
      <c r="AZ592" s="119"/>
      <c r="BA592" s="119"/>
      <c r="BJ592" s="119"/>
      <c r="BT592" s="119"/>
      <c r="CD592" s="119"/>
      <c r="CN592" s="119"/>
      <c r="CX592" s="119"/>
      <c r="DH592" s="119"/>
      <c r="DR592" s="119"/>
      <c r="EB592" s="119"/>
      <c r="EL592" s="119"/>
      <c r="EV592" s="119"/>
      <c r="FF592" s="119"/>
      <c r="FP592" s="119"/>
      <c r="FZ592" s="119"/>
      <c r="GJ592" s="119"/>
      <c r="GT592" s="119"/>
      <c r="HD592" s="119"/>
      <c r="HN592" s="119"/>
      <c r="HX592" s="119"/>
    </row>
    <row xmlns:x14ac="http://schemas.microsoft.com/office/spreadsheetml/2009/9/ac" r="593" s="3" customFormat="true" x14ac:dyDescent="0.25">
      <c r="A593" s="375"/>
      <c r="B593" s="119"/>
      <c r="L593" s="119"/>
      <c r="V593" s="119"/>
      <c r="AF593" s="119"/>
      <c r="AP593" s="119"/>
      <c r="AZ593" s="119"/>
      <c r="BA593" s="119"/>
      <c r="BJ593" s="119"/>
      <c r="BT593" s="119"/>
      <c r="CD593" s="119"/>
      <c r="CN593" s="119"/>
      <c r="CX593" s="119"/>
      <c r="DH593" s="119"/>
      <c r="DR593" s="119"/>
      <c r="EB593" s="119"/>
      <c r="EL593" s="119"/>
      <c r="EV593" s="119"/>
      <c r="FF593" s="119"/>
      <c r="FP593" s="119"/>
      <c r="FZ593" s="119"/>
      <c r="GJ593" s="119"/>
      <c r="GT593" s="119"/>
      <c r="HD593" s="119"/>
      <c r="HN593" s="119"/>
      <c r="HX593" s="119"/>
    </row>
    <row xmlns:x14ac="http://schemas.microsoft.com/office/spreadsheetml/2009/9/ac" r="594" s="3" customFormat="true" x14ac:dyDescent="0.25">
      <c r="A594" s="375"/>
      <c r="B594" s="119"/>
      <c r="L594" s="119"/>
      <c r="V594" s="119"/>
      <c r="AF594" s="119"/>
      <c r="AP594" s="119"/>
      <c r="AZ594" s="119"/>
      <c r="BA594" s="119"/>
      <c r="BJ594" s="119"/>
      <c r="BT594" s="119"/>
      <c r="CD594" s="119"/>
      <c r="CN594" s="119"/>
      <c r="CX594" s="119"/>
      <c r="DH594" s="119"/>
      <c r="DR594" s="119"/>
      <c r="EB594" s="119"/>
      <c r="EL594" s="119"/>
      <c r="EV594" s="119"/>
      <c r="FF594" s="119"/>
      <c r="FP594" s="119"/>
      <c r="FZ594" s="119"/>
      <c r="GJ594" s="119"/>
      <c r="GT594" s="119"/>
      <c r="HD594" s="119"/>
      <c r="HN594" s="119"/>
      <c r="HX594" s="119"/>
    </row>
    <row xmlns:x14ac="http://schemas.microsoft.com/office/spreadsheetml/2009/9/ac" r="595" s="3" customFormat="true" x14ac:dyDescent="0.25">
      <c r="A595" s="375"/>
      <c r="B595" s="119"/>
      <c r="L595" s="119"/>
      <c r="V595" s="119"/>
      <c r="AF595" s="119"/>
      <c r="AP595" s="119"/>
      <c r="AZ595" s="119"/>
      <c r="BA595" s="119"/>
      <c r="BJ595" s="119"/>
      <c r="BT595" s="119"/>
      <c r="CD595" s="119"/>
      <c r="CN595" s="119"/>
      <c r="CX595" s="119"/>
      <c r="DH595" s="119"/>
      <c r="DR595" s="119"/>
      <c r="EB595" s="119"/>
      <c r="EL595" s="119"/>
      <c r="EV595" s="119"/>
      <c r="FF595" s="119"/>
      <c r="FP595" s="119"/>
      <c r="FZ595" s="119"/>
      <c r="GJ595" s="119"/>
      <c r="GT595" s="119"/>
      <c r="HD595" s="119"/>
      <c r="HN595" s="119"/>
      <c r="HX595" s="119"/>
    </row>
    <row xmlns:x14ac="http://schemas.microsoft.com/office/spreadsheetml/2009/9/ac" r="596" s="3" customFormat="true" x14ac:dyDescent="0.25">
      <c r="A596" s="375"/>
      <c r="B596" s="119"/>
      <c r="L596" s="119"/>
      <c r="V596" s="119"/>
      <c r="AF596" s="119"/>
      <c r="AP596" s="119"/>
      <c r="AZ596" s="119"/>
      <c r="BA596" s="119"/>
      <c r="BJ596" s="119"/>
      <c r="BT596" s="119"/>
      <c r="CD596" s="119"/>
      <c r="CN596" s="119"/>
      <c r="CX596" s="119"/>
      <c r="DH596" s="119"/>
      <c r="DR596" s="119"/>
      <c r="EB596" s="119"/>
      <c r="EL596" s="119"/>
      <c r="EV596" s="119"/>
      <c r="FF596" s="119"/>
      <c r="FP596" s="119"/>
      <c r="FZ596" s="119"/>
      <c r="GJ596" s="119"/>
      <c r="GT596" s="119"/>
      <c r="HD596" s="119"/>
      <c r="HN596" s="119"/>
      <c r="HX596" s="119"/>
    </row>
    <row xmlns:x14ac="http://schemas.microsoft.com/office/spreadsheetml/2009/9/ac" r="597" s="3" customFormat="true" x14ac:dyDescent="0.25">
      <c r="A597" s="375"/>
      <c r="B597" s="119"/>
      <c r="L597" s="119"/>
      <c r="V597" s="119"/>
      <c r="AF597" s="119"/>
      <c r="AP597" s="119"/>
      <c r="AZ597" s="119"/>
      <c r="BA597" s="119"/>
      <c r="BJ597" s="119"/>
      <c r="BT597" s="119"/>
      <c r="CD597" s="119"/>
      <c r="CN597" s="119"/>
      <c r="CX597" s="119"/>
      <c r="DH597" s="119"/>
      <c r="DR597" s="119"/>
      <c r="EB597" s="119"/>
      <c r="EL597" s="119"/>
      <c r="EV597" s="119"/>
      <c r="FF597" s="119"/>
      <c r="FP597" s="119"/>
      <c r="FZ597" s="119"/>
      <c r="GJ597" s="119"/>
      <c r="GT597" s="119"/>
      <c r="HD597" s="119"/>
      <c r="HN597" s="119"/>
      <c r="HX597" s="119"/>
    </row>
    <row xmlns:x14ac="http://schemas.microsoft.com/office/spreadsheetml/2009/9/ac" r="598" s="3" customFormat="true" x14ac:dyDescent="0.25">
      <c r="A598" s="375"/>
      <c r="B598" s="119"/>
      <c r="L598" s="119"/>
      <c r="V598" s="119"/>
      <c r="AF598" s="119"/>
      <c r="AP598" s="119"/>
      <c r="AZ598" s="119"/>
      <c r="BA598" s="119"/>
      <c r="BJ598" s="119"/>
      <c r="BT598" s="119"/>
      <c r="CD598" s="119"/>
      <c r="CN598" s="119"/>
      <c r="CX598" s="119"/>
      <c r="DH598" s="119"/>
      <c r="DR598" s="119"/>
      <c r="EB598" s="119"/>
      <c r="EL598" s="119"/>
      <c r="EV598" s="119"/>
      <c r="FF598" s="119"/>
      <c r="FP598" s="119"/>
      <c r="FZ598" s="119"/>
      <c r="GJ598" s="119"/>
      <c r="GT598" s="119"/>
      <c r="HD598" s="119"/>
      <c r="HN598" s="119"/>
      <c r="HX598" s="119"/>
    </row>
    <row xmlns:x14ac="http://schemas.microsoft.com/office/spreadsheetml/2009/9/ac" r="599" s="3" customFormat="true" x14ac:dyDescent="0.25">
      <c r="A599" s="375"/>
      <c r="B599" s="119"/>
      <c r="L599" s="119"/>
      <c r="V599" s="119"/>
      <c r="AF599" s="119"/>
      <c r="AP599" s="119"/>
      <c r="AZ599" s="119"/>
      <c r="BA599" s="119"/>
      <c r="BJ599" s="119"/>
      <c r="BT599" s="119"/>
      <c r="CD599" s="119"/>
      <c r="CN599" s="119"/>
      <c r="CX599" s="119"/>
      <c r="DH599" s="119"/>
      <c r="DR599" s="119"/>
      <c r="EB599" s="119"/>
      <c r="EL599" s="119"/>
      <c r="EV599" s="119"/>
      <c r="FF599" s="119"/>
      <c r="FP599" s="119"/>
      <c r="FZ599" s="119"/>
      <c r="GJ599" s="119"/>
      <c r="GT599" s="119"/>
      <c r="HD599" s="119"/>
      <c r="HN599" s="119"/>
      <c r="HX599" s="119"/>
    </row>
    <row xmlns:x14ac="http://schemas.microsoft.com/office/spreadsheetml/2009/9/ac" r="600" s="3" customFormat="true" x14ac:dyDescent="0.25">
      <c r="A600" s="375"/>
      <c r="B600" s="119"/>
      <c r="L600" s="119"/>
      <c r="V600" s="119"/>
      <c r="AF600" s="119"/>
      <c r="AP600" s="119"/>
      <c r="AZ600" s="119"/>
      <c r="BA600" s="119"/>
      <c r="BJ600" s="119"/>
      <c r="BT600" s="119"/>
      <c r="CD600" s="119"/>
      <c r="CN600" s="119"/>
      <c r="CX600" s="119"/>
      <c r="DH600" s="119"/>
      <c r="DR600" s="119"/>
      <c r="EB600" s="119"/>
      <c r="EL600" s="119"/>
      <c r="EV600" s="119"/>
      <c r="FF600" s="119"/>
      <c r="FP600" s="119"/>
      <c r="FZ600" s="119"/>
      <c r="GJ600" s="119"/>
      <c r="GT600" s="119"/>
      <c r="HD600" s="119"/>
      <c r="HN600" s="119"/>
      <c r="HX600" s="119"/>
    </row>
    <row xmlns:x14ac="http://schemas.microsoft.com/office/spreadsheetml/2009/9/ac" r="601" s="3" customFormat="true" x14ac:dyDescent="0.25">
      <c r="A601" s="375"/>
      <c r="B601" s="119"/>
      <c r="L601" s="119"/>
      <c r="V601" s="119"/>
      <c r="AF601" s="119"/>
      <c r="AP601" s="119"/>
      <c r="AZ601" s="119"/>
      <c r="BA601" s="119"/>
      <c r="BJ601" s="119"/>
      <c r="BT601" s="119"/>
      <c r="CD601" s="119"/>
      <c r="CN601" s="119"/>
      <c r="CX601" s="119"/>
      <c r="DH601" s="119"/>
      <c r="DR601" s="119"/>
      <c r="EB601" s="119"/>
      <c r="EL601" s="119"/>
      <c r="EV601" s="119"/>
      <c r="FF601" s="119"/>
      <c r="FP601" s="119"/>
      <c r="FZ601" s="119"/>
      <c r="GJ601" s="119"/>
      <c r="GT601" s="119"/>
      <c r="HD601" s="119"/>
      <c r="HN601" s="119"/>
      <c r="HX601" s="119"/>
    </row>
    <row xmlns:x14ac="http://schemas.microsoft.com/office/spreadsheetml/2009/9/ac" r="602" s="3" customFormat="true" x14ac:dyDescent="0.25">
      <c r="A602" s="375"/>
      <c r="B602" s="119"/>
      <c r="L602" s="119"/>
      <c r="V602" s="119"/>
      <c r="AF602" s="119"/>
      <c r="AP602" s="119"/>
      <c r="AZ602" s="119"/>
      <c r="BA602" s="119"/>
      <c r="BJ602" s="119"/>
      <c r="BT602" s="119"/>
      <c r="CD602" s="119"/>
      <c r="CN602" s="119"/>
      <c r="CX602" s="119"/>
      <c r="DH602" s="119"/>
      <c r="DR602" s="119"/>
      <c r="EB602" s="119"/>
      <c r="EL602" s="119"/>
      <c r="EV602" s="119"/>
      <c r="FF602" s="119"/>
      <c r="FP602" s="119"/>
      <c r="FZ602" s="119"/>
      <c r="GJ602" s="119"/>
      <c r="GT602" s="119"/>
      <c r="HD602" s="119"/>
      <c r="HN602" s="119"/>
      <c r="HX602" s="119"/>
    </row>
    <row xmlns:x14ac="http://schemas.microsoft.com/office/spreadsheetml/2009/9/ac" r="603" s="3" customFormat="true" x14ac:dyDescent="0.25">
      <c r="A603" s="375"/>
      <c r="B603" s="119"/>
      <c r="L603" s="119"/>
      <c r="V603" s="119"/>
      <c r="AF603" s="119"/>
      <c r="AP603" s="119"/>
      <c r="AZ603" s="119"/>
      <c r="BA603" s="119"/>
      <c r="BJ603" s="119"/>
      <c r="BT603" s="119"/>
      <c r="CD603" s="119"/>
      <c r="CN603" s="119"/>
      <c r="CX603" s="119"/>
      <c r="DH603" s="119"/>
      <c r="DR603" s="119"/>
      <c r="EB603" s="119"/>
      <c r="EL603" s="119"/>
      <c r="EV603" s="119"/>
      <c r="FF603" s="119"/>
      <c r="FP603" s="119"/>
      <c r="FZ603" s="119"/>
      <c r="GJ603" s="119"/>
      <c r="GT603" s="119"/>
      <c r="HD603" s="119"/>
      <c r="HN603" s="119"/>
      <c r="HX603" s="119"/>
    </row>
    <row xmlns:x14ac="http://schemas.microsoft.com/office/spreadsheetml/2009/9/ac" r="604" s="3" customFormat="true" x14ac:dyDescent="0.25">
      <c r="A604" s="375"/>
      <c r="B604" s="119"/>
      <c r="L604" s="119"/>
      <c r="V604" s="119"/>
      <c r="AF604" s="119"/>
      <c r="AP604" s="119"/>
      <c r="AZ604" s="119"/>
      <c r="BA604" s="119"/>
      <c r="BJ604" s="119"/>
      <c r="BT604" s="119"/>
      <c r="CD604" s="119"/>
      <c r="CN604" s="119"/>
      <c r="CX604" s="119"/>
      <c r="DH604" s="119"/>
      <c r="DR604" s="119"/>
      <c r="EB604" s="119"/>
      <c r="EL604" s="119"/>
      <c r="EV604" s="119"/>
      <c r="FF604" s="119"/>
      <c r="FP604" s="119"/>
      <c r="FZ604" s="119"/>
      <c r="GJ604" s="119"/>
      <c r="GT604" s="119"/>
      <c r="HD604" s="119"/>
      <c r="HN604" s="119"/>
      <c r="HX604" s="119"/>
    </row>
    <row xmlns:x14ac="http://schemas.microsoft.com/office/spreadsheetml/2009/9/ac" r="605" s="3" customFormat="true" x14ac:dyDescent="0.25">
      <c r="A605" s="375"/>
      <c r="B605" s="119"/>
      <c r="L605" s="119"/>
      <c r="V605" s="119"/>
      <c r="AF605" s="119"/>
      <c r="AP605" s="119"/>
      <c r="AZ605" s="119"/>
      <c r="BA605" s="119"/>
      <c r="BJ605" s="119"/>
      <c r="BT605" s="119"/>
      <c r="CD605" s="119"/>
      <c r="CN605" s="119"/>
      <c r="CX605" s="119"/>
      <c r="DH605" s="119"/>
      <c r="DR605" s="119"/>
      <c r="EB605" s="119"/>
      <c r="EL605" s="119"/>
      <c r="EV605" s="119"/>
      <c r="FF605" s="119"/>
      <c r="FP605" s="119"/>
      <c r="FZ605" s="119"/>
      <c r="GJ605" s="119"/>
      <c r="GT605" s="119"/>
      <c r="HD605" s="119"/>
      <c r="HN605" s="119"/>
      <c r="HX605" s="119"/>
    </row>
    <row xmlns:x14ac="http://schemas.microsoft.com/office/spreadsheetml/2009/9/ac" r="606" s="3" customFormat="true" x14ac:dyDescent="0.25">
      <c r="A606" s="375"/>
      <c r="B606" s="119"/>
      <c r="L606" s="119"/>
      <c r="V606" s="119"/>
      <c r="AF606" s="119"/>
      <c r="AP606" s="119"/>
      <c r="AZ606" s="119"/>
      <c r="BA606" s="119"/>
      <c r="BJ606" s="119"/>
      <c r="BT606" s="119"/>
      <c r="CD606" s="119"/>
      <c r="CN606" s="119"/>
      <c r="CX606" s="119"/>
      <c r="DH606" s="119"/>
      <c r="DR606" s="119"/>
      <c r="EB606" s="119"/>
      <c r="EL606" s="119"/>
      <c r="EV606" s="119"/>
      <c r="FF606" s="119"/>
      <c r="FP606" s="119"/>
      <c r="FZ606" s="119"/>
      <c r="GJ606" s="119"/>
      <c r="GT606" s="119"/>
      <c r="HD606" s="119"/>
      <c r="HN606" s="119"/>
      <c r="HX606" s="119"/>
    </row>
    <row xmlns:x14ac="http://schemas.microsoft.com/office/spreadsheetml/2009/9/ac" r="607" s="3" customFormat="true" x14ac:dyDescent="0.25">
      <c r="A607" s="375"/>
      <c r="B607" s="119"/>
      <c r="L607" s="119"/>
      <c r="V607" s="119"/>
      <c r="AF607" s="119"/>
      <c r="AP607" s="119"/>
      <c r="AZ607" s="119"/>
      <c r="BA607" s="119"/>
      <c r="BJ607" s="119"/>
      <c r="BT607" s="119"/>
      <c r="CD607" s="119"/>
      <c r="CN607" s="119"/>
      <c r="CX607" s="119"/>
      <c r="DH607" s="119"/>
      <c r="DR607" s="119"/>
      <c r="EB607" s="119"/>
      <c r="EL607" s="119"/>
      <c r="EV607" s="119"/>
      <c r="FF607" s="119"/>
      <c r="FP607" s="119"/>
      <c r="FZ607" s="119"/>
      <c r="GJ607" s="119"/>
      <c r="GT607" s="119"/>
      <c r="HD607" s="119"/>
      <c r="HN607" s="119"/>
      <c r="HX607" s="119"/>
    </row>
    <row xmlns:x14ac="http://schemas.microsoft.com/office/spreadsheetml/2009/9/ac" r="608" s="3" customFormat="true" x14ac:dyDescent="0.25">
      <c r="A608" s="375"/>
      <c r="B608" s="119"/>
      <c r="L608" s="119"/>
      <c r="V608" s="119"/>
      <c r="AF608" s="119"/>
      <c r="AP608" s="119"/>
      <c r="AZ608" s="119"/>
      <c r="BA608" s="119"/>
      <c r="BJ608" s="119"/>
      <c r="BT608" s="119"/>
      <c r="CD608" s="119"/>
      <c r="CN608" s="119"/>
      <c r="CX608" s="119"/>
      <c r="DH608" s="119"/>
      <c r="DR608" s="119"/>
      <c r="EB608" s="119"/>
      <c r="EL608" s="119"/>
      <c r="EV608" s="119"/>
      <c r="FF608" s="119"/>
      <c r="FP608" s="119"/>
      <c r="FZ608" s="119"/>
      <c r="GJ608" s="119"/>
      <c r="GT608" s="119"/>
      <c r="HD608" s="119"/>
      <c r="HN608" s="119"/>
      <c r="HX608" s="119"/>
    </row>
    <row xmlns:x14ac="http://schemas.microsoft.com/office/spreadsheetml/2009/9/ac" r="609" s="3" customFormat="true" x14ac:dyDescent="0.25">
      <c r="A609" s="375"/>
      <c r="B609" s="119"/>
      <c r="L609" s="119"/>
      <c r="V609" s="119"/>
      <c r="AF609" s="119"/>
      <c r="AP609" s="119"/>
      <c r="AZ609" s="119"/>
      <c r="BA609" s="119"/>
      <c r="BJ609" s="119"/>
      <c r="BT609" s="119"/>
      <c r="CD609" s="119"/>
      <c r="CN609" s="119"/>
      <c r="CX609" s="119"/>
      <c r="DH609" s="119"/>
      <c r="DR609" s="119"/>
      <c r="EB609" s="119"/>
      <c r="EL609" s="119"/>
      <c r="EV609" s="119"/>
      <c r="FF609" s="119"/>
      <c r="FP609" s="119"/>
      <c r="FZ609" s="119"/>
      <c r="GJ609" s="119"/>
      <c r="GT609" s="119"/>
      <c r="HD609" s="119"/>
      <c r="HN609" s="119"/>
      <c r="HX609" s="119"/>
    </row>
    <row xmlns:x14ac="http://schemas.microsoft.com/office/spreadsheetml/2009/9/ac" r="610" s="3" customFormat="true" x14ac:dyDescent="0.25">
      <c r="A610" s="375"/>
      <c r="B610" s="119"/>
      <c r="L610" s="119"/>
      <c r="V610" s="119"/>
      <c r="AF610" s="119"/>
      <c r="AP610" s="119"/>
      <c r="AZ610" s="119"/>
      <c r="BA610" s="119"/>
      <c r="BJ610" s="119"/>
      <c r="BT610" s="119"/>
      <c r="CD610" s="119"/>
      <c r="CN610" s="119"/>
      <c r="CX610" s="119"/>
      <c r="DH610" s="119"/>
      <c r="DR610" s="119"/>
      <c r="EB610" s="119"/>
      <c r="EL610" s="119"/>
      <c r="EV610" s="119"/>
      <c r="FF610" s="119"/>
      <c r="FP610" s="119"/>
      <c r="FZ610" s="119"/>
      <c r="GJ610" s="119"/>
      <c r="GT610" s="119"/>
      <c r="HD610" s="119"/>
      <c r="HN610" s="119"/>
      <c r="HX610" s="119"/>
    </row>
    <row xmlns:x14ac="http://schemas.microsoft.com/office/spreadsheetml/2009/9/ac" r="611" s="3" customFormat="true" x14ac:dyDescent="0.25">
      <c r="A611" s="375"/>
      <c r="B611" s="119"/>
      <c r="L611" s="119"/>
      <c r="V611" s="119"/>
      <c r="AF611" s="119"/>
      <c r="AP611" s="119"/>
      <c r="AZ611" s="119"/>
      <c r="BA611" s="119"/>
      <c r="BJ611" s="119"/>
      <c r="BT611" s="119"/>
      <c r="CD611" s="119"/>
      <c r="CN611" s="119"/>
      <c r="CX611" s="119"/>
      <c r="DH611" s="119"/>
      <c r="DR611" s="119"/>
      <c r="EB611" s="119"/>
      <c r="EL611" s="119"/>
      <c r="EV611" s="119"/>
      <c r="FF611" s="119"/>
      <c r="FP611" s="119"/>
      <c r="FZ611" s="119"/>
      <c r="GJ611" s="119"/>
      <c r="GT611" s="119"/>
      <c r="HD611" s="119"/>
      <c r="HN611" s="119"/>
      <c r="HX611" s="119"/>
    </row>
    <row xmlns:x14ac="http://schemas.microsoft.com/office/spreadsheetml/2009/9/ac" r="612" s="3" customFormat="true" x14ac:dyDescent="0.25">
      <c r="A612" s="375"/>
      <c r="B612" s="119"/>
      <c r="L612" s="119"/>
      <c r="V612" s="119"/>
      <c r="AF612" s="119"/>
      <c r="AP612" s="119"/>
      <c r="AZ612" s="119"/>
      <c r="BA612" s="119"/>
      <c r="BJ612" s="119"/>
      <c r="BT612" s="119"/>
      <c r="CD612" s="119"/>
      <c r="CN612" s="119"/>
      <c r="CX612" s="119"/>
      <c r="DH612" s="119"/>
      <c r="DR612" s="119"/>
      <c r="EB612" s="119"/>
      <c r="EL612" s="119"/>
      <c r="EV612" s="119"/>
      <c r="FF612" s="119"/>
      <c r="FP612" s="119"/>
      <c r="FZ612" s="119"/>
      <c r="GJ612" s="119"/>
      <c r="GT612" s="119"/>
      <c r="HD612" s="119"/>
      <c r="HN612" s="119"/>
      <c r="HX612" s="119"/>
    </row>
    <row xmlns:x14ac="http://schemas.microsoft.com/office/spreadsheetml/2009/9/ac" r="613" s="3" customFormat="true" x14ac:dyDescent="0.25">
      <c r="A613" s="375"/>
      <c r="B613" s="119"/>
      <c r="L613" s="119"/>
      <c r="V613" s="119"/>
      <c r="AF613" s="119"/>
      <c r="AP613" s="119"/>
      <c r="AZ613" s="119"/>
      <c r="BA613" s="119"/>
      <c r="BJ613" s="119"/>
      <c r="BT613" s="119"/>
      <c r="CD613" s="119"/>
      <c r="CN613" s="119"/>
      <c r="CX613" s="119"/>
      <c r="DH613" s="119"/>
      <c r="DR613" s="119"/>
      <c r="EB613" s="119"/>
      <c r="EL613" s="119"/>
      <c r="EV613" s="119"/>
      <c r="FF613" s="119"/>
      <c r="FP613" s="119"/>
      <c r="FZ613" s="119"/>
      <c r="GJ613" s="119"/>
      <c r="GT613" s="119"/>
      <c r="HD613" s="119"/>
      <c r="HN613" s="119"/>
      <c r="HX613" s="119"/>
    </row>
    <row xmlns:x14ac="http://schemas.microsoft.com/office/spreadsheetml/2009/9/ac" r="614" s="3" customFormat="true" x14ac:dyDescent="0.25">
      <c r="A614" s="375"/>
      <c r="B614" s="119"/>
      <c r="L614" s="119"/>
      <c r="V614" s="119"/>
      <c r="AF614" s="119"/>
      <c r="AP614" s="119"/>
      <c r="AZ614" s="119"/>
      <c r="BA614" s="119"/>
      <c r="BJ614" s="119"/>
      <c r="BT614" s="119"/>
      <c r="CD614" s="119"/>
      <c r="CN614" s="119"/>
      <c r="CX614" s="119"/>
      <c r="DH614" s="119"/>
      <c r="DR614" s="119"/>
      <c r="EB614" s="119"/>
      <c r="EL614" s="119"/>
      <c r="EV614" s="119"/>
      <c r="FF614" s="119"/>
      <c r="FP614" s="119"/>
      <c r="FZ614" s="119"/>
      <c r="GJ614" s="119"/>
      <c r="GT614" s="119"/>
      <c r="HD614" s="119"/>
      <c r="HN614" s="119"/>
      <c r="HX614" s="119"/>
    </row>
    <row xmlns:x14ac="http://schemas.microsoft.com/office/spreadsheetml/2009/9/ac" r="615" s="3" customFormat="true" x14ac:dyDescent="0.25">
      <c r="A615" s="375"/>
      <c r="B615" s="119"/>
      <c r="L615" s="119"/>
      <c r="V615" s="119"/>
      <c r="AF615" s="119"/>
      <c r="AP615" s="119"/>
      <c r="AZ615" s="119"/>
      <c r="BA615" s="119"/>
      <c r="BJ615" s="119"/>
      <c r="BT615" s="119"/>
      <c r="CD615" s="119"/>
      <c r="CN615" s="119"/>
      <c r="CX615" s="119"/>
      <c r="DH615" s="119"/>
      <c r="DR615" s="119"/>
      <c r="EB615" s="119"/>
      <c r="EL615" s="119"/>
      <c r="EV615" s="119"/>
      <c r="FF615" s="119"/>
      <c r="FP615" s="119"/>
      <c r="FZ615" s="119"/>
      <c r="GJ615" s="119"/>
      <c r="GT615" s="119"/>
      <c r="HD615" s="119"/>
      <c r="HN615" s="119"/>
      <c r="HX615" s="119"/>
    </row>
    <row xmlns:x14ac="http://schemas.microsoft.com/office/spreadsheetml/2009/9/ac" r="616" s="3" customFormat="true" x14ac:dyDescent="0.25">
      <c r="A616" s="375"/>
      <c r="B616" s="119"/>
      <c r="L616" s="119"/>
      <c r="V616" s="119"/>
      <c r="AF616" s="119"/>
      <c r="AP616" s="119"/>
      <c r="AZ616" s="119"/>
      <c r="BA616" s="119"/>
      <c r="BJ616" s="119"/>
      <c r="BT616" s="119"/>
      <c r="CD616" s="119"/>
      <c r="CN616" s="119"/>
      <c r="CX616" s="119"/>
      <c r="DH616" s="119"/>
      <c r="DR616" s="119"/>
      <c r="EB616" s="119"/>
      <c r="EL616" s="119"/>
      <c r="EV616" s="119"/>
      <c r="FF616" s="119"/>
      <c r="FP616" s="119"/>
      <c r="FZ616" s="119"/>
      <c r="GJ616" s="119"/>
      <c r="GT616" s="119"/>
      <c r="HD616" s="119"/>
      <c r="HN616" s="119"/>
      <c r="HX616" s="119"/>
    </row>
    <row xmlns:x14ac="http://schemas.microsoft.com/office/spreadsheetml/2009/9/ac" r="617" s="3" customFormat="true" x14ac:dyDescent="0.25">
      <c r="A617" s="375"/>
      <c r="B617" s="119"/>
      <c r="L617" s="119"/>
      <c r="V617" s="119"/>
      <c r="AF617" s="119"/>
      <c r="AP617" s="119"/>
      <c r="AZ617" s="119"/>
      <c r="BA617" s="119"/>
      <c r="BJ617" s="119"/>
      <c r="BT617" s="119"/>
      <c r="CD617" s="119"/>
      <c r="CN617" s="119"/>
      <c r="CX617" s="119"/>
      <c r="DH617" s="119"/>
      <c r="DR617" s="119"/>
      <c r="EB617" s="119"/>
      <c r="EL617" s="119"/>
      <c r="EV617" s="119"/>
      <c r="FF617" s="119"/>
      <c r="FP617" s="119"/>
      <c r="FZ617" s="119"/>
      <c r="GJ617" s="119"/>
      <c r="GT617" s="119"/>
      <c r="HD617" s="119"/>
      <c r="HN617" s="119"/>
      <c r="HX617" s="119"/>
    </row>
    <row xmlns:x14ac="http://schemas.microsoft.com/office/spreadsheetml/2009/9/ac" r="618" s="3" customFormat="true" x14ac:dyDescent="0.25">
      <c r="A618" s="375"/>
      <c r="B618" s="119"/>
      <c r="L618" s="119"/>
      <c r="V618" s="119"/>
      <c r="AF618" s="119"/>
      <c r="AP618" s="119"/>
      <c r="AZ618" s="119"/>
      <c r="BA618" s="119"/>
      <c r="BJ618" s="119"/>
      <c r="BT618" s="119"/>
      <c r="CD618" s="119"/>
      <c r="CN618" s="119"/>
      <c r="CX618" s="119"/>
      <c r="DH618" s="119"/>
      <c r="DR618" s="119"/>
      <c r="EB618" s="119"/>
      <c r="EL618" s="119"/>
      <c r="EV618" s="119"/>
      <c r="FF618" s="119"/>
      <c r="FP618" s="119"/>
      <c r="FZ618" s="119"/>
      <c r="GJ618" s="119"/>
      <c r="GT618" s="119"/>
      <c r="HD618" s="119"/>
      <c r="HN618" s="119"/>
      <c r="HX618" s="119"/>
    </row>
    <row xmlns:x14ac="http://schemas.microsoft.com/office/spreadsheetml/2009/9/ac" r="619" s="3" customFormat="true" x14ac:dyDescent="0.25">
      <c r="A619" s="375"/>
      <c r="B619" s="119"/>
      <c r="L619" s="119"/>
      <c r="V619" s="119"/>
      <c r="AF619" s="119"/>
      <c r="AP619" s="119"/>
      <c r="AZ619" s="119"/>
      <c r="BA619" s="119"/>
      <c r="BJ619" s="119"/>
      <c r="BT619" s="119"/>
      <c r="CD619" s="119"/>
      <c r="CN619" s="119"/>
      <c r="CX619" s="119"/>
      <c r="DH619" s="119"/>
      <c r="DR619" s="119"/>
      <c r="EB619" s="119"/>
      <c r="EL619" s="119"/>
      <c r="EV619" s="119"/>
      <c r="FF619" s="119"/>
      <c r="FP619" s="119"/>
      <c r="FZ619" s="119"/>
      <c r="GJ619" s="119"/>
      <c r="GT619" s="119"/>
      <c r="HD619" s="119"/>
      <c r="HN619" s="119"/>
      <c r="HX619" s="119"/>
    </row>
    <row xmlns:x14ac="http://schemas.microsoft.com/office/spreadsheetml/2009/9/ac" r="620" s="3" customFormat="true" x14ac:dyDescent="0.25">
      <c r="A620" s="375"/>
      <c r="B620" s="119"/>
      <c r="L620" s="119"/>
      <c r="V620" s="119"/>
      <c r="AF620" s="119"/>
      <c r="AP620" s="119"/>
      <c r="AZ620" s="119"/>
      <c r="BA620" s="119"/>
      <c r="BJ620" s="119"/>
      <c r="BT620" s="119"/>
      <c r="CD620" s="119"/>
      <c r="CN620" s="119"/>
      <c r="CX620" s="119"/>
      <c r="DH620" s="119"/>
      <c r="DR620" s="119"/>
      <c r="EB620" s="119"/>
      <c r="EL620" s="119"/>
      <c r="EV620" s="119"/>
      <c r="FF620" s="119"/>
      <c r="FP620" s="119"/>
      <c r="FZ620" s="119"/>
      <c r="GJ620" s="119"/>
      <c r="GT620" s="119"/>
      <c r="HD620" s="119"/>
      <c r="HN620" s="119"/>
      <c r="HX620" s="119"/>
    </row>
    <row xmlns:x14ac="http://schemas.microsoft.com/office/spreadsheetml/2009/9/ac" r="621" s="3" customFormat="true" x14ac:dyDescent="0.25">
      <c r="A621" s="375"/>
      <c r="B621" s="119"/>
      <c r="L621" s="119"/>
      <c r="V621" s="119"/>
      <c r="AF621" s="119"/>
      <c r="AP621" s="119"/>
      <c r="AZ621" s="119"/>
      <c r="BA621" s="119"/>
      <c r="BJ621" s="119"/>
      <c r="BT621" s="119"/>
      <c r="CD621" s="119"/>
      <c r="CN621" s="119"/>
      <c r="CX621" s="119"/>
      <c r="DH621" s="119"/>
      <c r="DR621" s="119"/>
      <c r="EB621" s="119"/>
      <c r="EL621" s="119"/>
      <c r="EV621" s="119"/>
      <c r="FF621" s="119"/>
      <c r="FP621" s="119"/>
      <c r="FZ621" s="119"/>
      <c r="GJ621" s="119"/>
      <c r="GT621" s="119"/>
      <c r="HD621" s="119"/>
      <c r="HN621" s="119"/>
      <c r="HX621" s="119"/>
    </row>
    <row xmlns:x14ac="http://schemas.microsoft.com/office/spreadsheetml/2009/9/ac" r="622" s="3" customFormat="true" x14ac:dyDescent="0.25">
      <c r="A622" s="375"/>
      <c r="B622" s="119"/>
      <c r="L622" s="119"/>
      <c r="V622" s="119"/>
      <c r="AF622" s="119"/>
      <c r="AP622" s="119"/>
      <c r="AZ622" s="119"/>
      <c r="BA622" s="119"/>
      <c r="BJ622" s="119"/>
      <c r="BT622" s="119"/>
      <c r="CD622" s="119"/>
      <c r="CN622" s="119"/>
      <c r="CX622" s="119"/>
      <c r="DH622" s="119"/>
      <c r="DR622" s="119"/>
      <c r="EB622" s="119"/>
      <c r="EL622" s="119"/>
      <c r="EV622" s="119"/>
      <c r="FF622" s="119"/>
      <c r="FP622" s="119"/>
      <c r="FZ622" s="119"/>
      <c r="GJ622" s="119"/>
      <c r="GT622" s="119"/>
      <c r="HD622" s="119"/>
      <c r="HN622" s="119"/>
      <c r="HX622" s="119"/>
    </row>
  </sheetData>
  <mergeCells count="13">
    <mergeCell ref="CO10:CU10"/>
    <mergeCell ref="CY10:DE10"/>
    <mergeCell ref="DI10:DO10"/>
    <mergeCell ref="A2:A3"/>
    <mergeCell ref="BU10:CA10"/>
    <mergeCell ref="CE10:CK10"/>
    <mergeCell ref="BK10:BQ10"/>
    <mergeCell ref="C10:I10"/>
    <mergeCell ref="BA10:BG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 ref="A11" location="myrangeH7" display="myrangeH7"/>
    <hyperlink ref="A12" location="myrangeH8" display="myrangeH8"/>
    <hyperlink ref="A13" location="myrangeH9" display="myrangeH9"/>
    <hyperlink ref="A14" location="myrangeH10" display="myrangeH10"/>
    <hyperlink ref="A15" location="myrangeH11" display="myrangeH11"/>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107"/>
    <col min="3" max="7" width="11.75" style="107" customWidth="true"/>
    <col min="8" max="16384" width="9" style="107"/>
  </cols>
  <sheetData>
    <row xmlns:x14ac="http://schemas.microsoft.com/office/spreadsheetml/2009/9/ac" r="2" ht="20.25" x14ac:dyDescent="0.2">
      <c r="B2" s="103" t="str">
        <f>+Introduction!C7</f>
        <v>Kiribati</v>
      </c>
      <c r="C2" s="104"/>
      <c r="D2" s="105"/>
      <c r="E2" s="105"/>
      <c r="F2" s="105"/>
      <c r="G2" s="106"/>
    </row>
    <row xmlns:x14ac="http://schemas.microsoft.com/office/spreadsheetml/2009/9/ac" r="3" x14ac:dyDescent="0.2">
      <c r="B3" s="574" t="s">
        <v>176</v>
      </c>
      <c r="C3" s="574"/>
      <c r="D3" s="574"/>
      <c r="E3" s="574"/>
      <c r="F3" s="574"/>
      <c r="G3" s="575"/>
    </row>
    <row xmlns:x14ac="http://schemas.microsoft.com/office/spreadsheetml/2009/9/ac" r="4" ht="13.5" x14ac:dyDescent="0.2">
      <c r="B4" s="108" t="s">
        <v>4</v>
      </c>
      <c r="C4" s="108" t="s">
        <v>60</v>
      </c>
      <c r="D4" s="108" t="s">
        <v>64</v>
      </c>
      <c r="E4" s="108" t="s">
        <v>61</v>
      </c>
      <c r="F4" s="108" t="s">
        <v>62</v>
      </c>
      <c r="G4" s="108" t="s">
        <v>63</v>
      </c>
    </row>
    <row xmlns:x14ac="http://schemas.microsoft.com/office/spreadsheetml/2009/9/ac" r="5" x14ac:dyDescent="0.2">
      <c r="B5" s="781">
        <v>2000</v>
      </c>
      <c r="C5" s="925">
        <v>33853</v>
      </c>
      <c r="D5" s="926">
        <v>42.958000183105469</v>
      </c>
      <c r="E5" s="927">
        <v>7518</v>
      </c>
      <c r="F5" s="928">
        <v>14070</v>
      </c>
      <c r="G5" s="929">
        <v>12265</v>
      </c>
    </row>
    <row xmlns:x14ac="http://schemas.microsoft.com/office/spreadsheetml/2009/9/ac" r="6" x14ac:dyDescent="0.2">
      <c r="B6" s="787">
        <v>2001</v>
      </c>
      <c r="C6" s="930">
        <v>34359</v>
      </c>
      <c r="D6" s="931">
        <v>43.472999572753906</v>
      </c>
      <c r="E6" s="932">
        <v>7574</v>
      </c>
      <c r="F6" s="933">
        <v>14204</v>
      </c>
      <c r="G6" s="934">
        <v>12581</v>
      </c>
    </row>
    <row xmlns:x14ac="http://schemas.microsoft.com/office/spreadsheetml/2009/9/ac" r="7" x14ac:dyDescent="0.2">
      <c r="B7" s="793">
        <v>2002</v>
      </c>
      <c r="C7" s="935">
        <v>35149</v>
      </c>
      <c r="D7" s="936">
        <v>43.492000579833984</v>
      </c>
      <c r="E7" s="937">
        <v>7796</v>
      </c>
      <c r="F7" s="938">
        <v>14349</v>
      </c>
      <c r="G7" s="939">
        <v>13004</v>
      </c>
    </row>
    <row xmlns:x14ac="http://schemas.microsoft.com/office/spreadsheetml/2009/9/ac" r="8" x14ac:dyDescent="0.2">
      <c r="B8" s="799">
        <v>2003</v>
      </c>
      <c r="C8" s="940">
        <v>35763</v>
      </c>
      <c r="D8" s="941">
        <v>43.511997222900391</v>
      </c>
      <c r="E8" s="942">
        <v>7866</v>
      </c>
      <c r="F8" s="943">
        <v>14603</v>
      </c>
      <c r="G8" s="944">
        <v>13294</v>
      </c>
    </row>
    <row xmlns:x14ac="http://schemas.microsoft.com/office/spreadsheetml/2009/9/ac" r="9" x14ac:dyDescent="0.2">
      <c r="B9" s="805">
        <v>2004</v>
      </c>
      <c r="C9" s="945">
        <v>36267</v>
      </c>
      <c r="D9" s="946">
        <v>43.531997680664063</v>
      </c>
      <c r="E9" s="947">
        <v>7882</v>
      </c>
      <c r="F9" s="948">
        <v>14862</v>
      </c>
      <c r="G9" s="949">
        <v>13523</v>
      </c>
    </row>
    <row xmlns:x14ac="http://schemas.microsoft.com/office/spreadsheetml/2009/9/ac" r="10" x14ac:dyDescent="0.2">
      <c r="B10" s="811">
        <v>2005</v>
      </c>
      <c r="C10" s="950">
        <v>36691</v>
      </c>
      <c r="D10" s="951">
        <v>43.551002502441406</v>
      </c>
      <c r="E10" s="952">
        <v>7851</v>
      </c>
      <c r="F10" s="953">
        <v>15131</v>
      </c>
      <c r="G10" s="954">
        <v>13709</v>
      </c>
    </row>
    <row xmlns:x14ac="http://schemas.microsoft.com/office/spreadsheetml/2009/9/ac" r="11" x14ac:dyDescent="0.2">
      <c r="B11" s="817">
        <v>2006</v>
      </c>
      <c r="C11" s="955">
        <v>37108</v>
      </c>
      <c r="D11" s="956">
        <v>44.029998779296875</v>
      </c>
      <c r="E11" s="957">
        <v>7845</v>
      </c>
      <c r="F11" s="958">
        <v>15379</v>
      </c>
      <c r="G11" s="959">
        <v>13884</v>
      </c>
    </row>
    <row xmlns:x14ac="http://schemas.microsoft.com/office/spreadsheetml/2009/9/ac" r="12" x14ac:dyDescent="0.2">
      <c r="B12" s="823">
        <v>2007</v>
      </c>
      <c r="C12" s="960">
        <v>37141</v>
      </c>
      <c r="D12" s="961">
        <v>44.865997314453125</v>
      </c>
      <c r="E12" s="962">
        <v>7657</v>
      </c>
      <c r="F12" s="963">
        <v>15461</v>
      </c>
      <c r="G12" s="964">
        <v>14023</v>
      </c>
    </row>
    <row xmlns:x14ac="http://schemas.microsoft.com/office/spreadsheetml/2009/9/ac" r="13" x14ac:dyDescent="0.2">
      <c r="B13" s="829">
        <v>2008</v>
      </c>
      <c r="C13" s="965">
        <v>37168</v>
      </c>
      <c r="D13" s="966">
        <v>45.706001281738281</v>
      </c>
      <c r="E13" s="967">
        <v>7589</v>
      </c>
      <c r="F13" s="968">
        <v>15391</v>
      </c>
      <c r="G13" s="969">
        <v>14188</v>
      </c>
    </row>
    <row xmlns:x14ac="http://schemas.microsoft.com/office/spreadsheetml/2009/9/ac" r="14" x14ac:dyDescent="0.2">
      <c r="B14" s="835">
        <v>2009</v>
      </c>
      <c r="C14" s="970">
        <v>39551</v>
      </c>
      <c r="D14" s="971">
        <v>46.5469970703125</v>
      </c>
      <c r="E14" s="972">
        <v>7651</v>
      </c>
      <c r="F14" s="973">
        <v>15159</v>
      </c>
      <c r="G14" s="974">
        <v>16741</v>
      </c>
    </row>
    <row xmlns:x14ac="http://schemas.microsoft.com/office/spreadsheetml/2009/9/ac" r="15" x14ac:dyDescent="0.2">
      <c r="B15" s="841">
        <v>2010</v>
      </c>
      <c r="C15" s="975">
        <v>39688</v>
      </c>
      <c r="D15" s="976">
        <v>47.389999389648438</v>
      </c>
      <c r="E15" s="977">
        <v>7858</v>
      </c>
      <c r="F15" s="978">
        <v>14826</v>
      </c>
      <c r="G15" s="979">
        <v>17004</v>
      </c>
    </row>
    <row xmlns:x14ac="http://schemas.microsoft.com/office/spreadsheetml/2009/9/ac" r="16" x14ac:dyDescent="0.2">
      <c r="B16" s="847">
        <v>2011</v>
      </c>
      <c r="C16" s="980">
        <v>39824</v>
      </c>
      <c r="D16" s="981">
        <v>48.235000610351563</v>
      </c>
      <c r="E16" s="982">
        <v>8099</v>
      </c>
      <c r="F16" s="983">
        <v>14464</v>
      </c>
      <c r="G16" s="984">
        <v>17261</v>
      </c>
    </row>
    <row xmlns:x14ac="http://schemas.microsoft.com/office/spreadsheetml/2009/9/ac" r="17" x14ac:dyDescent="0.2">
      <c r="B17" s="853">
        <v>2012</v>
      </c>
      <c r="C17" s="985">
        <v>40116</v>
      </c>
      <c r="D17" s="986">
        <v>49.082000732421875</v>
      </c>
      <c r="E17" s="987">
        <v>8478</v>
      </c>
      <c r="F17" s="988">
        <v>14346</v>
      </c>
      <c r="G17" s="989">
        <v>17292</v>
      </c>
    </row>
    <row xmlns:x14ac="http://schemas.microsoft.com/office/spreadsheetml/2009/9/ac" r="18" x14ac:dyDescent="0.2">
      <c r="B18" s="859">
        <v>2013</v>
      </c>
      <c r="C18" s="990">
        <v>40472</v>
      </c>
      <c r="D18" s="991">
        <v>49.926998138427734</v>
      </c>
      <c r="E18" s="992">
        <v>8830</v>
      </c>
      <c r="F18" s="993">
        <v>14406</v>
      </c>
      <c r="G18" s="994">
        <v>17236</v>
      </c>
    </row>
    <row xmlns:x14ac="http://schemas.microsoft.com/office/spreadsheetml/2009/9/ac" r="19" x14ac:dyDescent="0.2">
      <c r="B19" s="865">
        <v>2014</v>
      </c>
      <c r="C19" s="995">
        <v>40898</v>
      </c>
      <c r="D19" s="996">
        <v>50.773002624511719</v>
      </c>
      <c r="E19" s="997">
        <v>9143</v>
      </c>
      <c r="F19" s="998">
        <v>14695</v>
      </c>
      <c r="G19" s="999">
        <v>17060</v>
      </c>
    </row>
    <row xmlns:x14ac="http://schemas.microsoft.com/office/spreadsheetml/2009/9/ac" r="20" x14ac:dyDescent="0.2">
      <c r="B20" s="871">
        <v>2015</v>
      </c>
      <c r="C20" s="1000">
        <v>41375</v>
      </c>
      <c r="D20" s="1001">
        <v>51.618999481201172</v>
      </c>
      <c r="E20" s="1002">
        <v>9409</v>
      </c>
      <c r="F20" s="1003">
        <v>15178</v>
      </c>
      <c r="G20" s="1004">
        <v>16788</v>
      </c>
    </row>
    <row xmlns:x14ac="http://schemas.microsoft.com/office/spreadsheetml/2009/9/ac" r="21" x14ac:dyDescent="0.2">
      <c r="B21" s="877">
        <v>2016</v>
      </c>
      <c r="C21" s="1005">
        <v>41836</v>
      </c>
      <c r="D21" s="1006">
        <v>52.450000762939453</v>
      </c>
      <c r="E21" s="1007">
        <v>9595</v>
      </c>
      <c r="F21" s="1008">
        <v>15817</v>
      </c>
      <c r="G21" s="1009">
        <v>16424</v>
      </c>
    </row>
    <row xmlns:x14ac="http://schemas.microsoft.com/office/spreadsheetml/2009/9/ac" r="22" x14ac:dyDescent="0.2">
      <c r="B22" s="883">
        <v>2017</v>
      </c>
      <c r="C22" s="1010">
        <v>42307</v>
      </c>
      <c r="D22" s="1011">
        <v>53.262001037597656</v>
      </c>
      <c r="E22" s="1012">
        <v>9686</v>
      </c>
      <c r="F22" s="1013">
        <v>16481</v>
      </c>
      <c r="G22" s="1014">
        <v>16140</v>
      </c>
    </row>
    <row xmlns:x14ac="http://schemas.microsoft.com/office/spreadsheetml/2009/9/ac" r="23" x14ac:dyDescent="0.2">
      <c r="B23" s="889">
        <v>2018</v>
      </c>
      <c r="C23" s="1015">
        <v>42798</v>
      </c>
      <c r="D23" s="1016">
        <v>54.057003021240234</v>
      </c>
      <c r="E23" s="1017">
        <v>9691</v>
      </c>
      <c r="F23" s="1018">
        <v>17146</v>
      </c>
      <c r="G23" s="1019">
        <v>15961</v>
      </c>
    </row>
    <row xmlns:x14ac="http://schemas.microsoft.com/office/spreadsheetml/2009/9/ac" r="24" x14ac:dyDescent="0.2">
      <c r="B24" s="895">
        <v>2019</v>
      </c>
      <c r="C24" s="1020">
        <v>43376</v>
      </c>
      <c r="D24" s="1021">
        <v>54.834999084472656</v>
      </c>
      <c r="E24" s="1022">
        <v>9700</v>
      </c>
      <c r="F24" s="1023">
        <v>17707</v>
      </c>
      <c r="G24" s="1024">
        <v>15969</v>
      </c>
    </row>
    <row xmlns:x14ac="http://schemas.microsoft.com/office/spreadsheetml/2009/9/ac" r="25" x14ac:dyDescent="0.2">
      <c r="B25" s="901">
        <v>2020</v>
      </c>
      <c r="C25" s="1025">
        <v>44079</v>
      </c>
      <c r="D25" s="1026">
        <v>55.593997955322266</v>
      </c>
      <c r="E25" s="1027">
        <v>9727</v>
      </c>
      <c r="F25" s="1028">
        <v>18149</v>
      </c>
      <c r="G25" s="1029">
        <v>16203</v>
      </c>
    </row>
    <row xmlns:x14ac="http://schemas.microsoft.com/office/spreadsheetml/2009/9/ac" r="26" x14ac:dyDescent="0.2">
      <c r="B26" s="907">
        <v>2021</v>
      </c>
      <c r="C26" s="1030">
        <v>45011</v>
      </c>
      <c r="D26" s="1031">
        <v>56.335002899169922</v>
      </c>
      <c r="E26" s="1032">
        <v>9789</v>
      </c>
      <c r="F26" s="1033">
        <v>18524</v>
      </c>
      <c r="G26" s="1034">
        <v>16698</v>
      </c>
    </row>
    <row xmlns:x14ac="http://schemas.microsoft.com/office/spreadsheetml/2009/9/ac" r="27" x14ac:dyDescent="0.2">
      <c r="B27" s="913">
        <v>2022</v>
      </c>
      <c r="C27" s="914">
        <v>46038</v>
      </c>
      <c r="D27" s="915">
        <v>57.057998657226563</v>
      </c>
      <c r="E27" s="916">
        <v>9866</v>
      </c>
      <c r="F27" s="917">
        <v>18807</v>
      </c>
      <c r="G27" s="918">
        <v>17365</v>
      </c>
    </row>
    <row xmlns:x14ac="http://schemas.microsoft.com/office/spreadsheetml/2009/9/ac" r="28" x14ac:dyDescent="0.2">
      <c r="B28" s="919">
        <v>2023</v>
      </c>
      <c r="C28" s="1035">
        <v>45713</v>
      </c>
      <c r="D28" s="921">
        <v>57.762001037597656</v>
      </c>
      <c r="E28" s="1036">
        <v>10077</v>
      </c>
      <c r="F28" s="1037">
        <v>17695</v>
      </c>
      <c r="G28" s="1038">
        <v>17941</v>
      </c>
    </row>
    <row xmlns:x14ac="http://schemas.microsoft.com/office/spreadsheetml/2009/9/ac" r="29" x14ac:dyDescent="0.2">
      <c r="B29" s="187">
        <v>2024</v>
      </c>
      <c r="C29" s="349"/>
      <c r="D29" s="350"/>
      <c r="E29" s="351"/>
      <c r="F29" s="352"/>
      <c r="G29" s="353"/>
    </row>
    <row xmlns:x14ac="http://schemas.microsoft.com/office/spreadsheetml/2009/9/ac" r="30" x14ac:dyDescent="0.2">
      <c r="B30" s="186">
        <v>2025</v>
      </c>
      <c r="C30" s="349"/>
      <c r="D30" s="350"/>
      <c r="E30" s="351"/>
      <c r="F30" s="352"/>
      <c r="G30" s="353"/>
    </row>
    <row xmlns:x14ac="http://schemas.microsoft.com/office/spreadsheetml/2009/9/ac" r="31" x14ac:dyDescent="0.2">
      <c r="B31" s="187">
        <v>2026</v>
      </c>
      <c r="C31" s="349"/>
      <c r="D31" s="350"/>
      <c r="E31" s="351"/>
      <c r="F31" s="352"/>
      <c r="G31" s="353"/>
    </row>
    <row xmlns:x14ac="http://schemas.microsoft.com/office/spreadsheetml/2009/9/ac" r="32" x14ac:dyDescent="0.2">
      <c r="B32" s="186">
        <v>2027</v>
      </c>
      <c r="C32" s="349"/>
      <c r="D32" s="350"/>
      <c r="E32" s="351"/>
      <c r="F32" s="352"/>
      <c r="G32" s="353"/>
    </row>
    <row xmlns:x14ac="http://schemas.microsoft.com/office/spreadsheetml/2009/9/ac" r="33" x14ac:dyDescent="0.2">
      <c r="B33" s="187">
        <v>2028</v>
      </c>
      <c r="C33" s="349"/>
      <c r="D33" s="350"/>
      <c r="E33" s="351"/>
      <c r="F33" s="352"/>
      <c r="G33" s="353"/>
    </row>
    <row xmlns:x14ac="http://schemas.microsoft.com/office/spreadsheetml/2009/9/ac" r="34" x14ac:dyDescent="0.2">
      <c r="B34" s="186">
        <v>2029</v>
      </c>
      <c r="C34" s="349"/>
      <c r="D34" s="350"/>
      <c r="E34" s="351"/>
      <c r="F34" s="352"/>
      <c r="G34" s="353"/>
    </row>
    <row xmlns:x14ac="http://schemas.microsoft.com/office/spreadsheetml/2009/9/ac" r="35" x14ac:dyDescent="0.2">
      <c r="B35" s="187">
        <v>2030</v>
      </c>
      <c r="C35" s="191"/>
      <c r="D35" s="188"/>
      <c r="E35" s="192"/>
      <c r="F35" s="189"/>
      <c r="G35" s="190"/>
    </row>
    <row xmlns:x14ac="http://schemas.microsoft.com/office/spreadsheetml/2009/9/ac" r="36" ht="14.25" x14ac:dyDescent="0.2">
      <c r="B36" s="111" t="s">
        <v>192</v>
      </c>
      <c r="G36" s="109"/>
    </row>
    <row xmlns:x14ac="http://schemas.microsoft.com/office/spreadsheetml/2009/9/ac" r="37" ht="14.25" x14ac:dyDescent="0.2">
      <c r="B37" s="111" t="s">
        <v>217</v>
      </c>
    </row>
    <row xmlns:x14ac="http://schemas.microsoft.com/office/spreadsheetml/2009/9/ac" r="38" ht="14.25" x14ac:dyDescent="0.2">
      <c r="B38" s="111" t="s">
        <v>277</v>
      </c>
    </row>
    <row xmlns:x14ac="http://schemas.microsoft.com/office/spreadsheetml/2009/9/ac" r="39" x14ac:dyDescent="0.2">
      <c r="B39" s="1040" t="s">
        <v>235</v>
      </c>
    </row>
    <row xmlns:x14ac="http://schemas.microsoft.com/office/spreadsheetml/2009/9/ac" r="41" x14ac:dyDescent="0.2">
      <c r="B41" s="110"/>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F8238-1BE5-4D49-B988-09CDA802FB63}">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4" customWidth="true"/>
  </cols>
  <sheetData>
    <row xmlns:x14ac="http://schemas.microsoft.com/office/spreadsheetml/2009/9/ac" r="2" ht="33" customHeight="true" x14ac:dyDescent="0.25">
      <c r="B2" s="576" t="s">
        <v>253</v>
      </c>
      <c r="C2" s="576"/>
    </row>
    <row xmlns:x14ac="http://schemas.microsoft.com/office/spreadsheetml/2009/9/ac" r="3" ht="6" customHeight="true" x14ac:dyDescent="0.25">
      <c r="B3" s="363"/>
    </row>
    <row xmlns:x14ac="http://schemas.microsoft.com/office/spreadsheetml/2009/9/ac" r="4" ht="30" customHeight="true" x14ac:dyDescent="0.25">
      <c r="B4" s="365" t="s">
        <v>254</v>
      </c>
      <c r="C4" s="366" t="s">
        <v>255</v>
      </c>
    </row>
    <row xmlns:x14ac="http://schemas.microsoft.com/office/spreadsheetml/2009/9/ac" r="5" ht="30" customHeight="true" x14ac:dyDescent="0.25">
      <c r="B5" s="365" t="s">
        <v>48</v>
      </c>
      <c r="C5" s="366" t="s">
        <v>256</v>
      </c>
    </row>
    <row xmlns:x14ac="http://schemas.microsoft.com/office/spreadsheetml/2009/9/ac" r="6" ht="30" customHeight="true" x14ac:dyDescent="0.25">
      <c r="B6" s="365" t="s">
        <v>257</v>
      </c>
      <c r="C6" s="366" t="s">
        <v>258</v>
      </c>
    </row>
    <row xmlns:x14ac="http://schemas.microsoft.com/office/spreadsheetml/2009/9/ac" r="7" ht="30" customHeight="true" x14ac:dyDescent="0.25">
      <c r="B7" s="365" t="s">
        <v>259</v>
      </c>
      <c r="C7" s="366" t="s">
        <v>260</v>
      </c>
    </row>
    <row xmlns:x14ac="http://schemas.microsoft.com/office/spreadsheetml/2009/9/ac" r="8" ht="30" customHeight="true" x14ac:dyDescent="0.25">
      <c r="B8" s="365" t="s">
        <v>146</v>
      </c>
      <c r="C8" s="366" t="s">
        <v>261</v>
      </c>
    </row>
    <row xmlns:x14ac="http://schemas.microsoft.com/office/spreadsheetml/2009/9/ac" r="9" ht="30" customHeight="true" x14ac:dyDescent="0.25">
      <c r="B9" s="365" t="s">
        <v>262</v>
      </c>
      <c r="C9" s="366" t="s">
        <v>263</v>
      </c>
    </row>
    <row xmlns:x14ac="http://schemas.microsoft.com/office/spreadsheetml/2009/9/ac" r="10" ht="30" customHeight="true" x14ac:dyDescent="0.25">
      <c r="B10" s="365" t="s">
        <v>150</v>
      </c>
      <c r="C10" s="366" t="s">
        <v>264</v>
      </c>
    </row>
    <row xmlns:x14ac="http://schemas.microsoft.com/office/spreadsheetml/2009/9/ac" r="11" s="369" customFormat="true" ht="6.75" customHeight="true" x14ac:dyDescent="0.25">
      <c r="B11" s="367"/>
      <c r="C11" s="368"/>
    </row>
    <row xmlns:x14ac="http://schemas.microsoft.com/office/spreadsheetml/2009/9/ac" r="12" s="371" customFormat="true" ht="11.25" x14ac:dyDescent="0.2">
      <c r="B12" s="370" t="s">
        <v>265</v>
      </c>
    </row>
    <row xmlns:x14ac="http://schemas.microsoft.com/office/spreadsheetml/2009/9/ac" r="13" x14ac:dyDescent="0.25">
      <c r="B13" s="370" t="s">
        <v>272</v>
      </c>
    </row>
    <row xmlns:x14ac="http://schemas.microsoft.com/office/spreadsheetml/2009/9/ac" r="14" x14ac:dyDescent="0.25">
      <c r="B14" s="372" t="s">
        <v>266</v>
      </c>
    </row>
    <row xmlns:x14ac="http://schemas.microsoft.com/office/spreadsheetml/2009/9/ac" r="15" ht="76.5" customHeight="true" x14ac:dyDescent="0.25">
      <c r="B15" s="577" t="s">
        <v>267</v>
      </c>
      <c r="C15" s="577"/>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402A6-0156-43A7-BCBB-0E30DB036B26}">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79" customWidth="true"/>
    <col min="2" max="2" width="12.375" style="579" customWidth="true"/>
    <col min="3" max="8" width="9" style="579" customWidth="true"/>
    <col min="9" max="9" width="12.375" style="579" customWidth="true"/>
    <col min="10" max="15" width="9" style="579" customWidth="true"/>
    <col min="16" max="16" width="12.375" style="579" customWidth="true"/>
    <col min="17" max="22" width="9" style="579" customWidth="true"/>
    <col min="23" max="38" width="9" style="579"/>
    <col min="39" max="16384" width="9" style="587"/>
  </cols>
  <sheetData>
    <row xmlns:x14ac="http://schemas.microsoft.com/office/spreadsheetml/2009/9/ac" r="1" s="579" customFormat="true" x14ac:dyDescent="0.2">
      <c r="A1" s="578" t="s">
        <v>152</v>
      </c>
      <c r="B1" s="578"/>
      <c r="C1" s="578"/>
      <c r="D1" s="578"/>
      <c r="E1" s="578"/>
      <c r="F1" s="578"/>
      <c r="G1" s="578"/>
      <c r="H1" s="578"/>
      <c r="I1" s="578"/>
      <c r="J1" s="578"/>
      <c r="K1" s="578"/>
      <c r="L1" s="578"/>
      <c r="M1" s="578"/>
      <c r="N1" s="578"/>
      <c r="O1" s="578"/>
      <c r="P1" s="578"/>
      <c r="Q1" s="578"/>
      <c r="R1" s="578"/>
      <c r="S1" s="578"/>
      <c r="T1" s="578"/>
      <c r="U1" s="578"/>
      <c r="V1" s="578"/>
    </row>
    <row xmlns:x14ac="http://schemas.microsoft.com/office/spreadsheetml/2009/9/ac" r="2" s="579" customFormat="true" x14ac:dyDescent="0.2">
      <c r="A2" s="578"/>
      <c r="B2" s="578"/>
      <c r="C2" s="578"/>
      <c r="D2" s="578"/>
      <c r="E2" s="578"/>
      <c r="F2" s="578"/>
      <c r="G2" s="578"/>
      <c r="H2" s="578"/>
      <c r="I2" s="578"/>
      <c r="J2" s="578"/>
      <c r="K2" s="578"/>
      <c r="L2" s="578"/>
      <c r="M2" s="578"/>
      <c r="N2" s="578"/>
      <c r="O2" s="578"/>
      <c r="P2" s="578"/>
      <c r="Q2" s="578"/>
      <c r="R2" s="578"/>
      <c r="S2" s="578"/>
      <c r="T2" s="578"/>
      <c r="U2" s="578"/>
      <c r="V2" s="578"/>
    </row>
    <row xmlns:x14ac="http://schemas.microsoft.com/office/spreadsheetml/2009/9/ac" r="3" s="579" customFormat="true" ht="18" x14ac:dyDescent="0.2">
      <c r="A3" s="580"/>
      <c r="B3" s="580"/>
      <c r="C3" s="580"/>
      <c r="D3" s="580"/>
      <c r="E3" s="580"/>
      <c r="F3" s="580"/>
      <c r="G3" s="580"/>
      <c r="H3" s="580"/>
      <c r="I3" s="580"/>
      <c r="J3" s="580"/>
      <c r="K3" s="580"/>
      <c r="L3" s="580"/>
      <c r="M3" s="580"/>
      <c r="N3" s="580"/>
      <c r="O3" s="580"/>
      <c r="P3" s="580"/>
      <c r="Q3" s="580"/>
      <c r="R3" s="580"/>
      <c r="S3" s="580"/>
      <c r="T3" s="580"/>
      <c r="U3" s="580"/>
      <c r="V3" s="580"/>
    </row>
    <row xmlns:x14ac="http://schemas.microsoft.com/office/spreadsheetml/2009/9/ac" r="4" ht="15.75" x14ac:dyDescent="0.25">
      <c r="B4" s="581" t="s">
        <v>13</v>
      </c>
      <c r="E4" s="582"/>
      <c r="I4" s="583" t="s">
        <v>14</v>
      </c>
      <c r="P4" s="584" t="s">
        <v>15</v>
      </c>
    </row>
    <row xmlns:x14ac="http://schemas.microsoft.com/office/spreadsheetml/2009/9/ac" r="6" x14ac:dyDescent="0.2">
      <c r="G6" s="585"/>
      <c r="H6" s="585"/>
      <c r="I6" s="585"/>
      <c r="K6" s="585"/>
      <c r="L6" s="585"/>
    </row>
    <row xmlns:x14ac="http://schemas.microsoft.com/office/spreadsheetml/2009/9/ac" r="7" ht="15.75" x14ac:dyDescent="0.2">
      <c r="G7" s="585"/>
      <c r="H7" s="585"/>
      <c r="I7" s="585"/>
      <c r="K7" s="586"/>
      <c r="L7" s="585"/>
    </row>
    <row xmlns:x14ac="http://schemas.microsoft.com/office/spreadsheetml/2009/9/ac" r="8" x14ac:dyDescent="0.2">
      <c r="G8" s="585"/>
      <c r="H8" s="585"/>
      <c r="I8" s="585"/>
      <c r="K8" s="585"/>
      <c r="L8" s="585"/>
    </row>
    <row xmlns:x14ac="http://schemas.microsoft.com/office/spreadsheetml/2009/9/ac" r="9" x14ac:dyDescent="0.2">
      <c r="G9" s="585"/>
      <c r="H9" s="585"/>
      <c r="I9" s="585"/>
      <c r="K9" s="585"/>
      <c r="L9" s="585"/>
    </row>
    <row xmlns:x14ac="http://schemas.microsoft.com/office/spreadsheetml/2009/9/ac" r="10" x14ac:dyDescent="0.2">
      <c r="G10" s="585"/>
      <c r="H10" s="585"/>
      <c r="I10" s="585"/>
      <c r="K10" s="585"/>
      <c r="L10" s="585"/>
    </row>
    <row xmlns:x14ac="http://schemas.microsoft.com/office/spreadsheetml/2009/9/ac" r="11" x14ac:dyDescent="0.2">
      <c r="G11" s="585"/>
      <c r="H11" s="585"/>
      <c r="I11" s="585"/>
      <c r="K11" s="585"/>
      <c r="L11" s="585"/>
    </row>
    <row xmlns:x14ac="http://schemas.microsoft.com/office/spreadsheetml/2009/9/ac" r="12" x14ac:dyDescent="0.2">
      <c r="G12" s="585"/>
      <c r="H12" s="585"/>
      <c r="I12" s="585"/>
      <c r="K12" s="585"/>
      <c r="L12" s="585"/>
    </row>
    <row xmlns:x14ac="http://schemas.microsoft.com/office/spreadsheetml/2009/9/ac" r="13" x14ac:dyDescent="0.2">
      <c r="G13" s="585"/>
      <c r="H13" s="585"/>
      <c r="I13" s="585"/>
      <c r="K13" s="585"/>
      <c r="L13" s="585"/>
    </row>
    <row xmlns:x14ac="http://schemas.microsoft.com/office/spreadsheetml/2009/9/ac" r="14" x14ac:dyDescent="0.2">
      <c r="G14" s="585"/>
      <c r="H14" s="585"/>
      <c r="I14" s="585"/>
      <c r="K14" s="585"/>
      <c r="L14" s="585"/>
    </row>
    <row xmlns:x14ac="http://schemas.microsoft.com/office/spreadsheetml/2009/9/ac" r="15" x14ac:dyDescent="0.2">
      <c r="G15" s="585"/>
      <c r="H15" s="585"/>
      <c r="I15" s="585"/>
      <c r="K15" s="585"/>
      <c r="L15" s="585"/>
    </row>
    <row xmlns:x14ac="http://schemas.microsoft.com/office/spreadsheetml/2009/9/ac" r="16" x14ac:dyDescent="0.2">
      <c r="G16" s="585"/>
      <c r="H16" s="585"/>
      <c r="I16" s="585"/>
      <c r="K16" s="585"/>
      <c r="L16" s="585"/>
    </row>
    <row xmlns:x14ac="http://schemas.microsoft.com/office/spreadsheetml/2009/9/ac" r="17" x14ac:dyDescent="0.2">
      <c r="G17" s="585"/>
      <c r="H17" s="585"/>
      <c r="I17" s="585"/>
      <c r="K17" s="585"/>
      <c r="L17" s="585"/>
    </row>
    <row xmlns:x14ac="http://schemas.microsoft.com/office/spreadsheetml/2009/9/ac" r="18" x14ac:dyDescent="0.2">
      <c r="G18" s="585"/>
      <c r="H18" s="585"/>
      <c r="I18" s="585"/>
      <c r="K18" s="585"/>
      <c r="L18" s="585"/>
    </row>
    <row xmlns:x14ac="http://schemas.microsoft.com/office/spreadsheetml/2009/9/ac" r="19" x14ac:dyDescent="0.2">
      <c r="G19" s="585"/>
      <c r="H19" s="585"/>
      <c r="I19" s="585"/>
      <c r="K19" s="585"/>
      <c r="L19" s="585"/>
    </row>
    <row xmlns:x14ac="http://schemas.microsoft.com/office/spreadsheetml/2009/9/ac" r="20" x14ac:dyDescent="0.2">
      <c r="G20" s="585"/>
      <c r="H20" s="585"/>
      <c r="I20" s="585"/>
      <c r="K20" s="585"/>
      <c r="L20" s="585"/>
    </row>
    <row xmlns:x14ac="http://schemas.microsoft.com/office/spreadsheetml/2009/9/ac" r="21" x14ac:dyDescent="0.2">
      <c r="G21" s="585"/>
      <c r="H21" s="585"/>
      <c r="I21" s="585"/>
      <c r="K21" s="585"/>
      <c r="L21" s="585"/>
    </row>
    <row xmlns:x14ac="http://schemas.microsoft.com/office/spreadsheetml/2009/9/ac" r="23" x14ac:dyDescent="0.2">
      <c r="B23" s="588"/>
    </row>
    <row xmlns:x14ac="http://schemas.microsoft.com/office/spreadsheetml/2009/9/ac" r="25" x14ac:dyDescent="0.2">
      <c r="B25" s="589"/>
      <c r="C25" s="589" t="str">
        <f>+IF(OR((C28="National*"),(D28="Urban*"),(E28="Rural*"),(F28="Pre-primary*"),(G28="Primary*"),(H28="Secondary^"),(C28="National*^"),(D28="Urban*^"),(E28="Rural*^"),(F28="Pre-primary*^"),(G28="Primary*^"),(H28="Secondary*^")),"*No basic service estimate available","")</f>
        <v>*No basic service estimate available</v>
      </c>
      <c r="J25" s="589" t="str">
        <f>+IF(OR((J28="National*"),(K28="Urban*"),(L28="Rural*"),(M28="Pre-primary*"),(N28="Primary*"),(O28="Secondary^"),(J28="National*^"),(K28="Urban*^"),(L28="Rural*^"),(M28="Pre-primary*^"),(N28="Primary*^"),(O28="Secondary*^")),"*No basic service estimate available","")</f>
        <v>*No basic service estimate available</v>
      </c>
      <c r="Q25" s="589"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88"/>
      <c r="C26" s="589" t="str">
        <f>+IF(OR((C28="National*^"),(D28="Urban*^"),(E28="Rural*^"),(F28="Pre-primary*^"),(G28="Primary*^"),(H28="Secondary*^")),"^Facilities that cannot be classified as improved or unimproved are treated as limited","")</f>
        <v/>
      </c>
      <c r="J26" s="589" t="str">
        <f>+IF(OR((J28="National*^"),(K28="Urban*^"),(L28="Rural*^"),(M28="Pre-primary*^"),(N28="Primary*^"),(O28="Secondary*^")),"^Facilities that cannot be classified as improved or unimproved are treated as limited","")</f>
        <v/>
      </c>
      <c r="Q26" s="589" t="str">
        <f>+IF(OR((Q28="National*^"),(R28="Urban*^"),(S28="Rural*^"),(T28="Pre-primary*^"),(U28="Primary*^"),(V28="Secondary*^")),"^Facilities that cannot be classified as having water or not are treated as limited","")</f>
        <v/>
      </c>
    </row>
    <row xmlns:x14ac="http://schemas.microsoft.com/office/spreadsheetml/2009/9/ac" r="27" x14ac:dyDescent="0.2">
      <c r="B27" s="590" t="str">
        <f>+Introduction!C7</f>
        <v>Kiribati</v>
      </c>
      <c r="C27" s="591" t="s">
        <v>211</v>
      </c>
      <c r="D27" s="591"/>
      <c r="E27" s="591"/>
      <c r="F27" s="591"/>
      <c r="G27" s="591"/>
      <c r="H27" s="591"/>
      <c r="I27" s="592" t="str">
        <f>+B27</f>
        <v>Kiribati</v>
      </c>
      <c r="J27" s="593" t="s">
        <v>14</v>
      </c>
      <c r="K27" s="594"/>
      <c r="L27" s="594"/>
      <c r="M27" s="594"/>
      <c r="N27" s="594"/>
      <c r="O27" s="594"/>
      <c r="P27" s="595" t="str">
        <f>+B27</f>
        <v>Kiribati</v>
      </c>
      <c r="Q27" s="596" t="s">
        <v>15</v>
      </c>
      <c r="R27" s="596"/>
      <c r="S27" s="596"/>
      <c r="T27" s="596"/>
      <c r="U27" s="596"/>
      <c r="V27" s="597"/>
      <c r="AM27" s="579"/>
      <c r="AN27" s="579"/>
      <c r="AO27" s="579"/>
      <c r="AP27" s="579"/>
      <c r="AQ27" s="579"/>
      <c r="AR27" s="579"/>
      <c r="AS27" s="579"/>
      <c r="AT27" s="579"/>
      <c r="AU27" s="579"/>
    </row>
    <row xmlns:x14ac="http://schemas.microsoft.com/office/spreadsheetml/2009/9/ac" r="28" x14ac:dyDescent="0.2">
      <c r="B28" s="598"/>
      <c r="C28" s="599" t="str">
        <f>IF(AND(C30=0.0000000001,C31=0.0000000001,C32=0.0000000001), "National*",IF(AND(C30=0.0000000001,ISNUMBER(C32)),"National*", "National"))</f>
        <v>National*</v>
      </c>
      <c r="D28" s="600" t="str">
        <f>IF(AND(D30=0.0000000001,D31=0.0000000001,D32=0.0000000001), "Urban*",IF(AND(D30=0.0000000001,ISNUMBER(D32)),"Urban*", "Urban"))</f>
        <v>Urban*</v>
      </c>
      <c r="E28" s="600" t="str">
        <f>IF(AND(E30=0.0000000001,E31=0.0000000001,E32=0.0000000001), "Rural*",IF(AND(E30=0.0000000001,ISNUMBER(E32)),"Rural*", "Rural"))</f>
        <v>Rural*</v>
      </c>
      <c r="F28" s="600" t="str">
        <f>IF(AND(F30=0.0000000001,F31=0.0000000001,F32=0.0000000001), "Pre-primary*",IF(AND(F30=0.0000000001,ISNUMBER(F32)),"Pre-primary*", "Pre-primary"))</f>
        <v>Pre-primary*</v>
      </c>
      <c r="G28" s="600" t="str">
        <f>IF(AND(G30=0.0000000001,G31=0.0000000001,G32=0.0000000001), "Primary*",IF(AND(G30=0.0000000001,ISNUMBER(G32)),"Primary*", "Primary"))</f>
        <v>Primary*</v>
      </c>
      <c r="H28" s="600" t="str">
        <f>IF(AND(H30=0.0000000001,H31=0.0000000001,H32=0.0000000001), "Secondary*",IF(AND(H30=0.0000000001,ISNUMBER(H32)),"Secondary*", "Secondary"))</f>
        <v>Secondary*</v>
      </c>
      <c r="I28" s="598"/>
      <c r="J28" s="601" t="str">
        <f>IF(AND(J30=0.0000000001,J31=0.0000000001,J32=0.0000000001), "National*",IF(AND(J30=0.0000000001,ISNUMBER(J32)),"National*", "National"))</f>
        <v>National</v>
      </c>
      <c r="K28" s="600" t="str">
        <f>IF(AND(K30=0.0000000001,K31=0.0000000001,K32=0.0000000001), "Urban*",IF(AND(K30=0.0000000001,ISNUMBER(K32)),"Urban*", "Urban"))</f>
        <v>Urban*</v>
      </c>
      <c r="L28" s="600" t="str">
        <f>IF(AND(L30=0.0000000001,L31=0.0000000001,L32=0.0000000001), "Rural*",IF(AND(L30=0.0000000001,ISNUMBER(L32)),"Rural*", "Rural"))</f>
        <v>Rural*</v>
      </c>
      <c r="M28" s="600" t="str">
        <f>IF(AND(M30=0.0000000001,M31=0.0000000001,M32=0.0000000001), "Pre-primary*",IF(AND(M30=0.0000000001,ISNUMBER(M32)),"Pre-primary*", "Pre-primary"))</f>
        <v>Pre-primary*</v>
      </c>
      <c r="N28" s="600" t="str">
        <f>IF(AND(N30=0.0000000001,N31=0.0000000001,N32=0.0000000001), "Primary*",IF(AND(N30=0.0000000001,ISNUMBER(N32)),"Primary*", "Primary"))</f>
        <v>Primary</v>
      </c>
      <c r="O28" s="600" t="str">
        <f>IF(AND(O30=0.0000000001,O31=0.0000000001,O32=0.0000000001), "Secondary*",IF(AND(O30=0.0000000001,ISNUMBER(O32)),"Secondary*", "Secondary"))</f>
        <v>Secondary</v>
      </c>
      <c r="P28" s="602"/>
      <c r="Q28" s="603" t="str">
        <f>IF(AND(Q30=0.0000000001,Q31=0.0000000001,Q32=0.0000000001), "National*",IF(AND(Q30=0.0000000001,ISNUMBER(Q32)),"National*", "National"))</f>
        <v>National</v>
      </c>
      <c r="R28" s="600" t="str">
        <f>IF(AND(R30=0.0000000001,R31=0.0000000001,R32=0.0000000001), "Urban*",IF(AND(R30=0.0000000001,ISNUMBER(R32)),"Urban*", "Urban"))</f>
        <v>Urban*</v>
      </c>
      <c r="S28" s="600" t="str">
        <f>IF(AND(S30=0.0000000001,S31=0.0000000001,S32=0.0000000001), "Rural*",IF(AND(S30=0.0000000001,ISNUMBER(S32)),"Rural*", "Rural"))</f>
        <v>Rural*</v>
      </c>
      <c r="T28" s="600" t="str">
        <f>IF(AND(T30=0.0000000001,T31=0.0000000001,T32=0.0000000001), "Pre-primary*",IF(AND(T30=0.0000000001,ISNUMBER(T32)),"Pre-primary*", "Pre-primary"))</f>
        <v>Pre-primary*</v>
      </c>
      <c r="U28" s="600" t="str">
        <f>IF(AND(U30=0.0000000001,U31=0.0000000001,U32=0.0000000001), "Primary*",IF(AND(U30=0.0000000001,ISNUMBER(U32)),"Primary*", "Primary"))</f>
        <v>Primary</v>
      </c>
      <c r="V28" s="604" t="str">
        <f>IF(AND(V30=0.0000000001,V31=0.0000000001,V32=0.0000000001), "Secondary*",IF(AND(V30=0.0000000001,ISNUMBER(V32)),"Secondary*", "Secondary"))</f>
        <v>Secondary</v>
      </c>
      <c r="AM28" s="579"/>
      <c r="AN28" s="579"/>
      <c r="AO28" s="579"/>
      <c r="AP28" s="579"/>
      <c r="AQ28" s="579"/>
      <c r="AR28" s="579"/>
      <c r="AS28" s="579"/>
      <c r="AT28" s="579"/>
      <c r="AU28" s="579"/>
    </row>
    <row xmlns:x14ac="http://schemas.microsoft.com/office/spreadsheetml/2009/9/ac" r="29" ht="15.75" thickBot="true" x14ac:dyDescent="0.25">
      <c r="B29" s="598"/>
      <c r="C29" s="605">
        <f>IF(ISNUMBER(Regressions!B4), Regressions!B4, "-")</f>
        <v>2023</v>
      </c>
      <c r="D29" s="606">
        <f>C29</f>
        <v>2023</v>
      </c>
      <c r="E29" s="606">
        <f>D29</f>
        <v>2023</v>
      </c>
      <c r="F29" s="606">
        <f>E29</f>
        <v>2023</v>
      </c>
      <c r="G29" s="606">
        <f>F29</f>
        <v>2023</v>
      </c>
      <c r="H29" s="606">
        <f>F29</f>
        <v>2023</v>
      </c>
      <c r="I29" s="598"/>
      <c r="J29" s="607">
        <f>IF(ISNUMBER(Regressions!K4), Regressions!K4, "-")</f>
        <v>2023</v>
      </c>
      <c r="K29" s="608">
        <f>J29</f>
        <v>2023</v>
      </c>
      <c r="L29" s="608">
        <f>K29</f>
        <v>2023</v>
      </c>
      <c r="M29" s="608">
        <f>L29</f>
        <v>2023</v>
      </c>
      <c r="N29" s="608">
        <f>M29</f>
        <v>2023</v>
      </c>
      <c r="O29" s="608">
        <f>M29</f>
        <v>2023</v>
      </c>
      <c r="P29" s="602"/>
      <c r="Q29" s="609">
        <f>IF(ISNUMBER(Regressions!T4), Regressions!T4, "-")</f>
        <v>2023</v>
      </c>
      <c r="R29" s="610">
        <f>Q29</f>
        <v>2023</v>
      </c>
      <c r="S29" s="610">
        <f>R29</f>
        <v>2023</v>
      </c>
      <c r="T29" s="610">
        <f>S29</f>
        <v>2023</v>
      </c>
      <c r="U29" s="610">
        <f>T29</f>
        <v>2023</v>
      </c>
      <c r="V29" s="611">
        <f>T29</f>
        <v>2023</v>
      </c>
      <c r="AM29" s="579"/>
      <c r="AN29" s="579"/>
      <c r="AO29" s="579"/>
      <c r="AP29" s="579"/>
      <c r="AQ29" s="579"/>
      <c r="AR29" s="579"/>
      <c r="AS29" s="579"/>
      <c r="AT29" s="579"/>
      <c r="AU29" s="579"/>
    </row>
    <row xmlns:x14ac="http://schemas.microsoft.com/office/spreadsheetml/2009/9/ac" r="30" x14ac:dyDescent="0.2">
      <c r="B30" s="612" t="s">
        <v>155</v>
      </c>
      <c r="C30" s="613">
        <f>IF(ISNUMBER(Regressions!C4), Regressions!C4, 0.0000000001)</f>
        <v>1E-10</v>
      </c>
      <c r="D30" s="613">
        <f>IF(ISNUMBER(Regressions!D4), Regressions!D4, 0.0000000001)</f>
        <v>1E-10</v>
      </c>
      <c r="E30" s="613">
        <f>IF(ISNUMBER(Regressions!E4), Regressions!E4, 0.0000000001)</f>
        <v>1E-10</v>
      </c>
      <c r="F30" s="613">
        <f>IF(ISNUMBER(Regressions!F4), Regressions!F4, 0.0000000001)</f>
        <v>1E-10</v>
      </c>
      <c r="G30" s="613">
        <f>IF(ISNUMBER(Regressions!G4), Regressions!G4, 0.0000000001)</f>
        <v>1E-10</v>
      </c>
      <c r="H30" s="613">
        <f>IF(ISNUMBER(Regressions!H4), Regressions!H4, 0.0000000001)</f>
        <v>1E-10</v>
      </c>
      <c r="I30" s="614" t="s">
        <v>155</v>
      </c>
      <c r="J30" s="613">
        <f>IF(ISNUMBER(Regressions!L4), Regressions!L4,0.0000000001)</f>
        <v>66.163430860000005</v>
      </c>
      <c r="K30" s="613">
        <f>IF(ISNUMBER(Regressions!M4), Regressions!M4,0.0000000001)</f>
        <v>1E-10</v>
      </c>
      <c r="L30" s="613">
        <f>IF(ISNUMBER(Regressions!N4), Regressions!N4,0.0000000001)</f>
        <v>1E-10</v>
      </c>
      <c r="M30" s="613">
        <f>IF(ISNUMBER(Regressions!O4), Regressions!O4,0.0000000001)</f>
        <v>1E-10</v>
      </c>
      <c r="N30" s="613">
        <f>IF(ISNUMBER(Regressions!P4), Regressions!P4,0.0000000001)</f>
        <v>72.164950000000005</v>
      </c>
      <c r="O30" s="613">
        <f>IF(ISNUMBER(Regressions!Q4), Regressions!Q4,0.0000000001)</f>
        <v>59.76093359</v>
      </c>
      <c r="P30" s="615" t="s">
        <v>155</v>
      </c>
      <c r="Q30" s="613">
        <f>IF(ISNUMBER(Regressions!U4), Regressions!U4,0.0000000001)</f>
        <v>86.786666670000002</v>
      </c>
      <c r="R30" s="613">
        <f>IF(ISNUMBER(Regressions!V4), Regressions!V4,0.0000000001)</f>
        <v>1E-10</v>
      </c>
      <c r="S30" s="613">
        <f>IF(ISNUMBER(Regressions!W4), Regressions!W4,0.0000000001)</f>
        <v>1E-10</v>
      </c>
      <c r="T30" s="613">
        <f>IF(ISNUMBER(Regressions!X4), Regressions!X4,0.0000000001)</f>
        <v>1E-10</v>
      </c>
      <c r="U30" s="613">
        <f>IF(ISNUMBER(Regressions!Y4), Regressions!Y4,0.0000000001)</f>
        <v>89.003333330000004</v>
      </c>
      <c r="V30" s="616">
        <f>IF(ISNUMBER(Regressions!Z4), Regressions!Z4,0.0000000001)</f>
        <v>82.033333330000005</v>
      </c>
      <c r="AM30" s="579"/>
      <c r="AN30" s="579"/>
      <c r="AO30" s="579"/>
      <c r="AP30" s="579"/>
      <c r="AQ30" s="579"/>
      <c r="AR30" s="579"/>
      <c r="AS30" s="579"/>
      <c r="AT30" s="579"/>
      <c r="AU30" s="579"/>
    </row>
    <row xmlns:x14ac="http://schemas.microsoft.com/office/spreadsheetml/2009/9/ac" r="31" x14ac:dyDescent="0.2">
      <c r="B31" s="617" t="s">
        <v>156</v>
      </c>
      <c r="C31" s="613">
        <f>IF(ISNUMBER(Regressions!C5), Regressions!C5, 0.0000000001)</f>
        <v>1E-10</v>
      </c>
      <c r="D31" s="613">
        <f>IF(ISNUMBER(Regressions!D5), Regressions!D5, 0.0000000001)</f>
        <v>1E-10</v>
      </c>
      <c r="E31" s="613">
        <f>IF(ISNUMBER(Regressions!E5), Regressions!E5, 0.0000000001)</f>
        <v>1E-10</v>
      </c>
      <c r="F31" s="613">
        <f>IF(ISNUMBER(Regressions!F5), Regressions!F5, 0.0000000001)</f>
        <v>1E-10</v>
      </c>
      <c r="G31" s="613">
        <f>IF(ISNUMBER(Regressions!G5), Regressions!G5, 0.0000000001)</f>
        <v>1E-10</v>
      </c>
      <c r="H31" s="613">
        <f>IF(ISNUMBER(Regressions!H5), Regressions!H5, 0.0000000001)</f>
        <v>1E-10</v>
      </c>
      <c r="I31" s="618" t="s">
        <v>156</v>
      </c>
      <c r="J31" s="613">
        <f>IF(ISNUMBER(Regressions!L5), Regressions!L5,0.0000000001)</f>
        <v>1E-10</v>
      </c>
      <c r="K31" s="613">
        <f>IF(ISNUMBER(Regressions!M5), Regressions!M5,0.0000000001)</f>
        <v>1E-10</v>
      </c>
      <c r="L31" s="613">
        <f>IF(ISNUMBER(Regressions!N5), Regressions!N5,0.0000000001)</f>
        <v>1E-10</v>
      </c>
      <c r="M31" s="613">
        <f>IF(ISNUMBER(Regressions!O5), Regressions!O5,0.0000000001)</f>
        <v>1E-10</v>
      </c>
      <c r="N31" s="613">
        <f>IF(ISNUMBER(Regressions!P5), Regressions!P5,0.0000000001)</f>
        <v>1E-10</v>
      </c>
      <c r="O31" s="613">
        <f>IF(ISNUMBER(Regressions!Q5), Regressions!Q5,0.0000000001)</f>
        <v>1E-10</v>
      </c>
      <c r="P31" s="619" t="s">
        <v>156</v>
      </c>
      <c r="Q31" s="613">
        <f>IF(ISNUMBER(Regressions!U5), Regressions!U5,0.0000000001)</f>
        <v>6.99</v>
      </c>
      <c r="R31" s="613">
        <f>IF(ISNUMBER(Regressions!V5), Regressions!V5,0.0000000001)</f>
        <v>1E-10</v>
      </c>
      <c r="S31" s="613">
        <f>IF(ISNUMBER(Regressions!W5), Regressions!W5,0.0000000001)</f>
        <v>1E-10</v>
      </c>
      <c r="T31" s="613">
        <f>IF(ISNUMBER(Regressions!X5), Regressions!X5,0.0000000001)</f>
        <v>1E-10</v>
      </c>
      <c r="U31" s="613">
        <f>IF(ISNUMBER(Regressions!Y5), Regressions!Y5,0.0000000001)</f>
        <v>3.83</v>
      </c>
      <c r="V31" s="616">
        <f>IF(ISNUMBER(Regressions!Z5), Regressions!Z5,0.0000000001)</f>
        <v>12.786666670000001</v>
      </c>
      <c r="AM31" s="579"/>
      <c r="AN31" s="579"/>
      <c r="AO31" s="579"/>
      <c r="AP31" s="579"/>
      <c r="AQ31" s="579"/>
      <c r="AR31" s="579"/>
      <c r="AS31" s="579"/>
      <c r="AT31" s="579"/>
      <c r="AU31" s="579"/>
    </row>
    <row xmlns:x14ac="http://schemas.microsoft.com/office/spreadsheetml/2009/9/ac" r="32" x14ac:dyDescent="0.2">
      <c r="B32" s="617" t="s">
        <v>154</v>
      </c>
      <c r="C32" s="613">
        <f>IF(ISNUMBER(Regressions!C6), Regressions!C6, 0.0000000001)</f>
        <v>24.198933149999998</v>
      </c>
      <c r="D32" s="613">
        <f>IF(ISNUMBER(Regressions!D6), Regressions!D6, 0.0000000001)</f>
        <v>1E-10</v>
      </c>
      <c r="E32" s="613">
        <f>IF(ISNUMBER(Regressions!E6), Regressions!E6, 0.0000000001)</f>
        <v>1E-10</v>
      </c>
      <c r="F32" s="613">
        <f>IF(ISNUMBER(Regressions!F6), Regressions!F6, 0.0000000001)</f>
        <v>1E-10</v>
      </c>
      <c r="G32" s="613">
        <f>IF(ISNUMBER(Regressions!G6), Regressions!G6, 0.0000000001)</f>
        <v>24.650933909999999</v>
      </c>
      <c r="H32" s="613">
        <f>IF(ISNUMBER(Regressions!H6), Regressions!H6, 0.0000000001)</f>
        <v>25.543233799999999</v>
      </c>
      <c r="I32" s="620" t="s">
        <v>154</v>
      </c>
      <c r="J32" s="613">
        <f>IF(ISNUMBER(Regressions!L6), Regressions!L6,0.0000000001)</f>
        <v>1E-10</v>
      </c>
      <c r="K32" s="613">
        <f>IF(ISNUMBER(Regressions!M6), Regressions!M6,0.0000000001)</f>
        <v>1E-10</v>
      </c>
      <c r="L32" s="613">
        <f>IF(ISNUMBER(Regressions!N6), Regressions!N6,0.0000000001)</f>
        <v>1E-10</v>
      </c>
      <c r="M32" s="613">
        <f>IF(ISNUMBER(Regressions!O6), Regressions!O6,0.0000000001)</f>
        <v>1E-10</v>
      </c>
      <c r="N32" s="613">
        <f>IF(ISNUMBER(Regressions!P6), Regressions!P6,0.0000000001)</f>
        <v>1E-10</v>
      </c>
      <c r="O32" s="613">
        <f>IF(ISNUMBER(Regressions!Q6), Regressions!Q6,0.0000000001)</f>
        <v>1E-10</v>
      </c>
      <c r="P32" s="621" t="s">
        <v>154</v>
      </c>
      <c r="Q32" s="613">
        <f>IF(ISNUMBER(Regressions!U6), Regressions!U6,0.0000000001)</f>
        <v>6.2233333330000002</v>
      </c>
      <c r="R32" s="613">
        <f>IF(ISNUMBER(Regressions!V6), Regressions!V6,0.0000000001)</f>
        <v>1E-10</v>
      </c>
      <c r="S32" s="613">
        <f>IF(ISNUMBER(Regressions!W6), Regressions!W6,0.0000000001)</f>
        <v>1E-10</v>
      </c>
      <c r="T32" s="613">
        <f>IF(ISNUMBER(Regressions!X6), Regressions!X6,0.0000000001)</f>
        <v>1E-10</v>
      </c>
      <c r="U32" s="613">
        <f>IF(ISNUMBER(Regressions!Y6), Regressions!Y6,0.0000000001)</f>
        <v>7.1666666670000003</v>
      </c>
      <c r="V32" s="616">
        <f>IF(ISNUMBER(Regressions!Z6), Regressions!Z6,0.0000000001)</f>
        <v>5.18</v>
      </c>
      <c r="AM32" s="579"/>
      <c r="AN32" s="579"/>
      <c r="AO32" s="579"/>
      <c r="AP32" s="579"/>
      <c r="AQ32" s="579"/>
      <c r="AR32" s="579"/>
      <c r="AS32" s="579"/>
      <c r="AT32" s="579"/>
      <c r="AU32" s="579"/>
    </row>
    <row xmlns:x14ac="http://schemas.microsoft.com/office/spreadsheetml/2009/9/ac" r="33" ht="15.75" thickBot="true" x14ac:dyDescent="0.25">
      <c r="B33" s="622" t="s">
        <v>212</v>
      </c>
      <c r="C33" s="623">
        <f>IF(ISNUMBER(Regressions!C7), Regressions!C7, 0.0000000001)</f>
        <v>75.801066849999998</v>
      </c>
      <c r="D33" s="623">
        <f>IF(ISNUMBER(Regressions!D7), Regressions!D7, 0.0000000001)</f>
        <v>100</v>
      </c>
      <c r="E33" s="623">
        <f>IF(ISNUMBER(Regressions!E7), Regressions!E7, 0.0000000001)</f>
        <v>100</v>
      </c>
      <c r="F33" s="623">
        <f>IF(ISNUMBER(Regressions!F7), Regressions!F7, 0.0000000001)</f>
        <v>100</v>
      </c>
      <c r="G33" s="623">
        <f>IF(ISNUMBER(Regressions!G7), Regressions!G7, 0.0000000001)</f>
        <v>75.349066089999994</v>
      </c>
      <c r="H33" s="623">
        <f>IF(ISNUMBER(Regressions!H7), Regressions!H7, 0.0000000001)</f>
        <v>74.456766200000004</v>
      </c>
      <c r="I33" s="624" t="s">
        <v>212</v>
      </c>
      <c r="J33" s="625">
        <f>IF(ISNUMBER(Regressions!L7), Regressions!L7,0.0000000001)</f>
        <v>33.836569140000002</v>
      </c>
      <c r="K33" s="623">
        <f>IF(ISNUMBER(Regressions!M7), Regressions!M7,0.0000000001)</f>
        <v>100</v>
      </c>
      <c r="L33" s="623">
        <f>IF(ISNUMBER(Regressions!N7), Regressions!N7,0.0000000001)</f>
        <v>100</v>
      </c>
      <c r="M33" s="623">
        <f>IF(ISNUMBER(Regressions!O7), Regressions!O7,0.0000000001)</f>
        <v>100</v>
      </c>
      <c r="N33" s="623">
        <f>IF(ISNUMBER(Regressions!P7), Regressions!P7,0.0000000001)</f>
        <v>27.835049999999999</v>
      </c>
      <c r="O33" s="623">
        <f>IF(ISNUMBER(Regressions!Q7), Regressions!Q7,0.0000000001)</f>
        <v>40.23906641</v>
      </c>
      <c r="P33" s="626" t="s">
        <v>212</v>
      </c>
      <c r="Q33" s="625">
        <f>IF(ISNUMBER(Regressions!U7), Regressions!U7,0.0000000001)</f>
        <v>0</v>
      </c>
      <c r="R33" s="625">
        <f>IF(ISNUMBER(Regressions!V7), Regressions!V7,0.0000000001)</f>
        <v>100</v>
      </c>
      <c r="S33" s="623">
        <f>IF(ISNUMBER(Regressions!W7), Regressions!W7,0.0000000001)</f>
        <v>100</v>
      </c>
      <c r="T33" s="623">
        <f>IF(ISNUMBER(Regressions!X7), Regressions!X7,0.0000000001)</f>
        <v>100</v>
      </c>
      <c r="U33" s="623">
        <f>IF(ISNUMBER(Regressions!Y7), Regressions!Y7,0.0000000001)</f>
        <v>0</v>
      </c>
      <c r="V33" s="627">
        <f>IF(ISNUMBER(Regressions!Z7), Regressions!Z7,0.0000000001)</f>
        <v>0</v>
      </c>
    </row>
    <row xmlns:x14ac="http://schemas.microsoft.com/office/spreadsheetml/2009/9/ac" r="34" x14ac:dyDescent="0.2">
      <c r="B34" s="628" t="s">
        <v>275</v>
      </c>
    </row>
    <row xmlns:x14ac="http://schemas.microsoft.com/office/spreadsheetml/2009/9/ac" r="35" ht="6" customHeight="true" x14ac:dyDescent="0.2"/>
    <row xmlns:x14ac="http://schemas.microsoft.com/office/spreadsheetml/2009/9/ac" r="36" s="579" customFormat="true" ht="50.1" customHeight="true" x14ac:dyDescent="0.2">
      <c r="B36" s="629" t="s">
        <v>34</v>
      </c>
      <c r="C36" s="630" t="s">
        <v>301</v>
      </c>
      <c r="D36" s="630"/>
      <c r="E36" s="630"/>
      <c r="F36" s="630"/>
      <c r="G36" s="630"/>
      <c r="H36" s="630"/>
      <c r="I36" s="629" t="s">
        <v>34</v>
      </c>
      <c r="J36" s="631" t="s">
        <v>302</v>
      </c>
      <c r="K36" s="632"/>
      <c r="L36" s="632"/>
      <c r="M36" s="632"/>
      <c r="N36" s="632"/>
      <c r="O36" s="632"/>
      <c r="P36" s="629" t="s">
        <v>34</v>
      </c>
      <c r="Q36" s="633" t="s">
        <v>303</v>
      </c>
      <c r="R36" s="633"/>
      <c r="S36" s="633"/>
      <c r="T36" s="633"/>
      <c r="U36" s="633"/>
      <c r="V36" s="633"/>
    </row>
    <row xmlns:x14ac="http://schemas.microsoft.com/office/spreadsheetml/2009/9/ac" r="37" ht="50.1" customHeight="true" x14ac:dyDescent="0.2">
      <c r="B37" s="629" t="s">
        <v>35</v>
      </c>
      <c r="C37" s="634" t="s">
        <v>304</v>
      </c>
      <c r="D37" s="634"/>
      <c r="E37" s="634"/>
      <c r="F37" s="634"/>
      <c r="G37" s="634"/>
      <c r="H37" s="634"/>
      <c r="I37" s="629" t="s">
        <v>35</v>
      </c>
      <c r="J37" s="634" t="s">
        <v>305</v>
      </c>
      <c r="K37" s="634"/>
      <c r="L37" s="634"/>
      <c r="M37" s="634"/>
      <c r="N37" s="634"/>
      <c r="O37" s="634"/>
      <c r="P37" s="629" t="s">
        <v>35</v>
      </c>
      <c r="Q37" s="634" t="s">
        <v>306</v>
      </c>
      <c r="R37" s="634"/>
      <c r="S37" s="634"/>
      <c r="T37" s="634"/>
      <c r="U37" s="634"/>
      <c r="V37" s="634"/>
    </row>
    <row xmlns:x14ac="http://schemas.microsoft.com/office/spreadsheetml/2009/9/ac" r="38" ht="50.1" customHeight="true" x14ac:dyDescent="0.2">
      <c r="B38" s="629" t="s">
        <v>36</v>
      </c>
      <c r="C38" s="635" t="s">
        <v>307</v>
      </c>
      <c r="D38" s="635"/>
      <c r="E38" s="635"/>
      <c r="F38" s="635"/>
      <c r="G38" s="635"/>
      <c r="H38" s="635"/>
      <c r="I38" s="629" t="s">
        <v>36</v>
      </c>
      <c r="J38" s="635" t="s">
        <v>308</v>
      </c>
      <c r="K38" s="635"/>
      <c r="L38" s="635"/>
      <c r="M38" s="635"/>
      <c r="N38" s="635"/>
      <c r="O38" s="635"/>
      <c r="P38" s="629" t="s">
        <v>36</v>
      </c>
      <c r="Q38" s="635" t="s">
        <v>309</v>
      </c>
      <c r="R38" s="635"/>
      <c r="S38" s="635"/>
      <c r="T38" s="635"/>
      <c r="U38" s="635"/>
      <c r="V38" s="635"/>
    </row>
    <row xmlns:x14ac="http://schemas.microsoft.com/office/spreadsheetml/2009/9/ac" r="39" ht="50.1" customHeight="true" x14ac:dyDescent="0.2">
      <c r="B39" s="629" t="s">
        <v>212</v>
      </c>
      <c r="C39" s="636" t="s">
        <v>310</v>
      </c>
      <c r="D39" s="636"/>
      <c r="E39" s="636"/>
      <c r="F39" s="636"/>
      <c r="G39" s="636"/>
      <c r="H39" s="636"/>
      <c r="I39" s="629" t="s">
        <v>212</v>
      </c>
      <c r="J39" s="636" t="s">
        <v>310</v>
      </c>
      <c r="K39" s="636"/>
      <c r="L39" s="636"/>
      <c r="M39" s="636"/>
      <c r="N39" s="636"/>
      <c r="O39" s="636"/>
      <c r="P39" s="629" t="s">
        <v>212</v>
      </c>
      <c r="Q39" s="636" t="s">
        <v>310</v>
      </c>
      <c r="R39" s="636"/>
      <c r="S39" s="636"/>
      <c r="T39" s="636"/>
      <c r="U39" s="636"/>
      <c r="V39" s="636"/>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30"/>
    <col min="32" max="32" width="5.125" style="30" customWidth="true"/>
    <col min="33" max="16384" width="9" style="30"/>
  </cols>
  <sheetData>
    <row xmlns:x14ac="http://schemas.microsoft.com/office/spreadsheetml/2009/9/ac" r="1" s="33" customFormat="true" x14ac:dyDescent="0.2"/>
    <row xmlns:x14ac="http://schemas.microsoft.com/office/spreadsheetml/2009/9/ac" r="2" s="33" customFormat="true" ht="15.75" x14ac:dyDescent="0.25">
      <c r="A2" s="32" t="s">
        <v>157</v>
      </c>
    </row>
    <row xmlns:x14ac="http://schemas.microsoft.com/office/spreadsheetml/2009/9/ac" r="3" s="33" customFormat="true" ht="15.75" x14ac:dyDescent="0.25">
      <c r="A3" s="32"/>
    </row>
    <row xmlns:x14ac="http://schemas.microsoft.com/office/spreadsheetml/2009/9/ac" r="4" s="33" customFormat="true" x14ac:dyDescent="0.2">
      <c r="A4" s="96"/>
      <c r="B4" s="96"/>
      <c r="C4" s="96"/>
      <c r="D4" s="96"/>
      <c r="E4" s="96"/>
      <c r="F4" s="96"/>
      <c r="G4" s="96"/>
      <c r="H4" s="96"/>
      <c r="I4" s="96"/>
      <c r="J4" s="96"/>
      <c r="K4" s="96"/>
      <c r="L4" s="96"/>
      <c r="M4" s="96"/>
      <c r="N4" s="96"/>
      <c r="O4" s="96"/>
      <c r="P4" s="96"/>
      <c r="Q4" s="96"/>
      <c r="R4" s="96"/>
      <c r="S4" s="96"/>
      <c r="T4" s="96"/>
      <c r="U4" s="96"/>
      <c r="V4" s="96"/>
      <c r="W4" s="96"/>
      <c r="X4" s="96"/>
      <c r="Y4" s="96"/>
      <c r="Z4" s="96"/>
      <c r="AA4" s="96"/>
      <c r="AB4" s="96"/>
      <c r="AC4" s="96"/>
      <c r="AD4" s="96"/>
      <c r="AE4" s="96"/>
      <c r="AF4" s="96"/>
    </row>
    <row xmlns:x14ac="http://schemas.microsoft.com/office/spreadsheetml/2009/9/ac" r="5" s="33" customFormat="true" x14ac:dyDescent="0.2">
      <c r="A5" s="96"/>
      <c r="B5" s="96"/>
      <c r="C5" s="96"/>
      <c r="D5" s="96"/>
      <c r="E5" s="96"/>
      <c r="F5" s="96"/>
      <c r="G5" s="96"/>
      <c r="H5" s="96"/>
      <c r="I5" s="96"/>
      <c r="J5" s="96"/>
      <c r="K5" s="96"/>
      <c r="L5" s="96"/>
      <c r="M5" s="96"/>
      <c r="N5" s="96"/>
      <c r="O5" s="96"/>
      <c r="P5" s="96"/>
      <c r="Q5" s="96"/>
      <c r="R5" s="96"/>
      <c r="S5" s="96"/>
      <c r="T5" s="96"/>
      <c r="U5" s="96"/>
      <c r="V5" s="96"/>
      <c r="W5" s="96"/>
      <c r="X5" s="96"/>
      <c r="Y5" s="96"/>
      <c r="Z5" s="96"/>
      <c r="AA5" s="96"/>
      <c r="AB5" s="96"/>
      <c r="AC5" s="96"/>
      <c r="AD5" s="96"/>
      <c r="AE5" s="96"/>
      <c r="AF5" s="96"/>
    </row>
    <row xmlns:x14ac="http://schemas.microsoft.com/office/spreadsheetml/2009/9/ac" r="6" s="33" customFormat="true" x14ac:dyDescent="0.2">
      <c r="A6" s="96"/>
      <c r="B6" s="96"/>
      <c r="C6" s="96"/>
      <c r="D6" s="96"/>
      <c r="E6" s="96"/>
      <c r="F6" s="96"/>
      <c r="G6" s="96"/>
      <c r="H6" s="96"/>
      <c r="I6" s="96"/>
      <c r="J6" s="96"/>
      <c r="K6" s="96"/>
      <c r="L6" s="96"/>
      <c r="M6" s="96"/>
      <c r="N6" s="96"/>
      <c r="O6" s="96"/>
      <c r="P6" s="96"/>
      <c r="Q6" s="96"/>
      <c r="R6" s="96"/>
      <c r="S6" s="96"/>
      <c r="T6" s="96"/>
      <c r="U6" s="96"/>
      <c r="V6" s="96"/>
      <c r="W6" s="96"/>
      <c r="X6" s="96"/>
      <c r="Y6" s="96"/>
      <c r="Z6" s="96"/>
      <c r="AA6" s="96"/>
      <c r="AB6" s="96"/>
      <c r="AC6" s="96"/>
      <c r="AD6" s="96"/>
      <c r="AE6" s="96"/>
      <c r="AF6" s="96"/>
    </row>
    <row xmlns:x14ac="http://schemas.microsoft.com/office/spreadsheetml/2009/9/ac" r="7" s="33" customFormat="true" x14ac:dyDescent="0.2">
      <c r="A7" s="96"/>
      <c r="B7" s="96"/>
      <c r="C7" s="96"/>
      <c r="D7" s="96"/>
      <c r="E7" s="96"/>
      <c r="F7" s="96"/>
      <c r="G7" s="96"/>
      <c r="H7" s="96"/>
      <c r="I7" s="96"/>
      <c r="J7" s="96"/>
      <c r="K7" s="96"/>
      <c r="L7" s="96"/>
      <c r="M7" s="96"/>
      <c r="N7" s="96"/>
      <c r="O7" s="96"/>
      <c r="P7" s="96"/>
      <c r="Q7" s="96"/>
      <c r="R7" s="96"/>
      <c r="S7" s="96"/>
      <c r="T7" s="96"/>
      <c r="U7" s="96"/>
      <c r="V7" s="96"/>
      <c r="W7" s="96"/>
      <c r="X7" s="96"/>
      <c r="Y7" s="96"/>
      <c r="Z7" s="96"/>
      <c r="AA7" s="96"/>
      <c r="AB7" s="96"/>
      <c r="AC7" s="96"/>
      <c r="AD7" s="96"/>
      <c r="AE7" s="96"/>
      <c r="AF7" s="96"/>
    </row>
    <row xmlns:x14ac="http://schemas.microsoft.com/office/spreadsheetml/2009/9/ac" r="8" s="33" customFormat="true" x14ac:dyDescent="0.2">
      <c r="A8" s="96"/>
      <c r="B8" s="96"/>
      <c r="C8" s="96"/>
      <c r="D8" s="96"/>
      <c r="E8" s="96"/>
      <c r="F8" s="96"/>
      <c r="G8" s="96"/>
      <c r="H8" s="96"/>
      <c r="I8" s="96"/>
      <c r="J8" s="96"/>
      <c r="K8" s="96"/>
      <c r="L8" s="96"/>
      <c r="M8" s="96"/>
      <c r="N8" s="96"/>
      <c r="O8" s="96"/>
      <c r="P8" s="96"/>
      <c r="Q8" s="96"/>
      <c r="R8" s="96"/>
      <c r="S8" s="96"/>
      <c r="T8" s="96"/>
      <c r="U8" s="96"/>
      <c r="V8" s="96"/>
      <c r="W8" s="96"/>
      <c r="X8" s="96"/>
      <c r="Y8" s="96"/>
      <c r="Z8" s="96"/>
      <c r="AA8" s="96"/>
      <c r="AB8" s="96"/>
      <c r="AC8" s="96"/>
      <c r="AD8" s="96"/>
      <c r="AE8" s="96"/>
      <c r="AF8" s="96"/>
    </row>
    <row xmlns:x14ac="http://schemas.microsoft.com/office/spreadsheetml/2009/9/ac" r="9" s="33" customFormat="true" x14ac:dyDescent="0.2">
      <c r="A9" s="96"/>
      <c r="B9" s="96"/>
      <c r="C9" s="96"/>
      <c r="D9" s="96"/>
      <c r="E9" s="96"/>
      <c r="F9" s="96"/>
      <c r="G9" s="96"/>
      <c r="H9" s="96"/>
      <c r="I9" s="96"/>
      <c r="J9" s="96"/>
      <c r="K9" s="96"/>
      <c r="L9" s="96"/>
      <c r="M9" s="96"/>
      <c r="N9" s="96"/>
      <c r="O9" s="96"/>
      <c r="P9" s="96"/>
      <c r="Q9" s="96"/>
      <c r="R9" s="96"/>
      <c r="S9" s="96"/>
      <c r="T9" s="96"/>
      <c r="U9" s="96"/>
      <c r="V9" s="96"/>
      <c r="W9" s="96"/>
      <c r="X9" s="96"/>
      <c r="Y9" s="96"/>
      <c r="Z9" s="96"/>
      <c r="AA9" s="96"/>
      <c r="AB9" s="96"/>
      <c r="AC9" s="96"/>
      <c r="AD9" s="96"/>
      <c r="AE9" s="96"/>
      <c r="AF9" s="96"/>
    </row>
    <row xmlns:x14ac="http://schemas.microsoft.com/office/spreadsheetml/2009/9/ac" r="10" s="33" customFormat="true" x14ac:dyDescent="0.2">
      <c r="A10" s="96"/>
      <c r="B10" s="96"/>
      <c r="C10" s="96"/>
      <c r="D10" s="96"/>
      <c r="E10" s="96"/>
      <c r="F10" s="96"/>
      <c r="G10" s="96"/>
      <c r="H10" s="96"/>
      <c r="I10" s="96"/>
      <c r="J10" s="96"/>
      <c r="K10" s="96"/>
      <c r="L10" s="96"/>
      <c r="M10" s="96"/>
      <c r="N10" s="96"/>
      <c r="O10" s="96"/>
      <c r="P10" s="96"/>
      <c r="Q10" s="96"/>
      <c r="R10" s="96"/>
      <c r="S10" s="96"/>
      <c r="T10" s="96"/>
      <c r="U10" s="96"/>
      <c r="V10" s="96"/>
      <c r="W10" s="96"/>
      <c r="X10" s="96"/>
      <c r="Y10" s="96"/>
      <c r="Z10" s="96"/>
      <c r="AA10" s="96"/>
      <c r="AB10" s="96"/>
      <c r="AC10" s="96"/>
      <c r="AD10" s="96"/>
      <c r="AE10" s="96"/>
      <c r="AF10" s="96"/>
    </row>
    <row xmlns:x14ac="http://schemas.microsoft.com/office/spreadsheetml/2009/9/ac" r="11" s="33" customFormat="true" x14ac:dyDescent="0.2">
      <c r="A11" s="96"/>
      <c r="B11" s="96"/>
      <c r="C11" s="96"/>
      <c r="D11" s="96"/>
      <c r="E11" s="96"/>
      <c r="F11" s="96"/>
      <c r="G11" s="96"/>
      <c r="H11" s="96"/>
      <c r="I11" s="96"/>
      <c r="J11" s="96"/>
      <c r="K11" s="96"/>
      <c r="L11" s="96"/>
      <c r="M11" s="96"/>
      <c r="N11" s="96"/>
      <c r="O11" s="96"/>
      <c r="P11" s="96"/>
      <c r="Q11" s="96"/>
      <c r="R11" s="96"/>
      <c r="S11" s="96"/>
      <c r="T11" s="96"/>
      <c r="U11" s="96"/>
      <c r="V11" s="96"/>
      <c r="W11" s="96"/>
      <c r="X11" s="96"/>
      <c r="Y11" s="96"/>
      <c r="Z11" s="96"/>
      <c r="AA11" s="96"/>
      <c r="AB11" s="96"/>
      <c r="AC11" s="96"/>
      <c r="AD11" s="96"/>
      <c r="AE11" s="96"/>
      <c r="AF11" s="96"/>
    </row>
    <row xmlns:x14ac="http://schemas.microsoft.com/office/spreadsheetml/2009/9/ac" r="12" s="33" customFormat="true" x14ac:dyDescent="0.2">
      <c r="A12" s="96"/>
      <c r="B12" s="96"/>
      <c r="C12" s="96"/>
      <c r="D12" s="96"/>
      <c r="E12" s="96"/>
      <c r="F12" s="96"/>
      <c r="G12" s="96"/>
      <c r="H12" s="96"/>
      <c r="I12" s="96"/>
      <c r="J12" s="96"/>
      <c r="K12" s="96"/>
      <c r="L12" s="96"/>
      <c r="M12" s="96"/>
      <c r="N12" s="96"/>
      <c r="O12" s="96"/>
      <c r="P12" s="96"/>
      <c r="Q12" s="96"/>
      <c r="R12" s="96"/>
      <c r="S12" s="96"/>
      <c r="T12" s="96"/>
      <c r="U12" s="96"/>
      <c r="V12" s="96"/>
      <c r="W12" s="96"/>
      <c r="X12" s="96"/>
      <c r="Y12" s="96"/>
      <c r="Z12" s="96"/>
      <c r="AA12" s="96"/>
      <c r="AB12" s="96"/>
      <c r="AC12" s="96"/>
      <c r="AD12" s="96"/>
      <c r="AE12" s="96"/>
      <c r="AF12" s="96"/>
    </row>
    <row xmlns:x14ac="http://schemas.microsoft.com/office/spreadsheetml/2009/9/ac" r="13" s="33" customFormat="true" x14ac:dyDescent="0.2">
      <c r="A13" s="96"/>
      <c r="B13" s="96"/>
      <c r="C13" s="96"/>
      <c r="D13" s="96"/>
      <c r="E13" s="96"/>
      <c r="F13" s="96"/>
      <c r="G13" s="96"/>
      <c r="H13" s="96"/>
      <c r="I13" s="96"/>
      <c r="J13" s="96"/>
      <c r="K13" s="96"/>
      <c r="L13" s="96"/>
      <c r="M13" s="96"/>
      <c r="N13" s="96"/>
      <c r="O13" s="96"/>
      <c r="P13" s="96"/>
      <c r="Q13" s="96"/>
      <c r="R13" s="96"/>
      <c r="S13" s="96"/>
      <c r="T13" s="96"/>
      <c r="U13" s="96"/>
      <c r="V13" s="96"/>
      <c r="W13" s="96"/>
      <c r="X13" s="96"/>
      <c r="Y13" s="96"/>
      <c r="Z13" s="96"/>
      <c r="AA13" s="96"/>
      <c r="AB13" s="96"/>
      <c r="AC13" s="96"/>
      <c r="AD13" s="96"/>
      <c r="AE13" s="96"/>
      <c r="AF13" s="96"/>
    </row>
    <row xmlns:x14ac="http://schemas.microsoft.com/office/spreadsheetml/2009/9/ac" r="14" s="33" customFormat="true" x14ac:dyDescent="0.2">
      <c r="A14" s="96"/>
      <c r="B14" s="96"/>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row>
    <row xmlns:x14ac="http://schemas.microsoft.com/office/spreadsheetml/2009/9/ac" r="15" s="33" customFormat="true" x14ac:dyDescent="0.2">
      <c r="A15" s="96"/>
      <c r="B15" s="96"/>
      <c r="C15" s="96"/>
      <c r="D15" s="96"/>
      <c r="E15" s="96"/>
      <c r="F15" s="96"/>
      <c r="G15" s="96"/>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row>
    <row xmlns:x14ac="http://schemas.microsoft.com/office/spreadsheetml/2009/9/ac" r="16" s="33" customFormat="true" x14ac:dyDescent="0.2">
      <c r="A16" s="96"/>
      <c r="B16" s="96"/>
      <c r="C16" s="96"/>
      <c r="D16" s="96"/>
      <c r="E16" s="96"/>
      <c r="F16" s="96"/>
      <c r="G16" s="96"/>
      <c r="H16" s="96"/>
      <c r="I16" s="96"/>
      <c r="J16" s="96"/>
      <c r="K16" s="96"/>
      <c r="L16" s="96"/>
      <c r="M16" s="96"/>
      <c r="N16" s="96"/>
      <c r="O16" s="96"/>
      <c r="P16" s="96"/>
      <c r="Q16" s="96"/>
      <c r="R16" s="96"/>
      <c r="S16" s="96"/>
      <c r="T16" s="96"/>
      <c r="U16" s="96"/>
      <c r="V16" s="96"/>
      <c r="W16" s="96"/>
      <c r="X16" s="96"/>
      <c r="Y16" s="96"/>
      <c r="Z16" s="96"/>
      <c r="AA16" s="96"/>
      <c r="AB16" s="96"/>
      <c r="AC16" s="96"/>
      <c r="AD16" s="96"/>
      <c r="AE16" s="96"/>
      <c r="AF16" s="96"/>
    </row>
    <row xmlns:x14ac="http://schemas.microsoft.com/office/spreadsheetml/2009/9/ac" r="17" s="33" customFormat="true" x14ac:dyDescent="0.2">
      <c r="A17" s="96"/>
      <c r="B17" s="96"/>
      <c r="C17" s="96"/>
      <c r="D17" s="96"/>
      <c r="E17" s="96"/>
      <c r="F17" s="96"/>
      <c r="G17" s="96"/>
      <c r="H17" s="96"/>
      <c r="I17" s="96"/>
      <c r="J17" s="96"/>
      <c r="K17" s="96"/>
      <c r="L17" s="96"/>
      <c r="M17" s="96"/>
      <c r="N17" s="96"/>
      <c r="O17" s="96"/>
      <c r="P17" s="96"/>
      <c r="Q17" s="96"/>
      <c r="R17" s="96"/>
      <c r="S17" s="96"/>
      <c r="T17" s="96"/>
      <c r="U17" s="96"/>
      <c r="V17" s="96"/>
      <c r="W17" s="96"/>
      <c r="X17" s="96"/>
      <c r="Y17" s="96"/>
      <c r="Z17" s="96"/>
      <c r="AA17" s="96"/>
      <c r="AB17" s="96"/>
      <c r="AC17" s="96"/>
      <c r="AD17" s="96"/>
      <c r="AE17" s="96"/>
      <c r="AF17" s="96"/>
    </row>
    <row xmlns:x14ac="http://schemas.microsoft.com/office/spreadsheetml/2009/9/ac" r="18" s="33" customFormat="true" x14ac:dyDescent="0.2">
      <c r="A18" s="96"/>
      <c r="B18" s="96"/>
      <c r="C18" s="96"/>
      <c r="D18" s="96"/>
      <c r="E18" s="96"/>
      <c r="F18" s="96"/>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row>
    <row xmlns:x14ac="http://schemas.microsoft.com/office/spreadsheetml/2009/9/ac" r="19" s="33" customFormat="true" x14ac:dyDescent="0.2">
      <c r="A19" s="96"/>
      <c r="B19" s="96"/>
      <c r="C19" s="96"/>
      <c r="D19" s="96"/>
      <c r="E19" s="96"/>
      <c r="F19" s="96"/>
      <c r="G19" s="96"/>
      <c r="H19" s="96"/>
      <c r="I19" s="96"/>
      <c r="J19" s="96"/>
      <c r="K19" s="96"/>
      <c r="L19" s="96"/>
      <c r="M19" s="96"/>
      <c r="N19" s="96"/>
      <c r="O19" s="96"/>
      <c r="P19" s="96"/>
      <c r="Q19" s="96"/>
      <c r="R19" s="96"/>
      <c r="S19" s="96"/>
      <c r="T19" s="96"/>
      <c r="U19" s="96"/>
      <c r="V19" s="96"/>
      <c r="W19" s="96"/>
      <c r="X19" s="96"/>
      <c r="Y19" s="96"/>
      <c r="Z19" s="96"/>
      <c r="AA19" s="96"/>
      <c r="AB19" s="96"/>
      <c r="AC19" s="96"/>
      <c r="AD19" s="96"/>
      <c r="AE19" s="96"/>
      <c r="AF19" s="96"/>
    </row>
    <row xmlns:x14ac="http://schemas.microsoft.com/office/spreadsheetml/2009/9/ac" r="20" s="33" customFormat="true" x14ac:dyDescent="0.2">
      <c r="A20" s="96"/>
      <c r="B20" s="96"/>
      <c r="C20" s="96"/>
      <c r="D20" s="96"/>
      <c r="E20" s="96"/>
      <c r="F20" s="96"/>
      <c r="G20" s="96"/>
      <c r="H20" s="96"/>
      <c r="I20" s="96"/>
      <c r="J20" s="96"/>
      <c r="K20" s="96"/>
      <c r="L20" s="96"/>
      <c r="M20" s="96"/>
      <c r="N20" s="96"/>
      <c r="O20" s="96"/>
      <c r="P20" s="96"/>
      <c r="Q20" s="96"/>
      <c r="R20" s="96"/>
      <c r="S20" s="96"/>
      <c r="T20" s="96"/>
      <c r="U20" s="96"/>
      <c r="V20" s="96"/>
      <c r="W20" s="96"/>
      <c r="X20" s="96"/>
      <c r="Y20" s="96"/>
      <c r="Z20" s="96"/>
      <c r="AA20" s="96"/>
      <c r="AB20" s="96"/>
      <c r="AC20" s="96"/>
      <c r="AD20" s="96"/>
      <c r="AE20" s="96"/>
      <c r="AF20" s="96"/>
    </row>
    <row xmlns:x14ac="http://schemas.microsoft.com/office/spreadsheetml/2009/9/ac" r="21" s="33" customFormat="true" x14ac:dyDescent="0.2">
      <c r="A21" s="96"/>
      <c r="B21" s="96"/>
      <c r="C21" s="96"/>
      <c r="D21" s="96"/>
      <c r="E21" s="96"/>
      <c r="F21" s="96"/>
      <c r="G21" s="96"/>
      <c r="H21" s="96"/>
      <c r="I21" s="96"/>
      <c r="J21" s="96"/>
      <c r="K21" s="96"/>
      <c r="L21" s="96"/>
      <c r="M21" s="96"/>
      <c r="N21" s="96"/>
      <c r="O21" s="96"/>
      <c r="P21" s="96"/>
      <c r="Q21" s="96"/>
      <c r="R21" s="96"/>
      <c r="S21" s="96"/>
      <c r="T21" s="96"/>
      <c r="U21" s="96"/>
      <c r="V21" s="96"/>
      <c r="W21" s="96"/>
      <c r="X21" s="96"/>
      <c r="Y21" s="96"/>
      <c r="Z21" s="96"/>
      <c r="AA21" s="96"/>
      <c r="AB21" s="96"/>
      <c r="AC21" s="96"/>
      <c r="AD21" s="96"/>
      <c r="AE21" s="96"/>
      <c r="AF21" s="96"/>
    </row>
    <row xmlns:x14ac="http://schemas.microsoft.com/office/spreadsheetml/2009/9/ac" r="22" s="33" customFormat="true" x14ac:dyDescent="0.2">
      <c r="A22" s="96"/>
      <c r="B22" s="96"/>
      <c r="C22" s="96"/>
      <c r="D22" s="96"/>
      <c r="E22" s="96"/>
      <c r="F22" s="96"/>
      <c r="G22" s="96"/>
      <c r="H22" s="96"/>
      <c r="I22" s="96"/>
      <c r="J22" s="96"/>
      <c r="K22" s="96"/>
      <c r="L22" s="96"/>
      <c r="M22" s="96"/>
      <c r="N22" s="96"/>
      <c r="O22" s="96"/>
      <c r="P22" s="96"/>
      <c r="Q22" s="96"/>
      <c r="R22" s="96"/>
      <c r="S22" s="96"/>
      <c r="T22" s="96"/>
      <c r="U22" s="96"/>
      <c r="V22" s="96"/>
      <c r="W22" s="96"/>
      <c r="X22" s="96"/>
      <c r="Y22" s="96"/>
      <c r="Z22" s="96"/>
      <c r="AA22" s="96"/>
      <c r="AB22" s="96"/>
      <c r="AC22" s="96"/>
      <c r="AD22" s="96"/>
      <c r="AE22" s="96"/>
      <c r="AF22" s="96"/>
    </row>
    <row xmlns:x14ac="http://schemas.microsoft.com/office/spreadsheetml/2009/9/ac" r="23" s="33" customFormat="true" x14ac:dyDescent="0.2">
      <c r="A23" s="31" t="s">
        <v>275</v>
      </c>
    </row>
    <row xmlns:x14ac="http://schemas.microsoft.com/office/spreadsheetml/2009/9/ac" r="24" s="33" customFormat="true" x14ac:dyDescent="0.2">
      <c r="A24" s="31"/>
    </row>
    <row xmlns:x14ac="http://schemas.microsoft.com/office/spreadsheetml/2009/9/ac" r="25" s="33" customFormat="true" x14ac:dyDescent="0.2">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row>
    <row xmlns:x14ac="http://schemas.microsoft.com/office/spreadsheetml/2009/9/ac" r="26" s="33" customFormat="true" x14ac:dyDescent="0.2">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row>
    <row xmlns:x14ac="http://schemas.microsoft.com/office/spreadsheetml/2009/9/ac" r="27" s="33" customFormat="true" x14ac:dyDescent="0.2">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row>
    <row xmlns:x14ac="http://schemas.microsoft.com/office/spreadsheetml/2009/9/ac" r="28" s="33" customFormat="true" x14ac:dyDescent="0.2">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row>
    <row xmlns:x14ac="http://schemas.microsoft.com/office/spreadsheetml/2009/9/ac" r="29" s="33" customFormat="true" x14ac:dyDescent="0.2">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row>
    <row xmlns:x14ac="http://schemas.microsoft.com/office/spreadsheetml/2009/9/ac" r="30" s="33" customFormat="true" x14ac:dyDescent="0.2">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row>
    <row xmlns:x14ac="http://schemas.microsoft.com/office/spreadsheetml/2009/9/ac" r="31" s="33" customFormat="true" x14ac:dyDescent="0.2">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row>
    <row xmlns:x14ac="http://schemas.microsoft.com/office/spreadsheetml/2009/9/ac" r="32" s="33" customFormat="true" x14ac:dyDescent="0.2">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row>
    <row xmlns:x14ac="http://schemas.microsoft.com/office/spreadsheetml/2009/9/ac" r="33" s="33" customFormat="true" x14ac:dyDescent="0.2">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row>
    <row xmlns:x14ac="http://schemas.microsoft.com/office/spreadsheetml/2009/9/ac" r="34" s="33" customFormat="true" x14ac:dyDescent="0.2">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row>
    <row xmlns:x14ac="http://schemas.microsoft.com/office/spreadsheetml/2009/9/ac" r="35" s="33" customFormat="true" x14ac:dyDescent="0.2">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row>
    <row xmlns:x14ac="http://schemas.microsoft.com/office/spreadsheetml/2009/9/ac" r="36" s="33" customFormat="true" x14ac:dyDescent="0.2">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c r="AB36" s="34"/>
      <c r="AC36" s="34"/>
      <c r="AD36" s="34"/>
      <c r="AE36" s="34"/>
      <c r="AF36" s="34"/>
    </row>
    <row xmlns:x14ac="http://schemas.microsoft.com/office/spreadsheetml/2009/9/ac" r="37" s="33" customFormat="true" x14ac:dyDescent="0.2">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row>
    <row xmlns:x14ac="http://schemas.microsoft.com/office/spreadsheetml/2009/9/ac" r="38" s="33" customFormat="true" x14ac:dyDescent="0.2">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34"/>
      <c r="AE38" s="34"/>
      <c r="AF38" s="34"/>
    </row>
    <row xmlns:x14ac="http://schemas.microsoft.com/office/spreadsheetml/2009/9/ac" r="39" s="33" customFormat="true" x14ac:dyDescent="0.2">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c r="AB39" s="34"/>
      <c r="AC39" s="34"/>
      <c r="AD39" s="34"/>
      <c r="AE39" s="34"/>
      <c r="AF39" s="34"/>
    </row>
    <row xmlns:x14ac="http://schemas.microsoft.com/office/spreadsheetml/2009/9/ac" r="40" s="33" customFormat="true" x14ac:dyDescent="0.2">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row>
    <row xmlns:x14ac="http://schemas.microsoft.com/office/spreadsheetml/2009/9/ac" r="41" s="33" customFormat="true" x14ac:dyDescent="0.2">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row>
    <row xmlns:x14ac="http://schemas.microsoft.com/office/spreadsheetml/2009/9/ac" r="42" s="33" customFormat="true" x14ac:dyDescent="0.2">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c r="AB42" s="34"/>
      <c r="AC42" s="34"/>
      <c r="AD42" s="34"/>
      <c r="AE42" s="34"/>
      <c r="AF42" s="34"/>
    </row>
    <row xmlns:x14ac="http://schemas.microsoft.com/office/spreadsheetml/2009/9/ac" r="43" s="33" customFormat="true" x14ac:dyDescent="0.2">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c r="AB43" s="34"/>
      <c r="AC43" s="34"/>
      <c r="AD43" s="34"/>
      <c r="AE43" s="34"/>
      <c r="AF43" s="34"/>
    </row>
    <row xmlns:x14ac="http://schemas.microsoft.com/office/spreadsheetml/2009/9/ac" r="44" s="33" customFormat="true" x14ac:dyDescent="0.2">
      <c r="A44" s="31" t="s">
        <v>275</v>
      </c>
      <c r="B44" s="31"/>
    </row>
    <row xmlns:x14ac="http://schemas.microsoft.com/office/spreadsheetml/2009/9/ac" r="45" s="33" customFormat="true" x14ac:dyDescent="0.2"/>
    <row xmlns:x14ac="http://schemas.microsoft.com/office/spreadsheetml/2009/9/ac" r="46" s="33" customFormat="true" x14ac:dyDescent="0.2">
      <c r="A46" s="81"/>
      <c r="B46" s="81"/>
      <c r="C46" s="81"/>
      <c r="D46" s="81"/>
      <c r="E46" s="81"/>
      <c r="F46" s="81"/>
      <c r="G46" s="81"/>
      <c r="H46" s="81"/>
      <c r="I46" s="81"/>
      <c r="J46" s="81"/>
      <c r="K46" s="81"/>
      <c r="L46" s="81"/>
      <c r="M46" s="81"/>
      <c r="N46" s="81"/>
      <c r="O46" s="81"/>
      <c r="P46" s="81"/>
      <c r="Q46" s="81"/>
      <c r="R46" s="81"/>
      <c r="S46" s="81"/>
      <c r="T46" s="81"/>
      <c r="U46" s="81"/>
      <c r="V46" s="81"/>
      <c r="W46" s="81"/>
      <c r="X46" s="81"/>
      <c r="Y46" s="81"/>
      <c r="Z46" s="81"/>
      <c r="AA46" s="81"/>
      <c r="AB46" s="81"/>
      <c r="AC46" s="81"/>
      <c r="AD46" s="81"/>
      <c r="AE46" s="81"/>
      <c r="AF46" s="81"/>
    </row>
    <row xmlns:x14ac="http://schemas.microsoft.com/office/spreadsheetml/2009/9/ac" r="47" s="33" customFormat="true" x14ac:dyDescent="0.2">
      <c r="A47" s="81"/>
      <c r="B47" s="81"/>
      <c r="C47" s="81"/>
      <c r="D47" s="81"/>
      <c r="E47" s="81"/>
      <c r="F47" s="81"/>
      <c r="G47" s="81"/>
      <c r="H47" s="81"/>
      <c r="I47" s="81"/>
      <c r="J47" s="81"/>
      <c r="K47" s="81"/>
      <c r="L47" s="81"/>
      <c r="M47" s="81"/>
      <c r="N47" s="81"/>
      <c r="O47" s="81"/>
      <c r="P47" s="81"/>
      <c r="Q47" s="81"/>
      <c r="R47" s="81"/>
      <c r="S47" s="81"/>
      <c r="T47" s="81"/>
      <c r="U47" s="81"/>
      <c r="V47" s="81"/>
      <c r="W47" s="81"/>
      <c r="X47" s="81"/>
      <c r="Y47" s="81"/>
      <c r="Z47" s="81"/>
      <c r="AA47" s="81"/>
      <c r="AB47" s="81"/>
      <c r="AC47" s="81"/>
      <c r="AD47" s="81"/>
      <c r="AE47" s="81"/>
      <c r="AF47" s="81"/>
    </row>
    <row xmlns:x14ac="http://schemas.microsoft.com/office/spreadsheetml/2009/9/ac" r="48" s="33" customFormat="true" x14ac:dyDescent="0.2">
      <c r="A48" s="81"/>
      <c r="B48" s="81"/>
      <c r="C48" s="81"/>
      <c r="D48" s="81"/>
      <c r="E48" s="81"/>
      <c r="F48" s="81"/>
      <c r="G48" s="81"/>
      <c r="H48" s="81"/>
      <c r="I48" s="81"/>
      <c r="J48" s="81"/>
      <c r="K48" s="81"/>
      <c r="L48" s="81"/>
      <c r="M48" s="81"/>
      <c r="N48" s="81"/>
      <c r="O48" s="81"/>
      <c r="P48" s="81"/>
      <c r="Q48" s="81"/>
      <c r="R48" s="81"/>
      <c r="S48" s="81"/>
      <c r="T48" s="81"/>
      <c r="U48" s="81"/>
      <c r="V48" s="81"/>
      <c r="W48" s="81"/>
      <c r="X48" s="81"/>
      <c r="Y48" s="81"/>
      <c r="Z48" s="81"/>
      <c r="AA48" s="81"/>
      <c r="AB48" s="81"/>
      <c r="AC48" s="81"/>
      <c r="AD48" s="81"/>
      <c r="AE48" s="81"/>
      <c r="AF48" s="81"/>
    </row>
    <row xmlns:x14ac="http://schemas.microsoft.com/office/spreadsheetml/2009/9/ac" r="49" s="33" customFormat="true" x14ac:dyDescent="0.2">
      <c r="A49" s="81"/>
      <c r="B49" s="81"/>
      <c r="C49" s="81"/>
      <c r="D49" s="81"/>
      <c r="E49" s="81"/>
      <c r="F49" s="81"/>
      <c r="G49" s="81"/>
      <c r="H49" s="81"/>
      <c r="I49" s="81"/>
      <c r="J49" s="81"/>
      <c r="K49" s="81"/>
      <c r="L49" s="81"/>
      <c r="M49" s="81"/>
      <c r="N49" s="81"/>
      <c r="O49" s="81"/>
      <c r="P49" s="81"/>
      <c r="Q49" s="81"/>
      <c r="R49" s="81"/>
      <c r="S49" s="81"/>
      <c r="T49" s="81"/>
      <c r="U49" s="81"/>
      <c r="V49" s="81"/>
      <c r="W49" s="81"/>
      <c r="X49" s="81"/>
      <c r="Y49" s="81"/>
      <c r="Z49" s="81"/>
      <c r="AA49" s="81"/>
      <c r="AB49" s="81"/>
      <c r="AC49" s="81"/>
      <c r="AD49" s="81"/>
      <c r="AE49" s="81"/>
      <c r="AF49" s="81"/>
    </row>
    <row xmlns:x14ac="http://schemas.microsoft.com/office/spreadsheetml/2009/9/ac" r="50" s="33" customFormat="true" x14ac:dyDescent="0.2">
      <c r="A50" s="81"/>
      <c r="B50" s="81"/>
      <c r="C50" s="81"/>
      <c r="D50" s="81"/>
      <c r="E50" s="81"/>
      <c r="F50" s="81"/>
      <c r="G50" s="81"/>
      <c r="H50" s="81"/>
      <c r="I50" s="81"/>
      <c r="J50" s="81"/>
      <c r="K50" s="81"/>
      <c r="L50" s="81"/>
      <c r="M50" s="81"/>
      <c r="N50" s="81"/>
      <c r="O50" s="81"/>
      <c r="P50" s="81"/>
      <c r="Q50" s="81"/>
      <c r="R50" s="81"/>
      <c r="S50" s="81"/>
      <c r="T50" s="81"/>
      <c r="U50" s="81"/>
      <c r="V50" s="81"/>
      <c r="W50" s="81"/>
      <c r="X50" s="81"/>
      <c r="Y50" s="81"/>
      <c r="Z50" s="81"/>
      <c r="AA50" s="81"/>
      <c r="AB50" s="81"/>
      <c r="AC50" s="81"/>
      <c r="AD50" s="81"/>
      <c r="AE50" s="81"/>
      <c r="AF50" s="81"/>
    </row>
    <row xmlns:x14ac="http://schemas.microsoft.com/office/spreadsheetml/2009/9/ac" r="51" s="33" customFormat="true" x14ac:dyDescent="0.2">
      <c r="A51" s="81"/>
      <c r="B51" s="81"/>
      <c r="C51" s="81"/>
      <c r="D51" s="81"/>
      <c r="E51" s="81"/>
      <c r="F51" s="81"/>
      <c r="G51" s="81"/>
      <c r="H51" s="81"/>
      <c r="I51" s="81"/>
      <c r="J51" s="81"/>
      <c r="K51" s="81"/>
      <c r="L51" s="81"/>
      <c r="M51" s="81"/>
      <c r="N51" s="81"/>
      <c r="O51" s="81"/>
      <c r="P51" s="81"/>
      <c r="Q51" s="81"/>
      <c r="R51" s="81"/>
      <c r="S51" s="81"/>
      <c r="T51" s="81"/>
      <c r="U51" s="81"/>
      <c r="V51" s="81"/>
      <c r="W51" s="81"/>
      <c r="X51" s="81"/>
      <c r="Y51" s="81"/>
      <c r="Z51" s="81"/>
      <c r="AA51" s="81"/>
      <c r="AB51" s="81"/>
      <c r="AC51" s="81"/>
      <c r="AD51" s="81"/>
      <c r="AE51" s="81"/>
      <c r="AF51" s="81"/>
    </row>
    <row xmlns:x14ac="http://schemas.microsoft.com/office/spreadsheetml/2009/9/ac" r="52" s="33" customFormat="true" x14ac:dyDescent="0.2">
      <c r="A52" s="81"/>
      <c r="B52" s="81"/>
      <c r="C52" s="81"/>
      <c r="D52" s="81"/>
      <c r="E52" s="81"/>
      <c r="F52" s="81"/>
      <c r="G52" s="81"/>
      <c r="H52" s="81"/>
      <c r="I52" s="81"/>
      <c r="J52" s="81"/>
      <c r="K52" s="81"/>
      <c r="L52" s="81"/>
      <c r="M52" s="81"/>
      <c r="N52" s="81"/>
      <c r="O52" s="81"/>
      <c r="P52" s="81"/>
      <c r="Q52" s="81"/>
      <c r="R52" s="81"/>
      <c r="S52" s="81"/>
      <c r="T52" s="81"/>
      <c r="U52" s="81"/>
      <c r="V52" s="81"/>
      <c r="W52" s="81"/>
      <c r="X52" s="81"/>
      <c r="Y52" s="81"/>
      <c r="Z52" s="81"/>
      <c r="AA52" s="81"/>
      <c r="AB52" s="81"/>
      <c r="AC52" s="81"/>
      <c r="AD52" s="81"/>
      <c r="AE52" s="81"/>
      <c r="AF52" s="81"/>
    </row>
    <row xmlns:x14ac="http://schemas.microsoft.com/office/spreadsheetml/2009/9/ac" r="53" s="33" customFormat="true" x14ac:dyDescent="0.2">
      <c r="A53" s="81"/>
      <c r="B53" s="81"/>
      <c r="C53" s="81"/>
      <c r="D53" s="81"/>
      <c r="E53" s="81"/>
      <c r="F53" s="81"/>
      <c r="G53" s="81"/>
      <c r="H53" s="81"/>
      <c r="I53" s="81"/>
      <c r="J53" s="81"/>
      <c r="K53" s="81"/>
      <c r="L53" s="81"/>
      <c r="M53" s="81"/>
      <c r="N53" s="81"/>
      <c r="O53" s="81"/>
      <c r="P53" s="81"/>
      <c r="Q53" s="81"/>
      <c r="R53" s="81"/>
      <c r="S53" s="81"/>
      <c r="T53" s="81"/>
      <c r="U53" s="81"/>
      <c r="V53" s="81"/>
      <c r="W53" s="81"/>
      <c r="X53" s="81"/>
      <c r="Y53" s="81"/>
      <c r="Z53" s="81"/>
      <c r="AA53" s="81"/>
      <c r="AB53" s="81"/>
      <c r="AC53" s="81"/>
      <c r="AD53" s="81"/>
      <c r="AE53" s="81"/>
      <c r="AF53" s="81"/>
    </row>
    <row xmlns:x14ac="http://schemas.microsoft.com/office/spreadsheetml/2009/9/ac" r="54" s="33" customFormat="true" x14ac:dyDescent="0.2">
      <c r="A54" s="81"/>
      <c r="B54" s="81"/>
      <c r="C54" s="81"/>
      <c r="D54" s="81"/>
      <c r="E54" s="81"/>
      <c r="F54" s="81"/>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row>
    <row xmlns:x14ac="http://schemas.microsoft.com/office/spreadsheetml/2009/9/ac" r="55" s="33" customFormat="true" x14ac:dyDescent="0.2">
      <c r="A55" s="81"/>
      <c r="B55" s="81"/>
      <c r="C55" s="81"/>
      <c r="D55" s="81"/>
      <c r="E55" s="81"/>
      <c r="F55" s="81"/>
      <c r="G55" s="81"/>
      <c r="H55" s="81"/>
      <c r="I55" s="81"/>
      <c r="J55" s="81"/>
      <c r="K55" s="81"/>
      <c r="L55" s="81"/>
      <c r="M55" s="81"/>
      <c r="N55" s="81"/>
      <c r="O55" s="81"/>
      <c r="P55" s="81"/>
      <c r="Q55" s="81"/>
      <c r="R55" s="81"/>
      <c r="S55" s="81"/>
      <c r="T55" s="81"/>
      <c r="U55" s="81"/>
      <c r="V55" s="81"/>
      <c r="W55" s="81"/>
      <c r="X55" s="81"/>
      <c r="Y55" s="81"/>
      <c r="Z55" s="81"/>
      <c r="AA55" s="81"/>
      <c r="AB55" s="81"/>
      <c r="AC55" s="81"/>
      <c r="AD55" s="81"/>
      <c r="AE55" s="81"/>
      <c r="AF55" s="81"/>
    </row>
    <row xmlns:x14ac="http://schemas.microsoft.com/office/spreadsheetml/2009/9/ac" r="56" s="33" customFormat="true" x14ac:dyDescent="0.2">
      <c r="A56" s="81"/>
      <c r="B56" s="81"/>
      <c r="C56" s="81"/>
      <c r="D56" s="81"/>
      <c r="E56" s="81"/>
      <c r="F56" s="81"/>
      <c r="G56" s="81"/>
      <c r="H56" s="81"/>
      <c r="I56" s="81"/>
      <c r="J56" s="81"/>
      <c r="K56" s="81"/>
      <c r="L56" s="81"/>
      <c r="M56" s="81"/>
      <c r="N56" s="81"/>
      <c r="O56" s="81"/>
      <c r="P56" s="81"/>
      <c r="Q56" s="81"/>
      <c r="R56" s="81"/>
      <c r="S56" s="81"/>
      <c r="T56" s="81"/>
      <c r="U56" s="81"/>
      <c r="V56" s="81"/>
      <c r="W56" s="81"/>
      <c r="X56" s="81"/>
      <c r="Y56" s="81"/>
      <c r="Z56" s="81"/>
      <c r="AA56" s="81"/>
      <c r="AB56" s="81"/>
      <c r="AC56" s="81"/>
      <c r="AD56" s="81"/>
      <c r="AE56" s="81"/>
      <c r="AF56" s="81"/>
    </row>
    <row xmlns:x14ac="http://schemas.microsoft.com/office/spreadsheetml/2009/9/ac" r="57" s="33" customFormat="true" x14ac:dyDescent="0.2">
      <c r="A57" s="81"/>
      <c r="B57" s="81"/>
      <c r="C57" s="81"/>
      <c r="D57" s="81"/>
      <c r="E57" s="81"/>
      <c r="F57" s="81"/>
      <c r="G57" s="81"/>
      <c r="H57" s="81"/>
      <c r="I57" s="81"/>
      <c r="J57" s="81"/>
      <c r="K57" s="81"/>
      <c r="L57" s="81"/>
      <c r="M57" s="81"/>
      <c r="N57" s="81"/>
      <c r="O57" s="81"/>
      <c r="P57" s="81"/>
      <c r="Q57" s="81"/>
      <c r="R57" s="81"/>
      <c r="S57" s="81"/>
      <c r="T57" s="81"/>
      <c r="U57" s="81"/>
      <c r="V57" s="81"/>
      <c r="W57" s="81"/>
      <c r="X57" s="81"/>
      <c r="Y57" s="81"/>
      <c r="Z57" s="81"/>
      <c r="AA57" s="81"/>
      <c r="AB57" s="81"/>
      <c r="AC57" s="81"/>
      <c r="AD57" s="81"/>
      <c r="AE57" s="81"/>
      <c r="AF57" s="81"/>
    </row>
    <row xmlns:x14ac="http://schemas.microsoft.com/office/spreadsheetml/2009/9/ac" r="58" s="33" customFormat="true" x14ac:dyDescent="0.2">
      <c r="A58" s="81"/>
      <c r="B58" s="81"/>
      <c r="C58" s="81"/>
      <c r="D58" s="81"/>
      <c r="E58" s="81"/>
      <c r="F58" s="81"/>
      <c r="G58" s="81"/>
      <c r="H58" s="81"/>
      <c r="I58" s="81"/>
      <c r="J58" s="81"/>
      <c r="K58" s="81"/>
      <c r="L58" s="81"/>
      <c r="M58" s="81"/>
      <c r="N58" s="81"/>
      <c r="O58" s="81"/>
      <c r="P58" s="81"/>
      <c r="Q58" s="81"/>
      <c r="R58" s="81"/>
      <c r="S58" s="81"/>
      <c r="T58" s="81"/>
      <c r="U58" s="81"/>
      <c r="V58" s="81"/>
      <c r="W58" s="81"/>
      <c r="X58" s="81"/>
      <c r="Y58" s="81"/>
      <c r="Z58" s="81"/>
      <c r="AA58" s="81"/>
      <c r="AB58" s="81"/>
      <c r="AC58" s="81"/>
      <c r="AD58" s="81"/>
      <c r="AE58" s="81"/>
      <c r="AF58" s="81"/>
    </row>
    <row xmlns:x14ac="http://schemas.microsoft.com/office/spreadsheetml/2009/9/ac" r="59" s="33" customFormat="true" x14ac:dyDescent="0.2">
      <c r="A59" s="81"/>
      <c r="B59" s="81"/>
      <c r="C59" s="81"/>
      <c r="D59" s="81"/>
      <c r="E59" s="81"/>
      <c r="F59" s="81"/>
      <c r="G59" s="81"/>
      <c r="H59" s="81"/>
      <c r="I59" s="81"/>
      <c r="J59" s="81"/>
      <c r="K59" s="81"/>
      <c r="L59" s="81"/>
      <c r="M59" s="81"/>
      <c r="N59" s="81"/>
      <c r="O59" s="81"/>
      <c r="P59" s="81"/>
      <c r="Q59" s="81"/>
      <c r="R59" s="81"/>
      <c r="S59" s="81"/>
      <c r="T59" s="81"/>
      <c r="U59" s="81"/>
      <c r="V59" s="81"/>
      <c r="W59" s="81"/>
      <c r="X59" s="81"/>
      <c r="Y59" s="81"/>
      <c r="Z59" s="81"/>
      <c r="AA59" s="81"/>
      <c r="AB59" s="81"/>
      <c r="AC59" s="81"/>
      <c r="AD59" s="81"/>
      <c r="AE59" s="81"/>
      <c r="AF59" s="81"/>
    </row>
    <row xmlns:x14ac="http://schemas.microsoft.com/office/spreadsheetml/2009/9/ac" r="60" s="33" customFormat="true" x14ac:dyDescent="0.2">
      <c r="A60" s="81"/>
      <c r="B60" s="81"/>
      <c r="C60" s="81"/>
      <c r="D60" s="81"/>
      <c r="E60" s="81"/>
      <c r="F60" s="81"/>
      <c r="G60" s="81"/>
      <c r="H60" s="81"/>
      <c r="I60" s="81"/>
      <c r="J60" s="81"/>
      <c r="K60" s="81"/>
      <c r="L60" s="81"/>
      <c r="M60" s="81"/>
      <c r="N60" s="81"/>
      <c r="O60" s="81"/>
      <c r="P60" s="81"/>
      <c r="Q60" s="81"/>
      <c r="R60" s="81"/>
      <c r="S60" s="81"/>
      <c r="T60" s="81"/>
      <c r="U60" s="81"/>
      <c r="V60" s="81"/>
      <c r="W60" s="81"/>
      <c r="X60" s="81"/>
      <c r="Y60" s="81"/>
      <c r="Z60" s="81"/>
      <c r="AA60" s="81"/>
      <c r="AB60" s="81"/>
      <c r="AC60" s="81"/>
      <c r="AD60" s="81"/>
      <c r="AE60" s="81"/>
      <c r="AF60" s="81"/>
    </row>
    <row xmlns:x14ac="http://schemas.microsoft.com/office/spreadsheetml/2009/9/ac" r="61" s="33" customFormat="true" x14ac:dyDescent="0.2">
      <c r="A61" s="81"/>
      <c r="B61" s="81"/>
      <c r="C61" s="81"/>
      <c r="D61" s="81"/>
      <c r="E61" s="81"/>
      <c r="F61" s="81"/>
      <c r="G61" s="81"/>
      <c r="H61" s="81"/>
      <c r="I61" s="81"/>
      <c r="J61" s="81"/>
      <c r="K61" s="81"/>
      <c r="L61" s="81"/>
      <c r="M61" s="81"/>
      <c r="N61" s="81"/>
      <c r="O61" s="81"/>
      <c r="P61" s="81"/>
      <c r="Q61" s="81"/>
      <c r="R61" s="81"/>
      <c r="S61" s="81"/>
      <c r="T61" s="81"/>
      <c r="U61" s="81"/>
      <c r="V61" s="81"/>
      <c r="W61" s="81"/>
      <c r="X61" s="81"/>
      <c r="Y61" s="81"/>
      <c r="Z61" s="81"/>
      <c r="AA61" s="81"/>
      <c r="AB61" s="81"/>
      <c r="AC61" s="81"/>
      <c r="AD61" s="81"/>
      <c r="AE61" s="81"/>
      <c r="AF61" s="81"/>
    </row>
    <row xmlns:x14ac="http://schemas.microsoft.com/office/spreadsheetml/2009/9/ac" r="62" s="33" customFormat="true" x14ac:dyDescent="0.2">
      <c r="A62" s="81"/>
      <c r="B62" s="81"/>
      <c r="C62" s="81"/>
      <c r="D62" s="81"/>
      <c r="E62" s="81"/>
      <c r="F62" s="81"/>
      <c r="G62" s="81"/>
      <c r="H62" s="81"/>
      <c r="I62" s="81"/>
      <c r="J62" s="81"/>
      <c r="K62" s="81"/>
      <c r="L62" s="81"/>
      <c r="M62" s="81"/>
      <c r="N62" s="81"/>
      <c r="O62" s="81"/>
      <c r="P62" s="81"/>
      <c r="Q62" s="81"/>
      <c r="R62" s="81"/>
      <c r="S62" s="81"/>
      <c r="T62" s="81"/>
      <c r="U62" s="81"/>
      <c r="V62" s="81"/>
      <c r="W62" s="81"/>
      <c r="X62" s="81"/>
      <c r="Y62" s="81"/>
      <c r="Z62" s="81"/>
      <c r="AA62" s="81"/>
      <c r="AB62" s="81"/>
      <c r="AC62" s="81"/>
      <c r="AD62" s="81"/>
      <c r="AE62" s="81"/>
      <c r="AF62" s="81"/>
    </row>
    <row xmlns:x14ac="http://schemas.microsoft.com/office/spreadsheetml/2009/9/ac" r="63" s="33" customFormat="true" x14ac:dyDescent="0.2">
      <c r="A63" s="81"/>
      <c r="B63" s="81"/>
      <c r="C63" s="81"/>
      <c r="D63" s="81"/>
      <c r="E63" s="81"/>
      <c r="F63" s="81"/>
      <c r="G63" s="81"/>
      <c r="H63" s="81"/>
      <c r="I63" s="81"/>
      <c r="J63" s="81"/>
      <c r="K63" s="81"/>
      <c r="L63" s="81"/>
      <c r="M63" s="81"/>
      <c r="N63" s="81"/>
      <c r="O63" s="81"/>
      <c r="P63" s="81"/>
      <c r="Q63" s="81"/>
      <c r="R63" s="81"/>
      <c r="S63" s="81"/>
      <c r="T63" s="81"/>
      <c r="U63" s="81"/>
      <c r="V63" s="81"/>
      <c r="W63" s="81"/>
      <c r="X63" s="81"/>
      <c r="Y63" s="81"/>
      <c r="Z63" s="81"/>
      <c r="AA63" s="81"/>
      <c r="AB63" s="81"/>
      <c r="AC63" s="81"/>
      <c r="AD63" s="81"/>
      <c r="AE63" s="81"/>
      <c r="AF63" s="81"/>
    </row>
    <row xmlns:x14ac="http://schemas.microsoft.com/office/spreadsheetml/2009/9/ac" r="64" s="33" customFormat="true" x14ac:dyDescent="0.2">
      <c r="A64" s="81"/>
      <c r="B64" s="81"/>
      <c r="C64" s="81"/>
      <c r="D64" s="81"/>
      <c r="E64" s="81"/>
      <c r="F64" s="81"/>
      <c r="G64" s="81"/>
      <c r="H64" s="81"/>
      <c r="I64" s="81"/>
      <c r="J64" s="81"/>
      <c r="K64" s="81"/>
      <c r="L64" s="81"/>
      <c r="M64" s="81"/>
      <c r="N64" s="81"/>
      <c r="O64" s="81"/>
      <c r="P64" s="81"/>
      <c r="Q64" s="81"/>
      <c r="R64" s="81"/>
      <c r="S64" s="81"/>
      <c r="T64" s="81"/>
      <c r="U64" s="81"/>
      <c r="V64" s="81"/>
      <c r="W64" s="81"/>
      <c r="X64" s="81"/>
      <c r="Y64" s="81"/>
      <c r="Z64" s="81"/>
      <c r="AA64" s="81"/>
      <c r="AB64" s="81"/>
      <c r="AC64" s="81"/>
      <c r="AD64" s="81"/>
      <c r="AE64" s="81"/>
      <c r="AF64" s="81"/>
    </row>
    <row xmlns:x14ac="http://schemas.microsoft.com/office/spreadsheetml/2009/9/ac" r="65" s="33" customFormat="true" x14ac:dyDescent="0.2">
      <c r="A65" s="31" t="s">
        <v>275</v>
      </c>
      <c r="B65" s="31"/>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30" customWidth="true"/>
    <col min="2" max="2" width="9" style="30"/>
    <col min="3" max="3" width="5.875" style="30" customWidth="true"/>
    <col min="4" max="5" width="4.125" style="30" customWidth="true"/>
    <col min="6" max="6" width="3.875" style="30" customWidth="true"/>
    <col min="7" max="7" width="4.125" style="30" customWidth="true"/>
    <col min="8" max="9" width="3.875" style="30" customWidth="true"/>
    <col min="10" max="10" width="4.125" style="30" customWidth="true"/>
    <col min="11" max="12" width="3.875" style="30" customWidth="true"/>
    <col min="13" max="13" width="4.125" style="30" customWidth="true"/>
    <col min="14" max="15" width="3.875" style="30" customWidth="true"/>
    <col min="16" max="16" width="4.125" style="30" customWidth="true"/>
    <col min="17" max="18" width="3.875" style="30" customWidth="true"/>
    <col min="19" max="19" width="4.125" style="30" customWidth="true"/>
    <col min="20" max="21" width="3.875" style="30" customWidth="true"/>
    <col min="22" max="51" width="3.875" style="59" customWidth="true"/>
    <col min="52" max="69" width="3.875" style="63" customWidth="true"/>
    <col min="70" max="16384" width="9" style="30"/>
  </cols>
  <sheetData>
    <row xmlns:x14ac="http://schemas.microsoft.com/office/spreadsheetml/2009/9/ac" r="1" ht="18" x14ac:dyDescent="0.25">
      <c r="A1" s="35" t="s">
        <v>101</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row>
    <row xmlns:x14ac="http://schemas.microsoft.com/office/spreadsheetml/2009/9/ac" r="2" ht="15.75" x14ac:dyDescent="0.25">
      <c r="A2" s="37"/>
      <c r="B2" s="37"/>
      <c r="C2" s="37"/>
      <c r="D2" s="61" t="s">
        <v>13</v>
      </c>
      <c r="E2" s="61"/>
      <c r="F2" s="36"/>
      <c r="G2" s="61"/>
      <c r="H2" s="36"/>
      <c r="I2" s="36"/>
      <c r="J2" s="61"/>
      <c r="K2" s="38"/>
      <c r="L2" s="38"/>
      <c r="M2" s="61"/>
      <c r="N2" s="36"/>
      <c r="O2" s="36"/>
      <c r="P2" s="61"/>
      <c r="Q2" s="36"/>
      <c r="R2" s="36"/>
      <c r="S2" s="61"/>
      <c r="T2" s="36"/>
      <c r="U2" s="36"/>
      <c r="V2" s="60" t="s">
        <v>14</v>
      </c>
      <c r="W2" s="60"/>
      <c r="X2" s="38"/>
      <c r="Y2" s="38"/>
      <c r="Z2" s="38"/>
      <c r="AA2" s="60"/>
      <c r="AB2" s="38"/>
      <c r="AC2" s="38"/>
      <c r="AD2" s="38"/>
      <c r="AE2" s="38"/>
      <c r="AF2" s="60"/>
      <c r="AG2" s="38"/>
      <c r="AH2" s="38"/>
      <c r="AI2" s="38"/>
      <c r="AJ2" s="38"/>
      <c r="AK2" s="60"/>
      <c r="AL2" s="38"/>
      <c r="AM2" s="38"/>
      <c r="AN2" s="38"/>
      <c r="AO2" s="38"/>
      <c r="AP2" s="60"/>
      <c r="AQ2" s="38"/>
      <c r="AR2" s="38"/>
      <c r="AS2" s="38"/>
      <c r="AT2" s="38"/>
      <c r="AU2" s="60"/>
      <c r="AV2" s="38"/>
      <c r="AW2" s="38"/>
      <c r="AX2" s="38"/>
      <c r="AY2" s="38"/>
      <c r="AZ2" s="62" t="s">
        <v>15</v>
      </c>
      <c r="BA2" s="62"/>
      <c r="BB2" s="62"/>
      <c r="BC2" s="62"/>
      <c r="BD2" s="62"/>
      <c r="BE2" s="62"/>
      <c r="BF2" s="62"/>
      <c r="BG2" s="62"/>
      <c r="BH2" s="62"/>
      <c r="BI2" s="62"/>
      <c r="BJ2" s="62"/>
      <c r="BK2" s="62"/>
      <c r="BL2" s="62"/>
      <c r="BM2" s="62"/>
      <c r="BN2" s="62"/>
      <c r="BO2" s="62"/>
      <c r="BP2" s="62"/>
      <c r="BQ2" s="62"/>
    </row>
    <row xmlns:x14ac="http://schemas.microsoft.com/office/spreadsheetml/2009/9/ac" r="3" ht="14.25" x14ac:dyDescent="0.2">
      <c r="A3" s="41"/>
      <c r="B3" s="36"/>
      <c r="C3" s="36"/>
      <c r="D3" s="42" t="s">
        <v>7</v>
      </c>
      <c r="E3" s="42"/>
      <c r="F3" s="42"/>
      <c r="G3" s="42" t="s">
        <v>1</v>
      </c>
      <c r="I3" s="42"/>
      <c r="J3" s="42" t="s">
        <v>2</v>
      </c>
      <c r="L3" s="42"/>
      <c r="M3" s="42" t="s">
        <v>16</v>
      </c>
      <c r="O3" s="42"/>
      <c r="P3" s="42" t="s">
        <v>17</v>
      </c>
      <c r="R3" s="42"/>
      <c r="S3" s="42" t="s">
        <v>18</v>
      </c>
      <c r="U3" s="42"/>
      <c r="V3" s="42" t="s">
        <v>7</v>
      </c>
      <c r="W3" s="42"/>
      <c r="X3" s="42"/>
      <c r="Y3" s="42"/>
      <c r="Z3" s="42"/>
      <c r="AA3" s="42" t="s">
        <v>1</v>
      </c>
      <c r="AB3" s="33"/>
      <c r="AC3" s="42"/>
      <c r="AD3" s="42"/>
      <c r="AE3" s="42"/>
      <c r="AF3" s="42" t="s">
        <v>2</v>
      </c>
      <c r="AG3" s="33"/>
      <c r="AH3" s="42"/>
      <c r="AI3" s="42"/>
      <c r="AJ3" s="42"/>
      <c r="AK3" s="42" t="s">
        <v>16</v>
      </c>
      <c r="AL3" s="33"/>
      <c r="AM3" s="42"/>
      <c r="AN3" s="42"/>
      <c r="AO3" s="42"/>
      <c r="AP3" s="42" t="s">
        <v>17</v>
      </c>
      <c r="AQ3" s="33"/>
      <c r="AR3" s="42"/>
      <c r="AS3" s="42"/>
      <c r="AT3" s="42"/>
      <c r="AU3" s="42" t="s">
        <v>18</v>
      </c>
      <c r="AV3" s="33"/>
      <c r="AW3" s="42"/>
      <c r="AX3" s="42"/>
      <c r="AY3" s="42"/>
      <c r="AZ3" s="42" t="s">
        <v>7</v>
      </c>
      <c r="BA3" s="42"/>
      <c r="BB3" s="42"/>
      <c r="BC3" s="42" t="s">
        <v>1</v>
      </c>
      <c r="BD3" s="33"/>
      <c r="BE3" s="42"/>
      <c r="BF3" s="42" t="s">
        <v>2</v>
      </c>
      <c r="BG3" s="33"/>
      <c r="BH3" s="42"/>
      <c r="BI3" s="42" t="s">
        <v>16</v>
      </c>
      <c r="BJ3" s="33"/>
      <c r="BK3" s="42"/>
      <c r="BL3" s="42" t="s">
        <v>17</v>
      </c>
      <c r="BM3" s="33"/>
      <c r="BN3" s="42"/>
      <c r="BO3" s="42" t="s">
        <v>18</v>
      </c>
      <c r="BP3" s="33"/>
      <c r="BQ3" s="42"/>
    </row>
    <row xmlns:x14ac="http://schemas.microsoft.com/office/spreadsheetml/2009/9/ac" r="4" ht="164.25" x14ac:dyDescent="0.2">
      <c r="A4" s="43" t="s">
        <v>5</v>
      </c>
      <c r="B4" s="43" t="s">
        <v>6</v>
      </c>
      <c r="C4" s="43" t="s">
        <v>4</v>
      </c>
      <c r="D4" s="126" t="s">
        <v>25</v>
      </c>
      <c r="E4" s="127" t="s">
        <v>19</v>
      </c>
      <c r="F4" s="128" t="s">
        <v>121</v>
      </c>
      <c r="G4" s="126" t="s">
        <v>25</v>
      </c>
      <c r="H4" s="127" t="s">
        <v>19</v>
      </c>
      <c r="I4" s="128" t="s">
        <v>121</v>
      </c>
      <c r="J4" s="126" t="s">
        <v>25</v>
      </c>
      <c r="K4" s="127" t="s">
        <v>19</v>
      </c>
      <c r="L4" s="128" t="s">
        <v>121</v>
      </c>
      <c r="M4" s="126" t="s">
        <v>25</v>
      </c>
      <c r="N4" s="127" t="s">
        <v>19</v>
      </c>
      <c r="O4" s="128" t="s">
        <v>121</v>
      </c>
      <c r="P4" s="126" t="s">
        <v>25</v>
      </c>
      <c r="Q4" s="127" t="s">
        <v>19</v>
      </c>
      <c r="R4" s="128" t="s">
        <v>121</v>
      </c>
      <c r="S4" s="126" t="s">
        <v>25</v>
      </c>
      <c r="T4" s="127" t="s">
        <v>19</v>
      </c>
      <c r="U4" s="129" t="s">
        <v>121</v>
      </c>
      <c r="V4" s="130" t="s">
        <v>25</v>
      </c>
      <c r="W4" s="131" t="s">
        <v>19</v>
      </c>
      <c r="X4" s="131" t="s">
        <v>21</v>
      </c>
      <c r="Y4" s="131" t="s">
        <v>29</v>
      </c>
      <c r="Z4" s="133" t="s">
        <v>122</v>
      </c>
      <c r="AA4" s="130" t="s">
        <v>25</v>
      </c>
      <c r="AB4" s="131" t="s">
        <v>19</v>
      </c>
      <c r="AC4" s="131" t="s">
        <v>21</v>
      </c>
      <c r="AD4" s="131" t="s">
        <v>29</v>
      </c>
      <c r="AE4" s="133" t="s">
        <v>122</v>
      </c>
      <c r="AF4" s="130" t="s">
        <v>25</v>
      </c>
      <c r="AG4" s="131" t="s">
        <v>19</v>
      </c>
      <c r="AH4" s="131" t="s">
        <v>21</v>
      </c>
      <c r="AI4" s="131" t="s">
        <v>29</v>
      </c>
      <c r="AJ4" s="133" t="s">
        <v>122</v>
      </c>
      <c r="AK4" s="130" t="s">
        <v>25</v>
      </c>
      <c r="AL4" s="131" t="s">
        <v>19</v>
      </c>
      <c r="AM4" s="131" t="s">
        <v>21</v>
      </c>
      <c r="AN4" s="131" t="s">
        <v>29</v>
      </c>
      <c r="AO4" s="133" t="s">
        <v>122</v>
      </c>
      <c r="AP4" s="130" t="s">
        <v>25</v>
      </c>
      <c r="AQ4" s="131" t="s">
        <v>19</v>
      </c>
      <c r="AR4" s="131" t="s">
        <v>21</v>
      </c>
      <c r="AS4" s="131" t="s">
        <v>29</v>
      </c>
      <c r="AT4" s="133" t="s">
        <v>122</v>
      </c>
      <c r="AU4" s="130" t="s">
        <v>25</v>
      </c>
      <c r="AV4" s="131" t="s">
        <v>19</v>
      </c>
      <c r="AW4" s="131" t="s">
        <v>21</v>
      </c>
      <c r="AX4" s="131" t="s">
        <v>29</v>
      </c>
      <c r="AY4" s="134" t="s">
        <v>122</v>
      </c>
      <c r="AZ4" s="135" t="s">
        <v>25</v>
      </c>
      <c r="BA4" s="136" t="s">
        <v>141</v>
      </c>
      <c r="BB4" s="137" t="s">
        <v>143</v>
      </c>
      <c r="BC4" s="135" t="s">
        <v>25</v>
      </c>
      <c r="BD4" s="136" t="s">
        <v>141</v>
      </c>
      <c r="BE4" s="137" t="s">
        <v>143</v>
      </c>
      <c r="BF4" s="135" t="s">
        <v>25</v>
      </c>
      <c r="BG4" s="136" t="s">
        <v>141</v>
      </c>
      <c r="BH4" s="137" t="s">
        <v>143</v>
      </c>
      <c r="BI4" s="135" t="s">
        <v>25</v>
      </c>
      <c r="BJ4" s="136" t="s">
        <v>141</v>
      </c>
      <c r="BK4" s="137" t="s">
        <v>143</v>
      </c>
      <c r="BL4" s="135" t="s">
        <v>25</v>
      </c>
      <c r="BM4" s="136" t="s">
        <v>141</v>
      </c>
      <c r="BN4" s="137" t="s">
        <v>143</v>
      </c>
      <c r="BO4" s="135" t="s">
        <v>25</v>
      </c>
      <c r="BP4" s="136" t="s">
        <v>141</v>
      </c>
      <c r="BQ4" s="137" t="s">
        <v>143</v>
      </c>
    </row>
    <row xmlns:x14ac="http://schemas.microsoft.com/office/spreadsheetml/2009/9/ac" r="5" ht="48" hidden="true" x14ac:dyDescent="0.2">
      <c r="A5" s="43" t="s">
        <v>39</v>
      </c>
      <c r="B5" s="43" t="s">
        <v>40</v>
      </c>
      <c r="C5" s="43" t="s">
        <v>41</v>
      </c>
      <c r="D5" s="126" t="s">
        <v>135</v>
      </c>
      <c r="E5" s="127" t="s">
        <v>42</v>
      </c>
      <c r="F5" s="128" t="s">
        <v>193</v>
      </c>
      <c r="G5" s="126" t="s">
        <v>136</v>
      </c>
      <c r="H5" s="127" t="s">
        <v>43</v>
      </c>
      <c r="I5" s="128" t="s">
        <v>194</v>
      </c>
      <c r="J5" s="126" t="s">
        <v>137</v>
      </c>
      <c r="K5" s="127" t="s">
        <v>44</v>
      </c>
      <c r="L5" s="128" t="s">
        <v>195</v>
      </c>
      <c r="M5" s="126" t="s">
        <v>138</v>
      </c>
      <c r="N5" s="127" t="s">
        <v>86</v>
      </c>
      <c r="O5" s="128" t="s">
        <v>196</v>
      </c>
      <c r="P5" s="126" t="s">
        <v>139</v>
      </c>
      <c r="Q5" s="127" t="s">
        <v>87</v>
      </c>
      <c r="R5" s="128" t="s">
        <v>197</v>
      </c>
      <c r="S5" s="126" t="s">
        <v>140</v>
      </c>
      <c r="T5" s="127" t="s">
        <v>88</v>
      </c>
      <c r="U5" s="129" t="s">
        <v>198</v>
      </c>
      <c r="V5" s="130" t="s">
        <v>129</v>
      </c>
      <c r="W5" s="131" t="s">
        <v>45</v>
      </c>
      <c r="X5" s="132" t="s">
        <v>65</v>
      </c>
      <c r="Y5" s="132" t="s">
        <v>66</v>
      </c>
      <c r="Z5" s="133" t="s">
        <v>199</v>
      </c>
      <c r="AA5" s="130" t="s">
        <v>130</v>
      </c>
      <c r="AB5" s="131" t="s">
        <v>46</v>
      </c>
      <c r="AC5" s="132" t="s">
        <v>67</v>
      </c>
      <c r="AD5" s="132" t="s">
        <v>68</v>
      </c>
      <c r="AE5" s="133" t="s">
        <v>200</v>
      </c>
      <c r="AF5" s="130" t="s">
        <v>131</v>
      </c>
      <c r="AG5" s="131" t="s">
        <v>47</v>
      </c>
      <c r="AH5" s="132" t="s">
        <v>69</v>
      </c>
      <c r="AI5" s="132" t="s">
        <v>70</v>
      </c>
      <c r="AJ5" s="133" t="s">
        <v>201</v>
      </c>
      <c r="AK5" s="130" t="s">
        <v>132</v>
      </c>
      <c r="AL5" s="131" t="s">
        <v>71</v>
      </c>
      <c r="AM5" s="132" t="s">
        <v>72</v>
      </c>
      <c r="AN5" s="132" t="s">
        <v>73</v>
      </c>
      <c r="AO5" s="133" t="s">
        <v>202</v>
      </c>
      <c r="AP5" s="130" t="s">
        <v>133</v>
      </c>
      <c r="AQ5" s="131" t="s">
        <v>74</v>
      </c>
      <c r="AR5" s="132" t="s">
        <v>75</v>
      </c>
      <c r="AS5" s="132" t="s">
        <v>76</v>
      </c>
      <c r="AT5" s="133" t="s">
        <v>203</v>
      </c>
      <c r="AU5" s="130" t="s">
        <v>134</v>
      </c>
      <c r="AV5" s="131" t="s">
        <v>77</v>
      </c>
      <c r="AW5" s="132" t="s">
        <v>78</v>
      </c>
      <c r="AX5" s="132" t="s">
        <v>79</v>
      </c>
      <c r="AY5" s="134" t="s">
        <v>204</v>
      </c>
      <c r="AZ5" s="135" t="s">
        <v>80</v>
      </c>
      <c r="BA5" s="136" t="s">
        <v>114</v>
      </c>
      <c r="BB5" s="137" t="s">
        <v>205</v>
      </c>
      <c r="BC5" s="135" t="s">
        <v>85</v>
      </c>
      <c r="BD5" s="136" t="s">
        <v>115</v>
      </c>
      <c r="BE5" s="137" t="s">
        <v>206</v>
      </c>
      <c r="BF5" s="135" t="s">
        <v>84</v>
      </c>
      <c r="BG5" s="136" t="s">
        <v>116</v>
      </c>
      <c r="BH5" s="137" t="s">
        <v>207</v>
      </c>
      <c r="BI5" s="135" t="s">
        <v>83</v>
      </c>
      <c r="BJ5" s="136" t="s">
        <v>117</v>
      </c>
      <c r="BK5" s="137" t="s">
        <v>208</v>
      </c>
      <c r="BL5" s="135" t="s">
        <v>82</v>
      </c>
      <c r="BM5" s="136" t="s">
        <v>118</v>
      </c>
      <c r="BN5" s="137" t="s">
        <v>209</v>
      </c>
      <c r="BO5" s="135" t="s">
        <v>81</v>
      </c>
      <c r="BP5" s="136" t="s">
        <v>119</v>
      </c>
      <c r="BQ5" s="137" t="s">
        <v>210</v>
      </c>
    </row>
    <row xmlns:x14ac="http://schemas.microsoft.com/office/spreadsheetml/2009/9/ac" r="6" x14ac:dyDescent="0.2">
      <c r="A6" s="329" t="str">
        <f>+RIGHT('Data Summary'!A6,LEN('Data Summary'!A6)-9)</f>
        <v>EMIS</v>
      </c>
      <c r="B6" s="36" t="str">
        <f>+IF(ISTEXT('Data Summary'!B6),'Data Summary'!B6,"")</f>
        <v>EMIS</v>
      </c>
      <c r="C6" s="328">
        <f>+VALUE('Data Summary'!C6)</f>
        <v>2006</v>
      </c>
      <c r="D6" s="93" t="e">
        <f>+IF(AND(ISNUMBER('Water Data'!D4),'Data Summary'!BS6="Yes"),100-'Water Data'!D4,NA())</f>
        <v>#N/A</v>
      </c>
      <c r="E6" s="93">
        <f>+IF(AND(ISNUMBER('Water Data'!D6),'Data Summary'!BT6="Yes"),'Water Data'!D6,NA())</f>
        <v>53.521374045801522</v>
      </c>
      <c r="F6" s="93" t="e">
        <f>+IF(AND(ISNUMBER('Water Data'!D9),'Data Summary'!BU6="Yes"),'Water Data'!D9,NA())</f>
        <v>#N/A</v>
      </c>
      <c r="G6" s="93" t="e">
        <f>+IF(AND(ISNUMBER('Water Data'!E4),'Data Summary'!BV6="Yes"),100-'Water Data'!E4,NA())</f>
        <v>#N/A</v>
      </c>
      <c r="H6" s="93" t="e">
        <f>+IF(AND(ISNUMBER('Water Data'!E6),'Data Summary'!BW6="Yes"),'Water Data'!E6,NA())</f>
        <v>#N/A</v>
      </c>
      <c r="I6" s="93" t="e">
        <f>+IF(AND(ISNUMBER('Water Data'!E9),'Data Summary'!BX6="Yes"),'Water Data'!E9,NA())</f>
        <v>#N/A</v>
      </c>
      <c r="J6" s="93" t="e">
        <f>+IF(AND(ISNUMBER('Water Data'!F4),'Data Summary'!BY6="Yes"),100-'Water Data'!F4,NA())</f>
        <v>#N/A</v>
      </c>
      <c r="K6" s="93" t="e">
        <f>+IF(AND(ISNUMBER('Water Data'!F6),'Data Summary'!BZ6="Yes"),'Water Data'!F6,NA())</f>
        <v>#N/A</v>
      </c>
      <c r="L6" s="93" t="e">
        <f>+IF(AND(ISNUMBER('Water Data'!F9),'Data Summary'!CA6="Yes"),'Water Data'!F9,NA())</f>
        <v>#N/A</v>
      </c>
      <c r="M6" s="93" t="e">
        <f>+IF(AND(ISNUMBER('Water Data'!G4),'Data Summary'!CB6="Yes"),100-'Water Data'!G4,NA())</f>
        <v>#N/A</v>
      </c>
      <c r="N6" s="93" t="e">
        <f>+IF(AND(ISNUMBER('Water Data'!G6),'Data Summary'!CC6="Yes"),'Water Data'!G6,NA())</f>
        <v>#N/A</v>
      </c>
      <c r="O6" s="93" t="e">
        <f>+IF(AND(ISNUMBER('Water Data'!G9),'Data Summary'!CD6="Yes"),'Water Data'!G9,NA())</f>
        <v>#N/A</v>
      </c>
      <c r="P6" s="93" t="e">
        <f>+IF(AND(ISNUMBER('Water Data'!H4),'Data Summary'!CE6="Yes"),100-'Water Data'!H4,NA())</f>
        <v>#N/A</v>
      </c>
      <c r="Q6" s="93">
        <f>+IF(AND(ISNUMBER('Water Data'!H6),'Data Summary'!CF6="Yes"),'Water Data'!H6,NA())</f>
        <v>36.299999999999997</v>
      </c>
      <c r="R6" s="93" t="e">
        <f>+IF(AND(ISNUMBER('Water Data'!H9),'Data Summary'!CG6="Yes"),'Water Data'!H9,NA())</f>
        <v>#N/A</v>
      </c>
      <c r="S6" s="93" t="e">
        <f>+IF(AND(ISNUMBER('Water Data'!I4),'Data Summary'!CH6="Yes"),100-'Water Data'!I4,NA())</f>
        <v>#N/A</v>
      </c>
      <c r="T6" s="93">
        <f>+IF(AND(ISNUMBER('Water Data'!I6),'Data Summary'!CI6="Yes"),'Water Data'!I6,NA())</f>
        <v>92.7</v>
      </c>
      <c r="U6" s="93" t="e">
        <f>+IF(AND(ISNUMBER('Water Data'!I9),'Data Summary'!CJ6="Yes"),'Water Data'!I9,NA())</f>
        <v>#N/A</v>
      </c>
      <c r="V6" s="94" t="e">
        <f>+IF(AND(ISNUMBER('Sanitation Data'!D4),'Data Summary'!CK6="Yes"),100-'Sanitation Data'!D4,NA())</f>
        <v>#N/A</v>
      </c>
      <c r="W6" s="94" t="e">
        <f>+IF(AND(ISNUMBER('Sanitation Data'!D6),'Data Summary'!CL6="Yes"),'Sanitation Data'!D6,NA())</f>
        <v>#N/A</v>
      </c>
      <c r="X6" s="94" t="e">
        <f>+IF(AND(ISNUMBER('Sanitation Data'!D10),'Data Summary'!CM6="Yes"),'Sanitation Data'!D10,NA())</f>
        <v>#N/A</v>
      </c>
      <c r="Y6" s="94" t="e">
        <f>+IF(AND(ISNUMBER('Sanitation Data'!D11),'Data Summary'!CN6="Yes"),'Sanitation Data'!D11,NA())</f>
        <v>#N/A</v>
      </c>
      <c r="Z6" s="94" t="e">
        <f>+IF(AND(ISNUMBER('Sanitation Data'!D12),'Data Summary'!CO6="Yes"),'Sanitation Data'!D12,NA())</f>
        <v>#N/A</v>
      </c>
      <c r="AA6" s="94" t="e">
        <f>+IF(AND(ISNUMBER('Sanitation Data'!E4),'Data Summary'!CP6="Yes"),100-'Sanitation Data'!E4,NA())</f>
        <v>#N/A</v>
      </c>
      <c r="AB6" s="94" t="e">
        <f>+IF(AND(ISNUMBER('Sanitation Data'!E6),'Data Summary'!CQ6="Yes"),'Sanitation Data'!E6,NA())</f>
        <v>#N/A</v>
      </c>
      <c r="AC6" s="94" t="e">
        <f>+IF(AND(ISNUMBER('Sanitation Data'!E10),'Data Summary'!CR6="Yes"),'Sanitation Data'!E10,NA())</f>
        <v>#N/A</v>
      </c>
      <c r="AD6" s="94" t="e">
        <f>+IF(AND(ISNUMBER('Sanitation Data'!E11),'Data Summary'!CS6="Yes"),'Sanitation Data'!E11,NA())</f>
        <v>#N/A</v>
      </c>
      <c r="AE6" s="94" t="e">
        <f>+IF(AND(ISNUMBER('Sanitation Data'!E12),'Data Summary'!CT6="Yes"),'Sanitation Data'!E12,NA())</f>
        <v>#N/A</v>
      </c>
      <c r="AF6" s="94" t="e">
        <f>+IF(AND(ISNUMBER('Sanitation Data'!F4),'Data Summary'!CU6="Yes"),100-'Sanitation Data'!F4,NA())</f>
        <v>#N/A</v>
      </c>
      <c r="AG6" s="94" t="e">
        <f>+IF(AND(ISNUMBER('Sanitation Data'!F6),'Data Summary'!CV6="Yes"),'Sanitation Data'!F6,NA())</f>
        <v>#N/A</v>
      </c>
      <c r="AH6" s="94" t="e">
        <f>+IF(AND(ISNUMBER('Sanitation Data'!F10),'Data Summary'!CW6="Yes"),'Sanitation Data'!F10,NA())</f>
        <v>#N/A</v>
      </c>
      <c r="AI6" s="94" t="e">
        <f>+IF(AND(ISNUMBER('Sanitation Data'!F11),'Data Summary'!CX6="Yes"),'Sanitation Data'!F11,NA())</f>
        <v>#N/A</v>
      </c>
      <c r="AJ6" s="94" t="e">
        <f>+IF(AND(ISNUMBER('Sanitation Data'!F12),'Data Summary'!CY6="Yes"),'Sanitation Data'!F12,NA())</f>
        <v>#N/A</v>
      </c>
      <c r="AK6" s="94" t="e">
        <f>+IF(AND(ISNUMBER('Sanitation Data'!G4),'Data Summary'!CZ6="Yes"),100-'Sanitation Data'!G4,NA())</f>
        <v>#N/A</v>
      </c>
      <c r="AL6" s="94" t="e">
        <f>+IF(AND(ISNUMBER('Sanitation Data'!G6),'Data Summary'!DA6="Yes"),'Sanitation Data'!G6,NA())</f>
        <v>#N/A</v>
      </c>
      <c r="AM6" s="94" t="e">
        <f>+IF(AND(ISNUMBER('Sanitation Data'!G10),'Data Summary'!DB6="Yes"),'Sanitation Data'!G10,NA())</f>
        <v>#N/A</v>
      </c>
      <c r="AN6" s="94" t="e">
        <f>+IF(AND(ISNUMBER('Sanitation Data'!G11),'Data Summary'!DC6="Yes"),'Sanitation Data'!G11,NA())</f>
        <v>#N/A</v>
      </c>
      <c r="AO6" s="94" t="e">
        <f>+IF(AND(ISNUMBER('Sanitation Data'!G12),'Data Summary'!DD6="Yes"),'Sanitation Data'!G12,NA())</f>
        <v>#N/A</v>
      </c>
      <c r="AP6" s="94" t="e">
        <f>+IF(AND(ISNUMBER('Sanitation Data'!H4),'Data Summary'!DE6="Yes"),100-'Sanitation Data'!H4,NA())</f>
        <v>#N/A</v>
      </c>
      <c r="AQ6" s="94" t="e">
        <f>+IF(AND(ISNUMBER('Sanitation Data'!H6),'Data Summary'!DF6="Yes"),'Sanitation Data'!H6,NA())</f>
        <v>#N/A</v>
      </c>
      <c r="AR6" s="94" t="e">
        <f>+IF(AND(ISNUMBER('Sanitation Data'!H10),'Data Summary'!DG6="Yes"),'Sanitation Data'!H10,NA())</f>
        <v>#N/A</v>
      </c>
      <c r="AS6" s="94" t="e">
        <f>+IF(AND(ISNUMBER('Sanitation Data'!H11),'Data Summary'!DH6="Yes"),'Sanitation Data'!H11,NA())</f>
        <v>#N/A</v>
      </c>
      <c r="AT6" s="94" t="e">
        <f>+IF(AND(ISNUMBER('Sanitation Data'!H12),'Data Summary'!DI6="Yes"),'Sanitation Data'!H12,NA())</f>
        <v>#N/A</v>
      </c>
      <c r="AU6" s="94" t="e">
        <f>+IF(AND(ISNUMBER('Sanitation Data'!I4),'Data Summary'!DJ6="Yes"),100-'Sanitation Data'!I4,NA())</f>
        <v>#N/A</v>
      </c>
      <c r="AV6" s="94" t="e">
        <f>+IF(AND(ISNUMBER('Sanitation Data'!I6),'Data Summary'!DK6="Yes"),'Sanitation Data'!I6,NA())</f>
        <v>#N/A</v>
      </c>
      <c r="AW6" s="94" t="e">
        <f>+IF(AND(ISNUMBER('Sanitation Data'!I10),'Data Summary'!DL6="Yes"),'Sanitation Data'!I10,NA())</f>
        <v>#N/A</v>
      </c>
      <c r="AX6" s="94" t="e">
        <f>+IF(AND(ISNUMBER('Sanitation Data'!I11),'Data Summary'!DM6="Yes"),'Sanitation Data'!I11,NA())</f>
        <v>#N/A</v>
      </c>
      <c r="AY6" s="94" t="e">
        <f>+IF(AND(ISNUMBER('Sanitation Data'!I12),'Data Summary'!DN6="Yes"),'Sanitation Data'!I12,NA())</f>
        <v>#N/A</v>
      </c>
      <c r="AZ6" s="95" t="e">
        <f>+IF(AND(ISNUMBER('Hygiene Data'!D5),'Data Summary'!DO6="Yes"),'Hygiene Data'!D5,NA())</f>
        <v>#N/A</v>
      </c>
      <c r="BA6" s="95" t="e">
        <f>+IF(AND(ISNUMBER('Hygiene Data'!D7),'Data Summary'!DP6="Yes"),'Hygiene Data'!D7,NA())</f>
        <v>#N/A</v>
      </c>
      <c r="BB6" s="95" t="e">
        <f>+IF(AND(ISNUMBER('Hygiene Data'!D9),'Data Summary'!DQ6="Yes"),'Hygiene Data'!D9,NA())</f>
        <v>#N/A</v>
      </c>
      <c r="BC6" s="95" t="e">
        <f>+IF(AND(ISNUMBER('Hygiene Data'!E5),'Data Summary'!DR6="Yes"),'Hygiene Data'!E5,NA())</f>
        <v>#N/A</v>
      </c>
      <c r="BD6" s="95" t="e">
        <f>+IF(AND(ISNUMBER('Hygiene Data'!E7),'Data Summary'!DS6="Yes"),'Hygiene Data'!E7,NA())</f>
        <v>#N/A</v>
      </c>
      <c r="BE6" s="95" t="e">
        <f>+IF(AND(ISNUMBER('Hygiene Data'!E9),'Data Summary'!DT6="Yes"),'Hygiene Data'!E9,NA())</f>
        <v>#N/A</v>
      </c>
      <c r="BF6" s="95" t="e">
        <f>+IF(AND(ISNUMBER('Hygiene Data'!F5),'Data Summary'!DU6="Yes"),'Hygiene Data'!F5,NA())</f>
        <v>#N/A</v>
      </c>
      <c r="BG6" s="95" t="e">
        <f>+IF(AND(ISNUMBER('Hygiene Data'!F7),'Data Summary'!DV6="Yes"),'Hygiene Data'!F7,NA())</f>
        <v>#N/A</v>
      </c>
      <c r="BH6" s="95" t="e">
        <f>+IF(AND(ISNUMBER('Hygiene Data'!F9),'Data Summary'!DW6="Yes"),'Hygiene Data'!F9,NA())</f>
        <v>#N/A</v>
      </c>
      <c r="BI6" s="95" t="e">
        <f>+IF(AND(ISNUMBER('Hygiene Data'!G5),'Data Summary'!DX6="Yes"),'Hygiene Data'!G5,NA())</f>
        <v>#N/A</v>
      </c>
      <c r="BJ6" s="95" t="e">
        <f>+IF(AND(ISNUMBER('Hygiene Data'!G7),'Data Summary'!DY6="Yes"),'Hygiene Data'!G7,NA())</f>
        <v>#N/A</v>
      </c>
      <c r="BK6" s="95" t="e">
        <f>+IF(AND(ISNUMBER('Hygiene Data'!G9),'Data Summary'!DZ6="Yes"),'Hygiene Data'!G9,NA())</f>
        <v>#N/A</v>
      </c>
      <c r="BL6" s="95" t="e">
        <f>+IF(AND(ISNUMBER('Hygiene Data'!H5),'Data Summary'!EA6="Yes"),'Hygiene Data'!H5,NA())</f>
        <v>#N/A</v>
      </c>
      <c r="BM6" s="95" t="e">
        <f>+IF(AND(ISNUMBER('Hygiene Data'!H7),'Data Summary'!EB6="Yes"),'Hygiene Data'!H7,NA())</f>
        <v>#N/A</v>
      </c>
      <c r="BN6" s="95" t="e">
        <f>+IF(AND(ISNUMBER('Hygiene Data'!H9),'Data Summary'!EC6="Yes"),'Hygiene Data'!H9,NA())</f>
        <v>#N/A</v>
      </c>
      <c r="BO6" s="95" t="e">
        <f>+IF(AND(ISNUMBER('Hygiene Data'!I5),'Data Summary'!ED6="Yes"),'Hygiene Data'!I5,NA())</f>
        <v>#N/A</v>
      </c>
      <c r="BP6" s="95" t="e">
        <f>+IF(AND(ISNUMBER('Hygiene Data'!I7),'Data Summary'!EE6="Yes"),'Hygiene Data'!I7,NA())</f>
        <v>#N/A</v>
      </c>
      <c r="BQ6" s="95" t="e">
        <f>+IF(AND(ISNUMBER('Hygiene Data'!I9),'Data Summary'!EF6="Yes"),'Hygiene Data'!I9,NA())</f>
        <v>#N/A</v>
      </c>
    </row>
    <row xmlns:x14ac="http://schemas.microsoft.com/office/spreadsheetml/2009/9/ac" r="7" x14ac:dyDescent="0.2">
      <c r="A7" s="329" t="str">
        <f ca="true">+RIGHT('Data Summary'!A7,LEN('Data Summary'!A7)-9)</f>
        <v>EMIS</v>
      </c>
      <c r="B7" s="36" t="str">
        <f ca="true">+IF(ISTEXT('Data Summary'!B7),'Data Summary'!B7,"")</f>
        <v>EMIS</v>
      </c>
      <c r="C7" s="328">
        <f ca="true">+VALUE('Data Summary'!C7)</f>
        <v>2007</v>
      </c>
      <c r="D7" s="93" t="e">
        <f ca="true">+IF(AND(ISNUMBER(OFFSET('Water Data'!$D$4,0,10*ROW('Water Data'!D1))),'Data Summary'!BS7="Yes"),100-OFFSET('Water Data'!$D$4,0,10*ROW('Water Data'!D1)),NA())</f>
        <v>#N/A</v>
      </c>
      <c r="E7" s="93">
        <f ca="true">+IF(AND(ISNUMBER(OFFSET('Water Data'!$D$6,0,10*ROW('Water Data'!D1))),'Data Summary'!BT7="Yes"),OFFSET('Water Data'!$D$6,0,10*ROW('Water Data'!D1)),NA())</f>
        <v>58.106106870229006</v>
      </c>
      <c r="F7" s="93" t="e">
        <f ca="true">+IF(AND(ISNUMBER(OFFSET('Water Data'!$D$9,0,10*ROW('Water Data'!D1))),'Data Summary'!BU7="Yes"),OFFSET('Water Data'!$D$9,0,10*ROW('Water Data'!D1)),NA())</f>
        <v>#N/A</v>
      </c>
      <c r="G7" s="93" t="e">
        <f ca="true">+IF(AND(ISNUMBER(OFFSET('Water Data'!$E$4,0,10*ROW('Water Data'!E1))),'Data Summary'!BV7="Yes"),100-OFFSET('Water Data'!$E$4,0,10*ROW('Water Data'!E1)),NA())</f>
        <v>#N/A</v>
      </c>
      <c r="H7" s="93" t="e">
        <f ca="true">+IF(AND(ISNUMBER(OFFSET('Water Data'!$E$6,0,10*ROW('Water Data'!E1))),'Data Summary'!BW7="Yes"),OFFSET('Water Data'!$E$6,0,10*ROW('Water Data'!E1)),NA())</f>
        <v>#N/A</v>
      </c>
      <c r="I7" s="93" t="e">
        <f ca="true">+IF(AND(ISNUMBER(OFFSET('Water Data'!$E$9,0,10*ROW('Water Data'!E1))),'Data Summary'!BX7="Yes"),OFFSET('Water Data'!$E$9,0,10*ROW('Water Data'!E1)),NA())</f>
        <v>#N/A</v>
      </c>
      <c r="J7" s="93" t="e">
        <f ca="true">+IF(AND(ISNUMBER(OFFSET('Water Data'!$F$4,0,10*ROW('Water Data'!F1))),'Data Summary'!BY7="Yes"),100-OFFSET('Water Data'!$F$4,0,10*ROW('Water Data'!F1)),NA())</f>
        <v>#N/A</v>
      </c>
      <c r="K7" s="93" t="e">
        <f ca="true">+IF(AND(ISNUMBER(OFFSET('Water Data'!$F$6,0,10*ROW('Water Data'!F1))),'Data Summary'!BZ7="Yes"),OFFSET('Water Data'!$F$6,0,10*ROW('Water Data'!F1)),NA())</f>
        <v>#N/A</v>
      </c>
      <c r="L7" s="93" t="e">
        <f ca="true">+IF(AND(ISNUMBER(OFFSET('Water Data'!$F$9,0,10*ROW('Water Data'!F1))),'Data Summary'!CA7="Yes"),OFFSET('Water Data'!$F$9,0,10*ROW('Water Data'!F1)),NA())</f>
        <v>#N/A</v>
      </c>
      <c r="M7" s="93" t="e">
        <f ca="true">+IF(AND(ISNUMBER(OFFSET('Water Data'!$G$4,0,10*ROW('Water Data'!G1))),'Data Summary'!CB7="Yes"),100-OFFSET('Water Data'!$G$4,0,10*ROW('Water Data'!G1)),NA())</f>
        <v>#N/A</v>
      </c>
      <c r="N7" s="93" t="e">
        <f ca="true">+IF(AND(ISNUMBER(OFFSET('Water Data'!$G$6,0,10*ROW('Water Data'!G1))),'Data Summary'!CC7="Yes"),OFFSET('Water Data'!$G$6,0,10*ROW('Water Data'!G1)),NA())</f>
        <v>#N/A</v>
      </c>
      <c r="O7" s="93" t="e">
        <f ca="true">+IF(AND(ISNUMBER(OFFSET('Water Data'!$G$9,0,10*ROW('Water Data'!G1))),'Data Summary'!CD7="Yes"),OFFSET('Water Data'!$G$9,0,10*ROW('Water Data'!G1)),NA())</f>
        <v>#N/A</v>
      </c>
      <c r="P7" s="93" t="e">
        <f ca="true">+IF(AND(ISNUMBER(OFFSET('Water Data'!$H$4,0,10*ROW('Water Data'!H1))),'Data Summary'!CE7="Yes"),100-OFFSET('Water Data'!$H$4,0,10*ROW('Water Data'!H1)),NA())</f>
        <v>#N/A</v>
      </c>
      <c r="Q7" s="93">
        <f ca="true">+IF(AND(ISNUMBER(OFFSET('Water Data'!$H$6,0,10*ROW('Water Data'!H1))),'Data Summary'!CF7="Yes"),OFFSET('Water Data'!$H$6,0,10*ROW('Water Data'!H1)),NA())</f>
        <v>42.9</v>
      </c>
      <c r="R7" s="93" t="e">
        <f ca="true">+IF(AND(ISNUMBER(OFFSET('Water Data'!$H$9,0,10*ROW('Water Data'!H1))),'Data Summary'!CG7="Yes"),OFFSET('Water Data'!$H$9,0,10*ROW('Water Data'!H1)),NA())</f>
        <v>#N/A</v>
      </c>
      <c r="S7" s="93" t="e">
        <f ca="true">+IF(AND(ISNUMBER(OFFSET('Water Data'!$I$4,0,10*ROW('Water Data'!I1))),'Data Summary'!CH7="Yes"),100-OFFSET('Water Data'!$I$4,0,10*ROW('Water Data'!I1)),NA())</f>
        <v>#N/A</v>
      </c>
      <c r="T7" s="93">
        <f ca="true">+IF(AND(ISNUMBER(OFFSET('Water Data'!$I$6,0,10*ROW('Water Data'!I1))),'Data Summary'!CI7="Yes"),OFFSET('Water Data'!$I$6,0,10*ROW('Water Data'!I1)),NA())</f>
        <v>92.7</v>
      </c>
      <c r="U7" s="93" t="e">
        <f ca="true">+IF(AND(ISNUMBER(OFFSET('Water Data'!$I$9,0,10*ROW('Water Data'!I1))),'Data Summary'!CJ7="Yes"),OFFSET('Water Data'!$I$9,0,10*ROW('Water Data'!I1)),NA())</f>
        <v>#N/A</v>
      </c>
      <c r="V7" s="94" t="e">
        <f ca="true">+IF(AND(ISNUMBER(OFFSET('Sanitation Data'!$D$4,0,10*ROW('Sanitation Data'!D1))),'Data Summary'!CK7="Yes"),100-OFFSET('Sanitation Data'!$D$4,0,10*ROW('Sanitation Data'!D1)),NA())</f>
        <v>#N/A</v>
      </c>
      <c r="W7" s="94" t="e">
        <f ca="true">+IF(AND(ISNUMBER(OFFSET('Sanitation Data'!$D$6,0,10*ROW('Sanitation Data'!D1))),'Data Summary'!CL7="Yes"),OFFSET('Sanitation Data'!$D$6,0,10*ROW('Sanitation Data'!D1)),NA())</f>
        <v>#N/A</v>
      </c>
      <c r="X7" s="94" t="e">
        <f ca="true">+IF(AND(ISNUMBER(OFFSET('Sanitation Data'!$D$10,0,10*ROW('Sanitation Data'!D1))),'Data Summary'!CM7="Yes"),OFFSET('Sanitation Data'!$D$10,0,10*ROW('Sanitation Data'!D1)),NA())</f>
        <v>#N/A</v>
      </c>
      <c r="Y7" s="94" t="e">
        <f ca="true">+IF(AND(ISNUMBER(OFFSET('Sanitation Data'!$D$11,0,10*ROW('Sanitation Data'!D1))),'Data Summary'!CN7="Yes"),OFFSET('Sanitation Data'!$D$11,0,10*ROW('Sanitation Data'!D1)),NA())</f>
        <v>#N/A</v>
      </c>
      <c r="Z7" s="94" t="e">
        <f ca="true">+IF(AND(ISNUMBER(OFFSET('Sanitation Data'!$D$12,0,10*ROW('Sanitation Data'!D1))),'Data Summary'!CO7="Yes"),OFFSET('Sanitation Data'!$D$12,0,10*ROW('Sanitation Data'!D1)),NA())</f>
        <v>#N/A</v>
      </c>
      <c r="AA7" s="94" t="e">
        <f ca="true">+IF(AND(ISNUMBER(OFFSET('Sanitation Data'!$E$4,0,10*ROW('Sanitation Data'!E1))),'Data Summary'!CP7="Yes"),100-OFFSET('Sanitation Data'!$E$4,0,10*ROW('Sanitation Data'!E1)),NA())</f>
        <v>#N/A</v>
      </c>
      <c r="AB7" s="94" t="e">
        <f ca="true">+IF(AND(ISNUMBER(OFFSET('Sanitation Data'!$E$6,0,10*ROW('Sanitation Data'!E1))),'Data Summary'!CQ7="Yes"),OFFSET('Sanitation Data'!$E$6,0,10*ROW('Sanitation Data'!E1)),NA())</f>
        <v>#N/A</v>
      </c>
      <c r="AC7" s="94" t="e">
        <f ca="true">+IF(AND(ISNUMBER(OFFSET('Sanitation Data'!$E$10,0,10*ROW('Sanitation Data'!E1))),'Data Summary'!CR7="Yes"),OFFSET('Sanitation Data'!$E$10,0,10*ROW('Sanitation Data'!E1)),NA())</f>
        <v>#N/A</v>
      </c>
      <c r="AD7" s="94" t="e">
        <f ca="true">+IF(AND(ISNUMBER(OFFSET('Sanitation Data'!$E$11,0,10*ROW('Sanitation Data'!E1))),'Data Summary'!CS7="Yes"),OFFSET('Sanitation Data'!$E$11,0,10*ROW('Sanitation Data'!E1)),NA())</f>
        <v>#N/A</v>
      </c>
      <c r="AE7" s="94" t="e">
        <f ca="true">+IF(AND(ISNUMBER(OFFSET('Sanitation Data'!$E$12,0,10*ROW('Sanitation Data'!E1))),'Data Summary'!CT7="Yes"),OFFSET('Sanitation Data'!$E$12,0,10*ROW('Sanitation Data'!E1)),NA())</f>
        <v>#N/A</v>
      </c>
      <c r="AF7" s="94" t="e">
        <f ca="true">+IF(AND(ISNUMBER(OFFSET('Sanitation Data'!$F$4,0,10*ROW('Sanitation Data'!F1))),'Data Summary'!CU7="Yes"),100-OFFSET('Sanitation Data'!$F$4,0,10*ROW('Sanitation Data'!F1)),NA())</f>
        <v>#N/A</v>
      </c>
      <c r="AG7" s="94" t="e">
        <f ca="true">+IF(AND(ISNUMBER(OFFSET('Sanitation Data'!$F$6,0,10*ROW('Sanitation Data'!F1))),'Data Summary'!CV7="Yes"),OFFSET('Sanitation Data'!$F$6,0,10*ROW('Sanitation Data'!F1)),NA())</f>
        <v>#N/A</v>
      </c>
      <c r="AH7" s="94" t="e">
        <f ca="true">+IF(AND(ISNUMBER(OFFSET('Sanitation Data'!$F$10,0,10*ROW('Sanitation Data'!F1))),'Data Summary'!CW7="Yes"),OFFSET('Sanitation Data'!$F$10,0,10*ROW('Sanitation Data'!F1)),NA())</f>
        <v>#N/A</v>
      </c>
      <c r="AI7" s="94" t="e">
        <f ca="true">+IF(AND(ISNUMBER(OFFSET('Sanitation Data'!$F$11,0,10*ROW('Sanitation Data'!F1))),'Data Summary'!CX7="Yes"),OFFSET('Sanitation Data'!$F$11,0,10*ROW('Sanitation Data'!F1)),NA())</f>
        <v>#N/A</v>
      </c>
      <c r="AJ7" s="94" t="e">
        <f ca="true">+IF(AND(ISNUMBER(OFFSET('Sanitation Data'!$F$12,0,10*ROW('Sanitation Data'!F1))),'Data Summary'!CY7="Yes"),OFFSET('Sanitation Data'!$F$12,0,10*ROW('Sanitation Data'!F1)),NA())</f>
        <v>#N/A</v>
      </c>
      <c r="AK7" s="94" t="e">
        <f ca="true">+IF(AND(ISNUMBER(OFFSET('Sanitation Data'!$G$4,0,10*ROW('Sanitation Data'!G1))),'Data Summary'!CZ7="Yes"),100-OFFSET('Sanitation Data'!$G$4,0,10*ROW('Sanitation Data'!G1)),NA())</f>
        <v>#N/A</v>
      </c>
      <c r="AL7" s="94" t="e">
        <f ca="true">+IF(AND(ISNUMBER(OFFSET('Sanitation Data'!$G$6,0,10*ROW('Sanitation Data'!G1))),'Data Summary'!DA7="Yes"),OFFSET('Sanitation Data'!$G$6,0,10*ROW('Sanitation Data'!G1)),NA())</f>
        <v>#N/A</v>
      </c>
      <c r="AM7" s="94" t="e">
        <f ca="true">+IF(AND(ISNUMBER(OFFSET('Sanitation Data'!$G$10,0,10*ROW('Sanitation Data'!G1))),'Data Summary'!DB7="Yes"),OFFSET('Sanitation Data'!$G$10,0,10*ROW('Sanitation Data'!G1)),NA())</f>
        <v>#N/A</v>
      </c>
      <c r="AN7" s="94" t="e">
        <f ca="true">+IF(AND(ISNUMBER(OFFSET('Sanitation Data'!$G$11,0,10*ROW('Sanitation Data'!G1))),'Data Summary'!DC7="Yes"),OFFSET('Sanitation Data'!$G$11,0,10*ROW('Sanitation Data'!G1)),NA())</f>
        <v>#N/A</v>
      </c>
      <c r="AO7" s="94" t="e">
        <f ca="true">+IF(AND(ISNUMBER(OFFSET('Sanitation Data'!$G$12,0,10*ROW('Sanitation Data'!G1))),'Data Summary'!DD7="Yes"),OFFSET('Sanitation Data'!$G$12,0,10*ROW('Sanitation Data'!G1)),NA())</f>
        <v>#N/A</v>
      </c>
      <c r="AP7" s="94" t="e">
        <f ca="true">+IF(AND(ISNUMBER(OFFSET('Sanitation Data'!$H$4,0,10*ROW('Sanitation Data'!H1))),'Data Summary'!DE7="Yes"),100-OFFSET('Sanitation Data'!$H$4,0,10*ROW('Sanitation Data'!H1)),NA())</f>
        <v>#N/A</v>
      </c>
      <c r="AQ7" s="94" t="e">
        <f ca="true">+IF(AND(ISNUMBER(OFFSET('Sanitation Data'!$H$6,0,10*ROW('Sanitation Data'!H1))),'Data Summary'!DF7="Yes"),OFFSET('Sanitation Data'!$H$6,0,10*ROW('Sanitation Data'!H1)),NA())</f>
        <v>#N/A</v>
      </c>
      <c r="AR7" s="94" t="e">
        <f ca="true">+IF(AND(ISNUMBER(OFFSET('Sanitation Data'!$H$10,0,10*ROW('Sanitation Data'!H1))),'Data Summary'!DG7="Yes"),OFFSET('Sanitation Data'!$H$10,0,10*ROW('Sanitation Data'!H1)),NA())</f>
        <v>#N/A</v>
      </c>
      <c r="AS7" s="94" t="e">
        <f ca="true">+IF(AND(ISNUMBER(OFFSET('Sanitation Data'!$H$11,0,10*ROW('Sanitation Data'!H1))),'Data Summary'!DH7="Yes"),OFFSET('Sanitation Data'!$H$11,0,10*ROW('Sanitation Data'!H1)),NA())</f>
        <v>#N/A</v>
      </c>
      <c r="AT7" s="94" t="e">
        <f ca="true">+IF(AND(ISNUMBER(OFFSET('Sanitation Data'!$H$12,0,10*ROW('Sanitation Data'!H1))),'Data Summary'!DI7="Yes"),OFFSET('Sanitation Data'!$H$12,0,10*ROW('Sanitation Data'!H1)),NA())</f>
        <v>#N/A</v>
      </c>
      <c r="AU7" s="94" t="e">
        <f ca="true">+IF(AND(ISNUMBER(OFFSET('Sanitation Data'!$I$4,0,10*ROW('Sanitation Data'!I1))),'Data Summary'!DJ7="Yes"),100-OFFSET('Sanitation Data'!$I$4,0,10*ROW('Sanitation Data'!I1)),NA())</f>
        <v>#N/A</v>
      </c>
      <c r="AV7" s="94" t="e">
        <f ca="true">+IF(AND(ISNUMBER(OFFSET('Sanitation Data'!$I$6,0,10*ROW('Sanitation Data'!I1))),'Data Summary'!DK7="Yes"),OFFSET('Sanitation Data'!$I$6,0,10*ROW('Sanitation Data'!I1)),NA())</f>
        <v>#N/A</v>
      </c>
      <c r="AW7" s="94" t="e">
        <f ca="true">+IF(AND(ISNUMBER(OFFSET('Sanitation Data'!$I$10,0,10*ROW('Sanitation Data'!I1))),'Data Summary'!DL7="Yes"),OFFSET('Sanitation Data'!$I$10,0,10*ROW('Sanitation Data'!I1)),NA())</f>
        <v>#N/A</v>
      </c>
      <c r="AX7" s="94" t="e">
        <f ca="true">+IF(AND(ISNUMBER(OFFSET('Sanitation Data'!$I$11,0,10*ROW('Sanitation Data'!I1))),'Data Summary'!DM7="Yes"),OFFSET('Sanitation Data'!$I$11,0,10*ROW('Sanitation Data'!I1)),NA())</f>
        <v>#N/A</v>
      </c>
      <c r="AY7" s="94" t="e">
        <f ca="true">+IF(AND(ISNUMBER(OFFSET('Sanitation Data'!$I$12,0,10*ROW('Sanitation Data'!I1))),'Data Summary'!DN7="Yes"),OFFSET('Sanitation Data'!$I$12,0,10*ROW('Sanitation Data'!I1)),NA())</f>
        <v>#N/A</v>
      </c>
      <c r="AZ7" s="95" t="e">
        <f ca="true">+IF(AND(ISNUMBER(OFFSET('Hygiene Data'!$D$5,0,10*ROW('Hygiene Data'!D1))),'Data Summary'!DO7="Yes"),OFFSET('Hygiene Data'!$D$5,0,10*ROW('Hygiene Data'!D1)),NA())</f>
        <v>#N/A</v>
      </c>
      <c r="BA7" s="95" t="e">
        <f ca="true">+IF(AND(ISNUMBER(OFFSET('Hygiene Data'!$D$7,0,10*ROW('Hygiene Data'!D1))),'Data Summary'!DP7="Yes"),OFFSET('Hygiene Data'!$D$7,0,10*ROW('Hygiene Data'!D1)),NA())</f>
        <v>#N/A</v>
      </c>
      <c r="BB7" s="95" t="e">
        <f ca="true">+IF(AND(ISNUMBER(OFFSET('Hygiene Data'!$D$9,0,10*ROW('Hygiene Data'!D1))),'Data Summary'!DQ7="Yes"),OFFSET('Hygiene Data'!$D$9,0,10*ROW('Hygiene Data'!D1)),NA())</f>
        <v>#N/A</v>
      </c>
      <c r="BC7" s="95" t="e">
        <f ca="true">+IF(AND(ISNUMBER(OFFSET('Hygiene Data'!$E$5,0,10*ROW('Hygiene Data'!E1))),'Data Summary'!DR7="Yes"),OFFSET('Hygiene Data'!$E$5,0,10*ROW('Hygiene Data'!E1)),NA())</f>
        <v>#N/A</v>
      </c>
      <c r="BD7" s="95" t="e">
        <f ca="true">+IF(AND(ISNUMBER(OFFSET('Hygiene Data'!$E$7,0,10*ROW('Hygiene Data'!E1))),'Data Summary'!DS7="Yes"),OFFSET('Hygiene Data'!$E$7,0,10*ROW('Hygiene Data'!E1)),NA())</f>
        <v>#N/A</v>
      </c>
      <c r="BE7" s="95" t="e">
        <f ca="true">+IF(AND(ISNUMBER(OFFSET('Hygiene Data'!$E$9,0,10*ROW('Hygiene Data'!E1))),'Data Summary'!DT7="Yes"),OFFSET('Hygiene Data'!$E$9,0,10*ROW('Hygiene Data'!E1)),NA())</f>
        <v>#N/A</v>
      </c>
      <c r="BF7" s="95" t="e">
        <f ca="true">+IF(AND(ISNUMBER(OFFSET('Hygiene Data'!$F$5,0,10*ROW('Hygiene Data'!F1))),'Data Summary'!DU7="Yes"),OFFSET('Hygiene Data'!$F$5,0,10*ROW('Hygiene Data'!F1)),NA())</f>
        <v>#N/A</v>
      </c>
      <c r="BG7" s="95" t="e">
        <f ca="true">+IF(AND(ISNUMBER(OFFSET('Hygiene Data'!$F$7,0,10*ROW('Hygiene Data'!F1))),'Data Summary'!DV7="Yes"),OFFSET('Hygiene Data'!$F$7,0,10*ROW('Hygiene Data'!F1)),NA())</f>
        <v>#N/A</v>
      </c>
      <c r="BH7" s="95" t="e">
        <f ca="true">+IF(AND(ISNUMBER(OFFSET('Hygiene Data'!$F$9,0,10*ROW('Hygiene Data'!F1))),'Data Summary'!DW7="Yes"),OFFSET('Hygiene Data'!$F$9,0,10*ROW('Hygiene Data'!F1)),NA())</f>
        <v>#N/A</v>
      </c>
      <c r="BI7" s="95" t="e">
        <f ca="true">+IF(AND(ISNUMBER(OFFSET('Hygiene Data'!$G$5,0,10*ROW('Hygiene Data'!G1))),'Data Summary'!DX7="Yes"),OFFSET('Hygiene Data'!$G$5,0,10*ROW('Hygiene Data'!G1)),NA())</f>
        <v>#N/A</v>
      </c>
      <c r="BJ7" s="95" t="e">
        <f ca="true">+IF(AND(ISNUMBER(OFFSET('Hygiene Data'!$G$7,0,10*ROW('Hygiene Data'!G1))),'Data Summary'!DY7="Yes"),OFFSET('Hygiene Data'!$G$7,0,10*ROW('Hygiene Data'!G1)),NA())</f>
        <v>#N/A</v>
      </c>
      <c r="BK7" s="95" t="e">
        <f ca="true">+IF(AND(ISNUMBER(OFFSET('Hygiene Data'!$G$9,0,10*ROW('Hygiene Data'!G1))),'Data Summary'!DZ7="Yes"),OFFSET('Hygiene Data'!$G$9,0,10*ROW('Hygiene Data'!G1)),NA())</f>
        <v>#N/A</v>
      </c>
      <c r="BL7" s="95" t="e">
        <f ca="true">+IF(AND(ISNUMBER(OFFSET('Hygiene Data'!$H$5,0,10*ROW('Hygiene Data'!H1))),'Data Summary'!EA7="Yes"),OFFSET('Hygiene Data'!$H$5,0,10*ROW('Hygiene Data'!H1)),NA())</f>
        <v>#N/A</v>
      </c>
      <c r="BM7" s="95" t="e">
        <f ca="true">+IF(AND(ISNUMBER(OFFSET('Hygiene Data'!$H$7,0,10*ROW('Hygiene Data'!H1))),'Data Summary'!EB7="Yes"),OFFSET('Hygiene Data'!$H$7,0,10*ROW('Hygiene Data'!H1)),NA())</f>
        <v>#N/A</v>
      </c>
      <c r="BN7" s="95" t="e">
        <f ca="true">+IF(AND(ISNUMBER(OFFSET('Hygiene Data'!$H$9,0,10*ROW('Hygiene Data'!H1))),'Data Summary'!EC7="Yes"),OFFSET('Hygiene Data'!$H$9,0,10*ROW('Hygiene Data'!H1)),NA())</f>
        <v>#N/A</v>
      </c>
      <c r="BO7" s="95" t="e">
        <f ca="true">+IF(AND(ISNUMBER(OFFSET('Hygiene Data'!$I$5,0,10*ROW('Hygiene Data'!I1))),'Data Summary'!ED7="Yes"),OFFSET('Hygiene Data'!$I$5,0,10*ROW('Hygiene Data'!I1)),NA())</f>
        <v>#N/A</v>
      </c>
      <c r="BP7" s="95" t="e">
        <f ca="true">+IF(AND(ISNUMBER(OFFSET('Hygiene Data'!$I$7,0,10*ROW('Hygiene Data'!I1))),'Data Summary'!EE7="Yes"),OFFSET('Hygiene Data'!$I$7,0,10*ROW('Hygiene Data'!I1)),NA())</f>
        <v>#N/A</v>
      </c>
      <c r="BQ7" s="95" t="e">
        <f ca="true">+IF(AND(ISNUMBER(OFFSET('Hygiene Data'!$I$9,0,10*ROW('Hygiene Data'!I1))),'Data Summary'!EF7="Yes"),OFFSET('Hygiene Data'!$I$9,0,10*ROW('Hygiene Data'!I1)),NA())</f>
        <v>#N/A</v>
      </c>
    </row>
    <row xmlns:x14ac="http://schemas.microsoft.com/office/spreadsheetml/2009/9/ac" r="8" x14ac:dyDescent="0.2">
      <c r="A8" s="329" t="str">
        <f ca="true">+RIGHT('Data Summary'!A8,LEN('Data Summary'!A8)-9)</f>
        <v>EMIS</v>
      </c>
      <c r="B8" s="36" t="str">
        <f ca="true">+IF(ISTEXT('Data Summary'!B8),'Data Summary'!B8,"")</f>
        <v>EMIS</v>
      </c>
      <c r="C8" s="328">
        <f ca="true">+VALUE('Data Summary'!C8)</f>
        <v>2008</v>
      </c>
      <c r="D8" s="93" t="e">
        <f ca="true">+IF(AND(ISNUMBER(OFFSET('Water Data'!$D$4,0,10*ROW('Water Data'!D2))),'Data Summary'!BS8="Yes"),100-OFFSET('Water Data'!$D$4,0,10*ROW('Water Data'!D2)),NA())</f>
        <v>#N/A</v>
      </c>
      <c r="E8" s="93">
        <f ca="true">+IF(AND(ISNUMBER(OFFSET('Water Data'!$D$6,0,10*ROW('Water Data'!D2))),'Data Summary'!BT8="Yes"),OFFSET('Water Data'!$D$6,0,10*ROW('Water Data'!D2)),NA())</f>
        <v>54.793893129770993</v>
      </c>
      <c r="F8" s="93" t="e">
        <f ca="true">+IF(AND(ISNUMBER(OFFSET('Water Data'!$D$9,0,10*ROW('Water Data'!D2))),'Data Summary'!BU8="Yes"),OFFSET('Water Data'!$D$9,0,10*ROW('Water Data'!D2)),NA())</f>
        <v>#N/A</v>
      </c>
      <c r="G8" s="93" t="e">
        <f ca="true">+IF(AND(ISNUMBER(OFFSET('Water Data'!$E$4,0,10*ROW('Water Data'!E2))),'Data Summary'!BV8="Yes"),100-OFFSET('Water Data'!$E$4,0,10*ROW('Water Data'!E2)),NA())</f>
        <v>#N/A</v>
      </c>
      <c r="H8" s="93" t="e">
        <f ca="true">+IF(AND(ISNUMBER(OFFSET('Water Data'!$E$6,0,10*ROW('Water Data'!E2))),'Data Summary'!BW8="Yes"),OFFSET('Water Data'!$E$6,0,10*ROW('Water Data'!E2)),NA())</f>
        <v>#N/A</v>
      </c>
      <c r="I8" s="93" t="e">
        <f ca="true">+IF(AND(ISNUMBER(OFFSET('Water Data'!$E$9,0,10*ROW('Water Data'!E2))),'Data Summary'!BX8="Yes"),OFFSET('Water Data'!$E$9,0,10*ROW('Water Data'!E2)),NA())</f>
        <v>#N/A</v>
      </c>
      <c r="J8" s="93" t="e">
        <f ca="true">+IF(AND(ISNUMBER(OFFSET('Water Data'!$F$4,0,10*ROW('Water Data'!F2))),'Data Summary'!BY8="Yes"),100-OFFSET('Water Data'!$F$4,0,10*ROW('Water Data'!F2)),NA())</f>
        <v>#N/A</v>
      </c>
      <c r="K8" s="93" t="e">
        <f ca="true">+IF(AND(ISNUMBER(OFFSET('Water Data'!$F$6,0,10*ROW('Water Data'!F2))),'Data Summary'!BZ8="Yes"),OFFSET('Water Data'!$F$6,0,10*ROW('Water Data'!F2)),NA())</f>
        <v>#N/A</v>
      </c>
      <c r="L8" s="93" t="e">
        <f ca="true">+IF(AND(ISNUMBER(OFFSET('Water Data'!$F$9,0,10*ROW('Water Data'!F2))),'Data Summary'!CA8="Yes"),OFFSET('Water Data'!$F$9,0,10*ROW('Water Data'!F2)),NA())</f>
        <v>#N/A</v>
      </c>
      <c r="M8" s="93" t="e">
        <f ca="true">+IF(AND(ISNUMBER(OFFSET('Water Data'!$G$4,0,10*ROW('Water Data'!G2))),'Data Summary'!CB8="Yes"),100-OFFSET('Water Data'!$G$4,0,10*ROW('Water Data'!G2)),NA())</f>
        <v>#N/A</v>
      </c>
      <c r="N8" s="93" t="e">
        <f ca="true">+IF(AND(ISNUMBER(OFFSET('Water Data'!$G$6,0,10*ROW('Water Data'!G2))),'Data Summary'!CC8="Yes"),OFFSET('Water Data'!$G$6,0,10*ROW('Water Data'!G2)),NA())</f>
        <v>#N/A</v>
      </c>
      <c r="O8" s="93" t="e">
        <f ca="true">+IF(AND(ISNUMBER(OFFSET('Water Data'!$G$9,0,10*ROW('Water Data'!G2))),'Data Summary'!CD8="Yes"),OFFSET('Water Data'!$G$9,0,10*ROW('Water Data'!G2)),NA())</f>
        <v>#N/A</v>
      </c>
      <c r="P8" s="93" t="e">
        <f ca="true">+IF(AND(ISNUMBER(OFFSET('Water Data'!$H$4,0,10*ROW('Water Data'!H2))),'Data Summary'!CE8="Yes"),100-OFFSET('Water Data'!$H$4,0,10*ROW('Water Data'!H2)),NA())</f>
        <v>#N/A</v>
      </c>
      <c r="Q8" s="93">
        <f ca="true">+IF(AND(ISNUMBER(OFFSET('Water Data'!$H$6,0,10*ROW('Water Data'!H2))),'Data Summary'!CF8="Yes"),OFFSET('Water Data'!$H$6,0,10*ROW('Water Data'!H2)),NA())</f>
        <v>38</v>
      </c>
      <c r="R8" s="93" t="e">
        <f ca="true">+IF(AND(ISNUMBER(OFFSET('Water Data'!$H$9,0,10*ROW('Water Data'!H2))),'Data Summary'!CG8="Yes"),OFFSET('Water Data'!$H$9,0,10*ROW('Water Data'!H2)),NA())</f>
        <v>#N/A</v>
      </c>
      <c r="S8" s="93" t="e">
        <f ca="true">+IF(AND(ISNUMBER(OFFSET('Water Data'!$I$4,0,10*ROW('Water Data'!I2))),'Data Summary'!CH8="Yes"),100-OFFSET('Water Data'!$I$4,0,10*ROW('Water Data'!I2)),NA())</f>
        <v>#N/A</v>
      </c>
      <c r="T8" s="93">
        <f ca="true">+IF(AND(ISNUMBER(OFFSET('Water Data'!$I$6,0,10*ROW('Water Data'!I2))),'Data Summary'!CI8="Yes"),OFFSET('Water Data'!$I$6,0,10*ROW('Water Data'!I2)),NA())</f>
        <v>93</v>
      </c>
      <c r="U8" s="93" t="e">
        <f ca="true">+IF(AND(ISNUMBER(OFFSET('Water Data'!$I$9,0,10*ROW('Water Data'!I2))),'Data Summary'!CJ8="Yes"),OFFSET('Water Data'!$I$9,0,10*ROW('Water Data'!I2)),NA())</f>
        <v>#N/A</v>
      </c>
      <c r="V8" s="94" t="e">
        <f ca="true">+IF(AND(ISNUMBER(OFFSET('Sanitation Data'!$D$4,0,10*ROW('Sanitation Data'!D2))),'Data Summary'!CK8="Yes"),100-OFFSET('Sanitation Data'!$D$4,0,10*ROW('Sanitation Data'!D2)),NA())</f>
        <v>#N/A</v>
      </c>
      <c r="W8" s="94" t="e">
        <f ca="true">+IF(AND(ISNUMBER(OFFSET('Sanitation Data'!$D$6,0,10*ROW('Sanitation Data'!D2))),'Data Summary'!CL8="Yes"),OFFSET('Sanitation Data'!$D$6,0,10*ROW('Sanitation Data'!D2)),NA())</f>
        <v>#N/A</v>
      </c>
      <c r="X8" s="94" t="e">
        <f ca="true">+IF(AND(ISNUMBER(OFFSET('Sanitation Data'!$D$10,0,10*ROW('Sanitation Data'!D2))),'Data Summary'!CM8="Yes"),OFFSET('Sanitation Data'!$D$10,0,10*ROW('Sanitation Data'!D2)),NA())</f>
        <v>#N/A</v>
      </c>
      <c r="Y8" s="94" t="e">
        <f ca="true">+IF(AND(ISNUMBER(OFFSET('Sanitation Data'!$D$11,0,10*ROW('Sanitation Data'!D2))),'Data Summary'!CN8="Yes"),OFFSET('Sanitation Data'!$D$11,0,10*ROW('Sanitation Data'!D2)),NA())</f>
        <v>#N/A</v>
      </c>
      <c r="Z8" s="94" t="e">
        <f ca="true">+IF(AND(ISNUMBER(OFFSET('Sanitation Data'!$D$12,0,10*ROW('Sanitation Data'!D2))),'Data Summary'!CO8="Yes"),OFFSET('Sanitation Data'!$D$12,0,10*ROW('Sanitation Data'!D2)),NA())</f>
        <v>#N/A</v>
      </c>
      <c r="AA8" s="94" t="e">
        <f ca="true">+IF(AND(ISNUMBER(OFFSET('Sanitation Data'!$E$4,0,10*ROW('Sanitation Data'!E2))),'Data Summary'!CP8="Yes"),100-OFFSET('Sanitation Data'!$E$4,0,10*ROW('Sanitation Data'!E2)),NA())</f>
        <v>#N/A</v>
      </c>
      <c r="AB8" s="94" t="e">
        <f ca="true">+IF(AND(ISNUMBER(OFFSET('Sanitation Data'!$E$6,0,10*ROW('Sanitation Data'!E2))),'Data Summary'!CQ8="Yes"),OFFSET('Sanitation Data'!$E$6,0,10*ROW('Sanitation Data'!E2)),NA())</f>
        <v>#N/A</v>
      </c>
      <c r="AC8" s="94" t="e">
        <f ca="true">+IF(AND(ISNUMBER(OFFSET('Sanitation Data'!$E$10,0,10*ROW('Sanitation Data'!E2))),'Data Summary'!CR8="Yes"),OFFSET('Sanitation Data'!$E$10,0,10*ROW('Sanitation Data'!E2)),NA())</f>
        <v>#N/A</v>
      </c>
      <c r="AD8" s="94" t="e">
        <f ca="true">+IF(AND(ISNUMBER(OFFSET('Sanitation Data'!$E$11,0,10*ROW('Sanitation Data'!E2))),'Data Summary'!CS8="Yes"),OFFSET('Sanitation Data'!$E$11,0,10*ROW('Sanitation Data'!E2)),NA())</f>
        <v>#N/A</v>
      </c>
      <c r="AE8" s="94" t="e">
        <f ca="true">+IF(AND(ISNUMBER(OFFSET('Sanitation Data'!$E$12,0,10*ROW('Sanitation Data'!E2))),'Data Summary'!CT8="Yes"),OFFSET('Sanitation Data'!$E$12,0,10*ROW('Sanitation Data'!E2)),NA())</f>
        <v>#N/A</v>
      </c>
      <c r="AF8" s="94" t="e">
        <f ca="true">+IF(AND(ISNUMBER(OFFSET('Sanitation Data'!$F$4,0,10*ROW('Sanitation Data'!F2))),'Data Summary'!CU8="Yes"),100-OFFSET('Sanitation Data'!$F$4,0,10*ROW('Sanitation Data'!F2)),NA())</f>
        <v>#N/A</v>
      </c>
      <c r="AG8" s="94" t="e">
        <f ca="true">+IF(AND(ISNUMBER(OFFSET('Sanitation Data'!$F$6,0,10*ROW('Sanitation Data'!F2))),'Data Summary'!CV8="Yes"),OFFSET('Sanitation Data'!$F$6,0,10*ROW('Sanitation Data'!F2)),NA())</f>
        <v>#N/A</v>
      </c>
      <c r="AH8" s="94" t="e">
        <f ca="true">+IF(AND(ISNUMBER(OFFSET('Sanitation Data'!$F$10,0,10*ROW('Sanitation Data'!F2))),'Data Summary'!CW8="Yes"),OFFSET('Sanitation Data'!$F$10,0,10*ROW('Sanitation Data'!F2)),NA())</f>
        <v>#N/A</v>
      </c>
      <c r="AI8" s="94" t="e">
        <f ca="true">+IF(AND(ISNUMBER(OFFSET('Sanitation Data'!$F$11,0,10*ROW('Sanitation Data'!F2))),'Data Summary'!CX8="Yes"),OFFSET('Sanitation Data'!$F$11,0,10*ROW('Sanitation Data'!F2)),NA())</f>
        <v>#N/A</v>
      </c>
      <c r="AJ8" s="94" t="e">
        <f ca="true">+IF(AND(ISNUMBER(OFFSET('Sanitation Data'!$F$12,0,10*ROW('Sanitation Data'!F2))),'Data Summary'!CY8="Yes"),OFFSET('Sanitation Data'!$F$12,0,10*ROW('Sanitation Data'!F2)),NA())</f>
        <v>#N/A</v>
      </c>
      <c r="AK8" s="94" t="e">
        <f ca="true">+IF(AND(ISNUMBER(OFFSET('Sanitation Data'!$G$4,0,10*ROW('Sanitation Data'!G2))),'Data Summary'!CZ8="Yes"),100-OFFSET('Sanitation Data'!$G$4,0,10*ROW('Sanitation Data'!G2)),NA())</f>
        <v>#N/A</v>
      </c>
      <c r="AL8" s="94" t="e">
        <f ca="true">+IF(AND(ISNUMBER(OFFSET('Sanitation Data'!$G$6,0,10*ROW('Sanitation Data'!G2))),'Data Summary'!DA8="Yes"),OFFSET('Sanitation Data'!$G$6,0,10*ROW('Sanitation Data'!G2)),NA())</f>
        <v>#N/A</v>
      </c>
      <c r="AM8" s="94" t="e">
        <f ca="true">+IF(AND(ISNUMBER(OFFSET('Sanitation Data'!$G$10,0,10*ROW('Sanitation Data'!G2))),'Data Summary'!DB8="Yes"),OFFSET('Sanitation Data'!$G$10,0,10*ROW('Sanitation Data'!G2)),NA())</f>
        <v>#N/A</v>
      </c>
      <c r="AN8" s="94" t="e">
        <f ca="true">+IF(AND(ISNUMBER(OFFSET('Sanitation Data'!$G$11,0,10*ROW('Sanitation Data'!G2))),'Data Summary'!DC8="Yes"),OFFSET('Sanitation Data'!$G$11,0,10*ROW('Sanitation Data'!G2)),NA())</f>
        <v>#N/A</v>
      </c>
      <c r="AO8" s="94" t="e">
        <f ca="true">+IF(AND(ISNUMBER(OFFSET('Sanitation Data'!$G$12,0,10*ROW('Sanitation Data'!G2))),'Data Summary'!DD8="Yes"),OFFSET('Sanitation Data'!$G$12,0,10*ROW('Sanitation Data'!G2)),NA())</f>
        <v>#N/A</v>
      </c>
      <c r="AP8" s="94" t="e">
        <f ca="true">+IF(AND(ISNUMBER(OFFSET('Sanitation Data'!$H$4,0,10*ROW('Sanitation Data'!H2))),'Data Summary'!DE8="Yes"),100-OFFSET('Sanitation Data'!$H$4,0,10*ROW('Sanitation Data'!H2)),NA())</f>
        <v>#N/A</v>
      </c>
      <c r="AQ8" s="94" t="e">
        <f ca="true">+IF(AND(ISNUMBER(OFFSET('Sanitation Data'!$H$6,0,10*ROW('Sanitation Data'!H2))),'Data Summary'!DF8="Yes"),OFFSET('Sanitation Data'!$H$6,0,10*ROW('Sanitation Data'!H2)),NA())</f>
        <v>#N/A</v>
      </c>
      <c r="AR8" s="94" t="e">
        <f ca="true">+IF(AND(ISNUMBER(OFFSET('Sanitation Data'!$H$10,0,10*ROW('Sanitation Data'!H2))),'Data Summary'!DG8="Yes"),OFFSET('Sanitation Data'!$H$10,0,10*ROW('Sanitation Data'!H2)),NA())</f>
        <v>#N/A</v>
      </c>
      <c r="AS8" s="94" t="e">
        <f ca="true">+IF(AND(ISNUMBER(OFFSET('Sanitation Data'!$H$11,0,10*ROW('Sanitation Data'!H2))),'Data Summary'!DH8="Yes"),OFFSET('Sanitation Data'!$H$11,0,10*ROW('Sanitation Data'!H2)),NA())</f>
        <v>#N/A</v>
      </c>
      <c r="AT8" s="94" t="e">
        <f ca="true">+IF(AND(ISNUMBER(OFFSET('Sanitation Data'!$H$12,0,10*ROW('Sanitation Data'!H2))),'Data Summary'!DI8="Yes"),OFFSET('Sanitation Data'!$H$12,0,10*ROW('Sanitation Data'!H2)),NA())</f>
        <v>#N/A</v>
      </c>
      <c r="AU8" s="94" t="e">
        <f ca="true">+IF(AND(ISNUMBER(OFFSET('Sanitation Data'!$I$4,0,10*ROW('Sanitation Data'!I2))),'Data Summary'!DJ8="Yes"),100-OFFSET('Sanitation Data'!$I$4,0,10*ROW('Sanitation Data'!I2)),NA())</f>
        <v>#N/A</v>
      </c>
      <c r="AV8" s="94" t="e">
        <f ca="true">+IF(AND(ISNUMBER(OFFSET('Sanitation Data'!$I$6,0,10*ROW('Sanitation Data'!I2))),'Data Summary'!DK8="Yes"),OFFSET('Sanitation Data'!$I$6,0,10*ROW('Sanitation Data'!I2)),NA())</f>
        <v>#N/A</v>
      </c>
      <c r="AW8" s="94" t="e">
        <f ca="true">+IF(AND(ISNUMBER(OFFSET('Sanitation Data'!$I$10,0,10*ROW('Sanitation Data'!I2))),'Data Summary'!DL8="Yes"),OFFSET('Sanitation Data'!$I$10,0,10*ROW('Sanitation Data'!I2)),NA())</f>
        <v>#N/A</v>
      </c>
      <c r="AX8" s="94" t="e">
        <f ca="true">+IF(AND(ISNUMBER(OFFSET('Sanitation Data'!$I$11,0,10*ROW('Sanitation Data'!I2))),'Data Summary'!DM8="Yes"),OFFSET('Sanitation Data'!$I$11,0,10*ROW('Sanitation Data'!I2)),NA())</f>
        <v>#N/A</v>
      </c>
      <c r="AY8" s="94" t="e">
        <f ca="true">+IF(AND(ISNUMBER(OFFSET('Sanitation Data'!$I$12,0,10*ROW('Sanitation Data'!I2))),'Data Summary'!DN8="Yes"),OFFSET('Sanitation Data'!$I$12,0,10*ROW('Sanitation Data'!I2)),NA())</f>
        <v>#N/A</v>
      </c>
      <c r="AZ8" s="95" t="e">
        <f ca="true">+IF(AND(ISNUMBER(OFFSET('Hygiene Data'!$D$5,0,10*ROW('Hygiene Data'!D2))),'Data Summary'!DO8="Yes"),OFFSET('Hygiene Data'!$D$5,0,10*ROW('Hygiene Data'!D2)),NA())</f>
        <v>#N/A</v>
      </c>
      <c r="BA8" s="95" t="e">
        <f ca="true">+IF(AND(ISNUMBER(OFFSET('Hygiene Data'!$D$7,0,10*ROW('Hygiene Data'!D2))),'Data Summary'!DP8="Yes"),OFFSET('Hygiene Data'!$D$7,0,10*ROW('Hygiene Data'!D2)),NA())</f>
        <v>#N/A</v>
      </c>
      <c r="BB8" s="95" t="e">
        <f ca="true">+IF(AND(ISNUMBER(OFFSET('Hygiene Data'!$D$9,0,10*ROW('Hygiene Data'!D2))),'Data Summary'!DQ8="Yes"),OFFSET('Hygiene Data'!$D$9,0,10*ROW('Hygiene Data'!D2)),NA())</f>
        <v>#N/A</v>
      </c>
      <c r="BC8" s="95" t="e">
        <f ca="true">+IF(AND(ISNUMBER(OFFSET('Hygiene Data'!$E$5,0,10*ROW('Hygiene Data'!E2))),'Data Summary'!DR8="Yes"),OFFSET('Hygiene Data'!$E$5,0,10*ROW('Hygiene Data'!E2)),NA())</f>
        <v>#N/A</v>
      </c>
      <c r="BD8" s="95" t="e">
        <f ca="true">+IF(AND(ISNUMBER(OFFSET('Hygiene Data'!$E$7,0,10*ROW('Hygiene Data'!E2))),'Data Summary'!DS8="Yes"),OFFSET('Hygiene Data'!$E$7,0,10*ROW('Hygiene Data'!E2)),NA())</f>
        <v>#N/A</v>
      </c>
      <c r="BE8" s="95" t="e">
        <f ca="true">+IF(AND(ISNUMBER(OFFSET('Hygiene Data'!$E$9,0,10*ROW('Hygiene Data'!E2))),'Data Summary'!DT8="Yes"),OFFSET('Hygiene Data'!$E$9,0,10*ROW('Hygiene Data'!E2)),NA())</f>
        <v>#N/A</v>
      </c>
      <c r="BF8" s="95" t="e">
        <f ca="true">+IF(AND(ISNUMBER(OFFSET('Hygiene Data'!$F$5,0,10*ROW('Hygiene Data'!F2))),'Data Summary'!DU8="Yes"),OFFSET('Hygiene Data'!$F$5,0,10*ROW('Hygiene Data'!F2)),NA())</f>
        <v>#N/A</v>
      </c>
      <c r="BG8" s="95" t="e">
        <f ca="true">+IF(AND(ISNUMBER(OFFSET('Hygiene Data'!$F$7,0,10*ROW('Hygiene Data'!F2))),'Data Summary'!DV8="Yes"),OFFSET('Hygiene Data'!$F$7,0,10*ROW('Hygiene Data'!F2)),NA())</f>
        <v>#N/A</v>
      </c>
      <c r="BH8" s="95" t="e">
        <f ca="true">+IF(AND(ISNUMBER(OFFSET('Hygiene Data'!$F$9,0,10*ROW('Hygiene Data'!F2))),'Data Summary'!DW8="Yes"),OFFSET('Hygiene Data'!$F$9,0,10*ROW('Hygiene Data'!F2)),NA())</f>
        <v>#N/A</v>
      </c>
      <c r="BI8" s="95" t="e">
        <f ca="true">+IF(AND(ISNUMBER(OFFSET('Hygiene Data'!$G$5,0,10*ROW('Hygiene Data'!G2))),'Data Summary'!DX8="Yes"),OFFSET('Hygiene Data'!$G$5,0,10*ROW('Hygiene Data'!G2)),NA())</f>
        <v>#N/A</v>
      </c>
      <c r="BJ8" s="95" t="e">
        <f ca="true">+IF(AND(ISNUMBER(OFFSET('Hygiene Data'!$G$7,0,10*ROW('Hygiene Data'!G2))),'Data Summary'!DY8="Yes"),OFFSET('Hygiene Data'!$G$7,0,10*ROW('Hygiene Data'!G2)),NA())</f>
        <v>#N/A</v>
      </c>
      <c r="BK8" s="95" t="e">
        <f ca="true">+IF(AND(ISNUMBER(OFFSET('Hygiene Data'!$G$9,0,10*ROW('Hygiene Data'!G2))),'Data Summary'!DZ8="Yes"),OFFSET('Hygiene Data'!$G$9,0,10*ROW('Hygiene Data'!G2)),NA())</f>
        <v>#N/A</v>
      </c>
      <c r="BL8" s="95" t="e">
        <f ca="true">+IF(AND(ISNUMBER(OFFSET('Hygiene Data'!$H$5,0,10*ROW('Hygiene Data'!H2))),'Data Summary'!EA8="Yes"),OFFSET('Hygiene Data'!$H$5,0,10*ROW('Hygiene Data'!H2)),NA())</f>
        <v>#N/A</v>
      </c>
      <c r="BM8" s="95" t="e">
        <f ca="true">+IF(AND(ISNUMBER(OFFSET('Hygiene Data'!$H$7,0,10*ROW('Hygiene Data'!H2))),'Data Summary'!EB8="Yes"),OFFSET('Hygiene Data'!$H$7,0,10*ROW('Hygiene Data'!H2)),NA())</f>
        <v>#N/A</v>
      </c>
      <c r="BN8" s="95" t="e">
        <f ca="true">+IF(AND(ISNUMBER(OFFSET('Hygiene Data'!$H$9,0,10*ROW('Hygiene Data'!H2))),'Data Summary'!EC8="Yes"),OFFSET('Hygiene Data'!$H$9,0,10*ROW('Hygiene Data'!H2)),NA())</f>
        <v>#N/A</v>
      </c>
      <c r="BO8" s="95" t="e">
        <f ca="true">+IF(AND(ISNUMBER(OFFSET('Hygiene Data'!$I$5,0,10*ROW('Hygiene Data'!I2))),'Data Summary'!ED8="Yes"),OFFSET('Hygiene Data'!$I$5,0,10*ROW('Hygiene Data'!I2)),NA())</f>
        <v>#N/A</v>
      </c>
      <c r="BP8" s="95" t="e">
        <f ca="true">+IF(AND(ISNUMBER(OFFSET('Hygiene Data'!$I$7,0,10*ROW('Hygiene Data'!I2))),'Data Summary'!EE8="Yes"),OFFSET('Hygiene Data'!$I$7,0,10*ROW('Hygiene Data'!I2)),NA())</f>
        <v>#N/A</v>
      </c>
      <c r="BQ8" s="95" t="e">
        <f ca="true">+IF(AND(ISNUMBER(OFFSET('Hygiene Data'!$I$9,0,10*ROW('Hygiene Data'!I2))),'Data Summary'!EF8="Yes"),OFFSET('Hygiene Data'!$I$9,0,10*ROW('Hygiene Data'!I2)),NA())</f>
        <v>#N/A</v>
      </c>
    </row>
    <row xmlns:x14ac="http://schemas.microsoft.com/office/spreadsheetml/2009/9/ac" r="9" x14ac:dyDescent="0.2">
      <c r="A9" s="329" t="str">
        <f ca="true">+RIGHT('Data Summary'!A9,LEN('Data Summary'!A9)-9)</f>
        <v>EMIS</v>
      </c>
      <c r="B9" s="36" t="str">
        <f ca="true">+IF(ISTEXT('Data Summary'!B9),'Data Summary'!B9,"")</f>
        <v>EMIS</v>
      </c>
      <c r="C9" s="328">
        <f ca="true">+VALUE('Data Summary'!C9)</f>
        <v>2009</v>
      </c>
      <c r="D9" s="93" t="e">
        <f ca="true">+IF(AND(ISNUMBER(OFFSET('Water Data'!$D$4,0,10*ROW('Water Data'!D3))),'Data Summary'!BS9="Yes"),100-OFFSET('Water Data'!$D$4,0,10*ROW('Water Data'!D3)),NA())</f>
        <v>#N/A</v>
      </c>
      <c r="E9" s="93">
        <f ca="true">+IF(AND(ISNUMBER(OFFSET('Water Data'!$D$6,0,10*ROW('Water Data'!D3))),'Data Summary'!BT9="Yes"),OFFSET('Water Data'!$D$6,0,10*ROW('Water Data'!D3)),NA())</f>
        <v>58.36641221374046</v>
      </c>
      <c r="F9" s="93" t="e">
        <f ca="true">+IF(AND(ISNUMBER(OFFSET('Water Data'!$D$9,0,10*ROW('Water Data'!D3))),'Data Summary'!BU9="Yes"),OFFSET('Water Data'!$D$9,0,10*ROW('Water Data'!D3)),NA())</f>
        <v>#N/A</v>
      </c>
      <c r="G9" s="93" t="e">
        <f ca="true">+IF(AND(ISNUMBER(OFFSET('Water Data'!$E$4,0,10*ROW('Water Data'!E3))),'Data Summary'!BV9="Yes"),100-OFFSET('Water Data'!$E$4,0,10*ROW('Water Data'!E3)),NA())</f>
        <v>#N/A</v>
      </c>
      <c r="H9" s="93" t="e">
        <f ca="true">+IF(AND(ISNUMBER(OFFSET('Water Data'!$E$6,0,10*ROW('Water Data'!E3))),'Data Summary'!BW9="Yes"),OFFSET('Water Data'!$E$6,0,10*ROW('Water Data'!E3)),NA())</f>
        <v>#N/A</v>
      </c>
      <c r="I9" s="93" t="e">
        <f ca="true">+IF(AND(ISNUMBER(OFFSET('Water Data'!$E$9,0,10*ROW('Water Data'!E3))),'Data Summary'!BX9="Yes"),OFFSET('Water Data'!$E$9,0,10*ROW('Water Data'!E3)),NA())</f>
        <v>#N/A</v>
      </c>
      <c r="J9" s="93" t="e">
        <f ca="true">+IF(AND(ISNUMBER(OFFSET('Water Data'!$F$4,0,10*ROW('Water Data'!F3))),'Data Summary'!BY9="Yes"),100-OFFSET('Water Data'!$F$4,0,10*ROW('Water Data'!F3)),NA())</f>
        <v>#N/A</v>
      </c>
      <c r="K9" s="93" t="e">
        <f ca="true">+IF(AND(ISNUMBER(OFFSET('Water Data'!$F$6,0,10*ROW('Water Data'!F3))),'Data Summary'!BZ9="Yes"),OFFSET('Water Data'!$F$6,0,10*ROW('Water Data'!F3)),NA())</f>
        <v>#N/A</v>
      </c>
      <c r="L9" s="93" t="e">
        <f ca="true">+IF(AND(ISNUMBER(OFFSET('Water Data'!$F$9,0,10*ROW('Water Data'!F3))),'Data Summary'!CA9="Yes"),OFFSET('Water Data'!$F$9,0,10*ROW('Water Data'!F3)),NA())</f>
        <v>#N/A</v>
      </c>
      <c r="M9" s="93" t="e">
        <f ca="true">+IF(AND(ISNUMBER(OFFSET('Water Data'!$G$4,0,10*ROW('Water Data'!G3))),'Data Summary'!CB9="Yes"),100-OFFSET('Water Data'!$G$4,0,10*ROW('Water Data'!G3)),NA())</f>
        <v>#N/A</v>
      </c>
      <c r="N9" s="93" t="e">
        <f ca="true">+IF(AND(ISNUMBER(OFFSET('Water Data'!$G$6,0,10*ROW('Water Data'!G3))),'Data Summary'!CC9="Yes"),OFFSET('Water Data'!$G$6,0,10*ROW('Water Data'!G3)),NA())</f>
        <v>#N/A</v>
      </c>
      <c r="O9" s="93" t="e">
        <f ca="true">+IF(AND(ISNUMBER(OFFSET('Water Data'!$G$9,0,10*ROW('Water Data'!G3))),'Data Summary'!CD9="Yes"),OFFSET('Water Data'!$G$9,0,10*ROW('Water Data'!G3)),NA())</f>
        <v>#N/A</v>
      </c>
      <c r="P9" s="93" t="e">
        <f ca="true">+IF(AND(ISNUMBER(OFFSET('Water Data'!$H$4,0,10*ROW('Water Data'!H3))),'Data Summary'!CE9="Yes"),100-OFFSET('Water Data'!$H$4,0,10*ROW('Water Data'!H3)),NA())</f>
        <v>#N/A</v>
      </c>
      <c r="Q9" s="93">
        <f ca="true">+IF(AND(ISNUMBER(OFFSET('Water Data'!$H$6,0,10*ROW('Water Data'!H3))),'Data Summary'!CF9="Yes"),OFFSET('Water Data'!$H$6,0,10*ROW('Water Data'!H3)),NA())</f>
        <v>51.7</v>
      </c>
      <c r="R9" s="93" t="e">
        <f ca="true">+IF(AND(ISNUMBER(OFFSET('Water Data'!$H$9,0,10*ROW('Water Data'!H3))),'Data Summary'!CG9="Yes"),OFFSET('Water Data'!$H$9,0,10*ROW('Water Data'!H3)),NA())</f>
        <v>#N/A</v>
      </c>
      <c r="S9" s="93" t="e">
        <f ca="true">+IF(AND(ISNUMBER(OFFSET('Water Data'!$I$4,0,10*ROW('Water Data'!I3))),'Data Summary'!CH9="Yes"),100-OFFSET('Water Data'!$I$4,0,10*ROW('Water Data'!I3)),NA())</f>
        <v>#N/A</v>
      </c>
      <c r="T9" s="93">
        <f ca="true">+IF(AND(ISNUMBER(OFFSET('Water Data'!$I$6,0,10*ROW('Water Data'!I3))),'Data Summary'!CI9="Yes"),OFFSET('Water Data'!$I$6,0,10*ROW('Water Data'!I3)),NA())</f>
        <v>73</v>
      </c>
      <c r="U9" s="93" t="e">
        <f ca="true">+IF(AND(ISNUMBER(OFFSET('Water Data'!$I$9,0,10*ROW('Water Data'!I3))),'Data Summary'!CJ9="Yes"),OFFSET('Water Data'!$I$9,0,10*ROW('Water Data'!I3)),NA())</f>
        <v>#N/A</v>
      </c>
      <c r="V9" s="94" t="e">
        <f ca="true">+IF(AND(ISNUMBER(OFFSET('Sanitation Data'!$D$4,0,10*ROW('Sanitation Data'!D3))),'Data Summary'!CK9="Yes"),100-OFFSET('Sanitation Data'!$D$4,0,10*ROW('Sanitation Data'!D3)),NA())</f>
        <v>#N/A</v>
      </c>
      <c r="W9" s="94" t="e">
        <f ca="true">+IF(AND(ISNUMBER(OFFSET('Sanitation Data'!$D$6,0,10*ROW('Sanitation Data'!D3))),'Data Summary'!CL9="Yes"),OFFSET('Sanitation Data'!$D$6,0,10*ROW('Sanitation Data'!D3)),NA())</f>
        <v>#N/A</v>
      </c>
      <c r="X9" s="94" t="e">
        <f ca="true">+IF(AND(ISNUMBER(OFFSET('Sanitation Data'!$D$10,0,10*ROW('Sanitation Data'!D3))),'Data Summary'!CM9="Yes"),OFFSET('Sanitation Data'!$D$10,0,10*ROW('Sanitation Data'!D3)),NA())</f>
        <v>#N/A</v>
      </c>
      <c r="Y9" s="94" t="e">
        <f ca="true">+IF(AND(ISNUMBER(OFFSET('Sanitation Data'!$D$11,0,10*ROW('Sanitation Data'!D3))),'Data Summary'!CN9="Yes"),OFFSET('Sanitation Data'!$D$11,0,10*ROW('Sanitation Data'!D3)),NA())</f>
        <v>#N/A</v>
      </c>
      <c r="Z9" s="94" t="e">
        <f ca="true">+IF(AND(ISNUMBER(OFFSET('Sanitation Data'!$D$12,0,10*ROW('Sanitation Data'!D3))),'Data Summary'!CO9="Yes"),OFFSET('Sanitation Data'!$D$12,0,10*ROW('Sanitation Data'!D3)),NA())</f>
        <v>#N/A</v>
      </c>
      <c r="AA9" s="94" t="e">
        <f ca="true">+IF(AND(ISNUMBER(OFFSET('Sanitation Data'!$E$4,0,10*ROW('Sanitation Data'!E3))),'Data Summary'!CP9="Yes"),100-OFFSET('Sanitation Data'!$E$4,0,10*ROW('Sanitation Data'!E3)),NA())</f>
        <v>#N/A</v>
      </c>
      <c r="AB9" s="94" t="e">
        <f ca="true">+IF(AND(ISNUMBER(OFFSET('Sanitation Data'!$E$6,0,10*ROW('Sanitation Data'!E3))),'Data Summary'!CQ9="Yes"),OFFSET('Sanitation Data'!$E$6,0,10*ROW('Sanitation Data'!E3)),NA())</f>
        <v>#N/A</v>
      </c>
      <c r="AC9" s="94" t="e">
        <f ca="true">+IF(AND(ISNUMBER(OFFSET('Sanitation Data'!$E$10,0,10*ROW('Sanitation Data'!E3))),'Data Summary'!CR9="Yes"),OFFSET('Sanitation Data'!$E$10,0,10*ROW('Sanitation Data'!E3)),NA())</f>
        <v>#N/A</v>
      </c>
      <c r="AD9" s="94" t="e">
        <f ca="true">+IF(AND(ISNUMBER(OFFSET('Sanitation Data'!$E$11,0,10*ROW('Sanitation Data'!E3))),'Data Summary'!CS9="Yes"),OFFSET('Sanitation Data'!$E$11,0,10*ROW('Sanitation Data'!E3)),NA())</f>
        <v>#N/A</v>
      </c>
      <c r="AE9" s="94" t="e">
        <f ca="true">+IF(AND(ISNUMBER(OFFSET('Sanitation Data'!$E$12,0,10*ROW('Sanitation Data'!E3))),'Data Summary'!CT9="Yes"),OFFSET('Sanitation Data'!$E$12,0,10*ROW('Sanitation Data'!E3)),NA())</f>
        <v>#N/A</v>
      </c>
      <c r="AF9" s="94" t="e">
        <f ca="true">+IF(AND(ISNUMBER(OFFSET('Sanitation Data'!$F$4,0,10*ROW('Sanitation Data'!F3))),'Data Summary'!CU9="Yes"),100-OFFSET('Sanitation Data'!$F$4,0,10*ROW('Sanitation Data'!F3)),NA())</f>
        <v>#N/A</v>
      </c>
      <c r="AG9" s="94" t="e">
        <f ca="true">+IF(AND(ISNUMBER(OFFSET('Sanitation Data'!$F$6,0,10*ROW('Sanitation Data'!F3))),'Data Summary'!CV9="Yes"),OFFSET('Sanitation Data'!$F$6,0,10*ROW('Sanitation Data'!F3)),NA())</f>
        <v>#N/A</v>
      </c>
      <c r="AH9" s="94" t="e">
        <f ca="true">+IF(AND(ISNUMBER(OFFSET('Sanitation Data'!$F$10,0,10*ROW('Sanitation Data'!F3))),'Data Summary'!CW9="Yes"),OFFSET('Sanitation Data'!$F$10,0,10*ROW('Sanitation Data'!F3)),NA())</f>
        <v>#N/A</v>
      </c>
      <c r="AI9" s="94" t="e">
        <f ca="true">+IF(AND(ISNUMBER(OFFSET('Sanitation Data'!$F$11,0,10*ROW('Sanitation Data'!F3))),'Data Summary'!CX9="Yes"),OFFSET('Sanitation Data'!$F$11,0,10*ROW('Sanitation Data'!F3)),NA())</f>
        <v>#N/A</v>
      </c>
      <c r="AJ9" s="94" t="e">
        <f ca="true">+IF(AND(ISNUMBER(OFFSET('Sanitation Data'!$F$12,0,10*ROW('Sanitation Data'!F3))),'Data Summary'!CY9="Yes"),OFFSET('Sanitation Data'!$F$12,0,10*ROW('Sanitation Data'!F3)),NA())</f>
        <v>#N/A</v>
      </c>
      <c r="AK9" s="94" t="e">
        <f ca="true">+IF(AND(ISNUMBER(OFFSET('Sanitation Data'!$G$4,0,10*ROW('Sanitation Data'!G3))),'Data Summary'!CZ9="Yes"),100-OFFSET('Sanitation Data'!$G$4,0,10*ROW('Sanitation Data'!G3)),NA())</f>
        <v>#N/A</v>
      </c>
      <c r="AL9" s="94" t="e">
        <f ca="true">+IF(AND(ISNUMBER(OFFSET('Sanitation Data'!$G$6,0,10*ROW('Sanitation Data'!G3))),'Data Summary'!DA9="Yes"),OFFSET('Sanitation Data'!$G$6,0,10*ROW('Sanitation Data'!G3)),NA())</f>
        <v>#N/A</v>
      </c>
      <c r="AM9" s="94" t="e">
        <f ca="true">+IF(AND(ISNUMBER(OFFSET('Sanitation Data'!$G$10,0,10*ROW('Sanitation Data'!G3))),'Data Summary'!DB9="Yes"),OFFSET('Sanitation Data'!$G$10,0,10*ROW('Sanitation Data'!G3)),NA())</f>
        <v>#N/A</v>
      </c>
      <c r="AN9" s="94" t="e">
        <f ca="true">+IF(AND(ISNUMBER(OFFSET('Sanitation Data'!$G$11,0,10*ROW('Sanitation Data'!G3))),'Data Summary'!DC9="Yes"),OFFSET('Sanitation Data'!$G$11,0,10*ROW('Sanitation Data'!G3)),NA())</f>
        <v>#N/A</v>
      </c>
      <c r="AO9" s="94" t="e">
        <f ca="true">+IF(AND(ISNUMBER(OFFSET('Sanitation Data'!$G$12,0,10*ROW('Sanitation Data'!G3))),'Data Summary'!DD9="Yes"),OFFSET('Sanitation Data'!$G$12,0,10*ROW('Sanitation Data'!G3)),NA())</f>
        <v>#N/A</v>
      </c>
      <c r="AP9" s="94" t="e">
        <f ca="true">+IF(AND(ISNUMBER(OFFSET('Sanitation Data'!$H$4,0,10*ROW('Sanitation Data'!H3))),'Data Summary'!DE9="Yes"),100-OFFSET('Sanitation Data'!$H$4,0,10*ROW('Sanitation Data'!H3)),NA())</f>
        <v>#N/A</v>
      </c>
      <c r="AQ9" s="94" t="e">
        <f ca="true">+IF(AND(ISNUMBER(OFFSET('Sanitation Data'!$H$6,0,10*ROW('Sanitation Data'!H3))),'Data Summary'!DF9="Yes"),OFFSET('Sanitation Data'!$H$6,0,10*ROW('Sanitation Data'!H3)),NA())</f>
        <v>#N/A</v>
      </c>
      <c r="AR9" s="94" t="e">
        <f ca="true">+IF(AND(ISNUMBER(OFFSET('Sanitation Data'!$H$10,0,10*ROW('Sanitation Data'!H3))),'Data Summary'!DG9="Yes"),OFFSET('Sanitation Data'!$H$10,0,10*ROW('Sanitation Data'!H3)),NA())</f>
        <v>#N/A</v>
      </c>
      <c r="AS9" s="94" t="e">
        <f ca="true">+IF(AND(ISNUMBER(OFFSET('Sanitation Data'!$H$11,0,10*ROW('Sanitation Data'!H3))),'Data Summary'!DH9="Yes"),OFFSET('Sanitation Data'!$H$11,0,10*ROW('Sanitation Data'!H3)),NA())</f>
        <v>#N/A</v>
      </c>
      <c r="AT9" s="94" t="e">
        <f ca="true">+IF(AND(ISNUMBER(OFFSET('Sanitation Data'!$H$12,0,10*ROW('Sanitation Data'!H3))),'Data Summary'!DI9="Yes"),OFFSET('Sanitation Data'!$H$12,0,10*ROW('Sanitation Data'!H3)),NA())</f>
        <v>#N/A</v>
      </c>
      <c r="AU9" s="94" t="e">
        <f ca="true">+IF(AND(ISNUMBER(OFFSET('Sanitation Data'!$I$4,0,10*ROW('Sanitation Data'!I3))),'Data Summary'!DJ9="Yes"),100-OFFSET('Sanitation Data'!$I$4,0,10*ROW('Sanitation Data'!I3)),NA())</f>
        <v>#N/A</v>
      </c>
      <c r="AV9" s="94" t="e">
        <f ca="true">+IF(AND(ISNUMBER(OFFSET('Sanitation Data'!$I$6,0,10*ROW('Sanitation Data'!I3))),'Data Summary'!DK9="Yes"),OFFSET('Sanitation Data'!$I$6,0,10*ROW('Sanitation Data'!I3)),NA())</f>
        <v>#N/A</v>
      </c>
      <c r="AW9" s="94" t="e">
        <f ca="true">+IF(AND(ISNUMBER(OFFSET('Sanitation Data'!$I$10,0,10*ROW('Sanitation Data'!I3))),'Data Summary'!DL9="Yes"),OFFSET('Sanitation Data'!$I$10,0,10*ROW('Sanitation Data'!I3)),NA())</f>
        <v>#N/A</v>
      </c>
      <c r="AX9" s="94" t="e">
        <f ca="true">+IF(AND(ISNUMBER(OFFSET('Sanitation Data'!$I$11,0,10*ROW('Sanitation Data'!I3))),'Data Summary'!DM9="Yes"),OFFSET('Sanitation Data'!$I$11,0,10*ROW('Sanitation Data'!I3)),NA())</f>
        <v>#N/A</v>
      </c>
      <c r="AY9" s="94" t="e">
        <f ca="true">+IF(AND(ISNUMBER(OFFSET('Sanitation Data'!$I$12,0,10*ROW('Sanitation Data'!I3))),'Data Summary'!DN9="Yes"),OFFSET('Sanitation Data'!$I$12,0,10*ROW('Sanitation Data'!I3)),NA())</f>
        <v>#N/A</v>
      </c>
      <c r="AZ9" s="95" t="e">
        <f ca="true">+IF(AND(ISNUMBER(OFFSET('Hygiene Data'!$D$5,0,10*ROW('Hygiene Data'!D3))),'Data Summary'!DO9="Yes"),OFFSET('Hygiene Data'!$D$5,0,10*ROW('Hygiene Data'!D3)),NA())</f>
        <v>#N/A</v>
      </c>
      <c r="BA9" s="95" t="e">
        <f ca="true">+IF(AND(ISNUMBER(OFFSET('Hygiene Data'!$D$7,0,10*ROW('Hygiene Data'!D3))),'Data Summary'!DP9="Yes"),OFFSET('Hygiene Data'!$D$7,0,10*ROW('Hygiene Data'!D3)),NA())</f>
        <v>#N/A</v>
      </c>
      <c r="BB9" s="95" t="e">
        <f ca="true">+IF(AND(ISNUMBER(OFFSET('Hygiene Data'!$D$9,0,10*ROW('Hygiene Data'!D3))),'Data Summary'!DQ9="Yes"),OFFSET('Hygiene Data'!$D$9,0,10*ROW('Hygiene Data'!D3)),NA())</f>
        <v>#N/A</v>
      </c>
      <c r="BC9" s="95" t="e">
        <f ca="true">+IF(AND(ISNUMBER(OFFSET('Hygiene Data'!$E$5,0,10*ROW('Hygiene Data'!E3))),'Data Summary'!DR9="Yes"),OFFSET('Hygiene Data'!$E$5,0,10*ROW('Hygiene Data'!E3)),NA())</f>
        <v>#N/A</v>
      </c>
      <c r="BD9" s="95" t="e">
        <f ca="true">+IF(AND(ISNUMBER(OFFSET('Hygiene Data'!$E$7,0,10*ROW('Hygiene Data'!E3))),'Data Summary'!DS9="Yes"),OFFSET('Hygiene Data'!$E$7,0,10*ROW('Hygiene Data'!E3)),NA())</f>
        <v>#N/A</v>
      </c>
      <c r="BE9" s="95" t="e">
        <f ca="true">+IF(AND(ISNUMBER(OFFSET('Hygiene Data'!$E$9,0,10*ROW('Hygiene Data'!E3))),'Data Summary'!DT9="Yes"),OFFSET('Hygiene Data'!$E$9,0,10*ROW('Hygiene Data'!E3)),NA())</f>
        <v>#N/A</v>
      </c>
      <c r="BF9" s="95" t="e">
        <f ca="true">+IF(AND(ISNUMBER(OFFSET('Hygiene Data'!$F$5,0,10*ROW('Hygiene Data'!F3))),'Data Summary'!DU9="Yes"),OFFSET('Hygiene Data'!$F$5,0,10*ROW('Hygiene Data'!F3)),NA())</f>
        <v>#N/A</v>
      </c>
      <c r="BG9" s="95" t="e">
        <f ca="true">+IF(AND(ISNUMBER(OFFSET('Hygiene Data'!$F$7,0,10*ROW('Hygiene Data'!F3))),'Data Summary'!DV9="Yes"),OFFSET('Hygiene Data'!$F$7,0,10*ROW('Hygiene Data'!F3)),NA())</f>
        <v>#N/A</v>
      </c>
      <c r="BH9" s="95" t="e">
        <f ca="true">+IF(AND(ISNUMBER(OFFSET('Hygiene Data'!$F$9,0,10*ROW('Hygiene Data'!F3))),'Data Summary'!DW9="Yes"),OFFSET('Hygiene Data'!$F$9,0,10*ROW('Hygiene Data'!F3)),NA())</f>
        <v>#N/A</v>
      </c>
      <c r="BI9" s="95" t="e">
        <f ca="true">+IF(AND(ISNUMBER(OFFSET('Hygiene Data'!$G$5,0,10*ROW('Hygiene Data'!G3))),'Data Summary'!DX9="Yes"),OFFSET('Hygiene Data'!$G$5,0,10*ROW('Hygiene Data'!G3)),NA())</f>
        <v>#N/A</v>
      </c>
      <c r="BJ9" s="95" t="e">
        <f ca="true">+IF(AND(ISNUMBER(OFFSET('Hygiene Data'!$G$7,0,10*ROW('Hygiene Data'!G3))),'Data Summary'!DY9="Yes"),OFFSET('Hygiene Data'!$G$7,0,10*ROW('Hygiene Data'!G3)),NA())</f>
        <v>#N/A</v>
      </c>
      <c r="BK9" s="95" t="e">
        <f ca="true">+IF(AND(ISNUMBER(OFFSET('Hygiene Data'!$G$9,0,10*ROW('Hygiene Data'!G3))),'Data Summary'!DZ9="Yes"),OFFSET('Hygiene Data'!$G$9,0,10*ROW('Hygiene Data'!G3)),NA())</f>
        <v>#N/A</v>
      </c>
      <c r="BL9" s="95" t="e">
        <f ca="true">+IF(AND(ISNUMBER(OFFSET('Hygiene Data'!$H$5,0,10*ROW('Hygiene Data'!H3))),'Data Summary'!EA9="Yes"),OFFSET('Hygiene Data'!$H$5,0,10*ROW('Hygiene Data'!H3)),NA())</f>
        <v>#N/A</v>
      </c>
      <c r="BM9" s="95" t="e">
        <f ca="true">+IF(AND(ISNUMBER(OFFSET('Hygiene Data'!$H$7,0,10*ROW('Hygiene Data'!H3))),'Data Summary'!EB9="Yes"),OFFSET('Hygiene Data'!$H$7,0,10*ROW('Hygiene Data'!H3)),NA())</f>
        <v>#N/A</v>
      </c>
      <c r="BN9" s="95" t="e">
        <f ca="true">+IF(AND(ISNUMBER(OFFSET('Hygiene Data'!$H$9,0,10*ROW('Hygiene Data'!H3))),'Data Summary'!EC9="Yes"),OFFSET('Hygiene Data'!$H$9,0,10*ROW('Hygiene Data'!H3)),NA())</f>
        <v>#N/A</v>
      </c>
      <c r="BO9" s="95" t="e">
        <f ca="true">+IF(AND(ISNUMBER(OFFSET('Hygiene Data'!$I$5,0,10*ROW('Hygiene Data'!I3))),'Data Summary'!ED9="Yes"),OFFSET('Hygiene Data'!$I$5,0,10*ROW('Hygiene Data'!I3)),NA())</f>
        <v>#N/A</v>
      </c>
      <c r="BP9" s="95" t="e">
        <f ca="true">+IF(AND(ISNUMBER(OFFSET('Hygiene Data'!$I$7,0,10*ROW('Hygiene Data'!I3))),'Data Summary'!EE9="Yes"),OFFSET('Hygiene Data'!$I$7,0,10*ROW('Hygiene Data'!I3)),NA())</f>
        <v>#N/A</v>
      </c>
      <c r="BQ9" s="95" t="e">
        <f ca="true">+IF(AND(ISNUMBER(OFFSET('Hygiene Data'!$I$9,0,10*ROW('Hygiene Data'!I3))),'Data Summary'!EF9="Yes"),OFFSET('Hygiene Data'!$I$9,0,10*ROW('Hygiene Data'!I3)),NA())</f>
        <v>#N/A</v>
      </c>
    </row>
    <row xmlns:x14ac="http://schemas.microsoft.com/office/spreadsheetml/2009/9/ac" r="10" x14ac:dyDescent="0.2">
      <c r="A10" s="329" t="str">
        <f ca="true">+RIGHT('Data Summary'!A10,LEN('Data Summary'!A10)-9)</f>
        <v>EMIS</v>
      </c>
      <c r="B10" s="36" t="str">
        <f ca="true">+IF(ISTEXT('Data Summary'!B10),'Data Summary'!B10,"")</f>
        <v>EMIS</v>
      </c>
      <c r="C10" s="328">
        <f ca="true">+VALUE('Data Summary'!C10)</f>
        <v>2010</v>
      </c>
      <c r="D10" s="93" t="e">
        <f ca="true">+IF(AND(ISNUMBER(OFFSET('Water Data'!$D$4,0,10*ROW('Water Data'!D4))),'Data Summary'!BS10="Yes"),100-OFFSET('Water Data'!$D$4,0,10*ROW('Water Data'!D4)),NA())</f>
        <v>#N/A</v>
      </c>
      <c r="E10" s="93">
        <f ca="true">+IF(AND(ISNUMBER(OFFSET('Water Data'!$D$6,0,10*ROW('Water Data'!D4))),'Data Summary'!BT10="Yes"),OFFSET('Water Data'!$D$6,0,10*ROW('Water Data'!D4)),NA())</f>
        <v>63.663358778625948</v>
      </c>
      <c r="F10" s="93" t="e">
        <f ca="true">+IF(AND(ISNUMBER(OFFSET('Water Data'!$D$9,0,10*ROW('Water Data'!D4))),'Data Summary'!BU10="Yes"),OFFSET('Water Data'!$D$9,0,10*ROW('Water Data'!D4)),NA())</f>
        <v>#N/A</v>
      </c>
      <c r="G10" s="93" t="e">
        <f ca="true">+IF(AND(ISNUMBER(OFFSET('Water Data'!$E$4,0,10*ROW('Water Data'!E4))),'Data Summary'!BV10="Yes"),100-OFFSET('Water Data'!$E$4,0,10*ROW('Water Data'!E4)),NA())</f>
        <v>#N/A</v>
      </c>
      <c r="H10" s="93" t="e">
        <f ca="true">+IF(AND(ISNUMBER(OFFSET('Water Data'!$E$6,0,10*ROW('Water Data'!E4))),'Data Summary'!BW10="Yes"),OFFSET('Water Data'!$E$6,0,10*ROW('Water Data'!E4)),NA())</f>
        <v>#N/A</v>
      </c>
      <c r="I10" s="93" t="e">
        <f ca="true">+IF(AND(ISNUMBER(OFFSET('Water Data'!$E$9,0,10*ROW('Water Data'!E4))),'Data Summary'!BX10="Yes"),OFFSET('Water Data'!$E$9,0,10*ROW('Water Data'!E4)),NA())</f>
        <v>#N/A</v>
      </c>
      <c r="J10" s="93" t="e">
        <f ca="true">+IF(AND(ISNUMBER(OFFSET('Water Data'!$F$4,0,10*ROW('Water Data'!F4))),'Data Summary'!BY10="Yes"),100-OFFSET('Water Data'!$F$4,0,10*ROW('Water Data'!F4)),NA())</f>
        <v>#N/A</v>
      </c>
      <c r="K10" s="93" t="e">
        <f ca="true">+IF(AND(ISNUMBER(OFFSET('Water Data'!$F$6,0,10*ROW('Water Data'!F4))),'Data Summary'!BZ10="Yes"),OFFSET('Water Data'!$F$6,0,10*ROW('Water Data'!F4)),NA())</f>
        <v>#N/A</v>
      </c>
      <c r="L10" s="93" t="e">
        <f ca="true">+IF(AND(ISNUMBER(OFFSET('Water Data'!$F$9,0,10*ROW('Water Data'!F4))),'Data Summary'!CA10="Yes"),OFFSET('Water Data'!$F$9,0,10*ROW('Water Data'!F4)),NA())</f>
        <v>#N/A</v>
      </c>
      <c r="M10" s="93" t="e">
        <f ca="true">+IF(AND(ISNUMBER(OFFSET('Water Data'!$G$4,0,10*ROW('Water Data'!G4))),'Data Summary'!CB10="Yes"),100-OFFSET('Water Data'!$G$4,0,10*ROW('Water Data'!G4)),NA())</f>
        <v>#N/A</v>
      </c>
      <c r="N10" s="93" t="e">
        <f ca="true">+IF(AND(ISNUMBER(OFFSET('Water Data'!$G$6,0,10*ROW('Water Data'!G4))),'Data Summary'!CC10="Yes"),OFFSET('Water Data'!$G$6,0,10*ROW('Water Data'!G4)),NA())</f>
        <v>#N/A</v>
      </c>
      <c r="O10" s="93" t="e">
        <f ca="true">+IF(AND(ISNUMBER(OFFSET('Water Data'!$G$9,0,10*ROW('Water Data'!G4))),'Data Summary'!CD10="Yes"),OFFSET('Water Data'!$G$9,0,10*ROW('Water Data'!G4)),NA())</f>
        <v>#N/A</v>
      </c>
      <c r="P10" s="93" t="e">
        <f ca="true">+IF(AND(ISNUMBER(OFFSET('Water Data'!$H$4,0,10*ROW('Water Data'!H4))),'Data Summary'!CE10="Yes"),100-OFFSET('Water Data'!$H$4,0,10*ROW('Water Data'!H4)),NA())</f>
        <v>#N/A</v>
      </c>
      <c r="Q10" s="93">
        <f ca="true">+IF(AND(ISNUMBER(OFFSET('Water Data'!$H$6,0,10*ROW('Water Data'!H4))),'Data Summary'!CF10="Yes"),OFFSET('Water Data'!$H$6,0,10*ROW('Water Data'!H4)),NA())</f>
        <v>58.9</v>
      </c>
      <c r="R10" s="93" t="e">
        <f ca="true">+IF(AND(ISNUMBER(OFFSET('Water Data'!$H$9,0,10*ROW('Water Data'!H4))),'Data Summary'!CG10="Yes"),OFFSET('Water Data'!$H$9,0,10*ROW('Water Data'!H4)),NA())</f>
        <v>#N/A</v>
      </c>
      <c r="S10" s="93" t="e">
        <f ca="true">+IF(AND(ISNUMBER(OFFSET('Water Data'!$I$4,0,10*ROW('Water Data'!I4))),'Data Summary'!CH10="Yes"),100-OFFSET('Water Data'!$I$4,0,10*ROW('Water Data'!I4)),NA())</f>
        <v>#N/A</v>
      </c>
      <c r="T10" s="93">
        <f ca="true">+IF(AND(ISNUMBER(OFFSET('Water Data'!$I$6,0,10*ROW('Water Data'!I4))),'Data Summary'!CI10="Yes"),OFFSET('Water Data'!$I$6,0,10*ROW('Water Data'!I4)),NA())</f>
        <v>74.5</v>
      </c>
      <c r="U10" s="93" t="e">
        <f ca="true">+IF(AND(ISNUMBER(OFFSET('Water Data'!$I$9,0,10*ROW('Water Data'!I4))),'Data Summary'!CJ10="Yes"),OFFSET('Water Data'!$I$9,0,10*ROW('Water Data'!I4)),NA())</f>
        <v>#N/A</v>
      </c>
      <c r="V10" s="94" t="e">
        <f ca="true">+IF(AND(ISNUMBER(OFFSET('Sanitation Data'!$D$4,0,10*ROW('Sanitation Data'!D4))),'Data Summary'!CK10="Yes"),100-OFFSET('Sanitation Data'!$D$4,0,10*ROW('Sanitation Data'!D4)),NA())</f>
        <v>#N/A</v>
      </c>
      <c r="W10" s="94" t="e">
        <f ca="true">+IF(AND(ISNUMBER(OFFSET('Sanitation Data'!$D$6,0,10*ROW('Sanitation Data'!D4))),'Data Summary'!CL10="Yes"),OFFSET('Sanitation Data'!$D$6,0,10*ROW('Sanitation Data'!D4)),NA())</f>
        <v>#N/A</v>
      </c>
      <c r="X10" s="94" t="e">
        <f ca="true">+IF(AND(ISNUMBER(OFFSET('Sanitation Data'!$D$10,0,10*ROW('Sanitation Data'!D4))),'Data Summary'!CM10="Yes"),OFFSET('Sanitation Data'!$D$10,0,10*ROW('Sanitation Data'!D4)),NA())</f>
        <v>#N/A</v>
      </c>
      <c r="Y10" s="94" t="e">
        <f ca="true">+IF(AND(ISNUMBER(OFFSET('Sanitation Data'!$D$11,0,10*ROW('Sanitation Data'!D4))),'Data Summary'!CN10="Yes"),OFFSET('Sanitation Data'!$D$11,0,10*ROW('Sanitation Data'!D4)),NA())</f>
        <v>#N/A</v>
      </c>
      <c r="Z10" s="94" t="e">
        <f ca="true">+IF(AND(ISNUMBER(OFFSET('Sanitation Data'!$D$12,0,10*ROW('Sanitation Data'!D4))),'Data Summary'!CO10="Yes"),OFFSET('Sanitation Data'!$D$12,0,10*ROW('Sanitation Data'!D4)),NA())</f>
        <v>#N/A</v>
      </c>
      <c r="AA10" s="94" t="e">
        <f ca="true">+IF(AND(ISNUMBER(OFFSET('Sanitation Data'!$E$4,0,10*ROW('Sanitation Data'!E4))),'Data Summary'!CP10="Yes"),100-OFFSET('Sanitation Data'!$E$4,0,10*ROW('Sanitation Data'!E4)),NA())</f>
        <v>#N/A</v>
      </c>
      <c r="AB10" s="94" t="e">
        <f ca="true">+IF(AND(ISNUMBER(OFFSET('Sanitation Data'!$E$6,0,10*ROW('Sanitation Data'!E4))),'Data Summary'!CQ10="Yes"),OFFSET('Sanitation Data'!$E$6,0,10*ROW('Sanitation Data'!E4)),NA())</f>
        <v>#N/A</v>
      </c>
      <c r="AC10" s="94" t="e">
        <f ca="true">+IF(AND(ISNUMBER(OFFSET('Sanitation Data'!$E$10,0,10*ROW('Sanitation Data'!E4))),'Data Summary'!CR10="Yes"),OFFSET('Sanitation Data'!$E$10,0,10*ROW('Sanitation Data'!E4)),NA())</f>
        <v>#N/A</v>
      </c>
      <c r="AD10" s="94" t="e">
        <f ca="true">+IF(AND(ISNUMBER(OFFSET('Sanitation Data'!$E$11,0,10*ROW('Sanitation Data'!E4))),'Data Summary'!CS10="Yes"),OFFSET('Sanitation Data'!$E$11,0,10*ROW('Sanitation Data'!E4)),NA())</f>
        <v>#N/A</v>
      </c>
      <c r="AE10" s="94" t="e">
        <f ca="true">+IF(AND(ISNUMBER(OFFSET('Sanitation Data'!$E$12,0,10*ROW('Sanitation Data'!E4))),'Data Summary'!CT10="Yes"),OFFSET('Sanitation Data'!$E$12,0,10*ROW('Sanitation Data'!E4)),NA())</f>
        <v>#N/A</v>
      </c>
      <c r="AF10" s="94" t="e">
        <f ca="true">+IF(AND(ISNUMBER(OFFSET('Sanitation Data'!$F$4,0,10*ROW('Sanitation Data'!F4))),'Data Summary'!CU10="Yes"),100-OFFSET('Sanitation Data'!$F$4,0,10*ROW('Sanitation Data'!F4)),NA())</f>
        <v>#N/A</v>
      </c>
      <c r="AG10" s="94" t="e">
        <f ca="true">+IF(AND(ISNUMBER(OFFSET('Sanitation Data'!$F$6,0,10*ROW('Sanitation Data'!F4))),'Data Summary'!CV10="Yes"),OFFSET('Sanitation Data'!$F$6,0,10*ROW('Sanitation Data'!F4)),NA())</f>
        <v>#N/A</v>
      </c>
      <c r="AH10" s="94" t="e">
        <f ca="true">+IF(AND(ISNUMBER(OFFSET('Sanitation Data'!$F$10,0,10*ROW('Sanitation Data'!F4))),'Data Summary'!CW10="Yes"),OFFSET('Sanitation Data'!$F$10,0,10*ROW('Sanitation Data'!F4)),NA())</f>
        <v>#N/A</v>
      </c>
      <c r="AI10" s="94" t="e">
        <f ca="true">+IF(AND(ISNUMBER(OFFSET('Sanitation Data'!$F$11,0,10*ROW('Sanitation Data'!F4))),'Data Summary'!CX10="Yes"),OFFSET('Sanitation Data'!$F$11,0,10*ROW('Sanitation Data'!F4)),NA())</f>
        <v>#N/A</v>
      </c>
      <c r="AJ10" s="94" t="e">
        <f ca="true">+IF(AND(ISNUMBER(OFFSET('Sanitation Data'!$F$12,0,10*ROW('Sanitation Data'!F4))),'Data Summary'!CY10="Yes"),OFFSET('Sanitation Data'!$F$12,0,10*ROW('Sanitation Data'!F4)),NA())</f>
        <v>#N/A</v>
      </c>
      <c r="AK10" s="94" t="e">
        <f ca="true">+IF(AND(ISNUMBER(OFFSET('Sanitation Data'!$G$4,0,10*ROW('Sanitation Data'!G4))),'Data Summary'!CZ10="Yes"),100-OFFSET('Sanitation Data'!$G$4,0,10*ROW('Sanitation Data'!G4)),NA())</f>
        <v>#N/A</v>
      </c>
      <c r="AL10" s="94" t="e">
        <f ca="true">+IF(AND(ISNUMBER(OFFSET('Sanitation Data'!$G$6,0,10*ROW('Sanitation Data'!G4))),'Data Summary'!DA10="Yes"),OFFSET('Sanitation Data'!$G$6,0,10*ROW('Sanitation Data'!G4)),NA())</f>
        <v>#N/A</v>
      </c>
      <c r="AM10" s="94" t="e">
        <f ca="true">+IF(AND(ISNUMBER(OFFSET('Sanitation Data'!$G$10,0,10*ROW('Sanitation Data'!G4))),'Data Summary'!DB10="Yes"),OFFSET('Sanitation Data'!$G$10,0,10*ROW('Sanitation Data'!G4)),NA())</f>
        <v>#N/A</v>
      </c>
      <c r="AN10" s="94" t="e">
        <f ca="true">+IF(AND(ISNUMBER(OFFSET('Sanitation Data'!$G$11,0,10*ROW('Sanitation Data'!G4))),'Data Summary'!DC10="Yes"),OFFSET('Sanitation Data'!$G$11,0,10*ROW('Sanitation Data'!G4)),NA())</f>
        <v>#N/A</v>
      </c>
      <c r="AO10" s="94" t="e">
        <f ca="true">+IF(AND(ISNUMBER(OFFSET('Sanitation Data'!$G$12,0,10*ROW('Sanitation Data'!G4))),'Data Summary'!DD10="Yes"),OFFSET('Sanitation Data'!$G$12,0,10*ROW('Sanitation Data'!G4)),NA())</f>
        <v>#N/A</v>
      </c>
      <c r="AP10" s="94" t="e">
        <f ca="true">+IF(AND(ISNUMBER(OFFSET('Sanitation Data'!$H$4,0,10*ROW('Sanitation Data'!H4))),'Data Summary'!DE10="Yes"),100-OFFSET('Sanitation Data'!$H$4,0,10*ROW('Sanitation Data'!H4)),NA())</f>
        <v>#N/A</v>
      </c>
      <c r="AQ10" s="94" t="e">
        <f ca="true">+IF(AND(ISNUMBER(OFFSET('Sanitation Data'!$H$6,0,10*ROW('Sanitation Data'!H4))),'Data Summary'!DF10="Yes"),OFFSET('Sanitation Data'!$H$6,0,10*ROW('Sanitation Data'!H4)),NA())</f>
        <v>#N/A</v>
      </c>
      <c r="AR10" s="94" t="e">
        <f ca="true">+IF(AND(ISNUMBER(OFFSET('Sanitation Data'!$H$10,0,10*ROW('Sanitation Data'!H4))),'Data Summary'!DG10="Yes"),OFFSET('Sanitation Data'!$H$10,0,10*ROW('Sanitation Data'!H4)),NA())</f>
        <v>#N/A</v>
      </c>
      <c r="AS10" s="94" t="e">
        <f ca="true">+IF(AND(ISNUMBER(OFFSET('Sanitation Data'!$H$11,0,10*ROW('Sanitation Data'!H4))),'Data Summary'!DH10="Yes"),OFFSET('Sanitation Data'!$H$11,0,10*ROW('Sanitation Data'!H4)),NA())</f>
        <v>#N/A</v>
      </c>
      <c r="AT10" s="94" t="e">
        <f ca="true">+IF(AND(ISNUMBER(OFFSET('Sanitation Data'!$H$12,0,10*ROW('Sanitation Data'!H4))),'Data Summary'!DI10="Yes"),OFFSET('Sanitation Data'!$H$12,0,10*ROW('Sanitation Data'!H4)),NA())</f>
        <v>#N/A</v>
      </c>
      <c r="AU10" s="94" t="e">
        <f ca="true">+IF(AND(ISNUMBER(OFFSET('Sanitation Data'!$I$4,0,10*ROW('Sanitation Data'!I4))),'Data Summary'!DJ10="Yes"),100-OFFSET('Sanitation Data'!$I$4,0,10*ROW('Sanitation Data'!I4)),NA())</f>
        <v>#N/A</v>
      </c>
      <c r="AV10" s="94" t="e">
        <f ca="true">+IF(AND(ISNUMBER(OFFSET('Sanitation Data'!$I$6,0,10*ROW('Sanitation Data'!I4))),'Data Summary'!DK10="Yes"),OFFSET('Sanitation Data'!$I$6,0,10*ROW('Sanitation Data'!I4)),NA())</f>
        <v>#N/A</v>
      </c>
      <c r="AW10" s="94" t="e">
        <f ca="true">+IF(AND(ISNUMBER(OFFSET('Sanitation Data'!$I$10,0,10*ROW('Sanitation Data'!I4))),'Data Summary'!DL10="Yes"),OFFSET('Sanitation Data'!$I$10,0,10*ROW('Sanitation Data'!I4)),NA())</f>
        <v>#N/A</v>
      </c>
      <c r="AX10" s="94" t="e">
        <f ca="true">+IF(AND(ISNUMBER(OFFSET('Sanitation Data'!$I$11,0,10*ROW('Sanitation Data'!I4))),'Data Summary'!DM10="Yes"),OFFSET('Sanitation Data'!$I$11,0,10*ROW('Sanitation Data'!I4)),NA())</f>
        <v>#N/A</v>
      </c>
      <c r="AY10" s="94" t="e">
        <f ca="true">+IF(AND(ISNUMBER(OFFSET('Sanitation Data'!$I$12,0,10*ROW('Sanitation Data'!I4))),'Data Summary'!DN10="Yes"),OFFSET('Sanitation Data'!$I$12,0,10*ROW('Sanitation Data'!I4)),NA())</f>
        <v>#N/A</v>
      </c>
      <c r="AZ10" s="95" t="e">
        <f ca="true">+IF(AND(ISNUMBER(OFFSET('Hygiene Data'!$D$5,0,10*ROW('Hygiene Data'!D4))),'Data Summary'!DO10="Yes"),OFFSET('Hygiene Data'!$D$5,0,10*ROW('Hygiene Data'!D4)),NA())</f>
        <v>#N/A</v>
      </c>
      <c r="BA10" s="95" t="e">
        <f ca="true">+IF(AND(ISNUMBER(OFFSET('Hygiene Data'!$D$7,0,10*ROW('Hygiene Data'!D4))),'Data Summary'!DP10="Yes"),OFFSET('Hygiene Data'!$D$7,0,10*ROW('Hygiene Data'!D4)),NA())</f>
        <v>#N/A</v>
      </c>
      <c r="BB10" s="95" t="e">
        <f ca="true">+IF(AND(ISNUMBER(OFFSET('Hygiene Data'!$D$9,0,10*ROW('Hygiene Data'!D4))),'Data Summary'!DQ10="Yes"),OFFSET('Hygiene Data'!$D$9,0,10*ROW('Hygiene Data'!D4)),NA())</f>
        <v>#N/A</v>
      </c>
      <c r="BC10" s="95" t="e">
        <f ca="true">+IF(AND(ISNUMBER(OFFSET('Hygiene Data'!$E$5,0,10*ROW('Hygiene Data'!E4))),'Data Summary'!DR10="Yes"),OFFSET('Hygiene Data'!$E$5,0,10*ROW('Hygiene Data'!E4)),NA())</f>
        <v>#N/A</v>
      </c>
      <c r="BD10" s="95" t="e">
        <f ca="true">+IF(AND(ISNUMBER(OFFSET('Hygiene Data'!$E$7,0,10*ROW('Hygiene Data'!E4))),'Data Summary'!DS10="Yes"),OFFSET('Hygiene Data'!$E$7,0,10*ROW('Hygiene Data'!E4)),NA())</f>
        <v>#N/A</v>
      </c>
      <c r="BE10" s="95" t="e">
        <f ca="true">+IF(AND(ISNUMBER(OFFSET('Hygiene Data'!$E$9,0,10*ROW('Hygiene Data'!E4))),'Data Summary'!DT10="Yes"),OFFSET('Hygiene Data'!$E$9,0,10*ROW('Hygiene Data'!E4)),NA())</f>
        <v>#N/A</v>
      </c>
      <c r="BF10" s="95" t="e">
        <f ca="true">+IF(AND(ISNUMBER(OFFSET('Hygiene Data'!$F$5,0,10*ROW('Hygiene Data'!F4))),'Data Summary'!DU10="Yes"),OFFSET('Hygiene Data'!$F$5,0,10*ROW('Hygiene Data'!F4)),NA())</f>
        <v>#N/A</v>
      </c>
      <c r="BG10" s="95" t="e">
        <f ca="true">+IF(AND(ISNUMBER(OFFSET('Hygiene Data'!$F$7,0,10*ROW('Hygiene Data'!F4))),'Data Summary'!DV10="Yes"),OFFSET('Hygiene Data'!$F$7,0,10*ROW('Hygiene Data'!F4)),NA())</f>
        <v>#N/A</v>
      </c>
      <c r="BH10" s="95" t="e">
        <f ca="true">+IF(AND(ISNUMBER(OFFSET('Hygiene Data'!$F$9,0,10*ROW('Hygiene Data'!F4))),'Data Summary'!DW10="Yes"),OFFSET('Hygiene Data'!$F$9,0,10*ROW('Hygiene Data'!F4)),NA())</f>
        <v>#N/A</v>
      </c>
      <c r="BI10" s="95" t="e">
        <f ca="true">+IF(AND(ISNUMBER(OFFSET('Hygiene Data'!$G$5,0,10*ROW('Hygiene Data'!G4))),'Data Summary'!DX10="Yes"),OFFSET('Hygiene Data'!$G$5,0,10*ROW('Hygiene Data'!G4)),NA())</f>
        <v>#N/A</v>
      </c>
      <c r="BJ10" s="95" t="e">
        <f ca="true">+IF(AND(ISNUMBER(OFFSET('Hygiene Data'!$G$7,0,10*ROW('Hygiene Data'!G4))),'Data Summary'!DY10="Yes"),OFFSET('Hygiene Data'!$G$7,0,10*ROW('Hygiene Data'!G4)),NA())</f>
        <v>#N/A</v>
      </c>
      <c r="BK10" s="95" t="e">
        <f ca="true">+IF(AND(ISNUMBER(OFFSET('Hygiene Data'!$G$9,0,10*ROW('Hygiene Data'!G4))),'Data Summary'!DZ10="Yes"),OFFSET('Hygiene Data'!$G$9,0,10*ROW('Hygiene Data'!G4)),NA())</f>
        <v>#N/A</v>
      </c>
      <c r="BL10" s="95" t="e">
        <f ca="true">+IF(AND(ISNUMBER(OFFSET('Hygiene Data'!$H$5,0,10*ROW('Hygiene Data'!H4))),'Data Summary'!EA10="Yes"),OFFSET('Hygiene Data'!$H$5,0,10*ROW('Hygiene Data'!H4)),NA())</f>
        <v>#N/A</v>
      </c>
      <c r="BM10" s="95" t="e">
        <f ca="true">+IF(AND(ISNUMBER(OFFSET('Hygiene Data'!$H$7,0,10*ROW('Hygiene Data'!H4))),'Data Summary'!EB10="Yes"),OFFSET('Hygiene Data'!$H$7,0,10*ROW('Hygiene Data'!H4)),NA())</f>
        <v>#N/A</v>
      </c>
      <c r="BN10" s="95" t="e">
        <f ca="true">+IF(AND(ISNUMBER(OFFSET('Hygiene Data'!$H$9,0,10*ROW('Hygiene Data'!H4))),'Data Summary'!EC10="Yes"),OFFSET('Hygiene Data'!$H$9,0,10*ROW('Hygiene Data'!H4)),NA())</f>
        <v>#N/A</v>
      </c>
      <c r="BO10" s="95" t="e">
        <f ca="true">+IF(AND(ISNUMBER(OFFSET('Hygiene Data'!$I$5,0,10*ROW('Hygiene Data'!I4))),'Data Summary'!ED10="Yes"),OFFSET('Hygiene Data'!$I$5,0,10*ROW('Hygiene Data'!I4)),NA())</f>
        <v>#N/A</v>
      </c>
      <c r="BP10" s="95" t="e">
        <f ca="true">+IF(AND(ISNUMBER(OFFSET('Hygiene Data'!$I$7,0,10*ROW('Hygiene Data'!I4))),'Data Summary'!EE10="Yes"),OFFSET('Hygiene Data'!$I$7,0,10*ROW('Hygiene Data'!I4)),NA())</f>
        <v>#N/A</v>
      </c>
      <c r="BQ10" s="95" t="e">
        <f ca="true">+IF(AND(ISNUMBER(OFFSET('Hygiene Data'!$I$9,0,10*ROW('Hygiene Data'!I4))),'Data Summary'!EF10="Yes"),OFFSET('Hygiene Data'!$I$9,0,10*ROW('Hygiene Data'!I4)),NA())</f>
        <v>#N/A</v>
      </c>
    </row>
    <row xmlns:x14ac="http://schemas.microsoft.com/office/spreadsheetml/2009/9/ac" r="11" x14ac:dyDescent="0.2">
      <c r="A11" s="329" t="str">
        <f ca="true">+RIGHT('Data Summary'!A11,LEN('Data Summary'!A11)-9)</f>
        <v>EMIS</v>
      </c>
      <c r="B11" s="36" t="str">
        <f ca="true">+IF(ISTEXT('Data Summary'!B11),'Data Summary'!B11,"")</f>
        <v>EMIS</v>
      </c>
      <c r="C11" s="328">
        <f ca="true">+VALUE('Data Summary'!C11)</f>
        <v>2011</v>
      </c>
      <c r="D11" s="93" t="e">
        <f ca="true">+IF(AND(ISNUMBER(OFFSET('Water Data'!$D$4,0,10*ROW('Water Data'!D5))),'Data Summary'!BS11="Yes"),100-OFFSET('Water Data'!$D$4,0,10*ROW('Water Data'!D5)),NA())</f>
        <v>#N/A</v>
      </c>
      <c r="E11" s="93">
        <f ca="true">+IF(AND(ISNUMBER(OFFSET('Water Data'!$D$6,0,10*ROW('Water Data'!D5))),'Data Summary'!BT11="Yes"),OFFSET('Water Data'!$D$6,0,10*ROW('Water Data'!D5)),NA())</f>
        <v>61.28358208955224</v>
      </c>
      <c r="F11" s="93" t="e">
        <f ca="true">+IF(AND(ISNUMBER(OFFSET('Water Data'!$D$9,0,10*ROW('Water Data'!D5))),'Data Summary'!BU11="Yes"),OFFSET('Water Data'!$D$9,0,10*ROW('Water Data'!D5)),NA())</f>
        <v>#N/A</v>
      </c>
      <c r="G11" s="93" t="e">
        <f ca="true">+IF(AND(ISNUMBER(OFFSET('Water Data'!$E$4,0,10*ROW('Water Data'!E5))),'Data Summary'!BV11="Yes"),100-OFFSET('Water Data'!$E$4,0,10*ROW('Water Data'!E5)),NA())</f>
        <v>#N/A</v>
      </c>
      <c r="H11" s="93" t="e">
        <f ca="true">+IF(AND(ISNUMBER(OFFSET('Water Data'!$E$6,0,10*ROW('Water Data'!E5))),'Data Summary'!BW11="Yes"),OFFSET('Water Data'!$E$6,0,10*ROW('Water Data'!E5)),NA())</f>
        <v>#N/A</v>
      </c>
      <c r="I11" s="93" t="e">
        <f ca="true">+IF(AND(ISNUMBER(OFFSET('Water Data'!$E$9,0,10*ROW('Water Data'!E5))),'Data Summary'!BX11="Yes"),OFFSET('Water Data'!$E$9,0,10*ROW('Water Data'!E5)),NA())</f>
        <v>#N/A</v>
      </c>
      <c r="J11" s="93" t="e">
        <f ca="true">+IF(AND(ISNUMBER(OFFSET('Water Data'!$F$4,0,10*ROW('Water Data'!F5))),'Data Summary'!BY11="Yes"),100-OFFSET('Water Data'!$F$4,0,10*ROW('Water Data'!F5)),NA())</f>
        <v>#N/A</v>
      </c>
      <c r="K11" s="93" t="e">
        <f ca="true">+IF(AND(ISNUMBER(OFFSET('Water Data'!$F$6,0,10*ROW('Water Data'!F5))),'Data Summary'!BZ11="Yes"),OFFSET('Water Data'!$F$6,0,10*ROW('Water Data'!F5)),NA())</f>
        <v>#N/A</v>
      </c>
      <c r="L11" s="93" t="e">
        <f ca="true">+IF(AND(ISNUMBER(OFFSET('Water Data'!$F$9,0,10*ROW('Water Data'!F5))),'Data Summary'!CA11="Yes"),OFFSET('Water Data'!$F$9,0,10*ROW('Water Data'!F5)),NA())</f>
        <v>#N/A</v>
      </c>
      <c r="M11" s="93" t="e">
        <f ca="true">+IF(AND(ISNUMBER(OFFSET('Water Data'!$G$4,0,10*ROW('Water Data'!G5))),'Data Summary'!CB11="Yes"),100-OFFSET('Water Data'!$G$4,0,10*ROW('Water Data'!G5)),NA())</f>
        <v>#N/A</v>
      </c>
      <c r="N11" s="93" t="e">
        <f ca="true">+IF(AND(ISNUMBER(OFFSET('Water Data'!$G$6,0,10*ROW('Water Data'!G5))),'Data Summary'!CC11="Yes"),OFFSET('Water Data'!$G$6,0,10*ROW('Water Data'!G5)),NA())</f>
        <v>#N/A</v>
      </c>
      <c r="O11" s="93" t="e">
        <f ca="true">+IF(AND(ISNUMBER(OFFSET('Water Data'!$G$9,0,10*ROW('Water Data'!G5))),'Data Summary'!CD11="Yes"),OFFSET('Water Data'!$G$9,0,10*ROW('Water Data'!G5)),NA())</f>
        <v>#N/A</v>
      </c>
      <c r="P11" s="93" t="e">
        <f ca="true">+IF(AND(ISNUMBER(OFFSET('Water Data'!$H$4,0,10*ROW('Water Data'!H5))),'Data Summary'!CE11="Yes"),100-OFFSET('Water Data'!$H$4,0,10*ROW('Water Data'!H5)),NA())</f>
        <v>#N/A</v>
      </c>
      <c r="Q11" s="93">
        <f ca="true">+IF(AND(ISNUMBER(OFFSET('Water Data'!$H$6,0,10*ROW('Water Data'!H5))),'Data Summary'!CF11="Yes"),OFFSET('Water Data'!$H$6,0,10*ROW('Water Data'!H5)),NA())</f>
        <v>53.763440860215049</v>
      </c>
      <c r="R11" s="93" t="e">
        <f ca="true">+IF(AND(ISNUMBER(OFFSET('Water Data'!$H$9,0,10*ROW('Water Data'!H5))),'Data Summary'!CG11="Yes"),OFFSET('Water Data'!$H$9,0,10*ROW('Water Data'!H5)),NA())</f>
        <v>#N/A</v>
      </c>
      <c r="S11" s="93" t="e">
        <f ca="true">+IF(AND(ISNUMBER(OFFSET('Water Data'!$I$4,0,10*ROW('Water Data'!I5))),'Data Summary'!CH11="Yes"),100-OFFSET('Water Data'!$I$4,0,10*ROW('Water Data'!I5)),NA())</f>
        <v>#N/A</v>
      </c>
      <c r="T11" s="93">
        <f ca="true">+IF(AND(ISNUMBER(OFFSET('Water Data'!$I$6,0,10*ROW('Water Data'!I5))),'Data Summary'!CI11="Yes"),OFFSET('Water Data'!$I$6,0,10*ROW('Water Data'!I5)),NA())</f>
        <v>78.341463414634148</v>
      </c>
      <c r="U11" s="93" t="e">
        <f ca="true">+IF(AND(ISNUMBER(OFFSET('Water Data'!$I$9,0,10*ROW('Water Data'!I5))),'Data Summary'!CJ11="Yes"),OFFSET('Water Data'!$I$9,0,10*ROW('Water Data'!I5)),NA())</f>
        <v>#N/A</v>
      </c>
      <c r="V11" s="94" t="e">
        <f ca="true">+IF(AND(ISNUMBER(OFFSET('Sanitation Data'!$D$4,0,10*ROW('Sanitation Data'!D5))),'Data Summary'!CK11="Yes"),100-OFFSET('Sanitation Data'!$D$4,0,10*ROW('Sanitation Data'!D5)),NA())</f>
        <v>#N/A</v>
      </c>
      <c r="W11" s="94" t="e">
        <f ca="true">+IF(AND(ISNUMBER(OFFSET('Sanitation Data'!$D$6,0,10*ROW('Sanitation Data'!D5))),'Data Summary'!CL11="Yes"),OFFSET('Sanitation Data'!$D$6,0,10*ROW('Sanitation Data'!D5)),NA())</f>
        <v>#N/A</v>
      </c>
      <c r="X11" s="94" t="e">
        <f ca="true">+IF(AND(ISNUMBER(OFFSET('Sanitation Data'!$D$10,0,10*ROW('Sanitation Data'!D5))),'Data Summary'!CM11="Yes"),OFFSET('Sanitation Data'!$D$10,0,10*ROW('Sanitation Data'!D5)),NA())</f>
        <v>#N/A</v>
      </c>
      <c r="Y11" s="94" t="e">
        <f ca="true">+IF(AND(ISNUMBER(OFFSET('Sanitation Data'!$D$11,0,10*ROW('Sanitation Data'!D5))),'Data Summary'!CN11="Yes"),OFFSET('Sanitation Data'!$D$11,0,10*ROW('Sanitation Data'!D5)),NA())</f>
        <v>#N/A</v>
      </c>
      <c r="Z11" s="94" t="e">
        <f ca="true">+IF(AND(ISNUMBER(OFFSET('Sanitation Data'!$D$12,0,10*ROW('Sanitation Data'!D5))),'Data Summary'!CO11="Yes"),OFFSET('Sanitation Data'!$D$12,0,10*ROW('Sanitation Data'!D5)),NA())</f>
        <v>#N/A</v>
      </c>
      <c r="AA11" s="94" t="e">
        <f ca="true">+IF(AND(ISNUMBER(OFFSET('Sanitation Data'!$E$4,0,10*ROW('Sanitation Data'!E5))),'Data Summary'!CP11="Yes"),100-OFFSET('Sanitation Data'!$E$4,0,10*ROW('Sanitation Data'!E5)),NA())</f>
        <v>#N/A</v>
      </c>
      <c r="AB11" s="94" t="e">
        <f ca="true">+IF(AND(ISNUMBER(OFFSET('Sanitation Data'!$E$6,0,10*ROW('Sanitation Data'!E5))),'Data Summary'!CQ11="Yes"),OFFSET('Sanitation Data'!$E$6,0,10*ROW('Sanitation Data'!E5)),NA())</f>
        <v>#N/A</v>
      </c>
      <c r="AC11" s="94" t="e">
        <f ca="true">+IF(AND(ISNUMBER(OFFSET('Sanitation Data'!$E$10,0,10*ROW('Sanitation Data'!E5))),'Data Summary'!CR11="Yes"),OFFSET('Sanitation Data'!$E$10,0,10*ROW('Sanitation Data'!E5)),NA())</f>
        <v>#N/A</v>
      </c>
      <c r="AD11" s="94" t="e">
        <f ca="true">+IF(AND(ISNUMBER(OFFSET('Sanitation Data'!$E$11,0,10*ROW('Sanitation Data'!E5))),'Data Summary'!CS11="Yes"),OFFSET('Sanitation Data'!$E$11,0,10*ROW('Sanitation Data'!E5)),NA())</f>
        <v>#N/A</v>
      </c>
      <c r="AE11" s="94" t="e">
        <f ca="true">+IF(AND(ISNUMBER(OFFSET('Sanitation Data'!$E$12,0,10*ROW('Sanitation Data'!E5))),'Data Summary'!CT11="Yes"),OFFSET('Sanitation Data'!$E$12,0,10*ROW('Sanitation Data'!E5)),NA())</f>
        <v>#N/A</v>
      </c>
      <c r="AF11" s="94" t="e">
        <f ca="true">+IF(AND(ISNUMBER(OFFSET('Sanitation Data'!$F$4,0,10*ROW('Sanitation Data'!F5))),'Data Summary'!CU11="Yes"),100-OFFSET('Sanitation Data'!$F$4,0,10*ROW('Sanitation Data'!F5)),NA())</f>
        <v>#N/A</v>
      </c>
      <c r="AG11" s="94" t="e">
        <f ca="true">+IF(AND(ISNUMBER(OFFSET('Sanitation Data'!$F$6,0,10*ROW('Sanitation Data'!F5))),'Data Summary'!CV11="Yes"),OFFSET('Sanitation Data'!$F$6,0,10*ROW('Sanitation Data'!F5)),NA())</f>
        <v>#N/A</v>
      </c>
      <c r="AH11" s="94" t="e">
        <f ca="true">+IF(AND(ISNUMBER(OFFSET('Sanitation Data'!$F$10,0,10*ROW('Sanitation Data'!F5))),'Data Summary'!CW11="Yes"),OFFSET('Sanitation Data'!$F$10,0,10*ROW('Sanitation Data'!F5)),NA())</f>
        <v>#N/A</v>
      </c>
      <c r="AI11" s="94" t="e">
        <f ca="true">+IF(AND(ISNUMBER(OFFSET('Sanitation Data'!$F$11,0,10*ROW('Sanitation Data'!F5))),'Data Summary'!CX11="Yes"),OFFSET('Sanitation Data'!$F$11,0,10*ROW('Sanitation Data'!F5)),NA())</f>
        <v>#N/A</v>
      </c>
      <c r="AJ11" s="94" t="e">
        <f ca="true">+IF(AND(ISNUMBER(OFFSET('Sanitation Data'!$F$12,0,10*ROW('Sanitation Data'!F5))),'Data Summary'!CY11="Yes"),OFFSET('Sanitation Data'!$F$12,0,10*ROW('Sanitation Data'!F5)),NA())</f>
        <v>#N/A</v>
      </c>
      <c r="AK11" s="94" t="e">
        <f ca="true">+IF(AND(ISNUMBER(OFFSET('Sanitation Data'!$G$4,0,10*ROW('Sanitation Data'!G5))),'Data Summary'!CZ11="Yes"),100-OFFSET('Sanitation Data'!$G$4,0,10*ROW('Sanitation Data'!G5)),NA())</f>
        <v>#N/A</v>
      </c>
      <c r="AL11" s="94" t="e">
        <f ca="true">+IF(AND(ISNUMBER(OFFSET('Sanitation Data'!$G$6,0,10*ROW('Sanitation Data'!G5))),'Data Summary'!DA11="Yes"),OFFSET('Sanitation Data'!$G$6,0,10*ROW('Sanitation Data'!G5)),NA())</f>
        <v>#N/A</v>
      </c>
      <c r="AM11" s="94" t="e">
        <f ca="true">+IF(AND(ISNUMBER(OFFSET('Sanitation Data'!$G$10,0,10*ROW('Sanitation Data'!G5))),'Data Summary'!DB11="Yes"),OFFSET('Sanitation Data'!$G$10,0,10*ROW('Sanitation Data'!G5)),NA())</f>
        <v>#N/A</v>
      </c>
      <c r="AN11" s="94" t="e">
        <f ca="true">+IF(AND(ISNUMBER(OFFSET('Sanitation Data'!$G$11,0,10*ROW('Sanitation Data'!G5))),'Data Summary'!DC11="Yes"),OFFSET('Sanitation Data'!$G$11,0,10*ROW('Sanitation Data'!G5)),NA())</f>
        <v>#N/A</v>
      </c>
      <c r="AO11" s="94" t="e">
        <f ca="true">+IF(AND(ISNUMBER(OFFSET('Sanitation Data'!$G$12,0,10*ROW('Sanitation Data'!G5))),'Data Summary'!DD11="Yes"),OFFSET('Sanitation Data'!$G$12,0,10*ROW('Sanitation Data'!G5)),NA())</f>
        <v>#N/A</v>
      </c>
      <c r="AP11" s="94" t="e">
        <f ca="true">+IF(AND(ISNUMBER(OFFSET('Sanitation Data'!$H$4,0,10*ROW('Sanitation Data'!H5))),'Data Summary'!DE11="Yes"),100-OFFSET('Sanitation Data'!$H$4,0,10*ROW('Sanitation Data'!H5)),NA())</f>
        <v>#N/A</v>
      </c>
      <c r="AQ11" s="94" t="e">
        <f ca="true">+IF(AND(ISNUMBER(OFFSET('Sanitation Data'!$H$6,0,10*ROW('Sanitation Data'!H5))),'Data Summary'!DF11="Yes"),OFFSET('Sanitation Data'!$H$6,0,10*ROW('Sanitation Data'!H5)),NA())</f>
        <v>#N/A</v>
      </c>
      <c r="AR11" s="94" t="e">
        <f ca="true">+IF(AND(ISNUMBER(OFFSET('Sanitation Data'!$H$10,0,10*ROW('Sanitation Data'!H5))),'Data Summary'!DG11="Yes"),OFFSET('Sanitation Data'!$H$10,0,10*ROW('Sanitation Data'!H5)),NA())</f>
        <v>#N/A</v>
      </c>
      <c r="AS11" s="94" t="e">
        <f ca="true">+IF(AND(ISNUMBER(OFFSET('Sanitation Data'!$H$11,0,10*ROW('Sanitation Data'!H5))),'Data Summary'!DH11="Yes"),OFFSET('Sanitation Data'!$H$11,0,10*ROW('Sanitation Data'!H5)),NA())</f>
        <v>#N/A</v>
      </c>
      <c r="AT11" s="94" t="e">
        <f ca="true">+IF(AND(ISNUMBER(OFFSET('Sanitation Data'!$H$12,0,10*ROW('Sanitation Data'!H5))),'Data Summary'!DI11="Yes"),OFFSET('Sanitation Data'!$H$12,0,10*ROW('Sanitation Data'!H5)),NA())</f>
        <v>#N/A</v>
      </c>
      <c r="AU11" s="94" t="e">
        <f ca="true">+IF(AND(ISNUMBER(OFFSET('Sanitation Data'!$I$4,0,10*ROW('Sanitation Data'!I5))),'Data Summary'!DJ11="Yes"),100-OFFSET('Sanitation Data'!$I$4,0,10*ROW('Sanitation Data'!I5)),NA())</f>
        <v>#N/A</v>
      </c>
      <c r="AV11" s="94" t="e">
        <f ca="true">+IF(AND(ISNUMBER(OFFSET('Sanitation Data'!$I$6,0,10*ROW('Sanitation Data'!I5))),'Data Summary'!DK11="Yes"),OFFSET('Sanitation Data'!$I$6,0,10*ROW('Sanitation Data'!I5)),NA())</f>
        <v>#N/A</v>
      </c>
      <c r="AW11" s="94" t="e">
        <f ca="true">+IF(AND(ISNUMBER(OFFSET('Sanitation Data'!$I$10,0,10*ROW('Sanitation Data'!I5))),'Data Summary'!DL11="Yes"),OFFSET('Sanitation Data'!$I$10,0,10*ROW('Sanitation Data'!I5)),NA())</f>
        <v>#N/A</v>
      </c>
      <c r="AX11" s="94" t="e">
        <f ca="true">+IF(AND(ISNUMBER(OFFSET('Sanitation Data'!$I$11,0,10*ROW('Sanitation Data'!I5))),'Data Summary'!DM11="Yes"),OFFSET('Sanitation Data'!$I$11,0,10*ROW('Sanitation Data'!I5)),NA())</f>
        <v>#N/A</v>
      </c>
      <c r="AY11" s="94" t="e">
        <f ca="true">+IF(AND(ISNUMBER(OFFSET('Sanitation Data'!$I$12,0,10*ROW('Sanitation Data'!I5))),'Data Summary'!DN11="Yes"),OFFSET('Sanitation Data'!$I$12,0,10*ROW('Sanitation Data'!I5)),NA())</f>
        <v>#N/A</v>
      </c>
      <c r="AZ11" s="95" t="e">
        <f ca="true">+IF(AND(ISNUMBER(OFFSET('Hygiene Data'!$D$5,0,10*ROW('Hygiene Data'!D5))),'Data Summary'!DO11="Yes"),OFFSET('Hygiene Data'!$D$5,0,10*ROW('Hygiene Data'!D5)),NA())</f>
        <v>#N/A</v>
      </c>
      <c r="BA11" s="95" t="e">
        <f ca="true">+IF(AND(ISNUMBER(OFFSET('Hygiene Data'!$D$7,0,10*ROW('Hygiene Data'!D5))),'Data Summary'!DP11="Yes"),OFFSET('Hygiene Data'!$D$7,0,10*ROW('Hygiene Data'!D5)),NA())</f>
        <v>#N/A</v>
      </c>
      <c r="BB11" s="95" t="e">
        <f ca="true">+IF(AND(ISNUMBER(OFFSET('Hygiene Data'!$D$9,0,10*ROW('Hygiene Data'!D5))),'Data Summary'!DQ11="Yes"),OFFSET('Hygiene Data'!$D$9,0,10*ROW('Hygiene Data'!D5)),NA())</f>
        <v>#N/A</v>
      </c>
      <c r="BC11" s="95" t="e">
        <f ca="true">+IF(AND(ISNUMBER(OFFSET('Hygiene Data'!$E$5,0,10*ROW('Hygiene Data'!E5))),'Data Summary'!DR11="Yes"),OFFSET('Hygiene Data'!$E$5,0,10*ROW('Hygiene Data'!E5)),NA())</f>
        <v>#N/A</v>
      </c>
      <c r="BD11" s="95" t="e">
        <f ca="true">+IF(AND(ISNUMBER(OFFSET('Hygiene Data'!$E$7,0,10*ROW('Hygiene Data'!E5))),'Data Summary'!DS11="Yes"),OFFSET('Hygiene Data'!$E$7,0,10*ROW('Hygiene Data'!E5)),NA())</f>
        <v>#N/A</v>
      </c>
      <c r="BE11" s="95" t="e">
        <f ca="true">+IF(AND(ISNUMBER(OFFSET('Hygiene Data'!$E$9,0,10*ROW('Hygiene Data'!E5))),'Data Summary'!DT11="Yes"),OFFSET('Hygiene Data'!$E$9,0,10*ROW('Hygiene Data'!E5)),NA())</f>
        <v>#N/A</v>
      </c>
      <c r="BF11" s="95" t="e">
        <f ca="true">+IF(AND(ISNUMBER(OFFSET('Hygiene Data'!$F$5,0,10*ROW('Hygiene Data'!F5))),'Data Summary'!DU11="Yes"),OFFSET('Hygiene Data'!$F$5,0,10*ROW('Hygiene Data'!F5)),NA())</f>
        <v>#N/A</v>
      </c>
      <c r="BG11" s="95" t="e">
        <f ca="true">+IF(AND(ISNUMBER(OFFSET('Hygiene Data'!$F$7,0,10*ROW('Hygiene Data'!F5))),'Data Summary'!DV11="Yes"),OFFSET('Hygiene Data'!$F$7,0,10*ROW('Hygiene Data'!F5)),NA())</f>
        <v>#N/A</v>
      </c>
      <c r="BH11" s="95" t="e">
        <f ca="true">+IF(AND(ISNUMBER(OFFSET('Hygiene Data'!$F$9,0,10*ROW('Hygiene Data'!F5))),'Data Summary'!DW11="Yes"),OFFSET('Hygiene Data'!$F$9,0,10*ROW('Hygiene Data'!F5)),NA())</f>
        <v>#N/A</v>
      </c>
      <c r="BI11" s="95" t="e">
        <f ca="true">+IF(AND(ISNUMBER(OFFSET('Hygiene Data'!$G$5,0,10*ROW('Hygiene Data'!G5))),'Data Summary'!DX11="Yes"),OFFSET('Hygiene Data'!$G$5,0,10*ROW('Hygiene Data'!G5)),NA())</f>
        <v>#N/A</v>
      </c>
      <c r="BJ11" s="95" t="e">
        <f ca="true">+IF(AND(ISNUMBER(OFFSET('Hygiene Data'!$G$7,0,10*ROW('Hygiene Data'!G5))),'Data Summary'!DY11="Yes"),OFFSET('Hygiene Data'!$G$7,0,10*ROW('Hygiene Data'!G5)),NA())</f>
        <v>#N/A</v>
      </c>
      <c r="BK11" s="95" t="e">
        <f ca="true">+IF(AND(ISNUMBER(OFFSET('Hygiene Data'!$G$9,0,10*ROW('Hygiene Data'!G5))),'Data Summary'!DZ11="Yes"),OFFSET('Hygiene Data'!$G$9,0,10*ROW('Hygiene Data'!G5)),NA())</f>
        <v>#N/A</v>
      </c>
      <c r="BL11" s="95" t="e">
        <f ca="true">+IF(AND(ISNUMBER(OFFSET('Hygiene Data'!$H$5,0,10*ROW('Hygiene Data'!H5))),'Data Summary'!EA11="Yes"),OFFSET('Hygiene Data'!$H$5,0,10*ROW('Hygiene Data'!H5)),NA())</f>
        <v>#N/A</v>
      </c>
      <c r="BM11" s="95" t="e">
        <f ca="true">+IF(AND(ISNUMBER(OFFSET('Hygiene Data'!$H$7,0,10*ROW('Hygiene Data'!H5))),'Data Summary'!EB11="Yes"),OFFSET('Hygiene Data'!$H$7,0,10*ROW('Hygiene Data'!H5)),NA())</f>
        <v>#N/A</v>
      </c>
      <c r="BN11" s="95" t="e">
        <f ca="true">+IF(AND(ISNUMBER(OFFSET('Hygiene Data'!$H$9,0,10*ROW('Hygiene Data'!H5))),'Data Summary'!EC11="Yes"),OFFSET('Hygiene Data'!$H$9,0,10*ROW('Hygiene Data'!H5)),NA())</f>
        <v>#N/A</v>
      </c>
      <c r="BO11" s="95" t="e">
        <f ca="true">+IF(AND(ISNUMBER(OFFSET('Hygiene Data'!$I$5,0,10*ROW('Hygiene Data'!I5))),'Data Summary'!ED11="Yes"),OFFSET('Hygiene Data'!$I$5,0,10*ROW('Hygiene Data'!I5)),NA())</f>
        <v>#N/A</v>
      </c>
      <c r="BP11" s="95" t="e">
        <f ca="true">+IF(AND(ISNUMBER(OFFSET('Hygiene Data'!$I$7,0,10*ROW('Hygiene Data'!I5))),'Data Summary'!EE11="Yes"),OFFSET('Hygiene Data'!$I$7,0,10*ROW('Hygiene Data'!I5)),NA())</f>
        <v>#N/A</v>
      </c>
      <c r="BQ11" s="95" t="e">
        <f ca="true">+IF(AND(ISNUMBER(OFFSET('Hygiene Data'!$I$9,0,10*ROW('Hygiene Data'!I5))),'Data Summary'!EF11="Yes"),OFFSET('Hygiene Data'!$I$9,0,10*ROW('Hygiene Data'!I5)),NA())</f>
        <v>#N/A</v>
      </c>
    </row>
    <row xmlns:x14ac="http://schemas.microsoft.com/office/spreadsheetml/2009/9/ac" r="12" x14ac:dyDescent="0.2">
      <c r="A12" s="329" t="str">
        <f ca="true">+RIGHT('Data Summary'!A12,LEN('Data Summary'!A12)-9)</f>
        <v>EMIS</v>
      </c>
      <c r="B12" s="36" t="str">
        <f ca="true">+IF(ISTEXT('Data Summary'!B12),'Data Summary'!B12,"")</f>
        <v>EMIS</v>
      </c>
      <c r="C12" s="328">
        <f ca="true">+VALUE('Data Summary'!C12)</f>
        <v>2012</v>
      </c>
      <c r="D12" s="93" t="e">
        <f ca="true">+IF(AND(ISNUMBER(OFFSET('Water Data'!$D$4,0,10*ROW('Water Data'!D6))),'Data Summary'!BS12="Yes"),100-OFFSET('Water Data'!$D$4,0,10*ROW('Water Data'!D6)),NA())</f>
        <v>#N/A</v>
      </c>
      <c r="E12" s="93">
        <f ca="true">+IF(AND(ISNUMBER(OFFSET('Water Data'!$D$6,0,10*ROW('Water Data'!D6))),'Data Summary'!BT12="Yes"),OFFSET('Water Data'!$D$6,0,10*ROW('Water Data'!D6)),NA())</f>
        <v>66.183823529411768</v>
      </c>
      <c r="F12" s="93" t="e">
        <f ca="true">+IF(AND(ISNUMBER(OFFSET('Water Data'!$D$9,0,10*ROW('Water Data'!D6))),'Data Summary'!BU12="Yes"),OFFSET('Water Data'!$D$9,0,10*ROW('Water Data'!D6)),NA())</f>
        <v>#N/A</v>
      </c>
      <c r="G12" s="93" t="e">
        <f ca="true">+IF(AND(ISNUMBER(OFFSET('Water Data'!$E$4,0,10*ROW('Water Data'!E6))),'Data Summary'!BV12="Yes"),100-OFFSET('Water Data'!$E$4,0,10*ROW('Water Data'!E6)),NA())</f>
        <v>#N/A</v>
      </c>
      <c r="H12" s="93" t="e">
        <f ca="true">+IF(AND(ISNUMBER(OFFSET('Water Data'!$E$6,0,10*ROW('Water Data'!E6))),'Data Summary'!BW12="Yes"),OFFSET('Water Data'!$E$6,0,10*ROW('Water Data'!E6)),NA())</f>
        <v>#N/A</v>
      </c>
      <c r="I12" s="93" t="e">
        <f ca="true">+IF(AND(ISNUMBER(OFFSET('Water Data'!$E$9,0,10*ROW('Water Data'!E6))),'Data Summary'!BX12="Yes"),OFFSET('Water Data'!$E$9,0,10*ROW('Water Data'!E6)),NA())</f>
        <v>#N/A</v>
      </c>
      <c r="J12" s="93" t="e">
        <f ca="true">+IF(AND(ISNUMBER(OFFSET('Water Data'!$F$4,0,10*ROW('Water Data'!F6))),'Data Summary'!BY12="Yes"),100-OFFSET('Water Data'!$F$4,0,10*ROW('Water Data'!F6)),NA())</f>
        <v>#N/A</v>
      </c>
      <c r="K12" s="93" t="e">
        <f ca="true">+IF(AND(ISNUMBER(OFFSET('Water Data'!$F$6,0,10*ROW('Water Data'!F6))),'Data Summary'!BZ12="Yes"),OFFSET('Water Data'!$F$6,0,10*ROW('Water Data'!F6)),NA())</f>
        <v>#N/A</v>
      </c>
      <c r="L12" s="93" t="e">
        <f ca="true">+IF(AND(ISNUMBER(OFFSET('Water Data'!$F$9,0,10*ROW('Water Data'!F6))),'Data Summary'!CA12="Yes"),OFFSET('Water Data'!$F$9,0,10*ROW('Water Data'!F6)),NA())</f>
        <v>#N/A</v>
      </c>
      <c r="M12" s="93" t="e">
        <f ca="true">+IF(AND(ISNUMBER(OFFSET('Water Data'!$G$4,0,10*ROW('Water Data'!G6))),'Data Summary'!CB12="Yes"),100-OFFSET('Water Data'!$G$4,0,10*ROW('Water Data'!G6)),NA())</f>
        <v>#N/A</v>
      </c>
      <c r="N12" s="93" t="e">
        <f ca="true">+IF(AND(ISNUMBER(OFFSET('Water Data'!$G$6,0,10*ROW('Water Data'!G6))),'Data Summary'!CC12="Yes"),OFFSET('Water Data'!$G$6,0,10*ROW('Water Data'!G6)),NA())</f>
        <v>#N/A</v>
      </c>
      <c r="O12" s="93" t="e">
        <f ca="true">+IF(AND(ISNUMBER(OFFSET('Water Data'!$G$9,0,10*ROW('Water Data'!G6))),'Data Summary'!CD12="Yes"),OFFSET('Water Data'!$G$9,0,10*ROW('Water Data'!G6)),NA())</f>
        <v>#N/A</v>
      </c>
      <c r="P12" s="93" t="e">
        <f ca="true">+IF(AND(ISNUMBER(OFFSET('Water Data'!$H$4,0,10*ROW('Water Data'!H6))),'Data Summary'!CE12="Yes"),100-OFFSET('Water Data'!$H$4,0,10*ROW('Water Data'!H6)),NA())</f>
        <v>#N/A</v>
      </c>
      <c r="Q12" s="93">
        <f ca="true">+IF(AND(ISNUMBER(OFFSET('Water Data'!$H$6,0,10*ROW('Water Data'!H6))),'Data Summary'!CF12="Yes"),OFFSET('Water Data'!$H$6,0,10*ROW('Water Data'!H6)),NA())</f>
        <v>58.51063829787234</v>
      </c>
      <c r="R12" s="93" t="e">
        <f ca="true">+IF(AND(ISNUMBER(OFFSET('Water Data'!$H$9,0,10*ROW('Water Data'!H6))),'Data Summary'!CG12="Yes"),OFFSET('Water Data'!$H$9,0,10*ROW('Water Data'!H6)),NA())</f>
        <v>#N/A</v>
      </c>
      <c r="S12" s="93" t="e">
        <f ca="true">+IF(AND(ISNUMBER(OFFSET('Water Data'!$I$4,0,10*ROW('Water Data'!I6))),'Data Summary'!CH12="Yes"),100-OFFSET('Water Data'!$I$4,0,10*ROW('Water Data'!I6)),NA())</f>
        <v>#N/A</v>
      </c>
      <c r="T12" s="93">
        <f ca="true">+IF(AND(ISNUMBER(OFFSET('Water Data'!$I$6,0,10*ROW('Water Data'!I6))),'Data Summary'!CI12="Yes"),OFFSET('Water Data'!$I$6,0,10*ROW('Water Data'!I6)),NA())</f>
        <v>83.357142857142861</v>
      </c>
      <c r="U12" s="93" t="e">
        <f ca="true">+IF(AND(ISNUMBER(OFFSET('Water Data'!$I$9,0,10*ROW('Water Data'!I6))),'Data Summary'!CJ12="Yes"),OFFSET('Water Data'!$I$9,0,10*ROW('Water Data'!I6)),NA())</f>
        <v>#N/A</v>
      </c>
      <c r="V12" s="94" t="e">
        <f ca="true">+IF(AND(ISNUMBER(OFFSET('Sanitation Data'!$D$4,0,10*ROW('Sanitation Data'!D6))),'Data Summary'!CK12="Yes"),100-OFFSET('Sanitation Data'!$D$4,0,10*ROW('Sanitation Data'!D6)),NA())</f>
        <v>#N/A</v>
      </c>
      <c r="W12" s="94" t="e">
        <f ca="true">+IF(AND(ISNUMBER(OFFSET('Sanitation Data'!$D$6,0,10*ROW('Sanitation Data'!D6))),'Data Summary'!CL12="Yes"),OFFSET('Sanitation Data'!$D$6,0,10*ROW('Sanitation Data'!D6)),NA())</f>
        <v>#N/A</v>
      </c>
      <c r="X12" s="94" t="e">
        <f ca="true">+IF(AND(ISNUMBER(OFFSET('Sanitation Data'!$D$10,0,10*ROW('Sanitation Data'!D6))),'Data Summary'!CM12="Yes"),OFFSET('Sanitation Data'!$D$10,0,10*ROW('Sanitation Data'!D6)),NA())</f>
        <v>#N/A</v>
      </c>
      <c r="Y12" s="94" t="e">
        <f ca="true">+IF(AND(ISNUMBER(OFFSET('Sanitation Data'!$D$11,0,10*ROW('Sanitation Data'!D6))),'Data Summary'!CN12="Yes"),OFFSET('Sanitation Data'!$D$11,0,10*ROW('Sanitation Data'!D6)),NA())</f>
        <v>#N/A</v>
      </c>
      <c r="Z12" s="94" t="e">
        <f ca="true">+IF(AND(ISNUMBER(OFFSET('Sanitation Data'!$D$12,0,10*ROW('Sanitation Data'!D6))),'Data Summary'!CO12="Yes"),OFFSET('Sanitation Data'!$D$12,0,10*ROW('Sanitation Data'!D6)),NA())</f>
        <v>#N/A</v>
      </c>
      <c r="AA12" s="94" t="e">
        <f ca="true">+IF(AND(ISNUMBER(OFFSET('Sanitation Data'!$E$4,0,10*ROW('Sanitation Data'!E6))),'Data Summary'!CP12="Yes"),100-OFFSET('Sanitation Data'!$E$4,0,10*ROW('Sanitation Data'!E6)),NA())</f>
        <v>#N/A</v>
      </c>
      <c r="AB12" s="94" t="e">
        <f ca="true">+IF(AND(ISNUMBER(OFFSET('Sanitation Data'!$E$6,0,10*ROW('Sanitation Data'!E6))),'Data Summary'!CQ12="Yes"),OFFSET('Sanitation Data'!$E$6,0,10*ROW('Sanitation Data'!E6)),NA())</f>
        <v>#N/A</v>
      </c>
      <c r="AC12" s="94" t="e">
        <f ca="true">+IF(AND(ISNUMBER(OFFSET('Sanitation Data'!$E$10,0,10*ROW('Sanitation Data'!E6))),'Data Summary'!CR12="Yes"),OFFSET('Sanitation Data'!$E$10,0,10*ROW('Sanitation Data'!E6)),NA())</f>
        <v>#N/A</v>
      </c>
      <c r="AD12" s="94" t="e">
        <f ca="true">+IF(AND(ISNUMBER(OFFSET('Sanitation Data'!$E$11,0,10*ROW('Sanitation Data'!E6))),'Data Summary'!CS12="Yes"),OFFSET('Sanitation Data'!$E$11,0,10*ROW('Sanitation Data'!E6)),NA())</f>
        <v>#N/A</v>
      </c>
      <c r="AE12" s="94" t="e">
        <f ca="true">+IF(AND(ISNUMBER(OFFSET('Sanitation Data'!$E$12,0,10*ROW('Sanitation Data'!E6))),'Data Summary'!CT12="Yes"),OFFSET('Sanitation Data'!$E$12,0,10*ROW('Sanitation Data'!E6)),NA())</f>
        <v>#N/A</v>
      </c>
      <c r="AF12" s="94" t="e">
        <f ca="true">+IF(AND(ISNUMBER(OFFSET('Sanitation Data'!$F$4,0,10*ROW('Sanitation Data'!F6))),'Data Summary'!CU12="Yes"),100-OFFSET('Sanitation Data'!$F$4,0,10*ROW('Sanitation Data'!F6)),NA())</f>
        <v>#N/A</v>
      </c>
      <c r="AG12" s="94" t="e">
        <f ca="true">+IF(AND(ISNUMBER(OFFSET('Sanitation Data'!$F$6,0,10*ROW('Sanitation Data'!F6))),'Data Summary'!CV12="Yes"),OFFSET('Sanitation Data'!$F$6,0,10*ROW('Sanitation Data'!F6)),NA())</f>
        <v>#N/A</v>
      </c>
      <c r="AH12" s="94" t="e">
        <f ca="true">+IF(AND(ISNUMBER(OFFSET('Sanitation Data'!$F$10,0,10*ROW('Sanitation Data'!F6))),'Data Summary'!CW12="Yes"),OFFSET('Sanitation Data'!$F$10,0,10*ROW('Sanitation Data'!F6)),NA())</f>
        <v>#N/A</v>
      </c>
      <c r="AI12" s="94" t="e">
        <f ca="true">+IF(AND(ISNUMBER(OFFSET('Sanitation Data'!$F$11,0,10*ROW('Sanitation Data'!F6))),'Data Summary'!CX12="Yes"),OFFSET('Sanitation Data'!$F$11,0,10*ROW('Sanitation Data'!F6)),NA())</f>
        <v>#N/A</v>
      </c>
      <c r="AJ12" s="94" t="e">
        <f ca="true">+IF(AND(ISNUMBER(OFFSET('Sanitation Data'!$F$12,0,10*ROW('Sanitation Data'!F6))),'Data Summary'!CY12="Yes"),OFFSET('Sanitation Data'!$F$12,0,10*ROW('Sanitation Data'!F6)),NA())</f>
        <v>#N/A</v>
      </c>
      <c r="AK12" s="94" t="e">
        <f ca="true">+IF(AND(ISNUMBER(OFFSET('Sanitation Data'!$G$4,0,10*ROW('Sanitation Data'!G6))),'Data Summary'!CZ12="Yes"),100-OFFSET('Sanitation Data'!$G$4,0,10*ROW('Sanitation Data'!G6)),NA())</f>
        <v>#N/A</v>
      </c>
      <c r="AL12" s="94" t="e">
        <f ca="true">+IF(AND(ISNUMBER(OFFSET('Sanitation Data'!$G$6,0,10*ROW('Sanitation Data'!G6))),'Data Summary'!DA12="Yes"),OFFSET('Sanitation Data'!$G$6,0,10*ROW('Sanitation Data'!G6)),NA())</f>
        <v>#N/A</v>
      </c>
      <c r="AM12" s="94" t="e">
        <f ca="true">+IF(AND(ISNUMBER(OFFSET('Sanitation Data'!$G$10,0,10*ROW('Sanitation Data'!G6))),'Data Summary'!DB12="Yes"),OFFSET('Sanitation Data'!$G$10,0,10*ROW('Sanitation Data'!G6)),NA())</f>
        <v>#N/A</v>
      </c>
      <c r="AN12" s="94" t="e">
        <f ca="true">+IF(AND(ISNUMBER(OFFSET('Sanitation Data'!$G$11,0,10*ROW('Sanitation Data'!G6))),'Data Summary'!DC12="Yes"),OFFSET('Sanitation Data'!$G$11,0,10*ROW('Sanitation Data'!G6)),NA())</f>
        <v>#N/A</v>
      </c>
      <c r="AO12" s="94" t="e">
        <f ca="true">+IF(AND(ISNUMBER(OFFSET('Sanitation Data'!$G$12,0,10*ROW('Sanitation Data'!G6))),'Data Summary'!DD12="Yes"),OFFSET('Sanitation Data'!$G$12,0,10*ROW('Sanitation Data'!G6)),NA())</f>
        <v>#N/A</v>
      </c>
      <c r="AP12" s="94" t="e">
        <f ca="true">+IF(AND(ISNUMBER(OFFSET('Sanitation Data'!$H$4,0,10*ROW('Sanitation Data'!H6))),'Data Summary'!DE12="Yes"),100-OFFSET('Sanitation Data'!$H$4,0,10*ROW('Sanitation Data'!H6)),NA())</f>
        <v>#N/A</v>
      </c>
      <c r="AQ12" s="94" t="e">
        <f ca="true">+IF(AND(ISNUMBER(OFFSET('Sanitation Data'!$H$6,0,10*ROW('Sanitation Data'!H6))),'Data Summary'!DF12="Yes"),OFFSET('Sanitation Data'!$H$6,0,10*ROW('Sanitation Data'!H6)),NA())</f>
        <v>#N/A</v>
      </c>
      <c r="AR12" s="94" t="e">
        <f ca="true">+IF(AND(ISNUMBER(OFFSET('Sanitation Data'!$H$10,0,10*ROW('Sanitation Data'!H6))),'Data Summary'!DG12="Yes"),OFFSET('Sanitation Data'!$H$10,0,10*ROW('Sanitation Data'!H6)),NA())</f>
        <v>#N/A</v>
      </c>
      <c r="AS12" s="94" t="e">
        <f ca="true">+IF(AND(ISNUMBER(OFFSET('Sanitation Data'!$H$11,0,10*ROW('Sanitation Data'!H6))),'Data Summary'!DH12="Yes"),OFFSET('Sanitation Data'!$H$11,0,10*ROW('Sanitation Data'!H6)),NA())</f>
        <v>#N/A</v>
      </c>
      <c r="AT12" s="94" t="e">
        <f ca="true">+IF(AND(ISNUMBER(OFFSET('Sanitation Data'!$H$12,0,10*ROW('Sanitation Data'!H6))),'Data Summary'!DI12="Yes"),OFFSET('Sanitation Data'!$H$12,0,10*ROW('Sanitation Data'!H6)),NA())</f>
        <v>#N/A</v>
      </c>
      <c r="AU12" s="94" t="e">
        <f ca="true">+IF(AND(ISNUMBER(OFFSET('Sanitation Data'!$I$4,0,10*ROW('Sanitation Data'!I6))),'Data Summary'!DJ12="Yes"),100-OFFSET('Sanitation Data'!$I$4,0,10*ROW('Sanitation Data'!I6)),NA())</f>
        <v>#N/A</v>
      </c>
      <c r="AV12" s="94" t="e">
        <f ca="true">+IF(AND(ISNUMBER(OFFSET('Sanitation Data'!$I$6,0,10*ROW('Sanitation Data'!I6))),'Data Summary'!DK12="Yes"),OFFSET('Sanitation Data'!$I$6,0,10*ROW('Sanitation Data'!I6)),NA())</f>
        <v>#N/A</v>
      </c>
      <c r="AW12" s="94" t="e">
        <f ca="true">+IF(AND(ISNUMBER(OFFSET('Sanitation Data'!$I$10,0,10*ROW('Sanitation Data'!I6))),'Data Summary'!DL12="Yes"),OFFSET('Sanitation Data'!$I$10,0,10*ROW('Sanitation Data'!I6)),NA())</f>
        <v>#N/A</v>
      </c>
      <c r="AX12" s="94" t="e">
        <f ca="true">+IF(AND(ISNUMBER(OFFSET('Sanitation Data'!$I$11,0,10*ROW('Sanitation Data'!I6))),'Data Summary'!DM12="Yes"),OFFSET('Sanitation Data'!$I$11,0,10*ROW('Sanitation Data'!I6)),NA())</f>
        <v>#N/A</v>
      </c>
      <c r="AY12" s="94" t="e">
        <f ca="true">+IF(AND(ISNUMBER(OFFSET('Sanitation Data'!$I$12,0,10*ROW('Sanitation Data'!I6))),'Data Summary'!DN12="Yes"),OFFSET('Sanitation Data'!$I$12,0,10*ROW('Sanitation Data'!I6)),NA())</f>
        <v>#N/A</v>
      </c>
      <c r="AZ12" s="95" t="e">
        <f ca="true">+IF(AND(ISNUMBER(OFFSET('Hygiene Data'!$D$5,0,10*ROW('Hygiene Data'!D6))),'Data Summary'!DO12="Yes"),OFFSET('Hygiene Data'!$D$5,0,10*ROW('Hygiene Data'!D6)),NA())</f>
        <v>#N/A</v>
      </c>
      <c r="BA12" s="95" t="e">
        <f ca="true">+IF(AND(ISNUMBER(OFFSET('Hygiene Data'!$D$7,0,10*ROW('Hygiene Data'!D6))),'Data Summary'!DP12="Yes"),OFFSET('Hygiene Data'!$D$7,0,10*ROW('Hygiene Data'!D6)),NA())</f>
        <v>#N/A</v>
      </c>
      <c r="BB12" s="95" t="e">
        <f ca="true">+IF(AND(ISNUMBER(OFFSET('Hygiene Data'!$D$9,0,10*ROW('Hygiene Data'!D6))),'Data Summary'!DQ12="Yes"),OFFSET('Hygiene Data'!$D$9,0,10*ROW('Hygiene Data'!D6)),NA())</f>
        <v>#N/A</v>
      </c>
      <c r="BC12" s="95" t="e">
        <f ca="true">+IF(AND(ISNUMBER(OFFSET('Hygiene Data'!$E$5,0,10*ROW('Hygiene Data'!E6))),'Data Summary'!DR12="Yes"),OFFSET('Hygiene Data'!$E$5,0,10*ROW('Hygiene Data'!E6)),NA())</f>
        <v>#N/A</v>
      </c>
      <c r="BD12" s="95" t="e">
        <f ca="true">+IF(AND(ISNUMBER(OFFSET('Hygiene Data'!$E$7,0,10*ROW('Hygiene Data'!E6))),'Data Summary'!DS12="Yes"),OFFSET('Hygiene Data'!$E$7,0,10*ROW('Hygiene Data'!E6)),NA())</f>
        <v>#N/A</v>
      </c>
      <c r="BE12" s="95" t="e">
        <f ca="true">+IF(AND(ISNUMBER(OFFSET('Hygiene Data'!$E$9,0,10*ROW('Hygiene Data'!E6))),'Data Summary'!DT12="Yes"),OFFSET('Hygiene Data'!$E$9,0,10*ROW('Hygiene Data'!E6)),NA())</f>
        <v>#N/A</v>
      </c>
      <c r="BF12" s="95" t="e">
        <f ca="true">+IF(AND(ISNUMBER(OFFSET('Hygiene Data'!$F$5,0,10*ROW('Hygiene Data'!F6))),'Data Summary'!DU12="Yes"),OFFSET('Hygiene Data'!$F$5,0,10*ROW('Hygiene Data'!F6)),NA())</f>
        <v>#N/A</v>
      </c>
      <c r="BG12" s="95" t="e">
        <f ca="true">+IF(AND(ISNUMBER(OFFSET('Hygiene Data'!$F$7,0,10*ROW('Hygiene Data'!F6))),'Data Summary'!DV12="Yes"),OFFSET('Hygiene Data'!$F$7,0,10*ROW('Hygiene Data'!F6)),NA())</f>
        <v>#N/A</v>
      </c>
      <c r="BH12" s="95" t="e">
        <f ca="true">+IF(AND(ISNUMBER(OFFSET('Hygiene Data'!$F$9,0,10*ROW('Hygiene Data'!F6))),'Data Summary'!DW12="Yes"),OFFSET('Hygiene Data'!$F$9,0,10*ROW('Hygiene Data'!F6)),NA())</f>
        <v>#N/A</v>
      </c>
      <c r="BI12" s="95" t="e">
        <f ca="true">+IF(AND(ISNUMBER(OFFSET('Hygiene Data'!$G$5,0,10*ROW('Hygiene Data'!G6))),'Data Summary'!DX12="Yes"),OFFSET('Hygiene Data'!$G$5,0,10*ROW('Hygiene Data'!G6)),NA())</f>
        <v>#N/A</v>
      </c>
      <c r="BJ12" s="95" t="e">
        <f ca="true">+IF(AND(ISNUMBER(OFFSET('Hygiene Data'!$G$7,0,10*ROW('Hygiene Data'!G6))),'Data Summary'!DY12="Yes"),OFFSET('Hygiene Data'!$G$7,0,10*ROW('Hygiene Data'!G6)),NA())</f>
        <v>#N/A</v>
      </c>
      <c r="BK12" s="95" t="e">
        <f ca="true">+IF(AND(ISNUMBER(OFFSET('Hygiene Data'!$G$9,0,10*ROW('Hygiene Data'!G6))),'Data Summary'!DZ12="Yes"),OFFSET('Hygiene Data'!$G$9,0,10*ROW('Hygiene Data'!G6)),NA())</f>
        <v>#N/A</v>
      </c>
      <c r="BL12" s="95" t="e">
        <f ca="true">+IF(AND(ISNUMBER(OFFSET('Hygiene Data'!$H$5,0,10*ROW('Hygiene Data'!H6))),'Data Summary'!EA12="Yes"),OFFSET('Hygiene Data'!$H$5,0,10*ROW('Hygiene Data'!H6)),NA())</f>
        <v>#N/A</v>
      </c>
      <c r="BM12" s="95" t="e">
        <f ca="true">+IF(AND(ISNUMBER(OFFSET('Hygiene Data'!$H$7,0,10*ROW('Hygiene Data'!H6))),'Data Summary'!EB12="Yes"),OFFSET('Hygiene Data'!$H$7,0,10*ROW('Hygiene Data'!H6)),NA())</f>
        <v>#N/A</v>
      </c>
      <c r="BN12" s="95" t="e">
        <f ca="true">+IF(AND(ISNUMBER(OFFSET('Hygiene Data'!$H$9,0,10*ROW('Hygiene Data'!H6))),'Data Summary'!EC12="Yes"),OFFSET('Hygiene Data'!$H$9,0,10*ROW('Hygiene Data'!H6)),NA())</f>
        <v>#N/A</v>
      </c>
      <c r="BO12" s="95" t="e">
        <f ca="true">+IF(AND(ISNUMBER(OFFSET('Hygiene Data'!$I$5,0,10*ROW('Hygiene Data'!I6))),'Data Summary'!ED12="Yes"),OFFSET('Hygiene Data'!$I$5,0,10*ROW('Hygiene Data'!I6)),NA())</f>
        <v>#N/A</v>
      </c>
      <c r="BP12" s="95" t="e">
        <f ca="true">+IF(AND(ISNUMBER(OFFSET('Hygiene Data'!$I$7,0,10*ROW('Hygiene Data'!I6))),'Data Summary'!EE12="Yes"),OFFSET('Hygiene Data'!$I$7,0,10*ROW('Hygiene Data'!I6)),NA())</f>
        <v>#N/A</v>
      </c>
      <c r="BQ12" s="95" t="e">
        <f ca="true">+IF(AND(ISNUMBER(OFFSET('Hygiene Data'!$I$9,0,10*ROW('Hygiene Data'!I6))),'Data Summary'!EF12="Yes"),OFFSET('Hygiene Data'!$I$9,0,10*ROW('Hygiene Data'!I6)),NA())</f>
        <v>#N/A</v>
      </c>
    </row>
    <row xmlns:x14ac="http://schemas.microsoft.com/office/spreadsheetml/2009/9/ac" r="13" x14ac:dyDescent="0.2">
      <c r="A13" s="329" t="str">
        <f ca="true">+RIGHT('Data Summary'!A13,LEN('Data Summary'!A13)-9)</f>
        <v>EMIS</v>
      </c>
      <c r="B13" s="36" t="str">
        <f ca="true">+IF(ISTEXT('Data Summary'!B13),'Data Summary'!B13,"")</f>
        <v>EMIS</v>
      </c>
      <c r="C13" s="328">
        <f ca="true">+VALUE('Data Summary'!C13)</f>
        <v>2014</v>
      </c>
      <c r="D13" s="93" t="e">
        <f ca="true">+IF(AND(ISNUMBER(OFFSET('Water Data'!$D$4,0,10*ROW('Water Data'!D7))),'Data Summary'!BS13="Yes"),100-OFFSET('Water Data'!$D$4,0,10*ROW('Water Data'!D7)),NA())</f>
        <v>#N/A</v>
      </c>
      <c r="E13" s="93">
        <f ca="true">+IF(AND(ISNUMBER(OFFSET('Water Data'!$D$6,0,10*ROW('Water Data'!D7))),'Data Summary'!BT13="Yes"),OFFSET('Water Data'!$D$6,0,10*ROW('Water Data'!D7)),NA())</f>
        <v>71</v>
      </c>
      <c r="F13" s="93" t="e">
        <f ca="true">+IF(AND(ISNUMBER(OFFSET('Water Data'!$D$9,0,10*ROW('Water Data'!D7))),'Data Summary'!BU13="Yes"),OFFSET('Water Data'!$D$9,0,10*ROW('Water Data'!D7)),NA())</f>
        <v>#N/A</v>
      </c>
      <c r="G13" s="93" t="e">
        <f ca="true">+IF(AND(ISNUMBER(OFFSET('Water Data'!$E$4,0,10*ROW('Water Data'!E7))),'Data Summary'!BV13="Yes"),100-OFFSET('Water Data'!$E$4,0,10*ROW('Water Data'!E7)),NA())</f>
        <v>#N/A</v>
      </c>
      <c r="H13" s="93" t="e">
        <f ca="true">+IF(AND(ISNUMBER(OFFSET('Water Data'!$E$6,0,10*ROW('Water Data'!E7))),'Data Summary'!BW13="Yes"),OFFSET('Water Data'!$E$6,0,10*ROW('Water Data'!E7)),NA())</f>
        <v>#N/A</v>
      </c>
      <c r="I13" s="93" t="e">
        <f ca="true">+IF(AND(ISNUMBER(OFFSET('Water Data'!$E$9,0,10*ROW('Water Data'!E7))),'Data Summary'!BX13="Yes"),OFFSET('Water Data'!$E$9,0,10*ROW('Water Data'!E7)),NA())</f>
        <v>#N/A</v>
      </c>
      <c r="J13" s="93" t="e">
        <f ca="true">+IF(AND(ISNUMBER(OFFSET('Water Data'!$F$4,0,10*ROW('Water Data'!F7))),'Data Summary'!BY13="Yes"),100-OFFSET('Water Data'!$F$4,0,10*ROW('Water Data'!F7)),NA())</f>
        <v>#N/A</v>
      </c>
      <c r="K13" s="93" t="e">
        <f ca="true">+IF(AND(ISNUMBER(OFFSET('Water Data'!$F$6,0,10*ROW('Water Data'!F7))),'Data Summary'!BZ13="Yes"),OFFSET('Water Data'!$F$6,0,10*ROW('Water Data'!F7)),NA())</f>
        <v>#N/A</v>
      </c>
      <c r="L13" s="93" t="e">
        <f ca="true">+IF(AND(ISNUMBER(OFFSET('Water Data'!$F$9,0,10*ROW('Water Data'!F7))),'Data Summary'!CA13="Yes"),OFFSET('Water Data'!$F$9,0,10*ROW('Water Data'!F7)),NA())</f>
        <v>#N/A</v>
      </c>
      <c r="M13" s="93" t="e">
        <f ca="true">+IF(AND(ISNUMBER(OFFSET('Water Data'!$G$4,0,10*ROW('Water Data'!G7))),'Data Summary'!CB13="Yes"),100-OFFSET('Water Data'!$G$4,0,10*ROW('Water Data'!G7)),NA())</f>
        <v>#N/A</v>
      </c>
      <c r="N13" s="93" t="e">
        <f ca="true">+IF(AND(ISNUMBER(OFFSET('Water Data'!$G$6,0,10*ROW('Water Data'!G7))),'Data Summary'!CC13="Yes"),OFFSET('Water Data'!$G$6,0,10*ROW('Water Data'!G7)),NA())</f>
        <v>#N/A</v>
      </c>
      <c r="O13" s="93" t="e">
        <f ca="true">+IF(AND(ISNUMBER(OFFSET('Water Data'!$G$9,0,10*ROW('Water Data'!G7))),'Data Summary'!CD13="Yes"),OFFSET('Water Data'!$G$9,0,10*ROW('Water Data'!G7)),NA())</f>
        <v>#N/A</v>
      </c>
      <c r="P13" s="93" t="e">
        <f ca="true">+IF(AND(ISNUMBER(OFFSET('Water Data'!$H$4,0,10*ROW('Water Data'!H7))),'Data Summary'!CE13="Yes"),100-OFFSET('Water Data'!$H$4,0,10*ROW('Water Data'!H7)),NA())</f>
        <v>#N/A</v>
      </c>
      <c r="Q13" s="93" t="e">
        <f ca="true">+IF(AND(ISNUMBER(OFFSET('Water Data'!$H$6,0,10*ROW('Water Data'!H7))),'Data Summary'!CF13="Yes"),OFFSET('Water Data'!$H$6,0,10*ROW('Water Data'!H7)),NA())</f>
        <v>#N/A</v>
      </c>
      <c r="R13" s="93" t="e">
        <f ca="true">+IF(AND(ISNUMBER(OFFSET('Water Data'!$H$9,0,10*ROW('Water Data'!H7))),'Data Summary'!CG13="Yes"),OFFSET('Water Data'!$H$9,0,10*ROW('Water Data'!H7)),NA())</f>
        <v>#N/A</v>
      </c>
      <c r="S13" s="93" t="e">
        <f ca="true">+IF(AND(ISNUMBER(OFFSET('Water Data'!$I$4,0,10*ROW('Water Data'!I7))),'Data Summary'!CH13="Yes"),100-OFFSET('Water Data'!$I$4,0,10*ROW('Water Data'!I7)),NA())</f>
        <v>#N/A</v>
      </c>
      <c r="T13" s="93" t="e">
        <f ca="true">+IF(AND(ISNUMBER(OFFSET('Water Data'!$I$6,0,10*ROW('Water Data'!I7))),'Data Summary'!CI13="Yes"),OFFSET('Water Data'!$I$6,0,10*ROW('Water Data'!I7)),NA())</f>
        <v>#N/A</v>
      </c>
      <c r="U13" s="93" t="e">
        <f ca="true">+IF(AND(ISNUMBER(OFFSET('Water Data'!$I$9,0,10*ROW('Water Data'!I7))),'Data Summary'!CJ13="Yes"),OFFSET('Water Data'!$I$9,0,10*ROW('Water Data'!I7)),NA())</f>
        <v>#N/A</v>
      </c>
      <c r="V13" s="94" t="e">
        <f ca="true">+IF(AND(ISNUMBER(OFFSET('Sanitation Data'!$D$4,0,10*ROW('Sanitation Data'!D7))),'Data Summary'!CK13="Yes"),100-OFFSET('Sanitation Data'!$D$4,0,10*ROW('Sanitation Data'!D7)),NA())</f>
        <v>#N/A</v>
      </c>
      <c r="W13" s="94" t="e">
        <f ca="true">+IF(AND(ISNUMBER(OFFSET('Sanitation Data'!$D$6,0,10*ROW('Sanitation Data'!D7))),'Data Summary'!CL13="Yes"),OFFSET('Sanitation Data'!$D$6,0,10*ROW('Sanitation Data'!D7)),NA())</f>
        <v>#N/A</v>
      </c>
      <c r="X13" s="94" t="e">
        <f ca="true">+IF(AND(ISNUMBER(OFFSET('Sanitation Data'!$D$10,0,10*ROW('Sanitation Data'!D7))),'Data Summary'!CM13="Yes"),OFFSET('Sanitation Data'!$D$10,0,10*ROW('Sanitation Data'!D7)),NA())</f>
        <v>#N/A</v>
      </c>
      <c r="Y13" s="94" t="e">
        <f ca="true">+IF(AND(ISNUMBER(OFFSET('Sanitation Data'!$D$11,0,10*ROW('Sanitation Data'!D7))),'Data Summary'!CN13="Yes"),OFFSET('Sanitation Data'!$D$11,0,10*ROW('Sanitation Data'!D7)),NA())</f>
        <v>#N/A</v>
      </c>
      <c r="Z13" s="94" t="e">
        <f ca="true">+IF(AND(ISNUMBER(OFFSET('Sanitation Data'!$D$12,0,10*ROW('Sanitation Data'!D7))),'Data Summary'!CO13="Yes"),OFFSET('Sanitation Data'!$D$12,0,10*ROW('Sanitation Data'!D7)),NA())</f>
        <v>#N/A</v>
      </c>
      <c r="AA13" s="94" t="e">
        <f ca="true">+IF(AND(ISNUMBER(OFFSET('Sanitation Data'!$E$4,0,10*ROW('Sanitation Data'!E7))),'Data Summary'!CP13="Yes"),100-OFFSET('Sanitation Data'!$E$4,0,10*ROW('Sanitation Data'!E7)),NA())</f>
        <v>#N/A</v>
      </c>
      <c r="AB13" s="94" t="e">
        <f ca="true">+IF(AND(ISNUMBER(OFFSET('Sanitation Data'!$E$6,0,10*ROW('Sanitation Data'!E7))),'Data Summary'!CQ13="Yes"),OFFSET('Sanitation Data'!$E$6,0,10*ROW('Sanitation Data'!E7)),NA())</f>
        <v>#N/A</v>
      </c>
      <c r="AC13" s="94" t="e">
        <f ca="true">+IF(AND(ISNUMBER(OFFSET('Sanitation Data'!$E$10,0,10*ROW('Sanitation Data'!E7))),'Data Summary'!CR13="Yes"),OFFSET('Sanitation Data'!$E$10,0,10*ROW('Sanitation Data'!E7)),NA())</f>
        <v>#N/A</v>
      </c>
      <c r="AD13" s="94" t="e">
        <f ca="true">+IF(AND(ISNUMBER(OFFSET('Sanitation Data'!$E$11,0,10*ROW('Sanitation Data'!E7))),'Data Summary'!CS13="Yes"),OFFSET('Sanitation Data'!$E$11,0,10*ROW('Sanitation Data'!E7)),NA())</f>
        <v>#N/A</v>
      </c>
      <c r="AE13" s="94" t="e">
        <f ca="true">+IF(AND(ISNUMBER(OFFSET('Sanitation Data'!$E$12,0,10*ROW('Sanitation Data'!E7))),'Data Summary'!CT13="Yes"),OFFSET('Sanitation Data'!$E$12,0,10*ROW('Sanitation Data'!E7)),NA())</f>
        <v>#N/A</v>
      </c>
      <c r="AF13" s="94" t="e">
        <f ca="true">+IF(AND(ISNUMBER(OFFSET('Sanitation Data'!$F$4,0,10*ROW('Sanitation Data'!F7))),'Data Summary'!CU13="Yes"),100-OFFSET('Sanitation Data'!$F$4,0,10*ROW('Sanitation Data'!F7)),NA())</f>
        <v>#N/A</v>
      </c>
      <c r="AG13" s="94" t="e">
        <f ca="true">+IF(AND(ISNUMBER(OFFSET('Sanitation Data'!$F$6,0,10*ROW('Sanitation Data'!F7))),'Data Summary'!CV13="Yes"),OFFSET('Sanitation Data'!$F$6,0,10*ROW('Sanitation Data'!F7)),NA())</f>
        <v>#N/A</v>
      </c>
      <c r="AH13" s="94" t="e">
        <f ca="true">+IF(AND(ISNUMBER(OFFSET('Sanitation Data'!$F$10,0,10*ROW('Sanitation Data'!F7))),'Data Summary'!CW13="Yes"),OFFSET('Sanitation Data'!$F$10,0,10*ROW('Sanitation Data'!F7)),NA())</f>
        <v>#N/A</v>
      </c>
      <c r="AI13" s="94" t="e">
        <f ca="true">+IF(AND(ISNUMBER(OFFSET('Sanitation Data'!$F$11,0,10*ROW('Sanitation Data'!F7))),'Data Summary'!CX13="Yes"),OFFSET('Sanitation Data'!$F$11,0,10*ROW('Sanitation Data'!F7)),NA())</f>
        <v>#N/A</v>
      </c>
      <c r="AJ13" s="94" t="e">
        <f ca="true">+IF(AND(ISNUMBER(OFFSET('Sanitation Data'!$F$12,0,10*ROW('Sanitation Data'!F7))),'Data Summary'!CY13="Yes"),OFFSET('Sanitation Data'!$F$12,0,10*ROW('Sanitation Data'!F7)),NA())</f>
        <v>#N/A</v>
      </c>
      <c r="AK13" s="94" t="e">
        <f ca="true">+IF(AND(ISNUMBER(OFFSET('Sanitation Data'!$G$4,0,10*ROW('Sanitation Data'!G7))),'Data Summary'!CZ13="Yes"),100-OFFSET('Sanitation Data'!$G$4,0,10*ROW('Sanitation Data'!G7)),NA())</f>
        <v>#N/A</v>
      </c>
      <c r="AL13" s="94" t="e">
        <f ca="true">+IF(AND(ISNUMBER(OFFSET('Sanitation Data'!$G$6,0,10*ROW('Sanitation Data'!G7))),'Data Summary'!DA13="Yes"),OFFSET('Sanitation Data'!$G$6,0,10*ROW('Sanitation Data'!G7)),NA())</f>
        <v>#N/A</v>
      </c>
      <c r="AM13" s="94" t="e">
        <f ca="true">+IF(AND(ISNUMBER(OFFSET('Sanitation Data'!$G$10,0,10*ROW('Sanitation Data'!G7))),'Data Summary'!DB13="Yes"),OFFSET('Sanitation Data'!$G$10,0,10*ROW('Sanitation Data'!G7)),NA())</f>
        <v>#N/A</v>
      </c>
      <c r="AN13" s="94" t="e">
        <f ca="true">+IF(AND(ISNUMBER(OFFSET('Sanitation Data'!$G$11,0,10*ROW('Sanitation Data'!G7))),'Data Summary'!DC13="Yes"),OFFSET('Sanitation Data'!$G$11,0,10*ROW('Sanitation Data'!G7)),NA())</f>
        <v>#N/A</v>
      </c>
      <c r="AO13" s="94" t="e">
        <f ca="true">+IF(AND(ISNUMBER(OFFSET('Sanitation Data'!$G$12,0,10*ROW('Sanitation Data'!G7))),'Data Summary'!DD13="Yes"),OFFSET('Sanitation Data'!$G$12,0,10*ROW('Sanitation Data'!G7)),NA())</f>
        <v>#N/A</v>
      </c>
      <c r="AP13" s="94" t="e">
        <f ca="true">+IF(AND(ISNUMBER(OFFSET('Sanitation Data'!$H$4,0,10*ROW('Sanitation Data'!H7))),'Data Summary'!DE13="Yes"),100-OFFSET('Sanitation Data'!$H$4,0,10*ROW('Sanitation Data'!H7)),NA())</f>
        <v>#N/A</v>
      </c>
      <c r="AQ13" s="94" t="e">
        <f ca="true">+IF(AND(ISNUMBER(OFFSET('Sanitation Data'!$H$6,0,10*ROW('Sanitation Data'!H7))),'Data Summary'!DF13="Yes"),OFFSET('Sanitation Data'!$H$6,0,10*ROW('Sanitation Data'!H7)),NA())</f>
        <v>#N/A</v>
      </c>
      <c r="AR13" s="94" t="e">
        <f ca="true">+IF(AND(ISNUMBER(OFFSET('Sanitation Data'!$H$10,0,10*ROW('Sanitation Data'!H7))),'Data Summary'!DG13="Yes"),OFFSET('Sanitation Data'!$H$10,0,10*ROW('Sanitation Data'!H7)),NA())</f>
        <v>#N/A</v>
      </c>
      <c r="AS13" s="94" t="e">
        <f ca="true">+IF(AND(ISNUMBER(OFFSET('Sanitation Data'!$H$11,0,10*ROW('Sanitation Data'!H7))),'Data Summary'!DH13="Yes"),OFFSET('Sanitation Data'!$H$11,0,10*ROW('Sanitation Data'!H7)),NA())</f>
        <v>#N/A</v>
      </c>
      <c r="AT13" s="94" t="e">
        <f ca="true">+IF(AND(ISNUMBER(OFFSET('Sanitation Data'!$H$12,0,10*ROW('Sanitation Data'!H7))),'Data Summary'!DI13="Yes"),OFFSET('Sanitation Data'!$H$12,0,10*ROW('Sanitation Data'!H7)),NA())</f>
        <v>#N/A</v>
      </c>
      <c r="AU13" s="94" t="e">
        <f ca="true">+IF(AND(ISNUMBER(OFFSET('Sanitation Data'!$I$4,0,10*ROW('Sanitation Data'!I7))),'Data Summary'!DJ13="Yes"),100-OFFSET('Sanitation Data'!$I$4,0,10*ROW('Sanitation Data'!I7)),NA())</f>
        <v>#N/A</v>
      </c>
      <c r="AV13" s="94" t="e">
        <f ca="true">+IF(AND(ISNUMBER(OFFSET('Sanitation Data'!$I$6,0,10*ROW('Sanitation Data'!I7))),'Data Summary'!DK13="Yes"),OFFSET('Sanitation Data'!$I$6,0,10*ROW('Sanitation Data'!I7)),NA())</f>
        <v>#N/A</v>
      </c>
      <c r="AW13" s="94" t="e">
        <f ca="true">+IF(AND(ISNUMBER(OFFSET('Sanitation Data'!$I$10,0,10*ROW('Sanitation Data'!I7))),'Data Summary'!DL13="Yes"),OFFSET('Sanitation Data'!$I$10,0,10*ROW('Sanitation Data'!I7)),NA())</f>
        <v>#N/A</v>
      </c>
      <c r="AX13" s="94" t="e">
        <f ca="true">+IF(AND(ISNUMBER(OFFSET('Sanitation Data'!$I$11,0,10*ROW('Sanitation Data'!I7))),'Data Summary'!DM13="Yes"),OFFSET('Sanitation Data'!$I$11,0,10*ROW('Sanitation Data'!I7)),NA())</f>
        <v>#N/A</v>
      </c>
      <c r="AY13" s="94" t="e">
        <f ca="true">+IF(AND(ISNUMBER(OFFSET('Sanitation Data'!$I$12,0,10*ROW('Sanitation Data'!I7))),'Data Summary'!DN13="Yes"),OFFSET('Sanitation Data'!$I$12,0,10*ROW('Sanitation Data'!I7)),NA())</f>
        <v>#N/A</v>
      </c>
      <c r="AZ13" s="95" t="e">
        <f ca="true">+IF(AND(ISNUMBER(OFFSET('Hygiene Data'!$D$5,0,10*ROW('Hygiene Data'!D7))),'Data Summary'!DO13="Yes"),OFFSET('Hygiene Data'!$D$5,0,10*ROW('Hygiene Data'!D7)),NA())</f>
        <v>#N/A</v>
      </c>
      <c r="BA13" s="95" t="e">
        <f ca="true">+IF(AND(ISNUMBER(OFFSET('Hygiene Data'!$D$7,0,10*ROW('Hygiene Data'!D7))),'Data Summary'!DP13="Yes"),OFFSET('Hygiene Data'!$D$7,0,10*ROW('Hygiene Data'!D7)),NA())</f>
        <v>#N/A</v>
      </c>
      <c r="BB13" s="95" t="e">
        <f ca="true">+IF(AND(ISNUMBER(OFFSET('Hygiene Data'!$D$9,0,10*ROW('Hygiene Data'!D7))),'Data Summary'!DQ13="Yes"),OFFSET('Hygiene Data'!$D$9,0,10*ROW('Hygiene Data'!D7)),NA())</f>
        <v>#N/A</v>
      </c>
      <c r="BC13" s="95" t="e">
        <f ca="true">+IF(AND(ISNUMBER(OFFSET('Hygiene Data'!$E$5,0,10*ROW('Hygiene Data'!E7))),'Data Summary'!DR13="Yes"),OFFSET('Hygiene Data'!$E$5,0,10*ROW('Hygiene Data'!E7)),NA())</f>
        <v>#N/A</v>
      </c>
      <c r="BD13" s="95" t="e">
        <f ca="true">+IF(AND(ISNUMBER(OFFSET('Hygiene Data'!$E$7,0,10*ROW('Hygiene Data'!E7))),'Data Summary'!DS13="Yes"),OFFSET('Hygiene Data'!$E$7,0,10*ROW('Hygiene Data'!E7)),NA())</f>
        <v>#N/A</v>
      </c>
      <c r="BE13" s="95" t="e">
        <f ca="true">+IF(AND(ISNUMBER(OFFSET('Hygiene Data'!$E$9,0,10*ROW('Hygiene Data'!E7))),'Data Summary'!DT13="Yes"),OFFSET('Hygiene Data'!$E$9,0,10*ROW('Hygiene Data'!E7)),NA())</f>
        <v>#N/A</v>
      </c>
      <c r="BF13" s="95" t="e">
        <f ca="true">+IF(AND(ISNUMBER(OFFSET('Hygiene Data'!$F$5,0,10*ROW('Hygiene Data'!F7))),'Data Summary'!DU13="Yes"),OFFSET('Hygiene Data'!$F$5,0,10*ROW('Hygiene Data'!F7)),NA())</f>
        <v>#N/A</v>
      </c>
      <c r="BG13" s="95" t="e">
        <f ca="true">+IF(AND(ISNUMBER(OFFSET('Hygiene Data'!$F$7,0,10*ROW('Hygiene Data'!F7))),'Data Summary'!DV13="Yes"),OFFSET('Hygiene Data'!$F$7,0,10*ROW('Hygiene Data'!F7)),NA())</f>
        <v>#N/A</v>
      </c>
      <c r="BH13" s="95" t="e">
        <f ca="true">+IF(AND(ISNUMBER(OFFSET('Hygiene Data'!$F$9,0,10*ROW('Hygiene Data'!F7))),'Data Summary'!DW13="Yes"),OFFSET('Hygiene Data'!$F$9,0,10*ROW('Hygiene Data'!F7)),NA())</f>
        <v>#N/A</v>
      </c>
      <c r="BI13" s="95" t="e">
        <f ca="true">+IF(AND(ISNUMBER(OFFSET('Hygiene Data'!$G$5,0,10*ROW('Hygiene Data'!G7))),'Data Summary'!DX13="Yes"),OFFSET('Hygiene Data'!$G$5,0,10*ROW('Hygiene Data'!G7)),NA())</f>
        <v>#N/A</v>
      </c>
      <c r="BJ13" s="95" t="e">
        <f ca="true">+IF(AND(ISNUMBER(OFFSET('Hygiene Data'!$G$7,0,10*ROW('Hygiene Data'!G7))),'Data Summary'!DY13="Yes"),OFFSET('Hygiene Data'!$G$7,0,10*ROW('Hygiene Data'!G7)),NA())</f>
        <v>#N/A</v>
      </c>
      <c r="BK13" s="95" t="e">
        <f ca="true">+IF(AND(ISNUMBER(OFFSET('Hygiene Data'!$G$9,0,10*ROW('Hygiene Data'!G7))),'Data Summary'!DZ13="Yes"),OFFSET('Hygiene Data'!$G$9,0,10*ROW('Hygiene Data'!G7)),NA())</f>
        <v>#N/A</v>
      </c>
      <c r="BL13" s="95" t="e">
        <f ca="true">+IF(AND(ISNUMBER(OFFSET('Hygiene Data'!$H$5,0,10*ROW('Hygiene Data'!H7))),'Data Summary'!EA13="Yes"),OFFSET('Hygiene Data'!$H$5,0,10*ROW('Hygiene Data'!H7)),NA())</f>
        <v>#N/A</v>
      </c>
      <c r="BM13" s="95" t="e">
        <f ca="true">+IF(AND(ISNUMBER(OFFSET('Hygiene Data'!$H$7,0,10*ROW('Hygiene Data'!H7))),'Data Summary'!EB13="Yes"),OFFSET('Hygiene Data'!$H$7,0,10*ROW('Hygiene Data'!H7)),NA())</f>
        <v>#N/A</v>
      </c>
      <c r="BN13" s="95" t="e">
        <f ca="true">+IF(AND(ISNUMBER(OFFSET('Hygiene Data'!$H$9,0,10*ROW('Hygiene Data'!H7))),'Data Summary'!EC13="Yes"),OFFSET('Hygiene Data'!$H$9,0,10*ROW('Hygiene Data'!H7)),NA())</f>
        <v>#N/A</v>
      </c>
      <c r="BO13" s="95" t="e">
        <f ca="true">+IF(AND(ISNUMBER(OFFSET('Hygiene Data'!$I$5,0,10*ROW('Hygiene Data'!I7))),'Data Summary'!ED13="Yes"),OFFSET('Hygiene Data'!$I$5,0,10*ROW('Hygiene Data'!I7)),NA())</f>
        <v>#N/A</v>
      </c>
      <c r="BP13" s="95" t="e">
        <f ca="true">+IF(AND(ISNUMBER(OFFSET('Hygiene Data'!$I$7,0,10*ROW('Hygiene Data'!I7))),'Data Summary'!EE13="Yes"),OFFSET('Hygiene Data'!$I$7,0,10*ROW('Hygiene Data'!I7)),NA())</f>
        <v>#N/A</v>
      </c>
      <c r="BQ13" s="95" t="e">
        <f ca="true">+IF(AND(ISNUMBER(OFFSET('Hygiene Data'!$I$9,0,10*ROW('Hygiene Data'!I7))),'Data Summary'!EF13="Yes"),OFFSET('Hygiene Data'!$I$9,0,10*ROW('Hygiene Data'!I7)),NA())</f>
        <v>#N/A</v>
      </c>
    </row>
    <row xmlns:x14ac="http://schemas.microsoft.com/office/spreadsheetml/2009/9/ac" r="14" x14ac:dyDescent="0.2">
      <c r="A14" s="329" t="str">
        <f ca="true">+RIGHT('Data Summary'!A14,LEN('Data Summary'!A14)-9)</f>
        <v>UIS</v>
      </c>
      <c r="B14" s="36" t="str">
        <f ca="true">+IF(ISTEXT('Data Summary'!B14),'Data Summary'!B14,"")</f>
        <v>Other</v>
      </c>
      <c r="C14" s="328">
        <f ca="true">+VALUE('Data Summary'!C14)</f>
        <v>2020</v>
      </c>
      <c r="D14" s="93" t="e">
        <f ca="true">+IF(AND(ISNUMBER(OFFSET('Water Data'!$D$4,0,10*ROW('Water Data'!D8))),'Data Summary'!BS14="Yes"),100-OFFSET('Water Data'!$D$4,0,10*ROW('Water Data'!D8)),NA())</f>
        <v>#N/A</v>
      </c>
      <c r="E14" s="93">
        <f ca="true">+IF(AND(ISNUMBER(OFFSET('Water Data'!$D$6,0,10*ROW('Water Data'!D8))),'Data Summary'!BT14="Yes"),OFFSET('Water Data'!$D$6,0,10*ROW('Water Data'!D8)),NA())</f>
        <v>76.327998461235509</v>
      </c>
      <c r="F14" s="93" t="e">
        <f ca="true">+IF(AND(ISNUMBER(OFFSET('Water Data'!$D$9,0,10*ROW('Water Data'!D8))),'Data Summary'!BU14="Yes"),OFFSET('Water Data'!$D$9,0,10*ROW('Water Data'!D8)),NA())</f>
        <v>#N/A</v>
      </c>
      <c r="G14" s="93" t="e">
        <f ca="true">+IF(AND(ISNUMBER(OFFSET('Water Data'!$E$4,0,10*ROW('Water Data'!E8))),'Data Summary'!BV14="Yes"),100-OFFSET('Water Data'!$E$4,0,10*ROW('Water Data'!E8)),NA())</f>
        <v>#N/A</v>
      </c>
      <c r="H14" s="93" t="e">
        <f ca="true">+IF(AND(ISNUMBER(OFFSET('Water Data'!$E$6,0,10*ROW('Water Data'!E8))),'Data Summary'!BW14="Yes"),OFFSET('Water Data'!$E$6,0,10*ROW('Water Data'!E8)),NA())</f>
        <v>#N/A</v>
      </c>
      <c r="I14" s="93" t="e">
        <f ca="true">+IF(AND(ISNUMBER(OFFSET('Water Data'!$E$9,0,10*ROW('Water Data'!E8))),'Data Summary'!BX14="Yes"),OFFSET('Water Data'!$E$9,0,10*ROW('Water Data'!E8)),NA())</f>
        <v>#N/A</v>
      </c>
      <c r="J14" s="93" t="e">
        <f ca="true">+IF(AND(ISNUMBER(OFFSET('Water Data'!$F$4,0,10*ROW('Water Data'!F8))),'Data Summary'!BY14="Yes"),100-OFFSET('Water Data'!$F$4,0,10*ROW('Water Data'!F8)),NA())</f>
        <v>#N/A</v>
      </c>
      <c r="K14" s="93" t="e">
        <f ca="true">+IF(AND(ISNUMBER(OFFSET('Water Data'!$F$6,0,10*ROW('Water Data'!F8))),'Data Summary'!BZ14="Yes"),OFFSET('Water Data'!$F$6,0,10*ROW('Water Data'!F8)),NA())</f>
        <v>#N/A</v>
      </c>
      <c r="L14" s="93" t="e">
        <f ca="true">+IF(AND(ISNUMBER(OFFSET('Water Data'!$F$9,0,10*ROW('Water Data'!F8))),'Data Summary'!CA14="Yes"),OFFSET('Water Data'!$F$9,0,10*ROW('Water Data'!F8)),NA())</f>
        <v>#N/A</v>
      </c>
      <c r="M14" s="93" t="e">
        <f ca="true">+IF(AND(ISNUMBER(OFFSET('Water Data'!$G$4,0,10*ROW('Water Data'!G8))),'Data Summary'!CB14="Yes"),100-OFFSET('Water Data'!$G$4,0,10*ROW('Water Data'!G8)),NA())</f>
        <v>#N/A</v>
      </c>
      <c r="N14" s="93" t="e">
        <f ca="true">+IF(AND(ISNUMBER(OFFSET('Water Data'!$G$6,0,10*ROW('Water Data'!G8))),'Data Summary'!CC14="Yes"),OFFSET('Water Data'!$G$6,0,10*ROW('Water Data'!G8)),NA())</f>
        <v>#N/A</v>
      </c>
      <c r="O14" s="93" t="e">
        <f ca="true">+IF(AND(ISNUMBER(OFFSET('Water Data'!$G$9,0,10*ROW('Water Data'!G8))),'Data Summary'!CD14="Yes"),OFFSET('Water Data'!$G$9,0,10*ROW('Water Data'!G8)),NA())</f>
        <v>#N/A</v>
      </c>
      <c r="P14" s="93" t="e">
        <f ca="true">+IF(AND(ISNUMBER(OFFSET('Water Data'!$H$4,0,10*ROW('Water Data'!H8))),'Data Summary'!CE14="Yes"),100-OFFSET('Water Data'!$H$4,0,10*ROW('Water Data'!H8)),NA())</f>
        <v>#N/A</v>
      </c>
      <c r="Q14" s="93">
        <f ca="true">+IF(AND(ISNUMBER(OFFSET('Water Data'!$H$6,0,10*ROW('Water Data'!H8))),'Data Summary'!CF14="Yes"),OFFSET('Water Data'!$H$6,0,10*ROW('Water Data'!H8)),NA())</f>
        <v>67.010310000000004</v>
      </c>
      <c r="R14" s="93" t="e">
        <f ca="true">+IF(AND(ISNUMBER(OFFSET('Water Data'!$H$9,0,10*ROW('Water Data'!H8))),'Data Summary'!CG14="Yes"),OFFSET('Water Data'!$H$9,0,10*ROW('Water Data'!H8)),NA())</f>
        <v>#N/A</v>
      </c>
      <c r="S14" s="93" t="e">
        <f ca="true">+IF(AND(ISNUMBER(OFFSET('Water Data'!$I$4,0,10*ROW('Water Data'!I8))),'Data Summary'!CH14="Yes"),100-OFFSET('Water Data'!$I$4,0,10*ROW('Water Data'!I8)),NA())</f>
        <v>#N/A</v>
      </c>
      <c r="T14" s="93">
        <f ca="true">+IF(AND(ISNUMBER(OFFSET('Water Data'!$I$6,0,10*ROW('Water Data'!I8))),'Data Summary'!CI14="Yes"),OFFSET('Water Data'!$I$6,0,10*ROW('Water Data'!I8)),NA())</f>
        <v>86.268227535378827</v>
      </c>
      <c r="U14" s="93" t="e">
        <f ca="true">+IF(AND(ISNUMBER(OFFSET('Water Data'!$I$9,0,10*ROW('Water Data'!I8))),'Data Summary'!CJ14="Yes"),OFFSET('Water Data'!$I$9,0,10*ROW('Water Data'!I8)),NA())</f>
        <v>#N/A</v>
      </c>
      <c r="V14" s="94" t="e">
        <f ca="true">+IF(AND(ISNUMBER(OFFSET('Sanitation Data'!$D$4,0,10*ROW('Sanitation Data'!D8))),'Data Summary'!CK14="Yes"),100-OFFSET('Sanitation Data'!$D$4,0,10*ROW('Sanitation Data'!D8)),NA())</f>
        <v>#N/A</v>
      </c>
      <c r="W14" s="94" t="e">
        <f ca="true">+IF(AND(ISNUMBER(OFFSET('Sanitation Data'!$D$6,0,10*ROW('Sanitation Data'!D8))),'Data Summary'!CL14="Yes"),OFFSET('Sanitation Data'!$D$6,0,10*ROW('Sanitation Data'!D8)),NA())</f>
        <v>#N/A</v>
      </c>
      <c r="X14" s="94" t="e">
        <f ca="true">+IF(AND(ISNUMBER(OFFSET('Sanitation Data'!$D$10,0,10*ROW('Sanitation Data'!D8))),'Data Summary'!CM14="Yes"),OFFSET('Sanitation Data'!$D$10,0,10*ROW('Sanitation Data'!D8)),NA())</f>
        <v>#N/A</v>
      </c>
      <c r="Y14" s="94" t="e">
        <f ca="true">+IF(AND(ISNUMBER(OFFSET('Sanitation Data'!$D$11,0,10*ROW('Sanitation Data'!D8))),'Data Summary'!CN14="Yes"),OFFSET('Sanitation Data'!$D$11,0,10*ROW('Sanitation Data'!D8)),NA())</f>
        <v>#N/A</v>
      </c>
      <c r="Z14" s="94">
        <f ca="true">+IF(AND(ISNUMBER(OFFSET('Sanitation Data'!$D$12,0,10*ROW('Sanitation Data'!D8))),'Data Summary'!CO14="Yes"),OFFSET('Sanitation Data'!$D$12,0,10*ROW('Sanitation Data'!D8)),NA())</f>
        <v>66.163430864362113</v>
      </c>
      <c r="AA14" s="94" t="e">
        <f ca="true">+IF(AND(ISNUMBER(OFFSET('Sanitation Data'!$E$4,0,10*ROW('Sanitation Data'!E8))),'Data Summary'!CP14="Yes"),100-OFFSET('Sanitation Data'!$E$4,0,10*ROW('Sanitation Data'!E8)),NA())</f>
        <v>#N/A</v>
      </c>
      <c r="AB14" s="94" t="e">
        <f ca="true">+IF(AND(ISNUMBER(OFFSET('Sanitation Data'!$E$6,0,10*ROW('Sanitation Data'!E8))),'Data Summary'!CQ14="Yes"),OFFSET('Sanitation Data'!$E$6,0,10*ROW('Sanitation Data'!E8)),NA())</f>
        <v>#N/A</v>
      </c>
      <c r="AC14" s="94" t="e">
        <f ca="true">+IF(AND(ISNUMBER(OFFSET('Sanitation Data'!$E$10,0,10*ROW('Sanitation Data'!E8))),'Data Summary'!CR14="Yes"),OFFSET('Sanitation Data'!$E$10,0,10*ROW('Sanitation Data'!E8)),NA())</f>
        <v>#N/A</v>
      </c>
      <c r="AD14" s="94" t="e">
        <f ca="true">+IF(AND(ISNUMBER(OFFSET('Sanitation Data'!$E$11,0,10*ROW('Sanitation Data'!E8))),'Data Summary'!CS14="Yes"),OFFSET('Sanitation Data'!$E$11,0,10*ROW('Sanitation Data'!E8)),NA())</f>
        <v>#N/A</v>
      </c>
      <c r="AE14" s="94" t="e">
        <f ca="true">+IF(AND(ISNUMBER(OFFSET('Sanitation Data'!$E$12,0,10*ROW('Sanitation Data'!E8))),'Data Summary'!CT14="Yes"),OFFSET('Sanitation Data'!$E$12,0,10*ROW('Sanitation Data'!E8)),NA())</f>
        <v>#N/A</v>
      </c>
      <c r="AF14" s="94" t="e">
        <f ca="true">+IF(AND(ISNUMBER(OFFSET('Sanitation Data'!$F$4,0,10*ROW('Sanitation Data'!F8))),'Data Summary'!CU14="Yes"),100-OFFSET('Sanitation Data'!$F$4,0,10*ROW('Sanitation Data'!F8)),NA())</f>
        <v>#N/A</v>
      </c>
      <c r="AG14" s="94" t="e">
        <f ca="true">+IF(AND(ISNUMBER(OFFSET('Sanitation Data'!$F$6,0,10*ROW('Sanitation Data'!F8))),'Data Summary'!CV14="Yes"),OFFSET('Sanitation Data'!$F$6,0,10*ROW('Sanitation Data'!F8)),NA())</f>
        <v>#N/A</v>
      </c>
      <c r="AH14" s="94" t="e">
        <f ca="true">+IF(AND(ISNUMBER(OFFSET('Sanitation Data'!$F$10,0,10*ROW('Sanitation Data'!F8))),'Data Summary'!CW14="Yes"),OFFSET('Sanitation Data'!$F$10,0,10*ROW('Sanitation Data'!F8)),NA())</f>
        <v>#N/A</v>
      </c>
      <c r="AI14" s="94" t="e">
        <f ca="true">+IF(AND(ISNUMBER(OFFSET('Sanitation Data'!$F$11,0,10*ROW('Sanitation Data'!F8))),'Data Summary'!CX14="Yes"),OFFSET('Sanitation Data'!$F$11,0,10*ROW('Sanitation Data'!F8)),NA())</f>
        <v>#N/A</v>
      </c>
      <c r="AJ14" s="94" t="e">
        <f ca="true">+IF(AND(ISNUMBER(OFFSET('Sanitation Data'!$F$12,0,10*ROW('Sanitation Data'!F8))),'Data Summary'!CY14="Yes"),OFFSET('Sanitation Data'!$F$12,0,10*ROW('Sanitation Data'!F8)),NA())</f>
        <v>#N/A</v>
      </c>
      <c r="AK14" s="94" t="e">
        <f ca="true">+IF(AND(ISNUMBER(OFFSET('Sanitation Data'!$G$4,0,10*ROW('Sanitation Data'!G8))),'Data Summary'!CZ14="Yes"),100-OFFSET('Sanitation Data'!$G$4,0,10*ROW('Sanitation Data'!G8)),NA())</f>
        <v>#N/A</v>
      </c>
      <c r="AL14" s="94" t="e">
        <f ca="true">+IF(AND(ISNUMBER(OFFSET('Sanitation Data'!$G$6,0,10*ROW('Sanitation Data'!G8))),'Data Summary'!DA14="Yes"),OFFSET('Sanitation Data'!$G$6,0,10*ROW('Sanitation Data'!G8)),NA())</f>
        <v>#N/A</v>
      </c>
      <c r="AM14" s="94" t="e">
        <f ca="true">+IF(AND(ISNUMBER(OFFSET('Sanitation Data'!$G$10,0,10*ROW('Sanitation Data'!G8))),'Data Summary'!DB14="Yes"),OFFSET('Sanitation Data'!$G$10,0,10*ROW('Sanitation Data'!G8)),NA())</f>
        <v>#N/A</v>
      </c>
      <c r="AN14" s="94" t="e">
        <f ca="true">+IF(AND(ISNUMBER(OFFSET('Sanitation Data'!$G$11,0,10*ROW('Sanitation Data'!G8))),'Data Summary'!DC14="Yes"),OFFSET('Sanitation Data'!$G$11,0,10*ROW('Sanitation Data'!G8)),NA())</f>
        <v>#N/A</v>
      </c>
      <c r="AO14" s="94" t="e">
        <f ca="true">+IF(AND(ISNUMBER(OFFSET('Sanitation Data'!$G$12,0,10*ROW('Sanitation Data'!G8))),'Data Summary'!DD14="Yes"),OFFSET('Sanitation Data'!$G$12,0,10*ROW('Sanitation Data'!G8)),NA())</f>
        <v>#N/A</v>
      </c>
      <c r="AP14" s="94" t="e">
        <f ca="true">+IF(AND(ISNUMBER(OFFSET('Sanitation Data'!$H$4,0,10*ROW('Sanitation Data'!H8))),'Data Summary'!DE14="Yes"),100-OFFSET('Sanitation Data'!$H$4,0,10*ROW('Sanitation Data'!H8)),NA())</f>
        <v>#N/A</v>
      </c>
      <c r="AQ14" s="94" t="e">
        <f ca="true">+IF(AND(ISNUMBER(OFFSET('Sanitation Data'!$H$6,0,10*ROW('Sanitation Data'!H8))),'Data Summary'!DF14="Yes"),OFFSET('Sanitation Data'!$H$6,0,10*ROW('Sanitation Data'!H8)),NA())</f>
        <v>#N/A</v>
      </c>
      <c r="AR14" s="94" t="e">
        <f ca="true">+IF(AND(ISNUMBER(OFFSET('Sanitation Data'!$H$10,0,10*ROW('Sanitation Data'!H8))),'Data Summary'!DG14="Yes"),OFFSET('Sanitation Data'!$H$10,0,10*ROW('Sanitation Data'!H8)),NA())</f>
        <v>#N/A</v>
      </c>
      <c r="AS14" s="94" t="e">
        <f ca="true">+IF(AND(ISNUMBER(OFFSET('Sanitation Data'!$H$11,0,10*ROW('Sanitation Data'!H8))),'Data Summary'!DH14="Yes"),OFFSET('Sanitation Data'!$H$11,0,10*ROW('Sanitation Data'!H8)),NA())</f>
        <v>#N/A</v>
      </c>
      <c r="AT14" s="94">
        <f ca="true">+IF(AND(ISNUMBER(OFFSET('Sanitation Data'!$H$12,0,10*ROW('Sanitation Data'!H8))),'Data Summary'!DI14="Yes"),OFFSET('Sanitation Data'!$H$12,0,10*ROW('Sanitation Data'!H8)),NA())</f>
        <v>72.164950000000005</v>
      </c>
      <c r="AU14" s="94" t="e">
        <f ca="true">+IF(AND(ISNUMBER(OFFSET('Sanitation Data'!$I$4,0,10*ROW('Sanitation Data'!I8))),'Data Summary'!DJ14="Yes"),100-OFFSET('Sanitation Data'!$I$4,0,10*ROW('Sanitation Data'!I8)),NA())</f>
        <v>#N/A</v>
      </c>
      <c r="AV14" s="94" t="e">
        <f ca="true">+IF(AND(ISNUMBER(OFFSET('Sanitation Data'!$I$6,0,10*ROW('Sanitation Data'!I8))),'Data Summary'!DK14="Yes"),OFFSET('Sanitation Data'!$I$6,0,10*ROW('Sanitation Data'!I8)),NA())</f>
        <v>#N/A</v>
      </c>
      <c r="AW14" s="94" t="e">
        <f ca="true">+IF(AND(ISNUMBER(OFFSET('Sanitation Data'!$I$10,0,10*ROW('Sanitation Data'!I8))),'Data Summary'!DL14="Yes"),OFFSET('Sanitation Data'!$I$10,0,10*ROW('Sanitation Data'!I8)),NA())</f>
        <v>#N/A</v>
      </c>
      <c r="AX14" s="94" t="e">
        <f ca="true">+IF(AND(ISNUMBER(OFFSET('Sanitation Data'!$I$11,0,10*ROW('Sanitation Data'!I8))),'Data Summary'!DM14="Yes"),OFFSET('Sanitation Data'!$I$11,0,10*ROW('Sanitation Data'!I8)),NA())</f>
        <v>#N/A</v>
      </c>
      <c r="AY14" s="94">
        <f ca="true">+IF(AND(ISNUMBER(OFFSET('Sanitation Data'!$I$12,0,10*ROW('Sanitation Data'!I8))),'Data Summary'!DN14="Yes"),OFFSET('Sanitation Data'!$I$12,0,10*ROW('Sanitation Data'!I8)),NA())</f>
        <v>59.760933587351282</v>
      </c>
      <c r="AZ14" s="95" t="e">
        <f ca="true">+IF(AND(ISNUMBER(OFFSET('Hygiene Data'!$D$5,0,10*ROW('Hygiene Data'!D8))),'Data Summary'!DO14="Yes"),OFFSET('Hygiene Data'!$D$5,0,10*ROW('Hygiene Data'!D8)),NA())</f>
        <v>#N/A</v>
      </c>
      <c r="BA14" s="95" t="e">
        <f ca="true">+IF(AND(ISNUMBER(OFFSET('Hygiene Data'!$D$7,0,10*ROW('Hygiene Data'!D8))),'Data Summary'!DP14="Yes"),OFFSET('Hygiene Data'!$D$7,0,10*ROW('Hygiene Data'!D8)),NA())</f>
        <v>#N/A</v>
      </c>
      <c r="BB14" s="95" t="e">
        <f ca="true">+IF(AND(ISNUMBER(OFFSET('Hygiene Data'!$D$9,0,10*ROW('Hygiene Data'!D8))),'Data Summary'!DQ14="Yes"),OFFSET('Hygiene Data'!$D$9,0,10*ROW('Hygiene Data'!D8)),NA())</f>
        <v>#N/A</v>
      </c>
      <c r="BC14" s="95" t="e">
        <f ca="true">+IF(AND(ISNUMBER(OFFSET('Hygiene Data'!$E$5,0,10*ROW('Hygiene Data'!E8))),'Data Summary'!DR14="Yes"),OFFSET('Hygiene Data'!$E$5,0,10*ROW('Hygiene Data'!E8)),NA())</f>
        <v>#N/A</v>
      </c>
      <c r="BD14" s="95" t="e">
        <f ca="true">+IF(AND(ISNUMBER(OFFSET('Hygiene Data'!$E$7,0,10*ROW('Hygiene Data'!E8))),'Data Summary'!DS14="Yes"),OFFSET('Hygiene Data'!$E$7,0,10*ROW('Hygiene Data'!E8)),NA())</f>
        <v>#N/A</v>
      </c>
      <c r="BE14" s="95" t="e">
        <f ca="true">+IF(AND(ISNUMBER(OFFSET('Hygiene Data'!$E$9,0,10*ROW('Hygiene Data'!E8))),'Data Summary'!DT14="Yes"),OFFSET('Hygiene Data'!$E$9,0,10*ROW('Hygiene Data'!E8)),NA())</f>
        <v>#N/A</v>
      </c>
      <c r="BF14" s="95" t="e">
        <f ca="true">+IF(AND(ISNUMBER(OFFSET('Hygiene Data'!$F$5,0,10*ROW('Hygiene Data'!F8))),'Data Summary'!DU14="Yes"),OFFSET('Hygiene Data'!$F$5,0,10*ROW('Hygiene Data'!F8)),NA())</f>
        <v>#N/A</v>
      </c>
      <c r="BG14" s="95" t="e">
        <f ca="true">+IF(AND(ISNUMBER(OFFSET('Hygiene Data'!$F$7,0,10*ROW('Hygiene Data'!F8))),'Data Summary'!DV14="Yes"),OFFSET('Hygiene Data'!$F$7,0,10*ROW('Hygiene Data'!F8)),NA())</f>
        <v>#N/A</v>
      </c>
      <c r="BH14" s="95" t="e">
        <f ca="true">+IF(AND(ISNUMBER(OFFSET('Hygiene Data'!$F$9,0,10*ROW('Hygiene Data'!F8))),'Data Summary'!DW14="Yes"),OFFSET('Hygiene Data'!$F$9,0,10*ROW('Hygiene Data'!F8)),NA())</f>
        <v>#N/A</v>
      </c>
      <c r="BI14" s="95" t="e">
        <f ca="true">+IF(AND(ISNUMBER(OFFSET('Hygiene Data'!$G$5,0,10*ROW('Hygiene Data'!G8))),'Data Summary'!DX14="Yes"),OFFSET('Hygiene Data'!$G$5,0,10*ROW('Hygiene Data'!G8)),NA())</f>
        <v>#N/A</v>
      </c>
      <c r="BJ14" s="95" t="e">
        <f ca="true">+IF(AND(ISNUMBER(OFFSET('Hygiene Data'!$G$7,0,10*ROW('Hygiene Data'!G8))),'Data Summary'!DY14="Yes"),OFFSET('Hygiene Data'!$G$7,0,10*ROW('Hygiene Data'!G8)),NA())</f>
        <v>#N/A</v>
      </c>
      <c r="BK14" s="95" t="e">
        <f ca="true">+IF(AND(ISNUMBER(OFFSET('Hygiene Data'!$G$9,0,10*ROW('Hygiene Data'!G8))),'Data Summary'!DZ14="Yes"),OFFSET('Hygiene Data'!$G$9,0,10*ROW('Hygiene Data'!G8)),NA())</f>
        <v>#N/A</v>
      </c>
      <c r="BL14" s="95" t="e">
        <f ca="true">+IF(AND(ISNUMBER(OFFSET('Hygiene Data'!$H$5,0,10*ROW('Hygiene Data'!H8))),'Data Summary'!EA14="Yes"),OFFSET('Hygiene Data'!$H$5,0,10*ROW('Hygiene Data'!H8)),NA())</f>
        <v>#N/A</v>
      </c>
      <c r="BM14" s="95" t="e">
        <f ca="true">+IF(AND(ISNUMBER(OFFSET('Hygiene Data'!$H$7,0,10*ROW('Hygiene Data'!H8))),'Data Summary'!EB14="Yes"),OFFSET('Hygiene Data'!$H$7,0,10*ROW('Hygiene Data'!H8)),NA())</f>
        <v>#N/A</v>
      </c>
      <c r="BN14" s="95" t="e">
        <f ca="true">+IF(AND(ISNUMBER(OFFSET('Hygiene Data'!$H$9,0,10*ROW('Hygiene Data'!H8))),'Data Summary'!EC14="Yes"),OFFSET('Hygiene Data'!$H$9,0,10*ROW('Hygiene Data'!H8)),NA())</f>
        <v>#N/A</v>
      </c>
      <c r="BO14" s="95" t="e">
        <f ca="true">+IF(AND(ISNUMBER(OFFSET('Hygiene Data'!$I$5,0,10*ROW('Hygiene Data'!I8))),'Data Summary'!ED14="Yes"),OFFSET('Hygiene Data'!$I$5,0,10*ROW('Hygiene Data'!I8)),NA())</f>
        <v>#N/A</v>
      </c>
      <c r="BP14" s="95" t="e">
        <f ca="true">+IF(AND(ISNUMBER(OFFSET('Hygiene Data'!$I$7,0,10*ROW('Hygiene Data'!I8))),'Data Summary'!EE14="Yes"),OFFSET('Hygiene Data'!$I$7,0,10*ROW('Hygiene Data'!I8)),NA())</f>
        <v>#N/A</v>
      </c>
      <c r="BQ14" s="95" t="e">
        <f ca="true">+IF(AND(ISNUMBER(OFFSET('Hygiene Data'!$I$9,0,10*ROW('Hygiene Data'!I8))),'Data Summary'!EF14="Yes"),OFFSET('Hygiene Data'!$I$9,0,10*ROW('Hygiene Data'!I8)),NA())</f>
        <v>#N/A</v>
      </c>
    </row>
    <row xmlns:x14ac="http://schemas.microsoft.com/office/spreadsheetml/2009/9/ac" r="15" x14ac:dyDescent="0.2">
      <c r="A15" s="329" t="str">
        <f ca="true">+RIGHT('Data Summary'!A15,LEN('Data Summary'!A15)-9)</f>
        <v>EMIS</v>
      </c>
      <c r="B15" s="36" t="str">
        <f ca="true">+IF(ISTEXT('Data Summary'!B15),'Data Summary'!B15,"")</f>
        <v>EMIS</v>
      </c>
      <c r="C15" s="328">
        <f ca="true">+VALUE('Data Summary'!C15)</f>
        <v>2021</v>
      </c>
      <c r="D15" s="93">
        <f ca="true">+IF(AND(ISNUMBER(OFFSET('Water Data'!$D$4,0,10*ROW('Water Data'!D9))),'Data Summary'!BS15="Yes"),100-OFFSET('Water Data'!$D$4,0,10*ROW('Water Data'!D9)),NA())</f>
        <v>100</v>
      </c>
      <c r="E15" s="93">
        <f ca="true">+IF(AND(ISNUMBER(OFFSET('Water Data'!$D$6,0,10*ROW('Water Data'!D9))),'Data Summary'!BT15="Yes"),OFFSET('Water Data'!$D$6,0,10*ROW('Water Data'!D9)),NA())</f>
        <v>73.585000000000008</v>
      </c>
      <c r="F15" s="93" t="e">
        <f ca="true">+IF(AND(ISNUMBER(OFFSET('Water Data'!$D$9,0,10*ROW('Water Data'!D9))),'Data Summary'!BU15="Yes"),OFFSET('Water Data'!$D$9,0,10*ROW('Water Data'!D9)),NA())</f>
        <v>#N/A</v>
      </c>
      <c r="G15" s="93" t="e">
        <f ca="true">+IF(AND(ISNUMBER(OFFSET('Water Data'!$E$4,0,10*ROW('Water Data'!E9))),'Data Summary'!BV15="Yes"),100-OFFSET('Water Data'!$E$4,0,10*ROW('Water Data'!E9)),NA())</f>
        <v>#N/A</v>
      </c>
      <c r="H15" s="93" t="e">
        <f ca="true">+IF(AND(ISNUMBER(OFFSET('Water Data'!$E$6,0,10*ROW('Water Data'!E9))),'Data Summary'!BW15="Yes"),OFFSET('Water Data'!$E$6,0,10*ROW('Water Data'!E9)),NA())</f>
        <v>#N/A</v>
      </c>
      <c r="I15" s="93" t="e">
        <f ca="true">+IF(AND(ISNUMBER(OFFSET('Water Data'!$E$9,0,10*ROW('Water Data'!E9))),'Data Summary'!BX15="Yes"),OFFSET('Water Data'!$E$9,0,10*ROW('Water Data'!E9)),NA())</f>
        <v>#N/A</v>
      </c>
      <c r="J15" s="93" t="e">
        <f ca="true">+IF(AND(ISNUMBER(OFFSET('Water Data'!$F$4,0,10*ROW('Water Data'!F9))),'Data Summary'!BY15="Yes"),100-OFFSET('Water Data'!$F$4,0,10*ROW('Water Data'!F9)),NA())</f>
        <v>#N/A</v>
      </c>
      <c r="K15" s="93" t="e">
        <f ca="true">+IF(AND(ISNUMBER(OFFSET('Water Data'!$F$6,0,10*ROW('Water Data'!F9))),'Data Summary'!BZ15="Yes"),OFFSET('Water Data'!$F$6,0,10*ROW('Water Data'!F9)),NA())</f>
        <v>#N/A</v>
      </c>
      <c r="L15" s="93" t="e">
        <f ca="true">+IF(AND(ISNUMBER(OFFSET('Water Data'!$F$9,0,10*ROW('Water Data'!F9))),'Data Summary'!CA15="Yes"),OFFSET('Water Data'!$F$9,0,10*ROW('Water Data'!F9)),NA())</f>
        <v>#N/A</v>
      </c>
      <c r="M15" s="93" t="e">
        <f ca="true">+IF(AND(ISNUMBER(OFFSET('Water Data'!$G$4,0,10*ROW('Water Data'!G9))),'Data Summary'!CB15="Yes"),100-OFFSET('Water Data'!$G$4,0,10*ROW('Water Data'!G9)),NA())</f>
        <v>#N/A</v>
      </c>
      <c r="N15" s="93" t="e">
        <f ca="true">+IF(AND(ISNUMBER(OFFSET('Water Data'!$G$6,0,10*ROW('Water Data'!G9))),'Data Summary'!CC15="Yes"),OFFSET('Water Data'!$G$6,0,10*ROW('Water Data'!G9)),NA())</f>
        <v>#N/A</v>
      </c>
      <c r="O15" s="93" t="e">
        <f ca="true">+IF(AND(ISNUMBER(OFFSET('Water Data'!$G$9,0,10*ROW('Water Data'!G9))),'Data Summary'!CD15="Yes"),OFFSET('Water Data'!$G$9,0,10*ROW('Water Data'!G9)),NA())</f>
        <v>#N/A</v>
      </c>
      <c r="P15" s="93">
        <f ca="true">+IF(AND(ISNUMBER(OFFSET('Water Data'!$H$4,0,10*ROW('Water Data'!H9))),'Data Summary'!CE15="Yes"),100-OFFSET('Water Data'!$H$4,0,10*ROW('Water Data'!H9)),NA())</f>
        <v>100</v>
      </c>
      <c r="Q15" s="93">
        <f ca="true">+IF(AND(ISNUMBER(OFFSET('Water Data'!$H$6,0,10*ROW('Water Data'!H9))),'Data Summary'!CF15="Yes"),OFFSET('Water Data'!$H$6,0,10*ROW('Water Data'!H9)),NA())</f>
        <v>70.174999999999997</v>
      </c>
      <c r="R15" s="93" t="e">
        <f ca="true">+IF(AND(ISNUMBER(OFFSET('Water Data'!$H$9,0,10*ROW('Water Data'!H9))),'Data Summary'!CG15="Yes"),OFFSET('Water Data'!$H$9,0,10*ROW('Water Data'!H9)),NA())</f>
        <v>#N/A</v>
      </c>
      <c r="S15" s="93">
        <f ca="true">+IF(AND(ISNUMBER(OFFSET('Water Data'!$I$4,0,10*ROW('Water Data'!I9))),'Data Summary'!CH15="Yes"),100-OFFSET('Water Data'!$I$4,0,10*ROW('Water Data'!I9)),NA())</f>
        <v>100</v>
      </c>
      <c r="T15" s="93">
        <f ca="true">+IF(AND(ISNUMBER(OFFSET('Water Data'!$I$6,0,10*ROW('Water Data'!I9))),'Data Summary'!CI15="Yes"),OFFSET('Water Data'!$I$6,0,10*ROW('Water Data'!I9)),NA())</f>
        <v>84.61</v>
      </c>
      <c r="U15" s="93" t="e">
        <f ca="true">+IF(AND(ISNUMBER(OFFSET('Water Data'!$I$9,0,10*ROW('Water Data'!I9))),'Data Summary'!CJ15="Yes"),OFFSET('Water Data'!$I$9,0,10*ROW('Water Data'!I9)),NA())</f>
        <v>#N/A</v>
      </c>
      <c r="V15" s="94" t="e">
        <f ca="true">+IF(AND(ISNUMBER(OFFSET('Sanitation Data'!$D$4,0,10*ROW('Sanitation Data'!D9))),'Data Summary'!CK15="Yes"),100-OFFSET('Sanitation Data'!$D$4,0,10*ROW('Sanitation Data'!D9)),NA())</f>
        <v>#N/A</v>
      </c>
      <c r="W15" s="94" t="e">
        <f ca="true">+IF(AND(ISNUMBER(OFFSET('Sanitation Data'!$D$6,0,10*ROW('Sanitation Data'!D9))),'Data Summary'!CL15="Yes"),OFFSET('Sanitation Data'!$D$6,0,10*ROW('Sanitation Data'!D9)),NA())</f>
        <v>#N/A</v>
      </c>
      <c r="X15" s="94" t="e">
        <f ca="true">+IF(AND(ISNUMBER(OFFSET('Sanitation Data'!$D$10,0,10*ROW('Sanitation Data'!D9))),'Data Summary'!CM15="Yes"),OFFSET('Sanitation Data'!$D$10,0,10*ROW('Sanitation Data'!D9)),NA())</f>
        <v>#N/A</v>
      </c>
      <c r="Y15" s="94" t="e">
        <f ca="true">+IF(AND(ISNUMBER(OFFSET('Sanitation Data'!$D$11,0,10*ROW('Sanitation Data'!D9))),'Data Summary'!CN15="Yes"),OFFSET('Sanitation Data'!$D$11,0,10*ROW('Sanitation Data'!D9)),NA())</f>
        <v>#N/A</v>
      </c>
      <c r="Z15" s="94" t="e">
        <f ca="true">+IF(AND(ISNUMBER(OFFSET('Sanitation Data'!$D$12,0,10*ROW('Sanitation Data'!D9))),'Data Summary'!CO15="Yes"),OFFSET('Sanitation Data'!$D$12,0,10*ROW('Sanitation Data'!D9)),NA())</f>
        <v>#N/A</v>
      </c>
      <c r="AA15" s="94" t="e">
        <f ca="true">+IF(AND(ISNUMBER(OFFSET('Sanitation Data'!$E$4,0,10*ROW('Sanitation Data'!E9))),'Data Summary'!CP15="Yes"),100-OFFSET('Sanitation Data'!$E$4,0,10*ROW('Sanitation Data'!E9)),NA())</f>
        <v>#N/A</v>
      </c>
      <c r="AB15" s="94" t="e">
        <f ca="true">+IF(AND(ISNUMBER(OFFSET('Sanitation Data'!$E$6,0,10*ROW('Sanitation Data'!E9))),'Data Summary'!CQ15="Yes"),OFFSET('Sanitation Data'!$E$6,0,10*ROW('Sanitation Data'!E9)),NA())</f>
        <v>#N/A</v>
      </c>
      <c r="AC15" s="94" t="e">
        <f ca="true">+IF(AND(ISNUMBER(OFFSET('Sanitation Data'!$E$10,0,10*ROW('Sanitation Data'!E9))),'Data Summary'!CR15="Yes"),OFFSET('Sanitation Data'!$E$10,0,10*ROW('Sanitation Data'!E9)),NA())</f>
        <v>#N/A</v>
      </c>
      <c r="AD15" s="94" t="e">
        <f ca="true">+IF(AND(ISNUMBER(OFFSET('Sanitation Data'!$E$11,0,10*ROW('Sanitation Data'!E9))),'Data Summary'!CS15="Yes"),OFFSET('Sanitation Data'!$E$11,0,10*ROW('Sanitation Data'!E9)),NA())</f>
        <v>#N/A</v>
      </c>
      <c r="AE15" s="94" t="e">
        <f ca="true">+IF(AND(ISNUMBER(OFFSET('Sanitation Data'!$E$12,0,10*ROW('Sanitation Data'!E9))),'Data Summary'!CT15="Yes"),OFFSET('Sanitation Data'!$E$12,0,10*ROW('Sanitation Data'!E9)),NA())</f>
        <v>#N/A</v>
      </c>
      <c r="AF15" s="94" t="e">
        <f ca="true">+IF(AND(ISNUMBER(OFFSET('Sanitation Data'!$F$4,0,10*ROW('Sanitation Data'!F9))),'Data Summary'!CU15="Yes"),100-OFFSET('Sanitation Data'!$F$4,0,10*ROW('Sanitation Data'!F9)),NA())</f>
        <v>#N/A</v>
      </c>
      <c r="AG15" s="94" t="e">
        <f ca="true">+IF(AND(ISNUMBER(OFFSET('Sanitation Data'!$F$6,0,10*ROW('Sanitation Data'!F9))),'Data Summary'!CV15="Yes"),OFFSET('Sanitation Data'!$F$6,0,10*ROW('Sanitation Data'!F9)),NA())</f>
        <v>#N/A</v>
      </c>
      <c r="AH15" s="94" t="e">
        <f ca="true">+IF(AND(ISNUMBER(OFFSET('Sanitation Data'!$F$10,0,10*ROW('Sanitation Data'!F9))),'Data Summary'!CW15="Yes"),OFFSET('Sanitation Data'!$F$10,0,10*ROW('Sanitation Data'!F9)),NA())</f>
        <v>#N/A</v>
      </c>
      <c r="AI15" s="94" t="e">
        <f ca="true">+IF(AND(ISNUMBER(OFFSET('Sanitation Data'!$F$11,0,10*ROW('Sanitation Data'!F9))),'Data Summary'!CX15="Yes"),OFFSET('Sanitation Data'!$F$11,0,10*ROW('Sanitation Data'!F9)),NA())</f>
        <v>#N/A</v>
      </c>
      <c r="AJ15" s="94" t="e">
        <f ca="true">+IF(AND(ISNUMBER(OFFSET('Sanitation Data'!$F$12,0,10*ROW('Sanitation Data'!F9))),'Data Summary'!CY15="Yes"),OFFSET('Sanitation Data'!$F$12,0,10*ROW('Sanitation Data'!F9)),NA())</f>
        <v>#N/A</v>
      </c>
      <c r="AK15" s="94" t="e">
        <f ca="true">+IF(AND(ISNUMBER(OFFSET('Sanitation Data'!$G$4,0,10*ROW('Sanitation Data'!G9))),'Data Summary'!CZ15="Yes"),100-OFFSET('Sanitation Data'!$G$4,0,10*ROW('Sanitation Data'!G9)),NA())</f>
        <v>#N/A</v>
      </c>
      <c r="AL15" s="94" t="e">
        <f ca="true">+IF(AND(ISNUMBER(OFFSET('Sanitation Data'!$G$6,0,10*ROW('Sanitation Data'!G9))),'Data Summary'!DA15="Yes"),OFFSET('Sanitation Data'!$G$6,0,10*ROW('Sanitation Data'!G9)),NA())</f>
        <v>#N/A</v>
      </c>
      <c r="AM15" s="94" t="e">
        <f ca="true">+IF(AND(ISNUMBER(OFFSET('Sanitation Data'!$G$10,0,10*ROW('Sanitation Data'!G9))),'Data Summary'!DB15="Yes"),OFFSET('Sanitation Data'!$G$10,0,10*ROW('Sanitation Data'!G9)),NA())</f>
        <v>#N/A</v>
      </c>
      <c r="AN15" s="94" t="e">
        <f ca="true">+IF(AND(ISNUMBER(OFFSET('Sanitation Data'!$G$11,0,10*ROW('Sanitation Data'!G9))),'Data Summary'!DC15="Yes"),OFFSET('Sanitation Data'!$G$11,0,10*ROW('Sanitation Data'!G9)),NA())</f>
        <v>#N/A</v>
      </c>
      <c r="AO15" s="94" t="e">
        <f ca="true">+IF(AND(ISNUMBER(OFFSET('Sanitation Data'!$G$12,0,10*ROW('Sanitation Data'!G9))),'Data Summary'!DD15="Yes"),OFFSET('Sanitation Data'!$G$12,0,10*ROW('Sanitation Data'!G9)),NA())</f>
        <v>#N/A</v>
      </c>
      <c r="AP15" s="94" t="e">
        <f ca="true">+IF(AND(ISNUMBER(OFFSET('Sanitation Data'!$H$4,0,10*ROW('Sanitation Data'!H9))),'Data Summary'!DE15="Yes"),100-OFFSET('Sanitation Data'!$H$4,0,10*ROW('Sanitation Data'!H9)),NA())</f>
        <v>#N/A</v>
      </c>
      <c r="AQ15" s="94" t="e">
        <f ca="true">+IF(AND(ISNUMBER(OFFSET('Sanitation Data'!$H$6,0,10*ROW('Sanitation Data'!H9))),'Data Summary'!DF15="Yes"),OFFSET('Sanitation Data'!$H$6,0,10*ROW('Sanitation Data'!H9)),NA())</f>
        <v>#N/A</v>
      </c>
      <c r="AR15" s="94" t="e">
        <f ca="true">+IF(AND(ISNUMBER(OFFSET('Sanitation Data'!$H$10,0,10*ROW('Sanitation Data'!H9))),'Data Summary'!DG15="Yes"),OFFSET('Sanitation Data'!$H$10,0,10*ROW('Sanitation Data'!H9)),NA())</f>
        <v>#N/A</v>
      </c>
      <c r="AS15" s="94" t="e">
        <f ca="true">+IF(AND(ISNUMBER(OFFSET('Sanitation Data'!$H$11,0,10*ROW('Sanitation Data'!H9))),'Data Summary'!DH15="Yes"),OFFSET('Sanitation Data'!$H$11,0,10*ROW('Sanitation Data'!H9)),NA())</f>
        <v>#N/A</v>
      </c>
      <c r="AT15" s="94" t="e">
        <f ca="true">+IF(AND(ISNUMBER(OFFSET('Sanitation Data'!$H$12,0,10*ROW('Sanitation Data'!H9))),'Data Summary'!DI15="Yes"),OFFSET('Sanitation Data'!$H$12,0,10*ROW('Sanitation Data'!H9)),NA())</f>
        <v>#N/A</v>
      </c>
      <c r="AU15" s="94" t="e">
        <f ca="true">+IF(AND(ISNUMBER(OFFSET('Sanitation Data'!$I$4,0,10*ROW('Sanitation Data'!I9))),'Data Summary'!DJ15="Yes"),100-OFFSET('Sanitation Data'!$I$4,0,10*ROW('Sanitation Data'!I9)),NA())</f>
        <v>#N/A</v>
      </c>
      <c r="AV15" s="94" t="e">
        <f ca="true">+IF(AND(ISNUMBER(OFFSET('Sanitation Data'!$I$6,0,10*ROW('Sanitation Data'!I9))),'Data Summary'!DK15="Yes"),OFFSET('Sanitation Data'!$I$6,0,10*ROW('Sanitation Data'!I9)),NA())</f>
        <v>#N/A</v>
      </c>
      <c r="AW15" s="94" t="e">
        <f ca="true">+IF(AND(ISNUMBER(OFFSET('Sanitation Data'!$I$10,0,10*ROW('Sanitation Data'!I9))),'Data Summary'!DL15="Yes"),OFFSET('Sanitation Data'!$I$10,0,10*ROW('Sanitation Data'!I9)),NA())</f>
        <v>#N/A</v>
      </c>
      <c r="AX15" s="94" t="e">
        <f ca="true">+IF(AND(ISNUMBER(OFFSET('Sanitation Data'!$I$11,0,10*ROW('Sanitation Data'!I9))),'Data Summary'!DM15="Yes"),OFFSET('Sanitation Data'!$I$11,0,10*ROW('Sanitation Data'!I9)),NA())</f>
        <v>#N/A</v>
      </c>
      <c r="AY15" s="94" t="e">
        <f ca="true">+IF(AND(ISNUMBER(OFFSET('Sanitation Data'!$I$12,0,10*ROW('Sanitation Data'!I9))),'Data Summary'!DN15="Yes"),OFFSET('Sanitation Data'!$I$12,0,10*ROW('Sanitation Data'!I9)),NA())</f>
        <v>#N/A</v>
      </c>
      <c r="AZ15" s="95">
        <f ca="true">+IF(AND(ISNUMBER(OFFSET('Hygiene Data'!$D$5,0,10*ROW('Hygiene Data'!D9))),'Data Summary'!DO15="Yes"),OFFSET('Hygiene Data'!$D$5,0,10*ROW('Hygiene Data'!D9)),NA())</f>
        <v>93.2</v>
      </c>
      <c r="BA15" s="95">
        <f ca="true">+IF(AND(ISNUMBER(OFFSET('Hygiene Data'!$D$7,0,10*ROW('Hygiene Data'!D9))),'Data Summary'!DP15="Yes"),OFFSET('Hygiene Data'!$D$7,0,10*ROW('Hygiene Data'!D9)),NA())</f>
        <v>90.63</v>
      </c>
      <c r="BB15" s="95">
        <f ca="true">+IF(AND(ISNUMBER(OFFSET('Hygiene Data'!$D$9,0,10*ROW('Hygiene Data'!D9))),'Data Summary'!DQ15="Yes"),OFFSET('Hygiene Data'!$D$9,0,10*ROW('Hygiene Data'!D9)),NA())</f>
        <v>80.209999999999994</v>
      </c>
      <c r="BC15" s="95" t="e">
        <f ca="true">+IF(AND(ISNUMBER(OFFSET('Hygiene Data'!$E$5,0,10*ROW('Hygiene Data'!E9))),'Data Summary'!DR15="Yes"),OFFSET('Hygiene Data'!$E$5,0,10*ROW('Hygiene Data'!E9)),NA())</f>
        <v>#N/A</v>
      </c>
      <c r="BD15" s="95" t="e">
        <f ca="true">+IF(AND(ISNUMBER(OFFSET('Hygiene Data'!$E$7,0,10*ROW('Hygiene Data'!E9))),'Data Summary'!DS15="Yes"),OFFSET('Hygiene Data'!$E$7,0,10*ROW('Hygiene Data'!E9)),NA())</f>
        <v>#N/A</v>
      </c>
      <c r="BE15" s="95" t="e">
        <f ca="true">+IF(AND(ISNUMBER(OFFSET('Hygiene Data'!$E$9,0,10*ROW('Hygiene Data'!E9))),'Data Summary'!DT15="Yes"),OFFSET('Hygiene Data'!$E$9,0,10*ROW('Hygiene Data'!E9)),NA())</f>
        <v>#N/A</v>
      </c>
      <c r="BF15" s="95" t="e">
        <f ca="true">+IF(AND(ISNUMBER(OFFSET('Hygiene Data'!$F$5,0,10*ROW('Hygiene Data'!F9))),'Data Summary'!DU15="Yes"),OFFSET('Hygiene Data'!$F$5,0,10*ROW('Hygiene Data'!F9)),NA())</f>
        <v>#N/A</v>
      </c>
      <c r="BG15" s="95" t="e">
        <f ca="true">+IF(AND(ISNUMBER(OFFSET('Hygiene Data'!$F$7,0,10*ROW('Hygiene Data'!F9))),'Data Summary'!DV15="Yes"),OFFSET('Hygiene Data'!$F$7,0,10*ROW('Hygiene Data'!F9)),NA())</f>
        <v>#N/A</v>
      </c>
      <c r="BH15" s="95" t="e">
        <f ca="true">+IF(AND(ISNUMBER(OFFSET('Hygiene Data'!$F$9,0,10*ROW('Hygiene Data'!F9))),'Data Summary'!DW15="Yes"),OFFSET('Hygiene Data'!$F$9,0,10*ROW('Hygiene Data'!F9)),NA())</f>
        <v>#N/A</v>
      </c>
      <c r="BI15" s="95" t="e">
        <f ca="true">+IF(AND(ISNUMBER(OFFSET('Hygiene Data'!$G$5,0,10*ROW('Hygiene Data'!G9))),'Data Summary'!DX15="Yes"),OFFSET('Hygiene Data'!$G$5,0,10*ROW('Hygiene Data'!G9)),NA())</f>
        <v>#N/A</v>
      </c>
      <c r="BJ15" s="95" t="e">
        <f ca="true">+IF(AND(ISNUMBER(OFFSET('Hygiene Data'!$G$7,0,10*ROW('Hygiene Data'!G9))),'Data Summary'!DY15="Yes"),OFFSET('Hygiene Data'!$G$7,0,10*ROW('Hygiene Data'!G9)),NA())</f>
        <v>#N/A</v>
      </c>
      <c r="BK15" s="95" t="e">
        <f ca="true">+IF(AND(ISNUMBER(OFFSET('Hygiene Data'!$G$9,0,10*ROW('Hygiene Data'!G9))),'Data Summary'!DZ15="Yes"),OFFSET('Hygiene Data'!$G$9,0,10*ROW('Hygiene Data'!G9)),NA())</f>
        <v>#N/A</v>
      </c>
      <c r="BL15" s="95">
        <f ca="true">+IF(AND(ISNUMBER(OFFSET('Hygiene Data'!$H$5,0,10*ROW('Hygiene Data'!H9))),'Data Summary'!EA15="Yes"),OFFSET('Hygiene Data'!$H$5,0,10*ROW('Hygiene Data'!H9)),NA())</f>
        <v>95.45</v>
      </c>
      <c r="BM15" s="95">
        <f ca="true">+IF(AND(ISNUMBER(OFFSET('Hygiene Data'!$H$7,0,10*ROW('Hygiene Data'!H9))),'Data Summary'!EB15="Yes"),OFFSET('Hygiene Data'!$H$7,0,10*ROW('Hygiene Data'!H9)),NA())</f>
        <v>87.3</v>
      </c>
      <c r="BN15" s="95">
        <f ca="true">+IF(AND(ISNUMBER(OFFSET('Hygiene Data'!$H$9,0,10*ROW('Hygiene Data'!H9))),'Data Summary'!EC15="Yes"),OFFSET('Hygiene Data'!$H$9,0,10*ROW('Hygiene Data'!H9)),NA())</f>
        <v>80.95</v>
      </c>
      <c r="BO15" s="95">
        <f ca="true">+IF(AND(ISNUMBER(OFFSET('Hygiene Data'!$I$5,0,10*ROW('Hygiene Data'!I9))),'Data Summary'!ED15="Yes"),OFFSET('Hygiene Data'!$I$5,0,10*ROW('Hygiene Data'!I9)),NA())</f>
        <v>89.11</v>
      </c>
      <c r="BP15" s="95">
        <f ca="true">+IF(AND(ISNUMBER(OFFSET('Hygiene Data'!$I$7,0,10*ROW('Hygiene Data'!I9))),'Data Summary'!EE15="Yes"),OFFSET('Hygiene Data'!$I$7,0,10*ROW('Hygiene Data'!I9)),NA())</f>
        <v>96.97</v>
      </c>
      <c r="BQ15" s="95">
        <f ca="true">+IF(AND(ISNUMBER(OFFSET('Hygiene Data'!$I$9,0,10*ROW('Hygiene Data'!I9))),'Data Summary'!EF15="Yes"),OFFSET('Hygiene Data'!$I$9,0,10*ROW('Hygiene Data'!I9)),NA())</f>
        <v>78.790000000000006</v>
      </c>
    </row>
    <row xmlns:x14ac="http://schemas.microsoft.com/office/spreadsheetml/2009/9/ac" r="16" x14ac:dyDescent="0.2">
      <c r="A16" s="329" t="str">
        <f ca="true">+RIGHT('Data Summary'!A16,LEN('Data Summary'!A16)-9)</f>
        <v>EMIS</v>
      </c>
      <c r="B16" s="36" t="str">
        <f ca="true">+IF(ISTEXT('Data Summary'!B16),'Data Summary'!B16,"")</f>
        <v>EMIS</v>
      </c>
      <c r="C16" s="328">
        <f ca="true">+VALUE('Data Summary'!C16)</f>
        <v>2022</v>
      </c>
      <c r="D16" s="93">
        <f ca="true">+IF(AND(ISNUMBER(OFFSET('Water Data'!$D$4,0,10*ROW('Water Data'!D10))),'Data Summary'!BS16="Yes"),100-OFFSET('Water Data'!$D$4,0,10*ROW('Water Data'!D10)),NA())</f>
        <v>100</v>
      </c>
      <c r="E16" s="93">
        <f ca="true">+IF(AND(ISNUMBER(OFFSET('Water Data'!$D$6,0,10*ROW('Water Data'!D10))),'Data Summary'!BT16="Yes"),OFFSET('Water Data'!$D$6,0,10*ROW('Water Data'!D10)),NA())</f>
        <v>71.11</v>
      </c>
      <c r="F16" s="93" t="e">
        <f ca="true">+IF(AND(ISNUMBER(OFFSET('Water Data'!$D$9,0,10*ROW('Water Data'!D10))),'Data Summary'!BU16="Yes"),OFFSET('Water Data'!$D$9,0,10*ROW('Water Data'!D10)),NA())</f>
        <v>#N/A</v>
      </c>
      <c r="G16" s="93" t="e">
        <f ca="true">+IF(AND(ISNUMBER(OFFSET('Water Data'!$E$4,0,10*ROW('Water Data'!E10))),'Data Summary'!BV16="Yes"),100-OFFSET('Water Data'!$E$4,0,10*ROW('Water Data'!E10)),NA())</f>
        <v>#N/A</v>
      </c>
      <c r="H16" s="93" t="e">
        <f ca="true">+IF(AND(ISNUMBER(OFFSET('Water Data'!$E$6,0,10*ROW('Water Data'!E10))),'Data Summary'!BW16="Yes"),OFFSET('Water Data'!$E$6,0,10*ROW('Water Data'!E10)),NA())</f>
        <v>#N/A</v>
      </c>
      <c r="I16" s="93" t="e">
        <f ca="true">+IF(AND(ISNUMBER(OFFSET('Water Data'!$E$9,0,10*ROW('Water Data'!E10))),'Data Summary'!BX16="Yes"),OFFSET('Water Data'!$E$9,0,10*ROW('Water Data'!E10)),NA())</f>
        <v>#N/A</v>
      </c>
      <c r="J16" s="93" t="e">
        <f ca="true">+IF(AND(ISNUMBER(OFFSET('Water Data'!$F$4,0,10*ROW('Water Data'!F10))),'Data Summary'!BY16="Yes"),100-OFFSET('Water Data'!$F$4,0,10*ROW('Water Data'!F10)),NA())</f>
        <v>#N/A</v>
      </c>
      <c r="K16" s="93" t="e">
        <f ca="true">+IF(AND(ISNUMBER(OFFSET('Water Data'!$F$6,0,10*ROW('Water Data'!F10))),'Data Summary'!BZ16="Yes"),OFFSET('Water Data'!$F$6,0,10*ROW('Water Data'!F10)),NA())</f>
        <v>#N/A</v>
      </c>
      <c r="L16" s="93" t="e">
        <f ca="true">+IF(AND(ISNUMBER(OFFSET('Water Data'!$F$9,0,10*ROW('Water Data'!F10))),'Data Summary'!CA16="Yes"),OFFSET('Water Data'!$F$9,0,10*ROW('Water Data'!F10)),NA())</f>
        <v>#N/A</v>
      </c>
      <c r="M16" s="93" t="e">
        <f ca="true">+IF(AND(ISNUMBER(OFFSET('Water Data'!$G$4,0,10*ROW('Water Data'!G10))),'Data Summary'!CB16="Yes"),100-OFFSET('Water Data'!$G$4,0,10*ROW('Water Data'!G10)),NA())</f>
        <v>#N/A</v>
      </c>
      <c r="N16" s="93" t="e">
        <f ca="true">+IF(AND(ISNUMBER(OFFSET('Water Data'!$G$6,0,10*ROW('Water Data'!G10))),'Data Summary'!CC16="Yes"),OFFSET('Water Data'!$G$6,0,10*ROW('Water Data'!G10)),NA())</f>
        <v>#N/A</v>
      </c>
      <c r="O16" s="93" t="e">
        <f ca="true">+IF(AND(ISNUMBER(OFFSET('Water Data'!$G$9,0,10*ROW('Water Data'!G10))),'Data Summary'!CD16="Yes"),OFFSET('Water Data'!$G$9,0,10*ROW('Water Data'!G10)),NA())</f>
        <v>#N/A</v>
      </c>
      <c r="P16" s="93">
        <f ca="true">+IF(AND(ISNUMBER(OFFSET('Water Data'!$H$4,0,10*ROW('Water Data'!H10))),'Data Summary'!CE16="Yes"),100-OFFSET('Water Data'!$H$4,0,10*ROW('Water Data'!H10)),NA())</f>
        <v>100</v>
      </c>
      <c r="Q16" s="93">
        <f ca="true">+IF(AND(ISNUMBER(OFFSET('Water Data'!$H$6,0,10*ROW('Water Data'!H10))),'Data Summary'!CF16="Yes"),OFFSET('Water Data'!$H$6,0,10*ROW('Water Data'!H10)),NA())</f>
        <v>75.36999999999999</v>
      </c>
      <c r="R16" s="93" t="e">
        <f ca="true">+IF(AND(ISNUMBER(OFFSET('Water Data'!$H$9,0,10*ROW('Water Data'!H10))),'Data Summary'!CG16="Yes"),OFFSET('Water Data'!$H$9,0,10*ROW('Water Data'!H10)),NA())</f>
        <v>#N/A</v>
      </c>
      <c r="S16" s="93">
        <f ca="true">+IF(AND(ISNUMBER(OFFSET('Water Data'!$I$4,0,10*ROW('Water Data'!I10))),'Data Summary'!CH16="Yes"),100-OFFSET('Water Data'!$I$4,0,10*ROW('Water Data'!I10)),NA())</f>
        <v>100</v>
      </c>
      <c r="T16" s="93">
        <f ca="true">+IF(AND(ISNUMBER(OFFSET('Water Data'!$I$6,0,10*ROW('Water Data'!I10))),'Data Summary'!CI16="Yes"),OFFSET('Water Data'!$I$6,0,10*ROW('Water Data'!I10)),NA())</f>
        <v>65.819999999999993</v>
      </c>
      <c r="U16" s="93" t="e">
        <f ca="true">+IF(AND(ISNUMBER(OFFSET('Water Data'!$I$9,0,10*ROW('Water Data'!I10))),'Data Summary'!CJ16="Yes"),OFFSET('Water Data'!$I$9,0,10*ROW('Water Data'!I10)),NA())</f>
        <v>#N/A</v>
      </c>
      <c r="V16" s="94" t="e">
        <f ca="true">+IF(AND(ISNUMBER(OFFSET('Sanitation Data'!$D$4,0,10*ROW('Sanitation Data'!D10))),'Data Summary'!CK16="Yes"),100-OFFSET('Sanitation Data'!$D$4,0,10*ROW('Sanitation Data'!D10)),NA())</f>
        <v>#N/A</v>
      </c>
      <c r="W16" s="94" t="e">
        <f ca="true">+IF(AND(ISNUMBER(OFFSET('Sanitation Data'!$D$6,0,10*ROW('Sanitation Data'!D10))),'Data Summary'!CL16="Yes"),OFFSET('Sanitation Data'!$D$6,0,10*ROW('Sanitation Data'!D10)),NA())</f>
        <v>#N/A</v>
      </c>
      <c r="X16" s="94" t="e">
        <f ca="true">+IF(AND(ISNUMBER(OFFSET('Sanitation Data'!$D$10,0,10*ROW('Sanitation Data'!D10))),'Data Summary'!CM16="Yes"),OFFSET('Sanitation Data'!$D$10,0,10*ROW('Sanitation Data'!D10)),NA())</f>
        <v>#N/A</v>
      </c>
      <c r="Y16" s="94" t="e">
        <f ca="true">+IF(AND(ISNUMBER(OFFSET('Sanitation Data'!$D$11,0,10*ROW('Sanitation Data'!D10))),'Data Summary'!CN16="Yes"),OFFSET('Sanitation Data'!$D$11,0,10*ROW('Sanitation Data'!D10)),NA())</f>
        <v>#N/A</v>
      </c>
      <c r="Z16" s="94" t="e">
        <f ca="true">+IF(AND(ISNUMBER(OFFSET('Sanitation Data'!$D$12,0,10*ROW('Sanitation Data'!D10))),'Data Summary'!CO16="Yes"),OFFSET('Sanitation Data'!$D$12,0,10*ROW('Sanitation Data'!D10)),NA())</f>
        <v>#N/A</v>
      </c>
      <c r="AA16" s="94" t="e">
        <f ca="true">+IF(AND(ISNUMBER(OFFSET('Sanitation Data'!$E$4,0,10*ROW('Sanitation Data'!E10))),'Data Summary'!CP16="Yes"),100-OFFSET('Sanitation Data'!$E$4,0,10*ROW('Sanitation Data'!E10)),NA())</f>
        <v>#N/A</v>
      </c>
      <c r="AB16" s="94" t="e">
        <f ca="true">+IF(AND(ISNUMBER(OFFSET('Sanitation Data'!$E$6,0,10*ROW('Sanitation Data'!E10))),'Data Summary'!CQ16="Yes"),OFFSET('Sanitation Data'!$E$6,0,10*ROW('Sanitation Data'!E10)),NA())</f>
        <v>#N/A</v>
      </c>
      <c r="AC16" s="94" t="e">
        <f ca="true">+IF(AND(ISNUMBER(OFFSET('Sanitation Data'!$E$10,0,10*ROW('Sanitation Data'!E10))),'Data Summary'!CR16="Yes"),OFFSET('Sanitation Data'!$E$10,0,10*ROW('Sanitation Data'!E10)),NA())</f>
        <v>#N/A</v>
      </c>
      <c r="AD16" s="94" t="e">
        <f ca="true">+IF(AND(ISNUMBER(OFFSET('Sanitation Data'!$E$11,0,10*ROW('Sanitation Data'!E10))),'Data Summary'!CS16="Yes"),OFFSET('Sanitation Data'!$E$11,0,10*ROW('Sanitation Data'!E10)),NA())</f>
        <v>#N/A</v>
      </c>
      <c r="AE16" s="94" t="e">
        <f ca="true">+IF(AND(ISNUMBER(OFFSET('Sanitation Data'!$E$12,0,10*ROW('Sanitation Data'!E10))),'Data Summary'!CT16="Yes"),OFFSET('Sanitation Data'!$E$12,0,10*ROW('Sanitation Data'!E10)),NA())</f>
        <v>#N/A</v>
      </c>
      <c r="AF16" s="94" t="e">
        <f ca="true">+IF(AND(ISNUMBER(OFFSET('Sanitation Data'!$F$4,0,10*ROW('Sanitation Data'!F10))),'Data Summary'!CU16="Yes"),100-OFFSET('Sanitation Data'!$F$4,0,10*ROW('Sanitation Data'!F10)),NA())</f>
        <v>#N/A</v>
      </c>
      <c r="AG16" s="94" t="e">
        <f ca="true">+IF(AND(ISNUMBER(OFFSET('Sanitation Data'!$F$6,0,10*ROW('Sanitation Data'!F10))),'Data Summary'!CV16="Yes"),OFFSET('Sanitation Data'!$F$6,0,10*ROW('Sanitation Data'!F10)),NA())</f>
        <v>#N/A</v>
      </c>
      <c r="AH16" s="94" t="e">
        <f ca="true">+IF(AND(ISNUMBER(OFFSET('Sanitation Data'!$F$10,0,10*ROW('Sanitation Data'!F10))),'Data Summary'!CW16="Yes"),OFFSET('Sanitation Data'!$F$10,0,10*ROW('Sanitation Data'!F10)),NA())</f>
        <v>#N/A</v>
      </c>
      <c r="AI16" s="94" t="e">
        <f ca="true">+IF(AND(ISNUMBER(OFFSET('Sanitation Data'!$F$11,0,10*ROW('Sanitation Data'!F10))),'Data Summary'!CX16="Yes"),OFFSET('Sanitation Data'!$F$11,0,10*ROW('Sanitation Data'!F10)),NA())</f>
        <v>#N/A</v>
      </c>
      <c r="AJ16" s="94" t="e">
        <f ca="true">+IF(AND(ISNUMBER(OFFSET('Sanitation Data'!$F$12,0,10*ROW('Sanitation Data'!F10))),'Data Summary'!CY16="Yes"),OFFSET('Sanitation Data'!$F$12,0,10*ROW('Sanitation Data'!F10)),NA())</f>
        <v>#N/A</v>
      </c>
      <c r="AK16" s="94" t="e">
        <f ca="true">+IF(AND(ISNUMBER(OFFSET('Sanitation Data'!$G$4,0,10*ROW('Sanitation Data'!G10))),'Data Summary'!CZ16="Yes"),100-OFFSET('Sanitation Data'!$G$4,0,10*ROW('Sanitation Data'!G10)),NA())</f>
        <v>#N/A</v>
      </c>
      <c r="AL16" s="94" t="e">
        <f ca="true">+IF(AND(ISNUMBER(OFFSET('Sanitation Data'!$G$6,0,10*ROW('Sanitation Data'!G10))),'Data Summary'!DA16="Yes"),OFFSET('Sanitation Data'!$G$6,0,10*ROW('Sanitation Data'!G10)),NA())</f>
        <v>#N/A</v>
      </c>
      <c r="AM16" s="94" t="e">
        <f ca="true">+IF(AND(ISNUMBER(OFFSET('Sanitation Data'!$G$10,0,10*ROW('Sanitation Data'!G10))),'Data Summary'!DB16="Yes"),OFFSET('Sanitation Data'!$G$10,0,10*ROW('Sanitation Data'!G10)),NA())</f>
        <v>#N/A</v>
      </c>
      <c r="AN16" s="94" t="e">
        <f ca="true">+IF(AND(ISNUMBER(OFFSET('Sanitation Data'!$G$11,0,10*ROW('Sanitation Data'!G10))),'Data Summary'!DC16="Yes"),OFFSET('Sanitation Data'!$G$11,0,10*ROW('Sanitation Data'!G10)),NA())</f>
        <v>#N/A</v>
      </c>
      <c r="AO16" s="94" t="e">
        <f ca="true">+IF(AND(ISNUMBER(OFFSET('Sanitation Data'!$G$12,0,10*ROW('Sanitation Data'!G10))),'Data Summary'!DD16="Yes"),OFFSET('Sanitation Data'!$G$12,0,10*ROW('Sanitation Data'!G10)),NA())</f>
        <v>#N/A</v>
      </c>
      <c r="AP16" s="94" t="e">
        <f ca="true">+IF(AND(ISNUMBER(OFFSET('Sanitation Data'!$H$4,0,10*ROW('Sanitation Data'!H10))),'Data Summary'!DE16="Yes"),100-OFFSET('Sanitation Data'!$H$4,0,10*ROW('Sanitation Data'!H10)),NA())</f>
        <v>#N/A</v>
      </c>
      <c r="AQ16" s="94" t="e">
        <f ca="true">+IF(AND(ISNUMBER(OFFSET('Sanitation Data'!$H$6,0,10*ROW('Sanitation Data'!H10))),'Data Summary'!DF16="Yes"),OFFSET('Sanitation Data'!$H$6,0,10*ROW('Sanitation Data'!H10)),NA())</f>
        <v>#N/A</v>
      </c>
      <c r="AR16" s="94" t="e">
        <f ca="true">+IF(AND(ISNUMBER(OFFSET('Sanitation Data'!$H$10,0,10*ROW('Sanitation Data'!H10))),'Data Summary'!DG16="Yes"),OFFSET('Sanitation Data'!$H$10,0,10*ROW('Sanitation Data'!H10)),NA())</f>
        <v>#N/A</v>
      </c>
      <c r="AS16" s="94" t="e">
        <f ca="true">+IF(AND(ISNUMBER(OFFSET('Sanitation Data'!$H$11,0,10*ROW('Sanitation Data'!H10))),'Data Summary'!DH16="Yes"),OFFSET('Sanitation Data'!$H$11,0,10*ROW('Sanitation Data'!H10)),NA())</f>
        <v>#N/A</v>
      </c>
      <c r="AT16" s="94" t="e">
        <f ca="true">+IF(AND(ISNUMBER(OFFSET('Sanitation Data'!$H$12,0,10*ROW('Sanitation Data'!H10))),'Data Summary'!DI16="Yes"),OFFSET('Sanitation Data'!$H$12,0,10*ROW('Sanitation Data'!H10)),NA())</f>
        <v>#N/A</v>
      </c>
      <c r="AU16" s="94" t="e">
        <f ca="true">+IF(AND(ISNUMBER(OFFSET('Sanitation Data'!$I$4,0,10*ROW('Sanitation Data'!I10))),'Data Summary'!DJ16="Yes"),100-OFFSET('Sanitation Data'!$I$4,0,10*ROW('Sanitation Data'!I10)),NA())</f>
        <v>#N/A</v>
      </c>
      <c r="AV16" s="94" t="e">
        <f ca="true">+IF(AND(ISNUMBER(OFFSET('Sanitation Data'!$I$6,0,10*ROW('Sanitation Data'!I10))),'Data Summary'!DK16="Yes"),OFFSET('Sanitation Data'!$I$6,0,10*ROW('Sanitation Data'!I10)),NA())</f>
        <v>#N/A</v>
      </c>
      <c r="AW16" s="94" t="e">
        <f ca="true">+IF(AND(ISNUMBER(OFFSET('Sanitation Data'!$I$10,0,10*ROW('Sanitation Data'!I10))),'Data Summary'!DL16="Yes"),OFFSET('Sanitation Data'!$I$10,0,10*ROW('Sanitation Data'!I10)),NA())</f>
        <v>#N/A</v>
      </c>
      <c r="AX16" s="94" t="e">
        <f ca="true">+IF(AND(ISNUMBER(OFFSET('Sanitation Data'!$I$11,0,10*ROW('Sanitation Data'!I10))),'Data Summary'!DM16="Yes"),OFFSET('Sanitation Data'!$I$11,0,10*ROW('Sanitation Data'!I10)),NA())</f>
        <v>#N/A</v>
      </c>
      <c r="AY16" s="94" t="e">
        <f ca="true">+IF(AND(ISNUMBER(OFFSET('Sanitation Data'!$I$12,0,10*ROW('Sanitation Data'!I10))),'Data Summary'!DN16="Yes"),OFFSET('Sanitation Data'!$I$12,0,10*ROW('Sanitation Data'!I10)),NA())</f>
        <v>#N/A</v>
      </c>
      <c r="AZ16" s="95">
        <f ca="true">+IF(AND(ISNUMBER(OFFSET('Hygiene Data'!$D$5,0,10*ROW('Hygiene Data'!D10))),'Data Summary'!DO16="Yes"),OFFSET('Hygiene Data'!$D$5,0,10*ROW('Hygiene Data'!D10)),NA())</f>
        <v>98.04</v>
      </c>
      <c r="BA16" s="95">
        <f ca="true">+IF(AND(ISNUMBER(OFFSET('Hygiene Data'!$D$7,0,10*ROW('Hygiene Data'!D10))),'Data Summary'!DP16="Yes"),OFFSET('Hygiene Data'!$D$7,0,10*ROW('Hygiene Data'!D10)),NA())</f>
        <v>96</v>
      </c>
      <c r="BB16" s="95">
        <f ca="true">+IF(AND(ISNUMBER(OFFSET('Hygiene Data'!$D$9,0,10*ROW('Hygiene Data'!D10))),'Data Summary'!DQ16="Yes"),OFFSET('Hygiene Data'!$D$9,0,10*ROW('Hygiene Data'!D10)),NA())</f>
        <v>90</v>
      </c>
      <c r="BC16" s="95" t="e">
        <f ca="true">+IF(AND(ISNUMBER(OFFSET('Hygiene Data'!$E$5,0,10*ROW('Hygiene Data'!E10))),'Data Summary'!DR16="Yes"),OFFSET('Hygiene Data'!$E$5,0,10*ROW('Hygiene Data'!E10)),NA())</f>
        <v>#N/A</v>
      </c>
      <c r="BD16" s="95" t="e">
        <f ca="true">+IF(AND(ISNUMBER(OFFSET('Hygiene Data'!$E$7,0,10*ROW('Hygiene Data'!E10))),'Data Summary'!DS16="Yes"),OFFSET('Hygiene Data'!$E$7,0,10*ROW('Hygiene Data'!E10)),NA())</f>
        <v>#N/A</v>
      </c>
      <c r="BE16" s="95" t="e">
        <f ca="true">+IF(AND(ISNUMBER(OFFSET('Hygiene Data'!$E$9,0,10*ROW('Hygiene Data'!E10))),'Data Summary'!DT16="Yes"),OFFSET('Hygiene Data'!$E$9,0,10*ROW('Hygiene Data'!E10)),NA())</f>
        <v>#N/A</v>
      </c>
      <c r="BF16" s="95" t="e">
        <f ca="true">+IF(AND(ISNUMBER(OFFSET('Hygiene Data'!$F$5,0,10*ROW('Hygiene Data'!F10))),'Data Summary'!DU16="Yes"),OFFSET('Hygiene Data'!$F$5,0,10*ROW('Hygiene Data'!F10)),NA())</f>
        <v>#N/A</v>
      </c>
      <c r="BG16" s="95" t="e">
        <f ca="true">+IF(AND(ISNUMBER(OFFSET('Hygiene Data'!$F$7,0,10*ROW('Hygiene Data'!F10))),'Data Summary'!DV16="Yes"),OFFSET('Hygiene Data'!$F$7,0,10*ROW('Hygiene Data'!F10)),NA())</f>
        <v>#N/A</v>
      </c>
      <c r="BH16" s="95" t="e">
        <f ca="true">+IF(AND(ISNUMBER(OFFSET('Hygiene Data'!$F$9,0,10*ROW('Hygiene Data'!F10))),'Data Summary'!DW16="Yes"),OFFSET('Hygiene Data'!$F$9,0,10*ROW('Hygiene Data'!F10)),NA())</f>
        <v>#N/A</v>
      </c>
      <c r="BI16" s="95" t="e">
        <f ca="true">+IF(AND(ISNUMBER(OFFSET('Hygiene Data'!$G$5,0,10*ROW('Hygiene Data'!G10))),'Data Summary'!DX16="Yes"),OFFSET('Hygiene Data'!$G$5,0,10*ROW('Hygiene Data'!G10)),NA())</f>
        <v>#N/A</v>
      </c>
      <c r="BJ16" s="95" t="e">
        <f ca="true">+IF(AND(ISNUMBER(OFFSET('Hygiene Data'!$G$7,0,10*ROW('Hygiene Data'!G10))),'Data Summary'!DY16="Yes"),OFFSET('Hygiene Data'!$G$7,0,10*ROW('Hygiene Data'!G10)),NA())</f>
        <v>#N/A</v>
      </c>
      <c r="BK16" s="95" t="e">
        <f ca="true">+IF(AND(ISNUMBER(OFFSET('Hygiene Data'!$G$9,0,10*ROW('Hygiene Data'!G10))),'Data Summary'!DZ16="Yes"),OFFSET('Hygiene Data'!$G$9,0,10*ROW('Hygiene Data'!G10)),NA())</f>
        <v>#N/A</v>
      </c>
      <c r="BL16" s="95">
        <f ca="true">+IF(AND(ISNUMBER(OFFSET('Hygiene Data'!$H$5,0,10*ROW('Hygiene Data'!H10))),'Data Summary'!EA16="Yes"),OFFSET('Hygiene Data'!$H$5,0,10*ROW('Hygiene Data'!H10)),NA())</f>
        <v>97.06</v>
      </c>
      <c r="BM16" s="95">
        <f ca="true">+IF(AND(ISNUMBER(OFFSET('Hygiene Data'!$H$7,0,10*ROW('Hygiene Data'!H10))),'Data Summary'!EB16="Yes"),OFFSET('Hygiene Data'!$H$7,0,10*ROW('Hygiene Data'!H10)),NA())</f>
        <v>95.59</v>
      </c>
      <c r="BN16" s="95">
        <f ca="true">+IF(AND(ISNUMBER(OFFSET('Hygiene Data'!$H$9,0,10*ROW('Hygiene Data'!H10))),'Data Summary'!EC16="Yes"),OFFSET('Hygiene Data'!$H$9,0,10*ROW('Hygiene Data'!H10)),NA())</f>
        <v>92.65</v>
      </c>
      <c r="BO16" s="95">
        <f ca="true">+IF(AND(ISNUMBER(OFFSET('Hygiene Data'!$I$5,0,10*ROW('Hygiene Data'!I10))),'Data Summary'!ED16="Yes"),OFFSET('Hygiene Data'!$I$5,0,10*ROW('Hygiene Data'!I10)),NA())</f>
        <v>100</v>
      </c>
      <c r="BP16" s="95">
        <f ca="true">+IF(AND(ISNUMBER(OFFSET('Hygiene Data'!$I$7,0,10*ROW('Hygiene Data'!I10))),'Data Summary'!EE16="Yes"),OFFSET('Hygiene Data'!$I$7,0,10*ROW('Hygiene Data'!I10)),NA())</f>
        <v>96.88</v>
      </c>
      <c r="BQ16" s="95">
        <f ca="true">+IF(AND(ISNUMBER(OFFSET('Hygiene Data'!$I$9,0,10*ROW('Hygiene Data'!I10))),'Data Summary'!EF16="Yes"),OFFSET('Hygiene Data'!$I$9,0,10*ROW('Hygiene Data'!I10)),NA())</f>
        <v>84.38</v>
      </c>
    </row>
    <row xmlns:x14ac="http://schemas.microsoft.com/office/spreadsheetml/2009/9/ac" r="17" x14ac:dyDescent="0.2">
      <c r="A17" s="329" t="str">
        <f ca="true">+RIGHT('Data Summary'!A17,LEN('Data Summary'!A17)-9)</f>
        <v>EMIS</v>
      </c>
      <c r="B17" s="36" t="str">
        <f ca="true">+IF(ISTEXT('Data Summary'!B17),'Data Summary'!B17,"")</f>
        <v>EMIS</v>
      </c>
      <c r="C17" s="328">
        <f ca="true">+VALUE('Data Summary'!C17)</f>
        <v>2023</v>
      </c>
      <c r="D17" s="93">
        <f ca="true">+IF(AND(ISNUMBER(OFFSET('Water Data'!$D$4,0,10*ROW('Water Data'!D11))),'Data Summary'!BS17="Yes"),100-OFFSET('Water Data'!$D$4,0,10*ROW('Water Data'!D11)),NA())</f>
        <v>100</v>
      </c>
      <c r="E17" s="93">
        <f ca="true">+IF(AND(ISNUMBER(OFFSET('Water Data'!$D$6,0,10*ROW('Water Data'!D11))),'Data Summary'!BT17="Yes"),OFFSET('Water Data'!$D$6,0,10*ROW('Water Data'!D11)),NA())</f>
        <v>72.45</v>
      </c>
      <c r="F17" s="93" t="e">
        <f ca="true">+IF(AND(ISNUMBER(OFFSET('Water Data'!$D$9,0,10*ROW('Water Data'!D11))),'Data Summary'!BU17="Yes"),OFFSET('Water Data'!$D$9,0,10*ROW('Water Data'!D11)),NA())</f>
        <v>#N/A</v>
      </c>
      <c r="G17" s="93" t="e">
        <f ca="true">+IF(AND(ISNUMBER(OFFSET('Water Data'!$E$4,0,10*ROW('Water Data'!E11))),'Data Summary'!BV17="Yes"),100-OFFSET('Water Data'!$E$4,0,10*ROW('Water Data'!E11)),NA())</f>
        <v>#N/A</v>
      </c>
      <c r="H17" s="93" t="e">
        <f ca="true">+IF(AND(ISNUMBER(OFFSET('Water Data'!$E$6,0,10*ROW('Water Data'!E11))),'Data Summary'!BW17="Yes"),OFFSET('Water Data'!$E$6,0,10*ROW('Water Data'!E11)),NA())</f>
        <v>#N/A</v>
      </c>
      <c r="I17" s="93" t="e">
        <f ca="true">+IF(AND(ISNUMBER(OFFSET('Water Data'!$E$9,0,10*ROW('Water Data'!E11))),'Data Summary'!BX17="Yes"),OFFSET('Water Data'!$E$9,0,10*ROW('Water Data'!E11)),NA())</f>
        <v>#N/A</v>
      </c>
      <c r="J17" s="93" t="e">
        <f ca="true">+IF(AND(ISNUMBER(OFFSET('Water Data'!$F$4,0,10*ROW('Water Data'!F11))),'Data Summary'!BY17="Yes"),100-OFFSET('Water Data'!$F$4,0,10*ROW('Water Data'!F11)),NA())</f>
        <v>#N/A</v>
      </c>
      <c r="K17" s="93" t="e">
        <f ca="true">+IF(AND(ISNUMBER(OFFSET('Water Data'!$F$6,0,10*ROW('Water Data'!F11))),'Data Summary'!BZ17="Yes"),OFFSET('Water Data'!$F$6,0,10*ROW('Water Data'!F11)),NA())</f>
        <v>#N/A</v>
      </c>
      <c r="L17" s="93" t="e">
        <f ca="true">+IF(AND(ISNUMBER(OFFSET('Water Data'!$F$9,0,10*ROW('Water Data'!F11))),'Data Summary'!CA17="Yes"),OFFSET('Water Data'!$F$9,0,10*ROW('Water Data'!F11)),NA())</f>
        <v>#N/A</v>
      </c>
      <c r="M17" s="93" t="e">
        <f ca="true">+IF(AND(ISNUMBER(OFFSET('Water Data'!$G$4,0,10*ROW('Water Data'!G11))),'Data Summary'!CB17="Yes"),100-OFFSET('Water Data'!$G$4,0,10*ROW('Water Data'!G11)),NA())</f>
        <v>#N/A</v>
      </c>
      <c r="N17" s="93" t="e">
        <f ca="true">+IF(AND(ISNUMBER(OFFSET('Water Data'!$G$6,0,10*ROW('Water Data'!G11))),'Data Summary'!CC17="Yes"),OFFSET('Water Data'!$G$6,0,10*ROW('Water Data'!G11)),NA())</f>
        <v>#N/A</v>
      </c>
      <c r="O17" s="93" t="e">
        <f ca="true">+IF(AND(ISNUMBER(OFFSET('Water Data'!$G$9,0,10*ROW('Water Data'!G11))),'Data Summary'!CD17="Yes"),OFFSET('Water Data'!$G$9,0,10*ROW('Water Data'!G11)),NA())</f>
        <v>#N/A</v>
      </c>
      <c r="P17" s="93">
        <f ca="true">+IF(AND(ISNUMBER(OFFSET('Water Data'!$H$4,0,10*ROW('Water Data'!H11))),'Data Summary'!CE17="Yes"),100-OFFSET('Water Data'!$H$4,0,10*ROW('Water Data'!H11)),NA())</f>
        <v>100</v>
      </c>
      <c r="Q17" s="93">
        <f ca="true">+IF(AND(ISNUMBER(OFFSET('Water Data'!$H$6,0,10*ROW('Water Data'!H11))),'Data Summary'!CF17="Yes"),OFFSET('Water Data'!$H$6,0,10*ROW('Water Data'!H11)),NA())</f>
        <v>72.64</v>
      </c>
      <c r="R17" s="93" t="e">
        <f ca="true">+IF(AND(ISNUMBER(OFFSET('Water Data'!$H$9,0,10*ROW('Water Data'!H11))),'Data Summary'!CG17="Yes"),OFFSET('Water Data'!$H$9,0,10*ROW('Water Data'!H11)),NA())</f>
        <v>#N/A</v>
      </c>
      <c r="S17" s="93">
        <f ca="true">+IF(AND(ISNUMBER(OFFSET('Water Data'!$I$4,0,10*ROW('Water Data'!I11))),'Data Summary'!CH17="Yes"),100-OFFSET('Water Data'!$I$4,0,10*ROW('Water Data'!I11)),NA())</f>
        <v>100</v>
      </c>
      <c r="T17" s="93">
        <f ca="true">+IF(AND(ISNUMBER(OFFSET('Water Data'!$I$6,0,10*ROW('Water Data'!I11))),'Data Summary'!CI17="Yes"),OFFSET('Water Data'!$I$6,0,10*ROW('Water Data'!I11)),NA())</f>
        <v>72.099999999999994</v>
      </c>
      <c r="U17" s="93" t="e">
        <f ca="true">+IF(AND(ISNUMBER(OFFSET('Water Data'!$I$9,0,10*ROW('Water Data'!I11))),'Data Summary'!CJ17="Yes"),OFFSET('Water Data'!$I$9,0,10*ROW('Water Data'!I11)),NA())</f>
        <v>#N/A</v>
      </c>
      <c r="V17" s="94" t="e">
        <f ca="true">+IF(AND(ISNUMBER(OFFSET('Sanitation Data'!$D$4,0,10*ROW('Sanitation Data'!D11))),'Data Summary'!CK17="Yes"),100-OFFSET('Sanitation Data'!$D$4,0,10*ROW('Sanitation Data'!D11)),NA())</f>
        <v>#N/A</v>
      </c>
      <c r="W17" s="94" t="e">
        <f ca="true">+IF(AND(ISNUMBER(OFFSET('Sanitation Data'!$D$6,0,10*ROW('Sanitation Data'!D11))),'Data Summary'!CL17="Yes"),OFFSET('Sanitation Data'!$D$6,0,10*ROW('Sanitation Data'!D11)),NA())</f>
        <v>#N/A</v>
      </c>
      <c r="X17" s="94" t="e">
        <f ca="true">+IF(AND(ISNUMBER(OFFSET('Sanitation Data'!$D$10,0,10*ROW('Sanitation Data'!D11))),'Data Summary'!CM17="Yes"),OFFSET('Sanitation Data'!$D$10,0,10*ROW('Sanitation Data'!D11)),NA())</f>
        <v>#N/A</v>
      </c>
      <c r="Y17" s="94" t="e">
        <f ca="true">+IF(AND(ISNUMBER(OFFSET('Sanitation Data'!$D$11,0,10*ROW('Sanitation Data'!D11))),'Data Summary'!CN17="Yes"),OFFSET('Sanitation Data'!$D$11,0,10*ROW('Sanitation Data'!D11)),NA())</f>
        <v>#N/A</v>
      </c>
      <c r="Z17" s="94" t="e">
        <f ca="true">+IF(AND(ISNUMBER(OFFSET('Sanitation Data'!$D$12,0,10*ROW('Sanitation Data'!D11))),'Data Summary'!CO17="Yes"),OFFSET('Sanitation Data'!$D$12,0,10*ROW('Sanitation Data'!D11)),NA())</f>
        <v>#N/A</v>
      </c>
      <c r="AA17" s="94" t="e">
        <f ca="true">+IF(AND(ISNUMBER(OFFSET('Sanitation Data'!$E$4,0,10*ROW('Sanitation Data'!E11))),'Data Summary'!CP17="Yes"),100-OFFSET('Sanitation Data'!$E$4,0,10*ROW('Sanitation Data'!E11)),NA())</f>
        <v>#N/A</v>
      </c>
      <c r="AB17" s="94" t="e">
        <f ca="true">+IF(AND(ISNUMBER(OFFSET('Sanitation Data'!$E$6,0,10*ROW('Sanitation Data'!E11))),'Data Summary'!CQ17="Yes"),OFFSET('Sanitation Data'!$E$6,0,10*ROW('Sanitation Data'!E11)),NA())</f>
        <v>#N/A</v>
      </c>
      <c r="AC17" s="94" t="e">
        <f ca="true">+IF(AND(ISNUMBER(OFFSET('Sanitation Data'!$E$10,0,10*ROW('Sanitation Data'!E11))),'Data Summary'!CR17="Yes"),OFFSET('Sanitation Data'!$E$10,0,10*ROW('Sanitation Data'!E11)),NA())</f>
        <v>#N/A</v>
      </c>
      <c r="AD17" s="94" t="e">
        <f ca="true">+IF(AND(ISNUMBER(OFFSET('Sanitation Data'!$E$11,0,10*ROW('Sanitation Data'!E11))),'Data Summary'!CS17="Yes"),OFFSET('Sanitation Data'!$E$11,0,10*ROW('Sanitation Data'!E11)),NA())</f>
        <v>#N/A</v>
      </c>
      <c r="AE17" s="94" t="e">
        <f ca="true">+IF(AND(ISNUMBER(OFFSET('Sanitation Data'!$E$12,0,10*ROW('Sanitation Data'!E11))),'Data Summary'!CT17="Yes"),OFFSET('Sanitation Data'!$E$12,0,10*ROW('Sanitation Data'!E11)),NA())</f>
        <v>#N/A</v>
      </c>
      <c r="AF17" s="94" t="e">
        <f ca="true">+IF(AND(ISNUMBER(OFFSET('Sanitation Data'!$F$4,0,10*ROW('Sanitation Data'!F11))),'Data Summary'!CU17="Yes"),100-OFFSET('Sanitation Data'!$F$4,0,10*ROW('Sanitation Data'!F11)),NA())</f>
        <v>#N/A</v>
      </c>
      <c r="AG17" s="94" t="e">
        <f ca="true">+IF(AND(ISNUMBER(OFFSET('Sanitation Data'!$F$6,0,10*ROW('Sanitation Data'!F11))),'Data Summary'!CV17="Yes"),OFFSET('Sanitation Data'!$F$6,0,10*ROW('Sanitation Data'!F11)),NA())</f>
        <v>#N/A</v>
      </c>
      <c r="AH17" s="94" t="e">
        <f ca="true">+IF(AND(ISNUMBER(OFFSET('Sanitation Data'!$F$10,0,10*ROW('Sanitation Data'!F11))),'Data Summary'!CW17="Yes"),OFFSET('Sanitation Data'!$F$10,0,10*ROW('Sanitation Data'!F11)),NA())</f>
        <v>#N/A</v>
      </c>
      <c r="AI17" s="94" t="e">
        <f ca="true">+IF(AND(ISNUMBER(OFFSET('Sanitation Data'!$F$11,0,10*ROW('Sanitation Data'!F11))),'Data Summary'!CX17="Yes"),OFFSET('Sanitation Data'!$F$11,0,10*ROW('Sanitation Data'!F11)),NA())</f>
        <v>#N/A</v>
      </c>
      <c r="AJ17" s="94" t="e">
        <f ca="true">+IF(AND(ISNUMBER(OFFSET('Sanitation Data'!$F$12,0,10*ROW('Sanitation Data'!F11))),'Data Summary'!CY17="Yes"),OFFSET('Sanitation Data'!$F$12,0,10*ROW('Sanitation Data'!F11)),NA())</f>
        <v>#N/A</v>
      </c>
      <c r="AK17" s="94" t="e">
        <f ca="true">+IF(AND(ISNUMBER(OFFSET('Sanitation Data'!$G$4,0,10*ROW('Sanitation Data'!G11))),'Data Summary'!CZ17="Yes"),100-OFFSET('Sanitation Data'!$G$4,0,10*ROW('Sanitation Data'!G11)),NA())</f>
        <v>#N/A</v>
      </c>
      <c r="AL17" s="94" t="e">
        <f ca="true">+IF(AND(ISNUMBER(OFFSET('Sanitation Data'!$G$6,0,10*ROW('Sanitation Data'!G11))),'Data Summary'!DA17="Yes"),OFFSET('Sanitation Data'!$G$6,0,10*ROW('Sanitation Data'!G11)),NA())</f>
        <v>#N/A</v>
      </c>
      <c r="AM17" s="94" t="e">
        <f ca="true">+IF(AND(ISNUMBER(OFFSET('Sanitation Data'!$G$10,0,10*ROW('Sanitation Data'!G11))),'Data Summary'!DB17="Yes"),OFFSET('Sanitation Data'!$G$10,0,10*ROW('Sanitation Data'!G11)),NA())</f>
        <v>#N/A</v>
      </c>
      <c r="AN17" s="94" t="e">
        <f ca="true">+IF(AND(ISNUMBER(OFFSET('Sanitation Data'!$G$11,0,10*ROW('Sanitation Data'!G11))),'Data Summary'!DC17="Yes"),OFFSET('Sanitation Data'!$G$11,0,10*ROW('Sanitation Data'!G11)),NA())</f>
        <v>#N/A</v>
      </c>
      <c r="AO17" s="94" t="e">
        <f ca="true">+IF(AND(ISNUMBER(OFFSET('Sanitation Data'!$G$12,0,10*ROW('Sanitation Data'!G11))),'Data Summary'!DD17="Yes"),OFFSET('Sanitation Data'!$G$12,0,10*ROW('Sanitation Data'!G11)),NA())</f>
        <v>#N/A</v>
      </c>
      <c r="AP17" s="94" t="e">
        <f ca="true">+IF(AND(ISNUMBER(OFFSET('Sanitation Data'!$H$4,0,10*ROW('Sanitation Data'!H11))),'Data Summary'!DE17="Yes"),100-OFFSET('Sanitation Data'!$H$4,0,10*ROW('Sanitation Data'!H11)),NA())</f>
        <v>#N/A</v>
      </c>
      <c r="AQ17" s="94" t="e">
        <f ca="true">+IF(AND(ISNUMBER(OFFSET('Sanitation Data'!$H$6,0,10*ROW('Sanitation Data'!H11))),'Data Summary'!DF17="Yes"),OFFSET('Sanitation Data'!$H$6,0,10*ROW('Sanitation Data'!H11)),NA())</f>
        <v>#N/A</v>
      </c>
      <c r="AR17" s="94" t="e">
        <f ca="true">+IF(AND(ISNUMBER(OFFSET('Sanitation Data'!$H$10,0,10*ROW('Sanitation Data'!H11))),'Data Summary'!DG17="Yes"),OFFSET('Sanitation Data'!$H$10,0,10*ROW('Sanitation Data'!H11)),NA())</f>
        <v>#N/A</v>
      </c>
      <c r="AS17" s="94" t="e">
        <f ca="true">+IF(AND(ISNUMBER(OFFSET('Sanitation Data'!$H$11,0,10*ROW('Sanitation Data'!H11))),'Data Summary'!DH17="Yes"),OFFSET('Sanitation Data'!$H$11,0,10*ROW('Sanitation Data'!H11)),NA())</f>
        <v>#N/A</v>
      </c>
      <c r="AT17" s="94" t="e">
        <f ca="true">+IF(AND(ISNUMBER(OFFSET('Sanitation Data'!$H$12,0,10*ROW('Sanitation Data'!H11))),'Data Summary'!DI17="Yes"),OFFSET('Sanitation Data'!$H$12,0,10*ROW('Sanitation Data'!H11)),NA())</f>
        <v>#N/A</v>
      </c>
      <c r="AU17" s="94" t="e">
        <f ca="true">+IF(AND(ISNUMBER(OFFSET('Sanitation Data'!$I$4,0,10*ROW('Sanitation Data'!I11))),'Data Summary'!DJ17="Yes"),100-OFFSET('Sanitation Data'!$I$4,0,10*ROW('Sanitation Data'!I11)),NA())</f>
        <v>#N/A</v>
      </c>
      <c r="AV17" s="94" t="e">
        <f ca="true">+IF(AND(ISNUMBER(OFFSET('Sanitation Data'!$I$6,0,10*ROW('Sanitation Data'!I11))),'Data Summary'!DK17="Yes"),OFFSET('Sanitation Data'!$I$6,0,10*ROW('Sanitation Data'!I11)),NA())</f>
        <v>#N/A</v>
      </c>
      <c r="AW17" s="94" t="e">
        <f ca="true">+IF(AND(ISNUMBER(OFFSET('Sanitation Data'!$I$10,0,10*ROW('Sanitation Data'!I11))),'Data Summary'!DL17="Yes"),OFFSET('Sanitation Data'!$I$10,0,10*ROW('Sanitation Data'!I11)),NA())</f>
        <v>#N/A</v>
      </c>
      <c r="AX17" s="94" t="e">
        <f ca="true">+IF(AND(ISNUMBER(OFFSET('Sanitation Data'!$I$11,0,10*ROW('Sanitation Data'!I11))),'Data Summary'!DM17="Yes"),OFFSET('Sanitation Data'!$I$11,0,10*ROW('Sanitation Data'!I11)),NA())</f>
        <v>#N/A</v>
      </c>
      <c r="AY17" s="94" t="e">
        <f ca="true">+IF(AND(ISNUMBER(OFFSET('Sanitation Data'!$I$12,0,10*ROW('Sanitation Data'!I11))),'Data Summary'!DN17="Yes"),OFFSET('Sanitation Data'!$I$12,0,10*ROW('Sanitation Data'!I11)),NA())</f>
        <v>#N/A</v>
      </c>
      <c r="AZ17" s="95">
        <f ca="true">+IF(AND(ISNUMBER(OFFSET('Hygiene Data'!$D$5,0,10*ROW('Hygiene Data'!D11))),'Data Summary'!DO17="Yes"),OFFSET('Hygiene Data'!$D$5,0,10*ROW('Hygiene Data'!D11)),NA())</f>
        <v>97.06</v>
      </c>
      <c r="BA17" s="95">
        <f ca="true">+IF(AND(ISNUMBER(OFFSET('Hygiene Data'!$D$7,0,10*ROW('Hygiene Data'!D11))),'Data Summary'!DP17="Yes"),OFFSET('Hygiene Data'!$D$7,0,10*ROW('Hygiene Data'!D11)),NA())</f>
        <v>94.7</v>
      </c>
      <c r="BB17" s="95">
        <f ca="true">+IF(AND(ISNUMBER(OFFSET('Hygiene Data'!$D$9,0,10*ROW('Hygiene Data'!D11))),'Data Summary'!DQ17="Yes"),OFFSET('Hygiene Data'!$D$9,0,10*ROW('Hygiene Data'!D11)),NA())</f>
        <v>90.15</v>
      </c>
      <c r="BC17" s="95" t="e">
        <f ca="true">+IF(AND(ISNUMBER(OFFSET('Hygiene Data'!$E$5,0,10*ROW('Hygiene Data'!E11))),'Data Summary'!DR17="Yes"),OFFSET('Hygiene Data'!$E$5,0,10*ROW('Hygiene Data'!E11)),NA())</f>
        <v>#N/A</v>
      </c>
      <c r="BD17" s="95" t="e">
        <f ca="true">+IF(AND(ISNUMBER(OFFSET('Hygiene Data'!$E$7,0,10*ROW('Hygiene Data'!E11))),'Data Summary'!DS17="Yes"),OFFSET('Hygiene Data'!$E$7,0,10*ROW('Hygiene Data'!E11)),NA())</f>
        <v>#N/A</v>
      </c>
      <c r="BE17" s="95" t="e">
        <f ca="true">+IF(AND(ISNUMBER(OFFSET('Hygiene Data'!$E$9,0,10*ROW('Hygiene Data'!E11))),'Data Summary'!DT17="Yes"),OFFSET('Hygiene Data'!$E$9,0,10*ROW('Hygiene Data'!E11)),NA())</f>
        <v>#N/A</v>
      </c>
      <c r="BF17" s="95" t="e">
        <f ca="true">+IF(AND(ISNUMBER(OFFSET('Hygiene Data'!$F$5,0,10*ROW('Hygiene Data'!F11))),'Data Summary'!DU17="Yes"),OFFSET('Hygiene Data'!$F$5,0,10*ROW('Hygiene Data'!F11)),NA())</f>
        <v>#N/A</v>
      </c>
      <c r="BG17" s="95" t="e">
        <f ca="true">+IF(AND(ISNUMBER(OFFSET('Hygiene Data'!$F$7,0,10*ROW('Hygiene Data'!F11))),'Data Summary'!DV17="Yes"),OFFSET('Hygiene Data'!$F$7,0,10*ROW('Hygiene Data'!F11)),NA())</f>
        <v>#N/A</v>
      </c>
      <c r="BH17" s="95" t="e">
        <f ca="true">+IF(AND(ISNUMBER(OFFSET('Hygiene Data'!$F$9,0,10*ROW('Hygiene Data'!F11))),'Data Summary'!DW17="Yes"),OFFSET('Hygiene Data'!$F$9,0,10*ROW('Hygiene Data'!F11)),NA())</f>
        <v>#N/A</v>
      </c>
      <c r="BI17" s="95" t="e">
        <f ca="true">+IF(AND(ISNUMBER(OFFSET('Hygiene Data'!$G$5,0,10*ROW('Hygiene Data'!G11))),'Data Summary'!DX17="Yes"),OFFSET('Hygiene Data'!$G$5,0,10*ROW('Hygiene Data'!G11)),NA())</f>
        <v>#N/A</v>
      </c>
      <c r="BJ17" s="95" t="e">
        <f ca="true">+IF(AND(ISNUMBER(OFFSET('Hygiene Data'!$G$7,0,10*ROW('Hygiene Data'!G11))),'Data Summary'!DY17="Yes"),OFFSET('Hygiene Data'!$G$7,0,10*ROW('Hygiene Data'!G11)),NA())</f>
        <v>#N/A</v>
      </c>
      <c r="BK17" s="95" t="e">
        <f ca="true">+IF(AND(ISNUMBER(OFFSET('Hygiene Data'!$G$9,0,10*ROW('Hygiene Data'!G11))),'Data Summary'!DZ17="Yes"),OFFSET('Hygiene Data'!$G$9,0,10*ROW('Hygiene Data'!G11)),NA())</f>
        <v>#N/A</v>
      </c>
      <c r="BL17" s="95">
        <f ca="true">+IF(AND(ISNUMBER(OFFSET('Hygiene Data'!$H$5,0,10*ROW('Hygiene Data'!H11))),'Data Summary'!EA17="Yes"),OFFSET('Hygiene Data'!$H$5,0,10*ROW('Hygiene Data'!H11)),NA())</f>
        <v>97.85</v>
      </c>
      <c r="BM17" s="95">
        <f ca="true">+IF(AND(ISNUMBER(OFFSET('Hygiene Data'!$H$7,0,10*ROW('Hygiene Data'!H11))),'Data Summary'!EB17="Yes"),OFFSET('Hygiene Data'!$H$7,0,10*ROW('Hygiene Data'!H11)),NA())</f>
        <v>95.61</v>
      </c>
      <c r="BN17" s="95">
        <f ca="true">+IF(AND(ISNUMBER(OFFSET('Hygiene Data'!$H$9,0,10*ROW('Hygiene Data'!H11))),'Data Summary'!EC17="Yes"),OFFSET('Hygiene Data'!$H$9,0,10*ROW('Hygiene Data'!H11)),NA())</f>
        <v>93.41</v>
      </c>
      <c r="BO17" s="95">
        <f ca="true">+IF(AND(ISNUMBER(OFFSET('Hygiene Data'!$I$5,0,10*ROW('Hygiene Data'!I11))),'Data Summary'!ED17="Yes"),OFFSET('Hygiene Data'!$I$5,0,10*ROW('Hygiene Data'!I11)),NA())</f>
        <v>95.35</v>
      </c>
      <c r="BP17" s="95">
        <f ca="true">+IF(AND(ISNUMBER(OFFSET('Hygiene Data'!$I$7,0,10*ROW('Hygiene Data'!I11))),'Data Summary'!EE17="Yes"),OFFSET('Hygiene Data'!$I$7,0,10*ROW('Hygiene Data'!I11)),NA())</f>
        <v>92.690000000000012</v>
      </c>
      <c r="BQ17" s="95">
        <f ca="true">+IF(AND(ISNUMBER(OFFSET('Hygiene Data'!$I$9,0,10*ROW('Hygiene Data'!I11))),'Data Summary'!EF17="Yes"),OFFSET('Hygiene Data'!$I$9,0,10*ROW('Hygiene Data'!I11)),NA())</f>
        <v>82.93</v>
      </c>
    </row>
    <row xmlns:x14ac="http://schemas.microsoft.com/office/spreadsheetml/2009/9/ac" r="18" x14ac:dyDescent="0.2">
      <c r="A18" s="329" t="e">
        <f ca="true">+RIGHT('Data Summary'!A18,LEN('Data Summary'!A18)-9)</f>
        <v>#VALUE!</v>
      </c>
      <c r="B18" s="36" t="str">
        <f ca="true">+IF(ISTEXT('Data Summary'!B18),'Data Summary'!B18,"")</f>
        <v/>
      </c>
      <c r="C18" s="328" t="e">
        <f ca="true">+VALUE('Data Summary'!C18)</f>
        <v>#VALUE!</v>
      </c>
      <c r="D18" s="93" t="e">
        <f ca="true">+IF(AND(ISNUMBER(OFFSET('Water Data'!$D$4,0,10*ROW('Water Data'!D12))),'Data Summary'!BS18="Yes"),100-OFFSET('Water Data'!$D$4,0,10*ROW('Water Data'!D12)),NA())</f>
        <v>#N/A</v>
      </c>
      <c r="E18" s="93" t="e">
        <f ca="true">+IF(AND(ISNUMBER(OFFSET('Water Data'!$D$6,0,10*ROW('Water Data'!D12))),'Data Summary'!BT18="Yes"),OFFSET('Water Data'!$D$6,0,10*ROW('Water Data'!D12)),NA())</f>
        <v>#N/A</v>
      </c>
      <c r="F18" s="93" t="e">
        <f ca="true">+IF(AND(ISNUMBER(OFFSET('Water Data'!$D$9,0,10*ROW('Water Data'!D12))),'Data Summary'!BU18="Yes"),OFFSET('Water Data'!$D$9,0,10*ROW('Water Data'!D12)),NA())</f>
        <v>#N/A</v>
      </c>
      <c r="G18" s="93" t="e">
        <f ca="true">+IF(AND(ISNUMBER(OFFSET('Water Data'!$E$4,0,10*ROW('Water Data'!E12))),'Data Summary'!BV18="Yes"),100-OFFSET('Water Data'!$E$4,0,10*ROW('Water Data'!E12)),NA())</f>
        <v>#N/A</v>
      </c>
      <c r="H18" s="93" t="e">
        <f ca="true">+IF(AND(ISNUMBER(OFFSET('Water Data'!$E$6,0,10*ROW('Water Data'!E12))),'Data Summary'!BW18="Yes"),OFFSET('Water Data'!$E$6,0,10*ROW('Water Data'!E12)),NA())</f>
        <v>#N/A</v>
      </c>
      <c r="I18" s="93" t="e">
        <f ca="true">+IF(AND(ISNUMBER(OFFSET('Water Data'!$E$9,0,10*ROW('Water Data'!E12))),'Data Summary'!BX18="Yes"),OFFSET('Water Data'!$E$9,0,10*ROW('Water Data'!E12)),NA())</f>
        <v>#N/A</v>
      </c>
      <c r="J18" s="93" t="e">
        <f ca="true">+IF(AND(ISNUMBER(OFFSET('Water Data'!$F$4,0,10*ROW('Water Data'!F12))),'Data Summary'!BY18="Yes"),100-OFFSET('Water Data'!$F$4,0,10*ROW('Water Data'!F12)),NA())</f>
        <v>#N/A</v>
      </c>
      <c r="K18" s="93" t="e">
        <f ca="true">+IF(AND(ISNUMBER(OFFSET('Water Data'!$F$6,0,10*ROW('Water Data'!F12))),'Data Summary'!BZ18="Yes"),OFFSET('Water Data'!$F$6,0,10*ROW('Water Data'!F12)),NA())</f>
        <v>#N/A</v>
      </c>
      <c r="L18" s="93" t="e">
        <f ca="true">+IF(AND(ISNUMBER(OFFSET('Water Data'!$F$9,0,10*ROW('Water Data'!F12))),'Data Summary'!CA18="Yes"),OFFSET('Water Data'!$F$9,0,10*ROW('Water Data'!F12)),NA())</f>
        <v>#N/A</v>
      </c>
      <c r="M18" s="93" t="e">
        <f ca="true">+IF(AND(ISNUMBER(OFFSET('Water Data'!$G$4,0,10*ROW('Water Data'!G12))),'Data Summary'!CB18="Yes"),100-OFFSET('Water Data'!$G$4,0,10*ROW('Water Data'!G12)),NA())</f>
        <v>#N/A</v>
      </c>
      <c r="N18" s="93" t="e">
        <f ca="true">+IF(AND(ISNUMBER(OFFSET('Water Data'!$G$6,0,10*ROW('Water Data'!G12))),'Data Summary'!CC18="Yes"),OFFSET('Water Data'!$G$6,0,10*ROW('Water Data'!G12)),NA())</f>
        <v>#N/A</v>
      </c>
      <c r="O18" s="93" t="e">
        <f ca="true">+IF(AND(ISNUMBER(OFFSET('Water Data'!$G$9,0,10*ROW('Water Data'!G12))),'Data Summary'!CD18="Yes"),OFFSET('Water Data'!$G$9,0,10*ROW('Water Data'!G12)),NA())</f>
        <v>#N/A</v>
      </c>
      <c r="P18" s="93" t="e">
        <f ca="true">+IF(AND(ISNUMBER(OFFSET('Water Data'!$H$4,0,10*ROW('Water Data'!H12))),'Data Summary'!CE18="Yes"),100-OFFSET('Water Data'!$H$4,0,10*ROW('Water Data'!H12)),NA())</f>
        <v>#N/A</v>
      </c>
      <c r="Q18" s="93" t="e">
        <f ca="true">+IF(AND(ISNUMBER(OFFSET('Water Data'!$H$6,0,10*ROW('Water Data'!H12))),'Data Summary'!CF18="Yes"),OFFSET('Water Data'!$H$6,0,10*ROW('Water Data'!H12)),NA())</f>
        <v>#N/A</v>
      </c>
      <c r="R18" s="93" t="e">
        <f ca="true">+IF(AND(ISNUMBER(OFFSET('Water Data'!$H$9,0,10*ROW('Water Data'!H12))),'Data Summary'!CG18="Yes"),OFFSET('Water Data'!$H$9,0,10*ROW('Water Data'!H12)),NA())</f>
        <v>#N/A</v>
      </c>
      <c r="S18" s="93" t="e">
        <f ca="true">+IF(AND(ISNUMBER(OFFSET('Water Data'!$I$4,0,10*ROW('Water Data'!I12))),'Data Summary'!CH18="Yes"),100-OFFSET('Water Data'!$I$4,0,10*ROW('Water Data'!I12)),NA())</f>
        <v>#N/A</v>
      </c>
      <c r="T18" s="93" t="e">
        <f ca="true">+IF(AND(ISNUMBER(OFFSET('Water Data'!$I$6,0,10*ROW('Water Data'!I12))),'Data Summary'!CI18="Yes"),OFFSET('Water Data'!$I$6,0,10*ROW('Water Data'!I12)),NA())</f>
        <v>#N/A</v>
      </c>
      <c r="U18" s="93" t="e">
        <f ca="true">+IF(AND(ISNUMBER(OFFSET('Water Data'!$I$9,0,10*ROW('Water Data'!I12))),'Data Summary'!CJ18="Yes"),OFFSET('Water Data'!$I$9,0,10*ROW('Water Data'!I12)),NA())</f>
        <v>#N/A</v>
      </c>
      <c r="V18" s="94" t="e">
        <f ca="true">+IF(AND(ISNUMBER(OFFSET('Sanitation Data'!$D$4,0,10*ROW('Sanitation Data'!D12))),'Data Summary'!CK18="Yes"),100-OFFSET('Sanitation Data'!$D$4,0,10*ROW('Sanitation Data'!D12)),NA())</f>
        <v>#N/A</v>
      </c>
      <c r="W18" s="94" t="e">
        <f ca="true">+IF(AND(ISNUMBER(OFFSET('Sanitation Data'!$D$6,0,10*ROW('Sanitation Data'!D12))),'Data Summary'!CL18="Yes"),OFFSET('Sanitation Data'!$D$6,0,10*ROW('Sanitation Data'!D12)),NA())</f>
        <v>#N/A</v>
      </c>
      <c r="X18" s="94" t="e">
        <f ca="true">+IF(AND(ISNUMBER(OFFSET('Sanitation Data'!$D$10,0,10*ROW('Sanitation Data'!D12))),'Data Summary'!CM18="Yes"),OFFSET('Sanitation Data'!$D$10,0,10*ROW('Sanitation Data'!D12)),NA())</f>
        <v>#N/A</v>
      </c>
      <c r="Y18" s="94" t="e">
        <f ca="true">+IF(AND(ISNUMBER(OFFSET('Sanitation Data'!$D$11,0,10*ROW('Sanitation Data'!D12))),'Data Summary'!CN18="Yes"),OFFSET('Sanitation Data'!$D$11,0,10*ROW('Sanitation Data'!D12)),NA())</f>
        <v>#N/A</v>
      </c>
      <c r="Z18" s="94" t="e">
        <f ca="true">+IF(AND(ISNUMBER(OFFSET('Sanitation Data'!$D$12,0,10*ROW('Sanitation Data'!D12))),'Data Summary'!CO18="Yes"),OFFSET('Sanitation Data'!$D$12,0,10*ROW('Sanitation Data'!D12)),NA())</f>
        <v>#N/A</v>
      </c>
      <c r="AA18" s="94" t="e">
        <f ca="true">+IF(AND(ISNUMBER(OFFSET('Sanitation Data'!$E$4,0,10*ROW('Sanitation Data'!E12))),'Data Summary'!CP18="Yes"),100-OFFSET('Sanitation Data'!$E$4,0,10*ROW('Sanitation Data'!E12)),NA())</f>
        <v>#N/A</v>
      </c>
      <c r="AB18" s="94" t="e">
        <f ca="true">+IF(AND(ISNUMBER(OFFSET('Sanitation Data'!$E$6,0,10*ROW('Sanitation Data'!E12))),'Data Summary'!CQ18="Yes"),OFFSET('Sanitation Data'!$E$6,0,10*ROW('Sanitation Data'!E12)),NA())</f>
        <v>#N/A</v>
      </c>
      <c r="AC18" s="94" t="e">
        <f ca="true">+IF(AND(ISNUMBER(OFFSET('Sanitation Data'!$E$10,0,10*ROW('Sanitation Data'!E12))),'Data Summary'!CR18="Yes"),OFFSET('Sanitation Data'!$E$10,0,10*ROW('Sanitation Data'!E12)),NA())</f>
        <v>#N/A</v>
      </c>
      <c r="AD18" s="94" t="e">
        <f ca="true">+IF(AND(ISNUMBER(OFFSET('Sanitation Data'!$E$11,0,10*ROW('Sanitation Data'!E12))),'Data Summary'!CS18="Yes"),OFFSET('Sanitation Data'!$E$11,0,10*ROW('Sanitation Data'!E12)),NA())</f>
        <v>#N/A</v>
      </c>
      <c r="AE18" s="94" t="e">
        <f ca="true">+IF(AND(ISNUMBER(OFFSET('Sanitation Data'!$E$12,0,10*ROW('Sanitation Data'!E12))),'Data Summary'!CT18="Yes"),OFFSET('Sanitation Data'!$E$12,0,10*ROW('Sanitation Data'!E12)),NA())</f>
        <v>#N/A</v>
      </c>
      <c r="AF18" s="94" t="e">
        <f ca="true">+IF(AND(ISNUMBER(OFFSET('Sanitation Data'!$F$4,0,10*ROW('Sanitation Data'!F12))),'Data Summary'!CU18="Yes"),100-OFFSET('Sanitation Data'!$F$4,0,10*ROW('Sanitation Data'!F12)),NA())</f>
        <v>#N/A</v>
      </c>
      <c r="AG18" s="94" t="e">
        <f ca="true">+IF(AND(ISNUMBER(OFFSET('Sanitation Data'!$F$6,0,10*ROW('Sanitation Data'!F12))),'Data Summary'!CV18="Yes"),OFFSET('Sanitation Data'!$F$6,0,10*ROW('Sanitation Data'!F12)),NA())</f>
        <v>#N/A</v>
      </c>
      <c r="AH18" s="94" t="e">
        <f ca="true">+IF(AND(ISNUMBER(OFFSET('Sanitation Data'!$F$10,0,10*ROW('Sanitation Data'!F12))),'Data Summary'!CW18="Yes"),OFFSET('Sanitation Data'!$F$10,0,10*ROW('Sanitation Data'!F12)),NA())</f>
        <v>#N/A</v>
      </c>
      <c r="AI18" s="94" t="e">
        <f ca="true">+IF(AND(ISNUMBER(OFFSET('Sanitation Data'!$F$11,0,10*ROW('Sanitation Data'!F12))),'Data Summary'!CX18="Yes"),OFFSET('Sanitation Data'!$F$11,0,10*ROW('Sanitation Data'!F12)),NA())</f>
        <v>#N/A</v>
      </c>
      <c r="AJ18" s="94" t="e">
        <f ca="true">+IF(AND(ISNUMBER(OFFSET('Sanitation Data'!$F$12,0,10*ROW('Sanitation Data'!F12))),'Data Summary'!CY18="Yes"),OFFSET('Sanitation Data'!$F$12,0,10*ROW('Sanitation Data'!F12)),NA())</f>
        <v>#N/A</v>
      </c>
      <c r="AK18" s="94" t="e">
        <f ca="true">+IF(AND(ISNUMBER(OFFSET('Sanitation Data'!$G$4,0,10*ROW('Sanitation Data'!G12))),'Data Summary'!CZ18="Yes"),100-OFFSET('Sanitation Data'!$G$4,0,10*ROW('Sanitation Data'!G12)),NA())</f>
        <v>#N/A</v>
      </c>
      <c r="AL18" s="94" t="e">
        <f ca="true">+IF(AND(ISNUMBER(OFFSET('Sanitation Data'!$G$6,0,10*ROW('Sanitation Data'!G12))),'Data Summary'!DA18="Yes"),OFFSET('Sanitation Data'!$G$6,0,10*ROW('Sanitation Data'!G12)),NA())</f>
        <v>#N/A</v>
      </c>
      <c r="AM18" s="94" t="e">
        <f ca="true">+IF(AND(ISNUMBER(OFFSET('Sanitation Data'!$G$10,0,10*ROW('Sanitation Data'!G12))),'Data Summary'!DB18="Yes"),OFFSET('Sanitation Data'!$G$10,0,10*ROW('Sanitation Data'!G12)),NA())</f>
        <v>#N/A</v>
      </c>
      <c r="AN18" s="94" t="e">
        <f ca="true">+IF(AND(ISNUMBER(OFFSET('Sanitation Data'!$G$11,0,10*ROW('Sanitation Data'!G12))),'Data Summary'!DC18="Yes"),OFFSET('Sanitation Data'!$G$11,0,10*ROW('Sanitation Data'!G12)),NA())</f>
        <v>#N/A</v>
      </c>
      <c r="AO18" s="94" t="e">
        <f ca="true">+IF(AND(ISNUMBER(OFFSET('Sanitation Data'!$G$12,0,10*ROW('Sanitation Data'!G12))),'Data Summary'!DD18="Yes"),OFFSET('Sanitation Data'!$G$12,0,10*ROW('Sanitation Data'!G12)),NA())</f>
        <v>#N/A</v>
      </c>
      <c r="AP18" s="94" t="e">
        <f ca="true">+IF(AND(ISNUMBER(OFFSET('Sanitation Data'!$H$4,0,10*ROW('Sanitation Data'!H12))),'Data Summary'!DE18="Yes"),100-OFFSET('Sanitation Data'!$H$4,0,10*ROW('Sanitation Data'!H12)),NA())</f>
        <v>#N/A</v>
      </c>
      <c r="AQ18" s="94" t="e">
        <f ca="true">+IF(AND(ISNUMBER(OFFSET('Sanitation Data'!$H$6,0,10*ROW('Sanitation Data'!H12))),'Data Summary'!DF18="Yes"),OFFSET('Sanitation Data'!$H$6,0,10*ROW('Sanitation Data'!H12)),NA())</f>
        <v>#N/A</v>
      </c>
      <c r="AR18" s="94" t="e">
        <f ca="true">+IF(AND(ISNUMBER(OFFSET('Sanitation Data'!$H$10,0,10*ROW('Sanitation Data'!H12))),'Data Summary'!DG18="Yes"),OFFSET('Sanitation Data'!$H$10,0,10*ROW('Sanitation Data'!H12)),NA())</f>
        <v>#N/A</v>
      </c>
      <c r="AS18" s="94" t="e">
        <f ca="true">+IF(AND(ISNUMBER(OFFSET('Sanitation Data'!$H$11,0,10*ROW('Sanitation Data'!H12))),'Data Summary'!DH18="Yes"),OFFSET('Sanitation Data'!$H$11,0,10*ROW('Sanitation Data'!H12)),NA())</f>
        <v>#N/A</v>
      </c>
      <c r="AT18" s="94" t="e">
        <f ca="true">+IF(AND(ISNUMBER(OFFSET('Sanitation Data'!$H$12,0,10*ROW('Sanitation Data'!H12))),'Data Summary'!DI18="Yes"),OFFSET('Sanitation Data'!$H$12,0,10*ROW('Sanitation Data'!H12)),NA())</f>
        <v>#N/A</v>
      </c>
      <c r="AU18" s="94" t="e">
        <f ca="true">+IF(AND(ISNUMBER(OFFSET('Sanitation Data'!$I$4,0,10*ROW('Sanitation Data'!I12))),'Data Summary'!DJ18="Yes"),100-OFFSET('Sanitation Data'!$I$4,0,10*ROW('Sanitation Data'!I12)),NA())</f>
        <v>#N/A</v>
      </c>
      <c r="AV18" s="94" t="e">
        <f ca="true">+IF(AND(ISNUMBER(OFFSET('Sanitation Data'!$I$6,0,10*ROW('Sanitation Data'!I12))),'Data Summary'!DK18="Yes"),OFFSET('Sanitation Data'!$I$6,0,10*ROW('Sanitation Data'!I12)),NA())</f>
        <v>#N/A</v>
      </c>
      <c r="AW18" s="94" t="e">
        <f ca="true">+IF(AND(ISNUMBER(OFFSET('Sanitation Data'!$I$10,0,10*ROW('Sanitation Data'!I12))),'Data Summary'!DL18="Yes"),OFFSET('Sanitation Data'!$I$10,0,10*ROW('Sanitation Data'!I12)),NA())</f>
        <v>#N/A</v>
      </c>
      <c r="AX18" s="94" t="e">
        <f ca="true">+IF(AND(ISNUMBER(OFFSET('Sanitation Data'!$I$11,0,10*ROW('Sanitation Data'!I12))),'Data Summary'!DM18="Yes"),OFFSET('Sanitation Data'!$I$11,0,10*ROW('Sanitation Data'!I12)),NA())</f>
        <v>#N/A</v>
      </c>
      <c r="AY18" s="94" t="e">
        <f ca="true">+IF(AND(ISNUMBER(OFFSET('Sanitation Data'!$I$12,0,10*ROW('Sanitation Data'!I12))),'Data Summary'!DN18="Yes"),OFFSET('Sanitation Data'!$I$12,0,10*ROW('Sanitation Data'!I12)),NA())</f>
        <v>#N/A</v>
      </c>
      <c r="AZ18" s="95" t="e">
        <f ca="true">+IF(AND(ISNUMBER(OFFSET('Hygiene Data'!$D$5,0,10*ROW('Hygiene Data'!D12))),'Data Summary'!DO18="Yes"),OFFSET('Hygiene Data'!$D$5,0,10*ROW('Hygiene Data'!D12)),NA())</f>
        <v>#N/A</v>
      </c>
      <c r="BA18" s="95" t="e">
        <f ca="true">+IF(AND(ISNUMBER(OFFSET('Hygiene Data'!$D$7,0,10*ROW('Hygiene Data'!D12))),'Data Summary'!DP18="Yes"),OFFSET('Hygiene Data'!$D$7,0,10*ROW('Hygiene Data'!D12)),NA())</f>
        <v>#N/A</v>
      </c>
      <c r="BB18" s="95" t="e">
        <f ca="true">+IF(AND(ISNUMBER(OFFSET('Hygiene Data'!$D$9,0,10*ROW('Hygiene Data'!D12))),'Data Summary'!DQ18="Yes"),OFFSET('Hygiene Data'!$D$9,0,10*ROW('Hygiene Data'!D12)),NA())</f>
        <v>#N/A</v>
      </c>
      <c r="BC18" s="95" t="e">
        <f ca="true">+IF(AND(ISNUMBER(OFFSET('Hygiene Data'!$E$5,0,10*ROW('Hygiene Data'!E12))),'Data Summary'!DR18="Yes"),OFFSET('Hygiene Data'!$E$5,0,10*ROW('Hygiene Data'!E12)),NA())</f>
        <v>#N/A</v>
      </c>
      <c r="BD18" s="95" t="e">
        <f ca="true">+IF(AND(ISNUMBER(OFFSET('Hygiene Data'!$E$7,0,10*ROW('Hygiene Data'!E12))),'Data Summary'!DS18="Yes"),OFFSET('Hygiene Data'!$E$7,0,10*ROW('Hygiene Data'!E12)),NA())</f>
        <v>#N/A</v>
      </c>
      <c r="BE18" s="95" t="e">
        <f ca="true">+IF(AND(ISNUMBER(OFFSET('Hygiene Data'!$E$9,0,10*ROW('Hygiene Data'!E12))),'Data Summary'!DT18="Yes"),OFFSET('Hygiene Data'!$E$9,0,10*ROW('Hygiene Data'!E12)),NA())</f>
        <v>#N/A</v>
      </c>
      <c r="BF18" s="95" t="e">
        <f ca="true">+IF(AND(ISNUMBER(OFFSET('Hygiene Data'!$F$5,0,10*ROW('Hygiene Data'!F12))),'Data Summary'!DU18="Yes"),OFFSET('Hygiene Data'!$F$5,0,10*ROW('Hygiene Data'!F12)),NA())</f>
        <v>#N/A</v>
      </c>
      <c r="BG18" s="95" t="e">
        <f ca="true">+IF(AND(ISNUMBER(OFFSET('Hygiene Data'!$F$7,0,10*ROW('Hygiene Data'!F12))),'Data Summary'!DV18="Yes"),OFFSET('Hygiene Data'!$F$7,0,10*ROW('Hygiene Data'!F12)),NA())</f>
        <v>#N/A</v>
      </c>
      <c r="BH18" s="95" t="e">
        <f ca="true">+IF(AND(ISNUMBER(OFFSET('Hygiene Data'!$F$9,0,10*ROW('Hygiene Data'!F12))),'Data Summary'!DW18="Yes"),OFFSET('Hygiene Data'!$F$9,0,10*ROW('Hygiene Data'!F12)),NA())</f>
        <v>#N/A</v>
      </c>
      <c r="BI18" s="95" t="e">
        <f ca="true">+IF(AND(ISNUMBER(OFFSET('Hygiene Data'!$G$5,0,10*ROW('Hygiene Data'!G12))),'Data Summary'!DX18="Yes"),OFFSET('Hygiene Data'!$G$5,0,10*ROW('Hygiene Data'!G12)),NA())</f>
        <v>#N/A</v>
      </c>
      <c r="BJ18" s="95" t="e">
        <f ca="true">+IF(AND(ISNUMBER(OFFSET('Hygiene Data'!$G$7,0,10*ROW('Hygiene Data'!G12))),'Data Summary'!DY18="Yes"),OFFSET('Hygiene Data'!$G$7,0,10*ROW('Hygiene Data'!G12)),NA())</f>
        <v>#N/A</v>
      </c>
      <c r="BK18" s="95" t="e">
        <f ca="true">+IF(AND(ISNUMBER(OFFSET('Hygiene Data'!$G$9,0,10*ROW('Hygiene Data'!G12))),'Data Summary'!DZ18="Yes"),OFFSET('Hygiene Data'!$G$9,0,10*ROW('Hygiene Data'!G12)),NA())</f>
        <v>#N/A</v>
      </c>
      <c r="BL18" s="95" t="e">
        <f ca="true">+IF(AND(ISNUMBER(OFFSET('Hygiene Data'!$H$5,0,10*ROW('Hygiene Data'!H12))),'Data Summary'!EA18="Yes"),OFFSET('Hygiene Data'!$H$5,0,10*ROW('Hygiene Data'!H12)),NA())</f>
        <v>#N/A</v>
      </c>
      <c r="BM18" s="95" t="e">
        <f ca="true">+IF(AND(ISNUMBER(OFFSET('Hygiene Data'!$H$7,0,10*ROW('Hygiene Data'!H12))),'Data Summary'!EB18="Yes"),OFFSET('Hygiene Data'!$H$7,0,10*ROW('Hygiene Data'!H12)),NA())</f>
        <v>#N/A</v>
      </c>
      <c r="BN18" s="95" t="e">
        <f ca="true">+IF(AND(ISNUMBER(OFFSET('Hygiene Data'!$H$9,0,10*ROW('Hygiene Data'!H12))),'Data Summary'!EC18="Yes"),OFFSET('Hygiene Data'!$H$9,0,10*ROW('Hygiene Data'!H12)),NA())</f>
        <v>#N/A</v>
      </c>
      <c r="BO18" s="95" t="e">
        <f ca="true">+IF(AND(ISNUMBER(OFFSET('Hygiene Data'!$I$5,0,10*ROW('Hygiene Data'!I12))),'Data Summary'!ED18="Yes"),OFFSET('Hygiene Data'!$I$5,0,10*ROW('Hygiene Data'!I12)),NA())</f>
        <v>#N/A</v>
      </c>
      <c r="BP18" s="95" t="e">
        <f ca="true">+IF(AND(ISNUMBER(OFFSET('Hygiene Data'!$I$7,0,10*ROW('Hygiene Data'!I12))),'Data Summary'!EE18="Yes"),OFFSET('Hygiene Data'!$I$7,0,10*ROW('Hygiene Data'!I12)),NA())</f>
        <v>#N/A</v>
      </c>
      <c r="BQ18" s="95" t="e">
        <f ca="true">+IF(AND(ISNUMBER(OFFSET('Hygiene Data'!$I$9,0,10*ROW('Hygiene Data'!I12))),'Data Summary'!EF18="Yes"),OFFSET('Hygiene Data'!$I$9,0,10*ROW('Hygiene Data'!I12)),NA())</f>
        <v>#N/A</v>
      </c>
    </row>
    <row xmlns:x14ac="http://schemas.microsoft.com/office/spreadsheetml/2009/9/ac" r="19" x14ac:dyDescent="0.2">
      <c r="A19" s="329" t="e">
        <f ca="true">+RIGHT('Data Summary'!A19,LEN('Data Summary'!A19)-9)</f>
        <v>#VALUE!</v>
      </c>
      <c r="B19" s="36" t="str">
        <f ca="true">+IF(ISTEXT('Data Summary'!B19),'Data Summary'!B19,"")</f>
        <v/>
      </c>
      <c r="C19" s="328" t="e">
        <f ca="true">+VALUE('Data Summary'!C19)</f>
        <v>#VALUE!</v>
      </c>
      <c r="D19" s="93" t="e">
        <f ca="true">+IF(AND(ISNUMBER(OFFSET('Water Data'!$D$4,0,10*ROW('Water Data'!D13))),'Data Summary'!BS19="Yes"),100-OFFSET('Water Data'!$D$4,0,10*ROW('Water Data'!D13)),NA())</f>
        <v>#N/A</v>
      </c>
      <c r="E19" s="93" t="e">
        <f ca="true">+IF(AND(ISNUMBER(OFFSET('Water Data'!$D$6,0,10*ROW('Water Data'!D13))),'Data Summary'!BT19="Yes"),OFFSET('Water Data'!$D$6,0,10*ROW('Water Data'!D13)),NA())</f>
        <v>#N/A</v>
      </c>
      <c r="F19" s="93" t="e">
        <f ca="true">+IF(AND(ISNUMBER(OFFSET('Water Data'!$D$9,0,10*ROW('Water Data'!D13))),'Data Summary'!BU19="Yes"),OFFSET('Water Data'!$D$9,0,10*ROW('Water Data'!D13)),NA())</f>
        <v>#N/A</v>
      </c>
      <c r="G19" s="93" t="e">
        <f ca="true">+IF(AND(ISNUMBER(OFFSET('Water Data'!$E$4,0,10*ROW('Water Data'!E13))),'Data Summary'!BV19="Yes"),100-OFFSET('Water Data'!$E$4,0,10*ROW('Water Data'!E13)),NA())</f>
        <v>#N/A</v>
      </c>
      <c r="H19" s="93" t="e">
        <f ca="true">+IF(AND(ISNUMBER(OFFSET('Water Data'!$E$6,0,10*ROW('Water Data'!E13))),'Data Summary'!BW19="Yes"),OFFSET('Water Data'!$E$6,0,10*ROW('Water Data'!E13)),NA())</f>
        <v>#N/A</v>
      </c>
      <c r="I19" s="93" t="e">
        <f ca="true">+IF(AND(ISNUMBER(OFFSET('Water Data'!$E$9,0,10*ROW('Water Data'!E13))),'Data Summary'!BX19="Yes"),OFFSET('Water Data'!$E$9,0,10*ROW('Water Data'!E13)),NA())</f>
        <v>#N/A</v>
      </c>
      <c r="J19" s="93" t="e">
        <f ca="true">+IF(AND(ISNUMBER(OFFSET('Water Data'!$F$4,0,10*ROW('Water Data'!F13))),'Data Summary'!BY19="Yes"),100-OFFSET('Water Data'!$F$4,0,10*ROW('Water Data'!F13)),NA())</f>
        <v>#N/A</v>
      </c>
      <c r="K19" s="93" t="e">
        <f ca="true">+IF(AND(ISNUMBER(OFFSET('Water Data'!$F$6,0,10*ROW('Water Data'!F13))),'Data Summary'!BZ19="Yes"),OFFSET('Water Data'!$F$6,0,10*ROW('Water Data'!F13)),NA())</f>
        <v>#N/A</v>
      </c>
      <c r="L19" s="93" t="e">
        <f ca="true">+IF(AND(ISNUMBER(OFFSET('Water Data'!$F$9,0,10*ROW('Water Data'!F13))),'Data Summary'!CA19="Yes"),OFFSET('Water Data'!$F$9,0,10*ROW('Water Data'!F13)),NA())</f>
        <v>#N/A</v>
      </c>
      <c r="M19" s="93" t="e">
        <f ca="true">+IF(AND(ISNUMBER(OFFSET('Water Data'!$G$4,0,10*ROW('Water Data'!G13))),'Data Summary'!CB19="Yes"),100-OFFSET('Water Data'!$G$4,0,10*ROW('Water Data'!G13)),NA())</f>
        <v>#N/A</v>
      </c>
      <c r="N19" s="93" t="e">
        <f ca="true">+IF(AND(ISNUMBER(OFFSET('Water Data'!$G$6,0,10*ROW('Water Data'!G13))),'Data Summary'!CC19="Yes"),OFFSET('Water Data'!$G$6,0,10*ROW('Water Data'!G13)),NA())</f>
        <v>#N/A</v>
      </c>
      <c r="O19" s="93" t="e">
        <f ca="true">+IF(AND(ISNUMBER(OFFSET('Water Data'!$G$9,0,10*ROW('Water Data'!G13))),'Data Summary'!CD19="Yes"),OFFSET('Water Data'!$G$9,0,10*ROW('Water Data'!G13)),NA())</f>
        <v>#N/A</v>
      </c>
      <c r="P19" s="93" t="e">
        <f ca="true">+IF(AND(ISNUMBER(OFFSET('Water Data'!$H$4,0,10*ROW('Water Data'!H13))),'Data Summary'!CE19="Yes"),100-OFFSET('Water Data'!$H$4,0,10*ROW('Water Data'!H13)),NA())</f>
        <v>#N/A</v>
      </c>
      <c r="Q19" s="93" t="e">
        <f ca="true">+IF(AND(ISNUMBER(OFFSET('Water Data'!$H$6,0,10*ROW('Water Data'!H13))),'Data Summary'!CF19="Yes"),OFFSET('Water Data'!$H$6,0,10*ROW('Water Data'!H13)),NA())</f>
        <v>#N/A</v>
      </c>
      <c r="R19" s="93" t="e">
        <f ca="true">+IF(AND(ISNUMBER(OFFSET('Water Data'!$H$9,0,10*ROW('Water Data'!H13))),'Data Summary'!CG19="Yes"),OFFSET('Water Data'!$H$9,0,10*ROW('Water Data'!H13)),NA())</f>
        <v>#N/A</v>
      </c>
      <c r="S19" s="93" t="e">
        <f ca="true">+IF(AND(ISNUMBER(OFFSET('Water Data'!$I$4,0,10*ROW('Water Data'!I13))),'Data Summary'!CH19="Yes"),100-OFFSET('Water Data'!$I$4,0,10*ROW('Water Data'!I13)),NA())</f>
        <v>#N/A</v>
      </c>
      <c r="T19" s="93" t="e">
        <f ca="true">+IF(AND(ISNUMBER(OFFSET('Water Data'!$I$6,0,10*ROW('Water Data'!I13))),'Data Summary'!CI19="Yes"),OFFSET('Water Data'!$I$6,0,10*ROW('Water Data'!I13)),NA())</f>
        <v>#N/A</v>
      </c>
      <c r="U19" s="93" t="e">
        <f ca="true">+IF(AND(ISNUMBER(OFFSET('Water Data'!$I$9,0,10*ROW('Water Data'!I13))),'Data Summary'!CJ19="Yes"),OFFSET('Water Data'!$I$9,0,10*ROW('Water Data'!I13)),NA())</f>
        <v>#N/A</v>
      </c>
      <c r="V19" s="94" t="e">
        <f ca="true">+IF(AND(ISNUMBER(OFFSET('Sanitation Data'!$D$4,0,10*ROW('Sanitation Data'!D13))),'Data Summary'!CK19="Yes"),100-OFFSET('Sanitation Data'!$D$4,0,10*ROW('Sanitation Data'!D13)),NA())</f>
        <v>#N/A</v>
      </c>
      <c r="W19" s="94" t="e">
        <f ca="true">+IF(AND(ISNUMBER(OFFSET('Sanitation Data'!$D$6,0,10*ROW('Sanitation Data'!D13))),'Data Summary'!CL19="Yes"),OFFSET('Sanitation Data'!$D$6,0,10*ROW('Sanitation Data'!D13)),NA())</f>
        <v>#N/A</v>
      </c>
      <c r="X19" s="94" t="e">
        <f ca="true">+IF(AND(ISNUMBER(OFFSET('Sanitation Data'!$D$10,0,10*ROW('Sanitation Data'!D13))),'Data Summary'!CM19="Yes"),OFFSET('Sanitation Data'!$D$10,0,10*ROW('Sanitation Data'!D13)),NA())</f>
        <v>#N/A</v>
      </c>
      <c r="Y19" s="94" t="e">
        <f ca="true">+IF(AND(ISNUMBER(OFFSET('Sanitation Data'!$D$11,0,10*ROW('Sanitation Data'!D13))),'Data Summary'!CN19="Yes"),OFFSET('Sanitation Data'!$D$11,0,10*ROW('Sanitation Data'!D13)),NA())</f>
        <v>#N/A</v>
      </c>
      <c r="Z19" s="94" t="e">
        <f ca="true">+IF(AND(ISNUMBER(OFFSET('Sanitation Data'!$D$12,0,10*ROW('Sanitation Data'!D13))),'Data Summary'!CO19="Yes"),OFFSET('Sanitation Data'!$D$12,0,10*ROW('Sanitation Data'!D13)),NA())</f>
        <v>#N/A</v>
      </c>
      <c r="AA19" s="94" t="e">
        <f ca="true">+IF(AND(ISNUMBER(OFFSET('Sanitation Data'!$E$4,0,10*ROW('Sanitation Data'!E13))),'Data Summary'!CP19="Yes"),100-OFFSET('Sanitation Data'!$E$4,0,10*ROW('Sanitation Data'!E13)),NA())</f>
        <v>#N/A</v>
      </c>
      <c r="AB19" s="94" t="e">
        <f ca="true">+IF(AND(ISNUMBER(OFFSET('Sanitation Data'!$E$6,0,10*ROW('Sanitation Data'!E13))),'Data Summary'!CQ19="Yes"),OFFSET('Sanitation Data'!$E$6,0,10*ROW('Sanitation Data'!E13)),NA())</f>
        <v>#N/A</v>
      </c>
      <c r="AC19" s="94" t="e">
        <f ca="true">+IF(AND(ISNUMBER(OFFSET('Sanitation Data'!$E$10,0,10*ROW('Sanitation Data'!E13))),'Data Summary'!CR19="Yes"),OFFSET('Sanitation Data'!$E$10,0,10*ROW('Sanitation Data'!E13)),NA())</f>
        <v>#N/A</v>
      </c>
      <c r="AD19" s="94" t="e">
        <f ca="true">+IF(AND(ISNUMBER(OFFSET('Sanitation Data'!$E$11,0,10*ROW('Sanitation Data'!E13))),'Data Summary'!CS19="Yes"),OFFSET('Sanitation Data'!$E$11,0,10*ROW('Sanitation Data'!E13)),NA())</f>
        <v>#N/A</v>
      </c>
      <c r="AE19" s="94" t="e">
        <f ca="true">+IF(AND(ISNUMBER(OFFSET('Sanitation Data'!$E$12,0,10*ROW('Sanitation Data'!E13))),'Data Summary'!CT19="Yes"),OFFSET('Sanitation Data'!$E$12,0,10*ROW('Sanitation Data'!E13)),NA())</f>
        <v>#N/A</v>
      </c>
      <c r="AF19" s="94" t="e">
        <f ca="true">+IF(AND(ISNUMBER(OFFSET('Sanitation Data'!$F$4,0,10*ROW('Sanitation Data'!F13))),'Data Summary'!CU19="Yes"),100-OFFSET('Sanitation Data'!$F$4,0,10*ROW('Sanitation Data'!F13)),NA())</f>
        <v>#N/A</v>
      </c>
      <c r="AG19" s="94" t="e">
        <f ca="true">+IF(AND(ISNUMBER(OFFSET('Sanitation Data'!$F$6,0,10*ROW('Sanitation Data'!F13))),'Data Summary'!CV19="Yes"),OFFSET('Sanitation Data'!$F$6,0,10*ROW('Sanitation Data'!F13)),NA())</f>
        <v>#N/A</v>
      </c>
      <c r="AH19" s="94" t="e">
        <f ca="true">+IF(AND(ISNUMBER(OFFSET('Sanitation Data'!$F$10,0,10*ROW('Sanitation Data'!F13))),'Data Summary'!CW19="Yes"),OFFSET('Sanitation Data'!$F$10,0,10*ROW('Sanitation Data'!F13)),NA())</f>
        <v>#N/A</v>
      </c>
      <c r="AI19" s="94" t="e">
        <f ca="true">+IF(AND(ISNUMBER(OFFSET('Sanitation Data'!$F$11,0,10*ROW('Sanitation Data'!F13))),'Data Summary'!CX19="Yes"),OFFSET('Sanitation Data'!$F$11,0,10*ROW('Sanitation Data'!F13)),NA())</f>
        <v>#N/A</v>
      </c>
      <c r="AJ19" s="94" t="e">
        <f ca="true">+IF(AND(ISNUMBER(OFFSET('Sanitation Data'!$F$12,0,10*ROW('Sanitation Data'!F13))),'Data Summary'!CY19="Yes"),OFFSET('Sanitation Data'!$F$12,0,10*ROW('Sanitation Data'!F13)),NA())</f>
        <v>#N/A</v>
      </c>
      <c r="AK19" s="94" t="e">
        <f ca="true">+IF(AND(ISNUMBER(OFFSET('Sanitation Data'!$G$4,0,10*ROW('Sanitation Data'!G13))),'Data Summary'!CZ19="Yes"),100-OFFSET('Sanitation Data'!$G$4,0,10*ROW('Sanitation Data'!G13)),NA())</f>
        <v>#N/A</v>
      </c>
      <c r="AL19" s="94" t="e">
        <f ca="true">+IF(AND(ISNUMBER(OFFSET('Sanitation Data'!$G$6,0,10*ROW('Sanitation Data'!G13))),'Data Summary'!DA19="Yes"),OFFSET('Sanitation Data'!$G$6,0,10*ROW('Sanitation Data'!G13)),NA())</f>
        <v>#N/A</v>
      </c>
      <c r="AM19" s="94" t="e">
        <f ca="true">+IF(AND(ISNUMBER(OFFSET('Sanitation Data'!$G$10,0,10*ROW('Sanitation Data'!G13))),'Data Summary'!DB19="Yes"),OFFSET('Sanitation Data'!$G$10,0,10*ROW('Sanitation Data'!G13)),NA())</f>
        <v>#N/A</v>
      </c>
      <c r="AN19" s="94" t="e">
        <f ca="true">+IF(AND(ISNUMBER(OFFSET('Sanitation Data'!$G$11,0,10*ROW('Sanitation Data'!G13))),'Data Summary'!DC19="Yes"),OFFSET('Sanitation Data'!$G$11,0,10*ROW('Sanitation Data'!G13)),NA())</f>
        <v>#N/A</v>
      </c>
      <c r="AO19" s="94" t="e">
        <f ca="true">+IF(AND(ISNUMBER(OFFSET('Sanitation Data'!$G$12,0,10*ROW('Sanitation Data'!G13))),'Data Summary'!DD19="Yes"),OFFSET('Sanitation Data'!$G$12,0,10*ROW('Sanitation Data'!G13)),NA())</f>
        <v>#N/A</v>
      </c>
      <c r="AP19" s="94" t="e">
        <f ca="true">+IF(AND(ISNUMBER(OFFSET('Sanitation Data'!$H$4,0,10*ROW('Sanitation Data'!H13))),'Data Summary'!DE19="Yes"),100-OFFSET('Sanitation Data'!$H$4,0,10*ROW('Sanitation Data'!H13)),NA())</f>
        <v>#N/A</v>
      </c>
      <c r="AQ19" s="94" t="e">
        <f ca="true">+IF(AND(ISNUMBER(OFFSET('Sanitation Data'!$H$6,0,10*ROW('Sanitation Data'!H13))),'Data Summary'!DF19="Yes"),OFFSET('Sanitation Data'!$H$6,0,10*ROW('Sanitation Data'!H13)),NA())</f>
        <v>#N/A</v>
      </c>
      <c r="AR19" s="94" t="e">
        <f ca="true">+IF(AND(ISNUMBER(OFFSET('Sanitation Data'!$H$10,0,10*ROW('Sanitation Data'!H13))),'Data Summary'!DG19="Yes"),OFFSET('Sanitation Data'!$H$10,0,10*ROW('Sanitation Data'!H13)),NA())</f>
        <v>#N/A</v>
      </c>
      <c r="AS19" s="94" t="e">
        <f ca="true">+IF(AND(ISNUMBER(OFFSET('Sanitation Data'!$H$11,0,10*ROW('Sanitation Data'!H13))),'Data Summary'!DH19="Yes"),OFFSET('Sanitation Data'!$H$11,0,10*ROW('Sanitation Data'!H13)),NA())</f>
        <v>#N/A</v>
      </c>
      <c r="AT19" s="94" t="e">
        <f ca="true">+IF(AND(ISNUMBER(OFFSET('Sanitation Data'!$H$12,0,10*ROW('Sanitation Data'!H13))),'Data Summary'!DI19="Yes"),OFFSET('Sanitation Data'!$H$12,0,10*ROW('Sanitation Data'!H13)),NA())</f>
        <v>#N/A</v>
      </c>
      <c r="AU19" s="94" t="e">
        <f ca="true">+IF(AND(ISNUMBER(OFFSET('Sanitation Data'!$I$4,0,10*ROW('Sanitation Data'!I13))),'Data Summary'!DJ19="Yes"),100-OFFSET('Sanitation Data'!$I$4,0,10*ROW('Sanitation Data'!I13)),NA())</f>
        <v>#N/A</v>
      </c>
      <c r="AV19" s="94" t="e">
        <f ca="true">+IF(AND(ISNUMBER(OFFSET('Sanitation Data'!$I$6,0,10*ROW('Sanitation Data'!I13))),'Data Summary'!DK19="Yes"),OFFSET('Sanitation Data'!$I$6,0,10*ROW('Sanitation Data'!I13)),NA())</f>
        <v>#N/A</v>
      </c>
      <c r="AW19" s="94" t="e">
        <f ca="true">+IF(AND(ISNUMBER(OFFSET('Sanitation Data'!$I$10,0,10*ROW('Sanitation Data'!I13))),'Data Summary'!DL19="Yes"),OFFSET('Sanitation Data'!$I$10,0,10*ROW('Sanitation Data'!I13)),NA())</f>
        <v>#N/A</v>
      </c>
      <c r="AX19" s="94" t="e">
        <f ca="true">+IF(AND(ISNUMBER(OFFSET('Sanitation Data'!$I$11,0,10*ROW('Sanitation Data'!I13))),'Data Summary'!DM19="Yes"),OFFSET('Sanitation Data'!$I$11,0,10*ROW('Sanitation Data'!I13)),NA())</f>
        <v>#N/A</v>
      </c>
      <c r="AY19" s="94" t="e">
        <f ca="true">+IF(AND(ISNUMBER(OFFSET('Sanitation Data'!$I$12,0,10*ROW('Sanitation Data'!I13))),'Data Summary'!DN19="Yes"),OFFSET('Sanitation Data'!$I$12,0,10*ROW('Sanitation Data'!I13)),NA())</f>
        <v>#N/A</v>
      </c>
      <c r="AZ19" s="95" t="e">
        <f ca="true">+IF(AND(ISNUMBER(OFFSET('Hygiene Data'!$D$5,0,10*ROW('Hygiene Data'!D13))),'Data Summary'!DO19="Yes"),OFFSET('Hygiene Data'!$D$5,0,10*ROW('Hygiene Data'!D13)),NA())</f>
        <v>#N/A</v>
      </c>
      <c r="BA19" s="95" t="e">
        <f ca="true">+IF(AND(ISNUMBER(OFFSET('Hygiene Data'!$D$7,0,10*ROW('Hygiene Data'!D13))),'Data Summary'!DP19="Yes"),OFFSET('Hygiene Data'!$D$7,0,10*ROW('Hygiene Data'!D13)),NA())</f>
        <v>#N/A</v>
      </c>
      <c r="BB19" s="95" t="e">
        <f ca="true">+IF(AND(ISNUMBER(OFFSET('Hygiene Data'!$D$9,0,10*ROW('Hygiene Data'!D13))),'Data Summary'!DQ19="Yes"),OFFSET('Hygiene Data'!$D$9,0,10*ROW('Hygiene Data'!D13)),NA())</f>
        <v>#N/A</v>
      </c>
      <c r="BC19" s="95" t="e">
        <f ca="true">+IF(AND(ISNUMBER(OFFSET('Hygiene Data'!$E$5,0,10*ROW('Hygiene Data'!E13))),'Data Summary'!DR19="Yes"),OFFSET('Hygiene Data'!$E$5,0,10*ROW('Hygiene Data'!E13)),NA())</f>
        <v>#N/A</v>
      </c>
      <c r="BD19" s="95" t="e">
        <f ca="true">+IF(AND(ISNUMBER(OFFSET('Hygiene Data'!$E$7,0,10*ROW('Hygiene Data'!E13))),'Data Summary'!DS19="Yes"),OFFSET('Hygiene Data'!$E$7,0,10*ROW('Hygiene Data'!E13)),NA())</f>
        <v>#N/A</v>
      </c>
      <c r="BE19" s="95" t="e">
        <f ca="true">+IF(AND(ISNUMBER(OFFSET('Hygiene Data'!$E$9,0,10*ROW('Hygiene Data'!E13))),'Data Summary'!DT19="Yes"),OFFSET('Hygiene Data'!$E$9,0,10*ROW('Hygiene Data'!E13)),NA())</f>
        <v>#N/A</v>
      </c>
      <c r="BF19" s="95" t="e">
        <f ca="true">+IF(AND(ISNUMBER(OFFSET('Hygiene Data'!$F$5,0,10*ROW('Hygiene Data'!F13))),'Data Summary'!DU19="Yes"),OFFSET('Hygiene Data'!$F$5,0,10*ROW('Hygiene Data'!F13)),NA())</f>
        <v>#N/A</v>
      </c>
      <c r="BG19" s="95" t="e">
        <f ca="true">+IF(AND(ISNUMBER(OFFSET('Hygiene Data'!$F$7,0,10*ROW('Hygiene Data'!F13))),'Data Summary'!DV19="Yes"),OFFSET('Hygiene Data'!$F$7,0,10*ROW('Hygiene Data'!F13)),NA())</f>
        <v>#N/A</v>
      </c>
      <c r="BH19" s="95" t="e">
        <f ca="true">+IF(AND(ISNUMBER(OFFSET('Hygiene Data'!$F$9,0,10*ROW('Hygiene Data'!F13))),'Data Summary'!DW19="Yes"),OFFSET('Hygiene Data'!$F$9,0,10*ROW('Hygiene Data'!F13)),NA())</f>
        <v>#N/A</v>
      </c>
      <c r="BI19" s="95" t="e">
        <f ca="true">+IF(AND(ISNUMBER(OFFSET('Hygiene Data'!$G$5,0,10*ROW('Hygiene Data'!G13))),'Data Summary'!DX19="Yes"),OFFSET('Hygiene Data'!$G$5,0,10*ROW('Hygiene Data'!G13)),NA())</f>
        <v>#N/A</v>
      </c>
      <c r="BJ19" s="95" t="e">
        <f ca="true">+IF(AND(ISNUMBER(OFFSET('Hygiene Data'!$G$7,0,10*ROW('Hygiene Data'!G13))),'Data Summary'!DY19="Yes"),OFFSET('Hygiene Data'!$G$7,0,10*ROW('Hygiene Data'!G13)),NA())</f>
        <v>#N/A</v>
      </c>
      <c r="BK19" s="95" t="e">
        <f ca="true">+IF(AND(ISNUMBER(OFFSET('Hygiene Data'!$G$9,0,10*ROW('Hygiene Data'!G13))),'Data Summary'!DZ19="Yes"),OFFSET('Hygiene Data'!$G$9,0,10*ROW('Hygiene Data'!G13)),NA())</f>
        <v>#N/A</v>
      </c>
      <c r="BL19" s="95" t="e">
        <f ca="true">+IF(AND(ISNUMBER(OFFSET('Hygiene Data'!$H$5,0,10*ROW('Hygiene Data'!H13))),'Data Summary'!EA19="Yes"),OFFSET('Hygiene Data'!$H$5,0,10*ROW('Hygiene Data'!H13)),NA())</f>
        <v>#N/A</v>
      </c>
      <c r="BM19" s="95" t="e">
        <f ca="true">+IF(AND(ISNUMBER(OFFSET('Hygiene Data'!$H$7,0,10*ROW('Hygiene Data'!H13))),'Data Summary'!EB19="Yes"),OFFSET('Hygiene Data'!$H$7,0,10*ROW('Hygiene Data'!H13)),NA())</f>
        <v>#N/A</v>
      </c>
      <c r="BN19" s="95" t="e">
        <f ca="true">+IF(AND(ISNUMBER(OFFSET('Hygiene Data'!$H$9,0,10*ROW('Hygiene Data'!H13))),'Data Summary'!EC19="Yes"),OFFSET('Hygiene Data'!$H$9,0,10*ROW('Hygiene Data'!H13)),NA())</f>
        <v>#N/A</v>
      </c>
      <c r="BO19" s="95" t="e">
        <f ca="true">+IF(AND(ISNUMBER(OFFSET('Hygiene Data'!$I$5,0,10*ROW('Hygiene Data'!I13))),'Data Summary'!ED19="Yes"),OFFSET('Hygiene Data'!$I$5,0,10*ROW('Hygiene Data'!I13)),NA())</f>
        <v>#N/A</v>
      </c>
      <c r="BP19" s="95" t="e">
        <f ca="true">+IF(AND(ISNUMBER(OFFSET('Hygiene Data'!$I$7,0,10*ROW('Hygiene Data'!I13))),'Data Summary'!EE19="Yes"),OFFSET('Hygiene Data'!$I$7,0,10*ROW('Hygiene Data'!I13)),NA())</f>
        <v>#N/A</v>
      </c>
      <c r="BQ19" s="95" t="e">
        <f ca="true">+IF(AND(ISNUMBER(OFFSET('Hygiene Data'!$I$9,0,10*ROW('Hygiene Data'!I13))),'Data Summary'!EF19="Yes"),OFFSET('Hygiene Data'!$I$9,0,10*ROW('Hygiene Data'!I13)),NA())</f>
        <v>#N/A</v>
      </c>
    </row>
    <row xmlns:x14ac="http://schemas.microsoft.com/office/spreadsheetml/2009/9/ac" r="20" x14ac:dyDescent="0.2">
      <c r="A20" s="329" t="e">
        <f ca="true">+RIGHT('Data Summary'!A20,LEN('Data Summary'!A20)-9)</f>
        <v>#VALUE!</v>
      </c>
      <c r="B20" s="36" t="str">
        <f ca="true">+IF(ISTEXT('Data Summary'!B20),'Data Summary'!B20,"")</f>
        <v/>
      </c>
      <c r="C20" s="328" t="e">
        <f ca="true">+VALUE('Data Summary'!C20)</f>
        <v>#VALUE!</v>
      </c>
      <c r="D20" s="93" t="e">
        <f ca="true">+IF(AND(ISNUMBER(OFFSET('Water Data'!$D$4,0,10*ROW('Water Data'!D14))),'Data Summary'!BS20="Yes"),100-OFFSET('Water Data'!$D$4,0,10*ROW('Water Data'!D14)),NA())</f>
        <v>#N/A</v>
      </c>
      <c r="E20" s="93" t="e">
        <f ca="true">+IF(AND(ISNUMBER(OFFSET('Water Data'!$D$6,0,10*ROW('Water Data'!D14))),'Data Summary'!BT20="Yes"),OFFSET('Water Data'!$D$6,0,10*ROW('Water Data'!D14)),NA())</f>
        <v>#N/A</v>
      </c>
      <c r="F20" s="93" t="e">
        <f ca="true">+IF(AND(ISNUMBER(OFFSET('Water Data'!$D$9,0,10*ROW('Water Data'!D14))),'Data Summary'!BU20="Yes"),OFFSET('Water Data'!$D$9,0,10*ROW('Water Data'!D14)),NA())</f>
        <v>#N/A</v>
      </c>
      <c r="G20" s="93" t="e">
        <f ca="true">+IF(AND(ISNUMBER(OFFSET('Water Data'!$E$4,0,10*ROW('Water Data'!E14))),'Data Summary'!BV20="Yes"),100-OFFSET('Water Data'!$E$4,0,10*ROW('Water Data'!E14)),NA())</f>
        <v>#N/A</v>
      </c>
      <c r="H20" s="93" t="e">
        <f ca="true">+IF(AND(ISNUMBER(OFFSET('Water Data'!$E$6,0,10*ROW('Water Data'!E14))),'Data Summary'!BW20="Yes"),OFFSET('Water Data'!$E$6,0,10*ROW('Water Data'!E14)),NA())</f>
        <v>#N/A</v>
      </c>
      <c r="I20" s="93" t="e">
        <f ca="true">+IF(AND(ISNUMBER(OFFSET('Water Data'!$E$9,0,10*ROW('Water Data'!E14))),'Data Summary'!BX20="Yes"),OFFSET('Water Data'!$E$9,0,10*ROW('Water Data'!E14)),NA())</f>
        <v>#N/A</v>
      </c>
      <c r="J20" s="93" t="e">
        <f ca="true">+IF(AND(ISNUMBER(OFFSET('Water Data'!$F$4,0,10*ROW('Water Data'!F14))),'Data Summary'!BY20="Yes"),100-OFFSET('Water Data'!$F$4,0,10*ROW('Water Data'!F14)),NA())</f>
        <v>#N/A</v>
      </c>
      <c r="K20" s="93" t="e">
        <f ca="true">+IF(AND(ISNUMBER(OFFSET('Water Data'!$F$6,0,10*ROW('Water Data'!F14))),'Data Summary'!BZ20="Yes"),OFFSET('Water Data'!$F$6,0,10*ROW('Water Data'!F14)),NA())</f>
        <v>#N/A</v>
      </c>
      <c r="L20" s="93" t="e">
        <f ca="true">+IF(AND(ISNUMBER(OFFSET('Water Data'!$F$9,0,10*ROW('Water Data'!F14))),'Data Summary'!CA20="Yes"),OFFSET('Water Data'!$F$9,0,10*ROW('Water Data'!F14)),NA())</f>
        <v>#N/A</v>
      </c>
      <c r="M20" s="93" t="e">
        <f ca="true">+IF(AND(ISNUMBER(OFFSET('Water Data'!$G$4,0,10*ROW('Water Data'!G14))),'Data Summary'!CB20="Yes"),100-OFFSET('Water Data'!$G$4,0,10*ROW('Water Data'!G14)),NA())</f>
        <v>#N/A</v>
      </c>
      <c r="N20" s="93" t="e">
        <f ca="true">+IF(AND(ISNUMBER(OFFSET('Water Data'!$G$6,0,10*ROW('Water Data'!G14))),'Data Summary'!CC20="Yes"),OFFSET('Water Data'!$G$6,0,10*ROW('Water Data'!G14)),NA())</f>
        <v>#N/A</v>
      </c>
      <c r="O20" s="93" t="e">
        <f ca="true">+IF(AND(ISNUMBER(OFFSET('Water Data'!$G$9,0,10*ROW('Water Data'!G14))),'Data Summary'!CD20="Yes"),OFFSET('Water Data'!$G$9,0,10*ROW('Water Data'!G14)),NA())</f>
        <v>#N/A</v>
      </c>
      <c r="P20" s="93" t="e">
        <f ca="true">+IF(AND(ISNUMBER(OFFSET('Water Data'!$H$4,0,10*ROW('Water Data'!H14))),'Data Summary'!CE20="Yes"),100-OFFSET('Water Data'!$H$4,0,10*ROW('Water Data'!H14)),NA())</f>
        <v>#N/A</v>
      </c>
      <c r="Q20" s="93" t="e">
        <f ca="true">+IF(AND(ISNUMBER(OFFSET('Water Data'!$H$6,0,10*ROW('Water Data'!H14))),'Data Summary'!CF20="Yes"),OFFSET('Water Data'!$H$6,0,10*ROW('Water Data'!H14)),NA())</f>
        <v>#N/A</v>
      </c>
      <c r="R20" s="93" t="e">
        <f ca="true">+IF(AND(ISNUMBER(OFFSET('Water Data'!$H$9,0,10*ROW('Water Data'!H14))),'Data Summary'!CG20="Yes"),OFFSET('Water Data'!$H$9,0,10*ROW('Water Data'!H14)),NA())</f>
        <v>#N/A</v>
      </c>
      <c r="S20" s="93" t="e">
        <f ca="true">+IF(AND(ISNUMBER(OFFSET('Water Data'!$I$4,0,10*ROW('Water Data'!I14))),'Data Summary'!CH20="Yes"),100-OFFSET('Water Data'!$I$4,0,10*ROW('Water Data'!I14)),NA())</f>
        <v>#N/A</v>
      </c>
      <c r="T20" s="93" t="e">
        <f ca="true">+IF(AND(ISNUMBER(OFFSET('Water Data'!$I$6,0,10*ROW('Water Data'!I14))),'Data Summary'!CI20="Yes"),OFFSET('Water Data'!$I$6,0,10*ROW('Water Data'!I14)),NA())</f>
        <v>#N/A</v>
      </c>
      <c r="U20" s="93" t="e">
        <f ca="true">+IF(AND(ISNUMBER(OFFSET('Water Data'!$I$9,0,10*ROW('Water Data'!I14))),'Data Summary'!CJ20="Yes"),OFFSET('Water Data'!$I$9,0,10*ROW('Water Data'!I14)),NA())</f>
        <v>#N/A</v>
      </c>
      <c r="V20" s="94" t="e">
        <f ca="true">+IF(AND(ISNUMBER(OFFSET('Sanitation Data'!$D$4,0,10*ROW('Sanitation Data'!D14))),'Data Summary'!CK20="Yes"),100-OFFSET('Sanitation Data'!$D$4,0,10*ROW('Sanitation Data'!D14)),NA())</f>
        <v>#N/A</v>
      </c>
      <c r="W20" s="94" t="e">
        <f ca="true">+IF(AND(ISNUMBER(OFFSET('Sanitation Data'!$D$6,0,10*ROW('Sanitation Data'!D14))),'Data Summary'!CL20="Yes"),OFFSET('Sanitation Data'!$D$6,0,10*ROW('Sanitation Data'!D14)),NA())</f>
        <v>#N/A</v>
      </c>
      <c r="X20" s="94" t="e">
        <f ca="true">+IF(AND(ISNUMBER(OFFSET('Sanitation Data'!$D$10,0,10*ROW('Sanitation Data'!D14))),'Data Summary'!CM20="Yes"),OFFSET('Sanitation Data'!$D$10,0,10*ROW('Sanitation Data'!D14)),NA())</f>
        <v>#N/A</v>
      </c>
      <c r="Y20" s="94" t="e">
        <f ca="true">+IF(AND(ISNUMBER(OFFSET('Sanitation Data'!$D$11,0,10*ROW('Sanitation Data'!D14))),'Data Summary'!CN20="Yes"),OFFSET('Sanitation Data'!$D$11,0,10*ROW('Sanitation Data'!D14)),NA())</f>
        <v>#N/A</v>
      </c>
      <c r="Z20" s="94" t="e">
        <f ca="true">+IF(AND(ISNUMBER(OFFSET('Sanitation Data'!$D$12,0,10*ROW('Sanitation Data'!D14))),'Data Summary'!CO20="Yes"),OFFSET('Sanitation Data'!$D$12,0,10*ROW('Sanitation Data'!D14)),NA())</f>
        <v>#N/A</v>
      </c>
      <c r="AA20" s="94" t="e">
        <f ca="true">+IF(AND(ISNUMBER(OFFSET('Sanitation Data'!$E$4,0,10*ROW('Sanitation Data'!E14))),'Data Summary'!CP20="Yes"),100-OFFSET('Sanitation Data'!$E$4,0,10*ROW('Sanitation Data'!E14)),NA())</f>
        <v>#N/A</v>
      </c>
      <c r="AB20" s="94" t="e">
        <f ca="true">+IF(AND(ISNUMBER(OFFSET('Sanitation Data'!$E$6,0,10*ROW('Sanitation Data'!E14))),'Data Summary'!CQ20="Yes"),OFFSET('Sanitation Data'!$E$6,0,10*ROW('Sanitation Data'!E14)),NA())</f>
        <v>#N/A</v>
      </c>
      <c r="AC20" s="94" t="e">
        <f ca="true">+IF(AND(ISNUMBER(OFFSET('Sanitation Data'!$E$10,0,10*ROW('Sanitation Data'!E14))),'Data Summary'!CR20="Yes"),OFFSET('Sanitation Data'!$E$10,0,10*ROW('Sanitation Data'!E14)),NA())</f>
        <v>#N/A</v>
      </c>
      <c r="AD20" s="94" t="e">
        <f ca="true">+IF(AND(ISNUMBER(OFFSET('Sanitation Data'!$E$11,0,10*ROW('Sanitation Data'!E14))),'Data Summary'!CS20="Yes"),OFFSET('Sanitation Data'!$E$11,0,10*ROW('Sanitation Data'!E14)),NA())</f>
        <v>#N/A</v>
      </c>
      <c r="AE20" s="94" t="e">
        <f ca="true">+IF(AND(ISNUMBER(OFFSET('Sanitation Data'!$E$12,0,10*ROW('Sanitation Data'!E14))),'Data Summary'!CT20="Yes"),OFFSET('Sanitation Data'!$E$12,0,10*ROW('Sanitation Data'!E14)),NA())</f>
        <v>#N/A</v>
      </c>
      <c r="AF20" s="94" t="e">
        <f ca="true">+IF(AND(ISNUMBER(OFFSET('Sanitation Data'!$F$4,0,10*ROW('Sanitation Data'!F14))),'Data Summary'!CU20="Yes"),100-OFFSET('Sanitation Data'!$F$4,0,10*ROW('Sanitation Data'!F14)),NA())</f>
        <v>#N/A</v>
      </c>
      <c r="AG20" s="94" t="e">
        <f ca="true">+IF(AND(ISNUMBER(OFFSET('Sanitation Data'!$F$6,0,10*ROW('Sanitation Data'!F14))),'Data Summary'!CV20="Yes"),OFFSET('Sanitation Data'!$F$6,0,10*ROW('Sanitation Data'!F14)),NA())</f>
        <v>#N/A</v>
      </c>
      <c r="AH20" s="94" t="e">
        <f ca="true">+IF(AND(ISNUMBER(OFFSET('Sanitation Data'!$F$10,0,10*ROW('Sanitation Data'!F14))),'Data Summary'!CW20="Yes"),OFFSET('Sanitation Data'!$F$10,0,10*ROW('Sanitation Data'!F14)),NA())</f>
        <v>#N/A</v>
      </c>
      <c r="AI20" s="94" t="e">
        <f ca="true">+IF(AND(ISNUMBER(OFFSET('Sanitation Data'!$F$11,0,10*ROW('Sanitation Data'!F14))),'Data Summary'!CX20="Yes"),OFFSET('Sanitation Data'!$F$11,0,10*ROW('Sanitation Data'!F14)),NA())</f>
        <v>#N/A</v>
      </c>
      <c r="AJ20" s="94" t="e">
        <f ca="true">+IF(AND(ISNUMBER(OFFSET('Sanitation Data'!$F$12,0,10*ROW('Sanitation Data'!F14))),'Data Summary'!CY20="Yes"),OFFSET('Sanitation Data'!$F$12,0,10*ROW('Sanitation Data'!F14)),NA())</f>
        <v>#N/A</v>
      </c>
      <c r="AK20" s="94" t="e">
        <f ca="true">+IF(AND(ISNUMBER(OFFSET('Sanitation Data'!$G$4,0,10*ROW('Sanitation Data'!G14))),'Data Summary'!CZ20="Yes"),100-OFFSET('Sanitation Data'!$G$4,0,10*ROW('Sanitation Data'!G14)),NA())</f>
        <v>#N/A</v>
      </c>
      <c r="AL20" s="94" t="e">
        <f ca="true">+IF(AND(ISNUMBER(OFFSET('Sanitation Data'!$G$6,0,10*ROW('Sanitation Data'!G14))),'Data Summary'!DA20="Yes"),OFFSET('Sanitation Data'!$G$6,0,10*ROW('Sanitation Data'!G14)),NA())</f>
        <v>#N/A</v>
      </c>
      <c r="AM20" s="94" t="e">
        <f ca="true">+IF(AND(ISNUMBER(OFFSET('Sanitation Data'!$G$10,0,10*ROW('Sanitation Data'!G14))),'Data Summary'!DB20="Yes"),OFFSET('Sanitation Data'!$G$10,0,10*ROW('Sanitation Data'!G14)),NA())</f>
        <v>#N/A</v>
      </c>
      <c r="AN20" s="94" t="e">
        <f ca="true">+IF(AND(ISNUMBER(OFFSET('Sanitation Data'!$G$11,0,10*ROW('Sanitation Data'!G14))),'Data Summary'!DC20="Yes"),OFFSET('Sanitation Data'!$G$11,0,10*ROW('Sanitation Data'!G14)),NA())</f>
        <v>#N/A</v>
      </c>
      <c r="AO20" s="94" t="e">
        <f ca="true">+IF(AND(ISNUMBER(OFFSET('Sanitation Data'!$G$12,0,10*ROW('Sanitation Data'!G14))),'Data Summary'!DD20="Yes"),OFFSET('Sanitation Data'!$G$12,0,10*ROW('Sanitation Data'!G14)),NA())</f>
        <v>#N/A</v>
      </c>
      <c r="AP20" s="94" t="e">
        <f ca="true">+IF(AND(ISNUMBER(OFFSET('Sanitation Data'!$H$4,0,10*ROW('Sanitation Data'!H14))),'Data Summary'!DE20="Yes"),100-OFFSET('Sanitation Data'!$H$4,0,10*ROW('Sanitation Data'!H14)),NA())</f>
        <v>#N/A</v>
      </c>
      <c r="AQ20" s="94" t="e">
        <f ca="true">+IF(AND(ISNUMBER(OFFSET('Sanitation Data'!$H$6,0,10*ROW('Sanitation Data'!H14))),'Data Summary'!DF20="Yes"),OFFSET('Sanitation Data'!$H$6,0,10*ROW('Sanitation Data'!H14)),NA())</f>
        <v>#N/A</v>
      </c>
      <c r="AR20" s="94" t="e">
        <f ca="true">+IF(AND(ISNUMBER(OFFSET('Sanitation Data'!$H$10,0,10*ROW('Sanitation Data'!H14))),'Data Summary'!DG20="Yes"),OFFSET('Sanitation Data'!$H$10,0,10*ROW('Sanitation Data'!H14)),NA())</f>
        <v>#N/A</v>
      </c>
      <c r="AS20" s="94" t="e">
        <f ca="true">+IF(AND(ISNUMBER(OFFSET('Sanitation Data'!$H$11,0,10*ROW('Sanitation Data'!H14))),'Data Summary'!DH20="Yes"),OFFSET('Sanitation Data'!$H$11,0,10*ROW('Sanitation Data'!H14)),NA())</f>
        <v>#N/A</v>
      </c>
      <c r="AT20" s="94" t="e">
        <f ca="true">+IF(AND(ISNUMBER(OFFSET('Sanitation Data'!$H$12,0,10*ROW('Sanitation Data'!H14))),'Data Summary'!DI20="Yes"),OFFSET('Sanitation Data'!$H$12,0,10*ROW('Sanitation Data'!H14)),NA())</f>
        <v>#N/A</v>
      </c>
      <c r="AU20" s="94" t="e">
        <f ca="true">+IF(AND(ISNUMBER(OFFSET('Sanitation Data'!$I$4,0,10*ROW('Sanitation Data'!I14))),'Data Summary'!DJ20="Yes"),100-OFFSET('Sanitation Data'!$I$4,0,10*ROW('Sanitation Data'!I14)),NA())</f>
        <v>#N/A</v>
      </c>
      <c r="AV20" s="94" t="e">
        <f ca="true">+IF(AND(ISNUMBER(OFFSET('Sanitation Data'!$I$6,0,10*ROW('Sanitation Data'!I14))),'Data Summary'!DK20="Yes"),OFFSET('Sanitation Data'!$I$6,0,10*ROW('Sanitation Data'!I14)),NA())</f>
        <v>#N/A</v>
      </c>
      <c r="AW20" s="94" t="e">
        <f ca="true">+IF(AND(ISNUMBER(OFFSET('Sanitation Data'!$I$10,0,10*ROW('Sanitation Data'!I14))),'Data Summary'!DL20="Yes"),OFFSET('Sanitation Data'!$I$10,0,10*ROW('Sanitation Data'!I14)),NA())</f>
        <v>#N/A</v>
      </c>
      <c r="AX20" s="94" t="e">
        <f ca="true">+IF(AND(ISNUMBER(OFFSET('Sanitation Data'!$I$11,0,10*ROW('Sanitation Data'!I14))),'Data Summary'!DM20="Yes"),OFFSET('Sanitation Data'!$I$11,0,10*ROW('Sanitation Data'!I14)),NA())</f>
        <v>#N/A</v>
      </c>
      <c r="AY20" s="94" t="e">
        <f ca="true">+IF(AND(ISNUMBER(OFFSET('Sanitation Data'!$I$12,0,10*ROW('Sanitation Data'!I14))),'Data Summary'!DN20="Yes"),OFFSET('Sanitation Data'!$I$12,0,10*ROW('Sanitation Data'!I14)),NA())</f>
        <v>#N/A</v>
      </c>
      <c r="AZ20" s="95" t="e">
        <f ca="true">+IF(AND(ISNUMBER(OFFSET('Hygiene Data'!$D$5,0,10*ROW('Hygiene Data'!D14))),'Data Summary'!DO20="Yes"),OFFSET('Hygiene Data'!$D$5,0,10*ROW('Hygiene Data'!D14)),NA())</f>
        <v>#N/A</v>
      </c>
      <c r="BA20" s="95" t="e">
        <f ca="true">+IF(AND(ISNUMBER(OFFSET('Hygiene Data'!$D$7,0,10*ROW('Hygiene Data'!D14))),'Data Summary'!DP20="Yes"),OFFSET('Hygiene Data'!$D$7,0,10*ROW('Hygiene Data'!D14)),NA())</f>
        <v>#N/A</v>
      </c>
      <c r="BB20" s="95" t="e">
        <f ca="true">+IF(AND(ISNUMBER(OFFSET('Hygiene Data'!$D$9,0,10*ROW('Hygiene Data'!D14))),'Data Summary'!DQ20="Yes"),OFFSET('Hygiene Data'!$D$9,0,10*ROW('Hygiene Data'!D14)),NA())</f>
        <v>#N/A</v>
      </c>
      <c r="BC20" s="95" t="e">
        <f ca="true">+IF(AND(ISNUMBER(OFFSET('Hygiene Data'!$E$5,0,10*ROW('Hygiene Data'!E14))),'Data Summary'!DR20="Yes"),OFFSET('Hygiene Data'!$E$5,0,10*ROW('Hygiene Data'!E14)),NA())</f>
        <v>#N/A</v>
      </c>
      <c r="BD20" s="95" t="e">
        <f ca="true">+IF(AND(ISNUMBER(OFFSET('Hygiene Data'!$E$7,0,10*ROW('Hygiene Data'!E14))),'Data Summary'!DS20="Yes"),OFFSET('Hygiene Data'!$E$7,0,10*ROW('Hygiene Data'!E14)),NA())</f>
        <v>#N/A</v>
      </c>
      <c r="BE20" s="95" t="e">
        <f ca="true">+IF(AND(ISNUMBER(OFFSET('Hygiene Data'!$E$9,0,10*ROW('Hygiene Data'!E14))),'Data Summary'!DT20="Yes"),OFFSET('Hygiene Data'!$E$9,0,10*ROW('Hygiene Data'!E14)),NA())</f>
        <v>#N/A</v>
      </c>
      <c r="BF20" s="95" t="e">
        <f ca="true">+IF(AND(ISNUMBER(OFFSET('Hygiene Data'!$F$5,0,10*ROW('Hygiene Data'!F14))),'Data Summary'!DU20="Yes"),OFFSET('Hygiene Data'!$F$5,0,10*ROW('Hygiene Data'!F14)),NA())</f>
        <v>#N/A</v>
      </c>
      <c r="BG20" s="95" t="e">
        <f ca="true">+IF(AND(ISNUMBER(OFFSET('Hygiene Data'!$F$7,0,10*ROW('Hygiene Data'!F14))),'Data Summary'!DV20="Yes"),OFFSET('Hygiene Data'!$F$7,0,10*ROW('Hygiene Data'!F14)),NA())</f>
        <v>#N/A</v>
      </c>
      <c r="BH20" s="95" t="e">
        <f ca="true">+IF(AND(ISNUMBER(OFFSET('Hygiene Data'!$F$9,0,10*ROW('Hygiene Data'!F14))),'Data Summary'!DW20="Yes"),OFFSET('Hygiene Data'!$F$9,0,10*ROW('Hygiene Data'!F14)),NA())</f>
        <v>#N/A</v>
      </c>
      <c r="BI20" s="95" t="e">
        <f ca="true">+IF(AND(ISNUMBER(OFFSET('Hygiene Data'!$G$5,0,10*ROW('Hygiene Data'!G14))),'Data Summary'!DX20="Yes"),OFFSET('Hygiene Data'!$G$5,0,10*ROW('Hygiene Data'!G14)),NA())</f>
        <v>#N/A</v>
      </c>
      <c r="BJ20" s="95" t="e">
        <f ca="true">+IF(AND(ISNUMBER(OFFSET('Hygiene Data'!$G$7,0,10*ROW('Hygiene Data'!G14))),'Data Summary'!DY20="Yes"),OFFSET('Hygiene Data'!$G$7,0,10*ROW('Hygiene Data'!G14)),NA())</f>
        <v>#N/A</v>
      </c>
      <c r="BK20" s="95" t="e">
        <f ca="true">+IF(AND(ISNUMBER(OFFSET('Hygiene Data'!$G$9,0,10*ROW('Hygiene Data'!G14))),'Data Summary'!DZ20="Yes"),OFFSET('Hygiene Data'!$G$9,0,10*ROW('Hygiene Data'!G14)),NA())</f>
        <v>#N/A</v>
      </c>
      <c r="BL20" s="95" t="e">
        <f ca="true">+IF(AND(ISNUMBER(OFFSET('Hygiene Data'!$H$5,0,10*ROW('Hygiene Data'!H14))),'Data Summary'!EA20="Yes"),OFFSET('Hygiene Data'!$H$5,0,10*ROW('Hygiene Data'!H14)),NA())</f>
        <v>#N/A</v>
      </c>
      <c r="BM20" s="95" t="e">
        <f ca="true">+IF(AND(ISNUMBER(OFFSET('Hygiene Data'!$H$7,0,10*ROW('Hygiene Data'!H14))),'Data Summary'!EB20="Yes"),OFFSET('Hygiene Data'!$H$7,0,10*ROW('Hygiene Data'!H14)),NA())</f>
        <v>#N/A</v>
      </c>
      <c r="BN20" s="95" t="e">
        <f ca="true">+IF(AND(ISNUMBER(OFFSET('Hygiene Data'!$H$9,0,10*ROW('Hygiene Data'!H14))),'Data Summary'!EC20="Yes"),OFFSET('Hygiene Data'!$H$9,0,10*ROW('Hygiene Data'!H14)),NA())</f>
        <v>#N/A</v>
      </c>
      <c r="BO20" s="95" t="e">
        <f ca="true">+IF(AND(ISNUMBER(OFFSET('Hygiene Data'!$I$5,0,10*ROW('Hygiene Data'!I14))),'Data Summary'!ED20="Yes"),OFFSET('Hygiene Data'!$I$5,0,10*ROW('Hygiene Data'!I14)),NA())</f>
        <v>#N/A</v>
      </c>
      <c r="BP20" s="95" t="e">
        <f ca="true">+IF(AND(ISNUMBER(OFFSET('Hygiene Data'!$I$7,0,10*ROW('Hygiene Data'!I14))),'Data Summary'!EE20="Yes"),OFFSET('Hygiene Data'!$I$7,0,10*ROW('Hygiene Data'!I14)),NA())</f>
        <v>#N/A</v>
      </c>
      <c r="BQ20" s="95" t="e">
        <f ca="true">+IF(AND(ISNUMBER(OFFSET('Hygiene Data'!$I$9,0,10*ROW('Hygiene Data'!I14))),'Data Summary'!EF20="Yes"),OFFSET('Hygiene Data'!$I$9,0,10*ROW('Hygiene Data'!I14)),NA())</f>
        <v>#N/A</v>
      </c>
    </row>
    <row xmlns:x14ac="http://schemas.microsoft.com/office/spreadsheetml/2009/9/ac" r="21" x14ac:dyDescent="0.2">
      <c r="A21" s="329" t="e">
        <f ca="true">+RIGHT('Data Summary'!A21,LEN('Data Summary'!A21)-9)</f>
        <v>#VALUE!</v>
      </c>
      <c r="B21" s="36" t="str">
        <f ca="true">+IF(ISTEXT('Data Summary'!B21),'Data Summary'!B21,"")</f>
        <v/>
      </c>
      <c r="C21" s="328" t="e">
        <f ca="true">+VALUE('Data Summary'!C21)</f>
        <v>#VALUE!</v>
      </c>
      <c r="D21" s="93" t="e">
        <f ca="true">+IF(AND(ISNUMBER(OFFSET('Water Data'!$D$4,0,10*ROW('Water Data'!D15))),'Data Summary'!BS21="Yes"),100-OFFSET('Water Data'!$D$4,0,10*ROW('Water Data'!D15)),NA())</f>
        <v>#N/A</v>
      </c>
      <c r="E21" s="93" t="e">
        <f ca="true">+IF(AND(ISNUMBER(OFFSET('Water Data'!$D$6,0,10*ROW('Water Data'!D15))),'Data Summary'!BT21="Yes"),OFFSET('Water Data'!$D$6,0,10*ROW('Water Data'!D15)),NA())</f>
        <v>#N/A</v>
      </c>
      <c r="F21" s="93" t="e">
        <f ca="true">+IF(AND(ISNUMBER(OFFSET('Water Data'!$D$9,0,10*ROW('Water Data'!D15))),'Data Summary'!BU21="Yes"),OFFSET('Water Data'!$D$9,0,10*ROW('Water Data'!D15)),NA())</f>
        <v>#N/A</v>
      </c>
      <c r="G21" s="93" t="e">
        <f ca="true">+IF(AND(ISNUMBER(OFFSET('Water Data'!$E$4,0,10*ROW('Water Data'!E15))),'Data Summary'!BV21="Yes"),100-OFFSET('Water Data'!$E$4,0,10*ROW('Water Data'!E15)),NA())</f>
        <v>#N/A</v>
      </c>
      <c r="H21" s="93" t="e">
        <f ca="true">+IF(AND(ISNUMBER(OFFSET('Water Data'!$E$6,0,10*ROW('Water Data'!E15))),'Data Summary'!BW21="Yes"),OFFSET('Water Data'!$E$6,0,10*ROW('Water Data'!E15)),NA())</f>
        <v>#N/A</v>
      </c>
      <c r="I21" s="93" t="e">
        <f ca="true">+IF(AND(ISNUMBER(OFFSET('Water Data'!$E$9,0,10*ROW('Water Data'!E15))),'Data Summary'!BX21="Yes"),OFFSET('Water Data'!$E$9,0,10*ROW('Water Data'!E15)),NA())</f>
        <v>#N/A</v>
      </c>
      <c r="J21" s="93" t="e">
        <f ca="true">+IF(AND(ISNUMBER(OFFSET('Water Data'!$F$4,0,10*ROW('Water Data'!F15))),'Data Summary'!BY21="Yes"),100-OFFSET('Water Data'!$F$4,0,10*ROW('Water Data'!F15)),NA())</f>
        <v>#N/A</v>
      </c>
      <c r="K21" s="93" t="e">
        <f ca="true">+IF(AND(ISNUMBER(OFFSET('Water Data'!$F$6,0,10*ROW('Water Data'!F15))),'Data Summary'!BZ21="Yes"),OFFSET('Water Data'!$F$6,0,10*ROW('Water Data'!F15)),NA())</f>
        <v>#N/A</v>
      </c>
      <c r="L21" s="93" t="e">
        <f ca="true">+IF(AND(ISNUMBER(OFFSET('Water Data'!$F$9,0,10*ROW('Water Data'!F15))),'Data Summary'!CA21="Yes"),OFFSET('Water Data'!$F$9,0,10*ROW('Water Data'!F15)),NA())</f>
        <v>#N/A</v>
      </c>
      <c r="M21" s="93" t="e">
        <f ca="true">+IF(AND(ISNUMBER(OFFSET('Water Data'!$G$4,0,10*ROW('Water Data'!G15))),'Data Summary'!CB21="Yes"),100-OFFSET('Water Data'!$G$4,0,10*ROW('Water Data'!G15)),NA())</f>
        <v>#N/A</v>
      </c>
      <c r="N21" s="93" t="e">
        <f ca="true">+IF(AND(ISNUMBER(OFFSET('Water Data'!$G$6,0,10*ROW('Water Data'!G15))),'Data Summary'!CC21="Yes"),OFFSET('Water Data'!$G$6,0,10*ROW('Water Data'!G15)),NA())</f>
        <v>#N/A</v>
      </c>
      <c r="O21" s="93" t="e">
        <f ca="true">+IF(AND(ISNUMBER(OFFSET('Water Data'!$G$9,0,10*ROW('Water Data'!G15))),'Data Summary'!CD21="Yes"),OFFSET('Water Data'!$G$9,0,10*ROW('Water Data'!G15)),NA())</f>
        <v>#N/A</v>
      </c>
      <c r="P21" s="93" t="e">
        <f ca="true">+IF(AND(ISNUMBER(OFFSET('Water Data'!$H$4,0,10*ROW('Water Data'!H15))),'Data Summary'!CE21="Yes"),100-OFFSET('Water Data'!$H$4,0,10*ROW('Water Data'!H15)),NA())</f>
        <v>#N/A</v>
      </c>
      <c r="Q21" s="93" t="e">
        <f ca="true">+IF(AND(ISNUMBER(OFFSET('Water Data'!$H$6,0,10*ROW('Water Data'!H15))),'Data Summary'!CF21="Yes"),OFFSET('Water Data'!$H$6,0,10*ROW('Water Data'!H15)),NA())</f>
        <v>#N/A</v>
      </c>
      <c r="R21" s="93" t="e">
        <f ca="true">+IF(AND(ISNUMBER(OFFSET('Water Data'!$H$9,0,10*ROW('Water Data'!H15))),'Data Summary'!CG21="Yes"),OFFSET('Water Data'!$H$9,0,10*ROW('Water Data'!H15)),NA())</f>
        <v>#N/A</v>
      </c>
      <c r="S21" s="93" t="e">
        <f ca="true">+IF(AND(ISNUMBER(OFFSET('Water Data'!$I$4,0,10*ROW('Water Data'!I15))),'Data Summary'!CH21="Yes"),100-OFFSET('Water Data'!$I$4,0,10*ROW('Water Data'!I15)),NA())</f>
        <v>#N/A</v>
      </c>
      <c r="T21" s="93" t="e">
        <f ca="true">+IF(AND(ISNUMBER(OFFSET('Water Data'!$I$6,0,10*ROW('Water Data'!I15))),'Data Summary'!CI21="Yes"),OFFSET('Water Data'!$I$6,0,10*ROW('Water Data'!I15)),NA())</f>
        <v>#N/A</v>
      </c>
      <c r="U21" s="93" t="e">
        <f ca="true">+IF(AND(ISNUMBER(OFFSET('Water Data'!$I$9,0,10*ROW('Water Data'!I15))),'Data Summary'!CJ21="Yes"),OFFSET('Water Data'!$I$9,0,10*ROW('Water Data'!I15)),NA())</f>
        <v>#N/A</v>
      </c>
      <c r="V21" s="94" t="e">
        <f ca="true">+IF(AND(ISNUMBER(OFFSET('Sanitation Data'!$D$4,0,10*ROW('Sanitation Data'!D15))),'Data Summary'!CK21="Yes"),100-OFFSET('Sanitation Data'!$D$4,0,10*ROW('Sanitation Data'!D15)),NA())</f>
        <v>#N/A</v>
      </c>
      <c r="W21" s="94" t="e">
        <f ca="true">+IF(AND(ISNUMBER(OFFSET('Sanitation Data'!$D$6,0,10*ROW('Sanitation Data'!D15))),'Data Summary'!CL21="Yes"),OFFSET('Sanitation Data'!$D$6,0,10*ROW('Sanitation Data'!D15)),NA())</f>
        <v>#N/A</v>
      </c>
      <c r="X21" s="94" t="e">
        <f ca="true">+IF(AND(ISNUMBER(OFFSET('Sanitation Data'!$D$10,0,10*ROW('Sanitation Data'!D15))),'Data Summary'!CM21="Yes"),OFFSET('Sanitation Data'!$D$10,0,10*ROW('Sanitation Data'!D15)),NA())</f>
        <v>#N/A</v>
      </c>
      <c r="Y21" s="94" t="e">
        <f ca="true">+IF(AND(ISNUMBER(OFFSET('Sanitation Data'!$D$11,0,10*ROW('Sanitation Data'!D15))),'Data Summary'!CN21="Yes"),OFFSET('Sanitation Data'!$D$11,0,10*ROW('Sanitation Data'!D15)),NA())</f>
        <v>#N/A</v>
      </c>
      <c r="Z21" s="94" t="e">
        <f ca="true">+IF(AND(ISNUMBER(OFFSET('Sanitation Data'!$D$12,0,10*ROW('Sanitation Data'!D15))),'Data Summary'!CO21="Yes"),OFFSET('Sanitation Data'!$D$12,0,10*ROW('Sanitation Data'!D15)),NA())</f>
        <v>#N/A</v>
      </c>
      <c r="AA21" s="94" t="e">
        <f ca="true">+IF(AND(ISNUMBER(OFFSET('Sanitation Data'!$E$4,0,10*ROW('Sanitation Data'!E15))),'Data Summary'!CP21="Yes"),100-OFFSET('Sanitation Data'!$E$4,0,10*ROW('Sanitation Data'!E15)),NA())</f>
        <v>#N/A</v>
      </c>
      <c r="AB21" s="94" t="e">
        <f ca="true">+IF(AND(ISNUMBER(OFFSET('Sanitation Data'!$E$6,0,10*ROW('Sanitation Data'!E15))),'Data Summary'!CQ21="Yes"),OFFSET('Sanitation Data'!$E$6,0,10*ROW('Sanitation Data'!E15)),NA())</f>
        <v>#N/A</v>
      </c>
      <c r="AC21" s="94" t="e">
        <f ca="true">+IF(AND(ISNUMBER(OFFSET('Sanitation Data'!$E$10,0,10*ROW('Sanitation Data'!E15))),'Data Summary'!CR21="Yes"),OFFSET('Sanitation Data'!$E$10,0,10*ROW('Sanitation Data'!E15)),NA())</f>
        <v>#N/A</v>
      </c>
      <c r="AD21" s="94" t="e">
        <f ca="true">+IF(AND(ISNUMBER(OFFSET('Sanitation Data'!$E$11,0,10*ROW('Sanitation Data'!E15))),'Data Summary'!CS21="Yes"),OFFSET('Sanitation Data'!$E$11,0,10*ROW('Sanitation Data'!E15)),NA())</f>
        <v>#N/A</v>
      </c>
      <c r="AE21" s="94" t="e">
        <f ca="true">+IF(AND(ISNUMBER(OFFSET('Sanitation Data'!$E$12,0,10*ROW('Sanitation Data'!E15))),'Data Summary'!CT21="Yes"),OFFSET('Sanitation Data'!$E$12,0,10*ROW('Sanitation Data'!E15)),NA())</f>
        <v>#N/A</v>
      </c>
      <c r="AF21" s="94" t="e">
        <f ca="true">+IF(AND(ISNUMBER(OFFSET('Sanitation Data'!$F$4,0,10*ROW('Sanitation Data'!F15))),'Data Summary'!CU21="Yes"),100-OFFSET('Sanitation Data'!$F$4,0,10*ROW('Sanitation Data'!F15)),NA())</f>
        <v>#N/A</v>
      </c>
      <c r="AG21" s="94" t="e">
        <f ca="true">+IF(AND(ISNUMBER(OFFSET('Sanitation Data'!$F$6,0,10*ROW('Sanitation Data'!F15))),'Data Summary'!CV21="Yes"),OFFSET('Sanitation Data'!$F$6,0,10*ROW('Sanitation Data'!F15)),NA())</f>
        <v>#N/A</v>
      </c>
      <c r="AH21" s="94" t="e">
        <f ca="true">+IF(AND(ISNUMBER(OFFSET('Sanitation Data'!$F$10,0,10*ROW('Sanitation Data'!F15))),'Data Summary'!CW21="Yes"),OFFSET('Sanitation Data'!$F$10,0,10*ROW('Sanitation Data'!F15)),NA())</f>
        <v>#N/A</v>
      </c>
      <c r="AI21" s="94" t="e">
        <f ca="true">+IF(AND(ISNUMBER(OFFSET('Sanitation Data'!$F$11,0,10*ROW('Sanitation Data'!F15))),'Data Summary'!CX21="Yes"),OFFSET('Sanitation Data'!$F$11,0,10*ROW('Sanitation Data'!F15)),NA())</f>
        <v>#N/A</v>
      </c>
      <c r="AJ21" s="94" t="e">
        <f ca="true">+IF(AND(ISNUMBER(OFFSET('Sanitation Data'!$F$12,0,10*ROW('Sanitation Data'!F15))),'Data Summary'!CY21="Yes"),OFFSET('Sanitation Data'!$F$12,0,10*ROW('Sanitation Data'!F15)),NA())</f>
        <v>#N/A</v>
      </c>
      <c r="AK21" s="94" t="e">
        <f ca="true">+IF(AND(ISNUMBER(OFFSET('Sanitation Data'!$G$4,0,10*ROW('Sanitation Data'!G15))),'Data Summary'!CZ21="Yes"),100-OFFSET('Sanitation Data'!$G$4,0,10*ROW('Sanitation Data'!G15)),NA())</f>
        <v>#N/A</v>
      </c>
      <c r="AL21" s="94" t="e">
        <f ca="true">+IF(AND(ISNUMBER(OFFSET('Sanitation Data'!$G$6,0,10*ROW('Sanitation Data'!G15))),'Data Summary'!DA21="Yes"),OFFSET('Sanitation Data'!$G$6,0,10*ROW('Sanitation Data'!G15)),NA())</f>
        <v>#N/A</v>
      </c>
      <c r="AM21" s="94" t="e">
        <f ca="true">+IF(AND(ISNUMBER(OFFSET('Sanitation Data'!$G$10,0,10*ROW('Sanitation Data'!G15))),'Data Summary'!DB21="Yes"),OFFSET('Sanitation Data'!$G$10,0,10*ROW('Sanitation Data'!G15)),NA())</f>
        <v>#N/A</v>
      </c>
      <c r="AN21" s="94" t="e">
        <f ca="true">+IF(AND(ISNUMBER(OFFSET('Sanitation Data'!$G$11,0,10*ROW('Sanitation Data'!G15))),'Data Summary'!DC21="Yes"),OFFSET('Sanitation Data'!$G$11,0,10*ROW('Sanitation Data'!G15)),NA())</f>
        <v>#N/A</v>
      </c>
      <c r="AO21" s="94" t="e">
        <f ca="true">+IF(AND(ISNUMBER(OFFSET('Sanitation Data'!$G$12,0,10*ROW('Sanitation Data'!G15))),'Data Summary'!DD21="Yes"),OFFSET('Sanitation Data'!$G$12,0,10*ROW('Sanitation Data'!G15)),NA())</f>
        <v>#N/A</v>
      </c>
      <c r="AP21" s="94" t="e">
        <f ca="true">+IF(AND(ISNUMBER(OFFSET('Sanitation Data'!$H$4,0,10*ROW('Sanitation Data'!H15))),'Data Summary'!DE21="Yes"),100-OFFSET('Sanitation Data'!$H$4,0,10*ROW('Sanitation Data'!H15)),NA())</f>
        <v>#N/A</v>
      </c>
      <c r="AQ21" s="94" t="e">
        <f ca="true">+IF(AND(ISNUMBER(OFFSET('Sanitation Data'!$H$6,0,10*ROW('Sanitation Data'!H15))),'Data Summary'!DF21="Yes"),OFFSET('Sanitation Data'!$H$6,0,10*ROW('Sanitation Data'!H15)),NA())</f>
        <v>#N/A</v>
      </c>
      <c r="AR21" s="94" t="e">
        <f ca="true">+IF(AND(ISNUMBER(OFFSET('Sanitation Data'!$H$10,0,10*ROW('Sanitation Data'!H15))),'Data Summary'!DG21="Yes"),OFFSET('Sanitation Data'!$H$10,0,10*ROW('Sanitation Data'!H15)),NA())</f>
        <v>#N/A</v>
      </c>
      <c r="AS21" s="94" t="e">
        <f ca="true">+IF(AND(ISNUMBER(OFFSET('Sanitation Data'!$H$11,0,10*ROW('Sanitation Data'!H15))),'Data Summary'!DH21="Yes"),OFFSET('Sanitation Data'!$H$11,0,10*ROW('Sanitation Data'!H15)),NA())</f>
        <v>#N/A</v>
      </c>
      <c r="AT21" s="94" t="e">
        <f ca="true">+IF(AND(ISNUMBER(OFFSET('Sanitation Data'!$H$12,0,10*ROW('Sanitation Data'!H15))),'Data Summary'!DI21="Yes"),OFFSET('Sanitation Data'!$H$12,0,10*ROW('Sanitation Data'!H15)),NA())</f>
        <v>#N/A</v>
      </c>
      <c r="AU21" s="94" t="e">
        <f ca="true">+IF(AND(ISNUMBER(OFFSET('Sanitation Data'!$I$4,0,10*ROW('Sanitation Data'!I15))),'Data Summary'!DJ21="Yes"),100-OFFSET('Sanitation Data'!$I$4,0,10*ROW('Sanitation Data'!I15)),NA())</f>
        <v>#N/A</v>
      </c>
      <c r="AV21" s="94" t="e">
        <f ca="true">+IF(AND(ISNUMBER(OFFSET('Sanitation Data'!$I$6,0,10*ROW('Sanitation Data'!I15))),'Data Summary'!DK21="Yes"),OFFSET('Sanitation Data'!$I$6,0,10*ROW('Sanitation Data'!I15)),NA())</f>
        <v>#N/A</v>
      </c>
      <c r="AW21" s="94" t="e">
        <f ca="true">+IF(AND(ISNUMBER(OFFSET('Sanitation Data'!$I$10,0,10*ROW('Sanitation Data'!I15))),'Data Summary'!DL21="Yes"),OFFSET('Sanitation Data'!$I$10,0,10*ROW('Sanitation Data'!I15)),NA())</f>
        <v>#N/A</v>
      </c>
      <c r="AX21" s="94" t="e">
        <f ca="true">+IF(AND(ISNUMBER(OFFSET('Sanitation Data'!$I$11,0,10*ROW('Sanitation Data'!I15))),'Data Summary'!DM21="Yes"),OFFSET('Sanitation Data'!$I$11,0,10*ROW('Sanitation Data'!I15)),NA())</f>
        <v>#N/A</v>
      </c>
      <c r="AY21" s="94" t="e">
        <f ca="true">+IF(AND(ISNUMBER(OFFSET('Sanitation Data'!$I$12,0,10*ROW('Sanitation Data'!I15))),'Data Summary'!DN21="Yes"),OFFSET('Sanitation Data'!$I$12,0,10*ROW('Sanitation Data'!I15)),NA())</f>
        <v>#N/A</v>
      </c>
      <c r="AZ21" s="95" t="e">
        <f ca="true">+IF(AND(ISNUMBER(OFFSET('Hygiene Data'!$D$5,0,10*ROW('Hygiene Data'!D15))),'Data Summary'!DO21="Yes"),OFFSET('Hygiene Data'!$D$5,0,10*ROW('Hygiene Data'!D15)),NA())</f>
        <v>#N/A</v>
      </c>
      <c r="BA21" s="95" t="e">
        <f ca="true">+IF(AND(ISNUMBER(OFFSET('Hygiene Data'!$D$7,0,10*ROW('Hygiene Data'!D15))),'Data Summary'!DP21="Yes"),OFFSET('Hygiene Data'!$D$7,0,10*ROW('Hygiene Data'!D15)),NA())</f>
        <v>#N/A</v>
      </c>
      <c r="BB21" s="95" t="e">
        <f ca="true">+IF(AND(ISNUMBER(OFFSET('Hygiene Data'!$D$9,0,10*ROW('Hygiene Data'!D15))),'Data Summary'!DQ21="Yes"),OFFSET('Hygiene Data'!$D$9,0,10*ROW('Hygiene Data'!D15)),NA())</f>
        <v>#N/A</v>
      </c>
      <c r="BC21" s="95" t="e">
        <f ca="true">+IF(AND(ISNUMBER(OFFSET('Hygiene Data'!$E$5,0,10*ROW('Hygiene Data'!E15))),'Data Summary'!DR21="Yes"),OFFSET('Hygiene Data'!$E$5,0,10*ROW('Hygiene Data'!E15)),NA())</f>
        <v>#N/A</v>
      </c>
      <c r="BD21" s="95" t="e">
        <f ca="true">+IF(AND(ISNUMBER(OFFSET('Hygiene Data'!$E$7,0,10*ROW('Hygiene Data'!E15))),'Data Summary'!DS21="Yes"),OFFSET('Hygiene Data'!$E$7,0,10*ROW('Hygiene Data'!E15)),NA())</f>
        <v>#N/A</v>
      </c>
      <c r="BE21" s="95" t="e">
        <f ca="true">+IF(AND(ISNUMBER(OFFSET('Hygiene Data'!$E$9,0,10*ROW('Hygiene Data'!E15))),'Data Summary'!DT21="Yes"),OFFSET('Hygiene Data'!$E$9,0,10*ROW('Hygiene Data'!E15)),NA())</f>
        <v>#N/A</v>
      </c>
      <c r="BF21" s="95" t="e">
        <f ca="true">+IF(AND(ISNUMBER(OFFSET('Hygiene Data'!$F$5,0,10*ROW('Hygiene Data'!F15))),'Data Summary'!DU21="Yes"),OFFSET('Hygiene Data'!$F$5,0,10*ROW('Hygiene Data'!F15)),NA())</f>
        <v>#N/A</v>
      </c>
      <c r="BG21" s="95" t="e">
        <f ca="true">+IF(AND(ISNUMBER(OFFSET('Hygiene Data'!$F$7,0,10*ROW('Hygiene Data'!F15))),'Data Summary'!DV21="Yes"),OFFSET('Hygiene Data'!$F$7,0,10*ROW('Hygiene Data'!F15)),NA())</f>
        <v>#N/A</v>
      </c>
      <c r="BH21" s="95" t="e">
        <f ca="true">+IF(AND(ISNUMBER(OFFSET('Hygiene Data'!$F$9,0,10*ROW('Hygiene Data'!F15))),'Data Summary'!DW21="Yes"),OFFSET('Hygiene Data'!$F$9,0,10*ROW('Hygiene Data'!F15)),NA())</f>
        <v>#N/A</v>
      </c>
      <c r="BI21" s="95" t="e">
        <f ca="true">+IF(AND(ISNUMBER(OFFSET('Hygiene Data'!$G$5,0,10*ROW('Hygiene Data'!G15))),'Data Summary'!DX21="Yes"),OFFSET('Hygiene Data'!$G$5,0,10*ROW('Hygiene Data'!G15)),NA())</f>
        <v>#N/A</v>
      </c>
      <c r="BJ21" s="95" t="e">
        <f ca="true">+IF(AND(ISNUMBER(OFFSET('Hygiene Data'!$G$7,0,10*ROW('Hygiene Data'!G15))),'Data Summary'!DY21="Yes"),OFFSET('Hygiene Data'!$G$7,0,10*ROW('Hygiene Data'!G15)),NA())</f>
        <v>#N/A</v>
      </c>
      <c r="BK21" s="95" t="e">
        <f ca="true">+IF(AND(ISNUMBER(OFFSET('Hygiene Data'!$G$9,0,10*ROW('Hygiene Data'!G15))),'Data Summary'!DZ21="Yes"),OFFSET('Hygiene Data'!$G$9,0,10*ROW('Hygiene Data'!G15)),NA())</f>
        <v>#N/A</v>
      </c>
      <c r="BL21" s="95" t="e">
        <f ca="true">+IF(AND(ISNUMBER(OFFSET('Hygiene Data'!$H$5,0,10*ROW('Hygiene Data'!H15))),'Data Summary'!EA21="Yes"),OFFSET('Hygiene Data'!$H$5,0,10*ROW('Hygiene Data'!H15)),NA())</f>
        <v>#N/A</v>
      </c>
      <c r="BM21" s="95" t="e">
        <f ca="true">+IF(AND(ISNUMBER(OFFSET('Hygiene Data'!$H$7,0,10*ROW('Hygiene Data'!H15))),'Data Summary'!EB21="Yes"),OFFSET('Hygiene Data'!$H$7,0,10*ROW('Hygiene Data'!H15)),NA())</f>
        <v>#N/A</v>
      </c>
      <c r="BN21" s="95" t="e">
        <f ca="true">+IF(AND(ISNUMBER(OFFSET('Hygiene Data'!$H$9,0,10*ROW('Hygiene Data'!H15))),'Data Summary'!EC21="Yes"),OFFSET('Hygiene Data'!$H$9,0,10*ROW('Hygiene Data'!H15)),NA())</f>
        <v>#N/A</v>
      </c>
      <c r="BO21" s="95" t="e">
        <f ca="true">+IF(AND(ISNUMBER(OFFSET('Hygiene Data'!$I$5,0,10*ROW('Hygiene Data'!I15))),'Data Summary'!ED21="Yes"),OFFSET('Hygiene Data'!$I$5,0,10*ROW('Hygiene Data'!I15)),NA())</f>
        <v>#N/A</v>
      </c>
      <c r="BP21" s="95" t="e">
        <f ca="true">+IF(AND(ISNUMBER(OFFSET('Hygiene Data'!$I$7,0,10*ROW('Hygiene Data'!I15))),'Data Summary'!EE21="Yes"),OFFSET('Hygiene Data'!$I$7,0,10*ROW('Hygiene Data'!I15)),NA())</f>
        <v>#N/A</v>
      </c>
      <c r="BQ21" s="95" t="e">
        <f ca="true">+IF(AND(ISNUMBER(OFFSET('Hygiene Data'!$I$9,0,10*ROW('Hygiene Data'!I15))),'Data Summary'!EF21="Yes"),OFFSET('Hygiene Data'!$I$9,0,10*ROW('Hygiene Data'!I15)),NA())</f>
        <v>#N/A</v>
      </c>
    </row>
    <row xmlns:x14ac="http://schemas.microsoft.com/office/spreadsheetml/2009/9/ac" r="22" x14ac:dyDescent="0.2">
      <c r="A22" s="329" t="e">
        <f ca="true">+RIGHT('Data Summary'!A22,LEN('Data Summary'!A22)-9)</f>
        <v>#VALUE!</v>
      </c>
      <c r="B22" s="36" t="str">
        <f ca="true">+IF(ISTEXT('Data Summary'!B22),'Data Summary'!B22,"")</f>
        <v/>
      </c>
      <c r="C22" s="328" t="e">
        <f ca="true">+VALUE('Data Summary'!C22)</f>
        <v>#VALUE!</v>
      </c>
      <c r="D22" s="93" t="e">
        <f ca="true">+IF(AND(ISNUMBER(OFFSET('Water Data'!$D$4,0,10*ROW('Water Data'!D16))),'Data Summary'!BS22="Yes"),100-OFFSET('Water Data'!$D$4,0,10*ROW('Water Data'!D16)),NA())</f>
        <v>#N/A</v>
      </c>
      <c r="E22" s="93" t="e">
        <f ca="true">+IF(AND(ISNUMBER(OFFSET('Water Data'!$D$6,0,10*ROW('Water Data'!D16))),'Data Summary'!BT22="Yes"),OFFSET('Water Data'!$D$6,0,10*ROW('Water Data'!D16)),NA())</f>
        <v>#N/A</v>
      </c>
      <c r="F22" s="93" t="e">
        <f ca="true">+IF(AND(ISNUMBER(OFFSET('Water Data'!$D$9,0,10*ROW('Water Data'!D16))),'Data Summary'!BU22="Yes"),OFFSET('Water Data'!$D$9,0,10*ROW('Water Data'!D16)),NA())</f>
        <v>#N/A</v>
      </c>
      <c r="G22" s="93" t="e">
        <f ca="true">+IF(AND(ISNUMBER(OFFSET('Water Data'!$E$4,0,10*ROW('Water Data'!E16))),'Data Summary'!BV22="Yes"),100-OFFSET('Water Data'!$E$4,0,10*ROW('Water Data'!E16)),NA())</f>
        <v>#N/A</v>
      </c>
      <c r="H22" s="93" t="e">
        <f ca="true">+IF(AND(ISNUMBER(OFFSET('Water Data'!$E$6,0,10*ROW('Water Data'!E16))),'Data Summary'!BW22="Yes"),OFFSET('Water Data'!$E$6,0,10*ROW('Water Data'!E16)),NA())</f>
        <v>#N/A</v>
      </c>
      <c r="I22" s="93" t="e">
        <f ca="true">+IF(AND(ISNUMBER(OFFSET('Water Data'!$E$9,0,10*ROW('Water Data'!E16))),'Data Summary'!BX22="Yes"),OFFSET('Water Data'!$E$9,0,10*ROW('Water Data'!E16)),NA())</f>
        <v>#N/A</v>
      </c>
      <c r="J22" s="93" t="e">
        <f ca="true">+IF(AND(ISNUMBER(OFFSET('Water Data'!$F$4,0,10*ROW('Water Data'!F16))),'Data Summary'!BY22="Yes"),100-OFFSET('Water Data'!$F$4,0,10*ROW('Water Data'!F16)),NA())</f>
        <v>#N/A</v>
      </c>
      <c r="K22" s="93" t="e">
        <f ca="true">+IF(AND(ISNUMBER(OFFSET('Water Data'!$F$6,0,10*ROW('Water Data'!F16))),'Data Summary'!BZ22="Yes"),OFFSET('Water Data'!$F$6,0,10*ROW('Water Data'!F16)),NA())</f>
        <v>#N/A</v>
      </c>
      <c r="L22" s="93" t="e">
        <f ca="true">+IF(AND(ISNUMBER(OFFSET('Water Data'!$F$9,0,10*ROW('Water Data'!F16))),'Data Summary'!CA22="Yes"),OFFSET('Water Data'!$F$9,0,10*ROW('Water Data'!F16)),NA())</f>
        <v>#N/A</v>
      </c>
      <c r="M22" s="93" t="e">
        <f ca="true">+IF(AND(ISNUMBER(OFFSET('Water Data'!$G$4,0,10*ROW('Water Data'!G16))),'Data Summary'!CB22="Yes"),100-OFFSET('Water Data'!$G$4,0,10*ROW('Water Data'!G16)),NA())</f>
        <v>#N/A</v>
      </c>
      <c r="N22" s="93" t="e">
        <f ca="true">+IF(AND(ISNUMBER(OFFSET('Water Data'!$G$6,0,10*ROW('Water Data'!G16))),'Data Summary'!CC22="Yes"),OFFSET('Water Data'!$G$6,0,10*ROW('Water Data'!G16)),NA())</f>
        <v>#N/A</v>
      </c>
      <c r="O22" s="93" t="e">
        <f ca="true">+IF(AND(ISNUMBER(OFFSET('Water Data'!$G$9,0,10*ROW('Water Data'!G16))),'Data Summary'!CD22="Yes"),OFFSET('Water Data'!$G$9,0,10*ROW('Water Data'!G16)),NA())</f>
        <v>#N/A</v>
      </c>
      <c r="P22" s="93" t="e">
        <f ca="true">+IF(AND(ISNUMBER(OFFSET('Water Data'!$H$4,0,10*ROW('Water Data'!H16))),'Data Summary'!CE22="Yes"),100-OFFSET('Water Data'!$H$4,0,10*ROW('Water Data'!H16)),NA())</f>
        <v>#N/A</v>
      </c>
      <c r="Q22" s="93" t="e">
        <f ca="true">+IF(AND(ISNUMBER(OFFSET('Water Data'!$H$6,0,10*ROW('Water Data'!H16))),'Data Summary'!CF22="Yes"),OFFSET('Water Data'!$H$6,0,10*ROW('Water Data'!H16)),NA())</f>
        <v>#N/A</v>
      </c>
      <c r="R22" s="93" t="e">
        <f ca="true">+IF(AND(ISNUMBER(OFFSET('Water Data'!$H$9,0,10*ROW('Water Data'!H16))),'Data Summary'!CG22="Yes"),OFFSET('Water Data'!$H$9,0,10*ROW('Water Data'!H16)),NA())</f>
        <v>#N/A</v>
      </c>
      <c r="S22" s="93" t="e">
        <f ca="true">+IF(AND(ISNUMBER(OFFSET('Water Data'!$I$4,0,10*ROW('Water Data'!I16))),'Data Summary'!CH22="Yes"),100-OFFSET('Water Data'!$I$4,0,10*ROW('Water Data'!I16)),NA())</f>
        <v>#N/A</v>
      </c>
      <c r="T22" s="93" t="e">
        <f ca="true">+IF(AND(ISNUMBER(OFFSET('Water Data'!$I$6,0,10*ROW('Water Data'!I16))),'Data Summary'!CI22="Yes"),OFFSET('Water Data'!$I$6,0,10*ROW('Water Data'!I16)),NA())</f>
        <v>#N/A</v>
      </c>
      <c r="U22" s="93" t="e">
        <f ca="true">+IF(AND(ISNUMBER(OFFSET('Water Data'!$I$9,0,10*ROW('Water Data'!I16))),'Data Summary'!CJ22="Yes"),OFFSET('Water Data'!$I$9,0,10*ROW('Water Data'!I16)),NA())</f>
        <v>#N/A</v>
      </c>
      <c r="V22" s="94" t="e">
        <f ca="true">+IF(AND(ISNUMBER(OFFSET('Sanitation Data'!$D$4,0,10*ROW('Sanitation Data'!D16))),'Data Summary'!CK22="Yes"),100-OFFSET('Sanitation Data'!$D$4,0,10*ROW('Sanitation Data'!D16)),NA())</f>
        <v>#N/A</v>
      </c>
      <c r="W22" s="94" t="e">
        <f ca="true">+IF(AND(ISNUMBER(OFFSET('Sanitation Data'!$D$6,0,10*ROW('Sanitation Data'!D16))),'Data Summary'!CL22="Yes"),OFFSET('Sanitation Data'!$D$6,0,10*ROW('Sanitation Data'!D16)),NA())</f>
        <v>#N/A</v>
      </c>
      <c r="X22" s="94" t="e">
        <f ca="true">+IF(AND(ISNUMBER(OFFSET('Sanitation Data'!$D$10,0,10*ROW('Sanitation Data'!D16))),'Data Summary'!CM22="Yes"),OFFSET('Sanitation Data'!$D$10,0,10*ROW('Sanitation Data'!D16)),NA())</f>
        <v>#N/A</v>
      </c>
      <c r="Y22" s="94" t="e">
        <f ca="true">+IF(AND(ISNUMBER(OFFSET('Sanitation Data'!$D$11,0,10*ROW('Sanitation Data'!D16))),'Data Summary'!CN22="Yes"),OFFSET('Sanitation Data'!$D$11,0,10*ROW('Sanitation Data'!D16)),NA())</f>
        <v>#N/A</v>
      </c>
      <c r="Z22" s="94" t="e">
        <f ca="true">+IF(AND(ISNUMBER(OFFSET('Sanitation Data'!$D$12,0,10*ROW('Sanitation Data'!D16))),'Data Summary'!CO22="Yes"),OFFSET('Sanitation Data'!$D$12,0,10*ROW('Sanitation Data'!D16)),NA())</f>
        <v>#N/A</v>
      </c>
      <c r="AA22" s="94" t="e">
        <f ca="true">+IF(AND(ISNUMBER(OFFSET('Sanitation Data'!$E$4,0,10*ROW('Sanitation Data'!E16))),'Data Summary'!CP22="Yes"),100-OFFSET('Sanitation Data'!$E$4,0,10*ROW('Sanitation Data'!E16)),NA())</f>
        <v>#N/A</v>
      </c>
      <c r="AB22" s="94" t="e">
        <f ca="true">+IF(AND(ISNUMBER(OFFSET('Sanitation Data'!$E$6,0,10*ROW('Sanitation Data'!E16))),'Data Summary'!CQ22="Yes"),OFFSET('Sanitation Data'!$E$6,0,10*ROW('Sanitation Data'!E16)),NA())</f>
        <v>#N/A</v>
      </c>
      <c r="AC22" s="94" t="e">
        <f ca="true">+IF(AND(ISNUMBER(OFFSET('Sanitation Data'!$E$10,0,10*ROW('Sanitation Data'!E16))),'Data Summary'!CR22="Yes"),OFFSET('Sanitation Data'!$E$10,0,10*ROW('Sanitation Data'!E16)),NA())</f>
        <v>#N/A</v>
      </c>
      <c r="AD22" s="94" t="e">
        <f ca="true">+IF(AND(ISNUMBER(OFFSET('Sanitation Data'!$E$11,0,10*ROW('Sanitation Data'!E16))),'Data Summary'!CS22="Yes"),OFFSET('Sanitation Data'!$E$11,0,10*ROW('Sanitation Data'!E16)),NA())</f>
        <v>#N/A</v>
      </c>
      <c r="AE22" s="94" t="e">
        <f ca="true">+IF(AND(ISNUMBER(OFFSET('Sanitation Data'!$E$12,0,10*ROW('Sanitation Data'!E16))),'Data Summary'!CT22="Yes"),OFFSET('Sanitation Data'!$E$12,0,10*ROW('Sanitation Data'!E16)),NA())</f>
        <v>#N/A</v>
      </c>
      <c r="AF22" s="94" t="e">
        <f ca="true">+IF(AND(ISNUMBER(OFFSET('Sanitation Data'!$F$4,0,10*ROW('Sanitation Data'!F16))),'Data Summary'!CU22="Yes"),100-OFFSET('Sanitation Data'!$F$4,0,10*ROW('Sanitation Data'!F16)),NA())</f>
        <v>#N/A</v>
      </c>
      <c r="AG22" s="94" t="e">
        <f ca="true">+IF(AND(ISNUMBER(OFFSET('Sanitation Data'!$F$6,0,10*ROW('Sanitation Data'!F16))),'Data Summary'!CV22="Yes"),OFFSET('Sanitation Data'!$F$6,0,10*ROW('Sanitation Data'!F16)),NA())</f>
        <v>#N/A</v>
      </c>
      <c r="AH22" s="94" t="e">
        <f ca="true">+IF(AND(ISNUMBER(OFFSET('Sanitation Data'!$F$10,0,10*ROW('Sanitation Data'!F16))),'Data Summary'!CW22="Yes"),OFFSET('Sanitation Data'!$F$10,0,10*ROW('Sanitation Data'!F16)),NA())</f>
        <v>#N/A</v>
      </c>
      <c r="AI22" s="94" t="e">
        <f ca="true">+IF(AND(ISNUMBER(OFFSET('Sanitation Data'!$F$11,0,10*ROW('Sanitation Data'!F16))),'Data Summary'!CX22="Yes"),OFFSET('Sanitation Data'!$F$11,0,10*ROW('Sanitation Data'!F16)),NA())</f>
        <v>#N/A</v>
      </c>
      <c r="AJ22" s="94" t="e">
        <f ca="true">+IF(AND(ISNUMBER(OFFSET('Sanitation Data'!$F$12,0,10*ROW('Sanitation Data'!F16))),'Data Summary'!CY22="Yes"),OFFSET('Sanitation Data'!$F$12,0,10*ROW('Sanitation Data'!F16)),NA())</f>
        <v>#N/A</v>
      </c>
      <c r="AK22" s="94" t="e">
        <f ca="true">+IF(AND(ISNUMBER(OFFSET('Sanitation Data'!$G$4,0,10*ROW('Sanitation Data'!G16))),'Data Summary'!CZ22="Yes"),100-OFFSET('Sanitation Data'!$G$4,0,10*ROW('Sanitation Data'!G16)),NA())</f>
        <v>#N/A</v>
      </c>
      <c r="AL22" s="94" t="e">
        <f ca="true">+IF(AND(ISNUMBER(OFFSET('Sanitation Data'!$G$6,0,10*ROW('Sanitation Data'!G16))),'Data Summary'!DA22="Yes"),OFFSET('Sanitation Data'!$G$6,0,10*ROW('Sanitation Data'!G16)),NA())</f>
        <v>#N/A</v>
      </c>
      <c r="AM22" s="94" t="e">
        <f ca="true">+IF(AND(ISNUMBER(OFFSET('Sanitation Data'!$G$10,0,10*ROW('Sanitation Data'!G16))),'Data Summary'!DB22="Yes"),OFFSET('Sanitation Data'!$G$10,0,10*ROW('Sanitation Data'!G16)),NA())</f>
        <v>#N/A</v>
      </c>
      <c r="AN22" s="94" t="e">
        <f ca="true">+IF(AND(ISNUMBER(OFFSET('Sanitation Data'!$G$11,0,10*ROW('Sanitation Data'!G16))),'Data Summary'!DC22="Yes"),OFFSET('Sanitation Data'!$G$11,0,10*ROW('Sanitation Data'!G16)),NA())</f>
        <v>#N/A</v>
      </c>
      <c r="AO22" s="94" t="e">
        <f ca="true">+IF(AND(ISNUMBER(OFFSET('Sanitation Data'!$G$12,0,10*ROW('Sanitation Data'!G16))),'Data Summary'!DD22="Yes"),OFFSET('Sanitation Data'!$G$12,0,10*ROW('Sanitation Data'!G16)),NA())</f>
        <v>#N/A</v>
      </c>
      <c r="AP22" s="94" t="e">
        <f ca="true">+IF(AND(ISNUMBER(OFFSET('Sanitation Data'!$H$4,0,10*ROW('Sanitation Data'!H16))),'Data Summary'!DE22="Yes"),100-OFFSET('Sanitation Data'!$H$4,0,10*ROW('Sanitation Data'!H16)),NA())</f>
        <v>#N/A</v>
      </c>
      <c r="AQ22" s="94" t="e">
        <f ca="true">+IF(AND(ISNUMBER(OFFSET('Sanitation Data'!$H$6,0,10*ROW('Sanitation Data'!H16))),'Data Summary'!DF22="Yes"),OFFSET('Sanitation Data'!$H$6,0,10*ROW('Sanitation Data'!H16)),NA())</f>
        <v>#N/A</v>
      </c>
      <c r="AR22" s="94" t="e">
        <f ca="true">+IF(AND(ISNUMBER(OFFSET('Sanitation Data'!$H$10,0,10*ROW('Sanitation Data'!H16))),'Data Summary'!DG22="Yes"),OFFSET('Sanitation Data'!$H$10,0,10*ROW('Sanitation Data'!H16)),NA())</f>
        <v>#N/A</v>
      </c>
      <c r="AS22" s="94" t="e">
        <f ca="true">+IF(AND(ISNUMBER(OFFSET('Sanitation Data'!$H$11,0,10*ROW('Sanitation Data'!H16))),'Data Summary'!DH22="Yes"),OFFSET('Sanitation Data'!$H$11,0,10*ROW('Sanitation Data'!H16)),NA())</f>
        <v>#N/A</v>
      </c>
      <c r="AT22" s="94" t="e">
        <f ca="true">+IF(AND(ISNUMBER(OFFSET('Sanitation Data'!$H$12,0,10*ROW('Sanitation Data'!H16))),'Data Summary'!DI22="Yes"),OFFSET('Sanitation Data'!$H$12,0,10*ROW('Sanitation Data'!H16)),NA())</f>
        <v>#N/A</v>
      </c>
      <c r="AU22" s="94" t="e">
        <f ca="true">+IF(AND(ISNUMBER(OFFSET('Sanitation Data'!$I$4,0,10*ROW('Sanitation Data'!I16))),'Data Summary'!DJ22="Yes"),100-OFFSET('Sanitation Data'!$I$4,0,10*ROW('Sanitation Data'!I16)),NA())</f>
        <v>#N/A</v>
      </c>
      <c r="AV22" s="94" t="e">
        <f ca="true">+IF(AND(ISNUMBER(OFFSET('Sanitation Data'!$I$6,0,10*ROW('Sanitation Data'!I16))),'Data Summary'!DK22="Yes"),OFFSET('Sanitation Data'!$I$6,0,10*ROW('Sanitation Data'!I16)),NA())</f>
        <v>#N/A</v>
      </c>
      <c r="AW22" s="94" t="e">
        <f ca="true">+IF(AND(ISNUMBER(OFFSET('Sanitation Data'!$I$10,0,10*ROW('Sanitation Data'!I16))),'Data Summary'!DL22="Yes"),OFFSET('Sanitation Data'!$I$10,0,10*ROW('Sanitation Data'!I16)),NA())</f>
        <v>#N/A</v>
      </c>
      <c r="AX22" s="94" t="e">
        <f ca="true">+IF(AND(ISNUMBER(OFFSET('Sanitation Data'!$I$11,0,10*ROW('Sanitation Data'!I16))),'Data Summary'!DM22="Yes"),OFFSET('Sanitation Data'!$I$11,0,10*ROW('Sanitation Data'!I16)),NA())</f>
        <v>#N/A</v>
      </c>
      <c r="AY22" s="94" t="e">
        <f ca="true">+IF(AND(ISNUMBER(OFFSET('Sanitation Data'!$I$12,0,10*ROW('Sanitation Data'!I16))),'Data Summary'!DN22="Yes"),OFFSET('Sanitation Data'!$I$12,0,10*ROW('Sanitation Data'!I16)),NA())</f>
        <v>#N/A</v>
      </c>
      <c r="AZ22" s="95" t="e">
        <f ca="true">+IF(AND(ISNUMBER(OFFSET('Hygiene Data'!$D$5,0,10*ROW('Hygiene Data'!D16))),'Data Summary'!DO22="Yes"),OFFSET('Hygiene Data'!$D$5,0,10*ROW('Hygiene Data'!D16)),NA())</f>
        <v>#N/A</v>
      </c>
      <c r="BA22" s="95" t="e">
        <f ca="true">+IF(AND(ISNUMBER(OFFSET('Hygiene Data'!$D$7,0,10*ROW('Hygiene Data'!D16))),'Data Summary'!DP22="Yes"),OFFSET('Hygiene Data'!$D$7,0,10*ROW('Hygiene Data'!D16)),NA())</f>
        <v>#N/A</v>
      </c>
      <c r="BB22" s="95" t="e">
        <f ca="true">+IF(AND(ISNUMBER(OFFSET('Hygiene Data'!$D$9,0,10*ROW('Hygiene Data'!D16))),'Data Summary'!DQ22="Yes"),OFFSET('Hygiene Data'!$D$9,0,10*ROW('Hygiene Data'!D16)),NA())</f>
        <v>#N/A</v>
      </c>
      <c r="BC22" s="95" t="e">
        <f ca="true">+IF(AND(ISNUMBER(OFFSET('Hygiene Data'!$E$5,0,10*ROW('Hygiene Data'!E16))),'Data Summary'!DR22="Yes"),OFFSET('Hygiene Data'!$E$5,0,10*ROW('Hygiene Data'!E16)),NA())</f>
        <v>#N/A</v>
      </c>
      <c r="BD22" s="95" t="e">
        <f ca="true">+IF(AND(ISNUMBER(OFFSET('Hygiene Data'!$E$7,0,10*ROW('Hygiene Data'!E16))),'Data Summary'!DS22="Yes"),OFFSET('Hygiene Data'!$E$7,0,10*ROW('Hygiene Data'!E16)),NA())</f>
        <v>#N/A</v>
      </c>
      <c r="BE22" s="95" t="e">
        <f ca="true">+IF(AND(ISNUMBER(OFFSET('Hygiene Data'!$E$9,0,10*ROW('Hygiene Data'!E16))),'Data Summary'!DT22="Yes"),OFFSET('Hygiene Data'!$E$9,0,10*ROW('Hygiene Data'!E16)),NA())</f>
        <v>#N/A</v>
      </c>
      <c r="BF22" s="95" t="e">
        <f ca="true">+IF(AND(ISNUMBER(OFFSET('Hygiene Data'!$F$5,0,10*ROW('Hygiene Data'!F16))),'Data Summary'!DU22="Yes"),OFFSET('Hygiene Data'!$F$5,0,10*ROW('Hygiene Data'!F16)),NA())</f>
        <v>#N/A</v>
      </c>
      <c r="BG22" s="95" t="e">
        <f ca="true">+IF(AND(ISNUMBER(OFFSET('Hygiene Data'!$F$7,0,10*ROW('Hygiene Data'!F16))),'Data Summary'!DV22="Yes"),OFFSET('Hygiene Data'!$F$7,0,10*ROW('Hygiene Data'!F16)),NA())</f>
        <v>#N/A</v>
      </c>
      <c r="BH22" s="95" t="e">
        <f ca="true">+IF(AND(ISNUMBER(OFFSET('Hygiene Data'!$F$9,0,10*ROW('Hygiene Data'!F16))),'Data Summary'!DW22="Yes"),OFFSET('Hygiene Data'!$F$9,0,10*ROW('Hygiene Data'!F16)),NA())</f>
        <v>#N/A</v>
      </c>
      <c r="BI22" s="95" t="e">
        <f ca="true">+IF(AND(ISNUMBER(OFFSET('Hygiene Data'!$G$5,0,10*ROW('Hygiene Data'!G16))),'Data Summary'!DX22="Yes"),OFFSET('Hygiene Data'!$G$5,0,10*ROW('Hygiene Data'!G16)),NA())</f>
        <v>#N/A</v>
      </c>
      <c r="BJ22" s="95" t="e">
        <f ca="true">+IF(AND(ISNUMBER(OFFSET('Hygiene Data'!$G$7,0,10*ROW('Hygiene Data'!G16))),'Data Summary'!DY22="Yes"),OFFSET('Hygiene Data'!$G$7,0,10*ROW('Hygiene Data'!G16)),NA())</f>
        <v>#N/A</v>
      </c>
      <c r="BK22" s="95" t="e">
        <f ca="true">+IF(AND(ISNUMBER(OFFSET('Hygiene Data'!$G$9,0,10*ROW('Hygiene Data'!G16))),'Data Summary'!DZ22="Yes"),OFFSET('Hygiene Data'!$G$9,0,10*ROW('Hygiene Data'!G16)),NA())</f>
        <v>#N/A</v>
      </c>
      <c r="BL22" s="95" t="e">
        <f ca="true">+IF(AND(ISNUMBER(OFFSET('Hygiene Data'!$H$5,0,10*ROW('Hygiene Data'!H16))),'Data Summary'!EA22="Yes"),OFFSET('Hygiene Data'!$H$5,0,10*ROW('Hygiene Data'!H16)),NA())</f>
        <v>#N/A</v>
      </c>
      <c r="BM22" s="95" t="e">
        <f ca="true">+IF(AND(ISNUMBER(OFFSET('Hygiene Data'!$H$7,0,10*ROW('Hygiene Data'!H16))),'Data Summary'!EB22="Yes"),OFFSET('Hygiene Data'!$H$7,0,10*ROW('Hygiene Data'!H16)),NA())</f>
        <v>#N/A</v>
      </c>
      <c r="BN22" s="95" t="e">
        <f ca="true">+IF(AND(ISNUMBER(OFFSET('Hygiene Data'!$H$9,0,10*ROW('Hygiene Data'!H16))),'Data Summary'!EC22="Yes"),OFFSET('Hygiene Data'!$H$9,0,10*ROW('Hygiene Data'!H16)),NA())</f>
        <v>#N/A</v>
      </c>
      <c r="BO22" s="95" t="e">
        <f ca="true">+IF(AND(ISNUMBER(OFFSET('Hygiene Data'!$I$5,0,10*ROW('Hygiene Data'!I16))),'Data Summary'!ED22="Yes"),OFFSET('Hygiene Data'!$I$5,0,10*ROW('Hygiene Data'!I16)),NA())</f>
        <v>#N/A</v>
      </c>
      <c r="BP22" s="95" t="e">
        <f ca="true">+IF(AND(ISNUMBER(OFFSET('Hygiene Data'!$I$7,0,10*ROW('Hygiene Data'!I16))),'Data Summary'!EE22="Yes"),OFFSET('Hygiene Data'!$I$7,0,10*ROW('Hygiene Data'!I16)),NA())</f>
        <v>#N/A</v>
      </c>
      <c r="BQ22" s="95" t="e">
        <f ca="true">+IF(AND(ISNUMBER(OFFSET('Hygiene Data'!$I$9,0,10*ROW('Hygiene Data'!I16))),'Data Summary'!EF22="Yes"),OFFSET('Hygiene Data'!$I$9,0,10*ROW('Hygiene Data'!I16)),NA())</f>
        <v>#N/A</v>
      </c>
    </row>
    <row xmlns:x14ac="http://schemas.microsoft.com/office/spreadsheetml/2009/9/ac" r="23" x14ac:dyDescent="0.2">
      <c r="A23" s="329" t="e">
        <f ca="true">+RIGHT('Data Summary'!A23,LEN('Data Summary'!A23)-9)</f>
        <v>#VALUE!</v>
      </c>
      <c r="B23" s="36" t="str">
        <f ca="true">+IF(ISTEXT('Data Summary'!B23),'Data Summary'!B23,"")</f>
        <v/>
      </c>
      <c r="C23" s="328" t="e">
        <f ca="true">+VALUE('Data Summary'!C23)</f>
        <v>#VALUE!</v>
      </c>
      <c r="D23" s="93" t="e">
        <f ca="true">+IF(AND(ISNUMBER(OFFSET('Water Data'!$D$4,0,10*ROW('Water Data'!D17))),'Data Summary'!BS23="Yes"),100-OFFSET('Water Data'!$D$4,0,10*ROW('Water Data'!D17)),NA())</f>
        <v>#N/A</v>
      </c>
      <c r="E23" s="93" t="e">
        <f ca="true">+IF(AND(ISNUMBER(OFFSET('Water Data'!$D$6,0,10*ROW('Water Data'!D17))),'Data Summary'!BT23="Yes"),OFFSET('Water Data'!$D$6,0,10*ROW('Water Data'!D17)),NA())</f>
        <v>#N/A</v>
      </c>
      <c r="F23" s="93" t="e">
        <f ca="true">+IF(AND(ISNUMBER(OFFSET('Water Data'!$D$9,0,10*ROW('Water Data'!D17))),'Data Summary'!BU23="Yes"),OFFSET('Water Data'!$D$9,0,10*ROW('Water Data'!D17)),NA())</f>
        <v>#N/A</v>
      </c>
      <c r="G23" s="93" t="e">
        <f ca="true">+IF(AND(ISNUMBER(OFFSET('Water Data'!$E$4,0,10*ROW('Water Data'!E17))),'Data Summary'!BV23="Yes"),100-OFFSET('Water Data'!$E$4,0,10*ROW('Water Data'!E17)),NA())</f>
        <v>#N/A</v>
      </c>
      <c r="H23" s="93" t="e">
        <f ca="true">+IF(AND(ISNUMBER(OFFSET('Water Data'!$E$6,0,10*ROW('Water Data'!E17))),'Data Summary'!BW23="Yes"),OFFSET('Water Data'!$E$6,0,10*ROW('Water Data'!E17)),NA())</f>
        <v>#N/A</v>
      </c>
      <c r="I23" s="93" t="e">
        <f ca="true">+IF(AND(ISNUMBER(OFFSET('Water Data'!$E$9,0,10*ROW('Water Data'!E17))),'Data Summary'!BX23="Yes"),OFFSET('Water Data'!$E$9,0,10*ROW('Water Data'!E17)),NA())</f>
        <v>#N/A</v>
      </c>
      <c r="J23" s="93" t="e">
        <f ca="true">+IF(AND(ISNUMBER(OFFSET('Water Data'!$F$4,0,10*ROW('Water Data'!F17))),'Data Summary'!BY23="Yes"),100-OFFSET('Water Data'!$F$4,0,10*ROW('Water Data'!F17)),NA())</f>
        <v>#N/A</v>
      </c>
      <c r="K23" s="93" t="e">
        <f ca="true">+IF(AND(ISNUMBER(OFFSET('Water Data'!$F$6,0,10*ROW('Water Data'!F17))),'Data Summary'!BZ23="Yes"),OFFSET('Water Data'!$F$6,0,10*ROW('Water Data'!F17)),NA())</f>
        <v>#N/A</v>
      </c>
      <c r="L23" s="93" t="e">
        <f ca="true">+IF(AND(ISNUMBER(OFFSET('Water Data'!$F$9,0,10*ROW('Water Data'!F17))),'Data Summary'!CA23="Yes"),OFFSET('Water Data'!$F$9,0,10*ROW('Water Data'!F17)),NA())</f>
        <v>#N/A</v>
      </c>
      <c r="M23" s="93" t="e">
        <f ca="true">+IF(AND(ISNUMBER(OFFSET('Water Data'!$G$4,0,10*ROW('Water Data'!G17))),'Data Summary'!CB23="Yes"),100-OFFSET('Water Data'!$G$4,0,10*ROW('Water Data'!G17)),NA())</f>
        <v>#N/A</v>
      </c>
      <c r="N23" s="93" t="e">
        <f ca="true">+IF(AND(ISNUMBER(OFFSET('Water Data'!$G$6,0,10*ROW('Water Data'!G17))),'Data Summary'!CC23="Yes"),OFFSET('Water Data'!$G$6,0,10*ROW('Water Data'!G17)),NA())</f>
        <v>#N/A</v>
      </c>
      <c r="O23" s="93" t="e">
        <f ca="true">+IF(AND(ISNUMBER(OFFSET('Water Data'!$G$9,0,10*ROW('Water Data'!G17))),'Data Summary'!CD23="Yes"),OFFSET('Water Data'!$G$9,0,10*ROW('Water Data'!G17)),NA())</f>
        <v>#N/A</v>
      </c>
      <c r="P23" s="93" t="e">
        <f ca="true">+IF(AND(ISNUMBER(OFFSET('Water Data'!$H$4,0,10*ROW('Water Data'!H17))),'Data Summary'!CE23="Yes"),100-OFFSET('Water Data'!$H$4,0,10*ROW('Water Data'!H17)),NA())</f>
        <v>#N/A</v>
      </c>
      <c r="Q23" s="93" t="e">
        <f ca="true">+IF(AND(ISNUMBER(OFFSET('Water Data'!$H$6,0,10*ROW('Water Data'!H17))),'Data Summary'!CF23="Yes"),OFFSET('Water Data'!$H$6,0,10*ROW('Water Data'!H17)),NA())</f>
        <v>#N/A</v>
      </c>
      <c r="R23" s="93" t="e">
        <f ca="true">+IF(AND(ISNUMBER(OFFSET('Water Data'!$H$9,0,10*ROW('Water Data'!H17))),'Data Summary'!CG23="Yes"),OFFSET('Water Data'!$H$9,0,10*ROW('Water Data'!H17)),NA())</f>
        <v>#N/A</v>
      </c>
      <c r="S23" s="93" t="e">
        <f ca="true">+IF(AND(ISNUMBER(OFFSET('Water Data'!$I$4,0,10*ROW('Water Data'!I17))),'Data Summary'!CH23="Yes"),100-OFFSET('Water Data'!$I$4,0,10*ROW('Water Data'!I17)),NA())</f>
        <v>#N/A</v>
      </c>
      <c r="T23" s="93" t="e">
        <f ca="true">+IF(AND(ISNUMBER(OFFSET('Water Data'!$I$6,0,10*ROW('Water Data'!I17))),'Data Summary'!CI23="Yes"),OFFSET('Water Data'!$I$6,0,10*ROW('Water Data'!I17)),NA())</f>
        <v>#N/A</v>
      </c>
      <c r="U23" s="93" t="e">
        <f ca="true">+IF(AND(ISNUMBER(OFFSET('Water Data'!$I$9,0,10*ROW('Water Data'!I17))),'Data Summary'!CJ23="Yes"),OFFSET('Water Data'!$I$9,0,10*ROW('Water Data'!I17)),NA())</f>
        <v>#N/A</v>
      </c>
      <c r="V23" s="94" t="e">
        <f ca="true">+IF(AND(ISNUMBER(OFFSET('Sanitation Data'!$D$4,0,10*ROW('Sanitation Data'!D17))),'Data Summary'!CK23="Yes"),100-OFFSET('Sanitation Data'!$D$4,0,10*ROW('Sanitation Data'!D17)),NA())</f>
        <v>#N/A</v>
      </c>
      <c r="W23" s="94" t="e">
        <f ca="true">+IF(AND(ISNUMBER(OFFSET('Sanitation Data'!$D$6,0,10*ROW('Sanitation Data'!D17))),'Data Summary'!CL23="Yes"),OFFSET('Sanitation Data'!$D$6,0,10*ROW('Sanitation Data'!D17)),NA())</f>
        <v>#N/A</v>
      </c>
      <c r="X23" s="94" t="e">
        <f ca="true">+IF(AND(ISNUMBER(OFFSET('Sanitation Data'!$D$10,0,10*ROW('Sanitation Data'!D17))),'Data Summary'!CM23="Yes"),OFFSET('Sanitation Data'!$D$10,0,10*ROW('Sanitation Data'!D17)),NA())</f>
        <v>#N/A</v>
      </c>
      <c r="Y23" s="94" t="e">
        <f ca="true">+IF(AND(ISNUMBER(OFFSET('Sanitation Data'!$D$11,0,10*ROW('Sanitation Data'!D17))),'Data Summary'!CN23="Yes"),OFFSET('Sanitation Data'!$D$11,0,10*ROW('Sanitation Data'!D17)),NA())</f>
        <v>#N/A</v>
      </c>
      <c r="Z23" s="94" t="e">
        <f ca="true">+IF(AND(ISNUMBER(OFFSET('Sanitation Data'!$D$12,0,10*ROW('Sanitation Data'!D17))),'Data Summary'!CO23="Yes"),OFFSET('Sanitation Data'!$D$12,0,10*ROW('Sanitation Data'!D17)),NA())</f>
        <v>#N/A</v>
      </c>
      <c r="AA23" s="94" t="e">
        <f ca="true">+IF(AND(ISNUMBER(OFFSET('Sanitation Data'!$E$4,0,10*ROW('Sanitation Data'!E17))),'Data Summary'!CP23="Yes"),100-OFFSET('Sanitation Data'!$E$4,0,10*ROW('Sanitation Data'!E17)),NA())</f>
        <v>#N/A</v>
      </c>
      <c r="AB23" s="94" t="e">
        <f ca="true">+IF(AND(ISNUMBER(OFFSET('Sanitation Data'!$E$6,0,10*ROW('Sanitation Data'!E17))),'Data Summary'!CQ23="Yes"),OFFSET('Sanitation Data'!$E$6,0,10*ROW('Sanitation Data'!E17)),NA())</f>
        <v>#N/A</v>
      </c>
      <c r="AC23" s="94" t="e">
        <f ca="true">+IF(AND(ISNUMBER(OFFSET('Sanitation Data'!$E$10,0,10*ROW('Sanitation Data'!E17))),'Data Summary'!CR23="Yes"),OFFSET('Sanitation Data'!$E$10,0,10*ROW('Sanitation Data'!E17)),NA())</f>
        <v>#N/A</v>
      </c>
      <c r="AD23" s="94" t="e">
        <f ca="true">+IF(AND(ISNUMBER(OFFSET('Sanitation Data'!$E$11,0,10*ROW('Sanitation Data'!E17))),'Data Summary'!CS23="Yes"),OFFSET('Sanitation Data'!$E$11,0,10*ROW('Sanitation Data'!E17)),NA())</f>
        <v>#N/A</v>
      </c>
      <c r="AE23" s="94" t="e">
        <f ca="true">+IF(AND(ISNUMBER(OFFSET('Sanitation Data'!$E$12,0,10*ROW('Sanitation Data'!E17))),'Data Summary'!CT23="Yes"),OFFSET('Sanitation Data'!$E$12,0,10*ROW('Sanitation Data'!E17)),NA())</f>
        <v>#N/A</v>
      </c>
      <c r="AF23" s="94" t="e">
        <f ca="true">+IF(AND(ISNUMBER(OFFSET('Sanitation Data'!$F$4,0,10*ROW('Sanitation Data'!F17))),'Data Summary'!CU23="Yes"),100-OFFSET('Sanitation Data'!$F$4,0,10*ROW('Sanitation Data'!F17)),NA())</f>
        <v>#N/A</v>
      </c>
      <c r="AG23" s="94" t="e">
        <f ca="true">+IF(AND(ISNUMBER(OFFSET('Sanitation Data'!$F$6,0,10*ROW('Sanitation Data'!F17))),'Data Summary'!CV23="Yes"),OFFSET('Sanitation Data'!$F$6,0,10*ROW('Sanitation Data'!F17)),NA())</f>
        <v>#N/A</v>
      </c>
      <c r="AH23" s="94" t="e">
        <f ca="true">+IF(AND(ISNUMBER(OFFSET('Sanitation Data'!$F$10,0,10*ROW('Sanitation Data'!F17))),'Data Summary'!CW23="Yes"),OFFSET('Sanitation Data'!$F$10,0,10*ROW('Sanitation Data'!F17)),NA())</f>
        <v>#N/A</v>
      </c>
      <c r="AI23" s="94" t="e">
        <f ca="true">+IF(AND(ISNUMBER(OFFSET('Sanitation Data'!$F$11,0,10*ROW('Sanitation Data'!F17))),'Data Summary'!CX23="Yes"),OFFSET('Sanitation Data'!$F$11,0,10*ROW('Sanitation Data'!F17)),NA())</f>
        <v>#N/A</v>
      </c>
      <c r="AJ23" s="94" t="e">
        <f ca="true">+IF(AND(ISNUMBER(OFFSET('Sanitation Data'!$F$12,0,10*ROW('Sanitation Data'!F17))),'Data Summary'!CY23="Yes"),OFFSET('Sanitation Data'!$F$12,0,10*ROW('Sanitation Data'!F17)),NA())</f>
        <v>#N/A</v>
      </c>
      <c r="AK23" s="94" t="e">
        <f ca="true">+IF(AND(ISNUMBER(OFFSET('Sanitation Data'!$G$4,0,10*ROW('Sanitation Data'!G17))),'Data Summary'!CZ23="Yes"),100-OFFSET('Sanitation Data'!$G$4,0,10*ROW('Sanitation Data'!G17)),NA())</f>
        <v>#N/A</v>
      </c>
      <c r="AL23" s="94" t="e">
        <f ca="true">+IF(AND(ISNUMBER(OFFSET('Sanitation Data'!$G$6,0,10*ROW('Sanitation Data'!G17))),'Data Summary'!DA23="Yes"),OFFSET('Sanitation Data'!$G$6,0,10*ROW('Sanitation Data'!G17)),NA())</f>
        <v>#N/A</v>
      </c>
      <c r="AM23" s="94" t="e">
        <f ca="true">+IF(AND(ISNUMBER(OFFSET('Sanitation Data'!$G$10,0,10*ROW('Sanitation Data'!G17))),'Data Summary'!DB23="Yes"),OFFSET('Sanitation Data'!$G$10,0,10*ROW('Sanitation Data'!G17)),NA())</f>
        <v>#N/A</v>
      </c>
      <c r="AN23" s="94" t="e">
        <f ca="true">+IF(AND(ISNUMBER(OFFSET('Sanitation Data'!$G$11,0,10*ROW('Sanitation Data'!G17))),'Data Summary'!DC23="Yes"),OFFSET('Sanitation Data'!$G$11,0,10*ROW('Sanitation Data'!G17)),NA())</f>
        <v>#N/A</v>
      </c>
      <c r="AO23" s="94" t="e">
        <f ca="true">+IF(AND(ISNUMBER(OFFSET('Sanitation Data'!$G$12,0,10*ROW('Sanitation Data'!G17))),'Data Summary'!DD23="Yes"),OFFSET('Sanitation Data'!$G$12,0,10*ROW('Sanitation Data'!G17)),NA())</f>
        <v>#N/A</v>
      </c>
      <c r="AP23" s="94" t="e">
        <f ca="true">+IF(AND(ISNUMBER(OFFSET('Sanitation Data'!$H$4,0,10*ROW('Sanitation Data'!H17))),'Data Summary'!DE23="Yes"),100-OFFSET('Sanitation Data'!$H$4,0,10*ROW('Sanitation Data'!H17)),NA())</f>
        <v>#N/A</v>
      </c>
      <c r="AQ23" s="94" t="e">
        <f ca="true">+IF(AND(ISNUMBER(OFFSET('Sanitation Data'!$H$6,0,10*ROW('Sanitation Data'!H17))),'Data Summary'!DF23="Yes"),OFFSET('Sanitation Data'!$H$6,0,10*ROW('Sanitation Data'!H17)),NA())</f>
        <v>#N/A</v>
      </c>
      <c r="AR23" s="94" t="e">
        <f ca="true">+IF(AND(ISNUMBER(OFFSET('Sanitation Data'!$H$10,0,10*ROW('Sanitation Data'!H17))),'Data Summary'!DG23="Yes"),OFFSET('Sanitation Data'!$H$10,0,10*ROW('Sanitation Data'!H17)),NA())</f>
        <v>#N/A</v>
      </c>
      <c r="AS23" s="94" t="e">
        <f ca="true">+IF(AND(ISNUMBER(OFFSET('Sanitation Data'!$H$11,0,10*ROW('Sanitation Data'!H17))),'Data Summary'!DH23="Yes"),OFFSET('Sanitation Data'!$H$11,0,10*ROW('Sanitation Data'!H17)),NA())</f>
        <v>#N/A</v>
      </c>
      <c r="AT23" s="94" t="e">
        <f ca="true">+IF(AND(ISNUMBER(OFFSET('Sanitation Data'!$H$12,0,10*ROW('Sanitation Data'!H17))),'Data Summary'!DI23="Yes"),OFFSET('Sanitation Data'!$H$12,0,10*ROW('Sanitation Data'!H17)),NA())</f>
        <v>#N/A</v>
      </c>
      <c r="AU23" s="94" t="e">
        <f ca="true">+IF(AND(ISNUMBER(OFFSET('Sanitation Data'!$I$4,0,10*ROW('Sanitation Data'!I17))),'Data Summary'!DJ23="Yes"),100-OFFSET('Sanitation Data'!$I$4,0,10*ROW('Sanitation Data'!I17)),NA())</f>
        <v>#N/A</v>
      </c>
      <c r="AV23" s="94" t="e">
        <f ca="true">+IF(AND(ISNUMBER(OFFSET('Sanitation Data'!$I$6,0,10*ROW('Sanitation Data'!I17))),'Data Summary'!DK23="Yes"),OFFSET('Sanitation Data'!$I$6,0,10*ROW('Sanitation Data'!I17)),NA())</f>
        <v>#N/A</v>
      </c>
      <c r="AW23" s="94" t="e">
        <f ca="true">+IF(AND(ISNUMBER(OFFSET('Sanitation Data'!$I$10,0,10*ROW('Sanitation Data'!I17))),'Data Summary'!DL23="Yes"),OFFSET('Sanitation Data'!$I$10,0,10*ROW('Sanitation Data'!I17)),NA())</f>
        <v>#N/A</v>
      </c>
      <c r="AX23" s="94" t="e">
        <f ca="true">+IF(AND(ISNUMBER(OFFSET('Sanitation Data'!$I$11,0,10*ROW('Sanitation Data'!I17))),'Data Summary'!DM23="Yes"),OFFSET('Sanitation Data'!$I$11,0,10*ROW('Sanitation Data'!I17)),NA())</f>
        <v>#N/A</v>
      </c>
      <c r="AY23" s="94" t="e">
        <f ca="true">+IF(AND(ISNUMBER(OFFSET('Sanitation Data'!$I$12,0,10*ROW('Sanitation Data'!I17))),'Data Summary'!DN23="Yes"),OFFSET('Sanitation Data'!$I$12,0,10*ROW('Sanitation Data'!I17)),NA())</f>
        <v>#N/A</v>
      </c>
      <c r="AZ23" s="95" t="e">
        <f ca="true">+IF(AND(ISNUMBER(OFFSET('Hygiene Data'!$D$5,0,10*ROW('Hygiene Data'!D17))),'Data Summary'!DO23="Yes"),OFFSET('Hygiene Data'!$D$5,0,10*ROW('Hygiene Data'!D17)),NA())</f>
        <v>#N/A</v>
      </c>
      <c r="BA23" s="95" t="e">
        <f ca="true">+IF(AND(ISNUMBER(OFFSET('Hygiene Data'!$D$7,0,10*ROW('Hygiene Data'!D17))),'Data Summary'!DP23="Yes"),OFFSET('Hygiene Data'!$D$7,0,10*ROW('Hygiene Data'!D17)),NA())</f>
        <v>#N/A</v>
      </c>
      <c r="BB23" s="95" t="e">
        <f ca="true">+IF(AND(ISNUMBER(OFFSET('Hygiene Data'!$D$9,0,10*ROW('Hygiene Data'!D17))),'Data Summary'!DQ23="Yes"),OFFSET('Hygiene Data'!$D$9,0,10*ROW('Hygiene Data'!D17)),NA())</f>
        <v>#N/A</v>
      </c>
      <c r="BC23" s="95" t="e">
        <f ca="true">+IF(AND(ISNUMBER(OFFSET('Hygiene Data'!$E$5,0,10*ROW('Hygiene Data'!E17))),'Data Summary'!DR23="Yes"),OFFSET('Hygiene Data'!$E$5,0,10*ROW('Hygiene Data'!E17)),NA())</f>
        <v>#N/A</v>
      </c>
      <c r="BD23" s="95" t="e">
        <f ca="true">+IF(AND(ISNUMBER(OFFSET('Hygiene Data'!$E$7,0,10*ROW('Hygiene Data'!E17))),'Data Summary'!DS23="Yes"),OFFSET('Hygiene Data'!$E$7,0,10*ROW('Hygiene Data'!E17)),NA())</f>
        <v>#N/A</v>
      </c>
      <c r="BE23" s="95" t="e">
        <f ca="true">+IF(AND(ISNUMBER(OFFSET('Hygiene Data'!$E$9,0,10*ROW('Hygiene Data'!E17))),'Data Summary'!DT23="Yes"),OFFSET('Hygiene Data'!$E$9,0,10*ROW('Hygiene Data'!E17)),NA())</f>
        <v>#N/A</v>
      </c>
      <c r="BF23" s="95" t="e">
        <f ca="true">+IF(AND(ISNUMBER(OFFSET('Hygiene Data'!$F$5,0,10*ROW('Hygiene Data'!F17))),'Data Summary'!DU23="Yes"),OFFSET('Hygiene Data'!$F$5,0,10*ROW('Hygiene Data'!F17)),NA())</f>
        <v>#N/A</v>
      </c>
      <c r="BG23" s="95" t="e">
        <f ca="true">+IF(AND(ISNUMBER(OFFSET('Hygiene Data'!$F$7,0,10*ROW('Hygiene Data'!F17))),'Data Summary'!DV23="Yes"),OFFSET('Hygiene Data'!$F$7,0,10*ROW('Hygiene Data'!F17)),NA())</f>
        <v>#N/A</v>
      </c>
      <c r="BH23" s="95" t="e">
        <f ca="true">+IF(AND(ISNUMBER(OFFSET('Hygiene Data'!$F$9,0,10*ROW('Hygiene Data'!F17))),'Data Summary'!DW23="Yes"),OFFSET('Hygiene Data'!$F$9,0,10*ROW('Hygiene Data'!F17)),NA())</f>
        <v>#N/A</v>
      </c>
      <c r="BI23" s="95" t="e">
        <f ca="true">+IF(AND(ISNUMBER(OFFSET('Hygiene Data'!$G$5,0,10*ROW('Hygiene Data'!G17))),'Data Summary'!DX23="Yes"),OFFSET('Hygiene Data'!$G$5,0,10*ROW('Hygiene Data'!G17)),NA())</f>
        <v>#N/A</v>
      </c>
      <c r="BJ23" s="95" t="e">
        <f ca="true">+IF(AND(ISNUMBER(OFFSET('Hygiene Data'!$G$7,0,10*ROW('Hygiene Data'!G17))),'Data Summary'!DY23="Yes"),OFFSET('Hygiene Data'!$G$7,0,10*ROW('Hygiene Data'!G17)),NA())</f>
        <v>#N/A</v>
      </c>
      <c r="BK23" s="95" t="e">
        <f ca="true">+IF(AND(ISNUMBER(OFFSET('Hygiene Data'!$G$9,0,10*ROW('Hygiene Data'!G17))),'Data Summary'!DZ23="Yes"),OFFSET('Hygiene Data'!$G$9,0,10*ROW('Hygiene Data'!G17)),NA())</f>
        <v>#N/A</v>
      </c>
      <c r="BL23" s="95" t="e">
        <f ca="true">+IF(AND(ISNUMBER(OFFSET('Hygiene Data'!$H$5,0,10*ROW('Hygiene Data'!H17))),'Data Summary'!EA23="Yes"),OFFSET('Hygiene Data'!$H$5,0,10*ROW('Hygiene Data'!H17)),NA())</f>
        <v>#N/A</v>
      </c>
      <c r="BM23" s="95" t="e">
        <f ca="true">+IF(AND(ISNUMBER(OFFSET('Hygiene Data'!$H$7,0,10*ROW('Hygiene Data'!H17))),'Data Summary'!EB23="Yes"),OFFSET('Hygiene Data'!$H$7,0,10*ROW('Hygiene Data'!H17)),NA())</f>
        <v>#N/A</v>
      </c>
      <c r="BN23" s="95" t="e">
        <f ca="true">+IF(AND(ISNUMBER(OFFSET('Hygiene Data'!$H$9,0,10*ROW('Hygiene Data'!H17))),'Data Summary'!EC23="Yes"),OFFSET('Hygiene Data'!$H$9,0,10*ROW('Hygiene Data'!H17)),NA())</f>
        <v>#N/A</v>
      </c>
      <c r="BO23" s="95" t="e">
        <f ca="true">+IF(AND(ISNUMBER(OFFSET('Hygiene Data'!$I$5,0,10*ROW('Hygiene Data'!I17))),'Data Summary'!ED23="Yes"),OFFSET('Hygiene Data'!$I$5,0,10*ROW('Hygiene Data'!I17)),NA())</f>
        <v>#N/A</v>
      </c>
      <c r="BP23" s="95" t="e">
        <f ca="true">+IF(AND(ISNUMBER(OFFSET('Hygiene Data'!$I$7,0,10*ROW('Hygiene Data'!I17))),'Data Summary'!EE23="Yes"),OFFSET('Hygiene Data'!$I$7,0,10*ROW('Hygiene Data'!I17)),NA())</f>
        <v>#N/A</v>
      </c>
      <c r="BQ23" s="95" t="e">
        <f ca="true">+IF(AND(ISNUMBER(OFFSET('Hygiene Data'!$I$9,0,10*ROW('Hygiene Data'!I17))),'Data Summary'!EF23="Yes"),OFFSET('Hygiene Data'!$I$9,0,10*ROW('Hygiene Data'!I17)),NA())</f>
        <v>#N/A</v>
      </c>
    </row>
    <row xmlns:x14ac="http://schemas.microsoft.com/office/spreadsheetml/2009/9/ac" r="24" x14ac:dyDescent="0.2">
      <c r="A24" s="329" t="e">
        <f ca="true">+RIGHT('Data Summary'!A24,LEN('Data Summary'!A24)-9)</f>
        <v>#VALUE!</v>
      </c>
      <c r="B24" s="36" t="str">
        <f ca="true">+IF(ISTEXT('Data Summary'!B24),'Data Summary'!B24,"")</f>
        <v/>
      </c>
      <c r="C24" s="328" t="e">
        <f ca="true">+VALUE('Data Summary'!C24)</f>
        <v>#VALUE!</v>
      </c>
      <c r="D24" s="93" t="e">
        <f ca="true">+IF(AND(ISNUMBER(OFFSET('Water Data'!$D$4,0,10*ROW('Water Data'!D18))),'Data Summary'!BS24="Yes"),100-OFFSET('Water Data'!$D$4,0,10*ROW('Water Data'!D18)),NA())</f>
        <v>#N/A</v>
      </c>
      <c r="E24" s="93" t="e">
        <f ca="true">+IF(AND(ISNUMBER(OFFSET('Water Data'!$D$6,0,10*ROW('Water Data'!D18))),'Data Summary'!BT24="Yes"),OFFSET('Water Data'!$D$6,0,10*ROW('Water Data'!D18)),NA())</f>
        <v>#N/A</v>
      </c>
      <c r="F24" s="93" t="e">
        <f ca="true">+IF(AND(ISNUMBER(OFFSET('Water Data'!$D$9,0,10*ROW('Water Data'!D18))),'Data Summary'!BU24="Yes"),OFFSET('Water Data'!$D$9,0,10*ROW('Water Data'!D18)),NA())</f>
        <v>#N/A</v>
      </c>
      <c r="G24" s="93" t="e">
        <f ca="true">+IF(AND(ISNUMBER(OFFSET('Water Data'!$E$4,0,10*ROW('Water Data'!E18))),'Data Summary'!BV24="Yes"),100-OFFSET('Water Data'!$E$4,0,10*ROW('Water Data'!E18)),NA())</f>
        <v>#N/A</v>
      </c>
      <c r="H24" s="93" t="e">
        <f ca="true">+IF(AND(ISNUMBER(OFFSET('Water Data'!$E$6,0,10*ROW('Water Data'!E18))),'Data Summary'!BW24="Yes"),OFFSET('Water Data'!$E$6,0,10*ROW('Water Data'!E18)),NA())</f>
        <v>#N/A</v>
      </c>
      <c r="I24" s="93" t="e">
        <f ca="true">+IF(AND(ISNUMBER(OFFSET('Water Data'!$E$9,0,10*ROW('Water Data'!E18))),'Data Summary'!BX24="Yes"),OFFSET('Water Data'!$E$9,0,10*ROW('Water Data'!E18)),NA())</f>
        <v>#N/A</v>
      </c>
      <c r="J24" s="93" t="e">
        <f ca="true">+IF(AND(ISNUMBER(OFFSET('Water Data'!$F$4,0,10*ROW('Water Data'!F18))),'Data Summary'!BY24="Yes"),100-OFFSET('Water Data'!$F$4,0,10*ROW('Water Data'!F18)),NA())</f>
        <v>#N/A</v>
      </c>
      <c r="K24" s="93" t="e">
        <f ca="true">+IF(AND(ISNUMBER(OFFSET('Water Data'!$F$6,0,10*ROW('Water Data'!F18))),'Data Summary'!BZ24="Yes"),OFFSET('Water Data'!$F$6,0,10*ROW('Water Data'!F18)),NA())</f>
        <v>#N/A</v>
      </c>
      <c r="L24" s="93" t="e">
        <f ca="true">+IF(AND(ISNUMBER(OFFSET('Water Data'!$F$9,0,10*ROW('Water Data'!F18))),'Data Summary'!CA24="Yes"),OFFSET('Water Data'!$F$9,0,10*ROW('Water Data'!F18)),NA())</f>
        <v>#N/A</v>
      </c>
      <c r="M24" s="93" t="e">
        <f ca="true">+IF(AND(ISNUMBER(OFFSET('Water Data'!$G$4,0,10*ROW('Water Data'!G18))),'Data Summary'!CB24="Yes"),100-OFFSET('Water Data'!$G$4,0,10*ROW('Water Data'!G18)),NA())</f>
        <v>#N/A</v>
      </c>
      <c r="N24" s="93" t="e">
        <f ca="true">+IF(AND(ISNUMBER(OFFSET('Water Data'!$G$6,0,10*ROW('Water Data'!G18))),'Data Summary'!CC24="Yes"),OFFSET('Water Data'!$G$6,0,10*ROW('Water Data'!G18)),NA())</f>
        <v>#N/A</v>
      </c>
      <c r="O24" s="93" t="e">
        <f ca="true">+IF(AND(ISNUMBER(OFFSET('Water Data'!$G$9,0,10*ROW('Water Data'!G18))),'Data Summary'!CD24="Yes"),OFFSET('Water Data'!$G$9,0,10*ROW('Water Data'!G18)),NA())</f>
        <v>#N/A</v>
      </c>
      <c r="P24" s="93" t="e">
        <f ca="true">+IF(AND(ISNUMBER(OFFSET('Water Data'!$H$4,0,10*ROW('Water Data'!H18))),'Data Summary'!CE24="Yes"),100-OFFSET('Water Data'!$H$4,0,10*ROW('Water Data'!H18)),NA())</f>
        <v>#N/A</v>
      </c>
      <c r="Q24" s="93" t="e">
        <f ca="true">+IF(AND(ISNUMBER(OFFSET('Water Data'!$H$6,0,10*ROW('Water Data'!H18))),'Data Summary'!CF24="Yes"),OFFSET('Water Data'!$H$6,0,10*ROW('Water Data'!H18)),NA())</f>
        <v>#N/A</v>
      </c>
      <c r="R24" s="93" t="e">
        <f ca="true">+IF(AND(ISNUMBER(OFFSET('Water Data'!$H$9,0,10*ROW('Water Data'!H18))),'Data Summary'!CG24="Yes"),OFFSET('Water Data'!$H$9,0,10*ROW('Water Data'!H18)),NA())</f>
        <v>#N/A</v>
      </c>
      <c r="S24" s="93" t="e">
        <f ca="true">+IF(AND(ISNUMBER(OFFSET('Water Data'!$I$4,0,10*ROW('Water Data'!I18))),'Data Summary'!CH24="Yes"),100-OFFSET('Water Data'!$I$4,0,10*ROW('Water Data'!I18)),NA())</f>
        <v>#N/A</v>
      </c>
      <c r="T24" s="93" t="e">
        <f ca="true">+IF(AND(ISNUMBER(OFFSET('Water Data'!$I$6,0,10*ROW('Water Data'!I18))),'Data Summary'!CI24="Yes"),OFFSET('Water Data'!$I$6,0,10*ROW('Water Data'!I18)),NA())</f>
        <v>#N/A</v>
      </c>
      <c r="U24" s="93" t="e">
        <f ca="true">+IF(AND(ISNUMBER(OFFSET('Water Data'!$I$9,0,10*ROW('Water Data'!I18))),'Data Summary'!CJ24="Yes"),OFFSET('Water Data'!$I$9,0,10*ROW('Water Data'!I18)),NA())</f>
        <v>#N/A</v>
      </c>
      <c r="V24" s="94" t="e">
        <f ca="true">+IF(AND(ISNUMBER(OFFSET('Sanitation Data'!$D$4,0,10*ROW('Sanitation Data'!D18))),'Data Summary'!CK24="Yes"),100-OFFSET('Sanitation Data'!$D$4,0,10*ROW('Sanitation Data'!D18)),NA())</f>
        <v>#N/A</v>
      </c>
      <c r="W24" s="94" t="e">
        <f ca="true">+IF(AND(ISNUMBER(OFFSET('Sanitation Data'!$D$6,0,10*ROW('Sanitation Data'!D18))),'Data Summary'!CL24="Yes"),OFFSET('Sanitation Data'!$D$6,0,10*ROW('Sanitation Data'!D18)),NA())</f>
        <v>#N/A</v>
      </c>
      <c r="X24" s="94" t="e">
        <f ca="true">+IF(AND(ISNUMBER(OFFSET('Sanitation Data'!$D$10,0,10*ROW('Sanitation Data'!D18))),'Data Summary'!CM24="Yes"),OFFSET('Sanitation Data'!$D$10,0,10*ROW('Sanitation Data'!D18)),NA())</f>
        <v>#N/A</v>
      </c>
      <c r="Y24" s="94" t="e">
        <f ca="true">+IF(AND(ISNUMBER(OFFSET('Sanitation Data'!$D$11,0,10*ROW('Sanitation Data'!D18))),'Data Summary'!CN24="Yes"),OFFSET('Sanitation Data'!$D$11,0,10*ROW('Sanitation Data'!D18)),NA())</f>
        <v>#N/A</v>
      </c>
      <c r="Z24" s="94" t="e">
        <f ca="true">+IF(AND(ISNUMBER(OFFSET('Sanitation Data'!$D$12,0,10*ROW('Sanitation Data'!D18))),'Data Summary'!CO24="Yes"),OFFSET('Sanitation Data'!$D$12,0,10*ROW('Sanitation Data'!D18)),NA())</f>
        <v>#N/A</v>
      </c>
      <c r="AA24" s="94" t="e">
        <f ca="true">+IF(AND(ISNUMBER(OFFSET('Sanitation Data'!$E$4,0,10*ROW('Sanitation Data'!E18))),'Data Summary'!CP24="Yes"),100-OFFSET('Sanitation Data'!$E$4,0,10*ROW('Sanitation Data'!E18)),NA())</f>
        <v>#N/A</v>
      </c>
      <c r="AB24" s="94" t="e">
        <f ca="true">+IF(AND(ISNUMBER(OFFSET('Sanitation Data'!$E$6,0,10*ROW('Sanitation Data'!E18))),'Data Summary'!CQ24="Yes"),OFFSET('Sanitation Data'!$E$6,0,10*ROW('Sanitation Data'!E18)),NA())</f>
        <v>#N/A</v>
      </c>
      <c r="AC24" s="94" t="e">
        <f ca="true">+IF(AND(ISNUMBER(OFFSET('Sanitation Data'!$E$10,0,10*ROW('Sanitation Data'!E18))),'Data Summary'!CR24="Yes"),OFFSET('Sanitation Data'!$E$10,0,10*ROW('Sanitation Data'!E18)),NA())</f>
        <v>#N/A</v>
      </c>
      <c r="AD24" s="94" t="e">
        <f ca="true">+IF(AND(ISNUMBER(OFFSET('Sanitation Data'!$E$11,0,10*ROW('Sanitation Data'!E18))),'Data Summary'!CS24="Yes"),OFFSET('Sanitation Data'!$E$11,0,10*ROW('Sanitation Data'!E18)),NA())</f>
        <v>#N/A</v>
      </c>
      <c r="AE24" s="94" t="e">
        <f ca="true">+IF(AND(ISNUMBER(OFFSET('Sanitation Data'!$E$12,0,10*ROW('Sanitation Data'!E18))),'Data Summary'!CT24="Yes"),OFFSET('Sanitation Data'!$E$12,0,10*ROW('Sanitation Data'!E18)),NA())</f>
        <v>#N/A</v>
      </c>
      <c r="AF24" s="94" t="e">
        <f ca="true">+IF(AND(ISNUMBER(OFFSET('Sanitation Data'!$F$4,0,10*ROW('Sanitation Data'!F18))),'Data Summary'!CU24="Yes"),100-OFFSET('Sanitation Data'!$F$4,0,10*ROW('Sanitation Data'!F18)),NA())</f>
        <v>#N/A</v>
      </c>
      <c r="AG24" s="94" t="e">
        <f ca="true">+IF(AND(ISNUMBER(OFFSET('Sanitation Data'!$F$6,0,10*ROW('Sanitation Data'!F18))),'Data Summary'!CV24="Yes"),OFFSET('Sanitation Data'!$F$6,0,10*ROW('Sanitation Data'!F18)),NA())</f>
        <v>#N/A</v>
      </c>
      <c r="AH24" s="94" t="e">
        <f ca="true">+IF(AND(ISNUMBER(OFFSET('Sanitation Data'!$F$10,0,10*ROW('Sanitation Data'!F18))),'Data Summary'!CW24="Yes"),OFFSET('Sanitation Data'!$F$10,0,10*ROW('Sanitation Data'!F18)),NA())</f>
        <v>#N/A</v>
      </c>
      <c r="AI24" s="94" t="e">
        <f ca="true">+IF(AND(ISNUMBER(OFFSET('Sanitation Data'!$F$11,0,10*ROW('Sanitation Data'!F18))),'Data Summary'!CX24="Yes"),OFFSET('Sanitation Data'!$F$11,0,10*ROW('Sanitation Data'!F18)),NA())</f>
        <v>#N/A</v>
      </c>
      <c r="AJ24" s="94" t="e">
        <f ca="true">+IF(AND(ISNUMBER(OFFSET('Sanitation Data'!$F$12,0,10*ROW('Sanitation Data'!F18))),'Data Summary'!CY24="Yes"),OFFSET('Sanitation Data'!$F$12,0,10*ROW('Sanitation Data'!F18)),NA())</f>
        <v>#N/A</v>
      </c>
      <c r="AK24" s="94" t="e">
        <f ca="true">+IF(AND(ISNUMBER(OFFSET('Sanitation Data'!$G$4,0,10*ROW('Sanitation Data'!G18))),'Data Summary'!CZ24="Yes"),100-OFFSET('Sanitation Data'!$G$4,0,10*ROW('Sanitation Data'!G18)),NA())</f>
        <v>#N/A</v>
      </c>
      <c r="AL24" s="94" t="e">
        <f ca="true">+IF(AND(ISNUMBER(OFFSET('Sanitation Data'!$G$6,0,10*ROW('Sanitation Data'!G18))),'Data Summary'!DA24="Yes"),OFFSET('Sanitation Data'!$G$6,0,10*ROW('Sanitation Data'!G18)),NA())</f>
        <v>#N/A</v>
      </c>
      <c r="AM24" s="94" t="e">
        <f ca="true">+IF(AND(ISNUMBER(OFFSET('Sanitation Data'!$G$10,0,10*ROW('Sanitation Data'!G18))),'Data Summary'!DB24="Yes"),OFFSET('Sanitation Data'!$G$10,0,10*ROW('Sanitation Data'!G18)),NA())</f>
        <v>#N/A</v>
      </c>
      <c r="AN24" s="94" t="e">
        <f ca="true">+IF(AND(ISNUMBER(OFFSET('Sanitation Data'!$G$11,0,10*ROW('Sanitation Data'!G18))),'Data Summary'!DC24="Yes"),OFFSET('Sanitation Data'!$G$11,0,10*ROW('Sanitation Data'!G18)),NA())</f>
        <v>#N/A</v>
      </c>
      <c r="AO24" s="94" t="e">
        <f ca="true">+IF(AND(ISNUMBER(OFFSET('Sanitation Data'!$G$12,0,10*ROW('Sanitation Data'!G18))),'Data Summary'!DD24="Yes"),OFFSET('Sanitation Data'!$G$12,0,10*ROW('Sanitation Data'!G18)),NA())</f>
        <v>#N/A</v>
      </c>
      <c r="AP24" s="94" t="e">
        <f ca="true">+IF(AND(ISNUMBER(OFFSET('Sanitation Data'!$H$4,0,10*ROW('Sanitation Data'!H18))),'Data Summary'!DE24="Yes"),100-OFFSET('Sanitation Data'!$H$4,0,10*ROW('Sanitation Data'!H18)),NA())</f>
        <v>#N/A</v>
      </c>
      <c r="AQ24" s="94" t="e">
        <f ca="true">+IF(AND(ISNUMBER(OFFSET('Sanitation Data'!$H$6,0,10*ROW('Sanitation Data'!H18))),'Data Summary'!DF24="Yes"),OFFSET('Sanitation Data'!$H$6,0,10*ROW('Sanitation Data'!H18)),NA())</f>
        <v>#N/A</v>
      </c>
      <c r="AR24" s="94" t="e">
        <f ca="true">+IF(AND(ISNUMBER(OFFSET('Sanitation Data'!$H$10,0,10*ROW('Sanitation Data'!H18))),'Data Summary'!DG24="Yes"),OFFSET('Sanitation Data'!$H$10,0,10*ROW('Sanitation Data'!H18)),NA())</f>
        <v>#N/A</v>
      </c>
      <c r="AS24" s="94" t="e">
        <f ca="true">+IF(AND(ISNUMBER(OFFSET('Sanitation Data'!$H$11,0,10*ROW('Sanitation Data'!H18))),'Data Summary'!DH24="Yes"),OFFSET('Sanitation Data'!$H$11,0,10*ROW('Sanitation Data'!H18)),NA())</f>
        <v>#N/A</v>
      </c>
      <c r="AT24" s="94" t="e">
        <f ca="true">+IF(AND(ISNUMBER(OFFSET('Sanitation Data'!$H$12,0,10*ROW('Sanitation Data'!H18))),'Data Summary'!DI24="Yes"),OFFSET('Sanitation Data'!$H$12,0,10*ROW('Sanitation Data'!H18)),NA())</f>
        <v>#N/A</v>
      </c>
      <c r="AU24" s="94" t="e">
        <f ca="true">+IF(AND(ISNUMBER(OFFSET('Sanitation Data'!$I$4,0,10*ROW('Sanitation Data'!I18))),'Data Summary'!DJ24="Yes"),100-OFFSET('Sanitation Data'!$I$4,0,10*ROW('Sanitation Data'!I18)),NA())</f>
        <v>#N/A</v>
      </c>
      <c r="AV24" s="94" t="e">
        <f ca="true">+IF(AND(ISNUMBER(OFFSET('Sanitation Data'!$I$6,0,10*ROW('Sanitation Data'!I18))),'Data Summary'!DK24="Yes"),OFFSET('Sanitation Data'!$I$6,0,10*ROW('Sanitation Data'!I18)),NA())</f>
        <v>#N/A</v>
      </c>
      <c r="AW24" s="94" t="e">
        <f ca="true">+IF(AND(ISNUMBER(OFFSET('Sanitation Data'!$I$10,0,10*ROW('Sanitation Data'!I18))),'Data Summary'!DL24="Yes"),OFFSET('Sanitation Data'!$I$10,0,10*ROW('Sanitation Data'!I18)),NA())</f>
        <v>#N/A</v>
      </c>
      <c r="AX24" s="94" t="e">
        <f ca="true">+IF(AND(ISNUMBER(OFFSET('Sanitation Data'!$I$11,0,10*ROW('Sanitation Data'!I18))),'Data Summary'!DM24="Yes"),OFFSET('Sanitation Data'!$I$11,0,10*ROW('Sanitation Data'!I18)),NA())</f>
        <v>#N/A</v>
      </c>
      <c r="AY24" s="94" t="e">
        <f ca="true">+IF(AND(ISNUMBER(OFFSET('Sanitation Data'!$I$12,0,10*ROW('Sanitation Data'!I18))),'Data Summary'!DN24="Yes"),OFFSET('Sanitation Data'!$I$12,0,10*ROW('Sanitation Data'!I18)),NA())</f>
        <v>#N/A</v>
      </c>
      <c r="AZ24" s="95" t="e">
        <f ca="true">+IF(AND(ISNUMBER(OFFSET('Hygiene Data'!$D$5,0,10*ROW('Hygiene Data'!D18))),'Data Summary'!DO24="Yes"),OFFSET('Hygiene Data'!$D$5,0,10*ROW('Hygiene Data'!D18)),NA())</f>
        <v>#N/A</v>
      </c>
      <c r="BA24" s="95" t="e">
        <f ca="true">+IF(AND(ISNUMBER(OFFSET('Hygiene Data'!$D$7,0,10*ROW('Hygiene Data'!D18))),'Data Summary'!DP24="Yes"),OFFSET('Hygiene Data'!$D$7,0,10*ROW('Hygiene Data'!D18)),NA())</f>
        <v>#N/A</v>
      </c>
      <c r="BB24" s="95" t="e">
        <f ca="true">+IF(AND(ISNUMBER(OFFSET('Hygiene Data'!$D$9,0,10*ROW('Hygiene Data'!D18))),'Data Summary'!DQ24="Yes"),OFFSET('Hygiene Data'!$D$9,0,10*ROW('Hygiene Data'!D18)),NA())</f>
        <v>#N/A</v>
      </c>
      <c r="BC24" s="95" t="e">
        <f ca="true">+IF(AND(ISNUMBER(OFFSET('Hygiene Data'!$E$5,0,10*ROW('Hygiene Data'!E18))),'Data Summary'!DR24="Yes"),OFFSET('Hygiene Data'!$E$5,0,10*ROW('Hygiene Data'!E18)),NA())</f>
        <v>#N/A</v>
      </c>
      <c r="BD24" s="95" t="e">
        <f ca="true">+IF(AND(ISNUMBER(OFFSET('Hygiene Data'!$E$7,0,10*ROW('Hygiene Data'!E18))),'Data Summary'!DS24="Yes"),OFFSET('Hygiene Data'!$E$7,0,10*ROW('Hygiene Data'!E18)),NA())</f>
        <v>#N/A</v>
      </c>
      <c r="BE24" s="95" t="e">
        <f ca="true">+IF(AND(ISNUMBER(OFFSET('Hygiene Data'!$E$9,0,10*ROW('Hygiene Data'!E18))),'Data Summary'!DT24="Yes"),OFFSET('Hygiene Data'!$E$9,0,10*ROW('Hygiene Data'!E18)),NA())</f>
        <v>#N/A</v>
      </c>
      <c r="BF24" s="95" t="e">
        <f ca="true">+IF(AND(ISNUMBER(OFFSET('Hygiene Data'!$F$5,0,10*ROW('Hygiene Data'!F18))),'Data Summary'!DU24="Yes"),OFFSET('Hygiene Data'!$F$5,0,10*ROW('Hygiene Data'!F18)),NA())</f>
        <v>#N/A</v>
      </c>
      <c r="BG24" s="95" t="e">
        <f ca="true">+IF(AND(ISNUMBER(OFFSET('Hygiene Data'!$F$7,0,10*ROW('Hygiene Data'!F18))),'Data Summary'!DV24="Yes"),OFFSET('Hygiene Data'!$F$7,0,10*ROW('Hygiene Data'!F18)),NA())</f>
        <v>#N/A</v>
      </c>
      <c r="BH24" s="95" t="e">
        <f ca="true">+IF(AND(ISNUMBER(OFFSET('Hygiene Data'!$F$9,0,10*ROW('Hygiene Data'!F18))),'Data Summary'!DW24="Yes"),OFFSET('Hygiene Data'!$F$9,0,10*ROW('Hygiene Data'!F18)),NA())</f>
        <v>#N/A</v>
      </c>
      <c r="BI24" s="95" t="e">
        <f ca="true">+IF(AND(ISNUMBER(OFFSET('Hygiene Data'!$G$5,0,10*ROW('Hygiene Data'!G18))),'Data Summary'!DX24="Yes"),OFFSET('Hygiene Data'!$G$5,0,10*ROW('Hygiene Data'!G18)),NA())</f>
        <v>#N/A</v>
      </c>
      <c r="BJ24" s="95" t="e">
        <f ca="true">+IF(AND(ISNUMBER(OFFSET('Hygiene Data'!$G$7,0,10*ROW('Hygiene Data'!G18))),'Data Summary'!DY24="Yes"),OFFSET('Hygiene Data'!$G$7,0,10*ROW('Hygiene Data'!G18)),NA())</f>
        <v>#N/A</v>
      </c>
      <c r="BK24" s="95" t="e">
        <f ca="true">+IF(AND(ISNUMBER(OFFSET('Hygiene Data'!$G$9,0,10*ROW('Hygiene Data'!G18))),'Data Summary'!DZ24="Yes"),OFFSET('Hygiene Data'!$G$9,0,10*ROW('Hygiene Data'!G18)),NA())</f>
        <v>#N/A</v>
      </c>
      <c r="BL24" s="95" t="e">
        <f ca="true">+IF(AND(ISNUMBER(OFFSET('Hygiene Data'!$H$5,0,10*ROW('Hygiene Data'!H18))),'Data Summary'!EA24="Yes"),OFFSET('Hygiene Data'!$H$5,0,10*ROW('Hygiene Data'!H18)),NA())</f>
        <v>#N/A</v>
      </c>
      <c r="BM24" s="95" t="e">
        <f ca="true">+IF(AND(ISNUMBER(OFFSET('Hygiene Data'!$H$7,0,10*ROW('Hygiene Data'!H18))),'Data Summary'!EB24="Yes"),OFFSET('Hygiene Data'!$H$7,0,10*ROW('Hygiene Data'!H18)),NA())</f>
        <v>#N/A</v>
      </c>
      <c r="BN24" s="95" t="e">
        <f ca="true">+IF(AND(ISNUMBER(OFFSET('Hygiene Data'!$H$9,0,10*ROW('Hygiene Data'!H18))),'Data Summary'!EC24="Yes"),OFFSET('Hygiene Data'!$H$9,0,10*ROW('Hygiene Data'!H18)),NA())</f>
        <v>#N/A</v>
      </c>
      <c r="BO24" s="95" t="e">
        <f ca="true">+IF(AND(ISNUMBER(OFFSET('Hygiene Data'!$I$5,0,10*ROW('Hygiene Data'!I18))),'Data Summary'!ED24="Yes"),OFFSET('Hygiene Data'!$I$5,0,10*ROW('Hygiene Data'!I18)),NA())</f>
        <v>#N/A</v>
      </c>
      <c r="BP24" s="95" t="e">
        <f ca="true">+IF(AND(ISNUMBER(OFFSET('Hygiene Data'!$I$7,0,10*ROW('Hygiene Data'!I18))),'Data Summary'!EE24="Yes"),OFFSET('Hygiene Data'!$I$7,0,10*ROW('Hygiene Data'!I18)),NA())</f>
        <v>#N/A</v>
      </c>
      <c r="BQ24" s="95" t="e">
        <f ca="true">+IF(AND(ISNUMBER(OFFSET('Hygiene Data'!$I$9,0,10*ROW('Hygiene Data'!I18))),'Data Summary'!EF24="Yes"),OFFSET('Hygiene Data'!$I$9,0,10*ROW('Hygiene Data'!I18)),NA())</f>
        <v>#N/A</v>
      </c>
    </row>
    <row xmlns:x14ac="http://schemas.microsoft.com/office/spreadsheetml/2009/9/ac" r="25" x14ac:dyDescent="0.2">
      <c r="A25" s="329" t="e">
        <f ca="true">+RIGHT('Data Summary'!A25,LEN('Data Summary'!A25)-9)</f>
        <v>#VALUE!</v>
      </c>
      <c r="B25" s="36" t="str">
        <f ca="true">+IF(ISTEXT('Data Summary'!B25),'Data Summary'!B25,"")</f>
        <v/>
      </c>
      <c r="C25" s="328" t="e">
        <f ca="true">+VALUE('Data Summary'!C25)</f>
        <v>#VALUE!</v>
      </c>
      <c r="D25" s="93" t="e">
        <f ca="true">+IF(AND(ISNUMBER(OFFSET('Water Data'!$D$4,0,10*ROW('Water Data'!D19))),'Data Summary'!BS25="Yes"),100-OFFSET('Water Data'!$D$4,0,10*ROW('Water Data'!D19)),NA())</f>
        <v>#N/A</v>
      </c>
      <c r="E25" s="93" t="e">
        <f ca="true">+IF(AND(ISNUMBER(OFFSET('Water Data'!$D$6,0,10*ROW('Water Data'!D19))),'Data Summary'!BT25="Yes"),OFFSET('Water Data'!$D$6,0,10*ROW('Water Data'!D19)),NA())</f>
        <v>#N/A</v>
      </c>
      <c r="F25" s="93" t="e">
        <f ca="true">+IF(AND(ISNUMBER(OFFSET('Water Data'!$D$9,0,10*ROW('Water Data'!D19))),'Data Summary'!BU25="Yes"),OFFSET('Water Data'!$D$9,0,10*ROW('Water Data'!D19)),NA())</f>
        <v>#N/A</v>
      </c>
      <c r="G25" s="93" t="e">
        <f ca="true">+IF(AND(ISNUMBER(OFFSET('Water Data'!$E$4,0,10*ROW('Water Data'!E19))),'Data Summary'!BV25="Yes"),100-OFFSET('Water Data'!$E$4,0,10*ROW('Water Data'!E19)),NA())</f>
        <v>#N/A</v>
      </c>
      <c r="H25" s="93" t="e">
        <f ca="true">+IF(AND(ISNUMBER(OFFSET('Water Data'!$E$6,0,10*ROW('Water Data'!E19))),'Data Summary'!BW25="Yes"),OFFSET('Water Data'!$E$6,0,10*ROW('Water Data'!E19)),NA())</f>
        <v>#N/A</v>
      </c>
      <c r="I25" s="93" t="e">
        <f ca="true">+IF(AND(ISNUMBER(OFFSET('Water Data'!$E$9,0,10*ROW('Water Data'!E19))),'Data Summary'!BX25="Yes"),OFFSET('Water Data'!$E$9,0,10*ROW('Water Data'!E19)),NA())</f>
        <v>#N/A</v>
      </c>
      <c r="J25" s="93" t="e">
        <f ca="true">+IF(AND(ISNUMBER(OFFSET('Water Data'!$F$4,0,10*ROW('Water Data'!F19))),'Data Summary'!BY25="Yes"),100-OFFSET('Water Data'!$F$4,0,10*ROW('Water Data'!F19)),NA())</f>
        <v>#N/A</v>
      </c>
      <c r="K25" s="93" t="e">
        <f ca="true">+IF(AND(ISNUMBER(OFFSET('Water Data'!$F$6,0,10*ROW('Water Data'!F19))),'Data Summary'!BZ25="Yes"),OFFSET('Water Data'!$F$6,0,10*ROW('Water Data'!F19)),NA())</f>
        <v>#N/A</v>
      </c>
      <c r="L25" s="93" t="e">
        <f ca="true">+IF(AND(ISNUMBER(OFFSET('Water Data'!$F$9,0,10*ROW('Water Data'!F19))),'Data Summary'!CA25="Yes"),OFFSET('Water Data'!$F$9,0,10*ROW('Water Data'!F19)),NA())</f>
        <v>#N/A</v>
      </c>
      <c r="M25" s="93" t="e">
        <f ca="true">+IF(AND(ISNUMBER(OFFSET('Water Data'!$G$4,0,10*ROW('Water Data'!G19))),'Data Summary'!CB25="Yes"),100-OFFSET('Water Data'!$G$4,0,10*ROW('Water Data'!G19)),NA())</f>
        <v>#N/A</v>
      </c>
      <c r="N25" s="93" t="e">
        <f ca="true">+IF(AND(ISNUMBER(OFFSET('Water Data'!$G$6,0,10*ROW('Water Data'!G19))),'Data Summary'!CC25="Yes"),OFFSET('Water Data'!$G$6,0,10*ROW('Water Data'!G19)),NA())</f>
        <v>#N/A</v>
      </c>
      <c r="O25" s="93" t="e">
        <f ca="true">+IF(AND(ISNUMBER(OFFSET('Water Data'!$G$9,0,10*ROW('Water Data'!G19))),'Data Summary'!CD25="Yes"),OFFSET('Water Data'!$G$9,0,10*ROW('Water Data'!G19)),NA())</f>
        <v>#N/A</v>
      </c>
      <c r="P25" s="93" t="e">
        <f ca="true">+IF(AND(ISNUMBER(OFFSET('Water Data'!$H$4,0,10*ROW('Water Data'!H19))),'Data Summary'!CE25="Yes"),100-OFFSET('Water Data'!$H$4,0,10*ROW('Water Data'!H19)),NA())</f>
        <v>#N/A</v>
      </c>
      <c r="Q25" s="93" t="e">
        <f ca="true">+IF(AND(ISNUMBER(OFFSET('Water Data'!$H$6,0,10*ROW('Water Data'!H19))),'Data Summary'!CF25="Yes"),OFFSET('Water Data'!$H$6,0,10*ROW('Water Data'!H19)),NA())</f>
        <v>#N/A</v>
      </c>
      <c r="R25" s="93" t="e">
        <f ca="true">+IF(AND(ISNUMBER(OFFSET('Water Data'!$H$9,0,10*ROW('Water Data'!H19))),'Data Summary'!CG25="Yes"),OFFSET('Water Data'!$H$9,0,10*ROW('Water Data'!H19)),NA())</f>
        <v>#N/A</v>
      </c>
      <c r="S25" s="93" t="e">
        <f ca="true">+IF(AND(ISNUMBER(OFFSET('Water Data'!$I$4,0,10*ROW('Water Data'!I19))),'Data Summary'!CH25="Yes"),100-OFFSET('Water Data'!$I$4,0,10*ROW('Water Data'!I19)),NA())</f>
        <v>#N/A</v>
      </c>
      <c r="T25" s="93" t="e">
        <f ca="true">+IF(AND(ISNUMBER(OFFSET('Water Data'!$I$6,0,10*ROW('Water Data'!I19))),'Data Summary'!CI25="Yes"),OFFSET('Water Data'!$I$6,0,10*ROW('Water Data'!I19)),NA())</f>
        <v>#N/A</v>
      </c>
      <c r="U25" s="93" t="e">
        <f ca="true">+IF(AND(ISNUMBER(OFFSET('Water Data'!$I$9,0,10*ROW('Water Data'!I19))),'Data Summary'!CJ25="Yes"),OFFSET('Water Data'!$I$9,0,10*ROW('Water Data'!I19)),NA())</f>
        <v>#N/A</v>
      </c>
      <c r="V25" s="94" t="e">
        <f ca="true">+IF(AND(ISNUMBER(OFFSET('Sanitation Data'!$D$4,0,10*ROW('Sanitation Data'!D19))),'Data Summary'!CK25="Yes"),100-OFFSET('Sanitation Data'!$D$4,0,10*ROW('Sanitation Data'!D19)),NA())</f>
        <v>#N/A</v>
      </c>
      <c r="W25" s="94" t="e">
        <f ca="true">+IF(AND(ISNUMBER(OFFSET('Sanitation Data'!$D$6,0,10*ROW('Sanitation Data'!D19))),'Data Summary'!CL25="Yes"),OFFSET('Sanitation Data'!$D$6,0,10*ROW('Sanitation Data'!D19)),NA())</f>
        <v>#N/A</v>
      </c>
      <c r="X25" s="94" t="e">
        <f ca="true">+IF(AND(ISNUMBER(OFFSET('Sanitation Data'!$D$10,0,10*ROW('Sanitation Data'!D19))),'Data Summary'!CM25="Yes"),OFFSET('Sanitation Data'!$D$10,0,10*ROW('Sanitation Data'!D19)),NA())</f>
        <v>#N/A</v>
      </c>
      <c r="Y25" s="94" t="e">
        <f ca="true">+IF(AND(ISNUMBER(OFFSET('Sanitation Data'!$D$11,0,10*ROW('Sanitation Data'!D19))),'Data Summary'!CN25="Yes"),OFFSET('Sanitation Data'!$D$11,0,10*ROW('Sanitation Data'!D19)),NA())</f>
        <v>#N/A</v>
      </c>
      <c r="Z25" s="94" t="e">
        <f ca="true">+IF(AND(ISNUMBER(OFFSET('Sanitation Data'!$D$12,0,10*ROW('Sanitation Data'!D19))),'Data Summary'!CO25="Yes"),OFFSET('Sanitation Data'!$D$12,0,10*ROW('Sanitation Data'!D19)),NA())</f>
        <v>#N/A</v>
      </c>
      <c r="AA25" s="94" t="e">
        <f ca="true">+IF(AND(ISNUMBER(OFFSET('Sanitation Data'!$E$4,0,10*ROW('Sanitation Data'!E19))),'Data Summary'!CP25="Yes"),100-OFFSET('Sanitation Data'!$E$4,0,10*ROW('Sanitation Data'!E19)),NA())</f>
        <v>#N/A</v>
      </c>
      <c r="AB25" s="94" t="e">
        <f ca="true">+IF(AND(ISNUMBER(OFFSET('Sanitation Data'!$E$6,0,10*ROW('Sanitation Data'!E19))),'Data Summary'!CQ25="Yes"),OFFSET('Sanitation Data'!$E$6,0,10*ROW('Sanitation Data'!E19)),NA())</f>
        <v>#N/A</v>
      </c>
      <c r="AC25" s="94" t="e">
        <f ca="true">+IF(AND(ISNUMBER(OFFSET('Sanitation Data'!$E$10,0,10*ROW('Sanitation Data'!E19))),'Data Summary'!CR25="Yes"),OFFSET('Sanitation Data'!$E$10,0,10*ROW('Sanitation Data'!E19)),NA())</f>
        <v>#N/A</v>
      </c>
      <c r="AD25" s="94" t="e">
        <f ca="true">+IF(AND(ISNUMBER(OFFSET('Sanitation Data'!$E$11,0,10*ROW('Sanitation Data'!E19))),'Data Summary'!CS25="Yes"),OFFSET('Sanitation Data'!$E$11,0,10*ROW('Sanitation Data'!E19)),NA())</f>
        <v>#N/A</v>
      </c>
      <c r="AE25" s="94" t="e">
        <f ca="true">+IF(AND(ISNUMBER(OFFSET('Sanitation Data'!$E$12,0,10*ROW('Sanitation Data'!E19))),'Data Summary'!CT25="Yes"),OFFSET('Sanitation Data'!$E$12,0,10*ROW('Sanitation Data'!E19)),NA())</f>
        <v>#N/A</v>
      </c>
      <c r="AF25" s="94" t="e">
        <f ca="true">+IF(AND(ISNUMBER(OFFSET('Sanitation Data'!$F$4,0,10*ROW('Sanitation Data'!F19))),'Data Summary'!CU25="Yes"),100-OFFSET('Sanitation Data'!$F$4,0,10*ROW('Sanitation Data'!F19)),NA())</f>
        <v>#N/A</v>
      </c>
      <c r="AG25" s="94" t="e">
        <f ca="true">+IF(AND(ISNUMBER(OFFSET('Sanitation Data'!$F$6,0,10*ROW('Sanitation Data'!F19))),'Data Summary'!CV25="Yes"),OFFSET('Sanitation Data'!$F$6,0,10*ROW('Sanitation Data'!F19)),NA())</f>
        <v>#N/A</v>
      </c>
      <c r="AH25" s="94" t="e">
        <f ca="true">+IF(AND(ISNUMBER(OFFSET('Sanitation Data'!$F$10,0,10*ROW('Sanitation Data'!F19))),'Data Summary'!CW25="Yes"),OFFSET('Sanitation Data'!$F$10,0,10*ROW('Sanitation Data'!F19)),NA())</f>
        <v>#N/A</v>
      </c>
      <c r="AI25" s="94" t="e">
        <f ca="true">+IF(AND(ISNUMBER(OFFSET('Sanitation Data'!$F$11,0,10*ROW('Sanitation Data'!F19))),'Data Summary'!CX25="Yes"),OFFSET('Sanitation Data'!$F$11,0,10*ROW('Sanitation Data'!F19)),NA())</f>
        <v>#N/A</v>
      </c>
      <c r="AJ25" s="94" t="e">
        <f ca="true">+IF(AND(ISNUMBER(OFFSET('Sanitation Data'!$F$12,0,10*ROW('Sanitation Data'!F19))),'Data Summary'!CY25="Yes"),OFFSET('Sanitation Data'!$F$12,0,10*ROW('Sanitation Data'!F19)),NA())</f>
        <v>#N/A</v>
      </c>
      <c r="AK25" s="94" t="e">
        <f ca="true">+IF(AND(ISNUMBER(OFFSET('Sanitation Data'!$G$4,0,10*ROW('Sanitation Data'!G19))),'Data Summary'!CZ25="Yes"),100-OFFSET('Sanitation Data'!$G$4,0,10*ROW('Sanitation Data'!G19)),NA())</f>
        <v>#N/A</v>
      </c>
      <c r="AL25" s="94" t="e">
        <f ca="true">+IF(AND(ISNUMBER(OFFSET('Sanitation Data'!$G$6,0,10*ROW('Sanitation Data'!G19))),'Data Summary'!DA25="Yes"),OFFSET('Sanitation Data'!$G$6,0,10*ROW('Sanitation Data'!G19)),NA())</f>
        <v>#N/A</v>
      </c>
      <c r="AM25" s="94" t="e">
        <f ca="true">+IF(AND(ISNUMBER(OFFSET('Sanitation Data'!$G$10,0,10*ROW('Sanitation Data'!G19))),'Data Summary'!DB25="Yes"),OFFSET('Sanitation Data'!$G$10,0,10*ROW('Sanitation Data'!G19)),NA())</f>
        <v>#N/A</v>
      </c>
      <c r="AN25" s="94" t="e">
        <f ca="true">+IF(AND(ISNUMBER(OFFSET('Sanitation Data'!$G$11,0,10*ROW('Sanitation Data'!G19))),'Data Summary'!DC25="Yes"),OFFSET('Sanitation Data'!$G$11,0,10*ROW('Sanitation Data'!G19)),NA())</f>
        <v>#N/A</v>
      </c>
      <c r="AO25" s="94" t="e">
        <f ca="true">+IF(AND(ISNUMBER(OFFSET('Sanitation Data'!$G$12,0,10*ROW('Sanitation Data'!G19))),'Data Summary'!DD25="Yes"),OFFSET('Sanitation Data'!$G$12,0,10*ROW('Sanitation Data'!G19)),NA())</f>
        <v>#N/A</v>
      </c>
      <c r="AP25" s="94" t="e">
        <f ca="true">+IF(AND(ISNUMBER(OFFSET('Sanitation Data'!$H$4,0,10*ROW('Sanitation Data'!H19))),'Data Summary'!DE25="Yes"),100-OFFSET('Sanitation Data'!$H$4,0,10*ROW('Sanitation Data'!H19)),NA())</f>
        <v>#N/A</v>
      </c>
      <c r="AQ25" s="94" t="e">
        <f ca="true">+IF(AND(ISNUMBER(OFFSET('Sanitation Data'!$H$6,0,10*ROW('Sanitation Data'!H19))),'Data Summary'!DF25="Yes"),OFFSET('Sanitation Data'!$H$6,0,10*ROW('Sanitation Data'!H19)),NA())</f>
        <v>#N/A</v>
      </c>
      <c r="AR25" s="94" t="e">
        <f ca="true">+IF(AND(ISNUMBER(OFFSET('Sanitation Data'!$H$10,0,10*ROW('Sanitation Data'!H19))),'Data Summary'!DG25="Yes"),OFFSET('Sanitation Data'!$H$10,0,10*ROW('Sanitation Data'!H19)),NA())</f>
        <v>#N/A</v>
      </c>
      <c r="AS25" s="94" t="e">
        <f ca="true">+IF(AND(ISNUMBER(OFFSET('Sanitation Data'!$H$11,0,10*ROW('Sanitation Data'!H19))),'Data Summary'!DH25="Yes"),OFFSET('Sanitation Data'!$H$11,0,10*ROW('Sanitation Data'!H19)),NA())</f>
        <v>#N/A</v>
      </c>
      <c r="AT25" s="94" t="e">
        <f ca="true">+IF(AND(ISNUMBER(OFFSET('Sanitation Data'!$H$12,0,10*ROW('Sanitation Data'!H19))),'Data Summary'!DI25="Yes"),OFFSET('Sanitation Data'!$H$12,0,10*ROW('Sanitation Data'!H19)),NA())</f>
        <v>#N/A</v>
      </c>
      <c r="AU25" s="94" t="e">
        <f ca="true">+IF(AND(ISNUMBER(OFFSET('Sanitation Data'!$I$4,0,10*ROW('Sanitation Data'!I19))),'Data Summary'!DJ25="Yes"),100-OFFSET('Sanitation Data'!$I$4,0,10*ROW('Sanitation Data'!I19)),NA())</f>
        <v>#N/A</v>
      </c>
      <c r="AV25" s="94" t="e">
        <f ca="true">+IF(AND(ISNUMBER(OFFSET('Sanitation Data'!$I$6,0,10*ROW('Sanitation Data'!I19))),'Data Summary'!DK25="Yes"),OFFSET('Sanitation Data'!$I$6,0,10*ROW('Sanitation Data'!I19)),NA())</f>
        <v>#N/A</v>
      </c>
      <c r="AW25" s="94" t="e">
        <f ca="true">+IF(AND(ISNUMBER(OFFSET('Sanitation Data'!$I$10,0,10*ROW('Sanitation Data'!I19))),'Data Summary'!DL25="Yes"),OFFSET('Sanitation Data'!$I$10,0,10*ROW('Sanitation Data'!I19)),NA())</f>
        <v>#N/A</v>
      </c>
      <c r="AX25" s="94" t="e">
        <f ca="true">+IF(AND(ISNUMBER(OFFSET('Sanitation Data'!$I$11,0,10*ROW('Sanitation Data'!I19))),'Data Summary'!DM25="Yes"),OFFSET('Sanitation Data'!$I$11,0,10*ROW('Sanitation Data'!I19)),NA())</f>
        <v>#N/A</v>
      </c>
      <c r="AY25" s="94" t="e">
        <f ca="true">+IF(AND(ISNUMBER(OFFSET('Sanitation Data'!$I$12,0,10*ROW('Sanitation Data'!I19))),'Data Summary'!DN25="Yes"),OFFSET('Sanitation Data'!$I$12,0,10*ROW('Sanitation Data'!I19)),NA())</f>
        <v>#N/A</v>
      </c>
      <c r="AZ25" s="95" t="e">
        <f ca="true">+IF(AND(ISNUMBER(OFFSET('Hygiene Data'!$D$5,0,10*ROW('Hygiene Data'!D19))),'Data Summary'!DO25="Yes"),OFFSET('Hygiene Data'!$D$5,0,10*ROW('Hygiene Data'!D19)),NA())</f>
        <v>#N/A</v>
      </c>
      <c r="BA25" s="95" t="e">
        <f ca="true">+IF(AND(ISNUMBER(OFFSET('Hygiene Data'!$D$7,0,10*ROW('Hygiene Data'!D19))),'Data Summary'!DP25="Yes"),OFFSET('Hygiene Data'!$D$7,0,10*ROW('Hygiene Data'!D19)),NA())</f>
        <v>#N/A</v>
      </c>
      <c r="BB25" s="95" t="e">
        <f ca="true">+IF(AND(ISNUMBER(OFFSET('Hygiene Data'!$D$9,0,10*ROW('Hygiene Data'!D19))),'Data Summary'!DQ25="Yes"),OFFSET('Hygiene Data'!$D$9,0,10*ROW('Hygiene Data'!D19)),NA())</f>
        <v>#N/A</v>
      </c>
      <c r="BC25" s="95" t="e">
        <f ca="true">+IF(AND(ISNUMBER(OFFSET('Hygiene Data'!$E$5,0,10*ROW('Hygiene Data'!E19))),'Data Summary'!DR25="Yes"),OFFSET('Hygiene Data'!$E$5,0,10*ROW('Hygiene Data'!E19)),NA())</f>
        <v>#N/A</v>
      </c>
      <c r="BD25" s="95" t="e">
        <f ca="true">+IF(AND(ISNUMBER(OFFSET('Hygiene Data'!$E$7,0,10*ROW('Hygiene Data'!E19))),'Data Summary'!DS25="Yes"),OFFSET('Hygiene Data'!$E$7,0,10*ROW('Hygiene Data'!E19)),NA())</f>
        <v>#N/A</v>
      </c>
      <c r="BE25" s="95" t="e">
        <f ca="true">+IF(AND(ISNUMBER(OFFSET('Hygiene Data'!$E$9,0,10*ROW('Hygiene Data'!E19))),'Data Summary'!DT25="Yes"),OFFSET('Hygiene Data'!$E$9,0,10*ROW('Hygiene Data'!E19)),NA())</f>
        <v>#N/A</v>
      </c>
      <c r="BF25" s="95" t="e">
        <f ca="true">+IF(AND(ISNUMBER(OFFSET('Hygiene Data'!$F$5,0,10*ROW('Hygiene Data'!F19))),'Data Summary'!DU25="Yes"),OFFSET('Hygiene Data'!$F$5,0,10*ROW('Hygiene Data'!F19)),NA())</f>
        <v>#N/A</v>
      </c>
      <c r="BG25" s="95" t="e">
        <f ca="true">+IF(AND(ISNUMBER(OFFSET('Hygiene Data'!$F$7,0,10*ROW('Hygiene Data'!F19))),'Data Summary'!DV25="Yes"),OFFSET('Hygiene Data'!$F$7,0,10*ROW('Hygiene Data'!F19)),NA())</f>
        <v>#N/A</v>
      </c>
      <c r="BH25" s="95" t="e">
        <f ca="true">+IF(AND(ISNUMBER(OFFSET('Hygiene Data'!$F$9,0,10*ROW('Hygiene Data'!F19))),'Data Summary'!DW25="Yes"),OFFSET('Hygiene Data'!$F$9,0,10*ROW('Hygiene Data'!F19)),NA())</f>
        <v>#N/A</v>
      </c>
      <c r="BI25" s="95" t="e">
        <f ca="true">+IF(AND(ISNUMBER(OFFSET('Hygiene Data'!$G$5,0,10*ROW('Hygiene Data'!G19))),'Data Summary'!DX25="Yes"),OFFSET('Hygiene Data'!$G$5,0,10*ROW('Hygiene Data'!G19)),NA())</f>
        <v>#N/A</v>
      </c>
      <c r="BJ25" s="95" t="e">
        <f ca="true">+IF(AND(ISNUMBER(OFFSET('Hygiene Data'!$G$7,0,10*ROW('Hygiene Data'!G19))),'Data Summary'!DY25="Yes"),OFFSET('Hygiene Data'!$G$7,0,10*ROW('Hygiene Data'!G19)),NA())</f>
        <v>#N/A</v>
      </c>
      <c r="BK25" s="95" t="e">
        <f ca="true">+IF(AND(ISNUMBER(OFFSET('Hygiene Data'!$G$9,0,10*ROW('Hygiene Data'!G19))),'Data Summary'!DZ25="Yes"),OFFSET('Hygiene Data'!$G$9,0,10*ROW('Hygiene Data'!G19)),NA())</f>
        <v>#N/A</v>
      </c>
      <c r="BL25" s="95" t="e">
        <f ca="true">+IF(AND(ISNUMBER(OFFSET('Hygiene Data'!$H$5,0,10*ROW('Hygiene Data'!H19))),'Data Summary'!EA25="Yes"),OFFSET('Hygiene Data'!$H$5,0,10*ROW('Hygiene Data'!H19)),NA())</f>
        <v>#N/A</v>
      </c>
      <c r="BM25" s="95" t="e">
        <f ca="true">+IF(AND(ISNUMBER(OFFSET('Hygiene Data'!$H$7,0,10*ROW('Hygiene Data'!H19))),'Data Summary'!EB25="Yes"),OFFSET('Hygiene Data'!$H$7,0,10*ROW('Hygiene Data'!H19)),NA())</f>
        <v>#N/A</v>
      </c>
      <c r="BN25" s="95" t="e">
        <f ca="true">+IF(AND(ISNUMBER(OFFSET('Hygiene Data'!$H$9,0,10*ROW('Hygiene Data'!H19))),'Data Summary'!EC25="Yes"),OFFSET('Hygiene Data'!$H$9,0,10*ROW('Hygiene Data'!H19)),NA())</f>
        <v>#N/A</v>
      </c>
      <c r="BO25" s="95" t="e">
        <f ca="true">+IF(AND(ISNUMBER(OFFSET('Hygiene Data'!$I$5,0,10*ROW('Hygiene Data'!I19))),'Data Summary'!ED25="Yes"),OFFSET('Hygiene Data'!$I$5,0,10*ROW('Hygiene Data'!I19)),NA())</f>
        <v>#N/A</v>
      </c>
      <c r="BP25" s="95" t="e">
        <f ca="true">+IF(AND(ISNUMBER(OFFSET('Hygiene Data'!$I$7,0,10*ROW('Hygiene Data'!I19))),'Data Summary'!EE25="Yes"),OFFSET('Hygiene Data'!$I$7,0,10*ROW('Hygiene Data'!I19)),NA())</f>
        <v>#N/A</v>
      </c>
      <c r="BQ25" s="95" t="e">
        <f ca="true">+IF(AND(ISNUMBER(OFFSET('Hygiene Data'!$I$9,0,10*ROW('Hygiene Data'!I19))),'Data Summary'!EF25="Yes"),OFFSET('Hygiene Data'!$I$9,0,10*ROW('Hygiene Data'!I19)),NA())</f>
        <v>#N/A</v>
      </c>
    </row>
    <row xmlns:x14ac="http://schemas.microsoft.com/office/spreadsheetml/2009/9/ac" r="26" x14ac:dyDescent="0.2">
      <c r="A26" s="329" t="e">
        <f ca="true">+RIGHT('Data Summary'!A26,LEN('Data Summary'!A26)-9)</f>
        <v>#VALUE!</v>
      </c>
      <c r="B26" s="36" t="str">
        <f ca="true">+IF(ISTEXT('Data Summary'!B26),'Data Summary'!B26,"")</f>
        <v/>
      </c>
      <c r="C26" s="328" t="e">
        <f ca="true">+VALUE('Data Summary'!C26)</f>
        <v>#VALUE!</v>
      </c>
      <c r="D26" s="93" t="e">
        <f ca="true">+IF(AND(ISNUMBER(OFFSET('Water Data'!$D$4,0,10*ROW('Water Data'!D20))),'Data Summary'!BS26="Yes"),100-OFFSET('Water Data'!$D$4,0,10*ROW('Water Data'!D20)),NA())</f>
        <v>#N/A</v>
      </c>
      <c r="E26" s="93" t="e">
        <f ca="true">+IF(AND(ISNUMBER(OFFSET('Water Data'!$D$6,0,10*ROW('Water Data'!D20))),'Data Summary'!BT26="Yes"),OFFSET('Water Data'!$D$6,0,10*ROW('Water Data'!D20)),NA())</f>
        <v>#N/A</v>
      </c>
      <c r="F26" s="93" t="e">
        <f ca="true">+IF(AND(ISNUMBER(OFFSET('Water Data'!$D$9,0,10*ROW('Water Data'!D20))),'Data Summary'!BU26="Yes"),OFFSET('Water Data'!$D$9,0,10*ROW('Water Data'!D20)),NA())</f>
        <v>#N/A</v>
      </c>
      <c r="G26" s="93" t="e">
        <f ca="true">+IF(AND(ISNUMBER(OFFSET('Water Data'!$E$4,0,10*ROW('Water Data'!E20))),'Data Summary'!BV26="Yes"),100-OFFSET('Water Data'!$E$4,0,10*ROW('Water Data'!E20)),NA())</f>
        <v>#N/A</v>
      </c>
      <c r="H26" s="93" t="e">
        <f ca="true">+IF(AND(ISNUMBER(OFFSET('Water Data'!$E$6,0,10*ROW('Water Data'!E20))),'Data Summary'!BW26="Yes"),OFFSET('Water Data'!$E$6,0,10*ROW('Water Data'!E20)),NA())</f>
        <v>#N/A</v>
      </c>
      <c r="I26" s="93" t="e">
        <f ca="true">+IF(AND(ISNUMBER(OFFSET('Water Data'!$E$9,0,10*ROW('Water Data'!E20))),'Data Summary'!BX26="Yes"),OFFSET('Water Data'!$E$9,0,10*ROW('Water Data'!E20)),NA())</f>
        <v>#N/A</v>
      </c>
      <c r="J26" s="93" t="e">
        <f ca="true">+IF(AND(ISNUMBER(OFFSET('Water Data'!$F$4,0,10*ROW('Water Data'!F20))),'Data Summary'!BY26="Yes"),100-OFFSET('Water Data'!$F$4,0,10*ROW('Water Data'!F20)),NA())</f>
        <v>#N/A</v>
      </c>
      <c r="K26" s="93" t="e">
        <f ca="true">+IF(AND(ISNUMBER(OFFSET('Water Data'!$F$6,0,10*ROW('Water Data'!F20))),'Data Summary'!BZ26="Yes"),OFFSET('Water Data'!$F$6,0,10*ROW('Water Data'!F20)),NA())</f>
        <v>#N/A</v>
      </c>
      <c r="L26" s="93" t="e">
        <f ca="true">+IF(AND(ISNUMBER(OFFSET('Water Data'!$F$9,0,10*ROW('Water Data'!F20))),'Data Summary'!CA26="Yes"),OFFSET('Water Data'!$F$9,0,10*ROW('Water Data'!F20)),NA())</f>
        <v>#N/A</v>
      </c>
      <c r="M26" s="93" t="e">
        <f ca="true">+IF(AND(ISNUMBER(OFFSET('Water Data'!$G$4,0,10*ROW('Water Data'!G20))),'Data Summary'!CB26="Yes"),100-OFFSET('Water Data'!$G$4,0,10*ROW('Water Data'!G20)),NA())</f>
        <v>#N/A</v>
      </c>
      <c r="N26" s="93" t="e">
        <f ca="true">+IF(AND(ISNUMBER(OFFSET('Water Data'!$G$6,0,10*ROW('Water Data'!G20))),'Data Summary'!CC26="Yes"),OFFSET('Water Data'!$G$6,0,10*ROW('Water Data'!G20)),NA())</f>
        <v>#N/A</v>
      </c>
      <c r="O26" s="93" t="e">
        <f ca="true">+IF(AND(ISNUMBER(OFFSET('Water Data'!$G$9,0,10*ROW('Water Data'!G20))),'Data Summary'!CD26="Yes"),OFFSET('Water Data'!$G$9,0,10*ROW('Water Data'!G20)),NA())</f>
        <v>#N/A</v>
      </c>
      <c r="P26" s="93" t="e">
        <f ca="true">+IF(AND(ISNUMBER(OFFSET('Water Data'!$H$4,0,10*ROW('Water Data'!H20))),'Data Summary'!CE26="Yes"),100-OFFSET('Water Data'!$H$4,0,10*ROW('Water Data'!H20)),NA())</f>
        <v>#N/A</v>
      </c>
      <c r="Q26" s="93" t="e">
        <f ca="true">+IF(AND(ISNUMBER(OFFSET('Water Data'!$H$6,0,10*ROW('Water Data'!H20))),'Data Summary'!CF26="Yes"),OFFSET('Water Data'!$H$6,0,10*ROW('Water Data'!H20)),NA())</f>
        <v>#N/A</v>
      </c>
      <c r="R26" s="93" t="e">
        <f ca="true">+IF(AND(ISNUMBER(OFFSET('Water Data'!$H$9,0,10*ROW('Water Data'!H20))),'Data Summary'!CG26="Yes"),OFFSET('Water Data'!$H$9,0,10*ROW('Water Data'!H20)),NA())</f>
        <v>#N/A</v>
      </c>
      <c r="S26" s="93" t="e">
        <f ca="true">+IF(AND(ISNUMBER(OFFSET('Water Data'!$I$4,0,10*ROW('Water Data'!I20))),'Data Summary'!CH26="Yes"),100-OFFSET('Water Data'!$I$4,0,10*ROW('Water Data'!I20)),NA())</f>
        <v>#N/A</v>
      </c>
      <c r="T26" s="93" t="e">
        <f ca="true">+IF(AND(ISNUMBER(OFFSET('Water Data'!$I$6,0,10*ROW('Water Data'!I20))),'Data Summary'!CI26="Yes"),OFFSET('Water Data'!$I$6,0,10*ROW('Water Data'!I20)),NA())</f>
        <v>#N/A</v>
      </c>
      <c r="U26" s="93" t="e">
        <f ca="true">+IF(AND(ISNUMBER(OFFSET('Water Data'!$I$9,0,10*ROW('Water Data'!I20))),'Data Summary'!CJ26="Yes"),OFFSET('Water Data'!$I$9,0,10*ROW('Water Data'!I20)),NA())</f>
        <v>#N/A</v>
      </c>
      <c r="V26" s="94" t="e">
        <f ca="true">+IF(AND(ISNUMBER(OFFSET('Sanitation Data'!$D$4,0,10*ROW('Sanitation Data'!D20))),'Data Summary'!CK26="Yes"),100-OFFSET('Sanitation Data'!$D$4,0,10*ROW('Sanitation Data'!D20)),NA())</f>
        <v>#N/A</v>
      </c>
      <c r="W26" s="94" t="e">
        <f ca="true">+IF(AND(ISNUMBER(OFFSET('Sanitation Data'!$D$6,0,10*ROW('Sanitation Data'!D20))),'Data Summary'!CL26="Yes"),OFFSET('Sanitation Data'!$D$6,0,10*ROW('Sanitation Data'!D20)),NA())</f>
        <v>#N/A</v>
      </c>
      <c r="X26" s="94" t="e">
        <f ca="true">+IF(AND(ISNUMBER(OFFSET('Sanitation Data'!$D$10,0,10*ROW('Sanitation Data'!D20))),'Data Summary'!CM26="Yes"),OFFSET('Sanitation Data'!$D$10,0,10*ROW('Sanitation Data'!D20)),NA())</f>
        <v>#N/A</v>
      </c>
      <c r="Y26" s="94" t="e">
        <f ca="true">+IF(AND(ISNUMBER(OFFSET('Sanitation Data'!$D$11,0,10*ROW('Sanitation Data'!D20))),'Data Summary'!CN26="Yes"),OFFSET('Sanitation Data'!$D$11,0,10*ROW('Sanitation Data'!D20)),NA())</f>
        <v>#N/A</v>
      </c>
      <c r="Z26" s="94" t="e">
        <f ca="true">+IF(AND(ISNUMBER(OFFSET('Sanitation Data'!$D$12,0,10*ROW('Sanitation Data'!D20))),'Data Summary'!CO26="Yes"),OFFSET('Sanitation Data'!$D$12,0,10*ROW('Sanitation Data'!D20)),NA())</f>
        <v>#N/A</v>
      </c>
      <c r="AA26" s="94" t="e">
        <f ca="true">+IF(AND(ISNUMBER(OFFSET('Sanitation Data'!$E$4,0,10*ROW('Sanitation Data'!E20))),'Data Summary'!CP26="Yes"),100-OFFSET('Sanitation Data'!$E$4,0,10*ROW('Sanitation Data'!E20)),NA())</f>
        <v>#N/A</v>
      </c>
      <c r="AB26" s="94" t="e">
        <f ca="true">+IF(AND(ISNUMBER(OFFSET('Sanitation Data'!$E$6,0,10*ROW('Sanitation Data'!E20))),'Data Summary'!CQ26="Yes"),OFFSET('Sanitation Data'!$E$6,0,10*ROW('Sanitation Data'!E20)),NA())</f>
        <v>#N/A</v>
      </c>
      <c r="AC26" s="94" t="e">
        <f ca="true">+IF(AND(ISNUMBER(OFFSET('Sanitation Data'!$E$10,0,10*ROW('Sanitation Data'!E20))),'Data Summary'!CR26="Yes"),OFFSET('Sanitation Data'!$E$10,0,10*ROW('Sanitation Data'!E20)),NA())</f>
        <v>#N/A</v>
      </c>
      <c r="AD26" s="94" t="e">
        <f ca="true">+IF(AND(ISNUMBER(OFFSET('Sanitation Data'!$E$11,0,10*ROW('Sanitation Data'!E20))),'Data Summary'!CS26="Yes"),OFFSET('Sanitation Data'!$E$11,0,10*ROW('Sanitation Data'!E20)),NA())</f>
        <v>#N/A</v>
      </c>
      <c r="AE26" s="94" t="e">
        <f ca="true">+IF(AND(ISNUMBER(OFFSET('Sanitation Data'!$E$12,0,10*ROW('Sanitation Data'!E20))),'Data Summary'!CT26="Yes"),OFFSET('Sanitation Data'!$E$12,0,10*ROW('Sanitation Data'!E20)),NA())</f>
        <v>#N/A</v>
      </c>
      <c r="AF26" s="94" t="e">
        <f ca="true">+IF(AND(ISNUMBER(OFFSET('Sanitation Data'!$F$4,0,10*ROW('Sanitation Data'!F20))),'Data Summary'!CU26="Yes"),100-OFFSET('Sanitation Data'!$F$4,0,10*ROW('Sanitation Data'!F20)),NA())</f>
        <v>#N/A</v>
      </c>
      <c r="AG26" s="94" t="e">
        <f ca="true">+IF(AND(ISNUMBER(OFFSET('Sanitation Data'!$F$6,0,10*ROW('Sanitation Data'!F20))),'Data Summary'!CV26="Yes"),OFFSET('Sanitation Data'!$F$6,0,10*ROW('Sanitation Data'!F20)),NA())</f>
        <v>#N/A</v>
      </c>
      <c r="AH26" s="94" t="e">
        <f ca="true">+IF(AND(ISNUMBER(OFFSET('Sanitation Data'!$F$10,0,10*ROW('Sanitation Data'!F20))),'Data Summary'!CW26="Yes"),OFFSET('Sanitation Data'!$F$10,0,10*ROW('Sanitation Data'!F20)),NA())</f>
        <v>#N/A</v>
      </c>
      <c r="AI26" s="94" t="e">
        <f ca="true">+IF(AND(ISNUMBER(OFFSET('Sanitation Data'!$F$11,0,10*ROW('Sanitation Data'!F20))),'Data Summary'!CX26="Yes"),OFFSET('Sanitation Data'!$F$11,0,10*ROW('Sanitation Data'!F20)),NA())</f>
        <v>#N/A</v>
      </c>
      <c r="AJ26" s="94" t="e">
        <f ca="true">+IF(AND(ISNUMBER(OFFSET('Sanitation Data'!$F$12,0,10*ROW('Sanitation Data'!F20))),'Data Summary'!CY26="Yes"),OFFSET('Sanitation Data'!$F$12,0,10*ROW('Sanitation Data'!F20)),NA())</f>
        <v>#N/A</v>
      </c>
      <c r="AK26" s="94" t="e">
        <f ca="true">+IF(AND(ISNUMBER(OFFSET('Sanitation Data'!$G$4,0,10*ROW('Sanitation Data'!G20))),'Data Summary'!CZ26="Yes"),100-OFFSET('Sanitation Data'!$G$4,0,10*ROW('Sanitation Data'!G20)),NA())</f>
        <v>#N/A</v>
      </c>
      <c r="AL26" s="94" t="e">
        <f ca="true">+IF(AND(ISNUMBER(OFFSET('Sanitation Data'!$G$6,0,10*ROW('Sanitation Data'!G20))),'Data Summary'!DA26="Yes"),OFFSET('Sanitation Data'!$G$6,0,10*ROW('Sanitation Data'!G20)),NA())</f>
        <v>#N/A</v>
      </c>
      <c r="AM26" s="94" t="e">
        <f ca="true">+IF(AND(ISNUMBER(OFFSET('Sanitation Data'!$G$10,0,10*ROW('Sanitation Data'!G20))),'Data Summary'!DB26="Yes"),OFFSET('Sanitation Data'!$G$10,0,10*ROW('Sanitation Data'!G20)),NA())</f>
        <v>#N/A</v>
      </c>
      <c r="AN26" s="94" t="e">
        <f ca="true">+IF(AND(ISNUMBER(OFFSET('Sanitation Data'!$G$11,0,10*ROW('Sanitation Data'!G20))),'Data Summary'!DC26="Yes"),OFFSET('Sanitation Data'!$G$11,0,10*ROW('Sanitation Data'!G20)),NA())</f>
        <v>#N/A</v>
      </c>
      <c r="AO26" s="94" t="e">
        <f ca="true">+IF(AND(ISNUMBER(OFFSET('Sanitation Data'!$G$12,0,10*ROW('Sanitation Data'!G20))),'Data Summary'!DD26="Yes"),OFFSET('Sanitation Data'!$G$12,0,10*ROW('Sanitation Data'!G20)),NA())</f>
        <v>#N/A</v>
      </c>
      <c r="AP26" s="94" t="e">
        <f ca="true">+IF(AND(ISNUMBER(OFFSET('Sanitation Data'!$H$4,0,10*ROW('Sanitation Data'!H20))),'Data Summary'!DE26="Yes"),100-OFFSET('Sanitation Data'!$H$4,0,10*ROW('Sanitation Data'!H20)),NA())</f>
        <v>#N/A</v>
      </c>
      <c r="AQ26" s="94" t="e">
        <f ca="true">+IF(AND(ISNUMBER(OFFSET('Sanitation Data'!$H$6,0,10*ROW('Sanitation Data'!H20))),'Data Summary'!DF26="Yes"),OFFSET('Sanitation Data'!$H$6,0,10*ROW('Sanitation Data'!H20)),NA())</f>
        <v>#N/A</v>
      </c>
      <c r="AR26" s="94" t="e">
        <f ca="true">+IF(AND(ISNUMBER(OFFSET('Sanitation Data'!$H$10,0,10*ROW('Sanitation Data'!H20))),'Data Summary'!DG26="Yes"),OFFSET('Sanitation Data'!$H$10,0,10*ROW('Sanitation Data'!H20)),NA())</f>
        <v>#N/A</v>
      </c>
      <c r="AS26" s="94" t="e">
        <f ca="true">+IF(AND(ISNUMBER(OFFSET('Sanitation Data'!$H$11,0,10*ROW('Sanitation Data'!H20))),'Data Summary'!DH26="Yes"),OFFSET('Sanitation Data'!$H$11,0,10*ROW('Sanitation Data'!H20)),NA())</f>
        <v>#N/A</v>
      </c>
      <c r="AT26" s="94" t="e">
        <f ca="true">+IF(AND(ISNUMBER(OFFSET('Sanitation Data'!$H$12,0,10*ROW('Sanitation Data'!H20))),'Data Summary'!DI26="Yes"),OFFSET('Sanitation Data'!$H$12,0,10*ROW('Sanitation Data'!H20)),NA())</f>
        <v>#N/A</v>
      </c>
      <c r="AU26" s="94" t="e">
        <f ca="true">+IF(AND(ISNUMBER(OFFSET('Sanitation Data'!$I$4,0,10*ROW('Sanitation Data'!I20))),'Data Summary'!DJ26="Yes"),100-OFFSET('Sanitation Data'!$I$4,0,10*ROW('Sanitation Data'!I20)),NA())</f>
        <v>#N/A</v>
      </c>
      <c r="AV26" s="94" t="e">
        <f ca="true">+IF(AND(ISNUMBER(OFFSET('Sanitation Data'!$I$6,0,10*ROW('Sanitation Data'!I20))),'Data Summary'!DK26="Yes"),OFFSET('Sanitation Data'!$I$6,0,10*ROW('Sanitation Data'!I20)),NA())</f>
        <v>#N/A</v>
      </c>
      <c r="AW26" s="94" t="e">
        <f ca="true">+IF(AND(ISNUMBER(OFFSET('Sanitation Data'!$I$10,0,10*ROW('Sanitation Data'!I20))),'Data Summary'!DL26="Yes"),OFFSET('Sanitation Data'!$I$10,0,10*ROW('Sanitation Data'!I20)),NA())</f>
        <v>#N/A</v>
      </c>
      <c r="AX26" s="94" t="e">
        <f ca="true">+IF(AND(ISNUMBER(OFFSET('Sanitation Data'!$I$11,0,10*ROW('Sanitation Data'!I20))),'Data Summary'!DM26="Yes"),OFFSET('Sanitation Data'!$I$11,0,10*ROW('Sanitation Data'!I20)),NA())</f>
        <v>#N/A</v>
      </c>
      <c r="AY26" s="94" t="e">
        <f ca="true">+IF(AND(ISNUMBER(OFFSET('Sanitation Data'!$I$12,0,10*ROW('Sanitation Data'!I20))),'Data Summary'!DN26="Yes"),OFFSET('Sanitation Data'!$I$12,0,10*ROW('Sanitation Data'!I20)),NA())</f>
        <v>#N/A</v>
      </c>
      <c r="AZ26" s="95" t="e">
        <f ca="true">+IF(AND(ISNUMBER(OFFSET('Hygiene Data'!$D$5,0,10*ROW('Hygiene Data'!D20))),'Data Summary'!DO26="Yes"),OFFSET('Hygiene Data'!$D$5,0,10*ROW('Hygiene Data'!D20)),NA())</f>
        <v>#N/A</v>
      </c>
      <c r="BA26" s="95" t="e">
        <f ca="true">+IF(AND(ISNUMBER(OFFSET('Hygiene Data'!$D$7,0,10*ROW('Hygiene Data'!D20))),'Data Summary'!DP26="Yes"),OFFSET('Hygiene Data'!$D$7,0,10*ROW('Hygiene Data'!D20)),NA())</f>
        <v>#N/A</v>
      </c>
      <c r="BB26" s="95" t="e">
        <f ca="true">+IF(AND(ISNUMBER(OFFSET('Hygiene Data'!$D$9,0,10*ROW('Hygiene Data'!D20))),'Data Summary'!DQ26="Yes"),OFFSET('Hygiene Data'!$D$9,0,10*ROW('Hygiene Data'!D20)),NA())</f>
        <v>#N/A</v>
      </c>
      <c r="BC26" s="95" t="e">
        <f ca="true">+IF(AND(ISNUMBER(OFFSET('Hygiene Data'!$E$5,0,10*ROW('Hygiene Data'!E20))),'Data Summary'!DR26="Yes"),OFFSET('Hygiene Data'!$E$5,0,10*ROW('Hygiene Data'!E20)),NA())</f>
        <v>#N/A</v>
      </c>
      <c r="BD26" s="95" t="e">
        <f ca="true">+IF(AND(ISNUMBER(OFFSET('Hygiene Data'!$E$7,0,10*ROW('Hygiene Data'!E20))),'Data Summary'!DS26="Yes"),OFFSET('Hygiene Data'!$E$7,0,10*ROW('Hygiene Data'!E20)),NA())</f>
        <v>#N/A</v>
      </c>
      <c r="BE26" s="95" t="e">
        <f ca="true">+IF(AND(ISNUMBER(OFFSET('Hygiene Data'!$E$9,0,10*ROW('Hygiene Data'!E20))),'Data Summary'!DT26="Yes"),OFFSET('Hygiene Data'!$E$9,0,10*ROW('Hygiene Data'!E20)),NA())</f>
        <v>#N/A</v>
      </c>
      <c r="BF26" s="95" t="e">
        <f ca="true">+IF(AND(ISNUMBER(OFFSET('Hygiene Data'!$F$5,0,10*ROW('Hygiene Data'!F20))),'Data Summary'!DU26="Yes"),OFFSET('Hygiene Data'!$F$5,0,10*ROW('Hygiene Data'!F20)),NA())</f>
        <v>#N/A</v>
      </c>
      <c r="BG26" s="95" t="e">
        <f ca="true">+IF(AND(ISNUMBER(OFFSET('Hygiene Data'!$F$7,0,10*ROW('Hygiene Data'!F20))),'Data Summary'!DV26="Yes"),OFFSET('Hygiene Data'!$F$7,0,10*ROW('Hygiene Data'!F20)),NA())</f>
        <v>#N/A</v>
      </c>
      <c r="BH26" s="95" t="e">
        <f ca="true">+IF(AND(ISNUMBER(OFFSET('Hygiene Data'!$F$9,0,10*ROW('Hygiene Data'!F20))),'Data Summary'!DW26="Yes"),OFFSET('Hygiene Data'!$F$9,0,10*ROW('Hygiene Data'!F20)),NA())</f>
        <v>#N/A</v>
      </c>
      <c r="BI26" s="95" t="e">
        <f ca="true">+IF(AND(ISNUMBER(OFFSET('Hygiene Data'!$G$5,0,10*ROW('Hygiene Data'!G20))),'Data Summary'!DX26="Yes"),OFFSET('Hygiene Data'!$G$5,0,10*ROW('Hygiene Data'!G20)),NA())</f>
        <v>#N/A</v>
      </c>
      <c r="BJ26" s="95" t="e">
        <f ca="true">+IF(AND(ISNUMBER(OFFSET('Hygiene Data'!$G$7,0,10*ROW('Hygiene Data'!G20))),'Data Summary'!DY26="Yes"),OFFSET('Hygiene Data'!$G$7,0,10*ROW('Hygiene Data'!G20)),NA())</f>
        <v>#N/A</v>
      </c>
      <c r="BK26" s="95" t="e">
        <f ca="true">+IF(AND(ISNUMBER(OFFSET('Hygiene Data'!$G$9,0,10*ROW('Hygiene Data'!G20))),'Data Summary'!DZ26="Yes"),OFFSET('Hygiene Data'!$G$9,0,10*ROW('Hygiene Data'!G20)),NA())</f>
        <v>#N/A</v>
      </c>
      <c r="BL26" s="95" t="e">
        <f ca="true">+IF(AND(ISNUMBER(OFFSET('Hygiene Data'!$H$5,0,10*ROW('Hygiene Data'!H20))),'Data Summary'!EA26="Yes"),OFFSET('Hygiene Data'!$H$5,0,10*ROW('Hygiene Data'!H20)),NA())</f>
        <v>#N/A</v>
      </c>
      <c r="BM26" s="95" t="e">
        <f ca="true">+IF(AND(ISNUMBER(OFFSET('Hygiene Data'!$H$7,0,10*ROW('Hygiene Data'!H20))),'Data Summary'!EB26="Yes"),OFFSET('Hygiene Data'!$H$7,0,10*ROW('Hygiene Data'!H20)),NA())</f>
        <v>#N/A</v>
      </c>
      <c r="BN26" s="95" t="e">
        <f ca="true">+IF(AND(ISNUMBER(OFFSET('Hygiene Data'!$H$9,0,10*ROW('Hygiene Data'!H20))),'Data Summary'!EC26="Yes"),OFFSET('Hygiene Data'!$H$9,0,10*ROW('Hygiene Data'!H20)),NA())</f>
        <v>#N/A</v>
      </c>
      <c r="BO26" s="95" t="e">
        <f ca="true">+IF(AND(ISNUMBER(OFFSET('Hygiene Data'!$I$5,0,10*ROW('Hygiene Data'!I20))),'Data Summary'!ED26="Yes"),OFFSET('Hygiene Data'!$I$5,0,10*ROW('Hygiene Data'!I20)),NA())</f>
        <v>#N/A</v>
      </c>
      <c r="BP26" s="95" t="e">
        <f ca="true">+IF(AND(ISNUMBER(OFFSET('Hygiene Data'!$I$7,0,10*ROW('Hygiene Data'!I20))),'Data Summary'!EE26="Yes"),OFFSET('Hygiene Data'!$I$7,0,10*ROW('Hygiene Data'!I20)),NA())</f>
        <v>#N/A</v>
      </c>
      <c r="BQ26" s="95" t="e">
        <f ca="true">+IF(AND(ISNUMBER(OFFSET('Hygiene Data'!$I$9,0,10*ROW('Hygiene Data'!I20))),'Data Summary'!EF26="Yes"),OFFSET('Hygiene Data'!$I$9,0,10*ROW('Hygiene Data'!I20)),NA())</f>
        <v>#N/A</v>
      </c>
    </row>
    <row xmlns:x14ac="http://schemas.microsoft.com/office/spreadsheetml/2009/9/ac" r="27" x14ac:dyDescent="0.2">
      <c r="A27" s="329" t="e">
        <f ca="true">+RIGHT('Data Summary'!A27,LEN('Data Summary'!A27)-9)</f>
        <v>#VALUE!</v>
      </c>
      <c r="B27" s="36" t="str">
        <f ca="true">+IF(ISTEXT('Data Summary'!B27),'Data Summary'!B27,"")</f>
        <v/>
      </c>
      <c r="C27" s="328" t="e">
        <f ca="true">+VALUE('Data Summary'!C27)</f>
        <v>#VALUE!</v>
      </c>
      <c r="D27" s="93" t="e">
        <f ca="true">+IF(AND(ISNUMBER(OFFSET('Water Data'!$D$4,0,10*ROW('Water Data'!D21))),'Data Summary'!BS27="Yes"),100-OFFSET('Water Data'!$D$4,0,10*ROW('Water Data'!D21)),NA())</f>
        <v>#N/A</v>
      </c>
      <c r="E27" s="93" t="e">
        <f ca="true">+IF(AND(ISNUMBER(OFFSET('Water Data'!$D$6,0,10*ROW('Water Data'!D21))),'Data Summary'!BT27="Yes"),OFFSET('Water Data'!$D$6,0,10*ROW('Water Data'!D21)),NA())</f>
        <v>#N/A</v>
      </c>
      <c r="F27" s="93" t="e">
        <f ca="true">+IF(AND(ISNUMBER(OFFSET('Water Data'!$D$9,0,10*ROW('Water Data'!D21))),'Data Summary'!BU27="Yes"),OFFSET('Water Data'!$D$9,0,10*ROW('Water Data'!D21)),NA())</f>
        <v>#N/A</v>
      </c>
      <c r="G27" s="93" t="e">
        <f ca="true">+IF(AND(ISNUMBER(OFFSET('Water Data'!$E$4,0,10*ROW('Water Data'!E21))),'Data Summary'!BV27="Yes"),100-OFFSET('Water Data'!$E$4,0,10*ROW('Water Data'!E21)),NA())</f>
        <v>#N/A</v>
      </c>
      <c r="H27" s="93" t="e">
        <f ca="true">+IF(AND(ISNUMBER(OFFSET('Water Data'!$E$6,0,10*ROW('Water Data'!E21))),'Data Summary'!BW27="Yes"),OFFSET('Water Data'!$E$6,0,10*ROW('Water Data'!E21)),NA())</f>
        <v>#N/A</v>
      </c>
      <c r="I27" s="93" t="e">
        <f ca="true">+IF(AND(ISNUMBER(OFFSET('Water Data'!$E$9,0,10*ROW('Water Data'!E21))),'Data Summary'!BX27="Yes"),OFFSET('Water Data'!$E$9,0,10*ROW('Water Data'!E21)),NA())</f>
        <v>#N/A</v>
      </c>
      <c r="J27" s="93" t="e">
        <f ca="true">+IF(AND(ISNUMBER(OFFSET('Water Data'!$F$4,0,10*ROW('Water Data'!F21))),'Data Summary'!BY27="Yes"),100-OFFSET('Water Data'!$F$4,0,10*ROW('Water Data'!F21)),NA())</f>
        <v>#N/A</v>
      </c>
      <c r="K27" s="93" t="e">
        <f ca="true">+IF(AND(ISNUMBER(OFFSET('Water Data'!$F$6,0,10*ROW('Water Data'!F21))),'Data Summary'!BZ27="Yes"),OFFSET('Water Data'!$F$6,0,10*ROW('Water Data'!F21)),NA())</f>
        <v>#N/A</v>
      </c>
      <c r="L27" s="93" t="e">
        <f ca="true">+IF(AND(ISNUMBER(OFFSET('Water Data'!$F$9,0,10*ROW('Water Data'!F21))),'Data Summary'!CA27="Yes"),OFFSET('Water Data'!$F$9,0,10*ROW('Water Data'!F21)),NA())</f>
        <v>#N/A</v>
      </c>
      <c r="M27" s="93" t="e">
        <f ca="true">+IF(AND(ISNUMBER(OFFSET('Water Data'!$G$4,0,10*ROW('Water Data'!G21))),'Data Summary'!CB27="Yes"),100-OFFSET('Water Data'!$G$4,0,10*ROW('Water Data'!G21)),NA())</f>
        <v>#N/A</v>
      </c>
      <c r="N27" s="93" t="e">
        <f ca="true">+IF(AND(ISNUMBER(OFFSET('Water Data'!$G$6,0,10*ROW('Water Data'!G21))),'Data Summary'!CC27="Yes"),OFFSET('Water Data'!$G$6,0,10*ROW('Water Data'!G21)),NA())</f>
        <v>#N/A</v>
      </c>
      <c r="O27" s="93" t="e">
        <f ca="true">+IF(AND(ISNUMBER(OFFSET('Water Data'!$G$9,0,10*ROW('Water Data'!G21))),'Data Summary'!CD27="Yes"),OFFSET('Water Data'!$G$9,0,10*ROW('Water Data'!G21)),NA())</f>
        <v>#N/A</v>
      </c>
      <c r="P27" s="93" t="e">
        <f ca="true">+IF(AND(ISNUMBER(OFFSET('Water Data'!$H$4,0,10*ROW('Water Data'!H21))),'Data Summary'!CE27="Yes"),100-OFFSET('Water Data'!$H$4,0,10*ROW('Water Data'!H21)),NA())</f>
        <v>#N/A</v>
      </c>
      <c r="Q27" s="93" t="e">
        <f ca="true">+IF(AND(ISNUMBER(OFFSET('Water Data'!$H$6,0,10*ROW('Water Data'!H21))),'Data Summary'!CF27="Yes"),OFFSET('Water Data'!$H$6,0,10*ROW('Water Data'!H21)),NA())</f>
        <v>#N/A</v>
      </c>
      <c r="R27" s="93" t="e">
        <f ca="true">+IF(AND(ISNUMBER(OFFSET('Water Data'!$H$9,0,10*ROW('Water Data'!H21))),'Data Summary'!CG27="Yes"),OFFSET('Water Data'!$H$9,0,10*ROW('Water Data'!H21)),NA())</f>
        <v>#N/A</v>
      </c>
      <c r="S27" s="93" t="e">
        <f ca="true">+IF(AND(ISNUMBER(OFFSET('Water Data'!$I$4,0,10*ROW('Water Data'!I21))),'Data Summary'!CH27="Yes"),100-OFFSET('Water Data'!$I$4,0,10*ROW('Water Data'!I21)),NA())</f>
        <v>#N/A</v>
      </c>
      <c r="T27" s="93" t="e">
        <f ca="true">+IF(AND(ISNUMBER(OFFSET('Water Data'!$I$6,0,10*ROW('Water Data'!I21))),'Data Summary'!CI27="Yes"),OFFSET('Water Data'!$I$6,0,10*ROW('Water Data'!I21)),NA())</f>
        <v>#N/A</v>
      </c>
      <c r="U27" s="93" t="e">
        <f ca="true">+IF(AND(ISNUMBER(OFFSET('Water Data'!$I$9,0,10*ROW('Water Data'!I21))),'Data Summary'!CJ27="Yes"),OFFSET('Water Data'!$I$9,0,10*ROW('Water Data'!I21)),NA())</f>
        <v>#N/A</v>
      </c>
      <c r="V27" s="94" t="e">
        <f ca="true">+IF(AND(ISNUMBER(OFFSET('Sanitation Data'!$D$4,0,10*ROW('Sanitation Data'!D21))),'Data Summary'!CK27="Yes"),100-OFFSET('Sanitation Data'!$D$4,0,10*ROW('Sanitation Data'!D21)),NA())</f>
        <v>#N/A</v>
      </c>
      <c r="W27" s="94" t="e">
        <f ca="true">+IF(AND(ISNUMBER(OFFSET('Sanitation Data'!$D$6,0,10*ROW('Sanitation Data'!D21))),'Data Summary'!CL27="Yes"),OFFSET('Sanitation Data'!$D$6,0,10*ROW('Sanitation Data'!D21)),NA())</f>
        <v>#N/A</v>
      </c>
      <c r="X27" s="94" t="e">
        <f ca="true">+IF(AND(ISNUMBER(OFFSET('Sanitation Data'!$D$10,0,10*ROW('Sanitation Data'!D21))),'Data Summary'!CM27="Yes"),OFFSET('Sanitation Data'!$D$10,0,10*ROW('Sanitation Data'!D21)),NA())</f>
        <v>#N/A</v>
      </c>
      <c r="Y27" s="94" t="e">
        <f ca="true">+IF(AND(ISNUMBER(OFFSET('Sanitation Data'!$D$11,0,10*ROW('Sanitation Data'!D21))),'Data Summary'!CN27="Yes"),OFFSET('Sanitation Data'!$D$11,0,10*ROW('Sanitation Data'!D21)),NA())</f>
        <v>#N/A</v>
      </c>
      <c r="Z27" s="94" t="e">
        <f ca="true">+IF(AND(ISNUMBER(OFFSET('Sanitation Data'!$D$12,0,10*ROW('Sanitation Data'!D21))),'Data Summary'!CO27="Yes"),OFFSET('Sanitation Data'!$D$12,0,10*ROW('Sanitation Data'!D21)),NA())</f>
        <v>#N/A</v>
      </c>
      <c r="AA27" s="94" t="e">
        <f ca="true">+IF(AND(ISNUMBER(OFFSET('Sanitation Data'!$E$4,0,10*ROW('Sanitation Data'!E21))),'Data Summary'!CP27="Yes"),100-OFFSET('Sanitation Data'!$E$4,0,10*ROW('Sanitation Data'!E21)),NA())</f>
        <v>#N/A</v>
      </c>
      <c r="AB27" s="94" t="e">
        <f ca="true">+IF(AND(ISNUMBER(OFFSET('Sanitation Data'!$E$6,0,10*ROW('Sanitation Data'!E21))),'Data Summary'!CQ27="Yes"),OFFSET('Sanitation Data'!$E$6,0,10*ROW('Sanitation Data'!E21)),NA())</f>
        <v>#N/A</v>
      </c>
      <c r="AC27" s="94" t="e">
        <f ca="true">+IF(AND(ISNUMBER(OFFSET('Sanitation Data'!$E$10,0,10*ROW('Sanitation Data'!E21))),'Data Summary'!CR27="Yes"),OFFSET('Sanitation Data'!$E$10,0,10*ROW('Sanitation Data'!E21)),NA())</f>
        <v>#N/A</v>
      </c>
      <c r="AD27" s="94" t="e">
        <f ca="true">+IF(AND(ISNUMBER(OFFSET('Sanitation Data'!$E$11,0,10*ROW('Sanitation Data'!E21))),'Data Summary'!CS27="Yes"),OFFSET('Sanitation Data'!$E$11,0,10*ROW('Sanitation Data'!E21)),NA())</f>
        <v>#N/A</v>
      </c>
      <c r="AE27" s="94" t="e">
        <f ca="true">+IF(AND(ISNUMBER(OFFSET('Sanitation Data'!$E$12,0,10*ROW('Sanitation Data'!E21))),'Data Summary'!CT27="Yes"),OFFSET('Sanitation Data'!$E$12,0,10*ROW('Sanitation Data'!E21)),NA())</f>
        <v>#N/A</v>
      </c>
      <c r="AF27" s="94" t="e">
        <f ca="true">+IF(AND(ISNUMBER(OFFSET('Sanitation Data'!$F$4,0,10*ROW('Sanitation Data'!F21))),'Data Summary'!CU27="Yes"),100-OFFSET('Sanitation Data'!$F$4,0,10*ROW('Sanitation Data'!F21)),NA())</f>
        <v>#N/A</v>
      </c>
      <c r="AG27" s="94" t="e">
        <f ca="true">+IF(AND(ISNUMBER(OFFSET('Sanitation Data'!$F$6,0,10*ROW('Sanitation Data'!F21))),'Data Summary'!CV27="Yes"),OFFSET('Sanitation Data'!$F$6,0,10*ROW('Sanitation Data'!F21)),NA())</f>
        <v>#N/A</v>
      </c>
      <c r="AH27" s="94" t="e">
        <f ca="true">+IF(AND(ISNUMBER(OFFSET('Sanitation Data'!$F$10,0,10*ROW('Sanitation Data'!F21))),'Data Summary'!CW27="Yes"),OFFSET('Sanitation Data'!$F$10,0,10*ROW('Sanitation Data'!F21)),NA())</f>
        <v>#N/A</v>
      </c>
      <c r="AI27" s="94" t="e">
        <f ca="true">+IF(AND(ISNUMBER(OFFSET('Sanitation Data'!$F$11,0,10*ROW('Sanitation Data'!F21))),'Data Summary'!CX27="Yes"),OFFSET('Sanitation Data'!$F$11,0,10*ROW('Sanitation Data'!F21)),NA())</f>
        <v>#N/A</v>
      </c>
      <c r="AJ27" s="94" t="e">
        <f ca="true">+IF(AND(ISNUMBER(OFFSET('Sanitation Data'!$F$12,0,10*ROW('Sanitation Data'!F21))),'Data Summary'!CY27="Yes"),OFFSET('Sanitation Data'!$F$12,0,10*ROW('Sanitation Data'!F21)),NA())</f>
        <v>#N/A</v>
      </c>
      <c r="AK27" s="94" t="e">
        <f ca="true">+IF(AND(ISNUMBER(OFFSET('Sanitation Data'!$G$4,0,10*ROW('Sanitation Data'!G21))),'Data Summary'!CZ27="Yes"),100-OFFSET('Sanitation Data'!$G$4,0,10*ROW('Sanitation Data'!G21)),NA())</f>
        <v>#N/A</v>
      </c>
      <c r="AL27" s="94" t="e">
        <f ca="true">+IF(AND(ISNUMBER(OFFSET('Sanitation Data'!$G$6,0,10*ROW('Sanitation Data'!G21))),'Data Summary'!DA27="Yes"),OFFSET('Sanitation Data'!$G$6,0,10*ROW('Sanitation Data'!G21)),NA())</f>
        <v>#N/A</v>
      </c>
      <c r="AM27" s="94" t="e">
        <f ca="true">+IF(AND(ISNUMBER(OFFSET('Sanitation Data'!$G$10,0,10*ROW('Sanitation Data'!G21))),'Data Summary'!DB27="Yes"),OFFSET('Sanitation Data'!$G$10,0,10*ROW('Sanitation Data'!G21)),NA())</f>
        <v>#N/A</v>
      </c>
      <c r="AN27" s="94" t="e">
        <f ca="true">+IF(AND(ISNUMBER(OFFSET('Sanitation Data'!$G$11,0,10*ROW('Sanitation Data'!G21))),'Data Summary'!DC27="Yes"),OFFSET('Sanitation Data'!$G$11,0,10*ROW('Sanitation Data'!G21)),NA())</f>
        <v>#N/A</v>
      </c>
      <c r="AO27" s="94" t="e">
        <f ca="true">+IF(AND(ISNUMBER(OFFSET('Sanitation Data'!$G$12,0,10*ROW('Sanitation Data'!G21))),'Data Summary'!DD27="Yes"),OFFSET('Sanitation Data'!$G$12,0,10*ROW('Sanitation Data'!G21)),NA())</f>
        <v>#N/A</v>
      </c>
      <c r="AP27" s="94" t="e">
        <f ca="true">+IF(AND(ISNUMBER(OFFSET('Sanitation Data'!$H$4,0,10*ROW('Sanitation Data'!H21))),'Data Summary'!DE27="Yes"),100-OFFSET('Sanitation Data'!$H$4,0,10*ROW('Sanitation Data'!H21)),NA())</f>
        <v>#N/A</v>
      </c>
      <c r="AQ27" s="94" t="e">
        <f ca="true">+IF(AND(ISNUMBER(OFFSET('Sanitation Data'!$H$6,0,10*ROW('Sanitation Data'!H21))),'Data Summary'!DF27="Yes"),OFFSET('Sanitation Data'!$H$6,0,10*ROW('Sanitation Data'!H21)),NA())</f>
        <v>#N/A</v>
      </c>
      <c r="AR27" s="94" t="e">
        <f ca="true">+IF(AND(ISNUMBER(OFFSET('Sanitation Data'!$H$10,0,10*ROW('Sanitation Data'!H21))),'Data Summary'!DG27="Yes"),OFFSET('Sanitation Data'!$H$10,0,10*ROW('Sanitation Data'!H21)),NA())</f>
        <v>#N/A</v>
      </c>
      <c r="AS27" s="94" t="e">
        <f ca="true">+IF(AND(ISNUMBER(OFFSET('Sanitation Data'!$H$11,0,10*ROW('Sanitation Data'!H21))),'Data Summary'!DH27="Yes"),OFFSET('Sanitation Data'!$H$11,0,10*ROW('Sanitation Data'!H21)),NA())</f>
        <v>#N/A</v>
      </c>
      <c r="AT27" s="94" t="e">
        <f ca="true">+IF(AND(ISNUMBER(OFFSET('Sanitation Data'!$H$12,0,10*ROW('Sanitation Data'!H21))),'Data Summary'!DI27="Yes"),OFFSET('Sanitation Data'!$H$12,0,10*ROW('Sanitation Data'!H21)),NA())</f>
        <v>#N/A</v>
      </c>
      <c r="AU27" s="94" t="e">
        <f ca="true">+IF(AND(ISNUMBER(OFFSET('Sanitation Data'!$I$4,0,10*ROW('Sanitation Data'!I21))),'Data Summary'!DJ27="Yes"),100-OFFSET('Sanitation Data'!$I$4,0,10*ROW('Sanitation Data'!I21)),NA())</f>
        <v>#N/A</v>
      </c>
      <c r="AV27" s="94" t="e">
        <f ca="true">+IF(AND(ISNUMBER(OFFSET('Sanitation Data'!$I$6,0,10*ROW('Sanitation Data'!I21))),'Data Summary'!DK27="Yes"),OFFSET('Sanitation Data'!$I$6,0,10*ROW('Sanitation Data'!I21)),NA())</f>
        <v>#N/A</v>
      </c>
      <c r="AW27" s="94" t="e">
        <f ca="true">+IF(AND(ISNUMBER(OFFSET('Sanitation Data'!$I$10,0,10*ROW('Sanitation Data'!I21))),'Data Summary'!DL27="Yes"),OFFSET('Sanitation Data'!$I$10,0,10*ROW('Sanitation Data'!I21)),NA())</f>
        <v>#N/A</v>
      </c>
      <c r="AX27" s="94" t="e">
        <f ca="true">+IF(AND(ISNUMBER(OFFSET('Sanitation Data'!$I$11,0,10*ROW('Sanitation Data'!I21))),'Data Summary'!DM27="Yes"),OFFSET('Sanitation Data'!$I$11,0,10*ROW('Sanitation Data'!I21)),NA())</f>
        <v>#N/A</v>
      </c>
      <c r="AY27" s="94" t="e">
        <f ca="true">+IF(AND(ISNUMBER(OFFSET('Sanitation Data'!$I$12,0,10*ROW('Sanitation Data'!I21))),'Data Summary'!DN27="Yes"),OFFSET('Sanitation Data'!$I$12,0,10*ROW('Sanitation Data'!I21)),NA())</f>
        <v>#N/A</v>
      </c>
      <c r="AZ27" s="95" t="e">
        <f ca="true">+IF(AND(ISNUMBER(OFFSET('Hygiene Data'!$D$5,0,10*ROW('Hygiene Data'!D21))),'Data Summary'!DO27="Yes"),OFFSET('Hygiene Data'!$D$5,0,10*ROW('Hygiene Data'!D21)),NA())</f>
        <v>#N/A</v>
      </c>
      <c r="BA27" s="95" t="e">
        <f ca="true">+IF(AND(ISNUMBER(OFFSET('Hygiene Data'!$D$7,0,10*ROW('Hygiene Data'!D21))),'Data Summary'!DP27="Yes"),OFFSET('Hygiene Data'!$D$7,0,10*ROW('Hygiene Data'!D21)),NA())</f>
        <v>#N/A</v>
      </c>
      <c r="BB27" s="95" t="e">
        <f ca="true">+IF(AND(ISNUMBER(OFFSET('Hygiene Data'!$D$9,0,10*ROW('Hygiene Data'!D21))),'Data Summary'!DQ27="Yes"),OFFSET('Hygiene Data'!$D$9,0,10*ROW('Hygiene Data'!D21)),NA())</f>
        <v>#N/A</v>
      </c>
      <c r="BC27" s="95" t="e">
        <f ca="true">+IF(AND(ISNUMBER(OFFSET('Hygiene Data'!$E$5,0,10*ROW('Hygiene Data'!E21))),'Data Summary'!DR27="Yes"),OFFSET('Hygiene Data'!$E$5,0,10*ROW('Hygiene Data'!E21)),NA())</f>
        <v>#N/A</v>
      </c>
      <c r="BD27" s="95" t="e">
        <f ca="true">+IF(AND(ISNUMBER(OFFSET('Hygiene Data'!$E$7,0,10*ROW('Hygiene Data'!E21))),'Data Summary'!DS27="Yes"),OFFSET('Hygiene Data'!$E$7,0,10*ROW('Hygiene Data'!E21)),NA())</f>
        <v>#N/A</v>
      </c>
      <c r="BE27" s="95" t="e">
        <f ca="true">+IF(AND(ISNUMBER(OFFSET('Hygiene Data'!$E$9,0,10*ROW('Hygiene Data'!E21))),'Data Summary'!DT27="Yes"),OFFSET('Hygiene Data'!$E$9,0,10*ROW('Hygiene Data'!E21)),NA())</f>
        <v>#N/A</v>
      </c>
      <c r="BF27" s="95" t="e">
        <f ca="true">+IF(AND(ISNUMBER(OFFSET('Hygiene Data'!$F$5,0,10*ROW('Hygiene Data'!F21))),'Data Summary'!DU27="Yes"),OFFSET('Hygiene Data'!$F$5,0,10*ROW('Hygiene Data'!F21)),NA())</f>
        <v>#N/A</v>
      </c>
      <c r="BG27" s="95" t="e">
        <f ca="true">+IF(AND(ISNUMBER(OFFSET('Hygiene Data'!$F$7,0,10*ROW('Hygiene Data'!F21))),'Data Summary'!DV27="Yes"),OFFSET('Hygiene Data'!$F$7,0,10*ROW('Hygiene Data'!F21)),NA())</f>
        <v>#N/A</v>
      </c>
      <c r="BH27" s="95" t="e">
        <f ca="true">+IF(AND(ISNUMBER(OFFSET('Hygiene Data'!$F$9,0,10*ROW('Hygiene Data'!F21))),'Data Summary'!DW27="Yes"),OFFSET('Hygiene Data'!$F$9,0,10*ROW('Hygiene Data'!F21)),NA())</f>
        <v>#N/A</v>
      </c>
      <c r="BI27" s="95" t="e">
        <f ca="true">+IF(AND(ISNUMBER(OFFSET('Hygiene Data'!$G$5,0,10*ROW('Hygiene Data'!G21))),'Data Summary'!DX27="Yes"),OFFSET('Hygiene Data'!$G$5,0,10*ROW('Hygiene Data'!G21)),NA())</f>
        <v>#N/A</v>
      </c>
      <c r="BJ27" s="95" t="e">
        <f ca="true">+IF(AND(ISNUMBER(OFFSET('Hygiene Data'!$G$7,0,10*ROW('Hygiene Data'!G21))),'Data Summary'!DY27="Yes"),OFFSET('Hygiene Data'!$G$7,0,10*ROW('Hygiene Data'!G21)),NA())</f>
        <v>#N/A</v>
      </c>
      <c r="BK27" s="95" t="e">
        <f ca="true">+IF(AND(ISNUMBER(OFFSET('Hygiene Data'!$G$9,0,10*ROW('Hygiene Data'!G21))),'Data Summary'!DZ27="Yes"),OFFSET('Hygiene Data'!$G$9,0,10*ROW('Hygiene Data'!G21)),NA())</f>
        <v>#N/A</v>
      </c>
      <c r="BL27" s="95" t="e">
        <f ca="true">+IF(AND(ISNUMBER(OFFSET('Hygiene Data'!$H$5,0,10*ROW('Hygiene Data'!H21))),'Data Summary'!EA27="Yes"),OFFSET('Hygiene Data'!$H$5,0,10*ROW('Hygiene Data'!H21)),NA())</f>
        <v>#N/A</v>
      </c>
      <c r="BM27" s="95" t="e">
        <f ca="true">+IF(AND(ISNUMBER(OFFSET('Hygiene Data'!$H$7,0,10*ROW('Hygiene Data'!H21))),'Data Summary'!EB27="Yes"),OFFSET('Hygiene Data'!$H$7,0,10*ROW('Hygiene Data'!H21)),NA())</f>
        <v>#N/A</v>
      </c>
      <c r="BN27" s="95" t="e">
        <f ca="true">+IF(AND(ISNUMBER(OFFSET('Hygiene Data'!$H$9,0,10*ROW('Hygiene Data'!H21))),'Data Summary'!EC27="Yes"),OFFSET('Hygiene Data'!$H$9,0,10*ROW('Hygiene Data'!H21)),NA())</f>
        <v>#N/A</v>
      </c>
      <c r="BO27" s="95" t="e">
        <f ca="true">+IF(AND(ISNUMBER(OFFSET('Hygiene Data'!$I$5,0,10*ROW('Hygiene Data'!I21))),'Data Summary'!ED27="Yes"),OFFSET('Hygiene Data'!$I$5,0,10*ROW('Hygiene Data'!I21)),NA())</f>
        <v>#N/A</v>
      </c>
      <c r="BP27" s="95" t="e">
        <f ca="true">+IF(AND(ISNUMBER(OFFSET('Hygiene Data'!$I$7,0,10*ROW('Hygiene Data'!I21))),'Data Summary'!EE27="Yes"),OFFSET('Hygiene Data'!$I$7,0,10*ROW('Hygiene Data'!I21)),NA())</f>
        <v>#N/A</v>
      </c>
      <c r="BQ27" s="95" t="e">
        <f ca="true">+IF(AND(ISNUMBER(OFFSET('Hygiene Data'!$I$9,0,10*ROW('Hygiene Data'!I21))),'Data Summary'!EF27="Yes"),OFFSET('Hygiene Data'!$I$9,0,10*ROW('Hygiene Data'!I21)),NA())</f>
        <v>#N/A</v>
      </c>
    </row>
    <row xmlns:x14ac="http://schemas.microsoft.com/office/spreadsheetml/2009/9/ac" r="28" x14ac:dyDescent="0.2">
      <c r="A28" s="329" t="e">
        <f ca="true">+RIGHT('Data Summary'!A28,LEN('Data Summary'!A28)-9)</f>
        <v>#VALUE!</v>
      </c>
      <c r="B28" s="36" t="str">
        <f ca="true">+IF(ISTEXT('Data Summary'!B28),'Data Summary'!B28,"")</f>
        <v/>
      </c>
      <c r="C28" s="328" t="e">
        <f ca="true">+VALUE('Data Summary'!C28)</f>
        <v>#VALUE!</v>
      </c>
      <c r="D28" s="93" t="e">
        <f ca="true">+IF(AND(ISNUMBER(OFFSET('Water Data'!$D$4,0,10*ROW('Water Data'!D22))),'Data Summary'!BS28="Yes"),100-OFFSET('Water Data'!$D$4,0,10*ROW('Water Data'!D22)),NA())</f>
        <v>#N/A</v>
      </c>
      <c r="E28" s="93" t="e">
        <f ca="true">+IF(AND(ISNUMBER(OFFSET('Water Data'!$D$6,0,10*ROW('Water Data'!D22))),'Data Summary'!BT28="Yes"),OFFSET('Water Data'!$D$6,0,10*ROW('Water Data'!D22)),NA())</f>
        <v>#N/A</v>
      </c>
      <c r="F28" s="93" t="e">
        <f ca="true">+IF(AND(ISNUMBER(OFFSET('Water Data'!$D$9,0,10*ROW('Water Data'!D22))),'Data Summary'!BU28="Yes"),OFFSET('Water Data'!$D$9,0,10*ROW('Water Data'!D22)),NA())</f>
        <v>#N/A</v>
      </c>
      <c r="G28" s="93" t="e">
        <f ca="true">+IF(AND(ISNUMBER(OFFSET('Water Data'!$E$4,0,10*ROW('Water Data'!E22))),'Data Summary'!BV28="Yes"),100-OFFSET('Water Data'!$E$4,0,10*ROW('Water Data'!E22)),NA())</f>
        <v>#N/A</v>
      </c>
      <c r="H28" s="93" t="e">
        <f ca="true">+IF(AND(ISNUMBER(OFFSET('Water Data'!$E$6,0,10*ROW('Water Data'!E22))),'Data Summary'!BW28="Yes"),OFFSET('Water Data'!$E$6,0,10*ROW('Water Data'!E22)),NA())</f>
        <v>#N/A</v>
      </c>
      <c r="I28" s="93" t="e">
        <f ca="true">+IF(AND(ISNUMBER(OFFSET('Water Data'!$E$9,0,10*ROW('Water Data'!E22))),'Data Summary'!BX28="Yes"),OFFSET('Water Data'!$E$9,0,10*ROW('Water Data'!E22)),NA())</f>
        <v>#N/A</v>
      </c>
      <c r="J28" s="93" t="e">
        <f ca="true">+IF(AND(ISNUMBER(OFFSET('Water Data'!$F$4,0,10*ROW('Water Data'!F22))),'Data Summary'!BY28="Yes"),100-OFFSET('Water Data'!$F$4,0,10*ROW('Water Data'!F22)),NA())</f>
        <v>#N/A</v>
      </c>
      <c r="K28" s="93" t="e">
        <f ca="true">+IF(AND(ISNUMBER(OFFSET('Water Data'!$F$6,0,10*ROW('Water Data'!F22))),'Data Summary'!BZ28="Yes"),OFFSET('Water Data'!$F$6,0,10*ROW('Water Data'!F22)),NA())</f>
        <v>#N/A</v>
      </c>
      <c r="L28" s="93" t="e">
        <f ca="true">+IF(AND(ISNUMBER(OFFSET('Water Data'!$F$9,0,10*ROW('Water Data'!F22))),'Data Summary'!CA28="Yes"),OFFSET('Water Data'!$F$9,0,10*ROW('Water Data'!F22)),NA())</f>
        <v>#N/A</v>
      </c>
      <c r="M28" s="93" t="e">
        <f ca="true">+IF(AND(ISNUMBER(OFFSET('Water Data'!$G$4,0,10*ROW('Water Data'!G22))),'Data Summary'!CB28="Yes"),100-OFFSET('Water Data'!$G$4,0,10*ROW('Water Data'!G22)),NA())</f>
        <v>#N/A</v>
      </c>
      <c r="N28" s="93" t="e">
        <f ca="true">+IF(AND(ISNUMBER(OFFSET('Water Data'!$G$6,0,10*ROW('Water Data'!G22))),'Data Summary'!CC28="Yes"),OFFSET('Water Data'!$G$6,0,10*ROW('Water Data'!G22)),NA())</f>
        <v>#N/A</v>
      </c>
      <c r="O28" s="93" t="e">
        <f ca="true">+IF(AND(ISNUMBER(OFFSET('Water Data'!$G$9,0,10*ROW('Water Data'!G22))),'Data Summary'!CD28="Yes"),OFFSET('Water Data'!$G$9,0,10*ROW('Water Data'!G22)),NA())</f>
        <v>#N/A</v>
      </c>
      <c r="P28" s="93" t="e">
        <f ca="true">+IF(AND(ISNUMBER(OFFSET('Water Data'!$H$4,0,10*ROW('Water Data'!H22))),'Data Summary'!CE28="Yes"),100-OFFSET('Water Data'!$H$4,0,10*ROW('Water Data'!H22)),NA())</f>
        <v>#N/A</v>
      </c>
      <c r="Q28" s="93" t="e">
        <f ca="true">+IF(AND(ISNUMBER(OFFSET('Water Data'!$H$6,0,10*ROW('Water Data'!H22))),'Data Summary'!CF28="Yes"),OFFSET('Water Data'!$H$6,0,10*ROW('Water Data'!H22)),NA())</f>
        <v>#N/A</v>
      </c>
      <c r="R28" s="93" t="e">
        <f ca="true">+IF(AND(ISNUMBER(OFFSET('Water Data'!$H$9,0,10*ROW('Water Data'!H22))),'Data Summary'!CG28="Yes"),OFFSET('Water Data'!$H$9,0,10*ROW('Water Data'!H22)),NA())</f>
        <v>#N/A</v>
      </c>
      <c r="S28" s="93" t="e">
        <f ca="true">+IF(AND(ISNUMBER(OFFSET('Water Data'!$I$4,0,10*ROW('Water Data'!I22))),'Data Summary'!CH28="Yes"),100-OFFSET('Water Data'!$I$4,0,10*ROW('Water Data'!I22)),NA())</f>
        <v>#N/A</v>
      </c>
      <c r="T28" s="93" t="e">
        <f ca="true">+IF(AND(ISNUMBER(OFFSET('Water Data'!$I$6,0,10*ROW('Water Data'!I22))),'Data Summary'!CI28="Yes"),OFFSET('Water Data'!$I$6,0,10*ROW('Water Data'!I22)),NA())</f>
        <v>#N/A</v>
      </c>
      <c r="U28" s="93" t="e">
        <f ca="true">+IF(AND(ISNUMBER(OFFSET('Water Data'!$I$9,0,10*ROW('Water Data'!I22))),'Data Summary'!CJ28="Yes"),OFFSET('Water Data'!$I$9,0,10*ROW('Water Data'!I22)),NA())</f>
        <v>#N/A</v>
      </c>
      <c r="V28" s="94" t="e">
        <f ca="true">+IF(AND(ISNUMBER(OFFSET('Sanitation Data'!$D$4,0,10*ROW('Sanitation Data'!D22))),'Data Summary'!CK28="Yes"),100-OFFSET('Sanitation Data'!$D$4,0,10*ROW('Sanitation Data'!D22)),NA())</f>
        <v>#N/A</v>
      </c>
      <c r="W28" s="94" t="e">
        <f ca="true">+IF(AND(ISNUMBER(OFFSET('Sanitation Data'!$D$6,0,10*ROW('Sanitation Data'!D22))),'Data Summary'!CL28="Yes"),OFFSET('Sanitation Data'!$D$6,0,10*ROW('Sanitation Data'!D22)),NA())</f>
        <v>#N/A</v>
      </c>
      <c r="X28" s="94" t="e">
        <f ca="true">+IF(AND(ISNUMBER(OFFSET('Sanitation Data'!$D$10,0,10*ROW('Sanitation Data'!D22))),'Data Summary'!CM28="Yes"),OFFSET('Sanitation Data'!$D$10,0,10*ROW('Sanitation Data'!D22)),NA())</f>
        <v>#N/A</v>
      </c>
      <c r="Y28" s="94" t="e">
        <f ca="true">+IF(AND(ISNUMBER(OFFSET('Sanitation Data'!$D$11,0,10*ROW('Sanitation Data'!D22))),'Data Summary'!CN28="Yes"),OFFSET('Sanitation Data'!$D$11,0,10*ROW('Sanitation Data'!D22)),NA())</f>
        <v>#N/A</v>
      </c>
      <c r="Z28" s="94" t="e">
        <f ca="true">+IF(AND(ISNUMBER(OFFSET('Sanitation Data'!$D$12,0,10*ROW('Sanitation Data'!D22))),'Data Summary'!CO28="Yes"),OFFSET('Sanitation Data'!$D$12,0,10*ROW('Sanitation Data'!D22)),NA())</f>
        <v>#N/A</v>
      </c>
      <c r="AA28" s="94" t="e">
        <f ca="true">+IF(AND(ISNUMBER(OFFSET('Sanitation Data'!$E$4,0,10*ROW('Sanitation Data'!E22))),'Data Summary'!CP28="Yes"),100-OFFSET('Sanitation Data'!$E$4,0,10*ROW('Sanitation Data'!E22)),NA())</f>
        <v>#N/A</v>
      </c>
      <c r="AB28" s="94" t="e">
        <f ca="true">+IF(AND(ISNUMBER(OFFSET('Sanitation Data'!$E$6,0,10*ROW('Sanitation Data'!E22))),'Data Summary'!CQ28="Yes"),OFFSET('Sanitation Data'!$E$6,0,10*ROW('Sanitation Data'!E22)),NA())</f>
        <v>#N/A</v>
      </c>
      <c r="AC28" s="94" t="e">
        <f ca="true">+IF(AND(ISNUMBER(OFFSET('Sanitation Data'!$E$10,0,10*ROW('Sanitation Data'!E22))),'Data Summary'!CR28="Yes"),OFFSET('Sanitation Data'!$E$10,0,10*ROW('Sanitation Data'!E22)),NA())</f>
        <v>#N/A</v>
      </c>
      <c r="AD28" s="94" t="e">
        <f ca="true">+IF(AND(ISNUMBER(OFFSET('Sanitation Data'!$E$11,0,10*ROW('Sanitation Data'!E22))),'Data Summary'!CS28="Yes"),OFFSET('Sanitation Data'!$E$11,0,10*ROW('Sanitation Data'!E22)),NA())</f>
        <v>#N/A</v>
      </c>
      <c r="AE28" s="94" t="e">
        <f ca="true">+IF(AND(ISNUMBER(OFFSET('Sanitation Data'!$E$12,0,10*ROW('Sanitation Data'!E22))),'Data Summary'!CT28="Yes"),OFFSET('Sanitation Data'!$E$12,0,10*ROW('Sanitation Data'!E22)),NA())</f>
        <v>#N/A</v>
      </c>
      <c r="AF28" s="94" t="e">
        <f ca="true">+IF(AND(ISNUMBER(OFFSET('Sanitation Data'!$F$4,0,10*ROW('Sanitation Data'!F22))),'Data Summary'!CU28="Yes"),100-OFFSET('Sanitation Data'!$F$4,0,10*ROW('Sanitation Data'!F22)),NA())</f>
        <v>#N/A</v>
      </c>
      <c r="AG28" s="94" t="e">
        <f ca="true">+IF(AND(ISNUMBER(OFFSET('Sanitation Data'!$F$6,0,10*ROW('Sanitation Data'!F22))),'Data Summary'!CV28="Yes"),OFFSET('Sanitation Data'!$F$6,0,10*ROW('Sanitation Data'!F22)),NA())</f>
        <v>#N/A</v>
      </c>
      <c r="AH28" s="94" t="e">
        <f ca="true">+IF(AND(ISNUMBER(OFFSET('Sanitation Data'!$F$10,0,10*ROW('Sanitation Data'!F22))),'Data Summary'!CW28="Yes"),OFFSET('Sanitation Data'!$F$10,0,10*ROW('Sanitation Data'!F22)),NA())</f>
        <v>#N/A</v>
      </c>
      <c r="AI28" s="94" t="e">
        <f ca="true">+IF(AND(ISNUMBER(OFFSET('Sanitation Data'!$F$11,0,10*ROW('Sanitation Data'!F22))),'Data Summary'!CX28="Yes"),OFFSET('Sanitation Data'!$F$11,0,10*ROW('Sanitation Data'!F22)),NA())</f>
        <v>#N/A</v>
      </c>
      <c r="AJ28" s="94" t="e">
        <f ca="true">+IF(AND(ISNUMBER(OFFSET('Sanitation Data'!$F$12,0,10*ROW('Sanitation Data'!F22))),'Data Summary'!CY28="Yes"),OFFSET('Sanitation Data'!$F$12,0,10*ROW('Sanitation Data'!F22)),NA())</f>
        <v>#N/A</v>
      </c>
      <c r="AK28" s="94" t="e">
        <f ca="true">+IF(AND(ISNUMBER(OFFSET('Sanitation Data'!$G$4,0,10*ROW('Sanitation Data'!G22))),'Data Summary'!CZ28="Yes"),100-OFFSET('Sanitation Data'!$G$4,0,10*ROW('Sanitation Data'!G22)),NA())</f>
        <v>#N/A</v>
      </c>
      <c r="AL28" s="94" t="e">
        <f ca="true">+IF(AND(ISNUMBER(OFFSET('Sanitation Data'!$G$6,0,10*ROW('Sanitation Data'!G22))),'Data Summary'!DA28="Yes"),OFFSET('Sanitation Data'!$G$6,0,10*ROW('Sanitation Data'!G22)),NA())</f>
        <v>#N/A</v>
      </c>
      <c r="AM28" s="94" t="e">
        <f ca="true">+IF(AND(ISNUMBER(OFFSET('Sanitation Data'!$G$10,0,10*ROW('Sanitation Data'!G22))),'Data Summary'!DB28="Yes"),OFFSET('Sanitation Data'!$G$10,0,10*ROW('Sanitation Data'!G22)),NA())</f>
        <v>#N/A</v>
      </c>
      <c r="AN28" s="94" t="e">
        <f ca="true">+IF(AND(ISNUMBER(OFFSET('Sanitation Data'!$G$11,0,10*ROW('Sanitation Data'!G22))),'Data Summary'!DC28="Yes"),OFFSET('Sanitation Data'!$G$11,0,10*ROW('Sanitation Data'!G22)),NA())</f>
        <v>#N/A</v>
      </c>
      <c r="AO28" s="94" t="e">
        <f ca="true">+IF(AND(ISNUMBER(OFFSET('Sanitation Data'!$G$12,0,10*ROW('Sanitation Data'!G22))),'Data Summary'!DD28="Yes"),OFFSET('Sanitation Data'!$G$12,0,10*ROW('Sanitation Data'!G22)),NA())</f>
        <v>#N/A</v>
      </c>
      <c r="AP28" s="94" t="e">
        <f ca="true">+IF(AND(ISNUMBER(OFFSET('Sanitation Data'!$H$4,0,10*ROW('Sanitation Data'!H22))),'Data Summary'!DE28="Yes"),100-OFFSET('Sanitation Data'!$H$4,0,10*ROW('Sanitation Data'!H22)),NA())</f>
        <v>#N/A</v>
      </c>
      <c r="AQ28" s="94" t="e">
        <f ca="true">+IF(AND(ISNUMBER(OFFSET('Sanitation Data'!$H$6,0,10*ROW('Sanitation Data'!H22))),'Data Summary'!DF28="Yes"),OFFSET('Sanitation Data'!$H$6,0,10*ROW('Sanitation Data'!H22)),NA())</f>
        <v>#N/A</v>
      </c>
      <c r="AR28" s="94" t="e">
        <f ca="true">+IF(AND(ISNUMBER(OFFSET('Sanitation Data'!$H$10,0,10*ROW('Sanitation Data'!H22))),'Data Summary'!DG28="Yes"),OFFSET('Sanitation Data'!$H$10,0,10*ROW('Sanitation Data'!H22)),NA())</f>
        <v>#N/A</v>
      </c>
      <c r="AS28" s="94" t="e">
        <f ca="true">+IF(AND(ISNUMBER(OFFSET('Sanitation Data'!$H$11,0,10*ROW('Sanitation Data'!H22))),'Data Summary'!DH28="Yes"),OFFSET('Sanitation Data'!$H$11,0,10*ROW('Sanitation Data'!H22)),NA())</f>
        <v>#N/A</v>
      </c>
      <c r="AT28" s="94" t="e">
        <f ca="true">+IF(AND(ISNUMBER(OFFSET('Sanitation Data'!$H$12,0,10*ROW('Sanitation Data'!H22))),'Data Summary'!DI28="Yes"),OFFSET('Sanitation Data'!$H$12,0,10*ROW('Sanitation Data'!H22)),NA())</f>
        <v>#N/A</v>
      </c>
      <c r="AU28" s="94" t="e">
        <f ca="true">+IF(AND(ISNUMBER(OFFSET('Sanitation Data'!$I$4,0,10*ROW('Sanitation Data'!I22))),'Data Summary'!DJ28="Yes"),100-OFFSET('Sanitation Data'!$I$4,0,10*ROW('Sanitation Data'!I22)),NA())</f>
        <v>#N/A</v>
      </c>
      <c r="AV28" s="94" t="e">
        <f ca="true">+IF(AND(ISNUMBER(OFFSET('Sanitation Data'!$I$6,0,10*ROW('Sanitation Data'!I22))),'Data Summary'!DK28="Yes"),OFFSET('Sanitation Data'!$I$6,0,10*ROW('Sanitation Data'!I22)),NA())</f>
        <v>#N/A</v>
      </c>
      <c r="AW28" s="94" t="e">
        <f ca="true">+IF(AND(ISNUMBER(OFFSET('Sanitation Data'!$I$10,0,10*ROW('Sanitation Data'!I22))),'Data Summary'!DL28="Yes"),OFFSET('Sanitation Data'!$I$10,0,10*ROW('Sanitation Data'!I22)),NA())</f>
        <v>#N/A</v>
      </c>
      <c r="AX28" s="94" t="e">
        <f ca="true">+IF(AND(ISNUMBER(OFFSET('Sanitation Data'!$I$11,0,10*ROW('Sanitation Data'!I22))),'Data Summary'!DM28="Yes"),OFFSET('Sanitation Data'!$I$11,0,10*ROW('Sanitation Data'!I22)),NA())</f>
        <v>#N/A</v>
      </c>
      <c r="AY28" s="94" t="e">
        <f ca="true">+IF(AND(ISNUMBER(OFFSET('Sanitation Data'!$I$12,0,10*ROW('Sanitation Data'!I22))),'Data Summary'!DN28="Yes"),OFFSET('Sanitation Data'!$I$12,0,10*ROW('Sanitation Data'!I22)),NA())</f>
        <v>#N/A</v>
      </c>
      <c r="AZ28" s="95" t="e">
        <f ca="true">+IF(AND(ISNUMBER(OFFSET('Hygiene Data'!$D$5,0,10*ROW('Hygiene Data'!D22))),'Data Summary'!DO28="Yes"),OFFSET('Hygiene Data'!$D$5,0,10*ROW('Hygiene Data'!D22)),NA())</f>
        <v>#N/A</v>
      </c>
      <c r="BA28" s="95" t="e">
        <f ca="true">+IF(AND(ISNUMBER(OFFSET('Hygiene Data'!$D$7,0,10*ROW('Hygiene Data'!D22))),'Data Summary'!DP28="Yes"),OFFSET('Hygiene Data'!$D$7,0,10*ROW('Hygiene Data'!D22)),NA())</f>
        <v>#N/A</v>
      </c>
      <c r="BB28" s="95" t="e">
        <f ca="true">+IF(AND(ISNUMBER(OFFSET('Hygiene Data'!$D$9,0,10*ROW('Hygiene Data'!D22))),'Data Summary'!DQ28="Yes"),OFFSET('Hygiene Data'!$D$9,0,10*ROW('Hygiene Data'!D22)),NA())</f>
        <v>#N/A</v>
      </c>
      <c r="BC28" s="95" t="e">
        <f ca="true">+IF(AND(ISNUMBER(OFFSET('Hygiene Data'!$E$5,0,10*ROW('Hygiene Data'!E22))),'Data Summary'!DR28="Yes"),OFFSET('Hygiene Data'!$E$5,0,10*ROW('Hygiene Data'!E22)),NA())</f>
        <v>#N/A</v>
      </c>
      <c r="BD28" s="95" t="e">
        <f ca="true">+IF(AND(ISNUMBER(OFFSET('Hygiene Data'!$E$7,0,10*ROW('Hygiene Data'!E22))),'Data Summary'!DS28="Yes"),OFFSET('Hygiene Data'!$E$7,0,10*ROW('Hygiene Data'!E22)),NA())</f>
        <v>#N/A</v>
      </c>
      <c r="BE28" s="95" t="e">
        <f ca="true">+IF(AND(ISNUMBER(OFFSET('Hygiene Data'!$E$9,0,10*ROW('Hygiene Data'!E22))),'Data Summary'!DT28="Yes"),OFFSET('Hygiene Data'!$E$9,0,10*ROW('Hygiene Data'!E22)),NA())</f>
        <v>#N/A</v>
      </c>
      <c r="BF28" s="95" t="e">
        <f ca="true">+IF(AND(ISNUMBER(OFFSET('Hygiene Data'!$F$5,0,10*ROW('Hygiene Data'!F22))),'Data Summary'!DU28="Yes"),OFFSET('Hygiene Data'!$F$5,0,10*ROW('Hygiene Data'!F22)),NA())</f>
        <v>#N/A</v>
      </c>
      <c r="BG28" s="95" t="e">
        <f ca="true">+IF(AND(ISNUMBER(OFFSET('Hygiene Data'!$F$7,0,10*ROW('Hygiene Data'!F22))),'Data Summary'!DV28="Yes"),OFFSET('Hygiene Data'!$F$7,0,10*ROW('Hygiene Data'!F22)),NA())</f>
        <v>#N/A</v>
      </c>
      <c r="BH28" s="95" t="e">
        <f ca="true">+IF(AND(ISNUMBER(OFFSET('Hygiene Data'!$F$9,0,10*ROW('Hygiene Data'!F22))),'Data Summary'!DW28="Yes"),OFFSET('Hygiene Data'!$F$9,0,10*ROW('Hygiene Data'!F22)),NA())</f>
        <v>#N/A</v>
      </c>
      <c r="BI28" s="95" t="e">
        <f ca="true">+IF(AND(ISNUMBER(OFFSET('Hygiene Data'!$G$5,0,10*ROW('Hygiene Data'!G22))),'Data Summary'!DX28="Yes"),OFFSET('Hygiene Data'!$G$5,0,10*ROW('Hygiene Data'!G22)),NA())</f>
        <v>#N/A</v>
      </c>
      <c r="BJ28" s="95" t="e">
        <f ca="true">+IF(AND(ISNUMBER(OFFSET('Hygiene Data'!$G$7,0,10*ROW('Hygiene Data'!G22))),'Data Summary'!DY28="Yes"),OFFSET('Hygiene Data'!$G$7,0,10*ROW('Hygiene Data'!G22)),NA())</f>
        <v>#N/A</v>
      </c>
      <c r="BK28" s="95" t="e">
        <f ca="true">+IF(AND(ISNUMBER(OFFSET('Hygiene Data'!$G$9,0,10*ROW('Hygiene Data'!G22))),'Data Summary'!DZ28="Yes"),OFFSET('Hygiene Data'!$G$9,0,10*ROW('Hygiene Data'!G22)),NA())</f>
        <v>#N/A</v>
      </c>
      <c r="BL28" s="95" t="e">
        <f ca="true">+IF(AND(ISNUMBER(OFFSET('Hygiene Data'!$H$5,0,10*ROW('Hygiene Data'!H22))),'Data Summary'!EA28="Yes"),OFFSET('Hygiene Data'!$H$5,0,10*ROW('Hygiene Data'!H22)),NA())</f>
        <v>#N/A</v>
      </c>
      <c r="BM28" s="95" t="e">
        <f ca="true">+IF(AND(ISNUMBER(OFFSET('Hygiene Data'!$H$7,0,10*ROW('Hygiene Data'!H22))),'Data Summary'!EB28="Yes"),OFFSET('Hygiene Data'!$H$7,0,10*ROW('Hygiene Data'!H22)),NA())</f>
        <v>#N/A</v>
      </c>
      <c r="BN28" s="95" t="e">
        <f ca="true">+IF(AND(ISNUMBER(OFFSET('Hygiene Data'!$H$9,0,10*ROW('Hygiene Data'!H22))),'Data Summary'!EC28="Yes"),OFFSET('Hygiene Data'!$H$9,0,10*ROW('Hygiene Data'!H22)),NA())</f>
        <v>#N/A</v>
      </c>
      <c r="BO28" s="95" t="e">
        <f ca="true">+IF(AND(ISNUMBER(OFFSET('Hygiene Data'!$I$5,0,10*ROW('Hygiene Data'!I22))),'Data Summary'!ED28="Yes"),OFFSET('Hygiene Data'!$I$5,0,10*ROW('Hygiene Data'!I22)),NA())</f>
        <v>#N/A</v>
      </c>
      <c r="BP28" s="95" t="e">
        <f ca="true">+IF(AND(ISNUMBER(OFFSET('Hygiene Data'!$I$7,0,10*ROW('Hygiene Data'!I22))),'Data Summary'!EE28="Yes"),OFFSET('Hygiene Data'!$I$7,0,10*ROW('Hygiene Data'!I22)),NA())</f>
        <v>#N/A</v>
      </c>
      <c r="BQ28" s="95" t="e">
        <f ca="true">+IF(AND(ISNUMBER(OFFSET('Hygiene Data'!$I$9,0,10*ROW('Hygiene Data'!I22))),'Data Summary'!EF28="Yes"),OFFSET('Hygiene Data'!$I$9,0,10*ROW('Hygiene Data'!I22)),NA())</f>
        <v>#N/A</v>
      </c>
    </row>
    <row xmlns:x14ac="http://schemas.microsoft.com/office/spreadsheetml/2009/9/ac" r="29" x14ac:dyDescent="0.2">
      <c r="A29" s="329" t="e">
        <f ca="true">+RIGHT('Data Summary'!A29,LEN('Data Summary'!A29)-9)</f>
        <v>#VALUE!</v>
      </c>
      <c r="B29" s="36" t="str">
        <f ca="true">+IF(ISTEXT('Data Summary'!B29),'Data Summary'!B29,"")</f>
        <v/>
      </c>
      <c r="C29" s="328" t="e">
        <f ca="true">+VALUE('Data Summary'!C29)</f>
        <v>#VALUE!</v>
      </c>
      <c r="D29" s="93" t="e">
        <f ca="true">+IF(AND(ISNUMBER(OFFSET('Water Data'!$D$4,0,10*ROW('Water Data'!D23))),'Data Summary'!BS29="Yes"),100-OFFSET('Water Data'!$D$4,0,10*ROW('Water Data'!D23)),NA())</f>
        <v>#N/A</v>
      </c>
      <c r="E29" s="93" t="e">
        <f ca="true">+IF(AND(ISNUMBER(OFFSET('Water Data'!$D$6,0,10*ROW('Water Data'!D23))),'Data Summary'!BT29="Yes"),OFFSET('Water Data'!$D$6,0,10*ROW('Water Data'!D23)),NA())</f>
        <v>#N/A</v>
      </c>
      <c r="F29" s="93" t="e">
        <f ca="true">+IF(AND(ISNUMBER(OFFSET('Water Data'!$D$9,0,10*ROW('Water Data'!D23))),'Data Summary'!BU29="Yes"),OFFSET('Water Data'!$D$9,0,10*ROW('Water Data'!D23)),NA())</f>
        <v>#N/A</v>
      </c>
      <c r="G29" s="93" t="e">
        <f ca="true">+IF(AND(ISNUMBER(OFFSET('Water Data'!$E$4,0,10*ROW('Water Data'!E23))),'Data Summary'!BV29="Yes"),100-OFFSET('Water Data'!$E$4,0,10*ROW('Water Data'!E23)),NA())</f>
        <v>#N/A</v>
      </c>
      <c r="H29" s="93" t="e">
        <f ca="true">+IF(AND(ISNUMBER(OFFSET('Water Data'!$E$6,0,10*ROW('Water Data'!E23))),'Data Summary'!BW29="Yes"),OFFSET('Water Data'!$E$6,0,10*ROW('Water Data'!E23)),NA())</f>
        <v>#N/A</v>
      </c>
      <c r="I29" s="93" t="e">
        <f ca="true">+IF(AND(ISNUMBER(OFFSET('Water Data'!$E$9,0,10*ROW('Water Data'!E23))),'Data Summary'!BX29="Yes"),OFFSET('Water Data'!$E$9,0,10*ROW('Water Data'!E23)),NA())</f>
        <v>#N/A</v>
      </c>
      <c r="J29" s="93" t="e">
        <f ca="true">+IF(AND(ISNUMBER(OFFSET('Water Data'!$F$4,0,10*ROW('Water Data'!F23))),'Data Summary'!BY29="Yes"),100-OFFSET('Water Data'!$F$4,0,10*ROW('Water Data'!F23)),NA())</f>
        <v>#N/A</v>
      </c>
      <c r="K29" s="93" t="e">
        <f ca="true">+IF(AND(ISNUMBER(OFFSET('Water Data'!$F$6,0,10*ROW('Water Data'!F23))),'Data Summary'!BZ29="Yes"),OFFSET('Water Data'!$F$6,0,10*ROW('Water Data'!F23)),NA())</f>
        <v>#N/A</v>
      </c>
      <c r="L29" s="93" t="e">
        <f ca="true">+IF(AND(ISNUMBER(OFFSET('Water Data'!$F$9,0,10*ROW('Water Data'!F23))),'Data Summary'!CA29="Yes"),OFFSET('Water Data'!$F$9,0,10*ROW('Water Data'!F23)),NA())</f>
        <v>#N/A</v>
      </c>
      <c r="M29" s="93" t="e">
        <f ca="true">+IF(AND(ISNUMBER(OFFSET('Water Data'!$G$4,0,10*ROW('Water Data'!G23))),'Data Summary'!CB29="Yes"),100-OFFSET('Water Data'!$G$4,0,10*ROW('Water Data'!G23)),NA())</f>
        <v>#N/A</v>
      </c>
      <c r="N29" s="93" t="e">
        <f ca="true">+IF(AND(ISNUMBER(OFFSET('Water Data'!$G$6,0,10*ROW('Water Data'!G23))),'Data Summary'!CC29="Yes"),OFFSET('Water Data'!$G$6,0,10*ROW('Water Data'!G23)),NA())</f>
        <v>#N/A</v>
      </c>
      <c r="O29" s="93" t="e">
        <f ca="true">+IF(AND(ISNUMBER(OFFSET('Water Data'!$G$9,0,10*ROW('Water Data'!G23))),'Data Summary'!CD29="Yes"),OFFSET('Water Data'!$G$9,0,10*ROW('Water Data'!G23)),NA())</f>
        <v>#N/A</v>
      </c>
      <c r="P29" s="93" t="e">
        <f ca="true">+IF(AND(ISNUMBER(OFFSET('Water Data'!$H$4,0,10*ROW('Water Data'!H23))),'Data Summary'!CE29="Yes"),100-OFFSET('Water Data'!$H$4,0,10*ROW('Water Data'!H23)),NA())</f>
        <v>#N/A</v>
      </c>
      <c r="Q29" s="93" t="e">
        <f ca="true">+IF(AND(ISNUMBER(OFFSET('Water Data'!$H$6,0,10*ROW('Water Data'!H23))),'Data Summary'!CF29="Yes"),OFFSET('Water Data'!$H$6,0,10*ROW('Water Data'!H23)),NA())</f>
        <v>#N/A</v>
      </c>
      <c r="R29" s="93" t="e">
        <f ca="true">+IF(AND(ISNUMBER(OFFSET('Water Data'!$H$9,0,10*ROW('Water Data'!H23))),'Data Summary'!CG29="Yes"),OFFSET('Water Data'!$H$9,0,10*ROW('Water Data'!H23)),NA())</f>
        <v>#N/A</v>
      </c>
      <c r="S29" s="93" t="e">
        <f ca="true">+IF(AND(ISNUMBER(OFFSET('Water Data'!$I$4,0,10*ROW('Water Data'!I23))),'Data Summary'!CH29="Yes"),100-OFFSET('Water Data'!$I$4,0,10*ROW('Water Data'!I23)),NA())</f>
        <v>#N/A</v>
      </c>
      <c r="T29" s="93" t="e">
        <f ca="true">+IF(AND(ISNUMBER(OFFSET('Water Data'!$I$6,0,10*ROW('Water Data'!I23))),'Data Summary'!CI29="Yes"),OFFSET('Water Data'!$I$6,0,10*ROW('Water Data'!I23)),NA())</f>
        <v>#N/A</v>
      </c>
      <c r="U29" s="93" t="e">
        <f ca="true">+IF(AND(ISNUMBER(OFFSET('Water Data'!$I$9,0,10*ROW('Water Data'!I23))),'Data Summary'!CJ29="Yes"),OFFSET('Water Data'!$I$9,0,10*ROW('Water Data'!I23)),NA())</f>
        <v>#N/A</v>
      </c>
      <c r="V29" s="94" t="e">
        <f ca="true">+IF(AND(ISNUMBER(OFFSET('Sanitation Data'!$D$4,0,10*ROW('Sanitation Data'!D23))),'Data Summary'!CK29="Yes"),100-OFFSET('Sanitation Data'!$D$4,0,10*ROW('Sanitation Data'!D23)),NA())</f>
        <v>#N/A</v>
      </c>
      <c r="W29" s="94" t="e">
        <f ca="true">+IF(AND(ISNUMBER(OFFSET('Sanitation Data'!$D$6,0,10*ROW('Sanitation Data'!D23))),'Data Summary'!CL29="Yes"),OFFSET('Sanitation Data'!$D$6,0,10*ROW('Sanitation Data'!D23)),NA())</f>
        <v>#N/A</v>
      </c>
      <c r="X29" s="94" t="e">
        <f ca="true">+IF(AND(ISNUMBER(OFFSET('Sanitation Data'!$D$10,0,10*ROW('Sanitation Data'!D23))),'Data Summary'!CM29="Yes"),OFFSET('Sanitation Data'!$D$10,0,10*ROW('Sanitation Data'!D23)),NA())</f>
        <v>#N/A</v>
      </c>
      <c r="Y29" s="94" t="e">
        <f ca="true">+IF(AND(ISNUMBER(OFFSET('Sanitation Data'!$D$11,0,10*ROW('Sanitation Data'!D23))),'Data Summary'!CN29="Yes"),OFFSET('Sanitation Data'!$D$11,0,10*ROW('Sanitation Data'!D23)),NA())</f>
        <v>#N/A</v>
      </c>
      <c r="Z29" s="94" t="e">
        <f ca="true">+IF(AND(ISNUMBER(OFFSET('Sanitation Data'!$D$12,0,10*ROW('Sanitation Data'!D23))),'Data Summary'!CO29="Yes"),OFFSET('Sanitation Data'!$D$12,0,10*ROW('Sanitation Data'!D23)),NA())</f>
        <v>#N/A</v>
      </c>
      <c r="AA29" s="94" t="e">
        <f ca="true">+IF(AND(ISNUMBER(OFFSET('Sanitation Data'!$E$4,0,10*ROW('Sanitation Data'!E23))),'Data Summary'!CP29="Yes"),100-OFFSET('Sanitation Data'!$E$4,0,10*ROW('Sanitation Data'!E23)),NA())</f>
        <v>#N/A</v>
      </c>
      <c r="AB29" s="94" t="e">
        <f ca="true">+IF(AND(ISNUMBER(OFFSET('Sanitation Data'!$E$6,0,10*ROW('Sanitation Data'!E23))),'Data Summary'!CQ29="Yes"),OFFSET('Sanitation Data'!$E$6,0,10*ROW('Sanitation Data'!E23)),NA())</f>
        <v>#N/A</v>
      </c>
      <c r="AC29" s="94" t="e">
        <f ca="true">+IF(AND(ISNUMBER(OFFSET('Sanitation Data'!$E$10,0,10*ROW('Sanitation Data'!E23))),'Data Summary'!CR29="Yes"),OFFSET('Sanitation Data'!$E$10,0,10*ROW('Sanitation Data'!E23)),NA())</f>
        <v>#N/A</v>
      </c>
      <c r="AD29" s="94" t="e">
        <f ca="true">+IF(AND(ISNUMBER(OFFSET('Sanitation Data'!$E$11,0,10*ROW('Sanitation Data'!E23))),'Data Summary'!CS29="Yes"),OFFSET('Sanitation Data'!$E$11,0,10*ROW('Sanitation Data'!E23)),NA())</f>
        <v>#N/A</v>
      </c>
      <c r="AE29" s="94" t="e">
        <f ca="true">+IF(AND(ISNUMBER(OFFSET('Sanitation Data'!$E$12,0,10*ROW('Sanitation Data'!E23))),'Data Summary'!CT29="Yes"),OFFSET('Sanitation Data'!$E$12,0,10*ROW('Sanitation Data'!E23)),NA())</f>
        <v>#N/A</v>
      </c>
      <c r="AF29" s="94" t="e">
        <f ca="true">+IF(AND(ISNUMBER(OFFSET('Sanitation Data'!$F$4,0,10*ROW('Sanitation Data'!F23))),'Data Summary'!CU29="Yes"),100-OFFSET('Sanitation Data'!$F$4,0,10*ROW('Sanitation Data'!F23)),NA())</f>
        <v>#N/A</v>
      </c>
      <c r="AG29" s="94" t="e">
        <f ca="true">+IF(AND(ISNUMBER(OFFSET('Sanitation Data'!$F$6,0,10*ROW('Sanitation Data'!F23))),'Data Summary'!CV29="Yes"),OFFSET('Sanitation Data'!$F$6,0,10*ROW('Sanitation Data'!F23)),NA())</f>
        <v>#N/A</v>
      </c>
      <c r="AH29" s="94" t="e">
        <f ca="true">+IF(AND(ISNUMBER(OFFSET('Sanitation Data'!$F$10,0,10*ROW('Sanitation Data'!F23))),'Data Summary'!CW29="Yes"),OFFSET('Sanitation Data'!$F$10,0,10*ROW('Sanitation Data'!F23)),NA())</f>
        <v>#N/A</v>
      </c>
      <c r="AI29" s="94" t="e">
        <f ca="true">+IF(AND(ISNUMBER(OFFSET('Sanitation Data'!$F$11,0,10*ROW('Sanitation Data'!F23))),'Data Summary'!CX29="Yes"),OFFSET('Sanitation Data'!$F$11,0,10*ROW('Sanitation Data'!F23)),NA())</f>
        <v>#N/A</v>
      </c>
      <c r="AJ29" s="94" t="e">
        <f ca="true">+IF(AND(ISNUMBER(OFFSET('Sanitation Data'!$F$12,0,10*ROW('Sanitation Data'!F23))),'Data Summary'!CY29="Yes"),OFFSET('Sanitation Data'!$F$12,0,10*ROW('Sanitation Data'!F23)),NA())</f>
        <v>#N/A</v>
      </c>
      <c r="AK29" s="94" t="e">
        <f ca="true">+IF(AND(ISNUMBER(OFFSET('Sanitation Data'!$G$4,0,10*ROW('Sanitation Data'!G23))),'Data Summary'!CZ29="Yes"),100-OFFSET('Sanitation Data'!$G$4,0,10*ROW('Sanitation Data'!G23)),NA())</f>
        <v>#N/A</v>
      </c>
      <c r="AL29" s="94" t="e">
        <f ca="true">+IF(AND(ISNUMBER(OFFSET('Sanitation Data'!$G$6,0,10*ROW('Sanitation Data'!G23))),'Data Summary'!DA29="Yes"),OFFSET('Sanitation Data'!$G$6,0,10*ROW('Sanitation Data'!G23)),NA())</f>
        <v>#N/A</v>
      </c>
      <c r="AM29" s="94" t="e">
        <f ca="true">+IF(AND(ISNUMBER(OFFSET('Sanitation Data'!$G$10,0,10*ROW('Sanitation Data'!G23))),'Data Summary'!DB29="Yes"),OFFSET('Sanitation Data'!$G$10,0,10*ROW('Sanitation Data'!G23)),NA())</f>
        <v>#N/A</v>
      </c>
      <c r="AN29" s="94" t="e">
        <f ca="true">+IF(AND(ISNUMBER(OFFSET('Sanitation Data'!$G$11,0,10*ROW('Sanitation Data'!G23))),'Data Summary'!DC29="Yes"),OFFSET('Sanitation Data'!$G$11,0,10*ROW('Sanitation Data'!G23)),NA())</f>
        <v>#N/A</v>
      </c>
      <c r="AO29" s="94" t="e">
        <f ca="true">+IF(AND(ISNUMBER(OFFSET('Sanitation Data'!$G$12,0,10*ROW('Sanitation Data'!G23))),'Data Summary'!DD29="Yes"),OFFSET('Sanitation Data'!$G$12,0,10*ROW('Sanitation Data'!G23)),NA())</f>
        <v>#N/A</v>
      </c>
      <c r="AP29" s="94" t="e">
        <f ca="true">+IF(AND(ISNUMBER(OFFSET('Sanitation Data'!$H$4,0,10*ROW('Sanitation Data'!H23))),'Data Summary'!DE29="Yes"),100-OFFSET('Sanitation Data'!$H$4,0,10*ROW('Sanitation Data'!H23)),NA())</f>
        <v>#N/A</v>
      </c>
      <c r="AQ29" s="94" t="e">
        <f ca="true">+IF(AND(ISNUMBER(OFFSET('Sanitation Data'!$H$6,0,10*ROW('Sanitation Data'!H23))),'Data Summary'!DF29="Yes"),OFFSET('Sanitation Data'!$H$6,0,10*ROW('Sanitation Data'!H23)),NA())</f>
        <v>#N/A</v>
      </c>
      <c r="AR29" s="94" t="e">
        <f ca="true">+IF(AND(ISNUMBER(OFFSET('Sanitation Data'!$H$10,0,10*ROW('Sanitation Data'!H23))),'Data Summary'!DG29="Yes"),OFFSET('Sanitation Data'!$H$10,0,10*ROW('Sanitation Data'!H23)),NA())</f>
        <v>#N/A</v>
      </c>
      <c r="AS29" s="94" t="e">
        <f ca="true">+IF(AND(ISNUMBER(OFFSET('Sanitation Data'!$H$11,0,10*ROW('Sanitation Data'!H23))),'Data Summary'!DH29="Yes"),OFFSET('Sanitation Data'!$H$11,0,10*ROW('Sanitation Data'!H23)),NA())</f>
        <v>#N/A</v>
      </c>
      <c r="AT29" s="94" t="e">
        <f ca="true">+IF(AND(ISNUMBER(OFFSET('Sanitation Data'!$H$12,0,10*ROW('Sanitation Data'!H23))),'Data Summary'!DI29="Yes"),OFFSET('Sanitation Data'!$H$12,0,10*ROW('Sanitation Data'!H23)),NA())</f>
        <v>#N/A</v>
      </c>
      <c r="AU29" s="94" t="e">
        <f ca="true">+IF(AND(ISNUMBER(OFFSET('Sanitation Data'!$I$4,0,10*ROW('Sanitation Data'!I23))),'Data Summary'!DJ29="Yes"),100-OFFSET('Sanitation Data'!$I$4,0,10*ROW('Sanitation Data'!I23)),NA())</f>
        <v>#N/A</v>
      </c>
      <c r="AV29" s="94" t="e">
        <f ca="true">+IF(AND(ISNUMBER(OFFSET('Sanitation Data'!$I$6,0,10*ROW('Sanitation Data'!I23))),'Data Summary'!DK29="Yes"),OFFSET('Sanitation Data'!$I$6,0,10*ROW('Sanitation Data'!I23)),NA())</f>
        <v>#N/A</v>
      </c>
      <c r="AW29" s="94" t="e">
        <f ca="true">+IF(AND(ISNUMBER(OFFSET('Sanitation Data'!$I$10,0,10*ROW('Sanitation Data'!I23))),'Data Summary'!DL29="Yes"),OFFSET('Sanitation Data'!$I$10,0,10*ROW('Sanitation Data'!I23)),NA())</f>
        <v>#N/A</v>
      </c>
      <c r="AX29" s="94" t="e">
        <f ca="true">+IF(AND(ISNUMBER(OFFSET('Sanitation Data'!$I$11,0,10*ROW('Sanitation Data'!I23))),'Data Summary'!DM29="Yes"),OFFSET('Sanitation Data'!$I$11,0,10*ROW('Sanitation Data'!I23)),NA())</f>
        <v>#N/A</v>
      </c>
      <c r="AY29" s="94" t="e">
        <f ca="true">+IF(AND(ISNUMBER(OFFSET('Sanitation Data'!$I$12,0,10*ROW('Sanitation Data'!I23))),'Data Summary'!DN29="Yes"),OFFSET('Sanitation Data'!$I$12,0,10*ROW('Sanitation Data'!I23)),NA())</f>
        <v>#N/A</v>
      </c>
      <c r="AZ29" s="95" t="e">
        <f ca="true">+IF(AND(ISNUMBER(OFFSET('Hygiene Data'!$D$5,0,10*ROW('Hygiene Data'!D23))),'Data Summary'!DO29="Yes"),OFFSET('Hygiene Data'!$D$5,0,10*ROW('Hygiene Data'!D23)),NA())</f>
        <v>#N/A</v>
      </c>
      <c r="BA29" s="95" t="e">
        <f ca="true">+IF(AND(ISNUMBER(OFFSET('Hygiene Data'!$D$7,0,10*ROW('Hygiene Data'!D23))),'Data Summary'!DP29="Yes"),OFFSET('Hygiene Data'!$D$7,0,10*ROW('Hygiene Data'!D23)),NA())</f>
        <v>#N/A</v>
      </c>
      <c r="BB29" s="95" t="e">
        <f ca="true">+IF(AND(ISNUMBER(OFFSET('Hygiene Data'!$D$9,0,10*ROW('Hygiene Data'!D23))),'Data Summary'!DQ29="Yes"),OFFSET('Hygiene Data'!$D$9,0,10*ROW('Hygiene Data'!D23)),NA())</f>
        <v>#N/A</v>
      </c>
      <c r="BC29" s="95" t="e">
        <f ca="true">+IF(AND(ISNUMBER(OFFSET('Hygiene Data'!$E$5,0,10*ROW('Hygiene Data'!E23))),'Data Summary'!DR29="Yes"),OFFSET('Hygiene Data'!$E$5,0,10*ROW('Hygiene Data'!E23)),NA())</f>
        <v>#N/A</v>
      </c>
      <c r="BD29" s="95" t="e">
        <f ca="true">+IF(AND(ISNUMBER(OFFSET('Hygiene Data'!$E$7,0,10*ROW('Hygiene Data'!E23))),'Data Summary'!DS29="Yes"),OFFSET('Hygiene Data'!$E$7,0,10*ROW('Hygiene Data'!E23)),NA())</f>
        <v>#N/A</v>
      </c>
      <c r="BE29" s="95" t="e">
        <f ca="true">+IF(AND(ISNUMBER(OFFSET('Hygiene Data'!$E$9,0,10*ROW('Hygiene Data'!E23))),'Data Summary'!DT29="Yes"),OFFSET('Hygiene Data'!$E$9,0,10*ROW('Hygiene Data'!E23)),NA())</f>
        <v>#N/A</v>
      </c>
      <c r="BF29" s="95" t="e">
        <f ca="true">+IF(AND(ISNUMBER(OFFSET('Hygiene Data'!$F$5,0,10*ROW('Hygiene Data'!F23))),'Data Summary'!DU29="Yes"),OFFSET('Hygiene Data'!$F$5,0,10*ROW('Hygiene Data'!F23)),NA())</f>
        <v>#N/A</v>
      </c>
      <c r="BG29" s="95" t="e">
        <f ca="true">+IF(AND(ISNUMBER(OFFSET('Hygiene Data'!$F$7,0,10*ROW('Hygiene Data'!F23))),'Data Summary'!DV29="Yes"),OFFSET('Hygiene Data'!$F$7,0,10*ROW('Hygiene Data'!F23)),NA())</f>
        <v>#N/A</v>
      </c>
      <c r="BH29" s="95" t="e">
        <f ca="true">+IF(AND(ISNUMBER(OFFSET('Hygiene Data'!$F$9,0,10*ROW('Hygiene Data'!F23))),'Data Summary'!DW29="Yes"),OFFSET('Hygiene Data'!$F$9,0,10*ROW('Hygiene Data'!F23)),NA())</f>
        <v>#N/A</v>
      </c>
      <c r="BI29" s="95" t="e">
        <f ca="true">+IF(AND(ISNUMBER(OFFSET('Hygiene Data'!$G$5,0,10*ROW('Hygiene Data'!G23))),'Data Summary'!DX29="Yes"),OFFSET('Hygiene Data'!$G$5,0,10*ROW('Hygiene Data'!G23)),NA())</f>
        <v>#N/A</v>
      </c>
      <c r="BJ29" s="95" t="e">
        <f ca="true">+IF(AND(ISNUMBER(OFFSET('Hygiene Data'!$G$7,0,10*ROW('Hygiene Data'!G23))),'Data Summary'!DY29="Yes"),OFFSET('Hygiene Data'!$G$7,0,10*ROW('Hygiene Data'!G23)),NA())</f>
        <v>#N/A</v>
      </c>
      <c r="BK29" s="95" t="e">
        <f ca="true">+IF(AND(ISNUMBER(OFFSET('Hygiene Data'!$G$9,0,10*ROW('Hygiene Data'!G23))),'Data Summary'!DZ29="Yes"),OFFSET('Hygiene Data'!$G$9,0,10*ROW('Hygiene Data'!G23)),NA())</f>
        <v>#N/A</v>
      </c>
      <c r="BL29" s="95" t="e">
        <f ca="true">+IF(AND(ISNUMBER(OFFSET('Hygiene Data'!$H$5,0,10*ROW('Hygiene Data'!H23))),'Data Summary'!EA29="Yes"),OFFSET('Hygiene Data'!$H$5,0,10*ROW('Hygiene Data'!H23)),NA())</f>
        <v>#N/A</v>
      </c>
      <c r="BM29" s="95" t="e">
        <f ca="true">+IF(AND(ISNUMBER(OFFSET('Hygiene Data'!$H$7,0,10*ROW('Hygiene Data'!H23))),'Data Summary'!EB29="Yes"),OFFSET('Hygiene Data'!$H$7,0,10*ROW('Hygiene Data'!H23)),NA())</f>
        <v>#N/A</v>
      </c>
      <c r="BN29" s="95" t="e">
        <f ca="true">+IF(AND(ISNUMBER(OFFSET('Hygiene Data'!$H$9,0,10*ROW('Hygiene Data'!H23))),'Data Summary'!EC29="Yes"),OFFSET('Hygiene Data'!$H$9,0,10*ROW('Hygiene Data'!H23)),NA())</f>
        <v>#N/A</v>
      </c>
      <c r="BO29" s="95" t="e">
        <f ca="true">+IF(AND(ISNUMBER(OFFSET('Hygiene Data'!$I$5,0,10*ROW('Hygiene Data'!I23))),'Data Summary'!ED29="Yes"),OFFSET('Hygiene Data'!$I$5,0,10*ROW('Hygiene Data'!I23)),NA())</f>
        <v>#N/A</v>
      </c>
      <c r="BP29" s="95" t="e">
        <f ca="true">+IF(AND(ISNUMBER(OFFSET('Hygiene Data'!$I$7,0,10*ROW('Hygiene Data'!I23))),'Data Summary'!EE29="Yes"),OFFSET('Hygiene Data'!$I$7,0,10*ROW('Hygiene Data'!I23)),NA())</f>
        <v>#N/A</v>
      </c>
      <c r="BQ29" s="95" t="e">
        <f ca="true">+IF(AND(ISNUMBER(OFFSET('Hygiene Data'!$I$9,0,10*ROW('Hygiene Data'!I23))),'Data Summary'!EF29="Yes"),OFFSET('Hygiene Data'!$I$9,0,10*ROW('Hygiene Data'!I23)),NA())</f>
        <v>#N/A</v>
      </c>
    </row>
    <row xmlns:x14ac="http://schemas.microsoft.com/office/spreadsheetml/2009/9/ac" r="30" x14ac:dyDescent="0.2">
      <c r="A30" s="329" t="e">
        <f ca="true">+RIGHT('Data Summary'!A30,LEN('Data Summary'!A30)-9)</f>
        <v>#VALUE!</v>
      </c>
      <c r="B30" s="36" t="str">
        <f ca="true">+IF(ISTEXT('Data Summary'!B30),'Data Summary'!B30,"")</f>
        <v/>
      </c>
      <c r="C30" s="328" t="e">
        <f ca="true">+VALUE('Data Summary'!C30)</f>
        <v>#VALUE!</v>
      </c>
      <c r="D30" s="93" t="e">
        <f ca="true">+IF(AND(ISNUMBER(OFFSET('Water Data'!$D$4,0,10*ROW('Water Data'!D24))),'Data Summary'!BS30="Yes"),100-OFFSET('Water Data'!$D$4,0,10*ROW('Water Data'!D24)),NA())</f>
        <v>#N/A</v>
      </c>
      <c r="E30" s="93" t="e">
        <f ca="true">+IF(AND(ISNUMBER(OFFSET('Water Data'!$D$6,0,10*ROW('Water Data'!D24))),'Data Summary'!BT30="Yes"),OFFSET('Water Data'!$D$6,0,10*ROW('Water Data'!D24)),NA())</f>
        <v>#N/A</v>
      </c>
      <c r="F30" s="93" t="e">
        <f ca="true">+IF(AND(ISNUMBER(OFFSET('Water Data'!$D$9,0,10*ROW('Water Data'!D24))),'Data Summary'!BU30="Yes"),OFFSET('Water Data'!$D$9,0,10*ROW('Water Data'!D24)),NA())</f>
        <v>#N/A</v>
      </c>
      <c r="G30" s="93" t="e">
        <f ca="true">+IF(AND(ISNUMBER(OFFSET('Water Data'!$E$4,0,10*ROW('Water Data'!E24))),'Data Summary'!BV30="Yes"),100-OFFSET('Water Data'!$E$4,0,10*ROW('Water Data'!E24)),NA())</f>
        <v>#N/A</v>
      </c>
      <c r="H30" s="93" t="e">
        <f ca="true">+IF(AND(ISNUMBER(OFFSET('Water Data'!$E$6,0,10*ROW('Water Data'!E24))),'Data Summary'!BW30="Yes"),OFFSET('Water Data'!$E$6,0,10*ROW('Water Data'!E24)),NA())</f>
        <v>#N/A</v>
      </c>
      <c r="I30" s="93" t="e">
        <f ca="true">+IF(AND(ISNUMBER(OFFSET('Water Data'!$E$9,0,10*ROW('Water Data'!E24))),'Data Summary'!BX30="Yes"),OFFSET('Water Data'!$E$9,0,10*ROW('Water Data'!E24)),NA())</f>
        <v>#N/A</v>
      </c>
      <c r="J30" s="93" t="e">
        <f ca="true">+IF(AND(ISNUMBER(OFFSET('Water Data'!$F$4,0,10*ROW('Water Data'!F24))),'Data Summary'!BY30="Yes"),100-OFFSET('Water Data'!$F$4,0,10*ROW('Water Data'!F24)),NA())</f>
        <v>#N/A</v>
      </c>
      <c r="K30" s="93" t="e">
        <f ca="true">+IF(AND(ISNUMBER(OFFSET('Water Data'!$F$6,0,10*ROW('Water Data'!F24))),'Data Summary'!BZ30="Yes"),OFFSET('Water Data'!$F$6,0,10*ROW('Water Data'!F24)),NA())</f>
        <v>#N/A</v>
      </c>
      <c r="L30" s="93" t="e">
        <f ca="true">+IF(AND(ISNUMBER(OFFSET('Water Data'!$F$9,0,10*ROW('Water Data'!F24))),'Data Summary'!CA30="Yes"),OFFSET('Water Data'!$F$9,0,10*ROW('Water Data'!F24)),NA())</f>
        <v>#N/A</v>
      </c>
      <c r="M30" s="93" t="e">
        <f ca="true">+IF(AND(ISNUMBER(OFFSET('Water Data'!$G$4,0,10*ROW('Water Data'!G24))),'Data Summary'!CB30="Yes"),100-OFFSET('Water Data'!$G$4,0,10*ROW('Water Data'!G24)),NA())</f>
        <v>#N/A</v>
      </c>
      <c r="N30" s="93" t="e">
        <f ca="true">+IF(AND(ISNUMBER(OFFSET('Water Data'!$G$6,0,10*ROW('Water Data'!G24))),'Data Summary'!CC30="Yes"),OFFSET('Water Data'!$G$6,0,10*ROW('Water Data'!G24)),NA())</f>
        <v>#N/A</v>
      </c>
      <c r="O30" s="93" t="e">
        <f ca="true">+IF(AND(ISNUMBER(OFFSET('Water Data'!$G$9,0,10*ROW('Water Data'!G24))),'Data Summary'!CD30="Yes"),OFFSET('Water Data'!$G$9,0,10*ROW('Water Data'!G24)),NA())</f>
        <v>#N/A</v>
      </c>
      <c r="P30" s="93" t="e">
        <f ca="true">+IF(AND(ISNUMBER(OFFSET('Water Data'!$H$4,0,10*ROW('Water Data'!H24))),'Data Summary'!CE30="Yes"),100-OFFSET('Water Data'!$H$4,0,10*ROW('Water Data'!H24)),NA())</f>
        <v>#N/A</v>
      </c>
      <c r="Q30" s="93" t="e">
        <f ca="true">+IF(AND(ISNUMBER(OFFSET('Water Data'!$H$6,0,10*ROW('Water Data'!H24))),'Data Summary'!CF30="Yes"),OFFSET('Water Data'!$H$6,0,10*ROW('Water Data'!H24)),NA())</f>
        <v>#N/A</v>
      </c>
      <c r="R30" s="93" t="e">
        <f ca="true">+IF(AND(ISNUMBER(OFFSET('Water Data'!$H$9,0,10*ROW('Water Data'!H24))),'Data Summary'!CG30="Yes"),OFFSET('Water Data'!$H$9,0,10*ROW('Water Data'!H24)),NA())</f>
        <v>#N/A</v>
      </c>
      <c r="S30" s="93" t="e">
        <f ca="true">+IF(AND(ISNUMBER(OFFSET('Water Data'!$I$4,0,10*ROW('Water Data'!I24))),'Data Summary'!CH30="Yes"),100-OFFSET('Water Data'!$I$4,0,10*ROW('Water Data'!I24)),NA())</f>
        <v>#N/A</v>
      </c>
      <c r="T30" s="93" t="e">
        <f ca="true">+IF(AND(ISNUMBER(OFFSET('Water Data'!$I$6,0,10*ROW('Water Data'!I24))),'Data Summary'!CI30="Yes"),OFFSET('Water Data'!$I$6,0,10*ROW('Water Data'!I24)),NA())</f>
        <v>#N/A</v>
      </c>
      <c r="U30" s="93" t="e">
        <f ca="true">+IF(AND(ISNUMBER(OFFSET('Water Data'!$I$9,0,10*ROW('Water Data'!I24))),'Data Summary'!CJ30="Yes"),OFFSET('Water Data'!$I$9,0,10*ROW('Water Data'!I24)),NA())</f>
        <v>#N/A</v>
      </c>
      <c r="V30" s="94" t="e">
        <f ca="true">+IF(AND(ISNUMBER(OFFSET('Sanitation Data'!$D$4,0,10*ROW('Sanitation Data'!D24))),'Data Summary'!CK30="Yes"),100-OFFSET('Sanitation Data'!$D$4,0,10*ROW('Sanitation Data'!D24)),NA())</f>
        <v>#N/A</v>
      </c>
      <c r="W30" s="94" t="e">
        <f ca="true">+IF(AND(ISNUMBER(OFFSET('Sanitation Data'!$D$6,0,10*ROW('Sanitation Data'!D24))),'Data Summary'!CL30="Yes"),OFFSET('Sanitation Data'!$D$6,0,10*ROW('Sanitation Data'!D24)),NA())</f>
        <v>#N/A</v>
      </c>
      <c r="X30" s="94" t="e">
        <f ca="true">+IF(AND(ISNUMBER(OFFSET('Sanitation Data'!$D$10,0,10*ROW('Sanitation Data'!D24))),'Data Summary'!CM30="Yes"),OFFSET('Sanitation Data'!$D$10,0,10*ROW('Sanitation Data'!D24)),NA())</f>
        <v>#N/A</v>
      </c>
      <c r="Y30" s="94" t="e">
        <f ca="true">+IF(AND(ISNUMBER(OFFSET('Sanitation Data'!$D$11,0,10*ROW('Sanitation Data'!D24))),'Data Summary'!CN30="Yes"),OFFSET('Sanitation Data'!$D$11,0,10*ROW('Sanitation Data'!D24)),NA())</f>
        <v>#N/A</v>
      </c>
      <c r="Z30" s="94" t="e">
        <f ca="true">+IF(AND(ISNUMBER(OFFSET('Sanitation Data'!$D$12,0,10*ROW('Sanitation Data'!D24))),'Data Summary'!CO30="Yes"),OFFSET('Sanitation Data'!$D$12,0,10*ROW('Sanitation Data'!D24)),NA())</f>
        <v>#N/A</v>
      </c>
      <c r="AA30" s="94" t="e">
        <f ca="true">+IF(AND(ISNUMBER(OFFSET('Sanitation Data'!$E$4,0,10*ROW('Sanitation Data'!E24))),'Data Summary'!CP30="Yes"),100-OFFSET('Sanitation Data'!$E$4,0,10*ROW('Sanitation Data'!E24)),NA())</f>
        <v>#N/A</v>
      </c>
      <c r="AB30" s="94" t="e">
        <f ca="true">+IF(AND(ISNUMBER(OFFSET('Sanitation Data'!$E$6,0,10*ROW('Sanitation Data'!E24))),'Data Summary'!CQ30="Yes"),OFFSET('Sanitation Data'!$E$6,0,10*ROW('Sanitation Data'!E24)),NA())</f>
        <v>#N/A</v>
      </c>
      <c r="AC30" s="94" t="e">
        <f ca="true">+IF(AND(ISNUMBER(OFFSET('Sanitation Data'!$E$10,0,10*ROW('Sanitation Data'!E24))),'Data Summary'!CR30="Yes"),OFFSET('Sanitation Data'!$E$10,0,10*ROW('Sanitation Data'!E24)),NA())</f>
        <v>#N/A</v>
      </c>
      <c r="AD30" s="94" t="e">
        <f ca="true">+IF(AND(ISNUMBER(OFFSET('Sanitation Data'!$E$11,0,10*ROW('Sanitation Data'!E24))),'Data Summary'!CS30="Yes"),OFFSET('Sanitation Data'!$E$11,0,10*ROW('Sanitation Data'!E24)),NA())</f>
        <v>#N/A</v>
      </c>
      <c r="AE30" s="94" t="e">
        <f ca="true">+IF(AND(ISNUMBER(OFFSET('Sanitation Data'!$E$12,0,10*ROW('Sanitation Data'!E24))),'Data Summary'!CT30="Yes"),OFFSET('Sanitation Data'!$E$12,0,10*ROW('Sanitation Data'!E24)),NA())</f>
        <v>#N/A</v>
      </c>
      <c r="AF30" s="94" t="e">
        <f ca="true">+IF(AND(ISNUMBER(OFFSET('Sanitation Data'!$F$4,0,10*ROW('Sanitation Data'!F24))),'Data Summary'!CU30="Yes"),100-OFFSET('Sanitation Data'!$F$4,0,10*ROW('Sanitation Data'!F24)),NA())</f>
        <v>#N/A</v>
      </c>
      <c r="AG30" s="94" t="e">
        <f ca="true">+IF(AND(ISNUMBER(OFFSET('Sanitation Data'!$F$6,0,10*ROW('Sanitation Data'!F24))),'Data Summary'!CV30="Yes"),OFFSET('Sanitation Data'!$F$6,0,10*ROW('Sanitation Data'!F24)),NA())</f>
        <v>#N/A</v>
      </c>
      <c r="AH30" s="94" t="e">
        <f ca="true">+IF(AND(ISNUMBER(OFFSET('Sanitation Data'!$F$10,0,10*ROW('Sanitation Data'!F24))),'Data Summary'!CW30="Yes"),OFFSET('Sanitation Data'!$F$10,0,10*ROW('Sanitation Data'!F24)),NA())</f>
        <v>#N/A</v>
      </c>
      <c r="AI30" s="94" t="e">
        <f ca="true">+IF(AND(ISNUMBER(OFFSET('Sanitation Data'!$F$11,0,10*ROW('Sanitation Data'!F24))),'Data Summary'!CX30="Yes"),OFFSET('Sanitation Data'!$F$11,0,10*ROW('Sanitation Data'!F24)),NA())</f>
        <v>#N/A</v>
      </c>
      <c r="AJ30" s="94" t="e">
        <f ca="true">+IF(AND(ISNUMBER(OFFSET('Sanitation Data'!$F$12,0,10*ROW('Sanitation Data'!F24))),'Data Summary'!CY30="Yes"),OFFSET('Sanitation Data'!$F$12,0,10*ROW('Sanitation Data'!F24)),NA())</f>
        <v>#N/A</v>
      </c>
      <c r="AK30" s="94" t="e">
        <f ca="true">+IF(AND(ISNUMBER(OFFSET('Sanitation Data'!$G$4,0,10*ROW('Sanitation Data'!G24))),'Data Summary'!CZ30="Yes"),100-OFFSET('Sanitation Data'!$G$4,0,10*ROW('Sanitation Data'!G24)),NA())</f>
        <v>#N/A</v>
      </c>
      <c r="AL30" s="94" t="e">
        <f ca="true">+IF(AND(ISNUMBER(OFFSET('Sanitation Data'!$G$6,0,10*ROW('Sanitation Data'!G24))),'Data Summary'!DA30="Yes"),OFFSET('Sanitation Data'!$G$6,0,10*ROW('Sanitation Data'!G24)),NA())</f>
        <v>#N/A</v>
      </c>
      <c r="AM30" s="94" t="e">
        <f ca="true">+IF(AND(ISNUMBER(OFFSET('Sanitation Data'!$G$10,0,10*ROW('Sanitation Data'!G24))),'Data Summary'!DB30="Yes"),OFFSET('Sanitation Data'!$G$10,0,10*ROW('Sanitation Data'!G24)),NA())</f>
        <v>#N/A</v>
      </c>
      <c r="AN30" s="94" t="e">
        <f ca="true">+IF(AND(ISNUMBER(OFFSET('Sanitation Data'!$G$11,0,10*ROW('Sanitation Data'!G24))),'Data Summary'!DC30="Yes"),OFFSET('Sanitation Data'!$G$11,0,10*ROW('Sanitation Data'!G24)),NA())</f>
        <v>#N/A</v>
      </c>
      <c r="AO30" s="94" t="e">
        <f ca="true">+IF(AND(ISNUMBER(OFFSET('Sanitation Data'!$G$12,0,10*ROW('Sanitation Data'!G24))),'Data Summary'!DD30="Yes"),OFFSET('Sanitation Data'!$G$12,0,10*ROW('Sanitation Data'!G24)),NA())</f>
        <v>#N/A</v>
      </c>
      <c r="AP30" s="94" t="e">
        <f ca="true">+IF(AND(ISNUMBER(OFFSET('Sanitation Data'!$H$4,0,10*ROW('Sanitation Data'!H24))),'Data Summary'!DE30="Yes"),100-OFFSET('Sanitation Data'!$H$4,0,10*ROW('Sanitation Data'!H24)),NA())</f>
        <v>#N/A</v>
      </c>
      <c r="AQ30" s="94" t="e">
        <f ca="true">+IF(AND(ISNUMBER(OFFSET('Sanitation Data'!$H$6,0,10*ROW('Sanitation Data'!H24))),'Data Summary'!DF30="Yes"),OFFSET('Sanitation Data'!$H$6,0,10*ROW('Sanitation Data'!H24)),NA())</f>
        <v>#N/A</v>
      </c>
      <c r="AR30" s="94" t="e">
        <f ca="true">+IF(AND(ISNUMBER(OFFSET('Sanitation Data'!$H$10,0,10*ROW('Sanitation Data'!H24))),'Data Summary'!DG30="Yes"),OFFSET('Sanitation Data'!$H$10,0,10*ROW('Sanitation Data'!H24)),NA())</f>
        <v>#N/A</v>
      </c>
      <c r="AS30" s="94" t="e">
        <f ca="true">+IF(AND(ISNUMBER(OFFSET('Sanitation Data'!$H$11,0,10*ROW('Sanitation Data'!H24))),'Data Summary'!DH30="Yes"),OFFSET('Sanitation Data'!$H$11,0,10*ROW('Sanitation Data'!H24)),NA())</f>
        <v>#N/A</v>
      </c>
      <c r="AT30" s="94" t="e">
        <f ca="true">+IF(AND(ISNUMBER(OFFSET('Sanitation Data'!$H$12,0,10*ROW('Sanitation Data'!H24))),'Data Summary'!DI30="Yes"),OFFSET('Sanitation Data'!$H$12,0,10*ROW('Sanitation Data'!H24)),NA())</f>
        <v>#N/A</v>
      </c>
      <c r="AU30" s="94" t="e">
        <f ca="true">+IF(AND(ISNUMBER(OFFSET('Sanitation Data'!$I$4,0,10*ROW('Sanitation Data'!I24))),'Data Summary'!DJ30="Yes"),100-OFFSET('Sanitation Data'!$I$4,0,10*ROW('Sanitation Data'!I24)),NA())</f>
        <v>#N/A</v>
      </c>
      <c r="AV30" s="94" t="e">
        <f ca="true">+IF(AND(ISNUMBER(OFFSET('Sanitation Data'!$I$6,0,10*ROW('Sanitation Data'!I24))),'Data Summary'!DK30="Yes"),OFFSET('Sanitation Data'!$I$6,0,10*ROW('Sanitation Data'!I24)),NA())</f>
        <v>#N/A</v>
      </c>
      <c r="AW30" s="94" t="e">
        <f ca="true">+IF(AND(ISNUMBER(OFFSET('Sanitation Data'!$I$10,0,10*ROW('Sanitation Data'!I24))),'Data Summary'!DL30="Yes"),OFFSET('Sanitation Data'!$I$10,0,10*ROW('Sanitation Data'!I24)),NA())</f>
        <v>#N/A</v>
      </c>
      <c r="AX30" s="94" t="e">
        <f ca="true">+IF(AND(ISNUMBER(OFFSET('Sanitation Data'!$I$11,0,10*ROW('Sanitation Data'!I24))),'Data Summary'!DM30="Yes"),OFFSET('Sanitation Data'!$I$11,0,10*ROW('Sanitation Data'!I24)),NA())</f>
        <v>#N/A</v>
      </c>
      <c r="AY30" s="94" t="e">
        <f ca="true">+IF(AND(ISNUMBER(OFFSET('Sanitation Data'!$I$12,0,10*ROW('Sanitation Data'!I24))),'Data Summary'!DN30="Yes"),OFFSET('Sanitation Data'!$I$12,0,10*ROW('Sanitation Data'!I24)),NA())</f>
        <v>#N/A</v>
      </c>
      <c r="AZ30" s="95" t="e">
        <f ca="true">+IF(AND(ISNUMBER(OFFSET('Hygiene Data'!$D$5,0,10*ROW('Hygiene Data'!D24))),'Data Summary'!DO30="Yes"),OFFSET('Hygiene Data'!$D$5,0,10*ROW('Hygiene Data'!D24)),NA())</f>
        <v>#N/A</v>
      </c>
      <c r="BA30" s="95" t="e">
        <f ca="true">+IF(AND(ISNUMBER(OFFSET('Hygiene Data'!$D$7,0,10*ROW('Hygiene Data'!D24))),'Data Summary'!DP30="Yes"),OFFSET('Hygiene Data'!$D$7,0,10*ROW('Hygiene Data'!D24)),NA())</f>
        <v>#N/A</v>
      </c>
      <c r="BB30" s="95" t="e">
        <f ca="true">+IF(AND(ISNUMBER(OFFSET('Hygiene Data'!$D$9,0,10*ROW('Hygiene Data'!D24))),'Data Summary'!DQ30="Yes"),OFFSET('Hygiene Data'!$D$9,0,10*ROW('Hygiene Data'!D24)),NA())</f>
        <v>#N/A</v>
      </c>
      <c r="BC30" s="95" t="e">
        <f ca="true">+IF(AND(ISNUMBER(OFFSET('Hygiene Data'!$E$5,0,10*ROW('Hygiene Data'!E24))),'Data Summary'!DR30="Yes"),OFFSET('Hygiene Data'!$E$5,0,10*ROW('Hygiene Data'!E24)),NA())</f>
        <v>#N/A</v>
      </c>
      <c r="BD30" s="95" t="e">
        <f ca="true">+IF(AND(ISNUMBER(OFFSET('Hygiene Data'!$E$7,0,10*ROW('Hygiene Data'!E24))),'Data Summary'!DS30="Yes"),OFFSET('Hygiene Data'!$E$7,0,10*ROW('Hygiene Data'!E24)),NA())</f>
        <v>#N/A</v>
      </c>
      <c r="BE30" s="95" t="e">
        <f ca="true">+IF(AND(ISNUMBER(OFFSET('Hygiene Data'!$E$9,0,10*ROW('Hygiene Data'!E24))),'Data Summary'!DT30="Yes"),OFFSET('Hygiene Data'!$E$9,0,10*ROW('Hygiene Data'!E24)),NA())</f>
        <v>#N/A</v>
      </c>
      <c r="BF30" s="95" t="e">
        <f ca="true">+IF(AND(ISNUMBER(OFFSET('Hygiene Data'!$F$5,0,10*ROW('Hygiene Data'!F24))),'Data Summary'!DU30="Yes"),OFFSET('Hygiene Data'!$F$5,0,10*ROW('Hygiene Data'!F24)),NA())</f>
        <v>#N/A</v>
      </c>
      <c r="BG30" s="95" t="e">
        <f ca="true">+IF(AND(ISNUMBER(OFFSET('Hygiene Data'!$F$7,0,10*ROW('Hygiene Data'!F24))),'Data Summary'!DV30="Yes"),OFFSET('Hygiene Data'!$F$7,0,10*ROW('Hygiene Data'!F24)),NA())</f>
        <v>#N/A</v>
      </c>
      <c r="BH30" s="95" t="e">
        <f ca="true">+IF(AND(ISNUMBER(OFFSET('Hygiene Data'!$F$9,0,10*ROW('Hygiene Data'!F24))),'Data Summary'!DW30="Yes"),OFFSET('Hygiene Data'!$F$9,0,10*ROW('Hygiene Data'!F24)),NA())</f>
        <v>#N/A</v>
      </c>
      <c r="BI30" s="95" t="e">
        <f ca="true">+IF(AND(ISNUMBER(OFFSET('Hygiene Data'!$G$5,0,10*ROW('Hygiene Data'!G24))),'Data Summary'!DX30="Yes"),OFFSET('Hygiene Data'!$G$5,0,10*ROW('Hygiene Data'!G24)),NA())</f>
        <v>#N/A</v>
      </c>
      <c r="BJ30" s="95" t="e">
        <f ca="true">+IF(AND(ISNUMBER(OFFSET('Hygiene Data'!$G$7,0,10*ROW('Hygiene Data'!G24))),'Data Summary'!DY30="Yes"),OFFSET('Hygiene Data'!$G$7,0,10*ROW('Hygiene Data'!G24)),NA())</f>
        <v>#N/A</v>
      </c>
      <c r="BK30" s="95" t="e">
        <f ca="true">+IF(AND(ISNUMBER(OFFSET('Hygiene Data'!$G$9,0,10*ROW('Hygiene Data'!G24))),'Data Summary'!DZ30="Yes"),OFFSET('Hygiene Data'!$G$9,0,10*ROW('Hygiene Data'!G24)),NA())</f>
        <v>#N/A</v>
      </c>
      <c r="BL30" s="95" t="e">
        <f ca="true">+IF(AND(ISNUMBER(OFFSET('Hygiene Data'!$H$5,0,10*ROW('Hygiene Data'!H24))),'Data Summary'!EA30="Yes"),OFFSET('Hygiene Data'!$H$5,0,10*ROW('Hygiene Data'!H24)),NA())</f>
        <v>#N/A</v>
      </c>
      <c r="BM30" s="95" t="e">
        <f ca="true">+IF(AND(ISNUMBER(OFFSET('Hygiene Data'!$H$7,0,10*ROW('Hygiene Data'!H24))),'Data Summary'!EB30="Yes"),OFFSET('Hygiene Data'!$H$7,0,10*ROW('Hygiene Data'!H24)),NA())</f>
        <v>#N/A</v>
      </c>
      <c r="BN30" s="95" t="e">
        <f ca="true">+IF(AND(ISNUMBER(OFFSET('Hygiene Data'!$H$9,0,10*ROW('Hygiene Data'!H24))),'Data Summary'!EC30="Yes"),OFFSET('Hygiene Data'!$H$9,0,10*ROW('Hygiene Data'!H24)),NA())</f>
        <v>#N/A</v>
      </c>
      <c r="BO30" s="95" t="e">
        <f ca="true">+IF(AND(ISNUMBER(OFFSET('Hygiene Data'!$I$5,0,10*ROW('Hygiene Data'!I24))),'Data Summary'!ED30="Yes"),OFFSET('Hygiene Data'!$I$5,0,10*ROW('Hygiene Data'!I24)),NA())</f>
        <v>#N/A</v>
      </c>
      <c r="BP30" s="95" t="e">
        <f ca="true">+IF(AND(ISNUMBER(OFFSET('Hygiene Data'!$I$7,0,10*ROW('Hygiene Data'!I24))),'Data Summary'!EE30="Yes"),OFFSET('Hygiene Data'!$I$7,0,10*ROW('Hygiene Data'!I24)),NA())</f>
        <v>#N/A</v>
      </c>
      <c r="BQ30" s="95" t="e">
        <f ca="true">+IF(AND(ISNUMBER(OFFSET('Hygiene Data'!$I$9,0,10*ROW('Hygiene Data'!I24))),'Data Summary'!EF30="Yes"),OFFSET('Hygiene Data'!$I$9,0,10*ROW('Hygiene Data'!I24)),NA())</f>
        <v>#N/A</v>
      </c>
    </row>
    <row xmlns:x14ac="http://schemas.microsoft.com/office/spreadsheetml/2009/9/ac" r="31" x14ac:dyDescent="0.2">
      <c r="A31" s="329" t="e">
        <f ca="true">+RIGHT('Data Summary'!A31,LEN('Data Summary'!A31)-9)</f>
        <v>#VALUE!</v>
      </c>
      <c r="B31" s="36" t="str">
        <f ca="true">+IF(ISTEXT('Data Summary'!B31),'Data Summary'!B31,"")</f>
        <v/>
      </c>
      <c r="C31" s="328" t="e">
        <f ca="true">+VALUE('Data Summary'!C31)</f>
        <v>#VALUE!</v>
      </c>
      <c r="D31" s="93" t="e">
        <f ca="true">+IF(AND(ISNUMBER(OFFSET('Water Data'!$D$4,0,10*ROW('Water Data'!D25))),'Data Summary'!BS31="Yes"),100-OFFSET('Water Data'!$D$4,0,10*ROW('Water Data'!D25)),NA())</f>
        <v>#N/A</v>
      </c>
      <c r="E31" s="93" t="e">
        <f ca="true">+IF(AND(ISNUMBER(OFFSET('Water Data'!$D$6,0,10*ROW('Water Data'!D25))),'Data Summary'!BT31="Yes"),OFFSET('Water Data'!$D$6,0,10*ROW('Water Data'!D25)),NA())</f>
        <v>#N/A</v>
      </c>
      <c r="F31" s="93" t="e">
        <f ca="true">+IF(AND(ISNUMBER(OFFSET('Water Data'!$D$9,0,10*ROW('Water Data'!D25))),'Data Summary'!BU31="Yes"),OFFSET('Water Data'!$D$9,0,10*ROW('Water Data'!D25)),NA())</f>
        <v>#N/A</v>
      </c>
      <c r="G31" s="93" t="e">
        <f ca="true">+IF(AND(ISNUMBER(OFFSET('Water Data'!$E$4,0,10*ROW('Water Data'!E25))),'Data Summary'!BV31="Yes"),100-OFFSET('Water Data'!$E$4,0,10*ROW('Water Data'!E25)),NA())</f>
        <v>#N/A</v>
      </c>
      <c r="H31" s="93" t="e">
        <f ca="true">+IF(AND(ISNUMBER(OFFSET('Water Data'!$E$6,0,10*ROW('Water Data'!E25))),'Data Summary'!BW31="Yes"),OFFSET('Water Data'!$E$6,0,10*ROW('Water Data'!E25)),NA())</f>
        <v>#N/A</v>
      </c>
      <c r="I31" s="93" t="e">
        <f ca="true">+IF(AND(ISNUMBER(OFFSET('Water Data'!$E$9,0,10*ROW('Water Data'!E25))),'Data Summary'!BX31="Yes"),OFFSET('Water Data'!$E$9,0,10*ROW('Water Data'!E25)),NA())</f>
        <v>#N/A</v>
      </c>
      <c r="J31" s="93" t="e">
        <f ca="true">+IF(AND(ISNUMBER(OFFSET('Water Data'!$F$4,0,10*ROW('Water Data'!F25))),'Data Summary'!BY31="Yes"),100-OFFSET('Water Data'!$F$4,0,10*ROW('Water Data'!F25)),NA())</f>
        <v>#N/A</v>
      </c>
      <c r="K31" s="93" t="e">
        <f ca="true">+IF(AND(ISNUMBER(OFFSET('Water Data'!$F$6,0,10*ROW('Water Data'!F25))),'Data Summary'!BZ31="Yes"),OFFSET('Water Data'!$F$6,0,10*ROW('Water Data'!F25)),NA())</f>
        <v>#N/A</v>
      </c>
      <c r="L31" s="93" t="e">
        <f ca="true">+IF(AND(ISNUMBER(OFFSET('Water Data'!$F$9,0,10*ROW('Water Data'!F25))),'Data Summary'!CA31="Yes"),OFFSET('Water Data'!$F$9,0,10*ROW('Water Data'!F25)),NA())</f>
        <v>#N/A</v>
      </c>
      <c r="M31" s="93" t="e">
        <f ca="true">+IF(AND(ISNUMBER(OFFSET('Water Data'!$G$4,0,10*ROW('Water Data'!G25))),'Data Summary'!CB31="Yes"),100-OFFSET('Water Data'!$G$4,0,10*ROW('Water Data'!G25)),NA())</f>
        <v>#N/A</v>
      </c>
      <c r="N31" s="93" t="e">
        <f ca="true">+IF(AND(ISNUMBER(OFFSET('Water Data'!$G$6,0,10*ROW('Water Data'!G25))),'Data Summary'!CC31="Yes"),OFFSET('Water Data'!$G$6,0,10*ROW('Water Data'!G25)),NA())</f>
        <v>#N/A</v>
      </c>
      <c r="O31" s="93" t="e">
        <f ca="true">+IF(AND(ISNUMBER(OFFSET('Water Data'!$G$9,0,10*ROW('Water Data'!G25))),'Data Summary'!CD31="Yes"),OFFSET('Water Data'!$G$9,0,10*ROW('Water Data'!G25)),NA())</f>
        <v>#N/A</v>
      </c>
      <c r="P31" s="93" t="e">
        <f ca="true">+IF(AND(ISNUMBER(OFFSET('Water Data'!$H$4,0,10*ROW('Water Data'!H25))),'Data Summary'!CE31="Yes"),100-OFFSET('Water Data'!$H$4,0,10*ROW('Water Data'!H25)),NA())</f>
        <v>#N/A</v>
      </c>
      <c r="Q31" s="93" t="e">
        <f ca="true">+IF(AND(ISNUMBER(OFFSET('Water Data'!$H$6,0,10*ROW('Water Data'!H25))),'Data Summary'!CF31="Yes"),OFFSET('Water Data'!$H$6,0,10*ROW('Water Data'!H25)),NA())</f>
        <v>#N/A</v>
      </c>
      <c r="R31" s="93" t="e">
        <f ca="true">+IF(AND(ISNUMBER(OFFSET('Water Data'!$H$9,0,10*ROW('Water Data'!H25))),'Data Summary'!CG31="Yes"),OFFSET('Water Data'!$H$9,0,10*ROW('Water Data'!H25)),NA())</f>
        <v>#N/A</v>
      </c>
      <c r="S31" s="93" t="e">
        <f ca="true">+IF(AND(ISNUMBER(OFFSET('Water Data'!$I$4,0,10*ROW('Water Data'!I25))),'Data Summary'!CH31="Yes"),100-OFFSET('Water Data'!$I$4,0,10*ROW('Water Data'!I25)),NA())</f>
        <v>#N/A</v>
      </c>
      <c r="T31" s="93" t="e">
        <f ca="true">+IF(AND(ISNUMBER(OFFSET('Water Data'!$I$6,0,10*ROW('Water Data'!I25))),'Data Summary'!CI31="Yes"),OFFSET('Water Data'!$I$6,0,10*ROW('Water Data'!I25)),NA())</f>
        <v>#N/A</v>
      </c>
      <c r="U31" s="93" t="e">
        <f ca="true">+IF(AND(ISNUMBER(OFFSET('Water Data'!$I$9,0,10*ROW('Water Data'!I25))),'Data Summary'!CJ31="Yes"),OFFSET('Water Data'!$I$9,0,10*ROW('Water Data'!I25)),NA())</f>
        <v>#N/A</v>
      </c>
      <c r="V31" s="94" t="e">
        <f ca="true">+IF(AND(ISNUMBER(OFFSET('Sanitation Data'!$D$4,0,10*ROW('Sanitation Data'!D25))),'Data Summary'!CK31="Yes"),100-OFFSET('Sanitation Data'!$D$4,0,10*ROW('Sanitation Data'!D25)),NA())</f>
        <v>#N/A</v>
      </c>
      <c r="W31" s="94" t="e">
        <f ca="true">+IF(AND(ISNUMBER(OFFSET('Sanitation Data'!$D$6,0,10*ROW('Sanitation Data'!D25))),'Data Summary'!CL31="Yes"),OFFSET('Sanitation Data'!$D$6,0,10*ROW('Sanitation Data'!D25)),NA())</f>
        <v>#N/A</v>
      </c>
      <c r="X31" s="94" t="e">
        <f ca="true">+IF(AND(ISNUMBER(OFFSET('Sanitation Data'!$D$10,0,10*ROW('Sanitation Data'!D25))),'Data Summary'!CM31="Yes"),OFFSET('Sanitation Data'!$D$10,0,10*ROW('Sanitation Data'!D25)),NA())</f>
        <v>#N/A</v>
      </c>
      <c r="Y31" s="94" t="e">
        <f ca="true">+IF(AND(ISNUMBER(OFFSET('Sanitation Data'!$D$11,0,10*ROW('Sanitation Data'!D25))),'Data Summary'!CN31="Yes"),OFFSET('Sanitation Data'!$D$11,0,10*ROW('Sanitation Data'!D25)),NA())</f>
        <v>#N/A</v>
      </c>
      <c r="Z31" s="94" t="e">
        <f ca="true">+IF(AND(ISNUMBER(OFFSET('Sanitation Data'!$D$12,0,10*ROW('Sanitation Data'!D25))),'Data Summary'!CO31="Yes"),OFFSET('Sanitation Data'!$D$12,0,10*ROW('Sanitation Data'!D25)),NA())</f>
        <v>#N/A</v>
      </c>
      <c r="AA31" s="94" t="e">
        <f ca="true">+IF(AND(ISNUMBER(OFFSET('Sanitation Data'!$E$4,0,10*ROW('Sanitation Data'!E25))),'Data Summary'!CP31="Yes"),100-OFFSET('Sanitation Data'!$E$4,0,10*ROW('Sanitation Data'!E25)),NA())</f>
        <v>#N/A</v>
      </c>
      <c r="AB31" s="94" t="e">
        <f ca="true">+IF(AND(ISNUMBER(OFFSET('Sanitation Data'!$E$6,0,10*ROW('Sanitation Data'!E25))),'Data Summary'!CQ31="Yes"),OFFSET('Sanitation Data'!$E$6,0,10*ROW('Sanitation Data'!E25)),NA())</f>
        <v>#N/A</v>
      </c>
      <c r="AC31" s="94" t="e">
        <f ca="true">+IF(AND(ISNUMBER(OFFSET('Sanitation Data'!$E$10,0,10*ROW('Sanitation Data'!E25))),'Data Summary'!CR31="Yes"),OFFSET('Sanitation Data'!$E$10,0,10*ROW('Sanitation Data'!E25)),NA())</f>
        <v>#N/A</v>
      </c>
      <c r="AD31" s="94" t="e">
        <f ca="true">+IF(AND(ISNUMBER(OFFSET('Sanitation Data'!$E$11,0,10*ROW('Sanitation Data'!E25))),'Data Summary'!CS31="Yes"),OFFSET('Sanitation Data'!$E$11,0,10*ROW('Sanitation Data'!E25)),NA())</f>
        <v>#N/A</v>
      </c>
      <c r="AE31" s="94" t="e">
        <f ca="true">+IF(AND(ISNUMBER(OFFSET('Sanitation Data'!$E$12,0,10*ROW('Sanitation Data'!E25))),'Data Summary'!CT31="Yes"),OFFSET('Sanitation Data'!$E$12,0,10*ROW('Sanitation Data'!E25)),NA())</f>
        <v>#N/A</v>
      </c>
      <c r="AF31" s="94" t="e">
        <f ca="true">+IF(AND(ISNUMBER(OFFSET('Sanitation Data'!$F$4,0,10*ROW('Sanitation Data'!F25))),'Data Summary'!CU31="Yes"),100-OFFSET('Sanitation Data'!$F$4,0,10*ROW('Sanitation Data'!F25)),NA())</f>
        <v>#N/A</v>
      </c>
      <c r="AG31" s="94" t="e">
        <f ca="true">+IF(AND(ISNUMBER(OFFSET('Sanitation Data'!$F$6,0,10*ROW('Sanitation Data'!F25))),'Data Summary'!CV31="Yes"),OFFSET('Sanitation Data'!$F$6,0,10*ROW('Sanitation Data'!F25)),NA())</f>
        <v>#N/A</v>
      </c>
      <c r="AH31" s="94" t="e">
        <f ca="true">+IF(AND(ISNUMBER(OFFSET('Sanitation Data'!$F$10,0,10*ROW('Sanitation Data'!F25))),'Data Summary'!CW31="Yes"),OFFSET('Sanitation Data'!$F$10,0,10*ROW('Sanitation Data'!F25)),NA())</f>
        <v>#N/A</v>
      </c>
      <c r="AI31" s="94" t="e">
        <f ca="true">+IF(AND(ISNUMBER(OFFSET('Sanitation Data'!$F$11,0,10*ROW('Sanitation Data'!F25))),'Data Summary'!CX31="Yes"),OFFSET('Sanitation Data'!$F$11,0,10*ROW('Sanitation Data'!F25)),NA())</f>
        <v>#N/A</v>
      </c>
      <c r="AJ31" s="94" t="e">
        <f ca="true">+IF(AND(ISNUMBER(OFFSET('Sanitation Data'!$F$12,0,10*ROW('Sanitation Data'!F25))),'Data Summary'!CY31="Yes"),OFFSET('Sanitation Data'!$F$12,0,10*ROW('Sanitation Data'!F25)),NA())</f>
        <v>#N/A</v>
      </c>
      <c r="AK31" s="94" t="e">
        <f ca="true">+IF(AND(ISNUMBER(OFFSET('Sanitation Data'!$G$4,0,10*ROW('Sanitation Data'!G25))),'Data Summary'!CZ31="Yes"),100-OFFSET('Sanitation Data'!$G$4,0,10*ROW('Sanitation Data'!G25)),NA())</f>
        <v>#N/A</v>
      </c>
      <c r="AL31" s="94" t="e">
        <f ca="true">+IF(AND(ISNUMBER(OFFSET('Sanitation Data'!$G$6,0,10*ROW('Sanitation Data'!G25))),'Data Summary'!DA31="Yes"),OFFSET('Sanitation Data'!$G$6,0,10*ROW('Sanitation Data'!G25)),NA())</f>
        <v>#N/A</v>
      </c>
      <c r="AM31" s="94" t="e">
        <f ca="true">+IF(AND(ISNUMBER(OFFSET('Sanitation Data'!$G$10,0,10*ROW('Sanitation Data'!G25))),'Data Summary'!DB31="Yes"),OFFSET('Sanitation Data'!$G$10,0,10*ROW('Sanitation Data'!G25)),NA())</f>
        <v>#N/A</v>
      </c>
      <c r="AN31" s="94" t="e">
        <f ca="true">+IF(AND(ISNUMBER(OFFSET('Sanitation Data'!$G$11,0,10*ROW('Sanitation Data'!G25))),'Data Summary'!DC31="Yes"),OFFSET('Sanitation Data'!$G$11,0,10*ROW('Sanitation Data'!G25)),NA())</f>
        <v>#N/A</v>
      </c>
      <c r="AO31" s="94" t="e">
        <f ca="true">+IF(AND(ISNUMBER(OFFSET('Sanitation Data'!$G$12,0,10*ROW('Sanitation Data'!G25))),'Data Summary'!DD31="Yes"),OFFSET('Sanitation Data'!$G$12,0,10*ROW('Sanitation Data'!G25)),NA())</f>
        <v>#N/A</v>
      </c>
      <c r="AP31" s="94" t="e">
        <f ca="true">+IF(AND(ISNUMBER(OFFSET('Sanitation Data'!$H$4,0,10*ROW('Sanitation Data'!H25))),'Data Summary'!DE31="Yes"),100-OFFSET('Sanitation Data'!$H$4,0,10*ROW('Sanitation Data'!H25)),NA())</f>
        <v>#N/A</v>
      </c>
      <c r="AQ31" s="94" t="e">
        <f ca="true">+IF(AND(ISNUMBER(OFFSET('Sanitation Data'!$H$6,0,10*ROW('Sanitation Data'!H25))),'Data Summary'!DF31="Yes"),OFFSET('Sanitation Data'!$H$6,0,10*ROW('Sanitation Data'!H25)),NA())</f>
        <v>#N/A</v>
      </c>
      <c r="AR31" s="94" t="e">
        <f ca="true">+IF(AND(ISNUMBER(OFFSET('Sanitation Data'!$H$10,0,10*ROW('Sanitation Data'!H25))),'Data Summary'!DG31="Yes"),OFFSET('Sanitation Data'!$H$10,0,10*ROW('Sanitation Data'!H25)),NA())</f>
        <v>#N/A</v>
      </c>
      <c r="AS31" s="94" t="e">
        <f ca="true">+IF(AND(ISNUMBER(OFFSET('Sanitation Data'!$H$11,0,10*ROW('Sanitation Data'!H25))),'Data Summary'!DH31="Yes"),OFFSET('Sanitation Data'!$H$11,0,10*ROW('Sanitation Data'!H25)),NA())</f>
        <v>#N/A</v>
      </c>
      <c r="AT31" s="94" t="e">
        <f ca="true">+IF(AND(ISNUMBER(OFFSET('Sanitation Data'!$H$12,0,10*ROW('Sanitation Data'!H25))),'Data Summary'!DI31="Yes"),OFFSET('Sanitation Data'!$H$12,0,10*ROW('Sanitation Data'!H25)),NA())</f>
        <v>#N/A</v>
      </c>
      <c r="AU31" s="94" t="e">
        <f ca="true">+IF(AND(ISNUMBER(OFFSET('Sanitation Data'!$I$4,0,10*ROW('Sanitation Data'!I25))),'Data Summary'!DJ31="Yes"),100-OFFSET('Sanitation Data'!$I$4,0,10*ROW('Sanitation Data'!I25)),NA())</f>
        <v>#N/A</v>
      </c>
      <c r="AV31" s="94" t="e">
        <f ca="true">+IF(AND(ISNUMBER(OFFSET('Sanitation Data'!$I$6,0,10*ROW('Sanitation Data'!I25))),'Data Summary'!DK31="Yes"),OFFSET('Sanitation Data'!$I$6,0,10*ROW('Sanitation Data'!I25)),NA())</f>
        <v>#N/A</v>
      </c>
      <c r="AW31" s="94" t="e">
        <f ca="true">+IF(AND(ISNUMBER(OFFSET('Sanitation Data'!$I$10,0,10*ROW('Sanitation Data'!I25))),'Data Summary'!DL31="Yes"),OFFSET('Sanitation Data'!$I$10,0,10*ROW('Sanitation Data'!I25)),NA())</f>
        <v>#N/A</v>
      </c>
      <c r="AX31" s="94" t="e">
        <f ca="true">+IF(AND(ISNUMBER(OFFSET('Sanitation Data'!$I$11,0,10*ROW('Sanitation Data'!I25))),'Data Summary'!DM31="Yes"),OFFSET('Sanitation Data'!$I$11,0,10*ROW('Sanitation Data'!I25)),NA())</f>
        <v>#N/A</v>
      </c>
      <c r="AY31" s="94" t="e">
        <f ca="true">+IF(AND(ISNUMBER(OFFSET('Sanitation Data'!$I$12,0,10*ROW('Sanitation Data'!I25))),'Data Summary'!DN31="Yes"),OFFSET('Sanitation Data'!$I$12,0,10*ROW('Sanitation Data'!I25)),NA())</f>
        <v>#N/A</v>
      </c>
      <c r="AZ31" s="95" t="e">
        <f ca="true">+IF(AND(ISNUMBER(OFFSET('Hygiene Data'!$D$5,0,10*ROW('Hygiene Data'!D25))),'Data Summary'!DO31="Yes"),OFFSET('Hygiene Data'!$D$5,0,10*ROW('Hygiene Data'!D25)),NA())</f>
        <v>#N/A</v>
      </c>
      <c r="BA31" s="95" t="e">
        <f ca="true">+IF(AND(ISNUMBER(OFFSET('Hygiene Data'!$D$7,0,10*ROW('Hygiene Data'!D25))),'Data Summary'!DP31="Yes"),OFFSET('Hygiene Data'!$D$7,0,10*ROW('Hygiene Data'!D25)),NA())</f>
        <v>#N/A</v>
      </c>
      <c r="BB31" s="95" t="e">
        <f ca="true">+IF(AND(ISNUMBER(OFFSET('Hygiene Data'!$D$9,0,10*ROW('Hygiene Data'!D25))),'Data Summary'!DQ31="Yes"),OFFSET('Hygiene Data'!$D$9,0,10*ROW('Hygiene Data'!D25)),NA())</f>
        <v>#N/A</v>
      </c>
      <c r="BC31" s="95" t="e">
        <f ca="true">+IF(AND(ISNUMBER(OFFSET('Hygiene Data'!$E$5,0,10*ROW('Hygiene Data'!E25))),'Data Summary'!DR31="Yes"),OFFSET('Hygiene Data'!$E$5,0,10*ROW('Hygiene Data'!E25)),NA())</f>
        <v>#N/A</v>
      </c>
      <c r="BD31" s="95" t="e">
        <f ca="true">+IF(AND(ISNUMBER(OFFSET('Hygiene Data'!$E$7,0,10*ROW('Hygiene Data'!E25))),'Data Summary'!DS31="Yes"),OFFSET('Hygiene Data'!$E$7,0,10*ROW('Hygiene Data'!E25)),NA())</f>
        <v>#N/A</v>
      </c>
      <c r="BE31" s="95" t="e">
        <f ca="true">+IF(AND(ISNUMBER(OFFSET('Hygiene Data'!$E$9,0,10*ROW('Hygiene Data'!E25))),'Data Summary'!DT31="Yes"),OFFSET('Hygiene Data'!$E$9,0,10*ROW('Hygiene Data'!E25)),NA())</f>
        <v>#N/A</v>
      </c>
      <c r="BF31" s="95" t="e">
        <f ca="true">+IF(AND(ISNUMBER(OFFSET('Hygiene Data'!$F$5,0,10*ROW('Hygiene Data'!F25))),'Data Summary'!DU31="Yes"),OFFSET('Hygiene Data'!$F$5,0,10*ROW('Hygiene Data'!F25)),NA())</f>
        <v>#N/A</v>
      </c>
      <c r="BG31" s="95" t="e">
        <f ca="true">+IF(AND(ISNUMBER(OFFSET('Hygiene Data'!$F$7,0,10*ROW('Hygiene Data'!F25))),'Data Summary'!DV31="Yes"),OFFSET('Hygiene Data'!$F$7,0,10*ROW('Hygiene Data'!F25)),NA())</f>
        <v>#N/A</v>
      </c>
      <c r="BH31" s="95" t="e">
        <f ca="true">+IF(AND(ISNUMBER(OFFSET('Hygiene Data'!$F$9,0,10*ROW('Hygiene Data'!F25))),'Data Summary'!DW31="Yes"),OFFSET('Hygiene Data'!$F$9,0,10*ROW('Hygiene Data'!F25)),NA())</f>
        <v>#N/A</v>
      </c>
      <c r="BI31" s="95" t="e">
        <f ca="true">+IF(AND(ISNUMBER(OFFSET('Hygiene Data'!$G$5,0,10*ROW('Hygiene Data'!G25))),'Data Summary'!DX31="Yes"),OFFSET('Hygiene Data'!$G$5,0,10*ROW('Hygiene Data'!G25)),NA())</f>
        <v>#N/A</v>
      </c>
      <c r="BJ31" s="95" t="e">
        <f ca="true">+IF(AND(ISNUMBER(OFFSET('Hygiene Data'!$G$7,0,10*ROW('Hygiene Data'!G25))),'Data Summary'!DY31="Yes"),OFFSET('Hygiene Data'!$G$7,0,10*ROW('Hygiene Data'!G25)),NA())</f>
        <v>#N/A</v>
      </c>
      <c r="BK31" s="95" t="e">
        <f ca="true">+IF(AND(ISNUMBER(OFFSET('Hygiene Data'!$G$9,0,10*ROW('Hygiene Data'!G25))),'Data Summary'!DZ31="Yes"),OFFSET('Hygiene Data'!$G$9,0,10*ROW('Hygiene Data'!G25)),NA())</f>
        <v>#N/A</v>
      </c>
      <c r="BL31" s="95" t="e">
        <f ca="true">+IF(AND(ISNUMBER(OFFSET('Hygiene Data'!$H$5,0,10*ROW('Hygiene Data'!H25))),'Data Summary'!EA31="Yes"),OFFSET('Hygiene Data'!$H$5,0,10*ROW('Hygiene Data'!H25)),NA())</f>
        <v>#N/A</v>
      </c>
      <c r="BM31" s="95" t="e">
        <f ca="true">+IF(AND(ISNUMBER(OFFSET('Hygiene Data'!$H$7,0,10*ROW('Hygiene Data'!H25))),'Data Summary'!EB31="Yes"),OFFSET('Hygiene Data'!$H$7,0,10*ROW('Hygiene Data'!H25)),NA())</f>
        <v>#N/A</v>
      </c>
      <c r="BN31" s="95" t="e">
        <f ca="true">+IF(AND(ISNUMBER(OFFSET('Hygiene Data'!$H$9,0,10*ROW('Hygiene Data'!H25))),'Data Summary'!EC31="Yes"),OFFSET('Hygiene Data'!$H$9,0,10*ROW('Hygiene Data'!H25)),NA())</f>
        <v>#N/A</v>
      </c>
      <c r="BO31" s="95" t="e">
        <f ca="true">+IF(AND(ISNUMBER(OFFSET('Hygiene Data'!$I$5,0,10*ROW('Hygiene Data'!I25))),'Data Summary'!ED31="Yes"),OFFSET('Hygiene Data'!$I$5,0,10*ROW('Hygiene Data'!I25)),NA())</f>
        <v>#N/A</v>
      </c>
      <c r="BP31" s="95" t="e">
        <f ca="true">+IF(AND(ISNUMBER(OFFSET('Hygiene Data'!$I$7,0,10*ROW('Hygiene Data'!I25))),'Data Summary'!EE31="Yes"),OFFSET('Hygiene Data'!$I$7,0,10*ROW('Hygiene Data'!I25)),NA())</f>
        <v>#N/A</v>
      </c>
      <c r="BQ31" s="95" t="e">
        <f ca="true">+IF(AND(ISNUMBER(OFFSET('Hygiene Data'!$I$9,0,10*ROW('Hygiene Data'!I25))),'Data Summary'!EF31="Yes"),OFFSET('Hygiene Data'!$I$9,0,10*ROW('Hygiene Data'!I25)),NA())</f>
        <v>#N/A</v>
      </c>
    </row>
    <row xmlns:x14ac="http://schemas.microsoft.com/office/spreadsheetml/2009/9/ac" r="32" x14ac:dyDescent="0.2">
      <c r="A32" s="329" t="e">
        <f ca="true">+RIGHT('Data Summary'!A32,LEN('Data Summary'!A32)-9)</f>
        <v>#VALUE!</v>
      </c>
      <c r="B32" s="36" t="str">
        <f ca="true">+IF(ISTEXT('Data Summary'!B32),'Data Summary'!B32,"")</f>
        <v/>
      </c>
      <c r="C32" s="328" t="e">
        <f ca="true">+VALUE('Data Summary'!C32)</f>
        <v>#VALUE!</v>
      </c>
      <c r="D32" s="93" t="e">
        <f ca="true">+IF(AND(ISNUMBER(OFFSET('Water Data'!$D$4,0,10*ROW('Water Data'!D26))),'Data Summary'!BS32="Yes"),100-OFFSET('Water Data'!$D$4,0,10*ROW('Water Data'!D26)),NA())</f>
        <v>#N/A</v>
      </c>
      <c r="E32" s="93" t="e">
        <f ca="true">+IF(AND(ISNUMBER(OFFSET('Water Data'!$D$6,0,10*ROW('Water Data'!D26))),'Data Summary'!BT32="Yes"),OFFSET('Water Data'!$D$6,0,10*ROW('Water Data'!D26)),NA())</f>
        <v>#N/A</v>
      </c>
      <c r="F32" s="93" t="e">
        <f ca="true">+IF(AND(ISNUMBER(OFFSET('Water Data'!$D$9,0,10*ROW('Water Data'!D26))),'Data Summary'!BU32="Yes"),OFFSET('Water Data'!$D$9,0,10*ROW('Water Data'!D26)),NA())</f>
        <v>#N/A</v>
      </c>
      <c r="G32" s="93" t="e">
        <f ca="true">+IF(AND(ISNUMBER(OFFSET('Water Data'!$E$4,0,10*ROW('Water Data'!E26))),'Data Summary'!BV32="Yes"),100-OFFSET('Water Data'!$E$4,0,10*ROW('Water Data'!E26)),NA())</f>
        <v>#N/A</v>
      </c>
      <c r="H32" s="93" t="e">
        <f ca="true">+IF(AND(ISNUMBER(OFFSET('Water Data'!$E$6,0,10*ROW('Water Data'!E26))),'Data Summary'!BW32="Yes"),OFFSET('Water Data'!$E$6,0,10*ROW('Water Data'!E26)),NA())</f>
        <v>#N/A</v>
      </c>
      <c r="I32" s="93" t="e">
        <f ca="true">+IF(AND(ISNUMBER(OFFSET('Water Data'!$E$9,0,10*ROW('Water Data'!E26))),'Data Summary'!BX32="Yes"),OFFSET('Water Data'!$E$9,0,10*ROW('Water Data'!E26)),NA())</f>
        <v>#N/A</v>
      </c>
      <c r="J32" s="93" t="e">
        <f ca="true">+IF(AND(ISNUMBER(OFFSET('Water Data'!$F$4,0,10*ROW('Water Data'!F26))),'Data Summary'!BY32="Yes"),100-OFFSET('Water Data'!$F$4,0,10*ROW('Water Data'!F26)),NA())</f>
        <v>#N/A</v>
      </c>
      <c r="K32" s="93" t="e">
        <f ca="true">+IF(AND(ISNUMBER(OFFSET('Water Data'!$F$6,0,10*ROW('Water Data'!F26))),'Data Summary'!BZ32="Yes"),OFFSET('Water Data'!$F$6,0,10*ROW('Water Data'!F26)),NA())</f>
        <v>#N/A</v>
      </c>
      <c r="L32" s="93" t="e">
        <f ca="true">+IF(AND(ISNUMBER(OFFSET('Water Data'!$F$9,0,10*ROW('Water Data'!F26))),'Data Summary'!CA32="Yes"),OFFSET('Water Data'!$F$9,0,10*ROW('Water Data'!F26)),NA())</f>
        <v>#N/A</v>
      </c>
      <c r="M32" s="93" t="e">
        <f ca="true">+IF(AND(ISNUMBER(OFFSET('Water Data'!$G$4,0,10*ROW('Water Data'!G26))),'Data Summary'!CB32="Yes"),100-OFFSET('Water Data'!$G$4,0,10*ROW('Water Data'!G26)),NA())</f>
        <v>#N/A</v>
      </c>
      <c r="N32" s="93" t="e">
        <f ca="true">+IF(AND(ISNUMBER(OFFSET('Water Data'!$G$6,0,10*ROW('Water Data'!G26))),'Data Summary'!CC32="Yes"),OFFSET('Water Data'!$G$6,0,10*ROW('Water Data'!G26)),NA())</f>
        <v>#N/A</v>
      </c>
      <c r="O32" s="93" t="e">
        <f ca="true">+IF(AND(ISNUMBER(OFFSET('Water Data'!$G$9,0,10*ROW('Water Data'!G26))),'Data Summary'!CD32="Yes"),OFFSET('Water Data'!$G$9,0,10*ROW('Water Data'!G26)),NA())</f>
        <v>#N/A</v>
      </c>
      <c r="P32" s="93" t="e">
        <f ca="true">+IF(AND(ISNUMBER(OFFSET('Water Data'!$H$4,0,10*ROW('Water Data'!H26))),'Data Summary'!CE32="Yes"),100-OFFSET('Water Data'!$H$4,0,10*ROW('Water Data'!H26)),NA())</f>
        <v>#N/A</v>
      </c>
      <c r="Q32" s="93" t="e">
        <f ca="true">+IF(AND(ISNUMBER(OFFSET('Water Data'!$H$6,0,10*ROW('Water Data'!H26))),'Data Summary'!CF32="Yes"),OFFSET('Water Data'!$H$6,0,10*ROW('Water Data'!H26)),NA())</f>
        <v>#N/A</v>
      </c>
      <c r="R32" s="93" t="e">
        <f ca="true">+IF(AND(ISNUMBER(OFFSET('Water Data'!$H$9,0,10*ROW('Water Data'!H26))),'Data Summary'!CG32="Yes"),OFFSET('Water Data'!$H$9,0,10*ROW('Water Data'!H26)),NA())</f>
        <v>#N/A</v>
      </c>
      <c r="S32" s="93" t="e">
        <f ca="true">+IF(AND(ISNUMBER(OFFSET('Water Data'!$I$4,0,10*ROW('Water Data'!I26))),'Data Summary'!CH32="Yes"),100-OFFSET('Water Data'!$I$4,0,10*ROW('Water Data'!I26)),NA())</f>
        <v>#N/A</v>
      </c>
      <c r="T32" s="93" t="e">
        <f ca="true">+IF(AND(ISNUMBER(OFFSET('Water Data'!$I$6,0,10*ROW('Water Data'!I26))),'Data Summary'!CI32="Yes"),OFFSET('Water Data'!$I$6,0,10*ROW('Water Data'!I26)),NA())</f>
        <v>#N/A</v>
      </c>
      <c r="U32" s="93" t="e">
        <f ca="true">+IF(AND(ISNUMBER(OFFSET('Water Data'!$I$9,0,10*ROW('Water Data'!I26))),'Data Summary'!CJ32="Yes"),OFFSET('Water Data'!$I$9,0,10*ROW('Water Data'!I26)),NA())</f>
        <v>#N/A</v>
      </c>
      <c r="V32" s="94" t="e">
        <f ca="true">+IF(AND(ISNUMBER(OFFSET('Sanitation Data'!$D$4,0,10*ROW('Sanitation Data'!D26))),'Data Summary'!CK32="Yes"),100-OFFSET('Sanitation Data'!$D$4,0,10*ROW('Sanitation Data'!D26)),NA())</f>
        <v>#N/A</v>
      </c>
      <c r="W32" s="94" t="e">
        <f ca="true">+IF(AND(ISNUMBER(OFFSET('Sanitation Data'!$D$6,0,10*ROW('Sanitation Data'!D26))),'Data Summary'!CL32="Yes"),OFFSET('Sanitation Data'!$D$6,0,10*ROW('Sanitation Data'!D26)),NA())</f>
        <v>#N/A</v>
      </c>
      <c r="X32" s="94" t="e">
        <f ca="true">+IF(AND(ISNUMBER(OFFSET('Sanitation Data'!$D$10,0,10*ROW('Sanitation Data'!D26))),'Data Summary'!CM32="Yes"),OFFSET('Sanitation Data'!$D$10,0,10*ROW('Sanitation Data'!D26)),NA())</f>
        <v>#N/A</v>
      </c>
      <c r="Y32" s="94" t="e">
        <f ca="true">+IF(AND(ISNUMBER(OFFSET('Sanitation Data'!$D$11,0,10*ROW('Sanitation Data'!D26))),'Data Summary'!CN32="Yes"),OFFSET('Sanitation Data'!$D$11,0,10*ROW('Sanitation Data'!D26)),NA())</f>
        <v>#N/A</v>
      </c>
      <c r="Z32" s="94" t="e">
        <f ca="true">+IF(AND(ISNUMBER(OFFSET('Sanitation Data'!$D$12,0,10*ROW('Sanitation Data'!D26))),'Data Summary'!CO32="Yes"),OFFSET('Sanitation Data'!$D$12,0,10*ROW('Sanitation Data'!D26)),NA())</f>
        <v>#N/A</v>
      </c>
      <c r="AA32" s="94" t="e">
        <f ca="true">+IF(AND(ISNUMBER(OFFSET('Sanitation Data'!$E$4,0,10*ROW('Sanitation Data'!E26))),'Data Summary'!CP32="Yes"),100-OFFSET('Sanitation Data'!$E$4,0,10*ROW('Sanitation Data'!E26)),NA())</f>
        <v>#N/A</v>
      </c>
      <c r="AB32" s="94" t="e">
        <f ca="true">+IF(AND(ISNUMBER(OFFSET('Sanitation Data'!$E$6,0,10*ROW('Sanitation Data'!E26))),'Data Summary'!CQ32="Yes"),OFFSET('Sanitation Data'!$E$6,0,10*ROW('Sanitation Data'!E26)),NA())</f>
        <v>#N/A</v>
      </c>
      <c r="AC32" s="94" t="e">
        <f ca="true">+IF(AND(ISNUMBER(OFFSET('Sanitation Data'!$E$10,0,10*ROW('Sanitation Data'!E26))),'Data Summary'!CR32="Yes"),OFFSET('Sanitation Data'!$E$10,0,10*ROW('Sanitation Data'!E26)),NA())</f>
        <v>#N/A</v>
      </c>
      <c r="AD32" s="94" t="e">
        <f ca="true">+IF(AND(ISNUMBER(OFFSET('Sanitation Data'!$E$11,0,10*ROW('Sanitation Data'!E26))),'Data Summary'!CS32="Yes"),OFFSET('Sanitation Data'!$E$11,0,10*ROW('Sanitation Data'!E26)),NA())</f>
        <v>#N/A</v>
      </c>
      <c r="AE32" s="94" t="e">
        <f ca="true">+IF(AND(ISNUMBER(OFFSET('Sanitation Data'!$E$12,0,10*ROW('Sanitation Data'!E26))),'Data Summary'!CT32="Yes"),OFFSET('Sanitation Data'!$E$12,0,10*ROW('Sanitation Data'!E26)),NA())</f>
        <v>#N/A</v>
      </c>
      <c r="AF32" s="94" t="e">
        <f ca="true">+IF(AND(ISNUMBER(OFFSET('Sanitation Data'!$F$4,0,10*ROW('Sanitation Data'!F26))),'Data Summary'!CU32="Yes"),100-OFFSET('Sanitation Data'!$F$4,0,10*ROW('Sanitation Data'!F26)),NA())</f>
        <v>#N/A</v>
      </c>
      <c r="AG32" s="94" t="e">
        <f ca="true">+IF(AND(ISNUMBER(OFFSET('Sanitation Data'!$F$6,0,10*ROW('Sanitation Data'!F26))),'Data Summary'!CV32="Yes"),OFFSET('Sanitation Data'!$F$6,0,10*ROW('Sanitation Data'!F26)),NA())</f>
        <v>#N/A</v>
      </c>
      <c r="AH32" s="94" t="e">
        <f ca="true">+IF(AND(ISNUMBER(OFFSET('Sanitation Data'!$F$10,0,10*ROW('Sanitation Data'!F26))),'Data Summary'!CW32="Yes"),OFFSET('Sanitation Data'!$F$10,0,10*ROW('Sanitation Data'!F26)),NA())</f>
        <v>#N/A</v>
      </c>
      <c r="AI32" s="94" t="e">
        <f ca="true">+IF(AND(ISNUMBER(OFFSET('Sanitation Data'!$F$11,0,10*ROW('Sanitation Data'!F26))),'Data Summary'!CX32="Yes"),OFFSET('Sanitation Data'!$F$11,0,10*ROW('Sanitation Data'!F26)),NA())</f>
        <v>#N/A</v>
      </c>
      <c r="AJ32" s="94" t="e">
        <f ca="true">+IF(AND(ISNUMBER(OFFSET('Sanitation Data'!$F$12,0,10*ROW('Sanitation Data'!F26))),'Data Summary'!CY32="Yes"),OFFSET('Sanitation Data'!$F$12,0,10*ROW('Sanitation Data'!F26)),NA())</f>
        <v>#N/A</v>
      </c>
      <c r="AK32" s="94" t="e">
        <f ca="true">+IF(AND(ISNUMBER(OFFSET('Sanitation Data'!$G$4,0,10*ROW('Sanitation Data'!G26))),'Data Summary'!CZ32="Yes"),100-OFFSET('Sanitation Data'!$G$4,0,10*ROW('Sanitation Data'!G26)),NA())</f>
        <v>#N/A</v>
      </c>
      <c r="AL32" s="94" t="e">
        <f ca="true">+IF(AND(ISNUMBER(OFFSET('Sanitation Data'!$G$6,0,10*ROW('Sanitation Data'!G26))),'Data Summary'!DA32="Yes"),OFFSET('Sanitation Data'!$G$6,0,10*ROW('Sanitation Data'!G26)),NA())</f>
        <v>#N/A</v>
      </c>
      <c r="AM32" s="94" t="e">
        <f ca="true">+IF(AND(ISNUMBER(OFFSET('Sanitation Data'!$G$10,0,10*ROW('Sanitation Data'!G26))),'Data Summary'!DB32="Yes"),OFFSET('Sanitation Data'!$G$10,0,10*ROW('Sanitation Data'!G26)),NA())</f>
        <v>#N/A</v>
      </c>
      <c r="AN32" s="94" t="e">
        <f ca="true">+IF(AND(ISNUMBER(OFFSET('Sanitation Data'!$G$11,0,10*ROW('Sanitation Data'!G26))),'Data Summary'!DC32="Yes"),OFFSET('Sanitation Data'!$G$11,0,10*ROW('Sanitation Data'!G26)),NA())</f>
        <v>#N/A</v>
      </c>
      <c r="AO32" s="94" t="e">
        <f ca="true">+IF(AND(ISNUMBER(OFFSET('Sanitation Data'!$G$12,0,10*ROW('Sanitation Data'!G26))),'Data Summary'!DD32="Yes"),OFFSET('Sanitation Data'!$G$12,0,10*ROW('Sanitation Data'!G26)),NA())</f>
        <v>#N/A</v>
      </c>
      <c r="AP32" s="94" t="e">
        <f ca="true">+IF(AND(ISNUMBER(OFFSET('Sanitation Data'!$H$4,0,10*ROW('Sanitation Data'!H26))),'Data Summary'!DE32="Yes"),100-OFFSET('Sanitation Data'!$H$4,0,10*ROW('Sanitation Data'!H26)),NA())</f>
        <v>#N/A</v>
      </c>
      <c r="AQ32" s="94" t="e">
        <f ca="true">+IF(AND(ISNUMBER(OFFSET('Sanitation Data'!$H$6,0,10*ROW('Sanitation Data'!H26))),'Data Summary'!DF32="Yes"),OFFSET('Sanitation Data'!$H$6,0,10*ROW('Sanitation Data'!H26)),NA())</f>
        <v>#N/A</v>
      </c>
      <c r="AR32" s="94" t="e">
        <f ca="true">+IF(AND(ISNUMBER(OFFSET('Sanitation Data'!$H$10,0,10*ROW('Sanitation Data'!H26))),'Data Summary'!DG32="Yes"),OFFSET('Sanitation Data'!$H$10,0,10*ROW('Sanitation Data'!H26)),NA())</f>
        <v>#N/A</v>
      </c>
      <c r="AS32" s="94" t="e">
        <f ca="true">+IF(AND(ISNUMBER(OFFSET('Sanitation Data'!$H$11,0,10*ROW('Sanitation Data'!H26))),'Data Summary'!DH32="Yes"),OFFSET('Sanitation Data'!$H$11,0,10*ROW('Sanitation Data'!H26)),NA())</f>
        <v>#N/A</v>
      </c>
      <c r="AT32" s="94" t="e">
        <f ca="true">+IF(AND(ISNUMBER(OFFSET('Sanitation Data'!$H$12,0,10*ROW('Sanitation Data'!H26))),'Data Summary'!DI32="Yes"),OFFSET('Sanitation Data'!$H$12,0,10*ROW('Sanitation Data'!H26)),NA())</f>
        <v>#N/A</v>
      </c>
      <c r="AU32" s="94" t="e">
        <f ca="true">+IF(AND(ISNUMBER(OFFSET('Sanitation Data'!$I$4,0,10*ROW('Sanitation Data'!I26))),'Data Summary'!DJ32="Yes"),100-OFFSET('Sanitation Data'!$I$4,0,10*ROW('Sanitation Data'!I26)),NA())</f>
        <v>#N/A</v>
      </c>
      <c r="AV32" s="94" t="e">
        <f ca="true">+IF(AND(ISNUMBER(OFFSET('Sanitation Data'!$I$6,0,10*ROW('Sanitation Data'!I26))),'Data Summary'!DK32="Yes"),OFFSET('Sanitation Data'!$I$6,0,10*ROW('Sanitation Data'!I26)),NA())</f>
        <v>#N/A</v>
      </c>
      <c r="AW32" s="94" t="e">
        <f ca="true">+IF(AND(ISNUMBER(OFFSET('Sanitation Data'!$I$10,0,10*ROW('Sanitation Data'!I26))),'Data Summary'!DL32="Yes"),OFFSET('Sanitation Data'!$I$10,0,10*ROW('Sanitation Data'!I26)),NA())</f>
        <v>#N/A</v>
      </c>
      <c r="AX32" s="94" t="e">
        <f ca="true">+IF(AND(ISNUMBER(OFFSET('Sanitation Data'!$I$11,0,10*ROW('Sanitation Data'!I26))),'Data Summary'!DM32="Yes"),OFFSET('Sanitation Data'!$I$11,0,10*ROW('Sanitation Data'!I26)),NA())</f>
        <v>#N/A</v>
      </c>
      <c r="AY32" s="94" t="e">
        <f ca="true">+IF(AND(ISNUMBER(OFFSET('Sanitation Data'!$I$12,0,10*ROW('Sanitation Data'!I26))),'Data Summary'!DN32="Yes"),OFFSET('Sanitation Data'!$I$12,0,10*ROW('Sanitation Data'!I26)),NA())</f>
        <v>#N/A</v>
      </c>
      <c r="AZ32" s="95" t="e">
        <f ca="true">+IF(AND(ISNUMBER(OFFSET('Hygiene Data'!$D$5,0,10*ROW('Hygiene Data'!D26))),'Data Summary'!DO32="Yes"),OFFSET('Hygiene Data'!$D$5,0,10*ROW('Hygiene Data'!D26)),NA())</f>
        <v>#N/A</v>
      </c>
      <c r="BA32" s="95" t="e">
        <f ca="true">+IF(AND(ISNUMBER(OFFSET('Hygiene Data'!$D$7,0,10*ROW('Hygiene Data'!D26))),'Data Summary'!DP32="Yes"),OFFSET('Hygiene Data'!$D$7,0,10*ROW('Hygiene Data'!D26)),NA())</f>
        <v>#N/A</v>
      </c>
      <c r="BB32" s="95" t="e">
        <f ca="true">+IF(AND(ISNUMBER(OFFSET('Hygiene Data'!$D$9,0,10*ROW('Hygiene Data'!D26))),'Data Summary'!DQ32="Yes"),OFFSET('Hygiene Data'!$D$9,0,10*ROW('Hygiene Data'!D26)),NA())</f>
        <v>#N/A</v>
      </c>
      <c r="BC32" s="95" t="e">
        <f ca="true">+IF(AND(ISNUMBER(OFFSET('Hygiene Data'!$E$5,0,10*ROW('Hygiene Data'!E26))),'Data Summary'!DR32="Yes"),OFFSET('Hygiene Data'!$E$5,0,10*ROW('Hygiene Data'!E26)),NA())</f>
        <v>#N/A</v>
      </c>
      <c r="BD32" s="95" t="e">
        <f ca="true">+IF(AND(ISNUMBER(OFFSET('Hygiene Data'!$E$7,0,10*ROW('Hygiene Data'!E26))),'Data Summary'!DS32="Yes"),OFFSET('Hygiene Data'!$E$7,0,10*ROW('Hygiene Data'!E26)),NA())</f>
        <v>#N/A</v>
      </c>
      <c r="BE32" s="95" t="e">
        <f ca="true">+IF(AND(ISNUMBER(OFFSET('Hygiene Data'!$E$9,0,10*ROW('Hygiene Data'!E26))),'Data Summary'!DT32="Yes"),OFFSET('Hygiene Data'!$E$9,0,10*ROW('Hygiene Data'!E26)),NA())</f>
        <v>#N/A</v>
      </c>
      <c r="BF32" s="95" t="e">
        <f ca="true">+IF(AND(ISNUMBER(OFFSET('Hygiene Data'!$F$5,0,10*ROW('Hygiene Data'!F26))),'Data Summary'!DU32="Yes"),OFFSET('Hygiene Data'!$F$5,0,10*ROW('Hygiene Data'!F26)),NA())</f>
        <v>#N/A</v>
      </c>
      <c r="BG32" s="95" t="e">
        <f ca="true">+IF(AND(ISNUMBER(OFFSET('Hygiene Data'!$F$7,0,10*ROW('Hygiene Data'!F26))),'Data Summary'!DV32="Yes"),OFFSET('Hygiene Data'!$F$7,0,10*ROW('Hygiene Data'!F26)),NA())</f>
        <v>#N/A</v>
      </c>
      <c r="BH32" s="95" t="e">
        <f ca="true">+IF(AND(ISNUMBER(OFFSET('Hygiene Data'!$F$9,0,10*ROW('Hygiene Data'!F26))),'Data Summary'!DW32="Yes"),OFFSET('Hygiene Data'!$F$9,0,10*ROW('Hygiene Data'!F26)),NA())</f>
        <v>#N/A</v>
      </c>
      <c r="BI32" s="95" t="e">
        <f ca="true">+IF(AND(ISNUMBER(OFFSET('Hygiene Data'!$G$5,0,10*ROW('Hygiene Data'!G26))),'Data Summary'!DX32="Yes"),OFFSET('Hygiene Data'!$G$5,0,10*ROW('Hygiene Data'!G26)),NA())</f>
        <v>#N/A</v>
      </c>
      <c r="BJ32" s="95" t="e">
        <f ca="true">+IF(AND(ISNUMBER(OFFSET('Hygiene Data'!$G$7,0,10*ROW('Hygiene Data'!G26))),'Data Summary'!DY32="Yes"),OFFSET('Hygiene Data'!$G$7,0,10*ROW('Hygiene Data'!G26)),NA())</f>
        <v>#N/A</v>
      </c>
      <c r="BK32" s="95" t="e">
        <f ca="true">+IF(AND(ISNUMBER(OFFSET('Hygiene Data'!$G$9,0,10*ROW('Hygiene Data'!G26))),'Data Summary'!DZ32="Yes"),OFFSET('Hygiene Data'!$G$9,0,10*ROW('Hygiene Data'!G26)),NA())</f>
        <v>#N/A</v>
      </c>
      <c r="BL32" s="95" t="e">
        <f ca="true">+IF(AND(ISNUMBER(OFFSET('Hygiene Data'!$H$5,0,10*ROW('Hygiene Data'!H26))),'Data Summary'!EA32="Yes"),OFFSET('Hygiene Data'!$H$5,0,10*ROW('Hygiene Data'!H26)),NA())</f>
        <v>#N/A</v>
      </c>
      <c r="BM32" s="95" t="e">
        <f ca="true">+IF(AND(ISNUMBER(OFFSET('Hygiene Data'!$H$7,0,10*ROW('Hygiene Data'!H26))),'Data Summary'!EB32="Yes"),OFFSET('Hygiene Data'!$H$7,0,10*ROW('Hygiene Data'!H26)),NA())</f>
        <v>#N/A</v>
      </c>
      <c r="BN32" s="95" t="e">
        <f ca="true">+IF(AND(ISNUMBER(OFFSET('Hygiene Data'!$H$9,0,10*ROW('Hygiene Data'!H26))),'Data Summary'!EC32="Yes"),OFFSET('Hygiene Data'!$H$9,0,10*ROW('Hygiene Data'!H26)),NA())</f>
        <v>#N/A</v>
      </c>
      <c r="BO32" s="95" t="e">
        <f ca="true">+IF(AND(ISNUMBER(OFFSET('Hygiene Data'!$I$5,0,10*ROW('Hygiene Data'!I26))),'Data Summary'!ED32="Yes"),OFFSET('Hygiene Data'!$I$5,0,10*ROW('Hygiene Data'!I26)),NA())</f>
        <v>#N/A</v>
      </c>
      <c r="BP32" s="95" t="e">
        <f ca="true">+IF(AND(ISNUMBER(OFFSET('Hygiene Data'!$I$7,0,10*ROW('Hygiene Data'!I26))),'Data Summary'!EE32="Yes"),OFFSET('Hygiene Data'!$I$7,0,10*ROW('Hygiene Data'!I26)),NA())</f>
        <v>#N/A</v>
      </c>
      <c r="BQ32" s="95" t="e">
        <f ca="true">+IF(AND(ISNUMBER(OFFSET('Hygiene Data'!$I$9,0,10*ROW('Hygiene Data'!I26))),'Data Summary'!EF32="Yes"),OFFSET('Hygiene Data'!$I$9,0,10*ROW('Hygiene Data'!I26)),NA())</f>
        <v>#N/A</v>
      </c>
    </row>
    <row xmlns:x14ac="http://schemas.microsoft.com/office/spreadsheetml/2009/9/ac" r="33" x14ac:dyDescent="0.2">
      <c r="A33" s="329" t="e">
        <f ca="true">+RIGHT('Data Summary'!A33,LEN('Data Summary'!A33)-9)</f>
        <v>#VALUE!</v>
      </c>
      <c r="B33" s="36" t="str">
        <f ca="true">+IF(ISTEXT('Data Summary'!B33),'Data Summary'!B33,"")</f>
        <v/>
      </c>
      <c r="C33" s="328" t="e">
        <f ca="true">+VALUE('Data Summary'!C33)</f>
        <v>#VALUE!</v>
      </c>
      <c r="D33" s="93" t="e">
        <f ca="true">+IF(AND(ISNUMBER(OFFSET('Water Data'!$D$4,0,10*ROW('Water Data'!D27))),'Data Summary'!BS33="Yes"),100-OFFSET('Water Data'!$D$4,0,10*ROW('Water Data'!D27)),NA())</f>
        <v>#N/A</v>
      </c>
      <c r="E33" s="93" t="e">
        <f ca="true">+IF(AND(ISNUMBER(OFFSET('Water Data'!$D$6,0,10*ROW('Water Data'!D27))),'Data Summary'!BT33="Yes"),OFFSET('Water Data'!$D$6,0,10*ROW('Water Data'!D27)),NA())</f>
        <v>#N/A</v>
      </c>
      <c r="F33" s="93" t="e">
        <f ca="true">+IF(AND(ISNUMBER(OFFSET('Water Data'!$D$9,0,10*ROW('Water Data'!D27))),'Data Summary'!BU33="Yes"),OFFSET('Water Data'!$D$9,0,10*ROW('Water Data'!D27)),NA())</f>
        <v>#N/A</v>
      </c>
      <c r="G33" s="93" t="e">
        <f ca="true">+IF(AND(ISNUMBER(OFFSET('Water Data'!$E$4,0,10*ROW('Water Data'!E27))),'Data Summary'!BV33="Yes"),100-OFFSET('Water Data'!$E$4,0,10*ROW('Water Data'!E27)),NA())</f>
        <v>#N/A</v>
      </c>
      <c r="H33" s="93" t="e">
        <f ca="true">+IF(AND(ISNUMBER(OFFSET('Water Data'!$E$6,0,10*ROW('Water Data'!E27))),'Data Summary'!BW33="Yes"),OFFSET('Water Data'!$E$6,0,10*ROW('Water Data'!E27)),NA())</f>
        <v>#N/A</v>
      </c>
      <c r="I33" s="93" t="e">
        <f ca="true">+IF(AND(ISNUMBER(OFFSET('Water Data'!$E$9,0,10*ROW('Water Data'!E27))),'Data Summary'!BX33="Yes"),OFFSET('Water Data'!$E$9,0,10*ROW('Water Data'!E27)),NA())</f>
        <v>#N/A</v>
      </c>
      <c r="J33" s="93" t="e">
        <f ca="true">+IF(AND(ISNUMBER(OFFSET('Water Data'!$F$4,0,10*ROW('Water Data'!F27))),'Data Summary'!BY33="Yes"),100-OFFSET('Water Data'!$F$4,0,10*ROW('Water Data'!F27)),NA())</f>
        <v>#N/A</v>
      </c>
      <c r="K33" s="93" t="e">
        <f ca="true">+IF(AND(ISNUMBER(OFFSET('Water Data'!$F$6,0,10*ROW('Water Data'!F27))),'Data Summary'!BZ33="Yes"),OFFSET('Water Data'!$F$6,0,10*ROW('Water Data'!F27)),NA())</f>
        <v>#N/A</v>
      </c>
      <c r="L33" s="93" t="e">
        <f ca="true">+IF(AND(ISNUMBER(OFFSET('Water Data'!$F$9,0,10*ROW('Water Data'!F27))),'Data Summary'!CA33="Yes"),OFFSET('Water Data'!$F$9,0,10*ROW('Water Data'!F27)),NA())</f>
        <v>#N/A</v>
      </c>
      <c r="M33" s="93" t="e">
        <f ca="true">+IF(AND(ISNUMBER(OFFSET('Water Data'!$G$4,0,10*ROW('Water Data'!G27))),'Data Summary'!CB33="Yes"),100-OFFSET('Water Data'!$G$4,0,10*ROW('Water Data'!G27)),NA())</f>
        <v>#N/A</v>
      </c>
      <c r="N33" s="93" t="e">
        <f ca="true">+IF(AND(ISNUMBER(OFFSET('Water Data'!$G$6,0,10*ROW('Water Data'!G27))),'Data Summary'!CC33="Yes"),OFFSET('Water Data'!$G$6,0,10*ROW('Water Data'!G27)),NA())</f>
        <v>#N/A</v>
      </c>
      <c r="O33" s="93" t="e">
        <f ca="true">+IF(AND(ISNUMBER(OFFSET('Water Data'!$G$9,0,10*ROW('Water Data'!G27))),'Data Summary'!CD33="Yes"),OFFSET('Water Data'!$G$9,0,10*ROW('Water Data'!G27)),NA())</f>
        <v>#N/A</v>
      </c>
      <c r="P33" s="93" t="e">
        <f ca="true">+IF(AND(ISNUMBER(OFFSET('Water Data'!$H$4,0,10*ROW('Water Data'!H27))),'Data Summary'!CE33="Yes"),100-OFFSET('Water Data'!$H$4,0,10*ROW('Water Data'!H27)),NA())</f>
        <v>#N/A</v>
      </c>
      <c r="Q33" s="93" t="e">
        <f ca="true">+IF(AND(ISNUMBER(OFFSET('Water Data'!$H$6,0,10*ROW('Water Data'!H27))),'Data Summary'!CF33="Yes"),OFFSET('Water Data'!$H$6,0,10*ROW('Water Data'!H27)),NA())</f>
        <v>#N/A</v>
      </c>
      <c r="R33" s="93" t="e">
        <f ca="true">+IF(AND(ISNUMBER(OFFSET('Water Data'!$H$9,0,10*ROW('Water Data'!H27))),'Data Summary'!CG33="Yes"),OFFSET('Water Data'!$H$9,0,10*ROW('Water Data'!H27)),NA())</f>
        <v>#N/A</v>
      </c>
      <c r="S33" s="93" t="e">
        <f ca="true">+IF(AND(ISNUMBER(OFFSET('Water Data'!$I$4,0,10*ROW('Water Data'!I27))),'Data Summary'!CH33="Yes"),100-OFFSET('Water Data'!$I$4,0,10*ROW('Water Data'!I27)),NA())</f>
        <v>#N/A</v>
      </c>
      <c r="T33" s="93" t="e">
        <f ca="true">+IF(AND(ISNUMBER(OFFSET('Water Data'!$I$6,0,10*ROW('Water Data'!I27))),'Data Summary'!CI33="Yes"),OFFSET('Water Data'!$I$6,0,10*ROW('Water Data'!I27)),NA())</f>
        <v>#N/A</v>
      </c>
      <c r="U33" s="93" t="e">
        <f ca="true">+IF(AND(ISNUMBER(OFFSET('Water Data'!$I$9,0,10*ROW('Water Data'!I27))),'Data Summary'!CJ33="Yes"),OFFSET('Water Data'!$I$9,0,10*ROW('Water Data'!I27)),NA())</f>
        <v>#N/A</v>
      </c>
      <c r="V33" s="94" t="e">
        <f ca="true">+IF(AND(ISNUMBER(OFFSET('Sanitation Data'!$D$4,0,10*ROW('Sanitation Data'!D27))),'Data Summary'!CK33="Yes"),100-OFFSET('Sanitation Data'!$D$4,0,10*ROW('Sanitation Data'!D27)),NA())</f>
        <v>#N/A</v>
      </c>
      <c r="W33" s="94" t="e">
        <f ca="true">+IF(AND(ISNUMBER(OFFSET('Sanitation Data'!$D$6,0,10*ROW('Sanitation Data'!D27))),'Data Summary'!CL33="Yes"),OFFSET('Sanitation Data'!$D$6,0,10*ROW('Sanitation Data'!D27)),NA())</f>
        <v>#N/A</v>
      </c>
      <c r="X33" s="94" t="e">
        <f ca="true">+IF(AND(ISNUMBER(OFFSET('Sanitation Data'!$D$10,0,10*ROW('Sanitation Data'!D27))),'Data Summary'!CM33="Yes"),OFFSET('Sanitation Data'!$D$10,0,10*ROW('Sanitation Data'!D27)),NA())</f>
        <v>#N/A</v>
      </c>
      <c r="Y33" s="94" t="e">
        <f ca="true">+IF(AND(ISNUMBER(OFFSET('Sanitation Data'!$D$11,0,10*ROW('Sanitation Data'!D27))),'Data Summary'!CN33="Yes"),OFFSET('Sanitation Data'!$D$11,0,10*ROW('Sanitation Data'!D27)),NA())</f>
        <v>#N/A</v>
      </c>
      <c r="Z33" s="94" t="e">
        <f ca="true">+IF(AND(ISNUMBER(OFFSET('Sanitation Data'!$D$12,0,10*ROW('Sanitation Data'!D27))),'Data Summary'!CO33="Yes"),OFFSET('Sanitation Data'!$D$12,0,10*ROW('Sanitation Data'!D27)),NA())</f>
        <v>#N/A</v>
      </c>
      <c r="AA33" s="94" t="e">
        <f ca="true">+IF(AND(ISNUMBER(OFFSET('Sanitation Data'!$E$4,0,10*ROW('Sanitation Data'!E27))),'Data Summary'!CP33="Yes"),100-OFFSET('Sanitation Data'!$E$4,0,10*ROW('Sanitation Data'!E27)),NA())</f>
        <v>#N/A</v>
      </c>
      <c r="AB33" s="94" t="e">
        <f ca="true">+IF(AND(ISNUMBER(OFFSET('Sanitation Data'!$E$6,0,10*ROW('Sanitation Data'!E27))),'Data Summary'!CQ33="Yes"),OFFSET('Sanitation Data'!$E$6,0,10*ROW('Sanitation Data'!E27)),NA())</f>
        <v>#N/A</v>
      </c>
      <c r="AC33" s="94" t="e">
        <f ca="true">+IF(AND(ISNUMBER(OFFSET('Sanitation Data'!$E$10,0,10*ROW('Sanitation Data'!E27))),'Data Summary'!CR33="Yes"),OFFSET('Sanitation Data'!$E$10,0,10*ROW('Sanitation Data'!E27)),NA())</f>
        <v>#N/A</v>
      </c>
      <c r="AD33" s="94" t="e">
        <f ca="true">+IF(AND(ISNUMBER(OFFSET('Sanitation Data'!$E$11,0,10*ROW('Sanitation Data'!E27))),'Data Summary'!CS33="Yes"),OFFSET('Sanitation Data'!$E$11,0,10*ROW('Sanitation Data'!E27)),NA())</f>
        <v>#N/A</v>
      </c>
      <c r="AE33" s="94" t="e">
        <f ca="true">+IF(AND(ISNUMBER(OFFSET('Sanitation Data'!$E$12,0,10*ROW('Sanitation Data'!E27))),'Data Summary'!CT33="Yes"),OFFSET('Sanitation Data'!$E$12,0,10*ROW('Sanitation Data'!E27)),NA())</f>
        <v>#N/A</v>
      </c>
      <c r="AF33" s="94" t="e">
        <f ca="true">+IF(AND(ISNUMBER(OFFSET('Sanitation Data'!$F$4,0,10*ROW('Sanitation Data'!F27))),'Data Summary'!CU33="Yes"),100-OFFSET('Sanitation Data'!$F$4,0,10*ROW('Sanitation Data'!F27)),NA())</f>
        <v>#N/A</v>
      </c>
      <c r="AG33" s="94" t="e">
        <f ca="true">+IF(AND(ISNUMBER(OFFSET('Sanitation Data'!$F$6,0,10*ROW('Sanitation Data'!F27))),'Data Summary'!CV33="Yes"),OFFSET('Sanitation Data'!$F$6,0,10*ROW('Sanitation Data'!F27)),NA())</f>
        <v>#N/A</v>
      </c>
      <c r="AH33" s="94" t="e">
        <f ca="true">+IF(AND(ISNUMBER(OFFSET('Sanitation Data'!$F$10,0,10*ROW('Sanitation Data'!F27))),'Data Summary'!CW33="Yes"),OFFSET('Sanitation Data'!$F$10,0,10*ROW('Sanitation Data'!F27)),NA())</f>
        <v>#N/A</v>
      </c>
      <c r="AI33" s="94" t="e">
        <f ca="true">+IF(AND(ISNUMBER(OFFSET('Sanitation Data'!$F$11,0,10*ROW('Sanitation Data'!F27))),'Data Summary'!CX33="Yes"),OFFSET('Sanitation Data'!$F$11,0,10*ROW('Sanitation Data'!F27)),NA())</f>
        <v>#N/A</v>
      </c>
      <c r="AJ33" s="94" t="e">
        <f ca="true">+IF(AND(ISNUMBER(OFFSET('Sanitation Data'!$F$12,0,10*ROW('Sanitation Data'!F27))),'Data Summary'!CY33="Yes"),OFFSET('Sanitation Data'!$F$12,0,10*ROW('Sanitation Data'!F27)),NA())</f>
        <v>#N/A</v>
      </c>
      <c r="AK33" s="94" t="e">
        <f ca="true">+IF(AND(ISNUMBER(OFFSET('Sanitation Data'!$G$4,0,10*ROW('Sanitation Data'!G27))),'Data Summary'!CZ33="Yes"),100-OFFSET('Sanitation Data'!$G$4,0,10*ROW('Sanitation Data'!G27)),NA())</f>
        <v>#N/A</v>
      </c>
      <c r="AL33" s="94" t="e">
        <f ca="true">+IF(AND(ISNUMBER(OFFSET('Sanitation Data'!$G$6,0,10*ROW('Sanitation Data'!G27))),'Data Summary'!DA33="Yes"),OFFSET('Sanitation Data'!$G$6,0,10*ROW('Sanitation Data'!G27)),NA())</f>
        <v>#N/A</v>
      </c>
      <c r="AM33" s="94" t="e">
        <f ca="true">+IF(AND(ISNUMBER(OFFSET('Sanitation Data'!$G$10,0,10*ROW('Sanitation Data'!G27))),'Data Summary'!DB33="Yes"),OFFSET('Sanitation Data'!$G$10,0,10*ROW('Sanitation Data'!G27)),NA())</f>
        <v>#N/A</v>
      </c>
      <c r="AN33" s="94" t="e">
        <f ca="true">+IF(AND(ISNUMBER(OFFSET('Sanitation Data'!$G$11,0,10*ROW('Sanitation Data'!G27))),'Data Summary'!DC33="Yes"),OFFSET('Sanitation Data'!$G$11,0,10*ROW('Sanitation Data'!G27)),NA())</f>
        <v>#N/A</v>
      </c>
      <c r="AO33" s="94" t="e">
        <f ca="true">+IF(AND(ISNUMBER(OFFSET('Sanitation Data'!$G$12,0,10*ROW('Sanitation Data'!G27))),'Data Summary'!DD33="Yes"),OFFSET('Sanitation Data'!$G$12,0,10*ROW('Sanitation Data'!G27)),NA())</f>
        <v>#N/A</v>
      </c>
      <c r="AP33" s="94" t="e">
        <f ca="true">+IF(AND(ISNUMBER(OFFSET('Sanitation Data'!$H$4,0,10*ROW('Sanitation Data'!H27))),'Data Summary'!DE33="Yes"),100-OFFSET('Sanitation Data'!$H$4,0,10*ROW('Sanitation Data'!H27)),NA())</f>
        <v>#N/A</v>
      </c>
      <c r="AQ33" s="94" t="e">
        <f ca="true">+IF(AND(ISNUMBER(OFFSET('Sanitation Data'!$H$6,0,10*ROW('Sanitation Data'!H27))),'Data Summary'!DF33="Yes"),OFFSET('Sanitation Data'!$H$6,0,10*ROW('Sanitation Data'!H27)),NA())</f>
        <v>#N/A</v>
      </c>
      <c r="AR33" s="94" t="e">
        <f ca="true">+IF(AND(ISNUMBER(OFFSET('Sanitation Data'!$H$10,0,10*ROW('Sanitation Data'!H27))),'Data Summary'!DG33="Yes"),OFFSET('Sanitation Data'!$H$10,0,10*ROW('Sanitation Data'!H27)),NA())</f>
        <v>#N/A</v>
      </c>
      <c r="AS33" s="94" t="e">
        <f ca="true">+IF(AND(ISNUMBER(OFFSET('Sanitation Data'!$H$11,0,10*ROW('Sanitation Data'!H27))),'Data Summary'!DH33="Yes"),OFFSET('Sanitation Data'!$H$11,0,10*ROW('Sanitation Data'!H27)),NA())</f>
        <v>#N/A</v>
      </c>
      <c r="AT33" s="94" t="e">
        <f ca="true">+IF(AND(ISNUMBER(OFFSET('Sanitation Data'!$H$12,0,10*ROW('Sanitation Data'!H27))),'Data Summary'!DI33="Yes"),OFFSET('Sanitation Data'!$H$12,0,10*ROW('Sanitation Data'!H27)),NA())</f>
        <v>#N/A</v>
      </c>
      <c r="AU33" s="94" t="e">
        <f ca="true">+IF(AND(ISNUMBER(OFFSET('Sanitation Data'!$I$4,0,10*ROW('Sanitation Data'!I27))),'Data Summary'!DJ33="Yes"),100-OFFSET('Sanitation Data'!$I$4,0,10*ROW('Sanitation Data'!I27)),NA())</f>
        <v>#N/A</v>
      </c>
      <c r="AV33" s="94" t="e">
        <f ca="true">+IF(AND(ISNUMBER(OFFSET('Sanitation Data'!$I$6,0,10*ROW('Sanitation Data'!I27))),'Data Summary'!DK33="Yes"),OFFSET('Sanitation Data'!$I$6,0,10*ROW('Sanitation Data'!I27)),NA())</f>
        <v>#N/A</v>
      </c>
      <c r="AW33" s="94" t="e">
        <f ca="true">+IF(AND(ISNUMBER(OFFSET('Sanitation Data'!$I$10,0,10*ROW('Sanitation Data'!I27))),'Data Summary'!DL33="Yes"),OFFSET('Sanitation Data'!$I$10,0,10*ROW('Sanitation Data'!I27)),NA())</f>
        <v>#N/A</v>
      </c>
      <c r="AX33" s="94" t="e">
        <f ca="true">+IF(AND(ISNUMBER(OFFSET('Sanitation Data'!$I$11,0,10*ROW('Sanitation Data'!I27))),'Data Summary'!DM33="Yes"),OFFSET('Sanitation Data'!$I$11,0,10*ROW('Sanitation Data'!I27)),NA())</f>
        <v>#N/A</v>
      </c>
      <c r="AY33" s="94" t="e">
        <f ca="true">+IF(AND(ISNUMBER(OFFSET('Sanitation Data'!$I$12,0,10*ROW('Sanitation Data'!I27))),'Data Summary'!DN33="Yes"),OFFSET('Sanitation Data'!$I$12,0,10*ROW('Sanitation Data'!I27)),NA())</f>
        <v>#N/A</v>
      </c>
      <c r="AZ33" s="95" t="e">
        <f ca="true">+IF(AND(ISNUMBER(OFFSET('Hygiene Data'!$D$5,0,10*ROW('Hygiene Data'!D27))),'Data Summary'!DO33="Yes"),OFFSET('Hygiene Data'!$D$5,0,10*ROW('Hygiene Data'!D27)),NA())</f>
        <v>#N/A</v>
      </c>
      <c r="BA33" s="95" t="e">
        <f ca="true">+IF(AND(ISNUMBER(OFFSET('Hygiene Data'!$D$7,0,10*ROW('Hygiene Data'!D27))),'Data Summary'!DP33="Yes"),OFFSET('Hygiene Data'!$D$7,0,10*ROW('Hygiene Data'!D27)),NA())</f>
        <v>#N/A</v>
      </c>
      <c r="BB33" s="95" t="e">
        <f ca="true">+IF(AND(ISNUMBER(OFFSET('Hygiene Data'!$D$9,0,10*ROW('Hygiene Data'!D27))),'Data Summary'!DQ33="Yes"),OFFSET('Hygiene Data'!$D$9,0,10*ROW('Hygiene Data'!D27)),NA())</f>
        <v>#N/A</v>
      </c>
      <c r="BC33" s="95" t="e">
        <f ca="true">+IF(AND(ISNUMBER(OFFSET('Hygiene Data'!$E$5,0,10*ROW('Hygiene Data'!E27))),'Data Summary'!DR33="Yes"),OFFSET('Hygiene Data'!$E$5,0,10*ROW('Hygiene Data'!E27)),NA())</f>
        <v>#N/A</v>
      </c>
      <c r="BD33" s="95" t="e">
        <f ca="true">+IF(AND(ISNUMBER(OFFSET('Hygiene Data'!$E$7,0,10*ROW('Hygiene Data'!E27))),'Data Summary'!DS33="Yes"),OFFSET('Hygiene Data'!$E$7,0,10*ROW('Hygiene Data'!E27)),NA())</f>
        <v>#N/A</v>
      </c>
      <c r="BE33" s="95" t="e">
        <f ca="true">+IF(AND(ISNUMBER(OFFSET('Hygiene Data'!$E$9,0,10*ROW('Hygiene Data'!E27))),'Data Summary'!DT33="Yes"),OFFSET('Hygiene Data'!$E$9,0,10*ROW('Hygiene Data'!E27)),NA())</f>
        <v>#N/A</v>
      </c>
      <c r="BF33" s="95" t="e">
        <f ca="true">+IF(AND(ISNUMBER(OFFSET('Hygiene Data'!$F$5,0,10*ROW('Hygiene Data'!F27))),'Data Summary'!DU33="Yes"),OFFSET('Hygiene Data'!$F$5,0,10*ROW('Hygiene Data'!F27)),NA())</f>
        <v>#N/A</v>
      </c>
      <c r="BG33" s="95" t="e">
        <f ca="true">+IF(AND(ISNUMBER(OFFSET('Hygiene Data'!$F$7,0,10*ROW('Hygiene Data'!F27))),'Data Summary'!DV33="Yes"),OFFSET('Hygiene Data'!$F$7,0,10*ROW('Hygiene Data'!F27)),NA())</f>
        <v>#N/A</v>
      </c>
      <c r="BH33" s="95" t="e">
        <f ca="true">+IF(AND(ISNUMBER(OFFSET('Hygiene Data'!$F$9,0,10*ROW('Hygiene Data'!F27))),'Data Summary'!DW33="Yes"),OFFSET('Hygiene Data'!$F$9,0,10*ROW('Hygiene Data'!F27)),NA())</f>
        <v>#N/A</v>
      </c>
      <c r="BI33" s="95" t="e">
        <f ca="true">+IF(AND(ISNUMBER(OFFSET('Hygiene Data'!$G$5,0,10*ROW('Hygiene Data'!G27))),'Data Summary'!DX33="Yes"),OFFSET('Hygiene Data'!$G$5,0,10*ROW('Hygiene Data'!G27)),NA())</f>
        <v>#N/A</v>
      </c>
      <c r="BJ33" s="95" t="e">
        <f ca="true">+IF(AND(ISNUMBER(OFFSET('Hygiene Data'!$G$7,0,10*ROW('Hygiene Data'!G27))),'Data Summary'!DY33="Yes"),OFFSET('Hygiene Data'!$G$7,0,10*ROW('Hygiene Data'!G27)),NA())</f>
        <v>#N/A</v>
      </c>
      <c r="BK33" s="95" t="e">
        <f ca="true">+IF(AND(ISNUMBER(OFFSET('Hygiene Data'!$G$9,0,10*ROW('Hygiene Data'!G27))),'Data Summary'!DZ33="Yes"),OFFSET('Hygiene Data'!$G$9,0,10*ROW('Hygiene Data'!G27)),NA())</f>
        <v>#N/A</v>
      </c>
      <c r="BL33" s="95" t="e">
        <f ca="true">+IF(AND(ISNUMBER(OFFSET('Hygiene Data'!$H$5,0,10*ROW('Hygiene Data'!H27))),'Data Summary'!EA33="Yes"),OFFSET('Hygiene Data'!$H$5,0,10*ROW('Hygiene Data'!H27)),NA())</f>
        <v>#N/A</v>
      </c>
      <c r="BM33" s="95" t="e">
        <f ca="true">+IF(AND(ISNUMBER(OFFSET('Hygiene Data'!$H$7,0,10*ROW('Hygiene Data'!H27))),'Data Summary'!EB33="Yes"),OFFSET('Hygiene Data'!$H$7,0,10*ROW('Hygiene Data'!H27)),NA())</f>
        <v>#N/A</v>
      </c>
      <c r="BN33" s="95" t="e">
        <f ca="true">+IF(AND(ISNUMBER(OFFSET('Hygiene Data'!$H$9,0,10*ROW('Hygiene Data'!H27))),'Data Summary'!EC33="Yes"),OFFSET('Hygiene Data'!$H$9,0,10*ROW('Hygiene Data'!H27)),NA())</f>
        <v>#N/A</v>
      </c>
      <c r="BO33" s="95" t="e">
        <f ca="true">+IF(AND(ISNUMBER(OFFSET('Hygiene Data'!$I$5,0,10*ROW('Hygiene Data'!I27))),'Data Summary'!ED33="Yes"),OFFSET('Hygiene Data'!$I$5,0,10*ROW('Hygiene Data'!I27)),NA())</f>
        <v>#N/A</v>
      </c>
      <c r="BP33" s="95" t="e">
        <f ca="true">+IF(AND(ISNUMBER(OFFSET('Hygiene Data'!$I$7,0,10*ROW('Hygiene Data'!I27))),'Data Summary'!EE33="Yes"),OFFSET('Hygiene Data'!$I$7,0,10*ROW('Hygiene Data'!I27)),NA())</f>
        <v>#N/A</v>
      </c>
      <c r="BQ33" s="95" t="e">
        <f ca="true">+IF(AND(ISNUMBER(OFFSET('Hygiene Data'!$I$9,0,10*ROW('Hygiene Data'!I27))),'Data Summary'!EF33="Yes"),OFFSET('Hygiene Data'!$I$9,0,10*ROW('Hygiene Data'!I27)),NA())</f>
        <v>#N/A</v>
      </c>
    </row>
    <row xmlns:x14ac="http://schemas.microsoft.com/office/spreadsheetml/2009/9/ac" r="34" x14ac:dyDescent="0.2">
      <c r="A34" s="329" t="e">
        <f ca="true">+RIGHT('Data Summary'!A34,LEN('Data Summary'!A34)-9)</f>
        <v>#VALUE!</v>
      </c>
      <c r="B34" s="36" t="str">
        <f ca="true">+IF(ISTEXT('Data Summary'!B34),'Data Summary'!B34,"")</f>
        <v/>
      </c>
      <c r="C34" s="328" t="e">
        <f ca="true">+VALUE('Data Summary'!C34)</f>
        <v>#VALUE!</v>
      </c>
      <c r="D34" s="93" t="e">
        <f ca="true">+IF(AND(ISNUMBER(OFFSET('Water Data'!$D$4,0,10*ROW('Water Data'!D28))),'Data Summary'!BS34="Yes"),100-OFFSET('Water Data'!$D$4,0,10*ROW('Water Data'!D28)),NA())</f>
        <v>#N/A</v>
      </c>
      <c r="E34" s="93" t="e">
        <f ca="true">+IF(AND(ISNUMBER(OFFSET('Water Data'!$D$6,0,10*ROW('Water Data'!D28))),'Data Summary'!BT34="Yes"),OFFSET('Water Data'!$D$6,0,10*ROW('Water Data'!D28)),NA())</f>
        <v>#N/A</v>
      </c>
      <c r="F34" s="93" t="e">
        <f ca="true">+IF(AND(ISNUMBER(OFFSET('Water Data'!$D$9,0,10*ROW('Water Data'!D28))),'Data Summary'!BU34="Yes"),OFFSET('Water Data'!$D$9,0,10*ROW('Water Data'!D28)),NA())</f>
        <v>#N/A</v>
      </c>
      <c r="G34" s="93" t="e">
        <f ca="true">+IF(AND(ISNUMBER(OFFSET('Water Data'!$E$4,0,10*ROW('Water Data'!E28))),'Data Summary'!BV34="Yes"),100-OFFSET('Water Data'!$E$4,0,10*ROW('Water Data'!E28)),NA())</f>
        <v>#N/A</v>
      </c>
      <c r="H34" s="93" t="e">
        <f ca="true">+IF(AND(ISNUMBER(OFFSET('Water Data'!$E$6,0,10*ROW('Water Data'!E28))),'Data Summary'!BW34="Yes"),OFFSET('Water Data'!$E$6,0,10*ROW('Water Data'!E28)),NA())</f>
        <v>#N/A</v>
      </c>
      <c r="I34" s="93" t="e">
        <f ca="true">+IF(AND(ISNUMBER(OFFSET('Water Data'!$E$9,0,10*ROW('Water Data'!E28))),'Data Summary'!BX34="Yes"),OFFSET('Water Data'!$E$9,0,10*ROW('Water Data'!E28)),NA())</f>
        <v>#N/A</v>
      </c>
      <c r="J34" s="93" t="e">
        <f ca="true">+IF(AND(ISNUMBER(OFFSET('Water Data'!$F$4,0,10*ROW('Water Data'!F28))),'Data Summary'!BY34="Yes"),100-OFFSET('Water Data'!$F$4,0,10*ROW('Water Data'!F28)),NA())</f>
        <v>#N/A</v>
      </c>
      <c r="K34" s="93" t="e">
        <f ca="true">+IF(AND(ISNUMBER(OFFSET('Water Data'!$F$6,0,10*ROW('Water Data'!F28))),'Data Summary'!BZ34="Yes"),OFFSET('Water Data'!$F$6,0,10*ROW('Water Data'!F28)),NA())</f>
        <v>#N/A</v>
      </c>
      <c r="L34" s="93" t="e">
        <f ca="true">+IF(AND(ISNUMBER(OFFSET('Water Data'!$F$9,0,10*ROW('Water Data'!F28))),'Data Summary'!CA34="Yes"),OFFSET('Water Data'!$F$9,0,10*ROW('Water Data'!F28)),NA())</f>
        <v>#N/A</v>
      </c>
      <c r="M34" s="93" t="e">
        <f ca="true">+IF(AND(ISNUMBER(OFFSET('Water Data'!$G$4,0,10*ROW('Water Data'!G28))),'Data Summary'!CB34="Yes"),100-OFFSET('Water Data'!$G$4,0,10*ROW('Water Data'!G28)),NA())</f>
        <v>#N/A</v>
      </c>
      <c r="N34" s="93" t="e">
        <f ca="true">+IF(AND(ISNUMBER(OFFSET('Water Data'!$G$6,0,10*ROW('Water Data'!G28))),'Data Summary'!CC34="Yes"),OFFSET('Water Data'!$G$6,0,10*ROW('Water Data'!G28)),NA())</f>
        <v>#N/A</v>
      </c>
      <c r="O34" s="93" t="e">
        <f ca="true">+IF(AND(ISNUMBER(OFFSET('Water Data'!$G$9,0,10*ROW('Water Data'!G28))),'Data Summary'!CD34="Yes"),OFFSET('Water Data'!$G$9,0,10*ROW('Water Data'!G28)),NA())</f>
        <v>#N/A</v>
      </c>
      <c r="P34" s="93" t="e">
        <f ca="true">+IF(AND(ISNUMBER(OFFSET('Water Data'!$H$4,0,10*ROW('Water Data'!H28))),'Data Summary'!CE34="Yes"),100-OFFSET('Water Data'!$H$4,0,10*ROW('Water Data'!H28)),NA())</f>
        <v>#N/A</v>
      </c>
      <c r="Q34" s="93" t="e">
        <f ca="true">+IF(AND(ISNUMBER(OFFSET('Water Data'!$H$6,0,10*ROW('Water Data'!H28))),'Data Summary'!CF34="Yes"),OFFSET('Water Data'!$H$6,0,10*ROW('Water Data'!H28)),NA())</f>
        <v>#N/A</v>
      </c>
      <c r="R34" s="93" t="e">
        <f ca="true">+IF(AND(ISNUMBER(OFFSET('Water Data'!$H$9,0,10*ROW('Water Data'!H28))),'Data Summary'!CG34="Yes"),OFFSET('Water Data'!$H$9,0,10*ROW('Water Data'!H28)),NA())</f>
        <v>#N/A</v>
      </c>
      <c r="S34" s="93" t="e">
        <f ca="true">+IF(AND(ISNUMBER(OFFSET('Water Data'!$I$4,0,10*ROW('Water Data'!I28))),'Data Summary'!CH34="Yes"),100-OFFSET('Water Data'!$I$4,0,10*ROW('Water Data'!I28)),NA())</f>
        <v>#N/A</v>
      </c>
      <c r="T34" s="93" t="e">
        <f ca="true">+IF(AND(ISNUMBER(OFFSET('Water Data'!$I$6,0,10*ROW('Water Data'!I28))),'Data Summary'!CI34="Yes"),OFFSET('Water Data'!$I$6,0,10*ROW('Water Data'!I28)),NA())</f>
        <v>#N/A</v>
      </c>
      <c r="U34" s="93" t="e">
        <f ca="true">+IF(AND(ISNUMBER(OFFSET('Water Data'!$I$9,0,10*ROW('Water Data'!I28))),'Data Summary'!CJ34="Yes"),OFFSET('Water Data'!$I$9,0,10*ROW('Water Data'!I28)),NA())</f>
        <v>#N/A</v>
      </c>
      <c r="V34" s="94" t="e">
        <f ca="true">+IF(AND(ISNUMBER(OFFSET('Sanitation Data'!$D$4,0,10*ROW('Sanitation Data'!D28))),'Data Summary'!CK34="Yes"),100-OFFSET('Sanitation Data'!$D$4,0,10*ROW('Sanitation Data'!D28)),NA())</f>
        <v>#N/A</v>
      </c>
      <c r="W34" s="94" t="e">
        <f ca="true">+IF(AND(ISNUMBER(OFFSET('Sanitation Data'!$D$6,0,10*ROW('Sanitation Data'!D28))),'Data Summary'!CL34="Yes"),OFFSET('Sanitation Data'!$D$6,0,10*ROW('Sanitation Data'!D28)),NA())</f>
        <v>#N/A</v>
      </c>
      <c r="X34" s="94" t="e">
        <f ca="true">+IF(AND(ISNUMBER(OFFSET('Sanitation Data'!$D$10,0,10*ROW('Sanitation Data'!D28))),'Data Summary'!CM34="Yes"),OFFSET('Sanitation Data'!$D$10,0,10*ROW('Sanitation Data'!D28)),NA())</f>
        <v>#N/A</v>
      </c>
      <c r="Y34" s="94" t="e">
        <f ca="true">+IF(AND(ISNUMBER(OFFSET('Sanitation Data'!$D$11,0,10*ROW('Sanitation Data'!D28))),'Data Summary'!CN34="Yes"),OFFSET('Sanitation Data'!$D$11,0,10*ROW('Sanitation Data'!D28)),NA())</f>
        <v>#N/A</v>
      </c>
      <c r="Z34" s="94" t="e">
        <f ca="true">+IF(AND(ISNUMBER(OFFSET('Sanitation Data'!$D$12,0,10*ROW('Sanitation Data'!D28))),'Data Summary'!CO34="Yes"),OFFSET('Sanitation Data'!$D$12,0,10*ROW('Sanitation Data'!D28)),NA())</f>
        <v>#N/A</v>
      </c>
      <c r="AA34" s="94" t="e">
        <f ca="true">+IF(AND(ISNUMBER(OFFSET('Sanitation Data'!$E$4,0,10*ROW('Sanitation Data'!E28))),'Data Summary'!CP34="Yes"),100-OFFSET('Sanitation Data'!$E$4,0,10*ROW('Sanitation Data'!E28)),NA())</f>
        <v>#N/A</v>
      </c>
      <c r="AB34" s="94" t="e">
        <f ca="true">+IF(AND(ISNUMBER(OFFSET('Sanitation Data'!$E$6,0,10*ROW('Sanitation Data'!E28))),'Data Summary'!CQ34="Yes"),OFFSET('Sanitation Data'!$E$6,0,10*ROW('Sanitation Data'!E28)),NA())</f>
        <v>#N/A</v>
      </c>
      <c r="AC34" s="94" t="e">
        <f ca="true">+IF(AND(ISNUMBER(OFFSET('Sanitation Data'!$E$10,0,10*ROW('Sanitation Data'!E28))),'Data Summary'!CR34="Yes"),OFFSET('Sanitation Data'!$E$10,0,10*ROW('Sanitation Data'!E28)),NA())</f>
        <v>#N/A</v>
      </c>
      <c r="AD34" s="94" t="e">
        <f ca="true">+IF(AND(ISNUMBER(OFFSET('Sanitation Data'!$E$11,0,10*ROW('Sanitation Data'!E28))),'Data Summary'!CS34="Yes"),OFFSET('Sanitation Data'!$E$11,0,10*ROW('Sanitation Data'!E28)),NA())</f>
        <v>#N/A</v>
      </c>
      <c r="AE34" s="94" t="e">
        <f ca="true">+IF(AND(ISNUMBER(OFFSET('Sanitation Data'!$E$12,0,10*ROW('Sanitation Data'!E28))),'Data Summary'!CT34="Yes"),OFFSET('Sanitation Data'!$E$12,0,10*ROW('Sanitation Data'!E28)),NA())</f>
        <v>#N/A</v>
      </c>
      <c r="AF34" s="94" t="e">
        <f ca="true">+IF(AND(ISNUMBER(OFFSET('Sanitation Data'!$F$4,0,10*ROW('Sanitation Data'!F28))),'Data Summary'!CU34="Yes"),100-OFFSET('Sanitation Data'!$F$4,0,10*ROW('Sanitation Data'!F28)),NA())</f>
        <v>#N/A</v>
      </c>
      <c r="AG34" s="94" t="e">
        <f ca="true">+IF(AND(ISNUMBER(OFFSET('Sanitation Data'!$F$6,0,10*ROW('Sanitation Data'!F28))),'Data Summary'!CV34="Yes"),OFFSET('Sanitation Data'!$F$6,0,10*ROW('Sanitation Data'!F28)),NA())</f>
        <v>#N/A</v>
      </c>
      <c r="AH34" s="94" t="e">
        <f ca="true">+IF(AND(ISNUMBER(OFFSET('Sanitation Data'!$F$10,0,10*ROW('Sanitation Data'!F28))),'Data Summary'!CW34="Yes"),OFFSET('Sanitation Data'!$F$10,0,10*ROW('Sanitation Data'!F28)),NA())</f>
        <v>#N/A</v>
      </c>
      <c r="AI34" s="94" t="e">
        <f ca="true">+IF(AND(ISNUMBER(OFFSET('Sanitation Data'!$F$11,0,10*ROW('Sanitation Data'!F28))),'Data Summary'!CX34="Yes"),OFFSET('Sanitation Data'!$F$11,0,10*ROW('Sanitation Data'!F28)),NA())</f>
        <v>#N/A</v>
      </c>
      <c r="AJ34" s="94" t="e">
        <f ca="true">+IF(AND(ISNUMBER(OFFSET('Sanitation Data'!$F$12,0,10*ROW('Sanitation Data'!F28))),'Data Summary'!CY34="Yes"),OFFSET('Sanitation Data'!$F$12,0,10*ROW('Sanitation Data'!F28)),NA())</f>
        <v>#N/A</v>
      </c>
      <c r="AK34" s="94" t="e">
        <f ca="true">+IF(AND(ISNUMBER(OFFSET('Sanitation Data'!$G$4,0,10*ROW('Sanitation Data'!G28))),'Data Summary'!CZ34="Yes"),100-OFFSET('Sanitation Data'!$G$4,0,10*ROW('Sanitation Data'!G28)),NA())</f>
        <v>#N/A</v>
      </c>
      <c r="AL34" s="94" t="e">
        <f ca="true">+IF(AND(ISNUMBER(OFFSET('Sanitation Data'!$G$6,0,10*ROW('Sanitation Data'!G28))),'Data Summary'!DA34="Yes"),OFFSET('Sanitation Data'!$G$6,0,10*ROW('Sanitation Data'!G28)),NA())</f>
        <v>#N/A</v>
      </c>
      <c r="AM34" s="94" t="e">
        <f ca="true">+IF(AND(ISNUMBER(OFFSET('Sanitation Data'!$G$10,0,10*ROW('Sanitation Data'!G28))),'Data Summary'!DB34="Yes"),OFFSET('Sanitation Data'!$G$10,0,10*ROW('Sanitation Data'!G28)),NA())</f>
        <v>#N/A</v>
      </c>
      <c r="AN34" s="94" t="e">
        <f ca="true">+IF(AND(ISNUMBER(OFFSET('Sanitation Data'!$G$11,0,10*ROW('Sanitation Data'!G28))),'Data Summary'!DC34="Yes"),OFFSET('Sanitation Data'!$G$11,0,10*ROW('Sanitation Data'!G28)),NA())</f>
        <v>#N/A</v>
      </c>
      <c r="AO34" s="94" t="e">
        <f ca="true">+IF(AND(ISNUMBER(OFFSET('Sanitation Data'!$G$12,0,10*ROW('Sanitation Data'!G28))),'Data Summary'!DD34="Yes"),OFFSET('Sanitation Data'!$G$12,0,10*ROW('Sanitation Data'!G28)),NA())</f>
        <v>#N/A</v>
      </c>
      <c r="AP34" s="94" t="e">
        <f ca="true">+IF(AND(ISNUMBER(OFFSET('Sanitation Data'!$H$4,0,10*ROW('Sanitation Data'!H28))),'Data Summary'!DE34="Yes"),100-OFFSET('Sanitation Data'!$H$4,0,10*ROW('Sanitation Data'!H28)),NA())</f>
        <v>#N/A</v>
      </c>
      <c r="AQ34" s="94" t="e">
        <f ca="true">+IF(AND(ISNUMBER(OFFSET('Sanitation Data'!$H$6,0,10*ROW('Sanitation Data'!H28))),'Data Summary'!DF34="Yes"),OFFSET('Sanitation Data'!$H$6,0,10*ROW('Sanitation Data'!H28)),NA())</f>
        <v>#N/A</v>
      </c>
      <c r="AR34" s="94" t="e">
        <f ca="true">+IF(AND(ISNUMBER(OFFSET('Sanitation Data'!$H$10,0,10*ROW('Sanitation Data'!H28))),'Data Summary'!DG34="Yes"),OFFSET('Sanitation Data'!$H$10,0,10*ROW('Sanitation Data'!H28)),NA())</f>
        <v>#N/A</v>
      </c>
      <c r="AS34" s="94" t="e">
        <f ca="true">+IF(AND(ISNUMBER(OFFSET('Sanitation Data'!$H$11,0,10*ROW('Sanitation Data'!H28))),'Data Summary'!DH34="Yes"),OFFSET('Sanitation Data'!$H$11,0,10*ROW('Sanitation Data'!H28)),NA())</f>
        <v>#N/A</v>
      </c>
      <c r="AT34" s="94" t="e">
        <f ca="true">+IF(AND(ISNUMBER(OFFSET('Sanitation Data'!$H$12,0,10*ROW('Sanitation Data'!H28))),'Data Summary'!DI34="Yes"),OFFSET('Sanitation Data'!$H$12,0,10*ROW('Sanitation Data'!H28)),NA())</f>
        <v>#N/A</v>
      </c>
      <c r="AU34" s="94" t="e">
        <f ca="true">+IF(AND(ISNUMBER(OFFSET('Sanitation Data'!$I$4,0,10*ROW('Sanitation Data'!I28))),'Data Summary'!DJ34="Yes"),100-OFFSET('Sanitation Data'!$I$4,0,10*ROW('Sanitation Data'!I28)),NA())</f>
        <v>#N/A</v>
      </c>
      <c r="AV34" s="94" t="e">
        <f ca="true">+IF(AND(ISNUMBER(OFFSET('Sanitation Data'!$I$6,0,10*ROW('Sanitation Data'!I28))),'Data Summary'!DK34="Yes"),OFFSET('Sanitation Data'!$I$6,0,10*ROW('Sanitation Data'!I28)),NA())</f>
        <v>#N/A</v>
      </c>
      <c r="AW34" s="94" t="e">
        <f ca="true">+IF(AND(ISNUMBER(OFFSET('Sanitation Data'!$I$10,0,10*ROW('Sanitation Data'!I28))),'Data Summary'!DL34="Yes"),OFFSET('Sanitation Data'!$I$10,0,10*ROW('Sanitation Data'!I28)),NA())</f>
        <v>#N/A</v>
      </c>
      <c r="AX34" s="94" t="e">
        <f ca="true">+IF(AND(ISNUMBER(OFFSET('Sanitation Data'!$I$11,0,10*ROW('Sanitation Data'!I28))),'Data Summary'!DM34="Yes"),OFFSET('Sanitation Data'!$I$11,0,10*ROW('Sanitation Data'!I28)),NA())</f>
        <v>#N/A</v>
      </c>
      <c r="AY34" s="94" t="e">
        <f ca="true">+IF(AND(ISNUMBER(OFFSET('Sanitation Data'!$I$12,0,10*ROW('Sanitation Data'!I28))),'Data Summary'!DN34="Yes"),OFFSET('Sanitation Data'!$I$12,0,10*ROW('Sanitation Data'!I28)),NA())</f>
        <v>#N/A</v>
      </c>
      <c r="AZ34" s="95" t="e">
        <f ca="true">+IF(AND(ISNUMBER(OFFSET('Hygiene Data'!$D$5,0,10*ROW('Hygiene Data'!D28))),'Data Summary'!DO34="Yes"),OFFSET('Hygiene Data'!$D$5,0,10*ROW('Hygiene Data'!D28)),NA())</f>
        <v>#N/A</v>
      </c>
      <c r="BA34" s="95" t="e">
        <f ca="true">+IF(AND(ISNUMBER(OFFSET('Hygiene Data'!$D$7,0,10*ROW('Hygiene Data'!D28))),'Data Summary'!DP34="Yes"),OFFSET('Hygiene Data'!$D$7,0,10*ROW('Hygiene Data'!D28)),NA())</f>
        <v>#N/A</v>
      </c>
      <c r="BB34" s="95" t="e">
        <f ca="true">+IF(AND(ISNUMBER(OFFSET('Hygiene Data'!$D$9,0,10*ROW('Hygiene Data'!D28))),'Data Summary'!DQ34="Yes"),OFFSET('Hygiene Data'!$D$9,0,10*ROW('Hygiene Data'!D28)),NA())</f>
        <v>#N/A</v>
      </c>
      <c r="BC34" s="95" t="e">
        <f ca="true">+IF(AND(ISNUMBER(OFFSET('Hygiene Data'!$E$5,0,10*ROW('Hygiene Data'!E28))),'Data Summary'!DR34="Yes"),OFFSET('Hygiene Data'!$E$5,0,10*ROW('Hygiene Data'!E28)),NA())</f>
        <v>#N/A</v>
      </c>
      <c r="BD34" s="95" t="e">
        <f ca="true">+IF(AND(ISNUMBER(OFFSET('Hygiene Data'!$E$7,0,10*ROW('Hygiene Data'!E28))),'Data Summary'!DS34="Yes"),OFFSET('Hygiene Data'!$E$7,0,10*ROW('Hygiene Data'!E28)),NA())</f>
        <v>#N/A</v>
      </c>
      <c r="BE34" s="95" t="e">
        <f ca="true">+IF(AND(ISNUMBER(OFFSET('Hygiene Data'!$E$9,0,10*ROW('Hygiene Data'!E28))),'Data Summary'!DT34="Yes"),OFFSET('Hygiene Data'!$E$9,0,10*ROW('Hygiene Data'!E28)),NA())</f>
        <v>#N/A</v>
      </c>
      <c r="BF34" s="95" t="e">
        <f ca="true">+IF(AND(ISNUMBER(OFFSET('Hygiene Data'!$F$5,0,10*ROW('Hygiene Data'!F28))),'Data Summary'!DU34="Yes"),OFFSET('Hygiene Data'!$F$5,0,10*ROW('Hygiene Data'!F28)),NA())</f>
        <v>#N/A</v>
      </c>
      <c r="BG34" s="95" t="e">
        <f ca="true">+IF(AND(ISNUMBER(OFFSET('Hygiene Data'!$F$7,0,10*ROW('Hygiene Data'!F28))),'Data Summary'!DV34="Yes"),OFFSET('Hygiene Data'!$F$7,0,10*ROW('Hygiene Data'!F28)),NA())</f>
        <v>#N/A</v>
      </c>
      <c r="BH34" s="95" t="e">
        <f ca="true">+IF(AND(ISNUMBER(OFFSET('Hygiene Data'!$F$9,0,10*ROW('Hygiene Data'!F28))),'Data Summary'!DW34="Yes"),OFFSET('Hygiene Data'!$F$9,0,10*ROW('Hygiene Data'!F28)),NA())</f>
        <v>#N/A</v>
      </c>
      <c r="BI34" s="95" t="e">
        <f ca="true">+IF(AND(ISNUMBER(OFFSET('Hygiene Data'!$G$5,0,10*ROW('Hygiene Data'!G28))),'Data Summary'!DX34="Yes"),OFFSET('Hygiene Data'!$G$5,0,10*ROW('Hygiene Data'!G28)),NA())</f>
        <v>#N/A</v>
      </c>
      <c r="BJ34" s="95" t="e">
        <f ca="true">+IF(AND(ISNUMBER(OFFSET('Hygiene Data'!$G$7,0,10*ROW('Hygiene Data'!G28))),'Data Summary'!DY34="Yes"),OFFSET('Hygiene Data'!$G$7,0,10*ROW('Hygiene Data'!G28)),NA())</f>
        <v>#N/A</v>
      </c>
      <c r="BK34" s="95" t="e">
        <f ca="true">+IF(AND(ISNUMBER(OFFSET('Hygiene Data'!$G$9,0,10*ROW('Hygiene Data'!G28))),'Data Summary'!DZ34="Yes"),OFFSET('Hygiene Data'!$G$9,0,10*ROW('Hygiene Data'!G28)),NA())</f>
        <v>#N/A</v>
      </c>
      <c r="BL34" s="95" t="e">
        <f ca="true">+IF(AND(ISNUMBER(OFFSET('Hygiene Data'!$H$5,0,10*ROW('Hygiene Data'!H28))),'Data Summary'!EA34="Yes"),OFFSET('Hygiene Data'!$H$5,0,10*ROW('Hygiene Data'!H28)),NA())</f>
        <v>#N/A</v>
      </c>
      <c r="BM34" s="95" t="e">
        <f ca="true">+IF(AND(ISNUMBER(OFFSET('Hygiene Data'!$H$7,0,10*ROW('Hygiene Data'!H28))),'Data Summary'!EB34="Yes"),OFFSET('Hygiene Data'!$H$7,0,10*ROW('Hygiene Data'!H28)),NA())</f>
        <v>#N/A</v>
      </c>
      <c r="BN34" s="95" t="e">
        <f ca="true">+IF(AND(ISNUMBER(OFFSET('Hygiene Data'!$H$9,0,10*ROW('Hygiene Data'!H28))),'Data Summary'!EC34="Yes"),OFFSET('Hygiene Data'!$H$9,0,10*ROW('Hygiene Data'!H28)),NA())</f>
        <v>#N/A</v>
      </c>
      <c r="BO34" s="95" t="e">
        <f ca="true">+IF(AND(ISNUMBER(OFFSET('Hygiene Data'!$I$5,0,10*ROW('Hygiene Data'!I28))),'Data Summary'!ED34="Yes"),OFFSET('Hygiene Data'!$I$5,0,10*ROW('Hygiene Data'!I28)),NA())</f>
        <v>#N/A</v>
      </c>
      <c r="BP34" s="95" t="e">
        <f ca="true">+IF(AND(ISNUMBER(OFFSET('Hygiene Data'!$I$7,0,10*ROW('Hygiene Data'!I28))),'Data Summary'!EE34="Yes"),OFFSET('Hygiene Data'!$I$7,0,10*ROW('Hygiene Data'!I28)),NA())</f>
        <v>#N/A</v>
      </c>
      <c r="BQ34" s="95" t="e">
        <f ca="true">+IF(AND(ISNUMBER(OFFSET('Hygiene Data'!$I$9,0,10*ROW('Hygiene Data'!I28))),'Data Summary'!EF34="Yes"),OFFSET('Hygiene Data'!$I$9,0,10*ROW('Hygiene Data'!I28)),NA())</f>
        <v>#N/A</v>
      </c>
    </row>
    <row xmlns:x14ac="http://schemas.microsoft.com/office/spreadsheetml/2009/9/ac" r="35" x14ac:dyDescent="0.2">
      <c r="A35" s="329" t="e">
        <f ca="true">+RIGHT('Data Summary'!A35,LEN('Data Summary'!A35)-9)</f>
        <v>#VALUE!</v>
      </c>
      <c r="B35" s="36" t="str">
        <f ca="true">+IF(ISTEXT('Data Summary'!B35),'Data Summary'!B35,"")</f>
        <v/>
      </c>
      <c r="C35" s="328" t="e">
        <f ca="true">+VALUE('Data Summary'!C35)</f>
        <v>#VALUE!</v>
      </c>
      <c r="D35" s="93" t="e">
        <f ca="true">+IF(AND(ISNUMBER(OFFSET('Water Data'!$D$4,0,10*ROW('Water Data'!D29))),'Data Summary'!BS35="Yes"),100-OFFSET('Water Data'!$D$4,0,10*ROW('Water Data'!D29)),NA())</f>
        <v>#N/A</v>
      </c>
      <c r="E35" s="93" t="e">
        <f ca="true">+IF(AND(ISNUMBER(OFFSET('Water Data'!$D$6,0,10*ROW('Water Data'!D29))),'Data Summary'!BT35="Yes"),OFFSET('Water Data'!$D$6,0,10*ROW('Water Data'!D29)),NA())</f>
        <v>#N/A</v>
      </c>
      <c r="F35" s="93" t="e">
        <f ca="true">+IF(AND(ISNUMBER(OFFSET('Water Data'!$D$9,0,10*ROW('Water Data'!D29))),'Data Summary'!BU35="Yes"),OFFSET('Water Data'!$D$9,0,10*ROW('Water Data'!D29)),NA())</f>
        <v>#N/A</v>
      </c>
      <c r="G35" s="93" t="e">
        <f ca="true">+IF(AND(ISNUMBER(OFFSET('Water Data'!$E$4,0,10*ROW('Water Data'!E29))),'Data Summary'!BV35="Yes"),100-OFFSET('Water Data'!$E$4,0,10*ROW('Water Data'!E29)),NA())</f>
        <v>#N/A</v>
      </c>
      <c r="H35" s="93" t="e">
        <f ca="true">+IF(AND(ISNUMBER(OFFSET('Water Data'!$E$6,0,10*ROW('Water Data'!E29))),'Data Summary'!BW35="Yes"),OFFSET('Water Data'!$E$6,0,10*ROW('Water Data'!E29)),NA())</f>
        <v>#N/A</v>
      </c>
      <c r="I35" s="93" t="e">
        <f ca="true">+IF(AND(ISNUMBER(OFFSET('Water Data'!$E$9,0,10*ROW('Water Data'!E29))),'Data Summary'!BX35="Yes"),OFFSET('Water Data'!$E$9,0,10*ROW('Water Data'!E29)),NA())</f>
        <v>#N/A</v>
      </c>
      <c r="J35" s="93" t="e">
        <f ca="true">+IF(AND(ISNUMBER(OFFSET('Water Data'!$F$4,0,10*ROW('Water Data'!F29))),'Data Summary'!BY35="Yes"),100-OFFSET('Water Data'!$F$4,0,10*ROW('Water Data'!F29)),NA())</f>
        <v>#N/A</v>
      </c>
      <c r="K35" s="93" t="e">
        <f ca="true">+IF(AND(ISNUMBER(OFFSET('Water Data'!$F$6,0,10*ROW('Water Data'!F29))),'Data Summary'!BZ35="Yes"),OFFSET('Water Data'!$F$6,0,10*ROW('Water Data'!F29)),NA())</f>
        <v>#N/A</v>
      </c>
      <c r="L35" s="93" t="e">
        <f ca="true">+IF(AND(ISNUMBER(OFFSET('Water Data'!$F$9,0,10*ROW('Water Data'!F29))),'Data Summary'!CA35="Yes"),OFFSET('Water Data'!$F$9,0,10*ROW('Water Data'!F29)),NA())</f>
        <v>#N/A</v>
      </c>
      <c r="M35" s="93" t="e">
        <f ca="true">+IF(AND(ISNUMBER(OFFSET('Water Data'!$G$4,0,10*ROW('Water Data'!G29))),'Data Summary'!CB35="Yes"),100-OFFSET('Water Data'!$G$4,0,10*ROW('Water Data'!G29)),NA())</f>
        <v>#N/A</v>
      </c>
      <c r="N35" s="93" t="e">
        <f ca="true">+IF(AND(ISNUMBER(OFFSET('Water Data'!$G$6,0,10*ROW('Water Data'!G29))),'Data Summary'!CC35="Yes"),OFFSET('Water Data'!$G$6,0,10*ROW('Water Data'!G29)),NA())</f>
        <v>#N/A</v>
      </c>
      <c r="O35" s="93" t="e">
        <f ca="true">+IF(AND(ISNUMBER(OFFSET('Water Data'!$G$9,0,10*ROW('Water Data'!G29))),'Data Summary'!CD35="Yes"),OFFSET('Water Data'!$G$9,0,10*ROW('Water Data'!G29)),NA())</f>
        <v>#N/A</v>
      </c>
      <c r="P35" s="93" t="e">
        <f ca="true">+IF(AND(ISNUMBER(OFFSET('Water Data'!$H$4,0,10*ROW('Water Data'!H29))),'Data Summary'!CE35="Yes"),100-OFFSET('Water Data'!$H$4,0,10*ROW('Water Data'!H29)),NA())</f>
        <v>#N/A</v>
      </c>
      <c r="Q35" s="93" t="e">
        <f ca="true">+IF(AND(ISNUMBER(OFFSET('Water Data'!$H$6,0,10*ROW('Water Data'!H29))),'Data Summary'!CF35="Yes"),OFFSET('Water Data'!$H$6,0,10*ROW('Water Data'!H29)),NA())</f>
        <v>#N/A</v>
      </c>
      <c r="R35" s="93" t="e">
        <f ca="true">+IF(AND(ISNUMBER(OFFSET('Water Data'!$H$9,0,10*ROW('Water Data'!H29))),'Data Summary'!CG35="Yes"),OFFSET('Water Data'!$H$9,0,10*ROW('Water Data'!H29)),NA())</f>
        <v>#N/A</v>
      </c>
      <c r="S35" s="93" t="e">
        <f ca="true">+IF(AND(ISNUMBER(OFFSET('Water Data'!$I$4,0,10*ROW('Water Data'!I29))),'Data Summary'!CH35="Yes"),100-OFFSET('Water Data'!$I$4,0,10*ROW('Water Data'!I29)),NA())</f>
        <v>#N/A</v>
      </c>
      <c r="T35" s="93" t="e">
        <f ca="true">+IF(AND(ISNUMBER(OFFSET('Water Data'!$I$6,0,10*ROW('Water Data'!I29))),'Data Summary'!CI35="Yes"),OFFSET('Water Data'!$I$6,0,10*ROW('Water Data'!I29)),NA())</f>
        <v>#N/A</v>
      </c>
      <c r="U35" s="93" t="e">
        <f ca="true">+IF(AND(ISNUMBER(OFFSET('Water Data'!$I$9,0,10*ROW('Water Data'!I29))),'Data Summary'!CJ35="Yes"),OFFSET('Water Data'!$I$9,0,10*ROW('Water Data'!I29)),NA())</f>
        <v>#N/A</v>
      </c>
      <c r="V35" s="94" t="e">
        <f ca="true">+IF(AND(ISNUMBER(OFFSET('Sanitation Data'!$D$4,0,10*ROW('Sanitation Data'!D29))),'Data Summary'!CK35="Yes"),100-OFFSET('Sanitation Data'!$D$4,0,10*ROW('Sanitation Data'!D29)),NA())</f>
        <v>#N/A</v>
      </c>
      <c r="W35" s="94" t="e">
        <f ca="true">+IF(AND(ISNUMBER(OFFSET('Sanitation Data'!$D$6,0,10*ROW('Sanitation Data'!D29))),'Data Summary'!CL35="Yes"),OFFSET('Sanitation Data'!$D$6,0,10*ROW('Sanitation Data'!D29)),NA())</f>
        <v>#N/A</v>
      </c>
      <c r="X35" s="94" t="e">
        <f ca="true">+IF(AND(ISNUMBER(OFFSET('Sanitation Data'!$D$10,0,10*ROW('Sanitation Data'!D29))),'Data Summary'!CM35="Yes"),OFFSET('Sanitation Data'!$D$10,0,10*ROW('Sanitation Data'!D29)),NA())</f>
        <v>#N/A</v>
      </c>
      <c r="Y35" s="94" t="e">
        <f ca="true">+IF(AND(ISNUMBER(OFFSET('Sanitation Data'!$D$11,0,10*ROW('Sanitation Data'!D29))),'Data Summary'!CN35="Yes"),OFFSET('Sanitation Data'!$D$11,0,10*ROW('Sanitation Data'!D29)),NA())</f>
        <v>#N/A</v>
      </c>
      <c r="Z35" s="94" t="e">
        <f ca="true">+IF(AND(ISNUMBER(OFFSET('Sanitation Data'!$D$12,0,10*ROW('Sanitation Data'!D29))),'Data Summary'!CO35="Yes"),OFFSET('Sanitation Data'!$D$12,0,10*ROW('Sanitation Data'!D29)),NA())</f>
        <v>#N/A</v>
      </c>
      <c r="AA35" s="94" t="e">
        <f ca="true">+IF(AND(ISNUMBER(OFFSET('Sanitation Data'!$E$4,0,10*ROW('Sanitation Data'!E29))),'Data Summary'!CP35="Yes"),100-OFFSET('Sanitation Data'!$E$4,0,10*ROW('Sanitation Data'!E29)),NA())</f>
        <v>#N/A</v>
      </c>
      <c r="AB35" s="94" t="e">
        <f ca="true">+IF(AND(ISNUMBER(OFFSET('Sanitation Data'!$E$6,0,10*ROW('Sanitation Data'!E29))),'Data Summary'!CQ35="Yes"),OFFSET('Sanitation Data'!$E$6,0,10*ROW('Sanitation Data'!E29)),NA())</f>
        <v>#N/A</v>
      </c>
      <c r="AC35" s="94" t="e">
        <f ca="true">+IF(AND(ISNUMBER(OFFSET('Sanitation Data'!$E$10,0,10*ROW('Sanitation Data'!E29))),'Data Summary'!CR35="Yes"),OFFSET('Sanitation Data'!$E$10,0,10*ROW('Sanitation Data'!E29)),NA())</f>
        <v>#N/A</v>
      </c>
      <c r="AD35" s="94" t="e">
        <f ca="true">+IF(AND(ISNUMBER(OFFSET('Sanitation Data'!$E$11,0,10*ROW('Sanitation Data'!E29))),'Data Summary'!CS35="Yes"),OFFSET('Sanitation Data'!$E$11,0,10*ROW('Sanitation Data'!E29)),NA())</f>
        <v>#N/A</v>
      </c>
      <c r="AE35" s="94" t="e">
        <f ca="true">+IF(AND(ISNUMBER(OFFSET('Sanitation Data'!$E$12,0,10*ROW('Sanitation Data'!E29))),'Data Summary'!CT35="Yes"),OFFSET('Sanitation Data'!$E$12,0,10*ROW('Sanitation Data'!E29)),NA())</f>
        <v>#N/A</v>
      </c>
      <c r="AF35" s="94" t="e">
        <f ca="true">+IF(AND(ISNUMBER(OFFSET('Sanitation Data'!$F$4,0,10*ROW('Sanitation Data'!F29))),'Data Summary'!CU35="Yes"),100-OFFSET('Sanitation Data'!$F$4,0,10*ROW('Sanitation Data'!F29)),NA())</f>
        <v>#N/A</v>
      </c>
      <c r="AG35" s="94" t="e">
        <f ca="true">+IF(AND(ISNUMBER(OFFSET('Sanitation Data'!$F$6,0,10*ROW('Sanitation Data'!F29))),'Data Summary'!CV35="Yes"),OFFSET('Sanitation Data'!$F$6,0,10*ROW('Sanitation Data'!F29)),NA())</f>
        <v>#N/A</v>
      </c>
      <c r="AH35" s="94" t="e">
        <f ca="true">+IF(AND(ISNUMBER(OFFSET('Sanitation Data'!$F$10,0,10*ROW('Sanitation Data'!F29))),'Data Summary'!CW35="Yes"),OFFSET('Sanitation Data'!$F$10,0,10*ROW('Sanitation Data'!F29)),NA())</f>
        <v>#N/A</v>
      </c>
      <c r="AI35" s="94" t="e">
        <f ca="true">+IF(AND(ISNUMBER(OFFSET('Sanitation Data'!$F$11,0,10*ROW('Sanitation Data'!F29))),'Data Summary'!CX35="Yes"),OFFSET('Sanitation Data'!$F$11,0,10*ROW('Sanitation Data'!F29)),NA())</f>
        <v>#N/A</v>
      </c>
      <c r="AJ35" s="94" t="e">
        <f ca="true">+IF(AND(ISNUMBER(OFFSET('Sanitation Data'!$F$12,0,10*ROW('Sanitation Data'!F29))),'Data Summary'!CY35="Yes"),OFFSET('Sanitation Data'!$F$12,0,10*ROW('Sanitation Data'!F29)),NA())</f>
        <v>#N/A</v>
      </c>
      <c r="AK35" s="94" t="e">
        <f ca="true">+IF(AND(ISNUMBER(OFFSET('Sanitation Data'!$G$4,0,10*ROW('Sanitation Data'!G29))),'Data Summary'!CZ35="Yes"),100-OFFSET('Sanitation Data'!$G$4,0,10*ROW('Sanitation Data'!G29)),NA())</f>
        <v>#N/A</v>
      </c>
      <c r="AL35" s="94" t="e">
        <f ca="true">+IF(AND(ISNUMBER(OFFSET('Sanitation Data'!$G$6,0,10*ROW('Sanitation Data'!G29))),'Data Summary'!DA35="Yes"),OFFSET('Sanitation Data'!$G$6,0,10*ROW('Sanitation Data'!G29)),NA())</f>
        <v>#N/A</v>
      </c>
      <c r="AM35" s="94" t="e">
        <f ca="true">+IF(AND(ISNUMBER(OFFSET('Sanitation Data'!$G$10,0,10*ROW('Sanitation Data'!G29))),'Data Summary'!DB35="Yes"),OFFSET('Sanitation Data'!$G$10,0,10*ROW('Sanitation Data'!G29)),NA())</f>
        <v>#N/A</v>
      </c>
      <c r="AN35" s="94" t="e">
        <f ca="true">+IF(AND(ISNUMBER(OFFSET('Sanitation Data'!$G$11,0,10*ROW('Sanitation Data'!G29))),'Data Summary'!DC35="Yes"),OFFSET('Sanitation Data'!$G$11,0,10*ROW('Sanitation Data'!G29)),NA())</f>
        <v>#N/A</v>
      </c>
      <c r="AO35" s="94" t="e">
        <f ca="true">+IF(AND(ISNUMBER(OFFSET('Sanitation Data'!$G$12,0,10*ROW('Sanitation Data'!G29))),'Data Summary'!DD35="Yes"),OFFSET('Sanitation Data'!$G$12,0,10*ROW('Sanitation Data'!G29)),NA())</f>
        <v>#N/A</v>
      </c>
      <c r="AP35" s="94" t="e">
        <f ca="true">+IF(AND(ISNUMBER(OFFSET('Sanitation Data'!$H$4,0,10*ROW('Sanitation Data'!H29))),'Data Summary'!DE35="Yes"),100-OFFSET('Sanitation Data'!$H$4,0,10*ROW('Sanitation Data'!H29)),NA())</f>
        <v>#N/A</v>
      </c>
      <c r="AQ35" s="94" t="e">
        <f ca="true">+IF(AND(ISNUMBER(OFFSET('Sanitation Data'!$H$6,0,10*ROW('Sanitation Data'!H29))),'Data Summary'!DF35="Yes"),OFFSET('Sanitation Data'!$H$6,0,10*ROW('Sanitation Data'!H29)),NA())</f>
        <v>#N/A</v>
      </c>
      <c r="AR35" s="94" t="e">
        <f ca="true">+IF(AND(ISNUMBER(OFFSET('Sanitation Data'!$H$10,0,10*ROW('Sanitation Data'!H29))),'Data Summary'!DG35="Yes"),OFFSET('Sanitation Data'!$H$10,0,10*ROW('Sanitation Data'!H29)),NA())</f>
        <v>#N/A</v>
      </c>
      <c r="AS35" s="94" t="e">
        <f ca="true">+IF(AND(ISNUMBER(OFFSET('Sanitation Data'!$H$11,0,10*ROW('Sanitation Data'!H29))),'Data Summary'!DH35="Yes"),OFFSET('Sanitation Data'!$H$11,0,10*ROW('Sanitation Data'!H29)),NA())</f>
        <v>#N/A</v>
      </c>
      <c r="AT35" s="94" t="e">
        <f ca="true">+IF(AND(ISNUMBER(OFFSET('Sanitation Data'!$H$12,0,10*ROW('Sanitation Data'!H29))),'Data Summary'!DI35="Yes"),OFFSET('Sanitation Data'!$H$12,0,10*ROW('Sanitation Data'!H29)),NA())</f>
        <v>#N/A</v>
      </c>
      <c r="AU35" s="94" t="e">
        <f ca="true">+IF(AND(ISNUMBER(OFFSET('Sanitation Data'!$I$4,0,10*ROW('Sanitation Data'!I29))),'Data Summary'!DJ35="Yes"),100-OFFSET('Sanitation Data'!$I$4,0,10*ROW('Sanitation Data'!I29)),NA())</f>
        <v>#N/A</v>
      </c>
      <c r="AV35" s="94" t="e">
        <f ca="true">+IF(AND(ISNUMBER(OFFSET('Sanitation Data'!$I$6,0,10*ROW('Sanitation Data'!I29))),'Data Summary'!DK35="Yes"),OFFSET('Sanitation Data'!$I$6,0,10*ROW('Sanitation Data'!I29)),NA())</f>
        <v>#N/A</v>
      </c>
      <c r="AW35" s="94" t="e">
        <f ca="true">+IF(AND(ISNUMBER(OFFSET('Sanitation Data'!$I$10,0,10*ROW('Sanitation Data'!I29))),'Data Summary'!DL35="Yes"),OFFSET('Sanitation Data'!$I$10,0,10*ROW('Sanitation Data'!I29)),NA())</f>
        <v>#N/A</v>
      </c>
      <c r="AX35" s="94" t="e">
        <f ca="true">+IF(AND(ISNUMBER(OFFSET('Sanitation Data'!$I$11,0,10*ROW('Sanitation Data'!I29))),'Data Summary'!DM35="Yes"),OFFSET('Sanitation Data'!$I$11,0,10*ROW('Sanitation Data'!I29)),NA())</f>
        <v>#N/A</v>
      </c>
      <c r="AY35" s="94" t="e">
        <f ca="true">+IF(AND(ISNUMBER(OFFSET('Sanitation Data'!$I$12,0,10*ROW('Sanitation Data'!I29))),'Data Summary'!DN35="Yes"),OFFSET('Sanitation Data'!$I$12,0,10*ROW('Sanitation Data'!I29)),NA())</f>
        <v>#N/A</v>
      </c>
      <c r="AZ35" s="95" t="e">
        <f ca="true">+IF(AND(ISNUMBER(OFFSET('Hygiene Data'!$D$5,0,10*ROW('Hygiene Data'!D29))),'Data Summary'!DO35="Yes"),OFFSET('Hygiene Data'!$D$5,0,10*ROW('Hygiene Data'!D29)),NA())</f>
        <v>#N/A</v>
      </c>
      <c r="BA35" s="95" t="e">
        <f ca="true">+IF(AND(ISNUMBER(OFFSET('Hygiene Data'!$D$7,0,10*ROW('Hygiene Data'!D29))),'Data Summary'!DP35="Yes"),OFFSET('Hygiene Data'!$D$7,0,10*ROW('Hygiene Data'!D29)),NA())</f>
        <v>#N/A</v>
      </c>
      <c r="BB35" s="95" t="e">
        <f ca="true">+IF(AND(ISNUMBER(OFFSET('Hygiene Data'!$D$9,0,10*ROW('Hygiene Data'!D29))),'Data Summary'!DQ35="Yes"),OFFSET('Hygiene Data'!$D$9,0,10*ROW('Hygiene Data'!D29)),NA())</f>
        <v>#N/A</v>
      </c>
      <c r="BC35" s="95" t="e">
        <f ca="true">+IF(AND(ISNUMBER(OFFSET('Hygiene Data'!$E$5,0,10*ROW('Hygiene Data'!E29))),'Data Summary'!DR35="Yes"),OFFSET('Hygiene Data'!$E$5,0,10*ROW('Hygiene Data'!E29)),NA())</f>
        <v>#N/A</v>
      </c>
      <c r="BD35" s="95" t="e">
        <f ca="true">+IF(AND(ISNUMBER(OFFSET('Hygiene Data'!$E$7,0,10*ROW('Hygiene Data'!E29))),'Data Summary'!DS35="Yes"),OFFSET('Hygiene Data'!$E$7,0,10*ROW('Hygiene Data'!E29)),NA())</f>
        <v>#N/A</v>
      </c>
      <c r="BE35" s="95" t="e">
        <f ca="true">+IF(AND(ISNUMBER(OFFSET('Hygiene Data'!$E$9,0,10*ROW('Hygiene Data'!E29))),'Data Summary'!DT35="Yes"),OFFSET('Hygiene Data'!$E$9,0,10*ROW('Hygiene Data'!E29)),NA())</f>
        <v>#N/A</v>
      </c>
      <c r="BF35" s="95" t="e">
        <f ca="true">+IF(AND(ISNUMBER(OFFSET('Hygiene Data'!$F$5,0,10*ROW('Hygiene Data'!F29))),'Data Summary'!DU35="Yes"),OFFSET('Hygiene Data'!$F$5,0,10*ROW('Hygiene Data'!F29)),NA())</f>
        <v>#N/A</v>
      </c>
      <c r="BG35" s="95" t="e">
        <f ca="true">+IF(AND(ISNUMBER(OFFSET('Hygiene Data'!$F$7,0,10*ROW('Hygiene Data'!F29))),'Data Summary'!DV35="Yes"),OFFSET('Hygiene Data'!$F$7,0,10*ROW('Hygiene Data'!F29)),NA())</f>
        <v>#N/A</v>
      </c>
      <c r="BH35" s="95" t="e">
        <f ca="true">+IF(AND(ISNUMBER(OFFSET('Hygiene Data'!$F$9,0,10*ROW('Hygiene Data'!F29))),'Data Summary'!DW35="Yes"),OFFSET('Hygiene Data'!$F$9,0,10*ROW('Hygiene Data'!F29)),NA())</f>
        <v>#N/A</v>
      </c>
      <c r="BI35" s="95" t="e">
        <f ca="true">+IF(AND(ISNUMBER(OFFSET('Hygiene Data'!$G$5,0,10*ROW('Hygiene Data'!G29))),'Data Summary'!DX35="Yes"),OFFSET('Hygiene Data'!$G$5,0,10*ROW('Hygiene Data'!G29)),NA())</f>
        <v>#N/A</v>
      </c>
      <c r="BJ35" s="95" t="e">
        <f ca="true">+IF(AND(ISNUMBER(OFFSET('Hygiene Data'!$G$7,0,10*ROW('Hygiene Data'!G29))),'Data Summary'!DY35="Yes"),OFFSET('Hygiene Data'!$G$7,0,10*ROW('Hygiene Data'!G29)),NA())</f>
        <v>#N/A</v>
      </c>
      <c r="BK35" s="95" t="e">
        <f ca="true">+IF(AND(ISNUMBER(OFFSET('Hygiene Data'!$G$9,0,10*ROW('Hygiene Data'!G29))),'Data Summary'!DZ35="Yes"),OFFSET('Hygiene Data'!$G$9,0,10*ROW('Hygiene Data'!G29)),NA())</f>
        <v>#N/A</v>
      </c>
      <c r="BL35" s="95" t="e">
        <f ca="true">+IF(AND(ISNUMBER(OFFSET('Hygiene Data'!$H$5,0,10*ROW('Hygiene Data'!H29))),'Data Summary'!EA35="Yes"),OFFSET('Hygiene Data'!$H$5,0,10*ROW('Hygiene Data'!H29)),NA())</f>
        <v>#N/A</v>
      </c>
      <c r="BM35" s="95" t="e">
        <f ca="true">+IF(AND(ISNUMBER(OFFSET('Hygiene Data'!$H$7,0,10*ROW('Hygiene Data'!H29))),'Data Summary'!EB35="Yes"),OFFSET('Hygiene Data'!$H$7,0,10*ROW('Hygiene Data'!H29)),NA())</f>
        <v>#N/A</v>
      </c>
      <c r="BN35" s="95" t="e">
        <f ca="true">+IF(AND(ISNUMBER(OFFSET('Hygiene Data'!$H$9,0,10*ROW('Hygiene Data'!H29))),'Data Summary'!EC35="Yes"),OFFSET('Hygiene Data'!$H$9,0,10*ROW('Hygiene Data'!H29)),NA())</f>
        <v>#N/A</v>
      </c>
      <c r="BO35" s="95" t="e">
        <f ca="true">+IF(AND(ISNUMBER(OFFSET('Hygiene Data'!$I$5,0,10*ROW('Hygiene Data'!I29))),'Data Summary'!ED35="Yes"),OFFSET('Hygiene Data'!$I$5,0,10*ROW('Hygiene Data'!I29)),NA())</f>
        <v>#N/A</v>
      </c>
      <c r="BP35" s="95" t="e">
        <f ca="true">+IF(AND(ISNUMBER(OFFSET('Hygiene Data'!$I$7,0,10*ROW('Hygiene Data'!I29))),'Data Summary'!EE35="Yes"),OFFSET('Hygiene Data'!$I$7,0,10*ROW('Hygiene Data'!I29)),NA())</f>
        <v>#N/A</v>
      </c>
      <c r="BQ35" s="95" t="e">
        <f ca="true">+IF(AND(ISNUMBER(OFFSET('Hygiene Data'!$I$9,0,10*ROW('Hygiene Data'!I29))),'Data Summary'!EF35="Yes"),OFFSET('Hygiene Data'!$I$9,0,10*ROW('Hygiene Data'!I29)),NA())</f>
        <v>#N/A</v>
      </c>
    </row>
    <row xmlns:x14ac="http://schemas.microsoft.com/office/spreadsheetml/2009/9/ac" r="36" x14ac:dyDescent="0.2">
      <c r="A36" s="329" t="e">
        <f ca="true">+RIGHT('Data Summary'!A36,LEN('Data Summary'!A36)-9)</f>
        <v>#VALUE!</v>
      </c>
      <c r="B36" s="36" t="str">
        <f ca="true">+IF(ISTEXT('Data Summary'!B36),'Data Summary'!B36,"")</f>
        <v/>
      </c>
      <c r="C36" s="328" t="e">
        <f ca="true">+VALUE('Data Summary'!C36)</f>
        <v>#VALUE!</v>
      </c>
      <c r="D36" s="93" t="e">
        <f ca="true">+IF(AND(ISNUMBER(OFFSET('Water Data'!$D$4,0,10*ROW('Water Data'!D30))),'Data Summary'!BS36="Yes"),100-OFFSET('Water Data'!$D$4,0,10*ROW('Water Data'!D30)),NA())</f>
        <v>#N/A</v>
      </c>
      <c r="E36" s="93" t="e">
        <f ca="true">+IF(AND(ISNUMBER(OFFSET('Water Data'!$D$6,0,10*ROW('Water Data'!D30))),'Data Summary'!BT36="Yes"),OFFSET('Water Data'!$D$6,0,10*ROW('Water Data'!D30)),NA())</f>
        <v>#N/A</v>
      </c>
      <c r="F36" s="93" t="e">
        <f ca="true">+IF(AND(ISNUMBER(OFFSET('Water Data'!$D$9,0,10*ROW('Water Data'!D30))),'Data Summary'!BU36="Yes"),OFFSET('Water Data'!$D$9,0,10*ROW('Water Data'!D30)),NA())</f>
        <v>#N/A</v>
      </c>
      <c r="G36" s="93" t="e">
        <f ca="true">+IF(AND(ISNUMBER(OFFSET('Water Data'!$E$4,0,10*ROW('Water Data'!E30))),'Data Summary'!BV36="Yes"),100-OFFSET('Water Data'!$E$4,0,10*ROW('Water Data'!E30)),NA())</f>
        <v>#N/A</v>
      </c>
      <c r="H36" s="93" t="e">
        <f ca="true">+IF(AND(ISNUMBER(OFFSET('Water Data'!$E$6,0,10*ROW('Water Data'!E30))),'Data Summary'!BW36="Yes"),OFFSET('Water Data'!$E$6,0,10*ROW('Water Data'!E30)),NA())</f>
        <v>#N/A</v>
      </c>
      <c r="I36" s="93" t="e">
        <f ca="true">+IF(AND(ISNUMBER(OFFSET('Water Data'!$E$9,0,10*ROW('Water Data'!E30))),'Data Summary'!BX36="Yes"),OFFSET('Water Data'!$E$9,0,10*ROW('Water Data'!E30)),NA())</f>
        <v>#N/A</v>
      </c>
      <c r="J36" s="93" t="e">
        <f ca="true">+IF(AND(ISNUMBER(OFFSET('Water Data'!$F$4,0,10*ROW('Water Data'!F30))),'Data Summary'!BY36="Yes"),100-OFFSET('Water Data'!$F$4,0,10*ROW('Water Data'!F30)),NA())</f>
        <v>#N/A</v>
      </c>
      <c r="K36" s="93" t="e">
        <f ca="true">+IF(AND(ISNUMBER(OFFSET('Water Data'!$F$6,0,10*ROW('Water Data'!F30))),'Data Summary'!BZ36="Yes"),OFFSET('Water Data'!$F$6,0,10*ROW('Water Data'!F30)),NA())</f>
        <v>#N/A</v>
      </c>
      <c r="L36" s="93" t="e">
        <f ca="true">+IF(AND(ISNUMBER(OFFSET('Water Data'!$F$9,0,10*ROW('Water Data'!F30))),'Data Summary'!CA36="Yes"),OFFSET('Water Data'!$F$9,0,10*ROW('Water Data'!F30)),NA())</f>
        <v>#N/A</v>
      </c>
      <c r="M36" s="93" t="e">
        <f ca="true">+IF(AND(ISNUMBER(OFFSET('Water Data'!$G$4,0,10*ROW('Water Data'!G30))),'Data Summary'!CB36="Yes"),100-OFFSET('Water Data'!$G$4,0,10*ROW('Water Data'!G30)),NA())</f>
        <v>#N/A</v>
      </c>
      <c r="N36" s="93" t="e">
        <f ca="true">+IF(AND(ISNUMBER(OFFSET('Water Data'!$G$6,0,10*ROW('Water Data'!G30))),'Data Summary'!CC36="Yes"),OFFSET('Water Data'!$G$6,0,10*ROW('Water Data'!G30)),NA())</f>
        <v>#N/A</v>
      </c>
      <c r="O36" s="93" t="e">
        <f ca="true">+IF(AND(ISNUMBER(OFFSET('Water Data'!$G$9,0,10*ROW('Water Data'!G30))),'Data Summary'!CD36="Yes"),OFFSET('Water Data'!$G$9,0,10*ROW('Water Data'!G30)),NA())</f>
        <v>#N/A</v>
      </c>
      <c r="P36" s="93" t="e">
        <f ca="true">+IF(AND(ISNUMBER(OFFSET('Water Data'!$H$4,0,10*ROW('Water Data'!H30))),'Data Summary'!CE36="Yes"),100-OFFSET('Water Data'!$H$4,0,10*ROW('Water Data'!H30)),NA())</f>
        <v>#N/A</v>
      </c>
      <c r="Q36" s="93" t="e">
        <f ca="true">+IF(AND(ISNUMBER(OFFSET('Water Data'!$H$6,0,10*ROW('Water Data'!H30))),'Data Summary'!CF36="Yes"),OFFSET('Water Data'!$H$6,0,10*ROW('Water Data'!H30)),NA())</f>
        <v>#N/A</v>
      </c>
      <c r="R36" s="93" t="e">
        <f ca="true">+IF(AND(ISNUMBER(OFFSET('Water Data'!$H$9,0,10*ROW('Water Data'!H30))),'Data Summary'!CG36="Yes"),OFFSET('Water Data'!$H$9,0,10*ROW('Water Data'!H30)),NA())</f>
        <v>#N/A</v>
      </c>
      <c r="S36" s="93" t="e">
        <f ca="true">+IF(AND(ISNUMBER(OFFSET('Water Data'!$I$4,0,10*ROW('Water Data'!I30))),'Data Summary'!CH36="Yes"),100-OFFSET('Water Data'!$I$4,0,10*ROW('Water Data'!I30)),NA())</f>
        <v>#N/A</v>
      </c>
      <c r="T36" s="93" t="e">
        <f ca="true">+IF(AND(ISNUMBER(OFFSET('Water Data'!$I$6,0,10*ROW('Water Data'!I30))),'Data Summary'!CI36="Yes"),OFFSET('Water Data'!$I$6,0,10*ROW('Water Data'!I30)),NA())</f>
        <v>#N/A</v>
      </c>
      <c r="U36" s="93" t="e">
        <f ca="true">+IF(AND(ISNUMBER(OFFSET('Water Data'!$I$9,0,10*ROW('Water Data'!I30))),'Data Summary'!CJ36="Yes"),OFFSET('Water Data'!$I$9,0,10*ROW('Water Data'!I30)),NA())</f>
        <v>#N/A</v>
      </c>
      <c r="V36" s="94" t="e">
        <f ca="true">+IF(AND(ISNUMBER(OFFSET('Sanitation Data'!$D$4,0,10*ROW('Sanitation Data'!D30))),'Data Summary'!CK36="Yes"),100-OFFSET('Sanitation Data'!$D$4,0,10*ROW('Sanitation Data'!D30)),NA())</f>
        <v>#N/A</v>
      </c>
      <c r="W36" s="94" t="e">
        <f ca="true">+IF(AND(ISNUMBER(OFFSET('Sanitation Data'!$D$6,0,10*ROW('Sanitation Data'!D30))),'Data Summary'!CL36="Yes"),OFFSET('Sanitation Data'!$D$6,0,10*ROW('Sanitation Data'!D30)),NA())</f>
        <v>#N/A</v>
      </c>
      <c r="X36" s="94" t="e">
        <f ca="true">+IF(AND(ISNUMBER(OFFSET('Sanitation Data'!$D$10,0,10*ROW('Sanitation Data'!D30))),'Data Summary'!CM36="Yes"),OFFSET('Sanitation Data'!$D$10,0,10*ROW('Sanitation Data'!D30)),NA())</f>
        <v>#N/A</v>
      </c>
      <c r="Y36" s="94" t="e">
        <f ca="true">+IF(AND(ISNUMBER(OFFSET('Sanitation Data'!$D$11,0,10*ROW('Sanitation Data'!D30))),'Data Summary'!CN36="Yes"),OFFSET('Sanitation Data'!$D$11,0,10*ROW('Sanitation Data'!D30)),NA())</f>
        <v>#N/A</v>
      </c>
      <c r="Z36" s="94" t="e">
        <f ca="true">+IF(AND(ISNUMBER(OFFSET('Sanitation Data'!$D$12,0,10*ROW('Sanitation Data'!D30))),'Data Summary'!CO36="Yes"),OFFSET('Sanitation Data'!$D$12,0,10*ROW('Sanitation Data'!D30)),NA())</f>
        <v>#N/A</v>
      </c>
      <c r="AA36" s="94" t="e">
        <f ca="true">+IF(AND(ISNUMBER(OFFSET('Sanitation Data'!$E$4,0,10*ROW('Sanitation Data'!E30))),'Data Summary'!CP36="Yes"),100-OFFSET('Sanitation Data'!$E$4,0,10*ROW('Sanitation Data'!E30)),NA())</f>
        <v>#N/A</v>
      </c>
      <c r="AB36" s="94" t="e">
        <f ca="true">+IF(AND(ISNUMBER(OFFSET('Sanitation Data'!$E$6,0,10*ROW('Sanitation Data'!E30))),'Data Summary'!CQ36="Yes"),OFFSET('Sanitation Data'!$E$6,0,10*ROW('Sanitation Data'!E30)),NA())</f>
        <v>#N/A</v>
      </c>
      <c r="AC36" s="94" t="e">
        <f ca="true">+IF(AND(ISNUMBER(OFFSET('Sanitation Data'!$E$10,0,10*ROW('Sanitation Data'!E30))),'Data Summary'!CR36="Yes"),OFFSET('Sanitation Data'!$E$10,0,10*ROW('Sanitation Data'!E30)),NA())</f>
        <v>#N/A</v>
      </c>
      <c r="AD36" s="94" t="e">
        <f ca="true">+IF(AND(ISNUMBER(OFFSET('Sanitation Data'!$E$11,0,10*ROW('Sanitation Data'!E30))),'Data Summary'!CS36="Yes"),OFFSET('Sanitation Data'!$E$11,0,10*ROW('Sanitation Data'!E30)),NA())</f>
        <v>#N/A</v>
      </c>
      <c r="AE36" s="94" t="e">
        <f ca="true">+IF(AND(ISNUMBER(OFFSET('Sanitation Data'!$E$12,0,10*ROW('Sanitation Data'!E30))),'Data Summary'!CT36="Yes"),OFFSET('Sanitation Data'!$E$12,0,10*ROW('Sanitation Data'!E30)),NA())</f>
        <v>#N/A</v>
      </c>
      <c r="AF36" s="94" t="e">
        <f ca="true">+IF(AND(ISNUMBER(OFFSET('Sanitation Data'!$F$4,0,10*ROW('Sanitation Data'!F30))),'Data Summary'!CU36="Yes"),100-OFFSET('Sanitation Data'!$F$4,0,10*ROW('Sanitation Data'!F30)),NA())</f>
        <v>#N/A</v>
      </c>
      <c r="AG36" s="94" t="e">
        <f ca="true">+IF(AND(ISNUMBER(OFFSET('Sanitation Data'!$F$6,0,10*ROW('Sanitation Data'!F30))),'Data Summary'!CV36="Yes"),OFFSET('Sanitation Data'!$F$6,0,10*ROW('Sanitation Data'!F30)),NA())</f>
        <v>#N/A</v>
      </c>
      <c r="AH36" s="94" t="e">
        <f ca="true">+IF(AND(ISNUMBER(OFFSET('Sanitation Data'!$F$10,0,10*ROW('Sanitation Data'!F30))),'Data Summary'!CW36="Yes"),OFFSET('Sanitation Data'!$F$10,0,10*ROW('Sanitation Data'!F30)),NA())</f>
        <v>#N/A</v>
      </c>
      <c r="AI36" s="94" t="e">
        <f ca="true">+IF(AND(ISNUMBER(OFFSET('Sanitation Data'!$F$11,0,10*ROW('Sanitation Data'!F30))),'Data Summary'!CX36="Yes"),OFFSET('Sanitation Data'!$F$11,0,10*ROW('Sanitation Data'!F30)),NA())</f>
        <v>#N/A</v>
      </c>
      <c r="AJ36" s="94" t="e">
        <f ca="true">+IF(AND(ISNUMBER(OFFSET('Sanitation Data'!$F$12,0,10*ROW('Sanitation Data'!F30))),'Data Summary'!CY36="Yes"),OFFSET('Sanitation Data'!$F$12,0,10*ROW('Sanitation Data'!F30)),NA())</f>
        <v>#N/A</v>
      </c>
      <c r="AK36" s="94" t="e">
        <f ca="true">+IF(AND(ISNUMBER(OFFSET('Sanitation Data'!$G$4,0,10*ROW('Sanitation Data'!G30))),'Data Summary'!CZ36="Yes"),100-OFFSET('Sanitation Data'!$G$4,0,10*ROW('Sanitation Data'!G30)),NA())</f>
        <v>#N/A</v>
      </c>
      <c r="AL36" s="94" t="e">
        <f ca="true">+IF(AND(ISNUMBER(OFFSET('Sanitation Data'!$G$6,0,10*ROW('Sanitation Data'!G30))),'Data Summary'!DA36="Yes"),OFFSET('Sanitation Data'!$G$6,0,10*ROW('Sanitation Data'!G30)),NA())</f>
        <v>#N/A</v>
      </c>
      <c r="AM36" s="94" t="e">
        <f ca="true">+IF(AND(ISNUMBER(OFFSET('Sanitation Data'!$G$10,0,10*ROW('Sanitation Data'!G30))),'Data Summary'!DB36="Yes"),OFFSET('Sanitation Data'!$G$10,0,10*ROW('Sanitation Data'!G30)),NA())</f>
        <v>#N/A</v>
      </c>
      <c r="AN36" s="94" t="e">
        <f ca="true">+IF(AND(ISNUMBER(OFFSET('Sanitation Data'!$G$11,0,10*ROW('Sanitation Data'!G30))),'Data Summary'!DC36="Yes"),OFFSET('Sanitation Data'!$G$11,0,10*ROW('Sanitation Data'!G30)),NA())</f>
        <v>#N/A</v>
      </c>
      <c r="AO36" s="94" t="e">
        <f ca="true">+IF(AND(ISNUMBER(OFFSET('Sanitation Data'!$G$12,0,10*ROW('Sanitation Data'!G30))),'Data Summary'!DD36="Yes"),OFFSET('Sanitation Data'!$G$12,0,10*ROW('Sanitation Data'!G30)),NA())</f>
        <v>#N/A</v>
      </c>
      <c r="AP36" s="94" t="e">
        <f ca="true">+IF(AND(ISNUMBER(OFFSET('Sanitation Data'!$H$4,0,10*ROW('Sanitation Data'!H30))),'Data Summary'!DE36="Yes"),100-OFFSET('Sanitation Data'!$H$4,0,10*ROW('Sanitation Data'!H30)),NA())</f>
        <v>#N/A</v>
      </c>
      <c r="AQ36" s="94" t="e">
        <f ca="true">+IF(AND(ISNUMBER(OFFSET('Sanitation Data'!$H$6,0,10*ROW('Sanitation Data'!H30))),'Data Summary'!DF36="Yes"),OFFSET('Sanitation Data'!$H$6,0,10*ROW('Sanitation Data'!H30)),NA())</f>
        <v>#N/A</v>
      </c>
      <c r="AR36" s="94" t="e">
        <f ca="true">+IF(AND(ISNUMBER(OFFSET('Sanitation Data'!$H$10,0,10*ROW('Sanitation Data'!H30))),'Data Summary'!DG36="Yes"),OFFSET('Sanitation Data'!$H$10,0,10*ROW('Sanitation Data'!H30)),NA())</f>
        <v>#N/A</v>
      </c>
      <c r="AS36" s="94" t="e">
        <f ca="true">+IF(AND(ISNUMBER(OFFSET('Sanitation Data'!$H$11,0,10*ROW('Sanitation Data'!H30))),'Data Summary'!DH36="Yes"),OFFSET('Sanitation Data'!$H$11,0,10*ROW('Sanitation Data'!H30)),NA())</f>
        <v>#N/A</v>
      </c>
      <c r="AT36" s="94" t="e">
        <f ca="true">+IF(AND(ISNUMBER(OFFSET('Sanitation Data'!$H$12,0,10*ROW('Sanitation Data'!H30))),'Data Summary'!DI36="Yes"),OFFSET('Sanitation Data'!$H$12,0,10*ROW('Sanitation Data'!H30)),NA())</f>
        <v>#N/A</v>
      </c>
      <c r="AU36" s="94" t="e">
        <f ca="true">+IF(AND(ISNUMBER(OFFSET('Sanitation Data'!$I$4,0,10*ROW('Sanitation Data'!I30))),'Data Summary'!DJ36="Yes"),100-OFFSET('Sanitation Data'!$I$4,0,10*ROW('Sanitation Data'!I30)),NA())</f>
        <v>#N/A</v>
      </c>
      <c r="AV36" s="94" t="e">
        <f ca="true">+IF(AND(ISNUMBER(OFFSET('Sanitation Data'!$I$6,0,10*ROW('Sanitation Data'!I30))),'Data Summary'!DK36="Yes"),OFFSET('Sanitation Data'!$I$6,0,10*ROW('Sanitation Data'!I30)),NA())</f>
        <v>#N/A</v>
      </c>
      <c r="AW36" s="94" t="e">
        <f ca="true">+IF(AND(ISNUMBER(OFFSET('Sanitation Data'!$I$10,0,10*ROW('Sanitation Data'!I30))),'Data Summary'!DL36="Yes"),OFFSET('Sanitation Data'!$I$10,0,10*ROW('Sanitation Data'!I30)),NA())</f>
        <v>#N/A</v>
      </c>
      <c r="AX36" s="94" t="e">
        <f ca="true">+IF(AND(ISNUMBER(OFFSET('Sanitation Data'!$I$11,0,10*ROW('Sanitation Data'!I30))),'Data Summary'!DM36="Yes"),OFFSET('Sanitation Data'!$I$11,0,10*ROW('Sanitation Data'!I30)),NA())</f>
        <v>#N/A</v>
      </c>
      <c r="AY36" s="94" t="e">
        <f ca="true">+IF(AND(ISNUMBER(OFFSET('Sanitation Data'!$I$12,0,10*ROW('Sanitation Data'!I30))),'Data Summary'!DN36="Yes"),OFFSET('Sanitation Data'!$I$12,0,10*ROW('Sanitation Data'!I30)),NA())</f>
        <v>#N/A</v>
      </c>
      <c r="AZ36" s="95" t="e">
        <f ca="true">+IF(AND(ISNUMBER(OFFSET('Hygiene Data'!$D$5,0,10*ROW('Hygiene Data'!D30))),'Data Summary'!DO36="Yes"),OFFSET('Hygiene Data'!$D$5,0,10*ROW('Hygiene Data'!D30)),NA())</f>
        <v>#N/A</v>
      </c>
      <c r="BA36" s="95" t="e">
        <f ca="true">+IF(AND(ISNUMBER(OFFSET('Hygiene Data'!$D$7,0,10*ROW('Hygiene Data'!D30))),'Data Summary'!DP36="Yes"),OFFSET('Hygiene Data'!$D$7,0,10*ROW('Hygiene Data'!D30)),NA())</f>
        <v>#N/A</v>
      </c>
      <c r="BB36" s="95" t="e">
        <f ca="true">+IF(AND(ISNUMBER(OFFSET('Hygiene Data'!$D$9,0,10*ROW('Hygiene Data'!D30))),'Data Summary'!DQ36="Yes"),OFFSET('Hygiene Data'!$D$9,0,10*ROW('Hygiene Data'!D30)),NA())</f>
        <v>#N/A</v>
      </c>
      <c r="BC36" s="95" t="e">
        <f ca="true">+IF(AND(ISNUMBER(OFFSET('Hygiene Data'!$E$5,0,10*ROW('Hygiene Data'!E30))),'Data Summary'!DR36="Yes"),OFFSET('Hygiene Data'!$E$5,0,10*ROW('Hygiene Data'!E30)),NA())</f>
        <v>#N/A</v>
      </c>
      <c r="BD36" s="95" t="e">
        <f ca="true">+IF(AND(ISNUMBER(OFFSET('Hygiene Data'!$E$7,0,10*ROW('Hygiene Data'!E30))),'Data Summary'!DS36="Yes"),OFFSET('Hygiene Data'!$E$7,0,10*ROW('Hygiene Data'!E30)),NA())</f>
        <v>#N/A</v>
      </c>
      <c r="BE36" s="95" t="e">
        <f ca="true">+IF(AND(ISNUMBER(OFFSET('Hygiene Data'!$E$9,0,10*ROW('Hygiene Data'!E30))),'Data Summary'!DT36="Yes"),OFFSET('Hygiene Data'!$E$9,0,10*ROW('Hygiene Data'!E30)),NA())</f>
        <v>#N/A</v>
      </c>
      <c r="BF36" s="95" t="e">
        <f ca="true">+IF(AND(ISNUMBER(OFFSET('Hygiene Data'!$F$5,0,10*ROW('Hygiene Data'!F30))),'Data Summary'!DU36="Yes"),OFFSET('Hygiene Data'!$F$5,0,10*ROW('Hygiene Data'!F30)),NA())</f>
        <v>#N/A</v>
      </c>
      <c r="BG36" s="95" t="e">
        <f ca="true">+IF(AND(ISNUMBER(OFFSET('Hygiene Data'!$F$7,0,10*ROW('Hygiene Data'!F30))),'Data Summary'!DV36="Yes"),OFFSET('Hygiene Data'!$F$7,0,10*ROW('Hygiene Data'!F30)),NA())</f>
        <v>#N/A</v>
      </c>
      <c r="BH36" s="95" t="e">
        <f ca="true">+IF(AND(ISNUMBER(OFFSET('Hygiene Data'!$F$9,0,10*ROW('Hygiene Data'!F30))),'Data Summary'!DW36="Yes"),OFFSET('Hygiene Data'!$F$9,0,10*ROW('Hygiene Data'!F30)),NA())</f>
        <v>#N/A</v>
      </c>
      <c r="BI36" s="95" t="e">
        <f ca="true">+IF(AND(ISNUMBER(OFFSET('Hygiene Data'!$G$5,0,10*ROW('Hygiene Data'!G30))),'Data Summary'!DX36="Yes"),OFFSET('Hygiene Data'!$G$5,0,10*ROW('Hygiene Data'!G30)),NA())</f>
        <v>#N/A</v>
      </c>
      <c r="BJ36" s="95" t="e">
        <f ca="true">+IF(AND(ISNUMBER(OFFSET('Hygiene Data'!$G$7,0,10*ROW('Hygiene Data'!G30))),'Data Summary'!DY36="Yes"),OFFSET('Hygiene Data'!$G$7,0,10*ROW('Hygiene Data'!G30)),NA())</f>
        <v>#N/A</v>
      </c>
      <c r="BK36" s="95" t="e">
        <f ca="true">+IF(AND(ISNUMBER(OFFSET('Hygiene Data'!$G$9,0,10*ROW('Hygiene Data'!G30))),'Data Summary'!DZ36="Yes"),OFFSET('Hygiene Data'!$G$9,0,10*ROW('Hygiene Data'!G30)),NA())</f>
        <v>#N/A</v>
      </c>
      <c r="BL36" s="95" t="e">
        <f ca="true">+IF(AND(ISNUMBER(OFFSET('Hygiene Data'!$H$5,0,10*ROW('Hygiene Data'!H30))),'Data Summary'!EA36="Yes"),OFFSET('Hygiene Data'!$H$5,0,10*ROW('Hygiene Data'!H30)),NA())</f>
        <v>#N/A</v>
      </c>
      <c r="BM36" s="95" t="e">
        <f ca="true">+IF(AND(ISNUMBER(OFFSET('Hygiene Data'!$H$7,0,10*ROW('Hygiene Data'!H30))),'Data Summary'!EB36="Yes"),OFFSET('Hygiene Data'!$H$7,0,10*ROW('Hygiene Data'!H30)),NA())</f>
        <v>#N/A</v>
      </c>
      <c r="BN36" s="95" t="e">
        <f ca="true">+IF(AND(ISNUMBER(OFFSET('Hygiene Data'!$H$9,0,10*ROW('Hygiene Data'!H30))),'Data Summary'!EC36="Yes"),OFFSET('Hygiene Data'!$H$9,0,10*ROW('Hygiene Data'!H30)),NA())</f>
        <v>#N/A</v>
      </c>
      <c r="BO36" s="95" t="e">
        <f ca="true">+IF(AND(ISNUMBER(OFFSET('Hygiene Data'!$I$5,0,10*ROW('Hygiene Data'!I30))),'Data Summary'!ED36="Yes"),OFFSET('Hygiene Data'!$I$5,0,10*ROW('Hygiene Data'!I30)),NA())</f>
        <v>#N/A</v>
      </c>
      <c r="BP36" s="95" t="e">
        <f ca="true">+IF(AND(ISNUMBER(OFFSET('Hygiene Data'!$I$7,0,10*ROW('Hygiene Data'!I30))),'Data Summary'!EE36="Yes"),OFFSET('Hygiene Data'!$I$7,0,10*ROW('Hygiene Data'!I30)),NA())</f>
        <v>#N/A</v>
      </c>
      <c r="BQ36" s="95" t="e">
        <f ca="true">+IF(AND(ISNUMBER(OFFSET('Hygiene Data'!$I$9,0,10*ROW('Hygiene Data'!I30))),'Data Summary'!EF36="Yes"),OFFSET('Hygiene Data'!$I$9,0,10*ROW('Hygiene Data'!I30)),NA())</f>
        <v>#N/A</v>
      </c>
    </row>
    <row xmlns:x14ac="http://schemas.microsoft.com/office/spreadsheetml/2009/9/ac" r="37" x14ac:dyDescent="0.2">
      <c r="A37" s="329" t="e">
        <f ca="true">+RIGHT('Data Summary'!A37,LEN('Data Summary'!A37)-9)</f>
        <v>#VALUE!</v>
      </c>
      <c r="B37" s="36" t="str">
        <f ca="true">+IF(ISTEXT('Data Summary'!B37),'Data Summary'!B37,"")</f>
        <v/>
      </c>
      <c r="C37" s="328" t="e">
        <f ca="true">+VALUE('Data Summary'!C37)</f>
        <v>#VALUE!</v>
      </c>
      <c r="D37" s="93" t="e">
        <f ca="true">+IF(AND(ISNUMBER(OFFSET('Water Data'!$D$4,0,10*ROW('Water Data'!D31))),'Data Summary'!BS37="Yes"),100-OFFSET('Water Data'!$D$4,0,10*ROW('Water Data'!D31)),NA())</f>
        <v>#N/A</v>
      </c>
      <c r="E37" s="93" t="e">
        <f ca="true">+IF(AND(ISNUMBER(OFFSET('Water Data'!$D$6,0,10*ROW('Water Data'!D31))),'Data Summary'!BT37="Yes"),OFFSET('Water Data'!$D$6,0,10*ROW('Water Data'!D31)),NA())</f>
        <v>#N/A</v>
      </c>
      <c r="F37" s="93" t="e">
        <f ca="true">+IF(AND(ISNUMBER(OFFSET('Water Data'!$D$9,0,10*ROW('Water Data'!D31))),'Data Summary'!BU37="Yes"),OFFSET('Water Data'!$D$9,0,10*ROW('Water Data'!D31)),NA())</f>
        <v>#N/A</v>
      </c>
      <c r="G37" s="93" t="e">
        <f ca="true">+IF(AND(ISNUMBER(OFFSET('Water Data'!$E$4,0,10*ROW('Water Data'!E31))),'Data Summary'!BV37="Yes"),100-OFFSET('Water Data'!$E$4,0,10*ROW('Water Data'!E31)),NA())</f>
        <v>#N/A</v>
      </c>
      <c r="H37" s="93" t="e">
        <f ca="true">+IF(AND(ISNUMBER(OFFSET('Water Data'!$E$6,0,10*ROW('Water Data'!E31))),'Data Summary'!BW37="Yes"),OFFSET('Water Data'!$E$6,0,10*ROW('Water Data'!E31)),NA())</f>
        <v>#N/A</v>
      </c>
      <c r="I37" s="93" t="e">
        <f ca="true">+IF(AND(ISNUMBER(OFFSET('Water Data'!$E$9,0,10*ROW('Water Data'!E31))),'Data Summary'!BX37="Yes"),OFFSET('Water Data'!$E$9,0,10*ROW('Water Data'!E31)),NA())</f>
        <v>#N/A</v>
      </c>
      <c r="J37" s="93" t="e">
        <f ca="true">+IF(AND(ISNUMBER(OFFSET('Water Data'!$F$4,0,10*ROW('Water Data'!F31))),'Data Summary'!BY37="Yes"),100-OFFSET('Water Data'!$F$4,0,10*ROW('Water Data'!F31)),NA())</f>
        <v>#N/A</v>
      </c>
      <c r="K37" s="93" t="e">
        <f ca="true">+IF(AND(ISNUMBER(OFFSET('Water Data'!$F$6,0,10*ROW('Water Data'!F31))),'Data Summary'!BZ37="Yes"),OFFSET('Water Data'!$F$6,0,10*ROW('Water Data'!F31)),NA())</f>
        <v>#N/A</v>
      </c>
      <c r="L37" s="93" t="e">
        <f ca="true">+IF(AND(ISNUMBER(OFFSET('Water Data'!$F$9,0,10*ROW('Water Data'!F31))),'Data Summary'!CA37="Yes"),OFFSET('Water Data'!$F$9,0,10*ROW('Water Data'!F31)),NA())</f>
        <v>#N/A</v>
      </c>
      <c r="M37" s="93" t="e">
        <f ca="true">+IF(AND(ISNUMBER(OFFSET('Water Data'!$G$4,0,10*ROW('Water Data'!G31))),'Data Summary'!CB37="Yes"),100-OFFSET('Water Data'!$G$4,0,10*ROW('Water Data'!G31)),NA())</f>
        <v>#N/A</v>
      </c>
      <c r="N37" s="93" t="e">
        <f ca="true">+IF(AND(ISNUMBER(OFFSET('Water Data'!$G$6,0,10*ROW('Water Data'!G31))),'Data Summary'!CC37="Yes"),OFFSET('Water Data'!$G$6,0,10*ROW('Water Data'!G31)),NA())</f>
        <v>#N/A</v>
      </c>
      <c r="O37" s="93" t="e">
        <f ca="true">+IF(AND(ISNUMBER(OFFSET('Water Data'!$G$9,0,10*ROW('Water Data'!G31))),'Data Summary'!CD37="Yes"),OFFSET('Water Data'!$G$9,0,10*ROW('Water Data'!G31)),NA())</f>
        <v>#N/A</v>
      </c>
      <c r="P37" s="93" t="e">
        <f ca="true">+IF(AND(ISNUMBER(OFFSET('Water Data'!$H$4,0,10*ROW('Water Data'!H31))),'Data Summary'!CE37="Yes"),100-OFFSET('Water Data'!$H$4,0,10*ROW('Water Data'!H31)),NA())</f>
        <v>#N/A</v>
      </c>
      <c r="Q37" s="93" t="e">
        <f ca="true">+IF(AND(ISNUMBER(OFFSET('Water Data'!$H$6,0,10*ROW('Water Data'!H31))),'Data Summary'!CF37="Yes"),OFFSET('Water Data'!$H$6,0,10*ROW('Water Data'!H31)),NA())</f>
        <v>#N/A</v>
      </c>
      <c r="R37" s="93" t="e">
        <f ca="true">+IF(AND(ISNUMBER(OFFSET('Water Data'!$H$9,0,10*ROW('Water Data'!H31))),'Data Summary'!CG37="Yes"),OFFSET('Water Data'!$H$9,0,10*ROW('Water Data'!H31)),NA())</f>
        <v>#N/A</v>
      </c>
      <c r="S37" s="93" t="e">
        <f ca="true">+IF(AND(ISNUMBER(OFFSET('Water Data'!$I$4,0,10*ROW('Water Data'!I31))),'Data Summary'!CH37="Yes"),100-OFFSET('Water Data'!$I$4,0,10*ROW('Water Data'!I31)),NA())</f>
        <v>#N/A</v>
      </c>
      <c r="T37" s="93" t="e">
        <f ca="true">+IF(AND(ISNUMBER(OFFSET('Water Data'!$I$6,0,10*ROW('Water Data'!I31))),'Data Summary'!CI37="Yes"),OFFSET('Water Data'!$I$6,0,10*ROW('Water Data'!I31)),NA())</f>
        <v>#N/A</v>
      </c>
      <c r="U37" s="93" t="e">
        <f ca="true">+IF(AND(ISNUMBER(OFFSET('Water Data'!$I$9,0,10*ROW('Water Data'!I31))),'Data Summary'!CJ37="Yes"),OFFSET('Water Data'!$I$9,0,10*ROW('Water Data'!I31)),NA())</f>
        <v>#N/A</v>
      </c>
      <c r="V37" s="94" t="e">
        <f ca="true">+IF(AND(ISNUMBER(OFFSET('Sanitation Data'!$D$4,0,10*ROW('Sanitation Data'!D31))),'Data Summary'!CK37="Yes"),100-OFFSET('Sanitation Data'!$D$4,0,10*ROW('Sanitation Data'!D31)),NA())</f>
        <v>#N/A</v>
      </c>
      <c r="W37" s="94" t="e">
        <f ca="true">+IF(AND(ISNUMBER(OFFSET('Sanitation Data'!$D$6,0,10*ROW('Sanitation Data'!D31))),'Data Summary'!CL37="Yes"),OFFSET('Sanitation Data'!$D$6,0,10*ROW('Sanitation Data'!D31)),NA())</f>
        <v>#N/A</v>
      </c>
      <c r="X37" s="94" t="e">
        <f ca="true">+IF(AND(ISNUMBER(OFFSET('Sanitation Data'!$D$10,0,10*ROW('Sanitation Data'!D31))),'Data Summary'!CM37="Yes"),OFFSET('Sanitation Data'!$D$10,0,10*ROW('Sanitation Data'!D31)),NA())</f>
        <v>#N/A</v>
      </c>
      <c r="Y37" s="94" t="e">
        <f ca="true">+IF(AND(ISNUMBER(OFFSET('Sanitation Data'!$D$11,0,10*ROW('Sanitation Data'!D31))),'Data Summary'!CN37="Yes"),OFFSET('Sanitation Data'!$D$11,0,10*ROW('Sanitation Data'!D31)),NA())</f>
        <v>#N/A</v>
      </c>
      <c r="Z37" s="94" t="e">
        <f ca="true">+IF(AND(ISNUMBER(OFFSET('Sanitation Data'!$D$12,0,10*ROW('Sanitation Data'!D31))),'Data Summary'!CO37="Yes"),OFFSET('Sanitation Data'!$D$12,0,10*ROW('Sanitation Data'!D31)),NA())</f>
        <v>#N/A</v>
      </c>
      <c r="AA37" s="94" t="e">
        <f ca="true">+IF(AND(ISNUMBER(OFFSET('Sanitation Data'!$E$4,0,10*ROW('Sanitation Data'!E31))),'Data Summary'!CP37="Yes"),100-OFFSET('Sanitation Data'!$E$4,0,10*ROW('Sanitation Data'!E31)),NA())</f>
        <v>#N/A</v>
      </c>
      <c r="AB37" s="94" t="e">
        <f ca="true">+IF(AND(ISNUMBER(OFFSET('Sanitation Data'!$E$6,0,10*ROW('Sanitation Data'!E31))),'Data Summary'!CQ37="Yes"),OFFSET('Sanitation Data'!$E$6,0,10*ROW('Sanitation Data'!E31)),NA())</f>
        <v>#N/A</v>
      </c>
      <c r="AC37" s="94" t="e">
        <f ca="true">+IF(AND(ISNUMBER(OFFSET('Sanitation Data'!$E$10,0,10*ROW('Sanitation Data'!E31))),'Data Summary'!CR37="Yes"),OFFSET('Sanitation Data'!$E$10,0,10*ROW('Sanitation Data'!E31)),NA())</f>
        <v>#N/A</v>
      </c>
      <c r="AD37" s="94" t="e">
        <f ca="true">+IF(AND(ISNUMBER(OFFSET('Sanitation Data'!$E$11,0,10*ROW('Sanitation Data'!E31))),'Data Summary'!CS37="Yes"),OFFSET('Sanitation Data'!$E$11,0,10*ROW('Sanitation Data'!E31)),NA())</f>
        <v>#N/A</v>
      </c>
      <c r="AE37" s="94" t="e">
        <f ca="true">+IF(AND(ISNUMBER(OFFSET('Sanitation Data'!$E$12,0,10*ROW('Sanitation Data'!E31))),'Data Summary'!CT37="Yes"),OFFSET('Sanitation Data'!$E$12,0,10*ROW('Sanitation Data'!E31)),NA())</f>
        <v>#N/A</v>
      </c>
      <c r="AF37" s="94" t="e">
        <f ca="true">+IF(AND(ISNUMBER(OFFSET('Sanitation Data'!$F$4,0,10*ROW('Sanitation Data'!F31))),'Data Summary'!CU37="Yes"),100-OFFSET('Sanitation Data'!$F$4,0,10*ROW('Sanitation Data'!F31)),NA())</f>
        <v>#N/A</v>
      </c>
      <c r="AG37" s="94" t="e">
        <f ca="true">+IF(AND(ISNUMBER(OFFSET('Sanitation Data'!$F$6,0,10*ROW('Sanitation Data'!F31))),'Data Summary'!CV37="Yes"),OFFSET('Sanitation Data'!$F$6,0,10*ROW('Sanitation Data'!F31)),NA())</f>
        <v>#N/A</v>
      </c>
      <c r="AH37" s="94" t="e">
        <f ca="true">+IF(AND(ISNUMBER(OFFSET('Sanitation Data'!$F$10,0,10*ROW('Sanitation Data'!F31))),'Data Summary'!CW37="Yes"),OFFSET('Sanitation Data'!$F$10,0,10*ROW('Sanitation Data'!F31)),NA())</f>
        <v>#N/A</v>
      </c>
      <c r="AI37" s="94" t="e">
        <f ca="true">+IF(AND(ISNUMBER(OFFSET('Sanitation Data'!$F$11,0,10*ROW('Sanitation Data'!F31))),'Data Summary'!CX37="Yes"),OFFSET('Sanitation Data'!$F$11,0,10*ROW('Sanitation Data'!F31)),NA())</f>
        <v>#N/A</v>
      </c>
      <c r="AJ37" s="94" t="e">
        <f ca="true">+IF(AND(ISNUMBER(OFFSET('Sanitation Data'!$F$12,0,10*ROW('Sanitation Data'!F31))),'Data Summary'!CY37="Yes"),OFFSET('Sanitation Data'!$F$12,0,10*ROW('Sanitation Data'!F31)),NA())</f>
        <v>#N/A</v>
      </c>
      <c r="AK37" s="94" t="e">
        <f ca="true">+IF(AND(ISNUMBER(OFFSET('Sanitation Data'!$G$4,0,10*ROW('Sanitation Data'!G31))),'Data Summary'!CZ37="Yes"),100-OFFSET('Sanitation Data'!$G$4,0,10*ROW('Sanitation Data'!G31)),NA())</f>
        <v>#N/A</v>
      </c>
      <c r="AL37" s="94" t="e">
        <f ca="true">+IF(AND(ISNUMBER(OFFSET('Sanitation Data'!$G$6,0,10*ROW('Sanitation Data'!G31))),'Data Summary'!DA37="Yes"),OFFSET('Sanitation Data'!$G$6,0,10*ROW('Sanitation Data'!G31)),NA())</f>
        <v>#N/A</v>
      </c>
      <c r="AM37" s="94" t="e">
        <f ca="true">+IF(AND(ISNUMBER(OFFSET('Sanitation Data'!$G$10,0,10*ROW('Sanitation Data'!G31))),'Data Summary'!DB37="Yes"),OFFSET('Sanitation Data'!$G$10,0,10*ROW('Sanitation Data'!G31)),NA())</f>
        <v>#N/A</v>
      </c>
      <c r="AN37" s="94" t="e">
        <f ca="true">+IF(AND(ISNUMBER(OFFSET('Sanitation Data'!$G$11,0,10*ROW('Sanitation Data'!G31))),'Data Summary'!DC37="Yes"),OFFSET('Sanitation Data'!$G$11,0,10*ROW('Sanitation Data'!G31)),NA())</f>
        <v>#N/A</v>
      </c>
      <c r="AO37" s="94" t="e">
        <f ca="true">+IF(AND(ISNUMBER(OFFSET('Sanitation Data'!$G$12,0,10*ROW('Sanitation Data'!G31))),'Data Summary'!DD37="Yes"),OFFSET('Sanitation Data'!$G$12,0,10*ROW('Sanitation Data'!G31)),NA())</f>
        <v>#N/A</v>
      </c>
      <c r="AP37" s="94" t="e">
        <f ca="true">+IF(AND(ISNUMBER(OFFSET('Sanitation Data'!$H$4,0,10*ROW('Sanitation Data'!H31))),'Data Summary'!DE37="Yes"),100-OFFSET('Sanitation Data'!$H$4,0,10*ROW('Sanitation Data'!H31)),NA())</f>
        <v>#N/A</v>
      </c>
      <c r="AQ37" s="94" t="e">
        <f ca="true">+IF(AND(ISNUMBER(OFFSET('Sanitation Data'!$H$6,0,10*ROW('Sanitation Data'!H31))),'Data Summary'!DF37="Yes"),OFFSET('Sanitation Data'!$H$6,0,10*ROW('Sanitation Data'!H31)),NA())</f>
        <v>#N/A</v>
      </c>
      <c r="AR37" s="94" t="e">
        <f ca="true">+IF(AND(ISNUMBER(OFFSET('Sanitation Data'!$H$10,0,10*ROW('Sanitation Data'!H31))),'Data Summary'!DG37="Yes"),OFFSET('Sanitation Data'!$H$10,0,10*ROW('Sanitation Data'!H31)),NA())</f>
        <v>#N/A</v>
      </c>
      <c r="AS37" s="94" t="e">
        <f ca="true">+IF(AND(ISNUMBER(OFFSET('Sanitation Data'!$H$11,0,10*ROW('Sanitation Data'!H31))),'Data Summary'!DH37="Yes"),OFFSET('Sanitation Data'!$H$11,0,10*ROW('Sanitation Data'!H31)),NA())</f>
        <v>#N/A</v>
      </c>
      <c r="AT37" s="94" t="e">
        <f ca="true">+IF(AND(ISNUMBER(OFFSET('Sanitation Data'!$H$12,0,10*ROW('Sanitation Data'!H31))),'Data Summary'!DI37="Yes"),OFFSET('Sanitation Data'!$H$12,0,10*ROW('Sanitation Data'!H31)),NA())</f>
        <v>#N/A</v>
      </c>
      <c r="AU37" s="94" t="e">
        <f ca="true">+IF(AND(ISNUMBER(OFFSET('Sanitation Data'!$I$4,0,10*ROW('Sanitation Data'!I31))),'Data Summary'!DJ37="Yes"),100-OFFSET('Sanitation Data'!$I$4,0,10*ROW('Sanitation Data'!I31)),NA())</f>
        <v>#N/A</v>
      </c>
      <c r="AV37" s="94" t="e">
        <f ca="true">+IF(AND(ISNUMBER(OFFSET('Sanitation Data'!$I$6,0,10*ROW('Sanitation Data'!I31))),'Data Summary'!DK37="Yes"),OFFSET('Sanitation Data'!$I$6,0,10*ROW('Sanitation Data'!I31)),NA())</f>
        <v>#N/A</v>
      </c>
      <c r="AW37" s="94" t="e">
        <f ca="true">+IF(AND(ISNUMBER(OFFSET('Sanitation Data'!$I$10,0,10*ROW('Sanitation Data'!I31))),'Data Summary'!DL37="Yes"),OFFSET('Sanitation Data'!$I$10,0,10*ROW('Sanitation Data'!I31)),NA())</f>
        <v>#N/A</v>
      </c>
      <c r="AX37" s="94" t="e">
        <f ca="true">+IF(AND(ISNUMBER(OFFSET('Sanitation Data'!$I$11,0,10*ROW('Sanitation Data'!I31))),'Data Summary'!DM37="Yes"),OFFSET('Sanitation Data'!$I$11,0,10*ROW('Sanitation Data'!I31)),NA())</f>
        <v>#N/A</v>
      </c>
      <c r="AY37" s="94" t="e">
        <f ca="true">+IF(AND(ISNUMBER(OFFSET('Sanitation Data'!$I$12,0,10*ROW('Sanitation Data'!I31))),'Data Summary'!DN37="Yes"),OFFSET('Sanitation Data'!$I$12,0,10*ROW('Sanitation Data'!I31)),NA())</f>
        <v>#N/A</v>
      </c>
      <c r="AZ37" s="95" t="e">
        <f ca="true">+IF(AND(ISNUMBER(OFFSET('Hygiene Data'!$D$5,0,10*ROW('Hygiene Data'!D31))),'Data Summary'!DO37="Yes"),OFFSET('Hygiene Data'!$D$5,0,10*ROW('Hygiene Data'!D31)),NA())</f>
        <v>#N/A</v>
      </c>
      <c r="BA37" s="95" t="e">
        <f ca="true">+IF(AND(ISNUMBER(OFFSET('Hygiene Data'!$D$7,0,10*ROW('Hygiene Data'!D31))),'Data Summary'!DP37="Yes"),OFFSET('Hygiene Data'!$D$7,0,10*ROW('Hygiene Data'!D31)),NA())</f>
        <v>#N/A</v>
      </c>
      <c r="BB37" s="95" t="e">
        <f ca="true">+IF(AND(ISNUMBER(OFFSET('Hygiene Data'!$D$9,0,10*ROW('Hygiene Data'!D31))),'Data Summary'!DQ37="Yes"),OFFSET('Hygiene Data'!$D$9,0,10*ROW('Hygiene Data'!D31)),NA())</f>
        <v>#N/A</v>
      </c>
      <c r="BC37" s="95" t="e">
        <f ca="true">+IF(AND(ISNUMBER(OFFSET('Hygiene Data'!$E$5,0,10*ROW('Hygiene Data'!E31))),'Data Summary'!DR37="Yes"),OFFSET('Hygiene Data'!$E$5,0,10*ROW('Hygiene Data'!E31)),NA())</f>
        <v>#N/A</v>
      </c>
      <c r="BD37" s="95" t="e">
        <f ca="true">+IF(AND(ISNUMBER(OFFSET('Hygiene Data'!$E$7,0,10*ROW('Hygiene Data'!E31))),'Data Summary'!DS37="Yes"),OFFSET('Hygiene Data'!$E$7,0,10*ROW('Hygiene Data'!E31)),NA())</f>
        <v>#N/A</v>
      </c>
      <c r="BE37" s="95" t="e">
        <f ca="true">+IF(AND(ISNUMBER(OFFSET('Hygiene Data'!$E$9,0,10*ROW('Hygiene Data'!E31))),'Data Summary'!DT37="Yes"),OFFSET('Hygiene Data'!$E$9,0,10*ROW('Hygiene Data'!E31)),NA())</f>
        <v>#N/A</v>
      </c>
      <c r="BF37" s="95" t="e">
        <f ca="true">+IF(AND(ISNUMBER(OFFSET('Hygiene Data'!$F$5,0,10*ROW('Hygiene Data'!F31))),'Data Summary'!DU37="Yes"),OFFSET('Hygiene Data'!$F$5,0,10*ROW('Hygiene Data'!F31)),NA())</f>
        <v>#N/A</v>
      </c>
      <c r="BG37" s="95" t="e">
        <f ca="true">+IF(AND(ISNUMBER(OFFSET('Hygiene Data'!$F$7,0,10*ROW('Hygiene Data'!F31))),'Data Summary'!DV37="Yes"),OFFSET('Hygiene Data'!$F$7,0,10*ROW('Hygiene Data'!F31)),NA())</f>
        <v>#N/A</v>
      </c>
      <c r="BH37" s="95" t="e">
        <f ca="true">+IF(AND(ISNUMBER(OFFSET('Hygiene Data'!$F$9,0,10*ROW('Hygiene Data'!F31))),'Data Summary'!DW37="Yes"),OFFSET('Hygiene Data'!$F$9,0,10*ROW('Hygiene Data'!F31)),NA())</f>
        <v>#N/A</v>
      </c>
      <c r="BI37" s="95" t="e">
        <f ca="true">+IF(AND(ISNUMBER(OFFSET('Hygiene Data'!$G$5,0,10*ROW('Hygiene Data'!G31))),'Data Summary'!DX37="Yes"),OFFSET('Hygiene Data'!$G$5,0,10*ROW('Hygiene Data'!G31)),NA())</f>
        <v>#N/A</v>
      </c>
      <c r="BJ37" s="95" t="e">
        <f ca="true">+IF(AND(ISNUMBER(OFFSET('Hygiene Data'!$G$7,0,10*ROW('Hygiene Data'!G31))),'Data Summary'!DY37="Yes"),OFFSET('Hygiene Data'!$G$7,0,10*ROW('Hygiene Data'!G31)),NA())</f>
        <v>#N/A</v>
      </c>
      <c r="BK37" s="95" t="e">
        <f ca="true">+IF(AND(ISNUMBER(OFFSET('Hygiene Data'!$G$9,0,10*ROW('Hygiene Data'!G31))),'Data Summary'!DZ37="Yes"),OFFSET('Hygiene Data'!$G$9,0,10*ROW('Hygiene Data'!G31)),NA())</f>
        <v>#N/A</v>
      </c>
      <c r="BL37" s="95" t="e">
        <f ca="true">+IF(AND(ISNUMBER(OFFSET('Hygiene Data'!$H$5,0,10*ROW('Hygiene Data'!H31))),'Data Summary'!EA37="Yes"),OFFSET('Hygiene Data'!$H$5,0,10*ROW('Hygiene Data'!H31)),NA())</f>
        <v>#N/A</v>
      </c>
      <c r="BM37" s="95" t="e">
        <f ca="true">+IF(AND(ISNUMBER(OFFSET('Hygiene Data'!$H$7,0,10*ROW('Hygiene Data'!H31))),'Data Summary'!EB37="Yes"),OFFSET('Hygiene Data'!$H$7,0,10*ROW('Hygiene Data'!H31)),NA())</f>
        <v>#N/A</v>
      </c>
      <c r="BN37" s="95" t="e">
        <f ca="true">+IF(AND(ISNUMBER(OFFSET('Hygiene Data'!$H$9,0,10*ROW('Hygiene Data'!H31))),'Data Summary'!EC37="Yes"),OFFSET('Hygiene Data'!$H$9,0,10*ROW('Hygiene Data'!H31)),NA())</f>
        <v>#N/A</v>
      </c>
      <c r="BO37" s="95" t="e">
        <f ca="true">+IF(AND(ISNUMBER(OFFSET('Hygiene Data'!$I$5,0,10*ROW('Hygiene Data'!I31))),'Data Summary'!ED37="Yes"),OFFSET('Hygiene Data'!$I$5,0,10*ROW('Hygiene Data'!I31)),NA())</f>
        <v>#N/A</v>
      </c>
      <c r="BP37" s="95" t="e">
        <f ca="true">+IF(AND(ISNUMBER(OFFSET('Hygiene Data'!$I$7,0,10*ROW('Hygiene Data'!I31))),'Data Summary'!EE37="Yes"),OFFSET('Hygiene Data'!$I$7,0,10*ROW('Hygiene Data'!I31)),NA())</f>
        <v>#N/A</v>
      </c>
      <c r="BQ37" s="95" t="e">
        <f ca="true">+IF(AND(ISNUMBER(OFFSET('Hygiene Data'!$I$9,0,10*ROW('Hygiene Data'!I31))),'Data Summary'!EF37="Yes"),OFFSET('Hygiene Data'!$I$9,0,10*ROW('Hygiene Data'!I31)),NA())</f>
        <v>#N/A</v>
      </c>
    </row>
    <row xmlns:x14ac="http://schemas.microsoft.com/office/spreadsheetml/2009/9/ac" r="38" x14ac:dyDescent="0.2">
      <c r="A38" s="329" t="e">
        <f ca="true">+RIGHT('Data Summary'!A38,LEN('Data Summary'!A38)-9)</f>
        <v>#VALUE!</v>
      </c>
      <c r="B38" s="36" t="str">
        <f ca="true">+IF(ISTEXT('Data Summary'!B38),'Data Summary'!B38,"")</f>
        <v/>
      </c>
      <c r="C38" s="328" t="e">
        <f ca="true">+VALUE('Data Summary'!C38)</f>
        <v>#VALUE!</v>
      </c>
      <c r="D38" s="93" t="e">
        <f ca="true">+IF(AND(ISNUMBER(OFFSET('Water Data'!$D$4,0,10*ROW('Water Data'!D32))),'Data Summary'!BS38="Yes"),100-OFFSET('Water Data'!$D$4,0,10*ROW('Water Data'!D32)),NA())</f>
        <v>#N/A</v>
      </c>
      <c r="E38" s="93" t="e">
        <f ca="true">+IF(AND(ISNUMBER(OFFSET('Water Data'!$D$6,0,10*ROW('Water Data'!D32))),'Data Summary'!BT38="Yes"),OFFSET('Water Data'!$D$6,0,10*ROW('Water Data'!D32)),NA())</f>
        <v>#N/A</v>
      </c>
      <c r="F38" s="93" t="e">
        <f ca="true">+IF(AND(ISNUMBER(OFFSET('Water Data'!$D$9,0,10*ROW('Water Data'!D32))),'Data Summary'!BU38="Yes"),OFFSET('Water Data'!$D$9,0,10*ROW('Water Data'!D32)),NA())</f>
        <v>#N/A</v>
      </c>
      <c r="G38" s="93" t="e">
        <f ca="true">+IF(AND(ISNUMBER(OFFSET('Water Data'!$E$4,0,10*ROW('Water Data'!E32))),'Data Summary'!BV38="Yes"),100-OFFSET('Water Data'!$E$4,0,10*ROW('Water Data'!E32)),NA())</f>
        <v>#N/A</v>
      </c>
      <c r="H38" s="93" t="e">
        <f ca="true">+IF(AND(ISNUMBER(OFFSET('Water Data'!$E$6,0,10*ROW('Water Data'!E32))),'Data Summary'!BW38="Yes"),OFFSET('Water Data'!$E$6,0,10*ROW('Water Data'!E32)),NA())</f>
        <v>#N/A</v>
      </c>
      <c r="I38" s="93" t="e">
        <f ca="true">+IF(AND(ISNUMBER(OFFSET('Water Data'!$E$9,0,10*ROW('Water Data'!E32))),'Data Summary'!BX38="Yes"),OFFSET('Water Data'!$E$9,0,10*ROW('Water Data'!E32)),NA())</f>
        <v>#N/A</v>
      </c>
      <c r="J38" s="93" t="e">
        <f ca="true">+IF(AND(ISNUMBER(OFFSET('Water Data'!$F$4,0,10*ROW('Water Data'!F32))),'Data Summary'!BY38="Yes"),100-OFFSET('Water Data'!$F$4,0,10*ROW('Water Data'!F32)),NA())</f>
        <v>#N/A</v>
      </c>
      <c r="K38" s="93" t="e">
        <f ca="true">+IF(AND(ISNUMBER(OFFSET('Water Data'!$F$6,0,10*ROW('Water Data'!F32))),'Data Summary'!BZ38="Yes"),OFFSET('Water Data'!$F$6,0,10*ROW('Water Data'!F32)),NA())</f>
        <v>#N/A</v>
      </c>
      <c r="L38" s="93" t="e">
        <f ca="true">+IF(AND(ISNUMBER(OFFSET('Water Data'!$F$9,0,10*ROW('Water Data'!F32))),'Data Summary'!CA38="Yes"),OFFSET('Water Data'!$F$9,0,10*ROW('Water Data'!F32)),NA())</f>
        <v>#N/A</v>
      </c>
      <c r="M38" s="93" t="e">
        <f ca="true">+IF(AND(ISNUMBER(OFFSET('Water Data'!$G$4,0,10*ROW('Water Data'!G32))),'Data Summary'!CB38="Yes"),100-OFFSET('Water Data'!$G$4,0,10*ROW('Water Data'!G32)),NA())</f>
        <v>#N/A</v>
      </c>
      <c r="N38" s="93" t="e">
        <f ca="true">+IF(AND(ISNUMBER(OFFSET('Water Data'!$G$6,0,10*ROW('Water Data'!G32))),'Data Summary'!CC38="Yes"),OFFSET('Water Data'!$G$6,0,10*ROW('Water Data'!G32)),NA())</f>
        <v>#N/A</v>
      </c>
      <c r="O38" s="93" t="e">
        <f ca="true">+IF(AND(ISNUMBER(OFFSET('Water Data'!$G$9,0,10*ROW('Water Data'!G32))),'Data Summary'!CD38="Yes"),OFFSET('Water Data'!$G$9,0,10*ROW('Water Data'!G32)),NA())</f>
        <v>#N/A</v>
      </c>
      <c r="P38" s="93" t="e">
        <f ca="true">+IF(AND(ISNUMBER(OFFSET('Water Data'!$H$4,0,10*ROW('Water Data'!H32))),'Data Summary'!CE38="Yes"),100-OFFSET('Water Data'!$H$4,0,10*ROW('Water Data'!H32)),NA())</f>
        <v>#N/A</v>
      </c>
      <c r="Q38" s="93" t="e">
        <f ca="true">+IF(AND(ISNUMBER(OFFSET('Water Data'!$H$6,0,10*ROW('Water Data'!H32))),'Data Summary'!CF38="Yes"),OFFSET('Water Data'!$H$6,0,10*ROW('Water Data'!H32)),NA())</f>
        <v>#N/A</v>
      </c>
      <c r="R38" s="93" t="e">
        <f ca="true">+IF(AND(ISNUMBER(OFFSET('Water Data'!$H$9,0,10*ROW('Water Data'!H32))),'Data Summary'!CG38="Yes"),OFFSET('Water Data'!$H$9,0,10*ROW('Water Data'!H32)),NA())</f>
        <v>#N/A</v>
      </c>
      <c r="S38" s="93" t="e">
        <f ca="true">+IF(AND(ISNUMBER(OFFSET('Water Data'!$I$4,0,10*ROW('Water Data'!I32))),'Data Summary'!CH38="Yes"),100-OFFSET('Water Data'!$I$4,0,10*ROW('Water Data'!I32)),NA())</f>
        <v>#N/A</v>
      </c>
      <c r="T38" s="93" t="e">
        <f ca="true">+IF(AND(ISNUMBER(OFFSET('Water Data'!$I$6,0,10*ROW('Water Data'!I32))),'Data Summary'!CI38="Yes"),OFFSET('Water Data'!$I$6,0,10*ROW('Water Data'!I32)),NA())</f>
        <v>#N/A</v>
      </c>
      <c r="U38" s="93" t="e">
        <f ca="true">+IF(AND(ISNUMBER(OFFSET('Water Data'!$I$9,0,10*ROW('Water Data'!I32))),'Data Summary'!CJ38="Yes"),OFFSET('Water Data'!$I$9,0,10*ROW('Water Data'!I32)),NA())</f>
        <v>#N/A</v>
      </c>
      <c r="V38" s="94" t="e">
        <f ca="true">+IF(AND(ISNUMBER(OFFSET('Sanitation Data'!$D$4,0,10*ROW('Sanitation Data'!D32))),'Data Summary'!CK38="Yes"),100-OFFSET('Sanitation Data'!$D$4,0,10*ROW('Sanitation Data'!D32)),NA())</f>
        <v>#N/A</v>
      </c>
      <c r="W38" s="94" t="e">
        <f ca="true">+IF(AND(ISNUMBER(OFFSET('Sanitation Data'!$D$6,0,10*ROW('Sanitation Data'!D32))),'Data Summary'!CL38="Yes"),OFFSET('Sanitation Data'!$D$6,0,10*ROW('Sanitation Data'!D32)),NA())</f>
        <v>#N/A</v>
      </c>
      <c r="X38" s="94" t="e">
        <f ca="true">+IF(AND(ISNUMBER(OFFSET('Sanitation Data'!$D$10,0,10*ROW('Sanitation Data'!D32))),'Data Summary'!CM38="Yes"),OFFSET('Sanitation Data'!$D$10,0,10*ROW('Sanitation Data'!D32)),NA())</f>
        <v>#N/A</v>
      </c>
      <c r="Y38" s="94" t="e">
        <f ca="true">+IF(AND(ISNUMBER(OFFSET('Sanitation Data'!$D$11,0,10*ROW('Sanitation Data'!D32))),'Data Summary'!CN38="Yes"),OFFSET('Sanitation Data'!$D$11,0,10*ROW('Sanitation Data'!D32)),NA())</f>
        <v>#N/A</v>
      </c>
      <c r="Z38" s="94" t="e">
        <f ca="true">+IF(AND(ISNUMBER(OFFSET('Sanitation Data'!$D$12,0,10*ROW('Sanitation Data'!D32))),'Data Summary'!CO38="Yes"),OFFSET('Sanitation Data'!$D$12,0,10*ROW('Sanitation Data'!D32)),NA())</f>
        <v>#N/A</v>
      </c>
      <c r="AA38" s="94" t="e">
        <f ca="true">+IF(AND(ISNUMBER(OFFSET('Sanitation Data'!$E$4,0,10*ROW('Sanitation Data'!E32))),'Data Summary'!CP38="Yes"),100-OFFSET('Sanitation Data'!$E$4,0,10*ROW('Sanitation Data'!E32)),NA())</f>
        <v>#N/A</v>
      </c>
      <c r="AB38" s="94" t="e">
        <f ca="true">+IF(AND(ISNUMBER(OFFSET('Sanitation Data'!$E$6,0,10*ROW('Sanitation Data'!E32))),'Data Summary'!CQ38="Yes"),OFFSET('Sanitation Data'!$E$6,0,10*ROW('Sanitation Data'!E32)),NA())</f>
        <v>#N/A</v>
      </c>
      <c r="AC38" s="94" t="e">
        <f ca="true">+IF(AND(ISNUMBER(OFFSET('Sanitation Data'!$E$10,0,10*ROW('Sanitation Data'!E32))),'Data Summary'!CR38="Yes"),OFFSET('Sanitation Data'!$E$10,0,10*ROW('Sanitation Data'!E32)),NA())</f>
        <v>#N/A</v>
      </c>
      <c r="AD38" s="94" t="e">
        <f ca="true">+IF(AND(ISNUMBER(OFFSET('Sanitation Data'!$E$11,0,10*ROW('Sanitation Data'!E32))),'Data Summary'!CS38="Yes"),OFFSET('Sanitation Data'!$E$11,0,10*ROW('Sanitation Data'!E32)),NA())</f>
        <v>#N/A</v>
      </c>
      <c r="AE38" s="94" t="e">
        <f ca="true">+IF(AND(ISNUMBER(OFFSET('Sanitation Data'!$E$12,0,10*ROW('Sanitation Data'!E32))),'Data Summary'!CT38="Yes"),OFFSET('Sanitation Data'!$E$12,0,10*ROW('Sanitation Data'!E32)),NA())</f>
        <v>#N/A</v>
      </c>
      <c r="AF38" s="94" t="e">
        <f ca="true">+IF(AND(ISNUMBER(OFFSET('Sanitation Data'!$F$4,0,10*ROW('Sanitation Data'!F32))),'Data Summary'!CU38="Yes"),100-OFFSET('Sanitation Data'!$F$4,0,10*ROW('Sanitation Data'!F32)),NA())</f>
        <v>#N/A</v>
      </c>
      <c r="AG38" s="94" t="e">
        <f ca="true">+IF(AND(ISNUMBER(OFFSET('Sanitation Data'!$F$6,0,10*ROW('Sanitation Data'!F32))),'Data Summary'!CV38="Yes"),OFFSET('Sanitation Data'!$F$6,0,10*ROW('Sanitation Data'!F32)),NA())</f>
        <v>#N/A</v>
      </c>
      <c r="AH38" s="94" t="e">
        <f ca="true">+IF(AND(ISNUMBER(OFFSET('Sanitation Data'!$F$10,0,10*ROW('Sanitation Data'!F32))),'Data Summary'!CW38="Yes"),OFFSET('Sanitation Data'!$F$10,0,10*ROW('Sanitation Data'!F32)),NA())</f>
        <v>#N/A</v>
      </c>
      <c r="AI38" s="94" t="e">
        <f ca="true">+IF(AND(ISNUMBER(OFFSET('Sanitation Data'!$F$11,0,10*ROW('Sanitation Data'!F32))),'Data Summary'!CX38="Yes"),OFFSET('Sanitation Data'!$F$11,0,10*ROW('Sanitation Data'!F32)),NA())</f>
        <v>#N/A</v>
      </c>
      <c r="AJ38" s="94" t="e">
        <f ca="true">+IF(AND(ISNUMBER(OFFSET('Sanitation Data'!$F$12,0,10*ROW('Sanitation Data'!F32))),'Data Summary'!CY38="Yes"),OFFSET('Sanitation Data'!$F$12,0,10*ROW('Sanitation Data'!F32)),NA())</f>
        <v>#N/A</v>
      </c>
      <c r="AK38" s="94" t="e">
        <f ca="true">+IF(AND(ISNUMBER(OFFSET('Sanitation Data'!$G$4,0,10*ROW('Sanitation Data'!G32))),'Data Summary'!CZ38="Yes"),100-OFFSET('Sanitation Data'!$G$4,0,10*ROW('Sanitation Data'!G32)),NA())</f>
        <v>#N/A</v>
      </c>
      <c r="AL38" s="94" t="e">
        <f ca="true">+IF(AND(ISNUMBER(OFFSET('Sanitation Data'!$G$6,0,10*ROW('Sanitation Data'!G32))),'Data Summary'!DA38="Yes"),OFFSET('Sanitation Data'!$G$6,0,10*ROW('Sanitation Data'!G32)),NA())</f>
        <v>#N/A</v>
      </c>
      <c r="AM38" s="94" t="e">
        <f ca="true">+IF(AND(ISNUMBER(OFFSET('Sanitation Data'!$G$10,0,10*ROW('Sanitation Data'!G32))),'Data Summary'!DB38="Yes"),OFFSET('Sanitation Data'!$G$10,0,10*ROW('Sanitation Data'!G32)),NA())</f>
        <v>#N/A</v>
      </c>
      <c r="AN38" s="94" t="e">
        <f ca="true">+IF(AND(ISNUMBER(OFFSET('Sanitation Data'!$G$11,0,10*ROW('Sanitation Data'!G32))),'Data Summary'!DC38="Yes"),OFFSET('Sanitation Data'!$G$11,0,10*ROW('Sanitation Data'!G32)),NA())</f>
        <v>#N/A</v>
      </c>
      <c r="AO38" s="94" t="e">
        <f ca="true">+IF(AND(ISNUMBER(OFFSET('Sanitation Data'!$G$12,0,10*ROW('Sanitation Data'!G32))),'Data Summary'!DD38="Yes"),OFFSET('Sanitation Data'!$G$12,0,10*ROW('Sanitation Data'!G32)),NA())</f>
        <v>#N/A</v>
      </c>
      <c r="AP38" s="94" t="e">
        <f ca="true">+IF(AND(ISNUMBER(OFFSET('Sanitation Data'!$H$4,0,10*ROW('Sanitation Data'!H32))),'Data Summary'!DE38="Yes"),100-OFFSET('Sanitation Data'!$H$4,0,10*ROW('Sanitation Data'!H32)),NA())</f>
        <v>#N/A</v>
      </c>
      <c r="AQ38" s="94" t="e">
        <f ca="true">+IF(AND(ISNUMBER(OFFSET('Sanitation Data'!$H$6,0,10*ROW('Sanitation Data'!H32))),'Data Summary'!DF38="Yes"),OFFSET('Sanitation Data'!$H$6,0,10*ROW('Sanitation Data'!H32)),NA())</f>
        <v>#N/A</v>
      </c>
      <c r="AR38" s="94" t="e">
        <f ca="true">+IF(AND(ISNUMBER(OFFSET('Sanitation Data'!$H$10,0,10*ROW('Sanitation Data'!H32))),'Data Summary'!DG38="Yes"),OFFSET('Sanitation Data'!$H$10,0,10*ROW('Sanitation Data'!H32)),NA())</f>
        <v>#N/A</v>
      </c>
      <c r="AS38" s="94" t="e">
        <f ca="true">+IF(AND(ISNUMBER(OFFSET('Sanitation Data'!$H$11,0,10*ROW('Sanitation Data'!H32))),'Data Summary'!DH38="Yes"),OFFSET('Sanitation Data'!$H$11,0,10*ROW('Sanitation Data'!H32)),NA())</f>
        <v>#N/A</v>
      </c>
      <c r="AT38" s="94" t="e">
        <f ca="true">+IF(AND(ISNUMBER(OFFSET('Sanitation Data'!$H$12,0,10*ROW('Sanitation Data'!H32))),'Data Summary'!DI38="Yes"),OFFSET('Sanitation Data'!$H$12,0,10*ROW('Sanitation Data'!H32)),NA())</f>
        <v>#N/A</v>
      </c>
      <c r="AU38" s="94" t="e">
        <f ca="true">+IF(AND(ISNUMBER(OFFSET('Sanitation Data'!$I$4,0,10*ROW('Sanitation Data'!I32))),'Data Summary'!DJ38="Yes"),100-OFFSET('Sanitation Data'!$I$4,0,10*ROW('Sanitation Data'!I32)),NA())</f>
        <v>#N/A</v>
      </c>
      <c r="AV38" s="94" t="e">
        <f ca="true">+IF(AND(ISNUMBER(OFFSET('Sanitation Data'!$I$6,0,10*ROW('Sanitation Data'!I32))),'Data Summary'!DK38="Yes"),OFFSET('Sanitation Data'!$I$6,0,10*ROW('Sanitation Data'!I32)),NA())</f>
        <v>#N/A</v>
      </c>
      <c r="AW38" s="94" t="e">
        <f ca="true">+IF(AND(ISNUMBER(OFFSET('Sanitation Data'!$I$10,0,10*ROW('Sanitation Data'!I32))),'Data Summary'!DL38="Yes"),OFFSET('Sanitation Data'!$I$10,0,10*ROW('Sanitation Data'!I32)),NA())</f>
        <v>#N/A</v>
      </c>
      <c r="AX38" s="94" t="e">
        <f ca="true">+IF(AND(ISNUMBER(OFFSET('Sanitation Data'!$I$11,0,10*ROW('Sanitation Data'!I32))),'Data Summary'!DM38="Yes"),OFFSET('Sanitation Data'!$I$11,0,10*ROW('Sanitation Data'!I32)),NA())</f>
        <v>#N/A</v>
      </c>
      <c r="AY38" s="94" t="e">
        <f ca="true">+IF(AND(ISNUMBER(OFFSET('Sanitation Data'!$I$12,0,10*ROW('Sanitation Data'!I32))),'Data Summary'!DN38="Yes"),OFFSET('Sanitation Data'!$I$12,0,10*ROW('Sanitation Data'!I32)),NA())</f>
        <v>#N/A</v>
      </c>
      <c r="AZ38" s="95" t="e">
        <f ca="true">+IF(AND(ISNUMBER(OFFSET('Hygiene Data'!$D$5,0,10*ROW('Hygiene Data'!D32))),'Data Summary'!DO38="Yes"),OFFSET('Hygiene Data'!$D$5,0,10*ROW('Hygiene Data'!D32)),NA())</f>
        <v>#N/A</v>
      </c>
      <c r="BA38" s="95" t="e">
        <f ca="true">+IF(AND(ISNUMBER(OFFSET('Hygiene Data'!$D$7,0,10*ROW('Hygiene Data'!D32))),'Data Summary'!DP38="Yes"),OFFSET('Hygiene Data'!$D$7,0,10*ROW('Hygiene Data'!D32)),NA())</f>
        <v>#N/A</v>
      </c>
      <c r="BB38" s="95" t="e">
        <f ca="true">+IF(AND(ISNUMBER(OFFSET('Hygiene Data'!$D$9,0,10*ROW('Hygiene Data'!D32))),'Data Summary'!DQ38="Yes"),OFFSET('Hygiene Data'!$D$9,0,10*ROW('Hygiene Data'!D32)),NA())</f>
        <v>#N/A</v>
      </c>
      <c r="BC38" s="95" t="e">
        <f ca="true">+IF(AND(ISNUMBER(OFFSET('Hygiene Data'!$E$5,0,10*ROW('Hygiene Data'!E32))),'Data Summary'!DR38="Yes"),OFFSET('Hygiene Data'!$E$5,0,10*ROW('Hygiene Data'!E32)),NA())</f>
        <v>#N/A</v>
      </c>
      <c r="BD38" s="95" t="e">
        <f ca="true">+IF(AND(ISNUMBER(OFFSET('Hygiene Data'!$E$7,0,10*ROW('Hygiene Data'!E32))),'Data Summary'!DS38="Yes"),OFFSET('Hygiene Data'!$E$7,0,10*ROW('Hygiene Data'!E32)),NA())</f>
        <v>#N/A</v>
      </c>
      <c r="BE38" s="95" t="e">
        <f ca="true">+IF(AND(ISNUMBER(OFFSET('Hygiene Data'!$E$9,0,10*ROW('Hygiene Data'!E32))),'Data Summary'!DT38="Yes"),OFFSET('Hygiene Data'!$E$9,0,10*ROW('Hygiene Data'!E32)),NA())</f>
        <v>#N/A</v>
      </c>
      <c r="BF38" s="95" t="e">
        <f ca="true">+IF(AND(ISNUMBER(OFFSET('Hygiene Data'!$F$5,0,10*ROW('Hygiene Data'!F32))),'Data Summary'!DU38="Yes"),OFFSET('Hygiene Data'!$F$5,0,10*ROW('Hygiene Data'!F32)),NA())</f>
        <v>#N/A</v>
      </c>
      <c r="BG38" s="95" t="e">
        <f ca="true">+IF(AND(ISNUMBER(OFFSET('Hygiene Data'!$F$7,0,10*ROW('Hygiene Data'!F32))),'Data Summary'!DV38="Yes"),OFFSET('Hygiene Data'!$F$7,0,10*ROW('Hygiene Data'!F32)),NA())</f>
        <v>#N/A</v>
      </c>
      <c r="BH38" s="95" t="e">
        <f ca="true">+IF(AND(ISNUMBER(OFFSET('Hygiene Data'!$F$9,0,10*ROW('Hygiene Data'!F32))),'Data Summary'!DW38="Yes"),OFFSET('Hygiene Data'!$F$9,0,10*ROW('Hygiene Data'!F32)),NA())</f>
        <v>#N/A</v>
      </c>
      <c r="BI38" s="95" t="e">
        <f ca="true">+IF(AND(ISNUMBER(OFFSET('Hygiene Data'!$G$5,0,10*ROW('Hygiene Data'!G32))),'Data Summary'!DX38="Yes"),OFFSET('Hygiene Data'!$G$5,0,10*ROW('Hygiene Data'!G32)),NA())</f>
        <v>#N/A</v>
      </c>
      <c r="BJ38" s="95" t="e">
        <f ca="true">+IF(AND(ISNUMBER(OFFSET('Hygiene Data'!$G$7,0,10*ROW('Hygiene Data'!G32))),'Data Summary'!DY38="Yes"),OFFSET('Hygiene Data'!$G$7,0,10*ROW('Hygiene Data'!G32)),NA())</f>
        <v>#N/A</v>
      </c>
      <c r="BK38" s="95" t="e">
        <f ca="true">+IF(AND(ISNUMBER(OFFSET('Hygiene Data'!$G$9,0,10*ROW('Hygiene Data'!G32))),'Data Summary'!DZ38="Yes"),OFFSET('Hygiene Data'!$G$9,0,10*ROW('Hygiene Data'!G32)),NA())</f>
        <v>#N/A</v>
      </c>
      <c r="BL38" s="95" t="e">
        <f ca="true">+IF(AND(ISNUMBER(OFFSET('Hygiene Data'!$H$5,0,10*ROW('Hygiene Data'!H32))),'Data Summary'!EA38="Yes"),OFFSET('Hygiene Data'!$H$5,0,10*ROW('Hygiene Data'!H32)),NA())</f>
        <v>#N/A</v>
      </c>
      <c r="BM38" s="95" t="e">
        <f ca="true">+IF(AND(ISNUMBER(OFFSET('Hygiene Data'!$H$7,0,10*ROW('Hygiene Data'!H32))),'Data Summary'!EB38="Yes"),OFFSET('Hygiene Data'!$H$7,0,10*ROW('Hygiene Data'!H32)),NA())</f>
        <v>#N/A</v>
      </c>
      <c r="BN38" s="95" t="e">
        <f ca="true">+IF(AND(ISNUMBER(OFFSET('Hygiene Data'!$H$9,0,10*ROW('Hygiene Data'!H32))),'Data Summary'!EC38="Yes"),OFFSET('Hygiene Data'!$H$9,0,10*ROW('Hygiene Data'!H32)),NA())</f>
        <v>#N/A</v>
      </c>
      <c r="BO38" s="95" t="e">
        <f ca="true">+IF(AND(ISNUMBER(OFFSET('Hygiene Data'!$I$5,0,10*ROW('Hygiene Data'!I32))),'Data Summary'!ED38="Yes"),OFFSET('Hygiene Data'!$I$5,0,10*ROW('Hygiene Data'!I32)),NA())</f>
        <v>#N/A</v>
      </c>
      <c r="BP38" s="95" t="e">
        <f ca="true">+IF(AND(ISNUMBER(OFFSET('Hygiene Data'!$I$7,0,10*ROW('Hygiene Data'!I32))),'Data Summary'!EE38="Yes"),OFFSET('Hygiene Data'!$I$7,0,10*ROW('Hygiene Data'!I32)),NA())</f>
        <v>#N/A</v>
      </c>
      <c r="BQ38" s="95" t="e">
        <f ca="true">+IF(AND(ISNUMBER(OFFSET('Hygiene Data'!$I$9,0,10*ROW('Hygiene Data'!I32))),'Data Summary'!EF38="Yes"),OFFSET('Hygiene Data'!$I$9,0,10*ROW('Hygiene Data'!I32)),NA())</f>
        <v>#N/A</v>
      </c>
    </row>
    <row xmlns:x14ac="http://schemas.microsoft.com/office/spreadsheetml/2009/9/ac" r="39" x14ac:dyDescent="0.2">
      <c r="A39" s="329" t="e">
        <f ca="true">+RIGHT('Data Summary'!A39,LEN('Data Summary'!A39)-9)</f>
        <v>#VALUE!</v>
      </c>
      <c r="B39" s="36" t="str">
        <f ca="true">+IF(ISTEXT('Data Summary'!B39),'Data Summary'!B39,"")</f>
        <v/>
      </c>
      <c r="C39" s="328" t="e">
        <f ca="true">+VALUE('Data Summary'!C39)</f>
        <v>#VALUE!</v>
      </c>
      <c r="D39" s="93" t="e">
        <f ca="true">+IF(AND(ISNUMBER(OFFSET('Water Data'!$D$4,0,10*ROW('Water Data'!D33))),'Data Summary'!BS39="Yes"),100-OFFSET('Water Data'!$D$4,0,10*ROW('Water Data'!D33)),NA())</f>
        <v>#N/A</v>
      </c>
      <c r="E39" s="93" t="e">
        <f ca="true">+IF(AND(ISNUMBER(OFFSET('Water Data'!$D$6,0,10*ROW('Water Data'!D33))),'Data Summary'!BT39="Yes"),OFFSET('Water Data'!$D$6,0,10*ROW('Water Data'!D33)),NA())</f>
        <v>#N/A</v>
      </c>
      <c r="F39" s="93" t="e">
        <f ca="true">+IF(AND(ISNUMBER(OFFSET('Water Data'!$D$9,0,10*ROW('Water Data'!D33))),'Data Summary'!BU39="Yes"),OFFSET('Water Data'!$D$9,0,10*ROW('Water Data'!D33)),NA())</f>
        <v>#N/A</v>
      </c>
      <c r="G39" s="93" t="e">
        <f ca="true">+IF(AND(ISNUMBER(OFFSET('Water Data'!$E$4,0,10*ROW('Water Data'!E33))),'Data Summary'!BV39="Yes"),100-OFFSET('Water Data'!$E$4,0,10*ROW('Water Data'!E33)),NA())</f>
        <v>#N/A</v>
      </c>
      <c r="H39" s="93" t="e">
        <f ca="true">+IF(AND(ISNUMBER(OFFSET('Water Data'!$E$6,0,10*ROW('Water Data'!E33))),'Data Summary'!BW39="Yes"),OFFSET('Water Data'!$E$6,0,10*ROW('Water Data'!E33)),NA())</f>
        <v>#N/A</v>
      </c>
      <c r="I39" s="93" t="e">
        <f ca="true">+IF(AND(ISNUMBER(OFFSET('Water Data'!$E$9,0,10*ROW('Water Data'!E33))),'Data Summary'!BX39="Yes"),OFFSET('Water Data'!$E$9,0,10*ROW('Water Data'!E33)),NA())</f>
        <v>#N/A</v>
      </c>
      <c r="J39" s="93" t="e">
        <f ca="true">+IF(AND(ISNUMBER(OFFSET('Water Data'!$F$4,0,10*ROW('Water Data'!F33))),'Data Summary'!BY39="Yes"),100-OFFSET('Water Data'!$F$4,0,10*ROW('Water Data'!F33)),NA())</f>
        <v>#N/A</v>
      </c>
      <c r="K39" s="93" t="e">
        <f ca="true">+IF(AND(ISNUMBER(OFFSET('Water Data'!$F$6,0,10*ROW('Water Data'!F33))),'Data Summary'!BZ39="Yes"),OFFSET('Water Data'!$F$6,0,10*ROW('Water Data'!F33)),NA())</f>
        <v>#N/A</v>
      </c>
      <c r="L39" s="93" t="e">
        <f ca="true">+IF(AND(ISNUMBER(OFFSET('Water Data'!$F$9,0,10*ROW('Water Data'!F33))),'Data Summary'!CA39="Yes"),OFFSET('Water Data'!$F$9,0,10*ROW('Water Data'!F33)),NA())</f>
        <v>#N/A</v>
      </c>
      <c r="M39" s="93" t="e">
        <f ca="true">+IF(AND(ISNUMBER(OFFSET('Water Data'!$G$4,0,10*ROW('Water Data'!G33))),'Data Summary'!CB39="Yes"),100-OFFSET('Water Data'!$G$4,0,10*ROW('Water Data'!G33)),NA())</f>
        <v>#N/A</v>
      </c>
      <c r="N39" s="93" t="e">
        <f ca="true">+IF(AND(ISNUMBER(OFFSET('Water Data'!$G$6,0,10*ROW('Water Data'!G33))),'Data Summary'!CC39="Yes"),OFFSET('Water Data'!$G$6,0,10*ROW('Water Data'!G33)),NA())</f>
        <v>#N/A</v>
      </c>
      <c r="O39" s="93" t="e">
        <f ca="true">+IF(AND(ISNUMBER(OFFSET('Water Data'!$G$9,0,10*ROW('Water Data'!G33))),'Data Summary'!CD39="Yes"),OFFSET('Water Data'!$G$9,0,10*ROW('Water Data'!G33)),NA())</f>
        <v>#N/A</v>
      </c>
      <c r="P39" s="93" t="e">
        <f ca="true">+IF(AND(ISNUMBER(OFFSET('Water Data'!$H$4,0,10*ROW('Water Data'!H33))),'Data Summary'!CE39="Yes"),100-OFFSET('Water Data'!$H$4,0,10*ROW('Water Data'!H33)),NA())</f>
        <v>#N/A</v>
      </c>
      <c r="Q39" s="93" t="e">
        <f ca="true">+IF(AND(ISNUMBER(OFFSET('Water Data'!$H$6,0,10*ROW('Water Data'!H33))),'Data Summary'!CF39="Yes"),OFFSET('Water Data'!$H$6,0,10*ROW('Water Data'!H33)),NA())</f>
        <v>#N/A</v>
      </c>
      <c r="R39" s="93" t="e">
        <f ca="true">+IF(AND(ISNUMBER(OFFSET('Water Data'!$H$9,0,10*ROW('Water Data'!H33))),'Data Summary'!CG39="Yes"),OFFSET('Water Data'!$H$9,0,10*ROW('Water Data'!H33)),NA())</f>
        <v>#N/A</v>
      </c>
      <c r="S39" s="93" t="e">
        <f ca="true">+IF(AND(ISNUMBER(OFFSET('Water Data'!$I$4,0,10*ROW('Water Data'!I33))),'Data Summary'!CH39="Yes"),100-OFFSET('Water Data'!$I$4,0,10*ROW('Water Data'!I33)),NA())</f>
        <v>#N/A</v>
      </c>
      <c r="T39" s="93" t="e">
        <f ca="true">+IF(AND(ISNUMBER(OFFSET('Water Data'!$I$6,0,10*ROW('Water Data'!I33))),'Data Summary'!CI39="Yes"),OFFSET('Water Data'!$I$6,0,10*ROW('Water Data'!I33)),NA())</f>
        <v>#N/A</v>
      </c>
      <c r="U39" s="93" t="e">
        <f ca="true">+IF(AND(ISNUMBER(OFFSET('Water Data'!$I$9,0,10*ROW('Water Data'!I33))),'Data Summary'!CJ39="Yes"),OFFSET('Water Data'!$I$9,0,10*ROW('Water Data'!I33)),NA())</f>
        <v>#N/A</v>
      </c>
      <c r="V39" s="94" t="e">
        <f ca="true">+IF(AND(ISNUMBER(OFFSET('Sanitation Data'!$D$4,0,10*ROW('Sanitation Data'!D33))),'Data Summary'!CK39="Yes"),100-OFFSET('Sanitation Data'!$D$4,0,10*ROW('Sanitation Data'!D33)),NA())</f>
        <v>#N/A</v>
      </c>
      <c r="W39" s="94" t="e">
        <f ca="true">+IF(AND(ISNUMBER(OFFSET('Sanitation Data'!$D$6,0,10*ROW('Sanitation Data'!D33))),'Data Summary'!CL39="Yes"),OFFSET('Sanitation Data'!$D$6,0,10*ROW('Sanitation Data'!D33)),NA())</f>
        <v>#N/A</v>
      </c>
      <c r="X39" s="94" t="e">
        <f ca="true">+IF(AND(ISNUMBER(OFFSET('Sanitation Data'!$D$10,0,10*ROW('Sanitation Data'!D33))),'Data Summary'!CM39="Yes"),OFFSET('Sanitation Data'!$D$10,0,10*ROW('Sanitation Data'!D33)),NA())</f>
        <v>#N/A</v>
      </c>
      <c r="Y39" s="94" t="e">
        <f ca="true">+IF(AND(ISNUMBER(OFFSET('Sanitation Data'!$D$11,0,10*ROW('Sanitation Data'!D33))),'Data Summary'!CN39="Yes"),OFFSET('Sanitation Data'!$D$11,0,10*ROW('Sanitation Data'!D33)),NA())</f>
        <v>#N/A</v>
      </c>
      <c r="Z39" s="94" t="e">
        <f ca="true">+IF(AND(ISNUMBER(OFFSET('Sanitation Data'!$D$12,0,10*ROW('Sanitation Data'!D33))),'Data Summary'!CO39="Yes"),OFFSET('Sanitation Data'!$D$12,0,10*ROW('Sanitation Data'!D33)),NA())</f>
        <v>#N/A</v>
      </c>
      <c r="AA39" s="94" t="e">
        <f ca="true">+IF(AND(ISNUMBER(OFFSET('Sanitation Data'!$E$4,0,10*ROW('Sanitation Data'!E33))),'Data Summary'!CP39="Yes"),100-OFFSET('Sanitation Data'!$E$4,0,10*ROW('Sanitation Data'!E33)),NA())</f>
        <v>#N/A</v>
      </c>
      <c r="AB39" s="94" t="e">
        <f ca="true">+IF(AND(ISNUMBER(OFFSET('Sanitation Data'!$E$6,0,10*ROW('Sanitation Data'!E33))),'Data Summary'!CQ39="Yes"),OFFSET('Sanitation Data'!$E$6,0,10*ROW('Sanitation Data'!E33)),NA())</f>
        <v>#N/A</v>
      </c>
      <c r="AC39" s="94" t="e">
        <f ca="true">+IF(AND(ISNUMBER(OFFSET('Sanitation Data'!$E$10,0,10*ROW('Sanitation Data'!E33))),'Data Summary'!CR39="Yes"),OFFSET('Sanitation Data'!$E$10,0,10*ROW('Sanitation Data'!E33)),NA())</f>
        <v>#N/A</v>
      </c>
      <c r="AD39" s="94" t="e">
        <f ca="true">+IF(AND(ISNUMBER(OFFSET('Sanitation Data'!$E$11,0,10*ROW('Sanitation Data'!E33))),'Data Summary'!CS39="Yes"),OFFSET('Sanitation Data'!$E$11,0,10*ROW('Sanitation Data'!E33)),NA())</f>
        <v>#N/A</v>
      </c>
      <c r="AE39" s="94" t="e">
        <f ca="true">+IF(AND(ISNUMBER(OFFSET('Sanitation Data'!$E$12,0,10*ROW('Sanitation Data'!E33))),'Data Summary'!CT39="Yes"),OFFSET('Sanitation Data'!$E$12,0,10*ROW('Sanitation Data'!E33)),NA())</f>
        <v>#N/A</v>
      </c>
      <c r="AF39" s="94" t="e">
        <f ca="true">+IF(AND(ISNUMBER(OFFSET('Sanitation Data'!$F$4,0,10*ROW('Sanitation Data'!F33))),'Data Summary'!CU39="Yes"),100-OFFSET('Sanitation Data'!$F$4,0,10*ROW('Sanitation Data'!F33)),NA())</f>
        <v>#N/A</v>
      </c>
      <c r="AG39" s="94" t="e">
        <f ca="true">+IF(AND(ISNUMBER(OFFSET('Sanitation Data'!$F$6,0,10*ROW('Sanitation Data'!F33))),'Data Summary'!CV39="Yes"),OFFSET('Sanitation Data'!$F$6,0,10*ROW('Sanitation Data'!F33)),NA())</f>
        <v>#N/A</v>
      </c>
      <c r="AH39" s="94" t="e">
        <f ca="true">+IF(AND(ISNUMBER(OFFSET('Sanitation Data'!$F$10,0,10*ROW('Sanitation Data'!F33))),'Data Summary'!CW39="Yes"),OFFSET('Sanitation Data'!$F$10,0,10*ROW('Sanitation Data'!F33)),NA())</f>
        <v>#N/A</v>
      </c>
      <c r="AI39" s="94" t="e">
        <f ca="true">+IF(AND(ISNUMBER(OFFSET('Sanitation Data'!$F$11,0,10*ROW('Sanitation Data'!F33))),'Data Summary'!CX39="Yes"),OFFSET('Sanitation Data'!$F$11,0,10*ROW('Sanitation Data'!F33)),NA())</f>
        <v>#N/A</v>
      </c>
      <c r="AJ39" s="94" t="e">
        <f ca="true">+IF(AND(ISNUMBER(OFFSET('Sanitation Data'!$F$12,0,10*ROW('Sanitation Data'!F33))),'Data Summary'!CY39="Yes"),OFFSET('Sanitation Data'!$F$12,0,10*ROW('Sanitation Data'!F33)),NA())</f>
        <v>#N/A</v>
      </c>
      <c r="AK39" s="94" t="e">
        <f ca="true">+IF(AND(ISNUMBER(OFFSET('Sanitation Data'!$G$4,0,10*ROW('Sanitation Data'!G33))),'Data Summary'!CZ39="Yes"),100-OFFSET('Sanitation Data'!$G$4,0,10*ROW('Sanitation Data'!G33)),NA())</f>
        <v>#N/A</v>
      </c>
      <c r="AL39" s="94" t="e">
        <f ca="true">+IF(AND(ISNUMBER(OFFSET('Sanitation Data'!$G$6,0,10*ROW('Sanitation Data'!G33))),'Data Summary'!DA39="Yes"),OFFSET('Sanitation Data'!$G$6,0,10*ROW('Sanitation Data'!G33)),NA())</f>
        <v>#N/A</v>
      </c>
      <c r="AM39" s="94" t="e">
        <f ca="true">+IF(AND(ISNUMBER(OFFSET('Sanitation Data'!$G$10,0,10*ROW('Sanitation Data'!G33))),'Data Summary'!DB39="Yes"),OFFSET('Sanitation Data'!$G$10,0,10*ROW('Sanitation Data'!G33)),NA())</f>
        <v>#N/A</v>
      </c>
      <c r="AN39" s="94" t="e">
        <f ca="true">+IF(AND(ISNUMBER(OFFSET('Sanitation Data'!$G$11,0,10*ROW('Sanitation Data'!G33))),'Data Summary'!DC39="Yes"),OFFSET('Sanitation Data'!$G$11,0,10*ROW('Sanitation Data'!G33)),NA())</f>
        <v>#N/A</v>
      </c>
      <c r="AO39" s="94" t="e">
        <f ca="true">+IF(AND(ISNUMBER(OFFSET('Sanitation Data'!$G$12,0,10*ROW('Sanitation Data'!G33))),'Data Summary'!DD39="Yes"),OFFSET('Sanitation Data'!$G$12,0,10*ROW('Sanitation Data'!G33)),NA())</f>
        <v>#N/A</v>
      </c>
      <c r="AP39" s="94" t="e">
        <f ca="true">+IF(AND(ISNUMBER(OFFSET('Sanitation Data'!$H$4,0,10*ROW('Sanitation Data'!H33))),'Data Summary'!DE39="Yes"),100-OFFSET('Sanitation Data'!$H$4,0,10*ROW('Sanitation Data'!H33)),NA())</f>
        <v>#N/A</v>
      </c>
      <c r="AQ39" s="94" t="e">
        <f ca="true">+IF(AND(ISNUMBER(OFFSET('Sanitation Data'!$H$6,0,10*ROW('Sanitation Data'!H33))),'Data Summary'!DF39="Yes"),OFFSET('Sanitation Data'!$H$6,0,10*ROW('Sanitation Data'!H33)),NA())</f>
        <v>#N/A</v>
      </c>
      <c r="AR39" s="94" t="e">
        <f ca="true">+IF(AND(ISNUMBER(OFFSET('Sanitation Data'!$H$10,0,10*ROW('Sanitation Data'!H33))),'Data Summary'!DG39="Yes"),OFFSET('Sanitation Data'!$H$10,0,10*ROW('Sanitation Data'!H33)),NA())</f>
        <v>#N/A</v>
      </c>
      <c r="AS39" s="94" t="e">
        <f ca="true">+IF(AND(ISNUMBER(OFFSET('Sanitation Data'!$H$11,0,10*ROW('Sanitation Data'!H33))),'Data Summary'!DH39="Yes"),OFFSET('Sanitation Data'!$H$11,0,10*ROW('Sanitation Data'!H33)),NA())</f>
        <v>#N/A</v>
      </c>
      <c r="AT39" s="94" t="e">
        <f ca="true">+IF(AND(ISNUMBER(OFFSET('Sanitation Data'!$H$12,0,10*ROW('Sanitation Data'!H33))),'Data Summary'!DI39="Yes"),OFFSET('Sanitation Data'!$H$12,0,10*ROW('Sanitation Data'!H33)),NA())</f>
        <v>#N/A</v>
      </c>
      <c r="AU39" s="94" t="e">
        <f ca="true">+IF(AND(ISNUMBER(OFFSET('Sanitation Data'!$I$4,0,10*ROW('Sanitation Data'!I33))),'Data Summary'!DJ39="Yes"),100-OFFSET('Sanitation Data'!$I$4,0,10*ROW('Sanitation Data'!I33)),NA())</f>
        <v>#N/A</v>
      </c>
      <c r="AV39" s="94" t="e">
        <f ca="true">+IF(AND(ISNUMBER(OFFSET('Sanitation Data'!$I$6,0,10*ROW('Sanitation Data'!I33))),'Data Summary'!DK39="Yes"),OFFSET('Sanitation Data'!$I$6,0,10*ROW('Sanitation Data'!I33)),NA())</f>
        <v>#N/A</v>
      </c>
      <c r="AW39" s="94" t="e">
        <f ca="true">+IF(AND(ISNUMBER(OFFSET('Sanitation Data'!$I$10,0,10*ROW('Sanitation Data'!I33))),'Data Summary'!DL39="Yes"),OFFSET('Sanitation Data'!$I$10,0,10*ROW('Sanitation Data'!I33)),NA())</f>
        <v>#N/A</v>
      </c>
      <c r="AX39" s="94" t="e">
        <f ca="true">+IF(AND(ISNUMBER(OFFSET('Sanitation Data'!$I$11,0,10*ROW('Sanitation Data'!I33))),'Data Summary'!DM39="Yes"),OFFSET('Sanitation Data'!$I$11,0,10*ROW('Sanitation Data'!I33)),NA())</f>
        <v>#N/A</v>
      </c>
      <c r="AY39" s="94" t="e">
        <f ca="true">+IF(AND(ISNUMBER(OFFSET('Sanitation Data'!$I$12,0,10*ROW('Sanitation Data'!I33))),'Data Summary'!DN39="Yes"),OFFSET('Sanitation Data'!$I$12,0,10*ROW('Sanitation Data'!I33)),NA())</f>
        <v>#N/A</v>
      </c>
      <c r="AZ39" s="95" t="e">
        <f ca="true">+IF(AND(ISNUMBER(OFFSET('Hygiene Data'!$D$5,0,10*ROW('Hygiene Data'!D33))),'Data Summary'!DO39="Yes"),OFFSET('Hygiene Data'!$D$5,0,10*ROW('Hygiene Data'!D33)),NA())</f>
        <v>#N/A</v>
      </c>
      <c r="BA39" s="95" t="e">
        <f ca="true">+IF(AND(ISNUMBER(OFFSET('Hygiene Data'!$D$7,0,10*ROW('Hygiene Data'!D33))),'Data Summary'!DP39="Yes"),OFFSET('Hygiene Data'!$D$7,0,10*ROW('Hygiene Data'!D33)),NA())</f>
        <v>#N/A</v>
      </c>
      <c r="BB39" s="95" t="e">
        <f ca="true">+IF(AND(ISNUMBER(OFFSET('Hygiene Data'!$D$9,0,10*ROW('Hygiene Data'!D33))),'Data Summary'!DQ39="Yes"),OFFSET('Hygiene Data'!$D$9,0,10*ROW('Hygiene Data'!D33)),NA())</f>
        <v>#N/A</v>
      </c>
      <c r="BC39" s="95" t="e">
        <f ca="true">+IF(AND(ISNUMBER(OFFSET('Hygiene Data'!$E$5,0,10*ROW('Hygiene Data'!E33))),'Data Summary'!DR39="Yes"),OFFSET('Hygiene Data'!$E$5,0,10*ROW('Hygiene Data'!E33)),NA())</f>
        <v>#N/A</v>
      </c>
      <c r="BD39" s="95" t="e">
        <f ca="true">+IF(AND(ISNUMBER(OFFSET('Hygiene Data'!$E$7,0,10*ROW('Hygiene Data'!E33))),'Data Summary'!DS39="Yes"),OFFSET('Hygiene Data'!$E$7,0,10*ROW('Hygiene Data'!E33)),NA())</f>
        <v>#N/A</v>
      </c>
      <c r="BE39" s="95" t="e">
        <f ca="true">+IF(AND(ISNUMBER(OFFSET('Hygiene Data'!$E$9,0,10*ROW('Hygiene Data'!E33))),'Data Summary'!DT39="Yes"),OFFSET('Hygiene Data'!$E$9,0,10*ROW('Hygiene Data'!E33)),NA())</f>
        <v>#N/A</v>
      </c>
      <c r="BF39" s="95" t="e">
        <f ca="true">+IF(AND(ISNUMBER(OFFSET('Hygiene Data'!$F$5,0,10*ROW('Hygiene Data'!F33))),'Data Summary'!DU39="Yes"),OFFSET('Hygiene Data'!$F$5,0,10*ROW('Hygiene Data'!F33)),NA())</f>
        <v>#N/A</v>
      </c>
      <c r="BG39" s="95" t="e">
        <f ca="true">+IF(AND(ISNUMBER(OFFSET('Hygiene Data'!$F$7,0,10*ROW('Hygiene Data'!F33))),'Data Summary'!DV39="Yes"),OFFSET('Hygiene Data'!$F$7,0,10*ROW('Hygiene Data'!F33)),NA())</f>
        <v>#N/A</v>
      </c>
      <c r="BH39" s="95" t="e">
        <f ca="true">+IF(AND(ISNUMBER(OFFSET('Hygiene Data'!$F$9,0,10*ROW('Hygiene Data'!F33))),'Data Summary'!DW39="Yes"),OFFSET('Hygiene Data'!$F$9,0,10*ROW('Hygiene Data'!F33)),NA())</f>
        <v>#N/A</v>
      </c>
      <c r="BI39" s="95" t="e">
        <f ca="true">+IF(AND(ISNUMBER(OFFSET('Hygiene Data'!$G$5,0,10*ROW('Hygiene Data'!G33))),'Data Summary'!DX39="Yes"),OFFSET('Hygiene Data'!$G$5,0,10*ROW('Hygiene Data'!G33)),NA())</f>
        <v>#N/A</v>
      </c>
      <c r="BJ39" s="95" t="e">
        <f ca="true">+IF(AND(ISNUMBER(OFFSET('Hygiene Data'!$G$7,0,10*ROW('Hygiene Data'!G33))),'Data Summary'!DY39="Yes"),OFFSET('Hygiene Data'!$G$7,0,10*ROW('Hygiene Data'!G33)),NA())</f>
        <v>#N/A</v>
      </c>
      <c r="BK39" s="95" t="e">
        <f ca="true">+IF(AND(ISNUMBER(OFFSET('Hygiene Data'!$G$9,0,10*ROW('Hygiene Data'!G33))),'Data Summary'!DZ39="Yes"),OFFSET('Hygiene Data'!$G$9,0,10*ROW('Hygiene Data'!G33)),NA())</f>
        <v>#N/A</v>
      </c>
      <c r="BL39" s="95" t="e">
        <f ca="true">+IF(AND(ISNUMBER(OFFSET('Hygiene Data'!$H$5,0,10*ROW('Hygiene Data'!H33))),'Data Summary'!EA39="Yes"),OFFSET('Hygiene Data'!$H$5,0,10*ROW('Hygiene Data'!H33)),NA())</f>
        <v>#N/A</v>
      </c>
      <c r="BM39" s="95" t="e">
        <f ca="true">+IF(AND(ISNUMBER(OFFSET('Hygiene Data'!$H$7,0,10*ROW('Hygiene Data'!H33))),'Data Summary'!EB39="Yes"),OFFSET('Hygiene Data'!$H$7,0,10*ROW('Hygiene Data'!H33)),NA())</f>
        <v>#N/A</v>
      </c>
      <c r="BN39" s="95" t="e">
        <f ca="true">+IF(AND(ISNUMBER(OFFSET('Hygiene Data'!$H$9,0,10*ROW('Hygiene Data'!H33))),'Data Summary'!EC39="Yes"),OFFSET('Hygiene Data'!$H$9,0,10*ROW('Hygiene Data'!H33)),NA())</f>
        <v>#N/A</v>
      </c>
      <c r="BO39" s="95" t="e">
        <f ca="true">+IF(AND(ISNUMBER(OFFSET('Hygiene Data'!$I$5,0,10*ROW('Hygiene Data'!I33))),'Data Summary'!ED39="Yes"),OFFSET('Hygiene Data'!$I$5,0,10*ROW('Hygiene Data'!I33)),NA())</f>
        <v>#N/A</v>
      </c>
      <c r="BP39" s="95" t="e">
        <f ca="true">+IF(AND(ISNUMBER(OFFSET('Hygiene Data'!$I$7,0,10*ROW('Hygiene Data'!I33))),'Data Summary'!EE39="Yes"),OFFSET('Hygiene Data'!$I$7,0,10*ROW('Hygiene Data'!I33)),NA())</f>
        <v>#N/A</v>
      </c>
      <c r="BQ39" s="95" t="e">
        <f ca="true">+IF(AND(ISNUMBER(OFFSET('Hygiene Data'!$I$9,0,10*ROW('Hygiene Data'!I33))),'Data Summary'!EF39="Yes"),OFFSET('Hygiene Data'!$I$9,0,10*ROW('Hygiene Data'!I33)),NA())</f>
        <v>#N/A</v>
      </c>
    </row>
    <row xmlns:x14ac="http://schemas.microsoft.com/office/spreadsheetml/2009/9/ac" r="40" x14ac:dyDescent="0.2">
      <c r="A40" s="329" t="e">
        <f ca="true">+RIGHT('Data Summary'!A40,LEN('Data Summary'!A40)-9)</f>
        <v>#VALUE!</v>
      </c>
      <c r="B40" s="36" t="str">
        <f ca="true">+IF(ISTEXT('Data Summary'!B40),'Data Summary'!B40,"")</f>
        <v/>
      </c>
      <c r="C40" s="328" t="e">
        <f ca="true">+VALUE('Data Summary'!C40)</f>
        <v>#VALUE!</v>
      </c>
      <c r="D40" s="93" t="e">
        <f ca="true">+IF(AND(ISNUMBER(OFFSET('Water Data'!$D$4,0,10*ROW('Water Data'!D34))),'Data Summary'!BS40="Yes"),100-OFFSET('Water Data'!$D$4,0,10*ROW('Water Data'!D34)),NA())</f>
        <v>#N/A</v>
      </c>
      <c r="E40" s="93" t="e">
        <f ca="true">+IF(AND(ISNUMBER(OFFSET('Water Data'!$D$6,0,10*ROW('Water Data'!D34))),'Data Summary'!BT40="Yes"),OFFSET('Water Data'!$D$6,0,10*ROW('Water Data'!D34)),NA())</f>
        <v>#N/A</v>
      </c>
      <c r="F40" s="93" t="e">
        <f ca="true">+IF(AND(ISNUMBER(OFFSET('Water Data'!$D$9,0,10*ROW('Water Data'!D34))),'Data Summary'!BU40="Yes"),OFFSET('Water Data'!$D$9,0,10*ROW('Water Data'!D34)),NA())</f>
        <v>#N/A</v>
      </c>
      <c r="G40" s="93" t="e">
        <f ca="true">+IF(AND(ISNUMBER(OFFSET('Water Data'!$E$4,0,10*ROW('Water Data'!E34))),'Data Summary'!BV40="Yes"),100-OFFSET('Water Data'!$E$4,0,10*ROW('Water Data'!E34)),NA())</f>
        <v>#N/A</v>
      </c>
      <c r="H40" s="93" t="e">
        <f ca="true">+IF(AND(ISNUMBER(OFFSET('Water Data'!$E$6,0,10*ROW('Water Data'!E34))),'Data Summary'!BW40="Yes"),OFFSET('Water Data'!$E$6,0,10*ROW('Water Data'!E34)),NA())</f>
        <v>#N/A</v>
      </c>
      <c r="I40" s="93" t="e">
        <f ca="true">+IF(AND(ISNUMBER(OFFSET('Water Data'!$E$9,0,10*ROW('Water Data'!E34))),'Data Summary'!BX40="Yes"),OFFSET('Water Data'!$E$9,0,10*ROW('Water Data'!E34)),NA())</f>
        <v>#N/A</v>
      </c>
      <c r="J40" s="93" t="e">
        <f ca="true">+IF(AND(ISNUMBER(OFFSET('Water Data'!$F$4,0,10*ROW('Water Data'!F34))),'Data Summary'!BY40="Yes"),100-OFFSET('Water Data'!$F$4,0,10*ROW('Water Data'!F34)),NA())</f>
        <v>#N/A</v>
      </c>
      <c r="K40" s="93" t="e">
        <f ca="true">+IF(AND(ISNUMBER(OFFSET('Water Data'!$F$6,0,10*ROW('Water Data'!F34))),'Data Summary'!BZ40="Yes"),OFFSET('Water Data'!$F$6,0,10*ROW('Water Data'!F34)),NA())</f>
        <v>#N/A</v>
      </c>
      <c r="L40" s="93" t="e">
        <f ca="true">+IF(AND(ISNUMBER(OFFSET('Water Data'!$F$9,0,10*ROW('Water Data'!F34))),'Data Summary'!CA40="Yes"),OFFSET('Water Data'!$F$9,0,10*ROW('Water Data'!F34)),NA())</f>
        <v>#N/A</v>
      </c>
      <c r="M40" s="93" t="e">
        <f ca="true">+IF(AND(ISNUMBER(OFFSET('Water Data'!$G$4,0,10*ROW('Water Data'!G34))),'Data Summary'!CB40="Yes"),100-OFFSET('Water Data'!$G$4,0,10*ROW('Water Data'!G34)),NA())</f>
        <v>#N/A</v>
      </c>
      <c r="N40" s="93" t="e">
        <f ca="true">+IF(AND(ISNUMBER(OFFSET('Water Data'!$G$6,0,10*ROW('Water Data'!G34))),'Data Summary'!CC40="Yes"),OFFSET('Water Data'!$G$6,0,10*ROW('Water Data'!G34)),NA())</f>
        <v>#N/A</v>
      </c>
      <c r="O40" s="93" t="e">
        <f ca="true">+IF(AND(ISNUMBER(OFFSET('Water Data'!$G$9,0,10*ROW('Water Data'!G34))),'Data Summary'!CD40="Yes"),OFFSET('Water Data'!$G$9,0,10*ROW('Water Data'!G34)),NA())</f>
        <v>#N/A</v>
      </c>
      <c r="P40" s="93" t="e">
        <f ca="true">+IF(AND(ISNUMBER(OFFSET('Water Data'!$H$4,0,10*ROW('Water Data'!H34))),'Data Summary'!CE40="Yes"),100-OFFSET('Water Data'!$H$4,0,10*ROW('Water Data'!H34)),NA())</f>
        <v>#N/A</v>
      </c>
      <c r="Q40" s="93" t="e">
        <f ca="true">+IF(AND(ISNUMBER(OFFSET('Water Data'!$H$6,0,10*ROW('Water Data'!H34))),'Data Summary'!CF40="Yes"),OFFSET('Water Data'!$H$6,0,10*ROW('Water Data'!H34)),NA())</f>
        <v>#N/A</v>
      </c>
      <c r="R40" s="93" t="e">
        <f ca="true">+IF(AND(ISNUMBER(OFFSET('Water Data'!$H$9,0,10*ROW('Water Data'!H34))),'Data Summary'!CG40="Yes"),OFFSET('Water Data'!$H$9,0,10*ROW('Water Data'!H34)),NA())</f>
        <v>#N/A</v>
      </c>
      <c r="S40" s="93" t="e">
        <f ca="true">+IF(AND(ISNUMBER(OFFSET('Water Data'!$I$4,0,10*ROW('Water Data'!I34))),'Data Summary'!CH40="Yes"),100-OFFSET('Water Data'!$I$4,0,10*ROW('Water Data'!I34)),NA())</f>
        <v>#N/A</v>
      </c>
      <c r="T40" s="93" t="e">
        <f ca="true">+IF(AND(ISNUMBER(OFFSET('Water Data'!$I$6,0,10*ROW('Water Data'!I34))),'Data Summary'!CI40="Yes"),OFFSET('Water Data'!$I$6,0,10*ROW('Water Data'!I34)),NA())</f>
        <v>#N/A</v>
      </c>
      <c r="U40" s="93" t="e">
        <f ca="true">+IF(AND(ISNUMBER(OFFSET('Water Data'!$I$9,0,10*ROW('Water Data'!I34))),'Data Summary'!CJ40="Yes"),OFFSET('Water Data'!$I$9,0,10*ROW('Water Data'!I34)),NA())</f>
        <v>#N/A</v>
      </c>
      <c r="V40" s="94" t="e">
        <f ca="true">+IF(AND(ISNUMBER(OFFSET('Sanitation Data'!$D$4,0,10*ROW('Sanitation Data'!D34))),'Data Summary'!CK40="Yes"),100-OFFSET('Sanitation Data'!$D$4,0,10*ROW('Sanitation Data'!D34)),NA())</f>
        <v>#N/A</v>
      </c>
      <c r="W40" s="94" t="e">
        <f ca="true">+IF(AND(ISNUMBER(OFFSET('Sanitation Data'!$D$6,0,10*ROW('Sanitation Data'!D34))),'Data Summary'!CL40="Yes"),OFFSET('Sanitation Data'!$D$6,0,10*ROW('Sanitation Data'!D34)),NA())</f>
        <v>#N/A</v>
      </c>
      <c r="X40" s="94" t="e">
        <f ca="true">+IF(AND(ISNUMBER(OFFSET('Sanitation Data'!$D$10,0,10*ROW('Sanitation Data'!D34))),'Data Summary'!CM40="Yes"),OFFSET('Sanitation Data'!$D$10,0,10*ROW('Sanitation Data'!D34)),NA())</f>
        <v>#N/A</v>
      </c>
      <c r="Y40" s="94" t="e">
        <f ca="true">+IF(AND(ISNUMBER(OFFSET('Sanitation Data'!$D$11,0,10*ROW('Sanitation Data'!D34))),'Data Summary'!CN40="Yes"),OFFSET('Sanitation Data'!$D$11,0,10*ROW('Sanitation Data'!D34)),NA())</f>
        <v>#N/A</v>
      </c>
      <c r="Z40" s="94" t="e">
        <f ca="true">+IF(AND(ISNUMBER(OFFSET('Sanitation Data'!$D$12,0,10*ROW('Sanitation Data'!D34))),'Data Summary'!CO40="Yes"),OFFSET('Sanitation Data'!$D$12,0,10*ROW('Sanitation Data'!D34)),NA())</f>
        <v>#N/A</v>
      </c>
      <c r="AA40" s="94" t="e">
        <f ca="true">+IF(AND(ISNUMBER(OFFSET('Sanitation Data'!$E$4,0,10*ROW('Sanitation Data'!E34))),'Data Summary'!CP40="Yes"),100-OFFSET('Sanitation Data'!$E$4,0,10*ROW('Sanitation Data'!E34)),NA())</f>
        <v>#N/A</v>
      </c>
      <c r="AB40" s="94" t="e">
        <f ca="true">+IF(AND(ISNUMBER(OFFSET('Sanitation Data'!$E$6,0,10*ROW('Sanitation Data'!E34))),'Data Summary'!CQ40="Yes"),OFFSET('Sanitation Data'!$E$6,0,10*ROW('Sanitation Data'!E34)),NA())</f>
        <v>#N/A</v>
      </c>
      <c r="AC40" s="94" t="e">
        <f ca="true">+IF(AND(ISNUMBER(OFFSET('Sanitation Data'!$E$10,0,10*ROW('Sanitation Data'!E34))),'Data Summary'!CR40="Yes"),OFFSET('Sanitation Data'!$E$10,0,10*ROW('Sanitation Data'!E34)),NA())</f>
        <v>#N/A</v>
      </c>
      <c r="AD40" s="94" t="e">
        <f ca="true">+IF(AND(ISNUMBER(OFFSET('Sanitation Data'!$E$11,0,10*ROW('Sanitation Data'!E34))),'Data Summary'!CS40="Yes"),OFFSET('Sanitation Data'!$E$11,0,10*ROW('Sanitation Data'!E34)),NA())</f>
        <v>#N/A</v>
      </c>
      <c r="AE40" s="94" t="e">
        <f ca="true">+IF(AND(ISNUMBER(OFFSET('Sanitation Data'!$E$12,0,10*ROW('Sanitation Data'!E34))),'Data Summary'!CT40="Yes"),OFFSET('Sanitation Data'!$E$12,0,10*ROW('Sanitation Data'!E34)),NA())</f>
        <v>#N/A</v>
      </c>
      <c r="AF40" s="94" t="e">
        <f ca="true">+IF(AND(ISNUMBER(OFFSET('Sanitation Data'!$F$4,0,10*ROW('Sanitation Data'!F34))),'Data Summary'!CU40="Yes"),100-OFFSET('Sanitation Data'!$F$4,0,10*ROW('Sanitation Data'!F34)),NA())</f>
        <v>#N/A</v>
      </c>
      <c r="AG40" s="94" t="e">
        <f ca="true">+IF(AND(ISNUMBER(OFFSET('Sanitation Data'!$F$6,0,10*ROW('Sanitation Data'!F34))),'Data Summary'!CV40="Yes"),OFFSET('Sanitation Data'!$F$6,0,10*ROW('Sanitation Data'!F34)),NA())</f>
        <v>#N/A</v>
      </c>
      <c r="AH40" s="94" t="e">
        <f ca="true">+IF(AND(ISNUMBER(OFFSET('Sanitation Data'!$F$10,0,10*ROW('Sanitation Data'!F34))),'Data Summary'!CW40="Yes"),OFFSET('Sanitation Data'!$F$10,0,10*ROW('Sanitation Data'!F34)),NA())</f>
        <v>#N/A</v>
      </c>
      <c r="AI40" s="94" t="e">
        <f ca="true">+IF(AND(ISNUMBER(OFFSET('Sanitation Data'!$F$11,0,10*ROW('Sanitation Data'!F34))),'Data Summary'!CX40="Yes"),OFFSET('Sanitation Data'!$F$11,0,10*ROW('Sanitation Data'!F34)),NA())</f>
        <v>#N/A</v>
      </c>
      <c r="AJ40" s="94" t="e">
        <f ca="true">+IF(AND(ISNUMBER(OFFSET('Sanitation Data'!$F$12,0,10*ROW('Sanitation Data'!F34))),'Data Summary'!CY40="Yes"),OFFSET('Sanitation Data'!$F$12,0,10*ROW('Sanitation Data'!F34)),NA())</f>
        <v>#N/A</v>
      </c>
      <c r="AK40" s="94" t="e">
        <f ca="true">+IF(AND(ISNUMBER(OFFSET('Sanitation Data'!$G$4,0,10*ROW('Sanitation Data'!G34))),'Data Summary'!CZ40="Yes"),100-OFFSET('Sanitation Data'!$G$4,0,10*ROW('Sanitation Data'!G34)),NA())</f>
        <v>#N/A</v>
      </c>
      <c r="AL40" s="94" t="e">
        <f ca="true">+IF(AND(ISNUMBER(OFFSET('Sanitation Data'!$G$6,0,10*ROW('Sanitation Data'!G34))),'Data Summary'!DA40="Yes"),OFFSET('Sanitation Data'!$G$6,0,10*ROW('Sanitation Data'!G34)),NA())</f>
        <v>#N/A</v>
      </c>
      <c r="AM40" s="94" t="e">
        <f ca="true">+IF(AND(ISNUMBER(OFFSET('Sanitation Data'!$G$10,0,10*ROW('Sanitation Data'!G34))),'Data Summary'!DB40="Yes"),OFFSET('Sanitation Data'!$G$10,0,10*ROW('Sanitation Data'!G34)),NA())</f>
        <v>#N/A</v>
      </c>
      <c r="AN40" s="94" t="e">
        <f ca="true">+IF(AND(ISNUMBER(OFFSET('Sanitation Data'!$G$11,0,10*ROW('Sanitation Data'!G34))),'Data Summary'!DC40="Yes"),OFFSET('Sanitation Data'!$G$11,0,10*ROW('Sanitation Data'!G34)),NA())</f>
        <v>#N/A</v>
      </c>
      <c r="AO40" s="94" t="e">
        <f ca="true">+IF(AND(ISNUMBER(OFFSET('Sanitation Data'!$G$12,0,10*ROW('Sanitation Data'!G34))),'Data Summary'!DD40="Yes"),OFFSET('Sanitation Data'!$G$12,0,10*ROW('Sanitation Data'!G34)),NA())</f>
        <v>#N/A</v>
      </c>
      <c r="AP40" s="94" t="e">
        <f ca="true">+IF(AND(ISNUMBER(OFFSET('Sanitation Data'!$H$4,0,10*ROW('Sanitation Data'!H34))),'Data Summary'!DE40="Yes"),100-OFFSET('Sanitation Data'!$H$4,0,10*ROW('Sanitation Data'!H34)),NA())</f>
        <v>#N/A</v>
      </c>
      <c r="AQ40" s="94" t="e">
        <f ca="true">+IF(AND(ISNUMBER(OFFSET('Sanitation Data'!$H$6,0,10*ROW('Sanitation Data'!H34))),'Data Summary'!DF40="Yes"),OFFSET('Sanitation Data'!$H$6,0,10*ROW('Sanitation Data'!H34)),NA())</f>
        <v>#N/A</v>
      </c>
      <c r="AR40" s="94" t="e">
        <f ca="true">+IF(AND(ISNUMBER(OFFSET('Sanitation Data'!$H$10,0,10*ROW('Sanitation Data'!H34))),'Data Summary'!DG40="Yes"),OFFSET('Sanitation Data'!$H$10,0,10*ROW('Sanitation Data'!H34)),NA())</f>
        <v>#N/A</v>
      </c>
      <c r="AS40" s="94" t="e">
        <f ca="true">+IF(AND(ISNUMBER(OFFSET('Sanitation Data'!$H$11,0,10*ROW('Sanitation Data'!H34))),'Data Summary'!DH40="Yes"),OFFSET('Sanitation Data'!$H$11,0,10*ROW('Sanitation Data'!H34)),NA())</f>
        <v>#N/A</v>
      </c>
      <c r="AT40" s="94" t="e">
        <f ca="true">+IF(AND(ISNUMBER(OFFSET('Sanitation Data'!$H$12,0,10*ROW('Sanitation Data'!H34))),'Data Summary'!DI40="Yes"),OFFSET('Sanitation Data'!$H$12,0,10*ROW('Sanitation Data'!H34)),NA())</f>
        <v>#N/A</v>
      </c>
      <c r="AU40" s="94" t="e">
        <f ca="true">+IF(AND(ISNUMBER(OFFSET('Sanitation Data'!$I$4,0,10*ROW('Sanitation Data'!I34))),'Data Summary'!DJ40="Yes"),100-OFFSET('Sanitation Data'!$I$4,0,10*ROW('Sanitation Data'!I34)),NA())</f>
        <v>#N/A</v>
      </c>
      <c r="AV40" s="94" t="e">
        <f ca="true">+IF(AND(ISNUMBER(OFFSET('Sanitation Data'!$I$6,0,10*ROW('Sanitation Data'!I34))),'Data Summary'!DK40="Yes"),OFFSET('Sanitation Data'!$I$6,0,10*ROW('Sanitation Data'!I34)),NA())</f>
        <v>#N/A</v>
      </c>
      <c r="AW40" s="94" t="e">
        <f ca="true">+IF(AND(ISNUMBER(OFFSET('Sanitation Data'!$I$10,0,10*ROW('Sanitation Data'!I34))),'Data Summary'!DL40="Yes"),OFFSET('Sanitation Data'!$I$10,0,10*ROW('Sanitation Data'!I34)),NA())</f>
        <v>#N/A</v>
      </c>
      <c r="AX40" s="94" t="e">
        <f ca="true">+IF(AND(ISNUMBER(OFFSET('Sanitation Data'!$I$11,0,10*ROW('Sanitation Data'!I34))),'Data Summary'!DM40="Yes"),OFFSET('Sanitation Data'!$I$11,0,10*ROW('Sanitation Data'!I34)),NA())</f>
        <v>#N/A</v>
      </c>
      <c r="AY40" s="94" t="e">
        <f ca="true">+IF(AND(ISNUMBER(OFFSET('Sanitation Data'!$I$12,0,10*ROW('Sanitation Data'!I34))),'Data Summary'!DN40="Yes"),OFFSET('Sanitation Data'!$I$12,0,10*ROW('Sanitation Data'!I34)),NA())</f>
        <v>#N/A</v>
      </c>
      <c r="AZ40" s="95" t="e">
        <f ca="true">+IF(AND(ISNUMBER(OFFSET('Hygiene Data'!$D$5,0,10*ROW('Hygiene Data'!D34))),'Data Summary'!DO40="Yes"),OFFSET('Hygiene Data'!$D$5,0,10*ROW('Hygiene Data'!D34)),NA())</f>
        <v>#N/A</v>
      </c>
      <c r="BA40" s="95" t="e">
        <f ca="true">+IF(AND(ISNUMBER(OFFSET('Hygiene Data'!$D$7,0,10*ROW('Hygiene Data'!D34))),'Data Summary'!DP40="Yes"),OFFSET('Hygiene Data'!$D$7,0,10*ROW('Hygiene Data'!D34)),NA())</f>
        <v>#N/A</v>
      </c>
      <c r="BB40" s="95" t="e">
        <f ca="true">+IF(AND(ISNUMBER(OFFSET('Hygiene Data'!$D$9,0,10*ROW('Hygiene Data'!D34))),'Data Summary'!DQ40="Yes"),OFFSET('Hygiene Data'!$D$9,0,10*ROW('Hygiene Data'!D34)),NA())</f>
        <v>#N/A</v>
      </c>
      <c r="BC40" s="95" t="e">
        <f ca="true">+IF(AND(ISNUMBER(OFFSET('Hygiene Data'!$E$5,0,10*ROW('Hygiene Data'!E34))),'Data Summary'!DR40="Yes"),OFFSET('Hygiene Data'!$E$5,0,10*ROW('Hygiene Data'!E34)),NA())</f>
        <v>#N/A</v>
      </c>
      <c r="BD40" s="95" t="e">
        <f ca="true">+IF(AND(ISNUMBER(OFFSET('Hygiene Data'!$E$7,0,10*ROW('Hygiene Data'!E34))),'Data Summary'!DS40="Yes"),OFFSET('Hygiene Data'!$E$7,0,10*ROW('Hygiene Data'!E34)),NA())</f>
        <v>#N/A</v>
      </c>
      <c r="BE40" s="95" t="e">
        <f ca="true">+IF(AND(ISNUMBER(OFFSET('Hygiene Data'!$E$9,0,10*ROW('Hygiene Data'!E34))),'Data Summary'!DT40="Yes"),OFFSET('Hygiene Data'!$E$9,0,10*ROW('Hygiene Data'!E34)),NA())</f>
        <v>#N/A</v>
      </c>
      <c r="BF40" s="95" t="e">
        <f ca="true">+IF(AND(ISNUMBER(OFFSET('Hygiene Data'!$F$5,0,10*ROW('Hygiene Data'!F34))),'Data Summary'!DU40="Yes"),OFFSET('Hygiene Data'!$F$5,0,10*ROW('Hygiene Data'!F34)),NA())</f>
        <v>#N/A</v>
      </c>
      <c r="BG40" s="95" t="e">
        <f ca="true">+IF(AND(ISNUMBER(OFFSET('Hygiene Data'!$F$7,0,10*ROW('Hygiene Data'!F34))),'Data Summary'!DV40="Yes"),OFFSET('Hygiene Data'!$F$7,0,10*ROW('Hygiene Data'!F34)),NA())</f>
        <v>#N/A</v>
      </c>
      <c r="BH40" s="95" t="e">
        <f ca="true">+IF(AND(ISNUMBER(OFFSET('Hygiene Data'!$F$9,0,10*ROW('Hygiene Data'!F34))),'Data Summary'!DW40="Yes"),OFFSET('Hygiene Data'!$F$9,0,10*ROW('Hygiene Data'!F34)),NA())</f>
        <v>#N/A</v>
      </c>
      <c r="BI40" s="95" t="e">
        <f ca="true">+IF(AND(ISNUMBER(OFFSET('Hygiene Data'!$G$5,0,10*ROW('Hygiene Data'!G34))),'Data Summary'!DX40="Yes"),OFFSET('Hygiene Data'!$G$5,0,10*ROW('Hygiene Data'!G34)),NA())</f>
        <v>#N/A</v>
      </c>
      <c r="BJ40" s="95" t="e">
        <f ca="true">+IF(AND(ISNUMBER(OFFSET('Hygiene Data'!$G$7,0,10*ROW('Hygiene Data'!G34))),'Data Summary'!DY40="Yes"),OFFSET('Hygiene Data'!$G$7,0,10*ROW('Hygiene Data'!G34)),NA())</f>
        <v>#N/A</v>
      </c>
      <c r="BK40" s="95" t="e">
        <f ca="true">+IF(AND(ISNUMBER(OFFSET('Hygiene Data'!$G$9,0,10*ROW('Hygiene Data'!G34))),'Data Summary'!DZ40="Yes"),OFFSET('Hygiene Data'!$G$9,0,10*ROW('Hygiene Data'!G34)),NA())</f>
        <v>#N/A</v>
      </c>
      <c r="BL40" s="95" t="e">
        <f ca="true">+IF(AND(ISNUMBER(OFFSET('Hygiene Data'!$H$5,0,10*ROW('Hygiene Data'!H34))),'Data Summary'!EA40="Yes"),OFFSET('Hygiene Data'!$H$5,0,10*ROW('Hygiene Data'!H34)),NA())</f>
        <v>#N/A</v>
      </c>
      <c r="BM40" s="95" t="e">
        <f ca="true">+IF(AND(ISNUMBER(OFFSET('Hygiene Data'!$H$7,0,10*ROW('Hygiene Data'!H34))),'Data Summary'!EB40="Yes"),OFFSET('Hygiene Data'!$H$7,0,10*ROW('Hygiene Data'!H34)),NA())</f>
        <v>#N/A</v>
      </c>
      <c r="BN40" s="95" t="e">
        <f ca="true">+IF(AND(ISNUMBER(OFFSET('Hygiene Data'!$H$9,0,10*ROW('Hygiene Data'!H34))),'Data Summary'!EC40="Yes"),OFFSET('Hygiene Data'!$H$9,0,10*ROW('Hygiene Data'!H34)),NA())</f>
        <v>#N/A</v>
      </c>
      <c r="BO40" s="95" t="e">
        <f ca="true">+IF(AND(ISNUMBER(OFFSET('Hygiene Data'!$I$5,0,10*ROW('Hygiene Data'!I34))),'Data Summary'!ED40="Yes"),OFFSET('Hygiene Data'!$I$5,0,10*ROW('Hygiene Data'!I34)),NA())</f>
        <v>#N/A</v>
      </c>
      <c r="BP40" s="95" t="e">
        <f ca="true">+IF(AND(ISNUMBER(OFFSET('Hygiene Data'!$I$7,0,10*ROW('Hygiene Data'!I34))),'Data Summary'!EE40="Yes"),OFFSET('Hygiene Data'!$I$7,0,10*ROW('Hygiene Data'!I34)),NA())</f>
        <v>#N/A</v>
      </c>
      <c r="BQ40" s="95" t="e">
        <f ca="true">+IF(AND(ISNUMBER(OFFSET('Hygiene Data'!$I$9,0,10*ROW('Hygiene Data'!I34))),'Data Summary'!EF40="Yes"),OFFSET('Hygiene Data'!$I$9,0,10*ROW('Hygiene Data'!I34)),NA())</f>
        <v>#N/A</v>
      </c>
    </row>
    <row xmlns:x14ac="http://schemas.microsoft.com/office/spreadsheetml/2009/9/ac" r="41" x14ac:dyDescent="0.2">
      <c r="A41" s="329" t="e">
        <f ca="true">+RIGHT('Data Summary'!A41,LEN('Data Summary'!A41)-9)</f>
        <v>#VALUE!</v>
      </c>
      <c r="B41" s="36" t="str">
        <f ca="true">+IF(ISTEXT('Data Summary'!B41),'Data Summary'!B41,"")</f>
        <v/>
      </c>
      <c r="C41" s="328" t="e">
        <f ca="true">+VALUE('Data Summary'!C41)</f>
        <v>#VALUE!</v>
      </c>
      <c r="D41" s="93" t="e">
        <f ca="true">+IF(AND(ISNUMBER(OFFSET('Water Data'!$D$4,0,10*ROW('Water Data'!D35))),'Data Summary'!BS41="Yes"),100-OFFSET('Water Data'!$D$4,0,10*ROW('Water Data'!D35)),NA())</f>
        <v>#N/A</v>
      </c>
      <c r="E41" s="93" t="e">
        <f ca="true">+IF(AND(ISNUMBER(OFFSET('Water Data'!$D$6,0,10*ROW('Water Data'!D35))),'Data Summary'!BT41="Yes"),OFFSET('Water Data'!$D$6,0,10*ROW('Water Data'!D35)),NA())</f>
        <v>#N/A</v>
      </c>
      <c r="F41" s="93" t="e">
        <f ca="true">+IF(AND(ISNUMBER(OFFSET('Water Data'!$D$9,0,10*ROW('Water Data'!D35))),'Data Summary'!BU41="Yes"),OFFSET('Water Data'!$D$9,0,10*ROW('Water Data'!D35)),NA())</f>
        <v>#N/A</v>
      </c>
      <c r="G41" s="93" t="e">
        <f ca="true">+IF(AND(ISNUMBER(OFFSET('Water Data'!$E$4,0,10*ROW('Water Data'!E35))),'Data Summary'!BV41="Yes"),100-OFFSET('Water Data'!$E$4,0,10*ROW('Water Data'!E35)),NA())</f>
        <v>#N/A</v>
      </c>
      <c r="H41" s="93" t="e">
        <f ca="true">+IF(AND(ISNUMBER(OFFSET('Water Data'!$E$6,0,10*ROW('Water Data'!E35))),'Data Summary'!BW41="Yes"),OFFSET('Water Data'!$E$6,0,10*ROW('Water Data'!E35)),NA())</f>
        <v>#N/A</v>
      </c>
      <c r="I41" s="93" t="e">
        <f ca="true">+IF(AND(ISNUMBER(OFFSET('Water Data'!$E$9,0,10*ROW('Water Data'!E35))),'Data Summary'!BX41="Yes"),OFFSET('Water Data'!$E$9,0,10*ROW('Water Data'!E35)),NA())</f>
        <v>#N/A</v>
      </c>
      <c r="J41" s="93" t="e">
        <f ca="true">+IF(AND(ISNUMBER(OFFSET('Water Data'!$F$4,0,10*ROW('Water Data'!F35))),'Data Summary'!BY41="Yes"),100-OFFSET('Water Data'!$F$4,0,10*ROW('Water Data'!F35)),NA())</f>
        <v>#N/A</v>
      </c>
      <c r="K41" s="93" t="e">
        <f ca="true">+IF(AND(ISNUMBER(OFFSET('Water Data'!$F$6,0,10*ROW('Water Data'!F35))),'Data Summary'!BZ41="Yes"),OFFSET('Water Data'!$F$6,0,10*ROW('Water Data'!F35)),NA())</f>
        <v>#N/A</v>
      </c>
      <c r="L41" s="93" t="e">
        <f ca="true">+IF(AND(ISNUMBER(OFFSET('Water Data'!$F$9,0,10*ROW('Water Data'!F35))),'Data Summary'!CA41="Yes"),OFFSET('Water Data'!$F$9,0,10*ROW('Water Data'!F35)),NA())</f>
        <v>#N/A</v>
      </c>
      <c r="M41" s="93" t="e">
        <f ca="true">+IF(AND(ISNUMBER(OFFSET('Water Data'!$G$4,0,10*ROW('Water Data'!G35))),'Data Summary'!CB41="Yes"),100-OFFSET('Water Data'!$G$4,0,10*ROW('Water Data'!G35)),NA())</f>
        <v>#N/A</v>
      </c>
      <c r="N41" s="93" t="e">
        <f ca="true">+IF(AND(ISNUMBER(OFFSET('Water Data'!$G$6,0,10*ROW('Water Data'!G35))),'Data Summary'!CC41="Yes"),OFFSET('Water Data'!$G$6,0,10*ROW('Water Data'!G35)),NA())</f>
        <v>#N/A</v>
      </c>
      <c r="O41" s="93" t="e">
        <f ca="true">+IF(AND(ISNUMBER(OFFSET('Water Data'!$G$9,0,10*ROW('Water Data'!G35))),'Data Summary'!CD41="Yes"),OFFSET('Water Data'!$G$9,0,10*ROW('Water Data'!G35)),NA())</f>
        <v>#N/A</v>
      </c>
      <c r="P41" s="93" t="e">
        <f ca="true">+IF(AND(ISNUMBER(OFFSET('Water Data'!$H$4,0,10*ROW('Water Data'!H35))),'Data Summary'!CE41="Yes"),100-OFFSET('Water Data'!$H$4,0,10*ROW('Water Data'!H35)),NA())</f>
        <v>#N/A</v>
      </c>
      <c r="Q41" s="93" t="e">
        <f ca="true">+IF(AND(ISNUMBER(OFFSET('Water Data'!$H$6,0,10*ROW('Water Data'!H35))),'Data Summary'!CF41="Yes"),OFFSET('Water Data'!$H$6,0,10*ROW('Water Data'!H35)),NA())</f>
        <v>#N/A</v>
      </c>
      <c r="R41" s="93" t="e">
        <f ca="true">+IF(AND(ISNUMBER(OFFSET('Water Data'!$H$9,0,10*ROW('Water Data'!H35))),'Data Summary'!CG41="Yes"),OFFSET('Water Data'!$H$9,0,10*ROW('Water Data'!H35)),NA())</f>
        <v>#N/A</v>
      </c>
      <c r="S41" s="93" t="e">
        <f ca="true">+IF(AND(ISNUMBER(OFFSET('Water Data'!$I$4,0,10*ROW('Water Data'!I35))),'Data Summary'!CH41="Yes"),100-OFFSET('Water Data'!$I$4,0,10*ROW('Water Data'!I35)),NA())</f>
        <v>#N/A</v>
      </c>
      <c r="T41" s="93" t="e">
        <f ca="true">+IF(AND(ISNUMBER(OFFSET('Water Data'!$I$6,0,10*ROW('Water Data'!I35))),'Data Summary'!CI41="Yes"),OFFSET('Water Data'!$I$6,0,10*ROW('Water Data'!I35)),NA())</f>
        <v>#N/A</v>
      </c>
      <c r="U41" s="93" t="e">
        <f ca="true">+IF(AND(ISNUMBER(OFFSET('Water Data'!$I$9,0,10*ROW('Water Data'!I35))),'Data Summary'!CJ41="Yes"),OFFSET('Water Data'!$I$9,0,10*ROW('Water Data'!I35)),NA())</f>
        <v>#N/A</v>
      </c>
      <c r="V41" s="94" t="e">
        <f ca="true">+IF(AND(ISNUMBER(OFFSET('Sanitation Data'!$D$4,0,10*ROW('Sanitation Data'!D35))),'Data Summary'!CK41="Yes"),100-OFFSET('Sanitation Data'!$D$4,0,10*ROW('Sanitation Data'!D35)),NA())</f>
        <v>#N/A</v>
      </c>
      <c r="W41" s="94" t="e">
        <f ca="true">+IF(AND(ISNUMBER(OFFSET('Sanitation Data'!$D$6,0,10*ROW('Sanitation Data'!D35))),'Data Summary'!CL41="Yes"),OFFSET('Sanitation Data'!$D$6,0,10*ROW('Sanitation Data'!D35)),NA())</f>
        <v>#N/A</v>
      </c>
      <c r="X41" s="94" t="e">
        <f ca="true">+IF(AND(ISNUMBER(OFFSET('Sanitation Data'!$D$10,0,10*ROW('Sanitation Data'!D35))),'Data Summary'!CM41="Yes"),OFFSET('Sanitation Data'!$D$10,0,10*ROW('Sanitation Data'!D35)),NA())</f>
        <v>#N/A</v>
      </c>
      <c r="Y41" s="94" t="e">
        <f ca="true">+IF(AND(ISNUMBER(OFFSET('Sanitation Data'!$D$11,0,10*ROW('Sanitation Data'!D35))),'Data Summary'!CN41="Yes"),OFFSET('Sanitation Data'!$D$11,0,10*ROW('Sanitation Data'!D35)),NA())</f>
        <v>#N/A</v>
      </c>
      <c r="Z41" s="94" t="e">
        <f ca="true">+IF(AND(ISNUMBER(OFFSET('Sanitation Data'!$D$12,0,10*ROW('Sanitation Data'!D35))),'Data Summary'!CO41="Yes"),OFFSET('Sanitation Data'!$D$12,0,10*ROW('Sanitation Data'!D35)),NA())</f>
        <v>#N/A</v>
      </c>
      <c r="AA41" s="94" t="e">
        <f ca="true">+IF(AND(ISNUMBER(OFFSET('Sanitation Data'!$E$4,0,10*ROW('Sanitation Data'!E35))),'Data Summary'!CP41="Yes"),100-OFFSET('Sanitation Data'!$E$4,0,10*ROW('Sanitation Data'!E35)),NA())</f>
        <v>#N/A</v>
      </c>
      <c r="AB41" s="94" t="e">
        <f ca="true">+IF(AND(ISNUMBER(OFFSET('Sanitation Data'!$E$6,0,10*ROW('Sanitation Data'!E35))),'Data Summary'!CQ41="Yes"),OFFSET('Sanitation Data'!$E$6,0,10*ROW('Sanitation Data'!E35)),NA())</f>
        <v>#N/A</v>
      </c>
      <c r="AC41" s="94" t="e">
        <f ca="true">+IF(AND(ISNUMBER(OFFSET('Sanitation Data'!$E$10,0,10*ROW('Sanitation Data'!E35))),'Data Summary'!CR41="Yes"),OFFSET('Sanitation Data'!$E$10,0,10*ROW('Sanitation Data'!E35)),NA())</f>
        <v>#N/A</v>
      </c>
      <c r="AD41" s="94" t="e">
        <f ca="true">+IF(AND(ISNUMBER(OFFSET('Sanitation Data'!$E$11,0,10*ROW('Sanitation Data'!E35))),'Data Summary'!CS41="Yes"),OFFSET('Sanitation Data'!$E$11,0,10*ROW('Sanitation Data'!E35)),NA())</f>
        <v>#N/A</v>
      </c>
      <c r="AE41" s="94" t="e">
        <f ca="true">+IF(AND(ISNUMBER(OFFSET('Sanitation Data'!$E$12,0,10*ROW('Sanitation Data'!E35))),'Data Summary'!CT41="Yes"),OFFSET('Sanitation Data'!$E$12,0,10*ROW('Sanitation Data'!E35)),NA())</f>
        <v>#N/A</v>
      </c>
      <c r="AF41" s="94" t="e">
        <f ca="true">+IF(AND(ISNUMBER(OFFSET('Sanitation Data'!$F$4,0,10*ROW('Sanitation Data'!F35))),'Data Summary'!CU41="Yes"),100-OFFSET('Sanitation Data'!$F$4,0,10*ROW('Sanitation Data'!F35)),NA())</f>
        <v>#N/A</v>
      </c>
      <c r="AG41" s="94" t="e">
        <f ca="true">+IF(AND(ISNUMBER(OFFSET('Sanitation Data'!$F$6,0,10*ROW('Sanitation Data'!F35))),'Data Summary'!CV41="Yes"),OFFSET('Sanitation Data'!$F$6,0,10*ROW('Sanitation Data'!F35)),NA())</f>
        <v>#N/A</v>
      </c>
      <c r="AH41" s="94" t="e">
        <f ca="true">+IF(AND(ISNUMBER(OFFSET('Sanitation Data'!$F$10,0,10*ROW('Sanitation Data'!F35))),'Data Summary'!CW41="Yes"),OFFSET('Sanitation Data'!$F$10,0,10*ROW('Sanitation Data'!F35)),NA())</f>
        <v>#N/A</v>
      </c>
      <c r="AI41" s="94" t="e">
        <f ca="true">+IF(AND(ISNUMBER(OFFSET('Sanitation Data'!$F$11,0,10*ROW('Sanitation Data'!F35))),'Data Summary'!CX41="Yes"),OFFSET('Sanitation Data'!$F$11,0,10*ROW('Sanitation Data'!F35)),NA())</f>
        <v>#N/A</v>
      </c>
      <c r="AJ41" s="94" t="e">
        <f ca="true">+IF(AND(ISNUMBER(OFFSET('Sanitation Data'!$F$12,0,10*ROW('Sanitation Data'!F35))),'Data Summary'!CY41="Yes"),OFFSET('Sanitation Data'!$F$12,0,10*ROW('Sanitation Data'!F35)),NA())</f>
        <v>#N/A</v>
      </c>
      <c r="AK41" s="94" t="e">
        <f ca="true">+IF(AND(ISNUMBER(OFFSET('Sanitation Data'!$G$4,0,10*ROW('Sanitation Data'!G35))),'Data Summary'!CZ41="Yes"),100-OFFSET('Sanitation Data'!$G$4,0,10*ROW('Sanitation Data'!G35)),NA())</f>
        <v>#N/A</v>
      </c>
      <c r="AL41" s="94" t="e">
        <f ca="true">+IF(AND(ISNUMBER(OFFSET('Sanitation Data'!$G$6,0,10*ROW('Sanitation Data'!G35))),'Data Summary'!DA41="Yes"),OFFSET('Sanitation Data'!$G$6,0,10*ROW('Sanitation Data'!G35)),NA())</f>
        <v>#N/A</v>
      </c>
      <c r="AM41" s="94" t="e">
        <f ca="true">+IF(AND(ISNUMBER(OFFSET('Sanitation Data'!$G$10,0,10*ROW('Sanitation Data'!G35))),'Data Summary'!DB41="Yes"),OFFSET('Sanitation Data'!$G$10,0,10*ROW('Sanitation Data'!G35)),NA())</f>
        <v>#N/A</v>
      </c>
      <c r="AN41" s="94" t="e">
        <f ca="true">+IF(AND(ISNUMBER(OFFSET('Sanitation Data'!$G$11,0,10*ROW('Sanitation Data'!G35))),'Data Summary'!DC41="Yes"),OFFSET('Sanitation Data'!$G$11,0,10*ROW('Sanitation Data'!G35)),NA())</f>
        <v>#N/A</v>
      </c>
      <c r="AO41" s="94" t="e">
        <f ca="true">+IF(AND(ISNUMBER(OFFSET('Sanitation Data'!$G$12,0,10*ROW('Sanitation Data'!G35))),'Data Summary'!DD41="Yes"),OFFSET('Sanitation Data'!$G$12,0,10*ROW('Sanitation Data'!G35)),NA())</f>
        <v>#N/A</v>
      </c>
      <c r="AP41" s="94" t="e">
        <f ca="true">+IF(AND(ISNUMBER(OFFSET('Sanitation Data'!$H$4,0,10*ROW('Sanitation Data'!H35))),'Data Summary'!DE41="Yes"),100-OFFSET('Sanitation Data'!$H$4,0,10*ROW('Sanitation Data'!H35)),NA())</f>
        <v>#N/A</v>
      </c>
      <c r="AQ41" s="94" t="e">
        <f ca="true">+IF(AND(ISNUMBER(OFFSET('Sanitation Data'!$H$6,0,10*ROW('Sanitation Data'!H35))),'Data Summary'!DF41="Yes"),OFFSET('Sanitation Data'!$H$6,0,10*ROW('Sanitation Data'!H35)),NA())</f>
        <v>#N/A</v>
      </c>
      <c r="AR41" s="94" t="e">
        <f ca="true">+IF(AND(ISNUMBER(OFFSET('Sanitation Data'!$H$10,0,10*ROW('Sanitation Data'!H35))),'Data Summary'!DG41="Yes"),OFFSET('Sanitation Data'!$H$10,0,10*ROW('Sanitation Data'!H35)),NA())</f>
        <v>#N/A</v>
      </c>
      <c r="AS41" s="94" t="e">
        <f ca="true">+IF(AND(ISNUMBER(OFFSET('Sanitation Data'!$H$11,0,10*ROW('Sanitation Data'!H35))),'Data Summary'!DH41="Yes"),OFFSET('Sanitation Data'!$H$11,0,10*ROW('Sanitation Data'!H35)),NA())</f>
        <v>#N/A</v>
      </c>
      <c r="AT41" s="94" t="e">
        <f ca="true">+IF(AND(ISNUMBER(OFFSET('Sanitation Data'!$H$12,0,10*ROW('Sanitation Data'!H35))),'Data Summary'!DI41="Yes"),OFFSET('Sanitation Data'!$H$12,0,10*ROW('Sanitation Data'!H35)),NA())</f>
        <v>#N/A</v>
      </c>
      <c r="AU41" s="94" t="e">
        <f ca="true">+IF(AND(ISNUMBER(OFFSET('Sanitation Data'!$I$4,0,10*ROW('Sanitation Data'!I35))),'Data Summary'!DJ41="Yes"),100-OFFSET('Sanitation Data'!$I$4,0,10*ROW('Sanitation Data'!I35)),NA())</f>
        <v>#N/A</v>
      </c>
      <c r="AV41" s="94" t="e">
        <f ca="true">+IF(AND(ISNUMBER(OFFSET('Sanitation Data'!$I$6,0,10*ROW('Sanitation Data'!I35))),'Data Summary'!DK41="Yes"),OFFSET('Sanitation Data'!$I$6,0,10*ROW('Sanitation Data'!I35)),NA())</f>
        <v>#N/A</v>
      </c>
      <c r="AW41" s="94" t="e">
        <f ca="true">+IF(AND(ISNUMBER(OFFSET('Sanitation Data'!$I$10,0,10*ROW('Sanitation Data'!I35))),'Data Summary'!DL41="Yes"),OFFSET('Sanitation Data'!$I$10,0,10*ROW('Sanitation Data'!I35)),NA())</f>
        <v>#N/A</v>
      </c>
      <c r="AX41" s="94" t="e">
        <f ca="true">+IF(AND(ISNUMBER(OFFSET('Sanitation Data'!$I$11,0,10*ROW('Sanitation Data'!I35))),'Data Summary'!DM41="Yes"),OFFSET('Sanitation Data'!$I$11,0,10*ROW('Sanitation Data'!I35)),NA())</f>
        <v>#N/A</v>
      </c>
      <c r="AY41" s="94" t="e">
        <f ca="true">+IF(AND(ISNUMBER(OFFSET('Sanitation Data'!$I$12,0,10*ROW('Sanitation Data'!I35))),'Data Summary'!DN41="Yes"),OFFSET('Sanitation Data'!$I$12,0,10*ROW('Sanitation Data'!I35)),NA())</f>
        <v>#N/A</v>
      </c>
      <c r="AZ41" s="95" t="e">
        <f ca="true">+IF(AND(ISNUMBER(OFFSET('Hygiene Data'!$D$5,0,10*ROW('Hygiene Data'!D35))),'Data Summary'!DO41="Yes"),OFFSET('Hygiene Data'!$D$5,0,10*ROW('Hygiene Data'!D35)),NA())</f>
        <v>#N/A</v>
      </c>
      <c r="BA41" s="95" t="e">
        <f ca="true">+IF(AND(ISNUMBER(OFFSET('Hygiene Data'!$D$7,0,10*ROW('Hygiene Data'!D35))),'Data Summary'!DP41="Yes"),OFFSET('Hygiene Data'!$D$7,0,10*ROW('Hygiene Data'!D35)),NA())</f>
        <v>#N/A</v>
      </c>
      <c r="BB41" s="95" t="e">
        <f ca="true">+IF(AND(ISNUMBER(OFFSET('Hygiene Data'!$D$9,0,10*ROW('Hygiene Data'!D35))),'Data Summary'!DQ41="Yes"),OFFSET('Hygiene Data'!$D$9,0,10*ROW('Hygiene Data'!D35)),NA())</f>
        <v>#N/A</v>
      </c>
      <c r="BC41" s="95" t="e">
        <f ca="true">+IF(AND(ISNUMBER(OFFSET('Hygiene Data'!$E$5,0,10*ROW('Hygiene Data'!E35))),'Data Summary'!DR41="Yes"),OFFSET('Hygiene Data'!$E$5,0,10*ROW('Hygiene Data'!E35)),NA())</f>
        <v>#N/A</v>
      </c>
      <c r="BD41" s="95" t="e">
        <f ca="true">+IF(AND(ISNUMBER(OFFSET('Hygiene Data'!$E$7,0,10*ROW('Hygiene Data'!E35))),'Data Summary'!DS41="Yes"),OFFSET('Hygiene Data'!$E$7,0,10*ROW('Hygiene Data'!E35)),NA())</f>
        <v>#N/A</v>
      </c>
      <c r="BE41" s="95" t="e">
        <f ca="true">+IF(AND(ISNUMBER(OFFSET('Hygiene Data'!$E$9,0,10*ROW('Hygiene Data'!E35))),'Data Summary'!DT41="Yes"),OFFSET('Hygiene Data'!$E$9,0,10*ROW('Hygiene Data'!E35)),NA())</f>
        <v>#N/A</v>
      </c>
      <c r="BF41" s="95" t="e">
        <f ca="true">+IF(AND(ISNUMBER(OFFSET('Hygiene Data'!$F$5,0,10*ROW('Hygiene Data'!F35))),'Data Summary'!DU41="Yes"),OFFSET('Hygiene Data'!$F$5,0,10*ROW('Hygiene Data'!F35)),NA())</f>
        <v>#N/A</v>
      </c>
      <c r="BG41" s="95" t="e">
        <f ca="true">+IF(AND(ISNUMBER(OFFSET('Hygiene Data'!$F$7,0,10*ROW('Hygiene Data'!F35))),'Data Summary'!DV41="Yes"),OFFSET('Hygiene Data'!$F$7,0,10*ROW('Hygiene Data'!F35)),NA())</f>
        <v>#N/A</v>
      </c>
      <c r="BH41" s="95" t="e">
        <f ca="true">+IF(AND(ISNUMBER(OFFSET('Hygiene Data'!$F$9,0,10*ROW('Hygiene Data'!F35))),'Data Summary'!DW41="Yes"),OFFSET('Hygiene Data'!$F$9,0,10*ROW('Hygiene Data'!F35)),NA())</f>
        <v>#N/A</v>
      </c>
      <c r="BI41" s="95" t="e">
        <f ca="true">+IF(AND(ISNUMBER(OFFSET('Hygiene Data'!$G$5,0,10*ROW('Hygiene Data'!G35))),'Data Summary'!DX41="Yes"),OFFSET('Hygiene Data'!$G$5,0,10*ROW('Hygiene Data'!G35)),NA())</f>
        <v>#N/A</v>
      </c>
      <c r="BJ41" s="95" t="e">
        <f ca="true">+IF(AND(ISNUMBER(OFFSET('Hygiene Data'!$G$7,0,10*ROW('Hygiene Data'!G35))),'Data Summary'!DY41="Yes"),OFFSET('Hygiene Data'!$G$7,0,10*ROW('Hygiene Data'!G35)),NA())</f>
        <v>#N/A</v>
      </c>
      <c r="BK41" s="95" t="e">
        <f ca="true">+IF(AND(ISNUMBER(OFFSET('Hygiene Data'!$G$9,0,10*ROW('Hygiene Data'!G35))),'Data Summary'!DZ41="Yes"),OFFSET('Hygiene Data'!$G$9,0,10*ROW('Hygiene Data'!G35)),NA())</f>
        <v>#N/A</v>
      </c>
      <c r="BL41" s="95" t="e">
        <f ca="true">+IF(AND(ISNUMBER(OFFSET('Hygiene Data'!$H$5,0,10*ROW('Hygiene Data'!H35))),'Data Summary'!EA41="Yes"),OFFSET('Hygiene Data'!$H$5,0,10*ROW('Hygiene Data'!H35)),NA())</f>
        <v>#N/A</v>
      </c>
      <c r="BM41" s="95" t="e">
        <f ca="true">+IF(AND(ISNUMBER(OFFSET('Hygiene Data'!$H$7,0,10*ROW('Hygiene Data'!H35))),'Data Summary'!EB41="Yes"),OFFSET('Hygiene Data'!$H$7,0,10*ROW('Hygiene Data'!H35)),NA())</f>
        <v>#N/A</v>
      </c>
      <c r="BN41" s="95" t="e">
        <f ca="true">+IF(AND(ISNUMBER(OFFSET('Hygiene Data'!$H$9,0,10*ROW('Hygiene Data'!H35))),'Data Summary'!EC41="Yes"),OFFSET('Hygiene Data'!$H$9,0,10*ROW('Hygiene Data'!H35)),NA())</f>
        <v>#N/A</v>
      </c>
      <c r="BO41" s="95" t="e">
        <f ca="true">+IF(AND(ISNUMBER(OFFSET('Hygiene Data'!$I$5,0,10*ROW('Hygiene Data'!I35))),'Data Summary'!ED41="Yes"),OFFSET('Hygiene Data'!$I$5,0,10*ROW('Hygiene Data'!I35)),NA())</f>
        <v>#N/A</v>
      </c>
      <c r="BP41" s="95" t="e">
        <f ca="true">+IF(AND(ISNUMBER(OFFSET('Hygiene Data'!$I$7,0,10*ROW('Hygiene Data'!I35))),'Data Summary'!EE41="Yes"),OFFSET('Hygiene Data'!$I$7,0,10*ROW('Hygiene Data'!I35)),NA())</f>
        <v>#N/A</v>
      </c>
      <c r="BQ41" s="95" t="e">
        <f ca="true">+IF(AND(ISNUMBER(OFFSET('Hygiene Data'!$I$9,0,10*ROW('Hygiene Data'!I35))),'Data Summary'!EF41="Yes"),OFFSET('Hygiene Data'!$I$9,0,10*ROW('Hygiene Data'!I35)),NA())</f>
        <v>#N/A</v>
      </c>
    </row>
    <row xmlns:x14ac="http://schemas.microsoft.com/office/spreadsheetml/2009/9/ac" r="42" x14ac:dyDescent="0.2">
      <c r="A42" s="329" t="e">
        <f ca="true">+RIGHT('Data Summary'!A42,LEN('Data Summary'!A42)-9)</f>
        <v>#VALUE!</v>
      </c>
      <c r="B42" s="36" t="str">
        <f ca="true">+IF(ISTEXT('Data Summary'!B42),'Data Summary'!B42,"")</f>
        <v/>
      </c>
      <c r="C42" s="328" t="e">
        <f ca="true">+VALUE('Data Summary'!C42)</f>
        <v>#VALUE!</v>
      </c>
      <c r="D42" s="93" t="e">
        <f ca="true">+IF(AND(ISNUMBER(OFFSET('Water Data'!$D$4,0,10*ROW('Water Data'!D36))),'Data Summary'!BS42="Yes"),100-OFFSET('Water Data'!$D$4,0,10*ROW('Water Data'!D36)),NA())</f>
        <v>#N/A</v>
      </c>
      <c r="E42" s="93" t="e">
        <f ca="true">+IF(AND(ISNUMBER(OFFSET('Water Data'!$D$6,0,10*ROW('Water Data'!D36))),'Data Summary'!BT42="Yes"),OFFSET('Water Data'!$D$6,0,10*ROW('Water Data'!D36)),NA())</f>
        <v>#N/A</v>
      </c>
      <c r="F42" s="93" t="e">
        <f ca="true">+IF(AND(ISNUMBER(OFFSET('Water Data'!$D$9,0,10*ROW('Water Data'!D36))),'Data Summary'!BU42="Yes"),OFFSET('Water Data'!$D$9,0,10*ROW('Water Data'!D36)),NA())</f>
        <v>#N/A</v>
      </c>
      <c r="G42" s="93" t="e">
        <f ca="true">+IF(AND(ISNUMBER(OFFSET('Water Data'!$E$4,0,10*ROW('Water Data'!E36))),'Data Summary'!BV42="Yes"),100-OFFSET('Water Data'!$E$4,0,10*ROW('Water Data'!E36)),NA())</f>
        <v>#N/A</v>
      </c>
      <c r="H42" s="93" t="e">
        <f ca="true">+IF(AND(ISNUMBER(OFFSET('Water Data'!$E$6,0,10*ROW('Water Data'!E36))),'Data Summary'!BW42="Yes"),OFFSET('Water Data'!$E$6,0,10*ROW('Water Data'!E36)),NA())</f>
        <v>#N/A</v>
      </c>
      <c r="I42" s="93" t="e">
        <f ca="true">+IF(AND(ISNUMBER(OFFSET('Water Data'!$E$9,0,10*ROW('Water Data'!E36))),'Data Summary'!BX42="Yes"),OFFSET('Water Data'!$E$9,0,10*ROW('Water Data'!E36)),NA())</f>
        <v>#N/A</v>
      </c>
      <c r="J42" s="93" t="e">
        <f ca="true">+IF(AND(ISNUMBER(OFFSET('Water Data'!$F$4,0,10*ROW('Water Data'!F36))),'Data Summary'!BY42="Yes"),100-OFFSET('Water Data'!$F$4,0,10*ROW('Water Data'!F36)),NA())</f>
        <v>#N/A</v>
      </c>
      <c r="K42" s="93" t="e">
        <f ca="true">+IF(AND(ISNUMBER(OFFSET('Water Data'!$F$6,0,10*ROW('Water Data'!F36))),'Data Summary'!BZ42="Yes"),OFFSET('Water Data'!$F$6,0,10*ROW('Water Data'!F36)),NA())</f>
        <v>#N/A</v>
      </c>
      <c r="L42" s="93" t="e">
        <f ca="true">+IF(AND(ISNUMBER(OFFSET('Water Data'!$F$9,0,10*ROW('Water Data'!F36))),'Data Summary'!CA42="Yes"),OFFSET('Water Data'!$F$9,0,10*ROW('Water Data'!F36)),NA())</f>
        <v>#N/A</v>
      </c>
      <c r="M42" s="93" t="e">
        <f ca="true">+IF(AND(ISNUMBER(OFFSET('Water Data'!$G$4,0,10*ROW('Water Data'!G36))),'Data Summary'!CB42="Yes"),100-OFFSET('Water Data'!$G$4,0,10*ROW('Water Data'!G36)),NA())</f>
        <v>#N/A</v>
      </c>
      <c r="N42" s="93" t="e">
        <f ca="true">+IF(AND(ISNUMBER(OFFSET('Water Data'!$G$6,0,10*ROW('Water Data'!G36))),'Data Summary'!CC42="Yes"),OFFSET('Water Data'!$G$6,0,10*ROW('Water Data'!G36)),NA())</f>
        <v>#N/A</v>
      </c>
      <c r="O42" s="93" t="e">
        <f ca="true">+IF(AND(ISNUMBER(OFFSET('Water Data'!$G$9,0,10*ROW('Water Data'!G36))),'Data Summary'!CD42="Yes"),OFFSET('Water Data'!$G$9,0,10*ROW('Water Data'!G36)),NA())</f>
        <v>#N/A</v>
      </c>
      <c r="P42" s="93" t="e">
        <f ca="true">+IF(AND(ISNUMBER(OFFSET('Water Data'!$H$4,0,10*ROW('Water Data'!H36))),'Data Summary'!CE42="Yes"),100-OFFSET('Water Data'!$H$4,0,10*ROW('Water Data'!H36)),NA())</f>
        <v>#N/A</v>
      </c>
      <c r="Q42" s="93" t="e">
        <f ca="true">+IF(AND(ISNUMBER(OFFSET('Water Data'!$H$6,0,10*ROW('Water Data'!H36))),'Data Summary'!CF42="Yes"),OFFSET('Water Data'!$H$6,0,10*ROW('Water Data'!H36)),NA())</f>
        <v>#N/A</v>
      </c>
      <c r="R42" s="93" t="e">
        <f ca="true">+IF(AND(ISNUMBER(OFFSET('Water Data'!$H$9,0,10*ROW('Water Data'!H36))),'Data Summary'!CG42="Yes"),OFFSET('Water Data'!$H$9,0,10*ROW('Water Data'!H36)),NA())</f>
        <v>#N/A</v>
      </c>
      <c r="S42" s="93" t="e">
        <f ca="true">+IF(AND(ISNUMBER(OFFSET('Water Data'!$I$4,0,10*ROW('Water Data'!I36))),'Data Summary'!CH42="Yes"),100-OFFSET('Water Data'!$I$4,0,10*ROW('Water Data'!I36)),NA())</f>
        <v>#N/A</v>
      </c>
      <c r="T42" s="93" t="e">
        <f ca="true">+IF(AND(ISNUMBER(OFFSET('Water Data'!$I$6,0,10*ROW('Water Data'!I36))),'Data Summary'!CI42="Yes"),OFFSET('Water Data'!$I$6,0,10*ROW('Water Data'!I36)),NA())</f>
        <v>#N/A</v>
      </c>
      <c r="U42" s="93" t="e">
        <f ca="true">+IF(AND(ISNUMBER(OFFSET('Water Data'!$I$9,0,10*ROW('Water Data'!I36))),'Data Summary'!CJ42="Yes"),OFFSET('Water Data'!$I$9,0,10*ROW('Water Data'!I36)),NA())</f>
        <v>#N/A</v>
      </c>
      <c r="V42" s="94" t="e">
        <f ca="true">+IF(AND(ISNUMBER(OFFSET('Sanitation Data'!$D$4,0,10*ROW('Sanitation Data'!D36))),'Data Summary'!CK42="Yes"),100-OFFSET('Sanitation Data'!$D$4,0,10*ROW('Sanitation Data'!D36)),NA())</f>
        <v>#N/A</v>
      </c>
      <c r="W42" s="94" t="e">
        <f ca="true">+IF(AND(ISNUMBER(OFFSET('Sanitation Data'!$D$6,0,10*ROW('Sanitation Data'!D36))),'Data Summary'!CL42="Yes"),OFFSET('Sanitation Data'!$D$6,0,10*ROW('Sanitation Data'!D36)),NA())</f>
        <v>#N/A</v>
      </c>
      <c r="X42" s="94" t="e">
        <f ca="true">+IF(AND(ISNUMBER(OFFSET('Sanitation Data'!$D$10,0,10*ROW('Sanitation Data'!D36))),'Data Summary'!CM42="Yes"),OFFSET('Sanitation Data'!$D$10,0,10*ROW('Sanitation Data'!D36)),NA())</f>
        <v>#N/A</v>
      </c>
      <c r="Y42" s="94" t="e">
        <f ca="true">+IF(AND(ISNUMBER(OFFSET('Sanitation Data'!$D$11,0,10*ROW('Sanitation Data'!D36))),'Data Summary'!CN42="Yes"),OFFSET('Sanitation Data'!$D$11,0,10*ROW('Sanitation Data'!D36)),NA())</f>
        <v>#N/A</v>
      </c>
      <c r="Z42" s="94" t="e">
        <f ca="true">+IF(AND(ISNUMBER(OFFSET('Sanitation Data'!$D$12,0,10*ROW('Sanitation Data'!D36))),'Data Summary'!CO42="Yes"),OFFSET('Sanitation Data'!$D$12,0,10*ROW('Sanitation Data'!D36)),NA())</f>
        <v>#N/A</v>
      </c>
      <c r="AA42" s="94" t="e">
        <f ca="true">+IF(AND(ISNUMBER(OFFSET('Sanitation Data'!$E$4,0,10*ROW('Sanitation Data'!E36))),'Data Summary'!CP42="Yes"),100-OFFSET('Sanitation Data'!$E$4,0,10*ROW('Sanitation Data'!E36)),NA())</f>
        <v>#N/A</v>
      </c>
      <c r="AB42" s="94" t="e">
        <f ca="true">+IF(AND(ISNUMBER(OFFSET('Sanitation Data'!$E$6,0,10*ROW('Sanitation Data'!E36))),'Data Summary'!CQ42="Yes"),OFFSET('Sanitation Data'!$E$6,0,10*ROW('Sanitation Data'!E36)),NA())</f>
        <v>#N/A</v>
      </c>
      <c r="AC42" s="94" t="e">
        <f ca="true">+IF(AND(ISNUMBER(OFFSET('Sanitation Data'!$E$10,0,10*ROW('Sanitation Data'!E36))),'Data Summary'!CR42="Yes"),OFFSET('Sanitation Data'!$E$10,0,10*ROW('Sanitation Data'!E36)),NA())</f>
        <v>#N/A</v>
      </c>
      <c r="AD42" s="94" t="e">
        <f ca="true">+IF(AND(ISNUMBER(OFFSET('Sanitation Data'!$E$11,0,10*ROW('Sanitation Data'!E36))),'Data Summary'!CS42="Yes"),OFFSET('Sanitation Data'!$E$11,0,10*ROW('Sanitation Data'!E36)),NA())</f>
        <v>#N/A</v>
      </c>
      <c r="AE42" s="94" t="e">
        <f ca="true">+IF(AND(ISNUMBER(OFFSET('Sanitation Data'!$E$12,0,10*ROW('Sanitation Data'!E36))),'Data Summary'!CT42="Yes"),OFFSET('Sanitation Data'!$E$12,0,10*ROW('Sanitation Data'!E36)),NA())</f>
        <v>#N/A</v>
      </c>
      <c r="AF42" s="94" t="e">
        <f ca="true">+IF(AND(ISNUMBER(OFFSET('Sanitation Data'!$F$4,0,10*ROW('Sanitation Data'!F36))),'Data Summary'!CU42="Yes"),100-OFFSET('Sanitation Data'!$F$4,0,10*ROW('Sanitation Data'!F36)),NA())</f>
        <v>#N/A</v>
      </c>
      <c r="AG42" s="94" t="e">
        <f ca="true">+IF(AND(ISNUMBER(OFFSET('Sanitation Data'!$F$6,0,10*ROW('Sanitation Data'!F36))),'Data Summary'!CV42="Yes"),OFFSET('Sanitation Data'!$F$6,0,10*ROW('Sanitation Data'!F36)),NA())</f>
        <v>#N/A</v>
      </c>
      <c r="AH42" s="94" t="e">
        <f ca="true">+IF(AND(ISNUMBER(OFFSET('Sanitation Data'!$F$10,0,10*ROW('Sanitation Data'!F36))),'Data Summary'!CW42="Yes"),OFFSET('Sanitation Data'!$F$10,0,10*ROW('Sanitation Data'!F36)),NA())</f>
        <v>#N/A</v>
      </c>
      <c r="AI42" s="94" t="e">
        <f ca="true">+IF(AND(ISNUMBER(OFFSET('Sanitation Data'!$F$11,0,10*ROW('Sanitation Data'!F36))),'Data Summary'!CX42="Yes"),OFFSET('Sanitation Data'!$F$11,0,10*ROW('Sanitation Data'!F36)),NA())</f>
        <v>#N/A</v>
      </c>
      <c r="AJ42" s="94" t="e">
        <f ca="true">+IF(AND(ISNUMBER(OFFSET('Sanitation Data'!$F$12,0,10*ROW('Sanitation Data'!F36))),'Data Summary'!CY42="Yes"),OFFSET('Sanitation Data'!$F$12,0,10*ROW('Sanitation Data'!F36)),NA())</f>
        <v>#N/A</v>
      </c>
      <c r="AK42" s="94" t="e">
        <f ca="true">+IF(AND(ISNUMBER(OFFSET('Sanitation Data'!$G$4,0,10*ROW('Sanitation Data'!G36))),'Data Summary'!CZ42="Yes"),100-OFFSET('Sanitation Data'!$G$4,0,10*ROW('Sanitation Data'!G36)),NA())</f>
        <v>#N/A</v>
      </c>
      <c r="AL42" s="94" t="e">
        <f ca="true">+IF(AND(ISNUMBER(OFFSET('Sanitation Data'!$G$6,0,10*ROW('Sanitation Data'!G36))),'Data Summary'!DA42="Yes"),OFFSET('Sanitation Data'!$G$6,0,10*ROW('Sanitation Data'!G36)),NA())</f>
        <v>#N/A</v>
      </c>
      <c r="AM42" s="94" t="e">
        <f ca="true">+IF(AND(ISNUMBER(OFFSET('Sanitation Data'!$G$10,0,10*ROW('Sanitation Data'!G36))),'Data Summary'!DB42="Yes"),OFFSET('Sanitation Data'!$G$10,0,10*ROW('Sanitation Data'!G36)),NA())</f>
        <v>#N/A</v>
      </c>
      <c r="AN42" s="94" t="e">
        <f ca="true">+IF(AND(ISNUMBER(OFFSET('Sanitation Data'!$G$11,0,10*ROW('Sanitation Data'!G36))),'Data Summary'!DC42="Yes"),OFFSET('Sanitation Data'!$G$11,0,10*ROW('Sanitation Data'!G36)),NA())</f>
        <v>#N/A</v>
      </c>
      <c r="AO42" s="94" t="e">
        <f ca="true">+IF(AND(ISNUMBER(OFFSET('Sanitation Data'!$G$12,0,10*ROW('Sanitation Data'!G36))),'Data Summary'!DD42="Yes"),OFFSET('Sanitation Data'!$G$12,0,10*ROW('Sanitation Data'!G36)),NA())</f>
        <v>#N/A</v>
      </c>
      <c r="AP42" s="94" t="e">
        <f ca="true">+IF(AND(ISNUMBER(OFFSET('Sanitation Data'!$H$4,0,10*ROW('Sanitation Data'!H36))),'Data Summary'!DE42="Yes"),100-OFFSET('Sanitation Data'!$H$4,0,10*ROW('Sanitation Data'!H36)),NA())</f>
        <v>#N/A</v>
      </c>
      <c r="AQ42" s="94" t="e">
        <f ca="true">+IF(AND(ISNUMBER(OFFSET('Sanitation Data'!$H$6,0,10*ROW('Sanitation Data'!H36))),'Data Summary'!DF42="Yes"),OFFSET('Sanitation Data'!$H$6,0,10*ROW('Sanitation Data'!H36)),NA())</f>
        <v>#N/A</v>
      </c>
      <c r="AR42" s="94" t="e">
        <f ca="true">+IF(AND(ISNUMBER(OFFSET('Sanitation Data'!$H$10,0,10*ROW('Sanitation Data'!H36))),'Data Summary'!DG42="Yes"),OFFSET('Sanitation Data'!$H$10,0,10*ROW('Sanitation Data'!H36)),NA())</f>
        <v>#N/A</v>
      </c>
      <c r="AS42" s="94" t="e">
        <f ca="true">+IF(AND(ISNUMBER(OFFSET('Sanitation Data'!$H$11,0,10*ROW('Sanitation Data'!H36))),'Data Summary'!DH42="Yes"),OFFSET('Sanitation Data'!$H$11,0,10*ROW('Sanitation Data'!H36)),NA())</f>
        <v>#N/A</v>
      </c>
      <c r="AT42" s="94" t="e">
        <f ca="true">+IF(AND(ISNUMBER(OFFSET('Sanitation Data'!$H$12,0,10*ROW('Sanitation Data'!H36))),'Data Summary'!DI42="Yes"),OFFSET('Sanitation Data'!$H$12,0,10*ROW('Sanitation Data'!H36)),NA())</f>
        <v>#N/A</v>
      </c>
      <c r="AU42" s="94" t="e">
        <f ca="true">+IF(AND(ISNUMBER(OFFSET('Sanitation Data'!$I$4,0,10*ROW('Sanitation Data'!I36))),'Data Summary'!DJ42="Yes"),100-OFFSET('Sanitation Data'!$I$4,0,10*ROW('Sanitation Data'!I36)),NA())</f>
        <v>#N/A</v>
      </c>
      <c r="AV42" s="94" t="e">
        <f ca="true">+IF(AND(ISNUMBER(OFFSET('Sanitation Data'!$I$6,0,10*ROW('Sanitation Data'!I36))),'Data Summary'!DK42="Yes"),OFFSET('Sanitation Data'!$I$6,0,10*ROW('Sanitation Data'!I36)),NA())</f>
        <v>#N/A</v>
      </c>
      <c r="AW42" s="94" t="e">
        <f ca="true">+IF(AND(ISNUMBER(OFFSET('Sanitation Data'!$I$10,0,10*ROW('Sanitation Data'!I36))),'Data Summary'!DL42="Yes"),OFFSET('Sanitation Data'!$I$10,0,10*ROW('Sanitation Data'!I36)),NA())</f>
        <v>#N/A</v>
      </c>
      <c r="AX42" s="94" t="e">
        <f ca="true">+IF(AND(ISNUMBER(OFFSET('Sanitation Data'!$I$11,0,10*ROW('Sanitation Data'!I36))),'Data Summary'!DM42="Yes"),OFFSET('Sanitation Data'!$I$11,0,10*ROW('Sanitation Data'!I36)),NA())</f>
        <v>#N/A</v>
      </c>
      <c r="AY42" s="94" t="e">
        <f ca="true">+IF(AND(ISNUMBER(OFFSET('Sanitation Data'!$I$12,0,10*ROW('Sanitation Data'!I36))),'Data Summary'!DN42="Yes"),OFFSET('Sanitation Data'!$I$12,0,10*ROW('Sanitation Data'!I36)),NA())</f>
        <v>#N/A</v>
      </c>
      <c r="AZ42" s="95" t="e">
        <f ca="true">+IF(AND(ISNUMBER(OFFSET('Hygiene Data'!$D$5,0,10*ROW('Hygiene Data'!D36))),'Data Summary'!DO42="Yes"),OFFSET('Hygiene Data'!$D$5,0,10*ROW('Hygiene Data'!D36)),NA())</f>
        <v>#N/A</v>
      </c>
      <c r="BA42" s="95" t="e">
        <f ca="true">+IF(AND(ISNUMBER(OFFSET('Hygiene Data'!$D$7,0,10*ROW('Hygiene Data'!D36))),'Data Summary'!DP42="Yes"),OFFSET('Hygiene Data'!$D$7,0,10*ROW('Hygiene Data'!D36)),NA())</f>
        <v>#N/A</v>
      </c>
      <c r="BB42" s="95" t="e">
        <f ca="true">+IF(AND(ISNUMBER(OFFSET('Hygiene Data'!$D$9,0,10*ROW('Hygiene Data'!D36))),'Data Summary'!DQ42="Yes"),OFFSET('Hygiene Data'!$D$9,0,10*ROW('Hygiene Data'!D36)),NA())</f>
        <v>#N/A</v>
      </c>
      <c r="BC42" s="95" t="e">
        <f ca="true">+IF(AND(ISNUMBER(OFFSET('Hygiene Data'!$E$5,0,10*ROW('Hygiene Data'!E36))),'Data Summary'!DR42="Yes"),OFFSET('Hygiene Data'!$E$5,0,10*ROW('Hygiene Data'!E36)),NA())</f>
        <v>#N/A</v>
      </c>
      <c r="BD42" s="95" t="e">
        <f ca="true">+IF(AND(ISNUMBER(OFFSET('Hygiene Data'!$E$7,0,10*ROW('Hygiene Data'!E36))),'Data Summary'!DS42="Yes"),OFFSET('Hygiene Data'!$E$7,0,10*ROW('Hygiene Data'!E36)),NA())</f>
        <v>#N/A</v>
      </c>
      <c r="BE42" s="95" t="e">
        <f ca="true">+IF(AND(ISNUMBER(OFFSET('Hygiene Data'!$E$9,0,10*ROW('Hygiene Data'!E36))),'Data Summary'!DT42="Yes"),OFFSET('Hygiene Data'!$E$9,0,10*ROW('Hygiene Data'!E36)),NA())</f>
        <v>#N/A</v>
      </c>
      <c r="BF42" s="95" t="e">
        <f ca="true">+IF(AND(ISNUMBER(OFFSET('Hygiene Data'!$F$5,0,10*ROW('Hygiene Data'!F36))),'Data Summary'!DU42="Yes"),OFFSET('Hygiene Data'!$F$5,0,10*ROW('Hygiene Data'!F36)),NA())</f>
        <v>#N/A</v>
      </c>
      <c r="BG42" s="95" t="e">
        <f ca="true">+IF(AND(ISNUMBER(OFFSET('Hygiene Data'!$F$7,0,10*ROW('Hygiene Data'!F36))),'Data Summary'!DV42="Yes"),OFFSET('Hygiene Data'!$F$7,0,10*ROW('Hygiene Data'!F36)),NA())</f>
        <v>#N/A</v>
      </c>
      <c r="BH42" s="95" t="e">
        <f ca="true">+IF(AND(ISNUMBER(OFFSET('Hygiene Data'!$F$9,0,10*ROW('Hygiene Data'!F36))),'Data Summary'!DW42="Yes"),OFFSET('Hygiene Data'!$F$9,0,10*ROW('Hygiene Data'!F36)),NA())</f>
        <v>#N/A</v>
      </c>
      <c r="BI42" s="95" t="e">
        <f ca="true">+IF(AND(ISNUMBER(OFFSET('Hygiene Data'!$G$5,0,10*ROW('Hygiene Data'!G36))),'Data Summary'!DX42="Yes"),OFFSET('Hygiene Data'!$G$5,0,10*ROW('Hygiene Data'!G36)),NA())</f>
        <v>#N/A</v>
      </c>
      <c r="BJ42" s="95" t="e">
        <f ca="true">+IF(AND(ISNUMBER(OFFSET('Hygiene Data'!$G$7,0,10*ROW('Hygiene Data'!G36))),'Data Summary'!DY42="Yes"),OFFSET('Hygiene Data'!$G$7,0,10*ROW('Hygiene Data'!G36)),NA())</f>
        <v>#N/A</v>
      </c>
      <c r="BK42" s="95" t="e">
        <f ca="true">+IF(AND(ISNUMBER(OFFSET('Hygiene Data'!$G$9,0,10*ROW('Hygiene Data'!G36))),'Data Summary'!DZ42="Yes"),OFFSET('Hygiene Data'!$G$9,0,10*ROW('Hygiene Data'!G36)),NA())</f>
        <v>#N/A</v>
      </c>
      <c r="BL42" s="95" t="e">
        <f ca="true">+IF(AND(ISNUMBER(OFFSET('Hygiene Data'!$H$5,0,10*ROW('Hygiene Data'!H36))),'Data Summary'!EA42="Yes"),OFFSET('Hygiene Data'!$H$5,0,10*ROW('Hygiene Data'!H36)),NA())</f>
        <v>#N/A</v>
      </c>
      <c r="BM42" s="95" t="e">
        <f ca="true">+IF(AND(ISNUMBER(OFFSET('Hygiene Data'!$H$7,0,10*ROW('Hygiene Data'!H36))),'Data Summary'!EB42="Yes"),OFFSET('Hygiene Data'!$H$7,0,10*ROW('Hygiene Data'!H36)),NA())</f>
        <v>#N/A</v>
      </c>
      <c r="BN42" s="95" t="e">
        <f ca="true">+IF(AND(ISNUMBER(OFFSET('Hygiene Data'!$H$9,0,10*ROW('Hygiene Data'!H36))),'Data Summary'!EC42="Yes"),OFFSET('Hygiene Data'!$H$9,0,10*ROW('Hygiene Data'!H36)),NA())</f>
        <v>#N/A</v>
      </c>
      <c r="BO42" s="95" t="e">
        <f ca="true">+IF(AND(ISNUMBER(OFFSET('Hygiene Data'!$I$5,0,10*ROW('Hygiene Data'!I36))),'Data Summary'!ED42="Yes"),OFFSET('Hygiene Data'!$I$5,0,10*ROW('Hygiene Data'!I36)),NA())</f>
        <v>#N/A</v>
      </c>
      <c r="BP42" s="95" t="e">
        <f ca="true">+IF(AND(ISNUMBER(OFFSET('Hygiene Data'!$I$7,0,10*ROW('Hygiene Data'!I36))),'Data Summary'!EE42="Yes"),OFFSET('Hygiene Data'!$I$7,0,10*ROW('Hygiene Data'!I36)),NA())</f>
        <v>#N/A</v>
      </c>
      <c r="BQ42" s="95" t="e">
        <f ca="true">+IF(AND(ISNUMBER(OFFSET('Hygiene Data'!$I$9,0,10*ROW('Hygiene Data'!I36))),'Data Summary'!EF42="Yes"),OFFSET('Hygiene Data'!$I$9,0,10*ROW('Hygiene Data'!I36)),NA())</f>
        <v>#N/A</v>
      </c>
    </row>
    <row xmlns:x14ac="http://schemas.microsoft.com/office/spreadsheetml/2009/9/ac" r="43" x14ac:dyDescent="0.2">
      <c r="A43" s="329" t="e">
        <f ca="true">+RIGHT('Data Summary'!A43,LEN('Data Summary'!A43)-9)</f>
        <v>#VALUE!</v>
      </c>
      <c r="B43" s="36" t="str">
        <f ca="true">+IF(ISTEXT('Data Summary'!B43),'Data Summary'!B43,"")</f>
        <v/>
      </c>
      <c r="C43" s="328" t="e">
        <f ca="true">+VALUE('Data Summary'!C43)</f>
        <v>#VALUE!</v>
      </c>
      <c r="D43" s="93" t="e">
        <f ca="true">+IF(AND(ISNUMBER(OFFSET('Water Data'!$D$4,0,10*ROW('Water Data'!D37))),'Data Summary'!BS43="Yes"),100-OFFSET('Water Data'!$D$4,0,10*ROW('Water Data'!D37)),NA())</f>
        <v>#N/A</v>
      </c>
      <c r="E43" s="93" t="e">
        <f ca="true">+IF(AND(ISNUMBER(OFFSET('Water Data'!$D$6,0,10*ROW('Water Data'!D37))),'Data Summary'!BT43="Yes"),OFFSET('Water Data'!$D$6,0,10*ROW('Water Data'!D37)),NA())</f>
        <v>#N/A</v>
      </c>
      <c r="F43" s="93" t="e">
        <f ca="true">+IF(AND(ISNUMBER(OFFSET('Water Data'!$D$9,0,10*ROW('Water Data'!D37))),'Data Summary'!BU43="Yes"),OFFSET('Water Data'!$D$9,0,10*ROW('Water Data'!D37)),NA())</f>
        <v>#N/A</v>
      </c>
      <c r="G43" s="93" t="e">
        <f ca="true">+IF(AND(ISNUMBER(OFFSET('Water Data'!$E$4,0,10*ROW('Water Data'!E37))),'Data Summary'!BV43="Yes"),100-OFFSET('Water Data'!$E$4,0,10*ROW('Water Data'!E37)),NA())</f>
        <v>#N/A</v>
      </c>
      <c r="H43" s="93" t="e">
        <f ca="true">+IF(AND(ISNUMBER(OFFSET('Water Data'!$E$6,0,10*ROW('Water Data'!E37))),'Data Summary'!BW43="Yes"),OFFSET('Water Data'!$E$6,0,10*ROW('Water Data'!E37)),NA())</f>
        <v>#N/A</v>
      </c>
      <c r="I43" s="93" t="e">
        <f ca="true">+IF(AND(ISNUMBER(OFFSET('Water Data'!$E$9,0,10*ROW('Water Data'!E37))),'Data Summary'!BX43="Yes"),OFFSET('Water Data'!$E$9,0,10*ROW('Water Data'!E37)),NA())</f>
        <v>#N/A</v>
      </c>
      <c r="J43" s="93" t="e">
        <f ca="true">+IF(AND(ISNUMBER(OFFSET('Water Data'!$F$4,0,10*ROW('Water Data'!F37))),'Data Summary'!BY43="Yes"),100-OFFSET('Water Data'!$F$4,0,10*ROW('Water Data'!F37)),NA())</f>
        <v>#N/A</v>
      </c>
      <c r="K43" s="93" t="e">
        <f ca="true">+IF(AND(ISNUMBER(OFFSET('Water Data'!$F$6,0,10*ROW('Water Data'!F37))),'Data Summary'!BZ43="Yes"),OFFSET('Water Data'!$F$6,0,10*ROW('Water Data'!F37)),NA())</f>
        <v>#N/A</v>
      </c>
      <c r="L43" s="93" t="e">
        <f ca="true">+IF(AND(ISNUMBER(OFFSET('Water Data'!$F$9,0,10*ROW('Water Data'!F37))),'Data Summary'!CA43="Yes"),OFFSET('Water Data'!$F$9,0,10*ROW('Water Data'!F37)),NA())</f>
        <v>#N/A</v>
      </c>
      <c r="M43" s="93" t="e">
        <f ca="true">+IF(AND(ISNUMBER(OFFSET('Water Data'!$G$4,0,10*ROW('Water Data'!G37))),'Data Summary'!CB43="Yes"),100-OFFSET('Water Data'!$G$4,0,10*ROW('Water Data'!G37)),NA())</f>
        <v>#N/A</v>
      </c>
      <c r="N43" s="93" t="e">
        <f ca="true">+IF(AND(ISNUMBER(OFFSET('Water Data'!$G$6,0,10*ROW('Water Data'!G37))),'Data Summary'!CC43="Yes"),OFFSET('Water Data'!$G$6,0,10*ROW('Water Data'!G37)),NA())</f>
        <v>#N/A</v>
      </c>
      <c r="O43" s="93" t="e">
        <f ca="true">+IF(AND(ISNUMBER(OFFSET('Water Data'!$G$9,0,10*ROW('Water Data'!G37))),'Data Summary'!CD43="Yes"),OFFSET('Water Data'!$G$9,0,10*ROW('Water Data'!G37)),NA())</f>
        <v>#N/A</v>
      </c>
      <c r="P43" s="93" t="e">
        <f ca="true">+IF(AND(ISNUMBER(OFFSET('Water Data'!$H$4,0,10*ROW('Water Data'!H37))),'Data Summary'!CE43="Yes"),100-OFFSET('Water Data'!$H$4,0,10*ROW('Water Data'!H37)),NA())</f>
        <v>#N/A</v>
      </c>
      <c r="Q43" s="93" t="e">
        <f ca="true">+IF(AND(ISNUMBER(OFFSET('Water Data'!$H$6,0,10*ROW('Water Data'!H37))),'Data Summary'!CF43="Yes"),OFFSET('Water Data'!$H$6,0,10*ROW('Water Data'!H37)),NA())</f>
        <v>#N/A</v>
      </c>
      <c r="R43" s="93" t="e">
        <f ca="true">+IF(AND(ISNUMBER(OFFSET('Water Data'!$H$9,0,10*ROW('Water Data'!H37))),'Data Summary'!CG43="Yes"),OFFSET('Water Data'!$H$9,0,10*ROW('Water Data'!H37)),NA())</f>
        <v>#N/A</v>
      </c>
      <c r="S43" s="93" t="e">
        <f ca="true">+IF(AND(ISNUMBER(OFFSET('Water Data'!$I$4,0,10*ROW('Water Data'!I37))),'Data Summary'!CH43="Yes"),100-OFFSET('Water Data'!$I$4,0,10*ROW('Water Data'!I37)),NA())</f>
        <v>#N/A</v>
      </c>
      <c r="T43" s="93" t="e">
        <f ca="true">+IF(AND(ISNUMBER(OFFSET('Water Data'!$I$6,0,10*ROW('Water Data'!I37))),'Data Summary'!CI43="Yes"),OFFSET('Water Data'!$I$6,0,10*ROW('Water Data'!I37)),NA())</f>
        <v>#N/A</v>
      </c>
      <c r="U43" s="93" t="e">
        <f ca="true">+IF(AND(ISNUMBER(OFFSET('Water Data'!$I$9,0,10*ROW('Water Data'!I37))),'Data Summary'!CJ43="Yes"),OFFSET('Water Data'!$I$9,0,10*ROW('Water Data'!I37)),NA())</f>
        <v>#N/A</v>
      </c>
      <c r="V43" s="94" t="e">
        <f ca="true">+IF(AND(ISNUMBER(OFFSET('Sanitation Data'!$D$4,0,10*ROW('Sanitation Data'!D37))),'Data Summary'!CK43="Yes"),100-OFFSET('Sanitation Data'!$D$4,0,10*ROW('Sanitation Data'!D37)),NA())</f>
        <v>#N/A</v>
      </c>
      <c r="W43" s="94" t="e">
        <f ca="true">+IF(AND(ISNUMBER(OFFSET('Sanitation Data'!$D$6,0,10*ROW('Sanitation Data'!D37))),'Data Summary'!CL43="Yes"),OFFSET('Sanitation Data'!$D$6,0,10*ROW('Sanitation Data'!D37)),NA())</f>
        <v>#N/A</v>
      </c>
      <c r="X43" s="94" t="e">
        <f ca="true">+IF(AND(ISNUMBER(OFFSET('Sanitation Data'!$D$10,0,10*ROW('Sanitation Data'!D37))),'Data Summary'!CM43="Yes"),OFFSET('Sanitation Data'!$D$10,0,10*ROW('Sanitation Data'!D37)),NA())</f>
        <v>#N/A</v>
      </c>
      <c r="Y43" s="94" t="e">
        <f ca="true">+IF(AND(ISNUMBER(OFFSET('Sanitation Data'!$D$11,0,10*ROW('Sanitation Data'!D37))),'Data Summary'!CN43="Yes"),OFFSET('Sanitation Data'!$D$11,0,10*ROW('Sanitation Data'!D37)),NA())</f>
        <v>#N/A</v>
      </c>
      <c r="Z43" s="94" t="e">
        <f ca="true">+IF(AND(ISNUMBER(OFFSET('Sanitation Data'!$D$12,0,10*ROW('Sanitation Data'!D37))),'Data Summary'!CO43="Yes"),OFFSET('Sanitation Data'!$D$12,0,10*ROW('Sanitation Data'!D37)),NA())</f>
        <v>#N/A</v>
      </c>
      <c r="AA43" s="94" t="e">
        <f ca="true">+IF(AND(ISNUMBER(OFFSET('Sanitation Data'!$E$4,0,10*ROW('Sanitation Data'!E37))),'Data Summary'!CP43="Yes"),100-OFFSET('Sanitation Data'!$E$4,0,10*ROW('Sanitation Data'!E37)),NA())</f>
        <v>#N/A</v>
      </c>
      <c r="AB43" s="94" t="e">
        <f ca="true">+IF(AND(ISNUMBER(OFFSET('Sanitation Data'!$E$6,0,10*ROW('Sanitation Data'!E37))),'Data Summary'!CQ43="Yes"),OFFSET('Sanitation Data'!$E$6,0,10*ROW('Sanitation Data'!E37)),NA())</f>
        <v>#N/A</v>
      </c>
      <c r="AC43" s="94" t="e">
        <f ca="true">+IF(AND(ISNUMBER(OFFSET('Sanitation Data'!$E$10,0,10*ROW('Sanitation Data'!E37))),'Data Summary'!CR43="Yes"),OFFSET('Sanitation Data'!$E$10,0,10*ROW('Sanitation Data'!E37)),NA())</f>
        <v>#N/A</v>
      </c>
      <c r="AD43" s="94" t="e">
        <f ca="true">+IF(AND(ISNUMBER(OFFSET('Sanitation Data'!$E$11,0,10*ROW('Sanitation Data'!E37))),'Data Summary'!CS43="Yes"),OFFSET('Sanitation Data'!$E$11,0,10*ROW('Sanitation Data'!E37)),NA())</f>
        <v>#N/A</v>
      </c>
      <c r="AE43" s="94" t="e">
        <f ca="true">+IF(AND(ISNUMBER(OFFSET('Sanitation Data'!$E$12,0,10*ROW('Sanitation Data'!E37))),'Data Summary'!CT43="Yes"),OFFSET('Sanitation Data'!$E$12,0,10*ROW('Sanitation Data'!E37)),NA())</f>
        <v>#N/A</v>
      </c>
      <c r="AF43" s="94" t="e">
        <f ca="true">+IF(AND(ISNUMBER(OFFSET('Sanitation Data'!$F$4,0,10*ROW('Sanitation Data'!F37))),'Data Summary'!CU43="Yes"),100-OFFSET('Sanitation Data'!$F$4,0,10*ROW('Sanitation Data'!F37)),NA())</f>
        <v>#N/A</v>
      </c>
      <c r="AG43" s="94" t="e">
        <f ca="true">+IF(AND(ISNUMBER(OFFSET('Sanitation Data'!$F$6,0,10*ROW('Sanitation Data'!F37))),'Data Summary'!CV43="Yes"),OFFSET('Sanitation Data'!$F$6,0,10*ROW('Sanitation Data'!F37)),NA())</f>
        <v>#N/A</v>
      </c>
      <c r="AH43" s="94" t="e">
        <f ca="true">+IF(AND(ISNUMBER(OFFSET('Sanitation Data'!$F$10,0,10*ROW('Sanitation Data'!F37))),'Data Summary'!CW43="Yes"),OFFSET('Sanitation Data'!$F$10,0,10*ROW('Sanitation Data'!F37)),NA())</f>
        <v>#N/A</v>
      </c>
      <c r="AI43" s="94" t="e">
        <f ca="true">+IF(AND(ISNUMBER(OFFSET('Sanitation Data'!$F$11,0,10*ROW('Sanitation Data'!F37))),'Data Summary'!CX43="Yes"),OFFSET('Sanitation Data'!$F$11,0,10*ROW('Sanitation Data'!F37)),NA())</f>
        <v>#N/A</v>
      </c>
      <c r="AJ43" s="94" t="e">
        <f ca="true">+IF(AND(ISNUMBER(OFFSET('Sanitation Data'!$F$12,0,10*ROW('Sanitation Data'!F37))),'Data Summary'!CY43="Yes"),OFFSET('Sanitation Data'!$F$12,0,10*ROW('Sanitation Data'!F37)),NA())</f>
        <v>#N/A</v>
      </c>
      <c r="AK43" s="94" t="e">
        <f ca="true">+IF(AND(ISNUMBER(OFFSET('Sanitation Data'!$G$4,0,10*ROW('Sanitation Data'!G37))),'Data Summary'!CZ43="Yes"),100-OFFSET('Sanitation Data'!$G$4,0,10*ROW('Sanitation Data'!G37)),NA())</f>
        <v>#N/A</v>
      </c>
      <c r="AL43" s="94" t="e">
        <f ca="true">+IF(AND(ISNUMBER(OFFSET('Sanitation Data'!$G$6,0,10*ROW('Sanitation Data'!G37))),'Data Summary'!DA43="Yes"),OFFSET('Sanitation Data'!$G$6,0,10*ROW('Sanitation Data'!G37)),NA())</f>
        <v>#N/A</v>
      </c>
      <c r="AM43" s="94" t="e">
        <f ca="true">+IF(AND(ISNUMBER(OFFSET('Sanitation Data'!$G$10,0,10*ROW('Sanitation Data'!G37))),'Data Summary'!DB43="Yes"),OFFSET('Sanitation Data'!$G$10,0,10*ROW('Sanitation Data'!G37)),NA())</f>
        <v>#N/A</v>
      </c>
      <c r="AN43" s="94" t="e">
        <f ca="true">+IF(AND(ISNUMBER(OFFSET('Sanitation Data'!$G$11,0,10*ROW('Sanitation Data'!G37))),'Data Summary'!DC43="Yes"),OFFSET('Sanitation Data'!$G$11,0,10*ROW('Sanitation Data'!G37)),NA())</f>
        <v>#N/A</v>
      </c>
      <c r="AO43" s="94" t="e">
        <f ca="true">+IF(AND(ISNUMBER(OFFSET('Sanitation Data'!$G$12,0,10*ROW('Sanitation Data'!G37))),'Data Summary'!DD43="Yes"),OFFSET('Sanitation Data'!$G$12,0,10*ROW('Sanitation Data'!G37)),NA())</f>
        <v>#N/A</v>
      </c>
      <c r="AP43" s="94" t="e">
        <f ca="true">+IF(AND(ISNUMBER(OFFSET('Sanitation Data'!$H$4,0,10*ROW('Sanitation Data'!H37))),'Data Summary'!DE43="Yes"),100-OFFSET('Sanitation Data'!$H$4,0,10*ROW('Sanitation Data'!H37)),NA())</f>
        <v>#N/A</v>
      </c>
      <c r="AQ43" s="94" t="e">
        <f ca="true">+IF(AND(ISNUMBER(OFFSET('Sanitation Data'!$H$6,0,10*ROW('Sanitation Data'!H37))),'Data Summary'!DF43="Yes"),OFFSET('Sanitation Data'!$H$6,0,10*ROW('Sanitation Data'!H37)),NA())</f>
        <v>#N/A</v>
      </c>
      <c r="AR43" s="94" t="e">
        <f ca="true">+IF(AND(ISNUMBER(OFFSET('Sanitation Data'!$H$10,0,10*ROW('Sanitation Data'!H37))),'Data Summary'!DG43="Yes"),OFFSET('Sanitation Data'!$H$10,0,10*ROW('Sanitation Data'!H37)),NA())</f>
        <v>#N/A</v>
      </c>
      <c r="AS43" s="94" t="e">
        <f ca="true">+IF(AND(ISNUMBER(OFFSET('Sanitation Data'!$H$11,0,10*ROW('Sanitation Data'!H37))),'Data Summary'!DH43="Yes"),OFFSET('Sanitation Data'!$H$11,0,10*ROW('Sanitation Data'!H37)),NA())</f>
        <v>#N/A</v>
      </c>
      <c r="AT43" s="94" t="e">
        <f ca="true">+IF(AND(ISNUMBER(OFFSET('Sanitation Data'!$H$12,0,10*ROW('Sanitation Data'!H37))),'Data Summary'!DI43="Yes"),OFFSET('Sanitation Data'!$H$12,0,10*ROW('Sanitation Data'!H37)),NA())</f>
        <v>#N/A</v>
      </c>
      <c r="AU43" s="94" t="e">
        <f ca="true">+IF(AND(ISNUMBER(OFFSET('Sanitation Data'!$I$4,0,10*ROW('Sanitation Data'!I37))),'Data Summary'!DJ43="Yes"),100-OFFSET('Sanitation Data'!$I$4,0,10*ROW('Sanitation Data'!I37)),NA())</f>
        <v>#N/A</v>
      </c>
      <c r="AV43" s="94" t="e">
        <f ca="true">+IF(AND(ISNUMBER(OFFSET('Sanitation Data'!$I$6,0,10*ROW('Sanitation Data'!I37))),'Data Summary'!DK43="Yes"),OFFSET('Sanitation Data'!$I$6,0,10*ROW('Sanitation Data'!I37)),NA())</f>
        <v>#N/A</v>
      </c>
      <c r="AW43" s="94" t="e">
        <f ca="true">+IF(AND(ISNUMBER(OFFSET('Sanitation Data'!$I$10,0,10*ROW('Sanitation Data'!I37))),'Data Summary'!DL43="Yes"),OFFSET('Sanitation Data'!$I$10,0,10*ROW('Sanitation Data'!I37)),NA())</f>
        <v>#N/A</v>
      </c>
      <c r="AX43" s="94" t="e">
        <f ca="true">+IF(AND(ISNUMBER(OFFSET('Sanitation Data'!$I$11,0,10*ROW('Sanitation Data'!I37))),'Data Summary'!DM43="Yes"),OFFSET('Sanitation Data'!$I$11,0,10*ROW('Sanitation Data'!I37)),NA())</f>
        <v>#N/A</v>
      </c>
      <c r="AY43" s="94" t="e">
        <f ca="true">+IF(AND(ISNUMBER(OFFSET('Sanitation Data'!$I$12,0,10*ROW('Sanitation Data'!I37))),'Data Summary'!DN43="Yes"),OFFSET('Sanitation Data'!$I$12,0,10*ROW('Sanitation Data'!I37)),NA())</f>
        <v>#N/A</v>
      </c>
      <c r="AZ43" s="95" t="e">
        <f ca="true">+IF(AND(ISNUMBER(OFFSET('Hygiene Data'!$D$5,0,10*ROW('Hygiene Data'!D37))),'Data Summary'!DO43="Yes"),OFFSET('Hygiene Data'!$D$5,0,10*ROW('Hygiene Data'!D37)),NA())</f>
        <v>#N/A</v>
      </c>
      <c r="BA43" s="95" t="e">
        <f ca="true">+IF(AND(ISNUMBER(OFFSET('Hygiene Data'!$D$7,0,10*ROW('Hygiene Data'!D37))),'Data Summary'!DP43="Yes"),OFFSET('Hygiene Data'!$D$7,0,10*ROW('Hygiene Data'!D37)),NA())</f>
        <v>#N/A</v>
      </c>
      <c r="BB43" s="95" t="e">
        <f ca="true">+IF(AND(ISNUMBER(OFFSET('Hygiene Data'!$D$9,0,10*ROW('Hygiene Data'!D37))),'Data Summary'!DQ43="Yes"),OFFSET('Hygiene Data'!$D$9,0,10*ROW('Hygiene Data'!D37)),NA())</f>
        <v>#N/A</v>
      </c>
      <c r="BC43" s="95" t="e">
        <f ca="true">+IF(AND(ISNUMBER(OFFSET('Hygiene Data'!$E$5,0,10*ROW('Hygiene Data'!E37))),'Data Summary'!DR43="Yes"),OFFSET('Hygiene Data'!$E$5,0,10*ROW('Hygiene Data'!E37)),NA())</f>
        <v>#N/A</v>
      </c>
      <c r="BD43" s="95" t="e">
        <f ca="true">+IF(AND(ISNUMBER(OFFSET('Hygiene Data'!$E$7,0,10*ROW('Hygiene Data'!E37))),'Data Summary'!DS43="Yes"),OFFSET('Hygiene Data'!$E$7,0,10*ROW('Hygiene Data'!E37)),NA())</f>
        <v>#N/A</v>
      </c>
      <c r="BE43" s="95" t="e">
        <f ca="true">+IF(AND(ISNUMBER(OFFSET('Hygiene Data'!$E$9,0,10*ROW('Hygiene Data'!E37))),'Data Summary'!DT43="Yes"),OFFSET('Hygiene Data'!$E$9,0,10*ROW('Hygiene Data'!E37)),NA())</f>
        <v>#N/A</v>
      </c>
      <c r="BF43" s="95" t="e">
        <f ca="true">+IF(AND(ISNUMBER(OFFSET('Hygiene Data'!$F$5,0,10*ROW('Hygiene Data'!F37))),'Data Summary'!DU43="Yes"),OFFSET('Hygiene Data'!$F$5,0,10*ROW('Hygiene Data'!F37)),NA())</f>
        <v>#N/A</v>
      </c>
      <c r="BG43" s="95" t="e">
        <f ca="true">+IF(AND(ISNUMBER(OFFSET('Hygiene Data'!$F$7,0,10*ROW('Hygiene Data'!F37))),'Data Summary'!DV43="Yes"),OFFSET('Hygiene Data'!$F$7,0,10*ROW('Hygiene Data'!F37)),NA())</f>
        <v>#N/A</v>
      </c>
      <c r="BH43" s="95" t="e">
        <f ca="true">+IF(AND(ISNUMBER(OFFSET('Hygiene Data'!$F$9,0,10*ROW('Hygiene Data'!F37))),'Data Summary'!DW43="Yes"),OFFSET('Hygiene Data'!$F$9,0,10*ROW('Hygiene Data'!F37)),NA())</f>
        <v>#N/A</v>
      </c>
      <c r="BI43" s="95" t="e">
        <f ca="true">+IF(AND(ISNUMBER(OFFSET('Hygiene Data'!$G$5,0,10*ROW('Hygiene Data'!G37))),'Data Summary'!DX43="Yes"),OFFSET('Hygiene Data'!$G$5,0,10*ROW('Hygiene Data'!G37)),NA())</f>
        <v>#N/A</v>
      </c>
      <c r="BJ43" s="95" t="e">
        <f ca="true">+IF(AND(ISNUMBER(OFFSET('Hygiene Data'!$G$7,0,10*ROW('Hygiene Data'!G37))),'Data Summary'!DY43="Yes"),OFFSET('Hygiene Data'!$G$7,0,10*ROW('Hygiene Data'!G37)),NA())</f>
        <v>#N/A</v>
      </c>
      <c r="BK43" s="95" t="e">
        <f ca="true">+IF(AND(ISNUMBER(OFFSET('Hygiene Data'!$G$9,0,10*ROW('Hygiene Data'!G37))),'Data Summary'!DZ43="Yes"),OFFSET('Hygiene Data'!$G$9,0,10*ROW('Hygiene Data'!G37)),NA())</f>
        <v>#N/A</v>
      </c>
      <c r="BL43" s="95" t="e">
        <f ca="true">+IF(AND(ISNUMBER(OFFSET('Hygiene Data'!$H$5,0,10*ROW('Hygiene Data'!H37))),'Data Summary'!EA43="Yes"),OFFSET('Hygiene Data'!$H$5,0,10*ROW('Hygiene Data'!H37)),NA())</f>
        <v>#N/A</v>
      </c>
      <c r="BM43" s="95" t="e">
        <f ca="true">+IF(AND(ISNUMBER(OFFSET('Hygiene Data'!$H$7,0,10*ROW('Hygiene Data'!H37))),'Data Summary'!EB43="Yes"),OFFSET('Hygiene Data'!$H$7,0,10*ROW('Hygiene Data'!H37)),NA())</f>
        <v>#N/A</v>
      </c>
      <c r="BN43" s="95" t="e">
        <f ca="true">+IF(AND(ISNUMBER(OFFSET('Hygiene Data'!$H$9,0,10*ROW('Hygiene Data'!H37))),'Data Summary'!EC43="Yes"),OFFSET('Hygiene Data'!$H$9,0,10*ROW('Hygiene Data'!H37)),NA())</f>
        <v>#N/A</v>
      </c>
      <c r="BO43" s="95" t="e">
        <f ca="true">+IF(AND(ISNUMBER(OFFSET('Hygiene Data'!$I$5,0,10*ROW('Hygiene Data'!I37))),'Data Summary'!ED43="Yes"),OFFSET('Hygiene Data'!$I$5,0,10*ROW('Hygiene Data'!I37)),NA())</f>
        <v>#N/A</v>
      </c>
      <c r="BP43" s="95" t="e">
        <f ca="true">+IF(AND(ISNUMBER(OFFSET('Hygiene Data'!$I$7,0,10*ROW('Hygiene Data'!I37))),'Data Summary'!EE43="Yes"),OFFSET('Hygiene Data'!$I$7,0,10*ROW('Hygiene Data'!I37)),NA())</f>
        <v>#N/A</v>
      </c>
      <c r="BQ43" s="95" t="e">
        <f ca="true">+IF(AND(ISNUMBER(OFFSET('Hygiene Data'!$I$9,0,10*ROW('Hygiene Data'!I37))),'Data Summary'!EF43="Yes"),OFFSET('Hygiene Data'!$I$9,0,10*ROW('Hygiene Data'!I37)),NA())</f>
        <v>#N/A</v>
      </c>
    </row>
    <row xmlns:x14ac="http://schemas.microsoft.com/office/spreadsheetml/2009/9/ac" r="44" x14ac:dyDescent="0.2">
      <c r="A44" s="329" t="e">
        <f ca="true">+RIGHT('Data Summary'!A44,LEN('Data Summary'!A44)-9)</f>
        <v>#VALUE!</v>
      </c>
      <c r="B44" s="36" t="str">
        <f ca="true">+IF(ISTEXT('Data Summary'!B44),'Data Summary'!B44,"")</f>
        <v/>
      </c>
      <c r="C44" s="328" t="e">
        <f ca="true">+VALUE('Data Summary'!C44)</f>
        <v>#VALUE!</v>
      </c>
      <c r="D44" s="93" t="e">
        <f ca="true">+IF(AND(ISNUMBER(OFFSET('Water Data'!$D$4,0,10*ROW('Water Data'!D38))),'Data Summary'!BS44="Yes"),100-OFFSET('Water Data'!$D$4,0,10*ROW('Water Data'!D38)),NA())</f>
        <v>#N/A</v>
      </c>
      <c r="E44" s="93" t="e">
        <f ca="true">+IF(AND(ISNUMBER(OFFSET('Water Data'!$D$6,0,10*ROW('Water Data'!D38))),'Data Summary'!BT44="Yes"),OFFSET('Water Data'!$D$6,0,10*ROW('Water Data'!D38)),NA())</f>
        <v>#N/A</v>
      </c>
      <c r="F44" s="93" t="e">
        <f ca="true">+IF(AND(ISNUMBER(OFFSET('Water Data'!$D$9,0,10*ROW('Water Data'!D38))),'Data Summary'!BU44="Yes"),OFFSET('Water Data'!$D$9,0,10*ROW('Water Data'!D38)),NA())</f>
        <v>#N/A</v>
      </c>
      <c r="G44" s="93" t="e">
        <f ca="true">+IF(AND(ISNUMBER(OFFSET('Water Data'!$E$4,0,10*ROW('Water Data'!E38))),'Data Summary'!BV44="Yes"),100-OFFSET('Water Data'!$E$4,0,10*ROW('Water Data'!E38)),NA())</f>
        <v>#N/A</v>
      </c>
      <c r="H44" s="93" t="e">
        <f ca="true">+IF(AND(ISNUMBER(OFFSET('Water Data'!$E$6,0,10*ROW('Water Data'!E38))),'Data Summary'!BW44="Yes"),OFFSET('Water Data'!$E$6,0,10*ROW('Water Data'!E38)),NA())</f>
        <v>#N/A</v>
      </c>
      <c r="I44" s="93" t="e">
        <f ca="true">+IF(AND(ISNUMBER(OFFSET('Water Data'!$E$9,0,10*ROW('Water Data'!E38))),'Data Summary'!BX44="Yes"),OFFSET('Water Data'!$E$9,0,10*ROW('Water Data'!E38)),NA())</f>
        <v>#N/A</v>
      </c>
      <c r="J44" s="93" t="e">
        <f ca="true">+IF(AND(ISNUMBER(OFFSET('Water Data'!$F$4,0,10*ROW('Water Data'!F38))),'Data Summary'!BY44="Yes"),100-OFFSET('Water Data'!$F$4,0,10*ROW('Water Data'!F38)),NA())</f>
        <v>#N/A</v>
      </c>
      <c r="K44" s="93" t="e">
        <f ca="true">+IF(AND(ISNUMBER(OFFSET('Water Data'!$F$6,0,10*ROW('Water Data'!F38))),'Data Summary'!BZ44="Yes"),OFFSET('Water Data'!$F$6,0,10*ROW('Water Data'!F38)),NA())</f>
        <v>#N/A</v>
      </c>
      <c r="L44" s="93" t="e">
        <f ca="true">+IF(AND(ISNUMBER(OFFSET('Water Data'!$F$9,0,10*ROW('Water Data'!F38))),'Data Summary'!CA44="Yes"),OFFSET('Water Data'!$F$9,0,10*ROW('Water Data'!F38)),NA())</f>
        <v>#N/A</v>
      </c>
      <c r="M44" s="93" t="e">
        <f ca="true">+IF(AND(ISNUMBER(OFFSET('Water Data'!$G$4,0,10*ROW('Water Data'!G38))),'Data Summary'!CB44="Yes"),100-OFFSET('Water Data'!$G$4,0,10*ROW('Water Data'!G38)),NA())</f>
        <v>#N/A</v>
      </c>
      <c r="N44" s="93" t="e">
        <f ca="true">+IF(AND(ISNUMBER(OFFSET('Water Data'!$G$6,0,10*ROW('Water Data'!G38))),'Data Summary'!CC44="Yes"),OFFSET('Water Data'!$G$6,0,10*ROW('Water Data'!G38)),NA())</f>
        <v>#N/A</v>
      </c>
      <c r="O44" s="93" t="e">
        <f ca="true">+IF(AND(ISNUMBER(OFFSET('Water Data'!$G$9,0,10*ROW('Water Data'!G38))),'Data Summary'!CD44="Yes"),OFFSET('Water Data'!$G$9,0,10*ROW('Water Data'!G38)),NA())</f>
        <v>#N/A</v>
      </c>
      <c r="P44" s="93" t="e">
        <f ca="true">+IF(AND(ISNUMBER(OFFSET('Water Data'!$H$4,0,10*ROW('Water Data'!H38))),'Data Summary'!CE44="Yes"),100-OFFSET('Water Data'!$H$4,0,10*ROW('Water Data'!H38)),NA())</f>
        <v>#N/A</v>
      </c>
      <c r="Q44" s="93" t="e">
        <f ca="true">+IF(AND(ISNUMBER(OFFSET('Water Data'!$H$6,0,10*ROW('Water Data'!H38))),'Data Summary'!CF44="Yes"),OFFSET('Water Data'!$H$6,0,10*ROW('Water Data'!H38)),NA())</f>
        <v>#N/A</v>
      </c>
      <c r="R44" s="93" t="e">
        <f ca="true">+IF(AND(ISNUMBER(OFFSET('Water Data'!$H$9,0,10*ROW('Water Data'!H38))),'Data Summary'!CG44="Yes"),OFFSET('Water Data'!$H$9,0,10*ROW('Water Data'!H38)),NA())</f>
        <v>#N/A</v>
      </c>
      <c r="S44" s="93" t="e">
        <f ca="true">+IF(AND(ISNUMBER(OFFSET('Water Data'!$I$4,0,10*ROW('Water Data'!I38))),'Data Summary'!CH44="Yes"),100-OFFSET('Water Data'!$I$4,0,10*ROW('Water Data'!I38)),NA())</f>
        <v>#N/A</v>
      </c>
      <c r="T44" s="93" t="e">
        <f ca="true">+IF(AND(ISNUMBER(OFFSET('Water Data'!$I$6,0,10*ROW('Water Data'!I38))),'Data Summary'!CI44="Yes"),OFFSET('Water Data'!$I$6,0,10*ROW('Water Data'!I38)),NA())</f>
        <v>#N/A</v>
      </c>
      <c r="U44" s="93" t="e">
        <f ca="true">+IF(AND(ISNUMBER(OFFSET('Water Data'!$I$9,0,10*ROW('Water Data'!I38))),'Data Summary'!CJ44="Yes"),OFFSET('Water Data'!$I$9,0,10*ROW('Water Data'!I38)),NA())</f>
        <v>#N/A</v>
      </c>
      <c r="V44" s="94" t="e">
        <f ca="true">+IF(AND(ISNUMBER(OFFSET('Sanitation Data'!$D$4,0,10*ROW('Sanitation Data'!D38))),'Data Summary'!CK44="Yes"),100-OFFSET('Sanitation Data'!$D$4,0,10*ROW('Sanitation Data'!D38)),NA())</f>
        <v>#N/A</v>
      </c>
      <c r="W44" s="94" t="e">
        <f ca="true">+IF(AND(ISNUMBER(OFFSET('Sanitation Data'!$D$6,0,10*ROW('Sanitation Data'!D38))),'Data Summary'!CL44="Yes"),OFFSET('Sanitation Data'!$D$6,0,10*ROW('Sanitation Data'!D38)),NA())</f>
        <v>#N/A</v>
      </c>
      <c r="X44" s="94" t="e">
        <f ca="true">+IF(AND(ISNUMBER(OFFSET('Sanitation Data'!$D$10,0,10*ROW('Sanitation Data'!D38))),'Data Summary'!CM44="Yes"),OFFSET('Sanitation Data'!$D$10,0,10*ROW('Sanitation Data'!D38)),NA())</f>
        <v>#N/A</v>
      </c>
      <c r="Y44" s="94" t="e">
        <f ca="true">+IF(AND(ISNUMBER(OFFSET('Sanitation Data'!$D$11,0,10*ROW('Sanitation Data'!D38))),'Data Summary'!CN44="Yes"),OFFSET('Sanitation Data'!$D$11,0,10*ROW('Sanitation Data'!D38)),NA())</f>
        <v>#N/A</v>
      </c>
      <c r="Z44" s="94" t="e">
        <f ca="true">+IF(AND(ISNUMBER(OFFSET('Sanitation Data'!$D$12,0,10*ROW('Sanitation Data'!D38))),'Data Summary'!CO44="Yes"),OFFSET('Sanitation Data'!$D$12,0,10*ROW('Sanitation Data'!D38)),NA())</f>
        <v>#N/A</v>
      </c>
      <c r="AA44" s="94" t="e">
        <f ca="true">+IF(AND(ISNUMBER(OFFSET('Sanitation Data'!$E$4,0,10*ROW('Sanitation Data'!E38))),'Data Summary'!CP44="Yes"),100-OFFSET('Sanitation Data'!$E$4,0,10*ROW('Sanitation Data'!E38)),NA())</f>
        <v>#N/A</v>
      </c>
      <c r="AB44" s="94" t="e">
        <f ca="true">+IF(AND(ISNUMBER(OFFSET('Sanitation Data'!$E$6,0,10*ROW('Sanitation Data'!E38))),'Data Summary'!CQ44="Yes"),OFFSET('Sanitation Data'!$E$6,0,10*ROW('Sanitation Data'!E38)),NA())</f>
        <v>#N/A</v>
      </c>
      <c r="AC44" s="94" t="e">
        <f ca="true">+IF(AND(ISNUMBER(OFFSET('Sanitation Data'!$E$10,0,10*ROW('Sanitation Data'!E38))),'Data Summary'!CR44="Yes"),OFFSET('Sanitation Data'!$E$10,0,10*ROW('Sanitation Data'!E38)),NA())</f>
        <v>#N/A</v>
      </c>
      <c r="AD44" s="94" t="e">
        <f ca="true">+IF(AND(ISNUMBER(OFFSET('Sanitation Data'!$E$11,0,10*ROW('Sanitation Data'!E38))),'Data Summary'!CS44="Yes"),OFFSET('Sanitation Data'!$E$11,0,10*ROW('Sanitation Data'!E38)),NA())</f>
        <v>#N/A</v>
      </c>
      <c r="AE44" s="94" t="e">
        <f ca="true">+IF(AND(ISNUMBER(OFFSET('Sanitation Data'!$E$12,0,10*ROW('Sanitation Data'!E38))),'Data Summary'!CT44="Yes"),OFFSET('Sanitation Data'!$E$12,0,10*ROW('Sanitation Data'!E38)),NA())</f>
        <v>#N/A</v>
      </c>
      <c r="AF44" s="94" t="e">
        <f ca="true">+IF(AND(ISNUMBER(OFFSET('Sanitation Data'!$F$4,0,10*ROW('Sanitation Data'!F38))),'Data Summary'!CU44="Yes"),100-OFFSET('Sanitation Data'!$F$4,0,10*ROW('Sanitation Data'!F38)),NA())</f>
        <v>#N/A</v>
      </c>
      <c r="AG44" s="94" t="e">
        <f ca="true">+IF(AND(ISNUMBER(OFFSET('Sanitation Data'!$F$6,0,10*ROW('Sanitation Data'!F38))),'Data Summary'!CV44="Yes"),OFFSET('Sanitation Data'!$F$6,0,10*ROW('Sanitation Data'!F38)),NA())</f>
        <v>#N/A</v>
      </c>
      <c r="AH44" s="94" t="e">
        <f ca="true">+IF(AND(ISNUMBER(OFFSET('Sanitation Data'!$F$10,0,10*ROW('Sanitation Data'!F38))),'Data Summary'!CW44="Yes"),OFFSET('Sanitation Data'!$F$10,0,10*ROW('Sanitation Data'!F38)),NA())</f>
        <v>#N/A</v>
      </c>
      <c r="AI44" s="94" t="e">
        <f ca="true">+IF(AND(ISNUMBER(OFFSET('Sanitation Data'!$F$11,0,10*ROW('Sanitation Data'!F38))),'Data Summary'!CX44="Yes"),OFFSET('Sanitation Data'!$F$11,0,10*ROW('Sanitation Data'!F38)),NA())</f>
        <v>#N/A</v>
      </c>
      <c r="AJ44" s="94" t="e">
        <f ca="true">+IF(AND(ISNUMBER(OFFSET('Sanitation Data'!$F$12,0,10*ROW('Sanitation Data'!F38))),'Data Summary'!CY44="Yes"),OFFSET('Sanitation Data'!$F$12,0,10*ROW('Sanitation Data'!F38)),NA())</f>
        <v>#N/A</v>
      </c>
      <c r="AK44" s="94" t="e">
        <f ca="true">+IF(AND(ISNUMBER(OFFSET('Sanitation Data'!$G$4,0,10*ROW('Sanitation Data'!G38))),'Data Summary'!CZ44="Yes"),100-OFFSET('Sanitation Data'!$G$4,0,10*ROW('Sanitation Data'!G38)),NA())</f>
        <v>#N/A</v>
      </c>
      <c r="AL44" s="94" t="e">
        <f ca="true">+IF(AND(ISNUMBER(OFFSET('Sanitation Data'!$G$6,0,10*ROW('Sanitation Data'!G38))),'Data Summary'!DA44="Yes"),OFFSET('Sanitation Data'!$G$6,0,10*ROW('Sanitation Data'!G38)),NA())</f>
        <v>#N/A</v>
      </c>
      <c r="AM44" s="94" t="e">
        <f ca="true">+IF(AND(ISNUMBER(OFFSET('Sanitation Data'!$G$10,0,10*ROW('Sanitation Data'!G38))),'Data Summary'!DB44="Yes"),OFFSET('Sanitation Data'!$G$10,0,10*ROW('Sanitation Data'!G38)),NA())</f>
        <v>#N/A</v>
      </c>
      <c r="AN44" s="94" t="e">
        <f ca="true">+IF(AND(ISNUMBER(OFFSET('Sanitation Data'!$G$11,0,10*ROW('Sanitation Data'!G38))),'Data Summary'!DC44="Yes"),OFFSET('Sanitation Data'!$G$11,0,10*ROW('Sanitation Data'!G38)),NA())</f>
        <v>#N/A</v>
      </c>
      <c r="AO44" s="94" t="e">
        <f ca="true">+IF(AND(ISNUMBER(OFFSET('Sanitation Data'!$G$12,0,10*ROW('Sanitation Data'!G38))),'Data Summary'!DD44="Yes"),OFFSET('Sanitation Data'!$G$12,0,10*ROW('Sanitation Data'!G38)),NA())</f>
        <v>#N/A</v>
      </c>
      <c r="AP44" s="94" t="e">
        <f ca="true">+IF(AND(ISNUMBER(OFFSET('Sanitation Data'!$H$4,0,10*ROW('Sanitation Data'!H38))),'Data Summary'!DE44="Yes"),100-OFFSET('Sanitation Data'!$H$4,0,10*ROW('Sanitation Data'!H38)),NA())</f>
        <v>#N/A</v>
      </c>
      <c r="AQ44" s="94" t="e">
        <f ca="true">+IF(AND(ISNUMBER(OFFSET('Sanitation Data'!$H$6,0,10*ROW('Sanitation Data'!H38))),'Data Summary'!DF44="Yes"),OFFSET('Sanitation Data'!$H$6,0,10*ROW('Sanitation Data'!H38)),NA())</f>
        <v>#N/A</v>
      </c>
      <c r="AR44" s="94" t="e">
        <f ca="true">+IF(AND(ISNUMBER(OFFSET('Sanitation Data'!$H$10,0,10*ROW('Sanitation Data'!H38))),'Data Summary'!DG44="Yes"),OFFSET('Sanitation Data'!$H$10,0,10*ROW('Sanitation Data'!H38)),NA())</f>
        <v>#N/A</v>
      </c>
      <c r="AS44" s="94" t="e">
        <f ca="true">+IF(AND(ISNUMBER(OFFSET('Sanitation Data'!$H$11,0,10*ROW('Sanitation Data'!H38))),'Data Summary'!DH44="Yes"),OFFSET('Sanitation Data'!$H$11,0,10*ROW('Sanitation Data'!H38)),NA())</f>
        <v>#N/A</v>
      </c>
      <c r="AT44" s="94" t="e">
        <f ca="true">+IF(AND(ISNUMBER(OFFSET('Sanitation Data'!$H$12,0,10*ROW('Sanitation Data'!H38))),'Data Summary'!DI44="Yes"),OFFSET('Sanitation Data'!$H$12,0,10*ROW('Sanitation Data'!H38)),NA())</f>
        <v>#N/A</v>
      </c>
      <c r="AU44" s="94" t="e">
        <f ca="true">+IF(AND(ISNUMBER(OFFSET('Sanitation Data'!$I$4,0,10*ROW('Sanitation Data'!I38))),'Data Summary'!DJ44="Yes"),100-OFFSET('Sanitation Data'!$I$4,0,10*ROW('Sanitation Data'!I38)),NA())</f>
        <v>#N/A</v>
      </c>
      <c r="AV44" s="94" t="e">
        <f ca="true">+IF(AND(ISNUMBER(OFFSET('Sanitation Data'!$I$6,0,10*ROW('Sanitation Data'!I38))),'Data Summary'!DK44="Yes"),OFFSET('Sanitation Data'!$I$6,0,10*ROW('Sanitation Data'!I38)),NA())</f>
        <v>#N/A</v>
      </c>
      <c r="AW44" s="94" t="e">
        <f ca="true">+IF(AND(ISNUMBER(OFFSET('Sanitation Data'!$I$10,0,10*ROW('Sanitation Data'!I38))),'Data Summary'!DL44="Yes"),OFFSET('Sanitation Data'!$I$10,0,10*ROW('Sanitation Data'!I38)),NA())</f>
        <v>#N/A</v>
      </c>
      <c r="AX44" s="94" t="e">
        <f ca="true">+IF(AND(ISNUMBER(OFFSET('Sanitation Data'!$I$11,0,10*ROW('Sanitation Data'!I38))),'Data Summary'!DM44="Yes"),OFFSET('Sanitation Data'!$I$11,0,10*ROW('Sanitation Data'!I38)),NA())</f>
        <v>#N/A</v>
      </c>
      <c r="AY44" s="94" t="e">
        <f ca="true">+IF(AND(ISNUMBER(OFFSET('Sanitation Data'!$I$12,0,10*ROW('Sanitation Data'!I38))),'Data Summary'!DN44="Yes"),OFFSET('Sanitation Data'!$I$12,0,10*ROW('Sanitation Data'!I38)),NA())</f>
        <v>#N/A</v>
      </c>
      <c r="AZ44" s="95" t="e">
        <f ca="true">+IF(AND(ISNUMBER(OFFSET('Hygiene Data'!$D$5,0,10*ROW('Hygiene Data'!D38))),'Data Summary'!DO44="Yes"),OFFSET('Hygiene Data'!$D$5,0,10*ROW('Hygiene Data'!D38)),NA())</f>
        <v>#N/A</v>
      </c>
      <c r="BA44" s="95" t="e">
        <f ca="true">+IF(AND(ISNUMBER(OFFSET('Hygiene Data'!$D$7,0,10*ROW('Hygiene Data'!D38))),'Data Summary'!DP44="Yes"),OFFSET('Hygiene Data'!$D$7,0,10*ROW('Hygiene Data'!D38)),NA())</f>
        <v>#N/A</v>
      </c>
      <c r="BB44" s="95" t="e">
        <f ca="true">+IF(AND(ISNUMBER(OFFSET('Hygiene Data'!$D$9,0,10*ROW('Hygiene Data'!D38))),'Data Summary'!DQ44="Yes"),OFFSET('Hygiene Data'!$D$9,0,10*ROW('Hygiene Data'!D38)),NA())</f>
        <v>#N/A</v>
      </c>
      <c r="BC44" s="95" t="e">
        <f ca="true">+IF(AND(ISNUMBER(OFFSET('Hygiene Data'!$E$5,0,10*ROW('Hygiene Data'!E38))),'Data Summary'!DR44="Yes"),OFFSET('Hygiene Data'!$E$5,0,10*ROW('Hygiene Data'!E38)),NA())</f>
        <v>#N/A</v>
      </c>
      <c r="BD44" s="95" t="e">
        <f ca="true">+IF(AND(ISNUMBER(OFFSET('Hygiene Data'!$E$7,0,10*ROW('Hygiene Data'!E38))),'Data Summary'!DS44="Yes"),OFFSET('Hygiene Data'!$E$7,0,10*ROW('Hygiene Data'!E38)),NA())</f>
        <v>#N/A</v>
      </c>
      <c r="BE44" s="95" t="e">
        <f ca="true">+IF(AND(ISNUMBER(OFFSET('Hygiene Data'!$E$9,0,10*ROW('Hygiene Data'!E38))),'Data Summary'!DT44="Yes"),OFFSET('Hygiene Data'!$E$9,0,10*ROW('Hygiene Data'!E38)),NA())</f>
        <v>#N/A</v>
      </c>
      <c r="BF44" s="95" t="e">
        <f ca="true">+IF(AND(ISNUMBER(OFFSET('Hygiene Data'!$F$5,0,10*ROW('Hygiene Data'!F38))),'Data Summary'!DU44="Yes"),OFFSET('Hygiene Data'!$F$5,0,10*ROW('Hygiene Data'!F38)),NA())</f>
        <v>#N/A</v>
      </c>
      <c r="BG44" s="95" t="e">
        <f ca="true">+IF(AND(ISNUMBER(OFFSET('Hygiene Data'!$F$7,0,10*ROW('Hygiene Data'!F38))),'Data Summary'!DV44="Yes"),OFFSET('Hygiene Data'!$F$7,0,10*ROW('Hygiene Data'!F38)),NA())</f>
        <v>#N/A</v>
      </c>
      <c r="BH44" s="95" t="e">
        <f ca="true">+IF(AND(ISNUMBER(OFFSET('Hygiene Data'!$F$9,0,10*ROW('Hygiene Data'!F38))),'Data Summary'!DW44="Yes"),OFFSET('Hygiene Data'!$F$9,0,10*ROW('Hygiene Data'!F38)),NA())</f>
        <v>#N/A</v>
      </c>
      <c r="BI44" s="95" t="e">
        <f ca="true">+IF(AND(ISNUMBER(OFFSET('Hygiene Data'!$G$5,0,10*ROW('Hygiene Data'!G38))),'Data Summary'!DX44="Yes"),OFFSET('Hygiene Data'!$G$5,0,10*ROW('Hygiene Data'!G38)),NA())</f>
        <v>#N/A</v>
      </c>
      <c r="BJ44" s="95" t="e">
        <f ca="true">+IF(AND(ISNUMBER(OFFSET('Hygiene Data'!$G$7,0,10*ROW('Hygiene Data'!G38))),'Data Summary'!DY44="Yes"),OFFSET('Hygiene Data'!$G$7,0,10*ROW('Hygiene Data'!G38)),NA())</f>
        <v>#N/A</v>
      </c>
      <c r="BK44" s="95" t="e">
        <f ca="true">+IF(AND(ISNUMBER(OFFSET('Hygiene Data'!$G$9,0,10*ROW('Hygiene Data'!G38))),'Data Summary'!DZ44="Yes"),OFFSET('Hygiene Data'!$G$9,0,10*ROW('Hygiene Data'!G38)),NA())</f>
        <v>#N/A</v>
      </c>
      <c r="BL44" s="95" t="e">
        <f ca="true">+IF(AND(ISNUMBER(OFFSET('Hygiene Data'!$H$5,0,10*ROW('Hygiene Data'!H38))),'Data Summary'!EA44="Yes"),OFFSET('Hygiene Data'!$H$5,0,10*ROW('Hygiene Data'!H38)),NA())</f>
        <v>#N/A</v>
      </c>
      <c r="BM44" s="95" t="e">
        <f ca="true">+IF(AND(ISNUMBER(OFFSET('Hygiene Data'!$H$7,0,10*ROW('Hygiene Data'!H38))),'Data Summary'!EB44="Yes"),OFFSET('Hygiene Data'!$H$7,0,10*ROW('Hygiene Data'!H38)),NA())</f>
        <v>#N/A</v>
      </c>
      <c r="BN44" s="95" t="e">
        <f ca="true">+IF(AND(ISNUMBER(OFFSET('Hygiene Data'!$H$9,0,10*ROW('Hygiene Data'!H38))),'Data Summary'!EC44="Yes"),OFFSET('Hygiene Data'!$H$9,0,10*ROW('Hygiene Data'!H38)),NA())</f>
        <v>#N/A</v>
      </c>
      <c r="BO44" s="95" t="e">
        <f ca="true">+IF(AND(ISNUMBER(OFFSET('Hygiene Data'!$I$5,0,10*ROW('Hygiene Data'!I38))),'Data Summary'!ED44="Yes"),OFFSET('Hygiene Data'!$I$5,0,10*ROW('Hygiene Data'!I38)),NA())</f>
        <v>#N/A</v>
      </c>
      <c r="BP44" s="95" t="e">
        <f ca="true">+IF(AND(ISNUMBER(OFFSET('Hygiene Data'!$I$7,0,10*ROW('Hygiene Data'!I38))),'Data Summary'!EE44="Yes"),OFFSET('Hygiene Data'!$I$7,0,10*ROW('Hygiene Data'!I38)),NA())</f>
        <v>#N/A</v>
      </c>
      <c r="BQ44" s="95" t="e">
        <f ca="true">+IF(AND(ISNUMBER(OFFSET('Hygiene Data'!$I$9,0,10*ROW('Hygiene Data'!I38))),'Data Summary'!EF44="Yes"),OFFSET('Hygiene Data'!$I$9,0,10*ROW('Hygiene Data'!I38)),NA())</f>
        <v>#N/A</v>
      </c>
    </row>
    <row xmlns:x14ac="http://schemas.microsoft.com/office/spreadsheetml/2009/9/ac" r="45" x14ac:dyDescent="0.2">
      <c r="A45" s="329" t="e">
        <f ca="true">+RIGHT('Data Summary'!A45,LEN('Data Summary'!A45)-9)</f>
        <v>#VALUE!</v>
      </c>
      <c r="B45" s="36" t="str">
        <f ca="true">+IF(ISTEXT('Data Summary'!B45),'Data Summary'!B45,"")</f>
        <v/>
      </c>
      <c r="C45" s="328" t="e">
        <f ca="true">+VALUE('Data Summary'!C45)</f>
        <v>#VALUE!</v>
      </c>
      <c r="D45" s="93" t="e">
        <f ca="true">+IF(AND(ISNUMBER(OFFSET('Water Data'!$D$4,0,10*ROW('Water Data'!D39))),'Data Summary'!BS45="Yes"),100-OFFSET('Water Data'!$D$4,0,10*ROW('Water Data'!D39)),NA())</f>
        <v>#N/A</v>
      </c>
      <c r="E45" s="93" t="e">
        <f ca="true">+IF(AND(ISNUMBER(OFFSET('Water Data'!$D$6,0,10*ROW('Water Data'!D39))),'Data Summary'!BT45="Yes"),OFFSET('Water Data'!$D$6,0,10*ROW('Water Data'!D39)),NA())</f>
        <v>#N/A</v>
      </c>
      <c r="F45" s="93" t="e">
        <f ca="true">+IF(AND(ISNUMBER(OFFSET('Water Data'!$D$9,0,10*ROW('Water Data'!D39))),'Data Summary'!BU45="Yes"),OFFSET('Water Data'!$D$9,0,10*ROW('Water Data'!D39)),NA())</f>
        <v>#N/A</v>
      </c>
      <c r="G45" s="93" t="e">
        <f ca="true">+IF(AND(ISNUMBER(OFFSET('Water Data'!$E$4,0,10*ROW('Water Data'!E39))),'Data Summary'!BV45="Yes"),100-OFFSET('Water Data'!$E$4,0,10*ROW('Water Data'!E39)),NA())</f>
        <v>#N/A</v>
      </c>
      <c r="H45" s="93" t="e">
        <f ca="true">+IF(AND(ISNUMBER(OFFSET('Water Data'!$E$6,0,10*ROW('Water Data'!E39))),'Data Summary'!BW45="Yes"),OFFSET('Water Data'!$E$6,0,10*ROW('Water Data'!E39)),NA())</f>
        <v>#N/A</v>
      </c>
      <c r="I45" s="93" t="e">
        <f ca="true">+IF(AND(ISNUMBER(OFFSET('Water Data'!$E$9,0,10*ROW('Water Data'!E39))),'Data Summary'!BX45="Yes"),OFFSET('Water Data'!$E$9,0,10*ROW('Water Data'!E39)),NA())</f>
        <v>#N/A</v>
      </c>
      <c r="J45" s="93" t="e">
        <f ca="true">+IF(AND(ISNUMBER(OFFSET('Water Data'!$F$4,0,10*ROW('Water Data'!F39))),'Data Summary'!BY45="Yes"),100-OFFSET('Water Data'!$F$4,0,10*ROW('Water Data'!F39)),NA())</f>
        <v>#N/A</v>
      </c>
      <c r="K45" s="93" t="e">
        <f ca="true">+IF(AND(ISNUMBER(OFFSET('Water Data'!$F$6,0,10*ROW('Water Data'!F39))),'Data Summary'!BZ45="Yes"),OFFSET('Water Data'!$F$6,0,10*ROW('Water Data'!F39)),NA())</f>
        <v>#N/A</v>
      </c>
      <c r="L45" s="93" t="e">
        <f ca="true">+IF(AND(ISNUMBER(OFFSET('Water Data'!$F$9,0,10*ROW('Water Data'!F39))),'Data Summary'!CA45="Yes"),OFFSET('Water Data'!$F$9,0,10*ROW('Water Data'!F39)),NA())</f>
        <v>#N/A</v>
      </c>
      <c r="M45" s="93" t="e">
        <f ca="true">+IF(AND(ISNUMBER(OFFSET('Water Data'!$G$4,0,10*ROW('Water Data'!G39))),'Data Summary'!CB45="Yes"),100-OFFSET('Water Data'!$G$4,0,10*ROW('Water Data'!G39)),NA())</f>
        <v>#N/A</v>
      </c>
      <c r="N45" s="93" t="e">
        <f ca="true">+IF(AND(ISNUMBER(OFFSET('Water Data'!$G$6,0,10*ROW('Water Data'!G39))),'Data Summary'!CC45="Yes"),OFFSET('Water Data'!$G$6,0,10*ROW('Water Data'!G39)),NA())</f>
        <v>#N/A</v>
      </c>
      <c r="O45" s="93" t="e">
        <f ca="true">+IF(AND(ISNUMBER(OFFSET('Water Data'!$G$9,0,10*ROW('Water Data'!G39))),'Data Summary'!CD45="Yes"),OFFSET('Water Data'!$G$9,0,10*ROW('Water Data'!G39)),NA())</f>
        <v>#N/A</v>
      </c>
      <c r="P45" s="93" t="e">
        <f ca="true">+IF(AND(ISNUMBER(OFFSET('Water Data'!$H$4,0,10*ROW('Water Data'!H39))),'Data Summary'!CE45="Yes"),100-OFFSET('Water Data'!$H$4,0,10*ROW('Water Data'!H39)),NA())</f>
        <v>#N/A</v>
      </c>
      <c r="Q45" s="93" t="e">
        <f ca="true">+IF(AND(ISNUMBER(OFFSET('Water Data'!$H$6,0,10*ROW('Water Data'!H39))),'Data Summary'!CF45="Yes"),OFFSET('Water Data'!$H$6,0,10*ROW('Water Data'!H39)),NA())</f>
        <v>#N/A</v>
      </c>
      <c r="R45" s="93" t="e">
        <f ca="true">+IF(AND(ISNUMBER(OFFSET('Water Data'!$H$9,0,10*ROW('Water Data'!H39))),'Data Summary'!CG45="Yes"),OFFSET('Water Data'!$H$9,0,10*ROW('Water Data'!H39)),NA())</f>
        <v>#N/A</v>
      </c>
      <c r="S45" s="93" t="e">
        <f ca="true">+IF(AND(ISNUMBER(OFFSET('Water Data'!$I$4,0,10*ROW('Water Data'!I39))),'Data Summary'!CH45="Yes"),100-OFFSET('Water Data'!$I$4,0,10*ROW('Water Data'!I39)),NA())</f>
        <v>#N/A</v>
      </c>
      <c r="T45" s="93" t="e">
        <f ca="true">+IF(AND(ISNUMBER(OFFSET('Water Data'!$I$6,0,10*ROW('Water Data'!I39))),'Data Summary'!CI45="Yes"),OFFSET('Water Data'!$I$6,0,10*ROW('Water Data'!I39)),NA())</f>
        <v>#N/A</v>
      </c>
      <c r="U45" s="93" t="e">
        <f ca="true">+IF(AND(ISNUMBER(OFFSET('Water Data'!$I$9,0,10*ROW('Water Data'!I39))),'Data Summary'!CJ45="Yes"),OFFSET('Water Data'!$I$9,0,10*ROW('Water Data'!I39)),NA())</f>
        <v>#N/A</v>
      </c>
      <c r="V45" s="94" t="e">
        <f ca="true">+IF(AND(ISNUMBER(OFFSET('Sanitation Data'!$D$4,0,10*ROW('Sanitation Data'!D39))),'Data Summary'!CK45="Yes"),100-OFFSET('Sanitation Data'!$D$4,0,10*ROW('Sanitation Data'!D39)),NA())</f>
        <v>#N/A</v>
      </c>
      <c r="W45" s="94" t="e">
        <f ca="true">+IF(AND(ISNUMBER(OFFSET('Sanitation Data'!$D$6,0,10*ROW('Sanitation Data'!D39))),'Data Summary'!CL45="Yes"),OFFSET('Sanitation Data'!$D$6,0,10*ROW('Sanitation Data'!D39)),NA())</f>
        <v>#N/A</v>
      </c>
      <c r="X45" s="94" t="e">
        <f ca="true">+IF(AND(ISNUMBER(OFFSET('Sanitation Data'!$D$10,0,10*ROW('Sanitation Data'!D39))),'Data Summary'!CM45="Yes"),OFFSET('Sanitation Data'!$D$10,0,10*ROW('Sanitation Data'!D39)),NA())</f>
        <v>#N/A</v>
      </c>
      <c r="Y45" s="94" t="e">
        <f ca="true">+IF(AND(ISNUMBER(OFFSET('Sanitation Data'!$D$11,0,10*ROW('Sanitation Data'!D39))),'Data Summary'!CN45="Yes"),OFFSET('Sanitation Data'!$D$11,0,10*ROW('Sanitation Data'!D39)),NA())</f>
        <v>#N/A</v>
      </c>
      <c r="Z45" s="94" t="e">
        <f ca="true">+IF(AND(ISNUMBER(OFFSET('Sanitation Data'!$D$12,0,10*ROW('Sanitation Data'!D39))),'Data Summary'!CO45="Yes"),OFFSET('Sanitation Data'!$D$12,0,10*ROW('Sanitation Data'!D39)),NA())</f>
        <v>#N/A</v>
      </c>
      <c r="AA45" s="94" t="e">
        <f ca="true">+IF(AND(ISNUMBER(OFFSET('Sanitation Data'!$E$4,0,10*ROW('Sanitation Data'!E39))),'Data Summary'!CP45="Yes"),100-OFFSET('Sanitation Data'!$E$4,0,10*ROW('Sanitation Data'!E39)),NA())</f>
        <v>#N/A</v>
      </c>
      <c r="AB45" s="94" t="e">
        <f ca="true">+IF(AND(ISNUMBER(OFFSET('Sanitation Data'!$E$6,0,10*ROW('Sanitation Data'!E39))),'Data Summary'!CQ45="Yes"),OFFSET('Sanitation Data'!$E$6,0,10*ROW('Sanitation Data'!E39)),NA())</f>
        <v>#N/A</v>
      </c>
      <c r="AC45" s="94" t="e">
        <f ca="true">+IF(AND(ISNUMBER(OFFSET('Sanitation Data'!$E$10,0,10*ROW('Sanitation Data'!E39))),'Data Summary'!CR45="Yes"),OFFSET('Sanitation Data'!$E$10,0,10*ROW('Sanitation Data'!E39)),NA())</f>
        <v>#N/A</v>
      </c>
      <c r="AD45" s="94" t="e">
        <f ca="true">+IF(AND(ISNUMBER(OFFSET('Sanitation Data'!$E$11,0,10*ROW('Sanitation Data'!E39))),'Data Summary'!CS45="Yes"),OFFSET('Sanitation Data'!$E$11,0,10*ROW('Sanitation Data'!E39)),NA())</f>
        <v>#N/A</v>
      </c>
      <c r="AE45" s="94" t="e">
        <f ca="true">+IF(AND(ISNUMBER(OFFSET('Sanitation Data'!$E$12,0,10*ROW('Sanitation Data'!E39))),'Data Summary'!CT45="Yes"),OFFSET('Sanitation Data'!$E$12,0,10*ROW('Sanitation Data'!E39)),NA())</f>
        <v>#N/A</v>
      </c>
      <c r="AF45" s="94" t="e">
        <f ca="true">+IF(AND(ISNUMBER(OFFSET('Sanitation Data'!$F$4,0,10*ROW('Sanitation Data'!F39))),'Data Summary'!CU45="Yes"),100-OFFSET('Sanitation Data'!$F$4,0,10*ROW('Sanitation Data'!F39)),NA())</f>
        <v>#N/A</v>
      </c>
      <c r="AG45" s="94" t="e">
        <f ca="true">+IF(AND(ISNUMBER(OFFSET('Sanitation Data'!$F$6,0,10*ROW('Sanitation Data'!F39))),'Data Summary'!CV45="Yes"),OFFSET('Sanitation Data'!$F$6,0,10*ROW('Sanitation Data'!F39)),NA())</f>
        <v>#N/A</v>
      </c>
      <c r="AH45" s="94" t="e">
        <f ca="true">+IF(AND(ISNUMBER(OFFSET('Sanitation Data'!$F$10,0,10*ROW('Sanitation Data'!F39))),'Data Summary'!CW45="Yes"),OFFSET('Sanitation Data'!$F$10,0,10*ROW('Sanitation Data'!F39)),NA())</f>
        <v>#N/A</v>
      </c>
      <c r="AI45" s="94" t="e">
        <f ca="true">+IF(AND(ISNUMBER(OFFSET('Sanitation Data'!$F$11,0,10*ROW('Sanitation Data'!F39))),'Data Summary'!CX45="Yes"),OFFSET('Sanitation Data'!$F$11,0,10*ROW('Sanitation Data'!F39)),NA())</f>
        <v>#N/A</v>
      </c>
      <c r="AJ45" s="94" t="e">
        <f ca="true">+IF(AND(ISNUMBER(OFFSET('Sanitation Data'!$F$12,0,10*ROW('Sanitation Data'!F39))),'Data Summary'!CY45="Yes"),OFFSET('Sanitation Data'!$F$12,0,10*ROW('Sanitation Data'!F39)),NA())</f>
        <v>#N/A</v>
      </c>
      <c r="AK45" s="94" t="e">
        <f ca="true">+IF(AND(ISNUMBER(OFFSET('Sanitation Data'!$G$4,0,10*ROW('Sanitation Data'!G39))),'Data Summary'!CZ45="Yes"),100-OFFSET('Sanitation Data'!$G$4,0,10*ROW('Sanitation Data'!G39)),NA())</f>
        <v>#N/A</v>
      </c>
      <c r="AL45" s="94" t="e">
        <f ca="true">+IF(AND(ISNUMBER(OFFSET('Sanitation Data'!$G$6,0,10*ROW('Sanitation Data'!G39))),'Data Summary'!DA45="Yes"),OFFSET('Sanitation Data'!$G$6,0,10*ROW('Sanitation Data'!G39)),NA())</f>
        <v>#N/A</v>
      </c>
      <c r="AM45" s="94" t="e">
        <f ca="true">+IF(AND(ISNUMBER(OFFSET('Sanitation Data'!$G$10,0,10*ROW('Sanitation Data'!G39))),'Data Summary'!DB45="Yes"),OFFSET('Sanitation Data'!$G$10,0,10*ROW('Sanitation Data'!G39)),NA())</f>
        <v>#N/A</v>
      </c>
      <c r="AN45" s="94" t="e">
        <f ca="true">+IF(AND(ISNUMBER(OFFSET('Sanitation Data'!$G$11,0,10*ROW('Sanitation Data'!G39))),'Data Summary'!DC45="Yes"),OFFSET('Sanitation Data'!$G$11,0,10*ROW('Sanitation Data'!G39)),NA())</f>
        <v>#N/A</v>
      </c>
      <c r="AO45" s="94" t="e">
        <f ca="true">+IF(AND(ISNUMBER(OFFSET('Sanitation Data'!$G$12,0,10*ROW('Sanitation Data'!G39))),'Data Summary'!DD45="Yes"),OFFSET('Sanitation Data'!$G$12,0,10*ROW('Sanitation Data'!G39)),NA())</f>
        <v>#N/A</v>
      </c>
      <c r="AP45" s="94" t="e">
        <f ca="true">+IF(AND(ISNUMBER(OFFSET('Sanitation Data'!$H$4,0,10*ROW('Sanitation Data'!H39))),'Data Summary'!DE45="Yes"),100-OFFSET('Sanitation Data'!$H$4,0,10*ROW('Sanitation Data'!H39)),NA())</f>
        <v>#N/A</v>
      </c>
      <c r="AQ45" s="94" t="e">
        <f ca="true">+IF(AND(ISNUMBER(OFFSET('Sanitation Data'!$H$6,0,10*ROW('Sanitation Data'!H39))),'Data Summary'!DF45="Yes"),OFFSET('Sanitation Data'!$H$6,0,10*ROW('Sanitation Data'!H39)),NA())</f>
        <v>#N/A</v>
      </c>
      <c r="AR45" s="94" t="e">
        <f ca="true">+IF(AND(ISNUMBER(OFFSET('Sanitation Data'!$H$10,0,10*ROW('Sanitation Data'!H39))),'Data Summary'!DG45="Yes"),OFFSET('Sanitation Data'!$H$10,0,10*ROW('Sanitation Data'!H39)),NA())</f>
        <v>#N/A</v>
      </c>
      <c r="AS45" s="94" t="e">
        <f ca="true">+IF(AND(ISNUMBER(OFFSET('Sanitation Data'!$H$11,0,10*ROW('Sanitation Data'!H39))),'Data Summary'!DH45="Yes"),OFFSET('Sanitation Data'!$H$11,0,10*ROW('Sanitation Data'!H39)),NA())</f>
        <v>#N/A</v>
      </c>
      <c r="AT45" s="94" t="e">
        <f ca="true">+IF(AND(ISNUMBER(OFFSET('Sanitation Data'!$H$12,0,10*ROW('Sanitation Data'!H39))),'Data Summary'!DI45="Yes"),OFFSET('Sanitation Data'!$H$12,0,10*ROW('Sanitation Data'!H39)),NA())</f>
        <v>#N/A</v>
      </c>
      <c r="AU45" s="94" t="e">
        <f ca="true">+IF(AND(ISNUMBER(OFFSET('Sanitation Data'!$I$4,0,10*ROW('Sanitation Data'!I39))),'Data Summary'!DJ45="Yes"),100-OFFSET('Sanitation Data'!$I$4,0,10*ROW('Sanitation Data'!I39)),NA())</f>
        <v>#N/A</v>
      </c>
      <c r="AV45" s="94" t="e">
        <f ca="true">+IF(AND(ISNUMBER(OFFSET('Sanitation Data'!$I$6,0,10*ROW('Sanitation Data'!I39))),'Data Summary'!DK45="Yes"),OFFSET('Sanitation Data'!$I$6,0,10*ROW('Sanitation Data'!I39)),NA())</f>
        <v>#N/A</v>
      </c>
      <c r="AW45" s="94" t="e">
        <f ca="true">+IF(AND(ISNUMBER(OFFSET('Sanitation Data'!$I$10,0,10*ROW('Sanitation Data'!I39))),'Data Summary'!DL45="Yes"),OFFSET('Sanitation Data'!$I$10,0,10*ROW('Sanitation Data'!I39)),NA())</f>
        <v>#N/A</v>
      </c>
      <c r="AX45" s="94" t="e">
        <f ca="true">+IF(AND(ISNUMBER(OFFSET('Sanitation Data'!$I$11,0,10*ROW('Sanitation Data'!I39))),'Data Summary'!DM45="Yes"),OFFSET('Sanitation Data'!$I$11,0,10*ROW('Sanitation Data'!I39)),NA())</f>
        <v>#N/A</v>
      </c>
      <c r="AY45" s="94" t="e">
        <f ca="true">+IF(AND(ISNUMBER(OFFSET('Sanitation Data'!$I$12,0,10*ROW('Sanitation Data'!I39))),'Data Summary'!DN45="Yes"),OFFSET('Sanitation Data'!$I$12,0,10*ROW('Sanitation Data'!I39)),NA())</f>
        <v>#N/A</v>
      </c>
      <c r="AZ45" s="95" t="e">
        <f ca="true">+IF(AND(ISNUMBER(OFFSET('Hygiene Data'!$D$5,0,10*ROW('Hygiene Data'!D39))),'Data Summary'!DO45="Yes"),OFFSET('Hygiene Data'!$D$5,0,10*ROW('Hygiene Data'!D39)),NA())</f>
        <v>#N/A</v>
      </c>
      <c r="BA45" s="95" t="e">
        <f ca="true">+IF(AND(ISNUMBER(OFFSET('Hygiene Data'!$D$7,0,10*ROW('Hygiene Data'!D39))),'Data Summary'!DP45="Yes"),OFFSET('Hygiene Data'!$D$7,0,10*ROW('Hygiene Data'!D39)),NA())</f>
        <v>#N/A</v>
      </c>
      <c r="BB45" s="95" t="e">
        <f ca="true">+IF(AND(ISNUMBER(OFFSET('Hygiene Data'!$D$9,0,10*ROW('Hygiene Data'!D39))),'Data Summary'!DQ45="Yes"),OFFSET('Hygiene Data'!$D$9,0,10*ROW('Hygiene Data'!D39)),NA())</f>
        <v>#N/A</v>
      </c>
      <c r="BC45" s="95" t="e">
        <f ca="true">+IF(AND(ISNUMBER(OFFSET('Hygiene Data'!$E$5,0,10*ROW('Hygiene Data'!E39))),'Data Summary'!DR45="Yes"),OFFSET('Hygiene Data'!$E$5,0,10*ROW('Hygiene Data'!E39)),NA())</f>
        <v>#N/A</v>
      </c>
      <c r="BD45" s="95" t="e">
        <f ca="true">+IF(AND(ISNUMBER(OFFSET('Hygiene Data'!$E$7,0,10*ROW('Hygiene Data'!E39))),'Data Summary'!DS45="Yes"),OFFSET('Hygiene Data'!$E$7,0,10*ROW('Hygiene Data'!E39)),NA())</f>
        <v>#N/A</v>
      </c>
      <c r="BE45" s="95" t="e">
        <f ca="true">+IF(AND(ISNUMBER(OFFSET('Hygiene Data'!$E$9,0,10*ROW('Hygiene Data'!E39))),'Data Summary'!DT45="Yes"),OFFSET('Hygiene Data'!$E$9,0,10*ROW('Hygiene Data'!E39)),NA())</f>
        <v>#N/A</v>
      </c>
      <c r="BF45" s="95" t="e">
        <f ca="true">+IF(AND(ISNUMBER(OFFSET('Hygiene Data'!$F$5,0,10*ROW('Hygiene Data'!F39))),'Data Summary'!DU45="Yes"),OFFSET('Hygiene Data'!$F$5,0,10*ROW('Hygiene Data'!F39)),NA())</f>
        <v>#N/A</v>
      </c>
      <c r="BG45" s="95" t="e">
        <f ca="true">+IF(AND(ISNUMBER(OFFSET('Hygiene Data'!$F$7,0,10*ROW('Hygiene Data'!F39))),'Data Summary'!DV45="Yes"),OFFSET('Hygiene Data'!$F$7,0,10*ROW('Hygiene Data'!F39)),NA())</f>
        <v>#N/A</v>
      </c>
      <c r="BH45" s="95" t="e">
        <f ca="true">+IF(AND(ISNUMBER(OFFSET('Hygiene Data'!$F$9,0,10*ROW('Hygiene Data'!F39))),'Data Summary'!DW45="Yes"),OFFSET('Hygiene Data'!$F$9,0,10*ROW('Hygiene Data'!F39)),NA())</f>
        <v>#N/A</v>
      </c>
      <c r="BI45" s="95" t="e">
        <f ca="true">+IF(AND(ISNUMBER(OFFSET('Hygiene Data'!$G$5,0,10*ROW('Hygiene Data'!G39))),'Data Summary'!DX45="Yes"),OFFSET('Hygiene Data'!$G$5,0,10*ROW('Hygiene Data'!G39)),NA())</f>
        <v>#N/A</v>
      </c>
      <c r="BJ45" s="95" t="e">
        <f ca="true">+IF(AND(ISNUMBER(OFFSET('Hygiene Data'!$G$7,0,10*ROW('Hygiene Data'!G39))),'Data Summary'!DY45="Yes"),OFFSET('Hygiene Data'!$G$7,0,10*ROW('Hygiene Data'!G39)),NA())</f>
        <v>#N/A</v>
      </c>
      <c r="BK45" s="95" t="e">
        <f ca="true">+IF(AND(ISNUMBER(OFFSET('Hygiene Data'!$G$9,0,10*ROW('Hygiene Data'!G39))),'Data Summary'!DZ45="Yes"),OFFSET('Hygiene Data'!$G$9,0,10*ROW('Hygiene Data'!G39)),NA())</f>
        <v>#N/A</v>
      </c>
      <c r="BL45" s="95" t="e">
        <f ca="true">+IF(AND(ISNUMBER(OFFSET('Hygiene Data'!$H$5,0,10*ROW('Hygiene Data'!H39))),'Data Summary'!EA45="Yes"),OFFSET('Hygiene Data'!$H$5,0,10*ROW('Hygiene Data'!H39)),NA())</f>
        <v>#N/A</v>
      </c>
      <c r="BM45" s="95" t="e">
        <f ca="true">+IF(AND(ISNUMBER(OFFSET('Hygiene Data'!$H$7,0,10*ROW('Hygiene Data'!H39))),'Data Summary'!EB45="Yes"),OFFSET('Hygiene Data'!$H$7,0,10*ROW('Hygiene Data'!H39)),NA())</f>
        <v>#N/A</v>
      </c>
      <c r="BN45" s="95" t="e">
        <f ca="true">+IF(AND(ISNUMBER(OFFSET('Hygiene Data'!$H$9,0,10*ROW('Hygiene Data'!H39))),'Data Summary'!EC45="Yes"),OFFSET('Hygiene Data'!$H$9,0,10*ROW('Hygiene Data'!H39)),NA())</f>
        <v>#N/A</v>
      </c>
      <c r="BO45" s="95" t="e">
        <f ca="true">+IF(AND(ISNUMBER(OFFSET('Hygiene Data'!$I$5,0,10*ROW('Hygiene Data'!I39))),'Data Summary'!ED45="Yes"),OFFSET('Hygiene Data'!$I$5,0,10*ROW('Hygiene Data'!I39)),NA())</f>
        <v>#N/A</v>
      </c>
      <c r="BP45" s="95" t="e">
        <f ca="true">+IF(AND(ISNUMBER(OFFSET('Hygiene Data'!$I$7,0,10*ROW('Hygiene Data'!I39))),'Data Summary'!EE45="Yes"),OFFSET('Hygiene Data'!$I$7,0,10*ROW('Hygiene Data'!I39)),NA())</f>
        <v>#N/A</v>
      </c>
      <c r="BQ45" s="95" t="e">
        <f ca="true">+IF(AND(ISNUMBER(OFFSET('Hygiene Data'!$I$9,0,10*ROW('Hygiene Data'!I39))),'Data Summary'!EF45="Yes"),OFFSET('Hygiene Data'!$I$9,0,10*ROW('Hygiene Data'!I39)),NA())</f>
        <v>#N/A</v>
      </c>
    </row>
    <row xmlns:x14ac="http://schemas.microsoft.com/office/spreadsheetml/2009/9/ac" r="46" x14ac:dyDescent="0.2">
      <c r="A46" s="329" t="e">
        <f ca="true">+RIGHT('Data Summary'!A46,LEN('Data Summary'!A46)-9)</f>
        <v>#VALUE!</v>
      </c>
      <c r="B46" s="36" t="str">
        <f ca="true">+IF(ISTEXT('Data Summary'!B46),'Data Summary'!B46,"")</f>
        <v/>
      </c>
      <c r="C46" s="328" t="e">
        <f ca="true">+VALUE('Data Summary'!C46)</f>
        <v>#VALUE!</v>
      </c>
      <c r="D46" s="93" t="e">
        <f ca="true">+IF(AND(ISNUMBER(OFFSET('Water Data'!$D$4,0,10*ROW('Water Data'!D40))),'Data Summary'!BS46="Yes"),100-OFFSET('Water Data'!$D$4,0,10*ROW('Water Data'!D40)),NA())</f>
        <v>#N/A</v>
      </c>
      <c r="E46" s="93" t="e">
        <f ca="true">+IF(AND(ISNUMBER(OFFSET('Water Data'!$D$6,0,10*ROW('Water Data'!D40))),'Data Summary'!BT46="Yes"),OFFSET('Water Data'!$D$6,0,10*ROW('Water Data'!D40)),NA())</f>
        <v>#N/A</v>
      </c>
      <c r="F46" s="93" t="e">
        <f ca="true">+IF(AND(ISNUMBER(OFFSET('Water Data'!$D$9,0,10*ROW('Water Data'!D40))),'Data Summary'!BU46="Yes"),OFFSET('Water Data'!$D$9,0,10*ROW('Water Data'!D40)),NA())</f>
        <v>#N/A</v>
      </c>
      <c r="G46" s="93" t="e">
        <f ca="true">+IF(AND(ISNUMBER(OFFSET('Water Data'!$E$4,0,10*ROW('Water Data'!E40))),'Data Summary'!BV46="Yes"),100-OFFSET('Water Data'!$E$4,0,10*ROW('Water Data'!E40)),NA())</f>
        <v>#N/A</v>
      </c>
      <c r="H46" s="93" t="e">
        <f ca="true">+IF(AND(ISNUMBER(OFFSET('Water Data'!$E$6,0,10*ROW('Water Data'!E40))),'Data Summary'!BW46="Yes"),OFFSET('Water Data'!$E$6,0,10*ROW('Water Data'!E40)),NA())</f>
        <v>#N/A</v>
      </c>
      <c r="I46" s="93" t="e">
        <f ca="true">+IF(AND(ISNUMBER(OFFSET('Water Data'!$E$9,0,10*ROW('Water Data'!E40))),'Data Summary'!BX46="Yes"),OFFSET('Water Data'!$E$9,0,10*ROW('Water Data'!E40)),NA())</f>
        <v>#N/A</v>
      </c>
      <c r="J46" s="93" t="e">
        <f ca="true">+IF(AND(ISNUMBER(OFFSET('Water Data'!$F$4,0,10*ROW('Water Data'!F40))),'Data Summary'!BY46="Yes"),100-OFFSET('Water Data'!$F$4,0,10*ROW('Water Data'!F40)),NA())</f>
        <v>#N/A</v>
      </c>
      <c r="K46" s="93" t="e">
        <f ca="true">+IF(AND(ISNUMBER(OFFSET('Water Data'!$F$6,0,10*ROW('Water Data'!F40))),'Data Summary'!BZ46="Yes"),OFFSET('Water Data'!$F$6,0,10*ROW('Water Data'!F40)),NA())</f>
        <v>#N/A</v>
      </c>
      <c r="L46" s="93" t="e">
        <f ca="true">+IF(AND(ISNUMBER(OFFSET('Water Data'!$F$9,0,10*ROW('Water Data'!F40))),'Data Summary'!CA46="Yes"),OFFSET('Water Data'!$F$9,0,10*ROW('Water Data'!F40)),NA())</f>
        <v>#N/A</v>
      </c>
      <c r="M46" s="93" t="e">
        <f ca="true">+IF(AND(ISNUMBER(OFFSET('Water Data'!$G$4,0,10*ROW('Water Data'!G40))),'Data Summary'!CB46="Yes"),100-OFFSET('Water Data'!$G$4,0,10*ROW('Water Data'!G40)),NA())</f>
        <v>#N/A</v>
      </c>
      <c r="N46" s="93" t="e">
        <f ca="true">+IF(AND(ISNUMBER(OFFSET('Water Data'!$G$6,0,10*ROW('Water Data'!G40))),'Data Summary'!CC46="Yes"),OFFSET('Water Data'!$G$6,0,10*ROW('Water Data'!G40)),NA())</f>
        <v>#N/A</v>
      </c>
      <c r="O46" s="93" t="e">
        <f ca="true">+IF(AND(ISNUMBER(OFFSET('Water Data'!$G$9,0,10*ROW('Water Data'!G40))),'Data Summary'!CD46="Yes"),OFFSET('Water Data'!$G$9,0,10*ROW('Water Data'!G40)),NA())</f>
        <v>#N/A</v>
      </c>
      <c r="P46" s="93" t="e">
        <f ca="true">+IF(AND(ISNUMBER(OFFSET('Water Data'!$H$4,0,10*ROW('Water Data'!H40))),'Data Summary'!CE46="Yes"),100-OFFSET('Water Data'!$H$4,0,10*ROW('Water Data'!H40)),NA())</f>
        <v>#N/A</v>
      </c>
      <c r="Q46" s="93" t="e">
        <f ca="true">+IF(AND(ISNUMBER(OFFSET('Water Data'!$H$6,0,10*ROW('Water Data'!H40))),'Data Summary'!CF46="Yes"),OFFSET('Water Data'!$H$6,0,10*ROW('Water Data'!H40)),NA())</f>
        <v>#N/A</v>
      </c>
      <c r="R46" s="93" t="e">
        <f ca="true">+IF(AND(ISNUMBER(OFFSET('Water Data'!$H$9,0,10*ROW('Water Data'!H40))),'Data Summary'!CG46="Yes"),OFFSET('Water Data'!$H$9,0,10*ROW('Water Data'!H40)),NA())</f>
        <v>#N/A</v>
      </c>
      <c r="S46" s="93" t="e">
        <f ca="true">+IF(AND(ISNUMBER(OFFSET('Water Data'!$I$4,0,10*ROW('Water Data'!I40))),'Data Summary'!CH46="Yes"),100-OFFSET('Water Data'!$I$4,0,10*ROW('Water Data'!I40)),NA())</f>
        <v>#N/A</v>
      </c>
      <c r="T46" s="93" t="e">
        <f ca="true">+IF(AND(ISNUMBER(OFFSET('Water Data'!$I$6,0,10*ROW('Water Data'!I40))),'Data Summary'!CI46="Yes"),OFFSET('Water Data'!$I$6,0,10*ROW('Water Data'!I40)),NA())</f>
        <v>#N/A</v>
      </c>
      <c r="U46" s="93" t="e">
        <f ca="true">+IF(AND(ISNUMBER(OFFSET('Water Data'!$I$9,0,10*ROW('Water Data'!I40))),'Data Summary'!CJ46="Yes"),OFFSET('Water Data'!$I$9,0,10*ROW('Water Data'!I40)),NA())</f>
        <v>#N/A</v>
      </c>
      <c r="V46" s="94" t="e">
        <f ca="true">+IF(AND(ISNUMBER(OFFSET('Sanitation Data'!$D$4,0,10*ROW('Sanitation Data'!D40))),'Data Summary'!CK46="Yes"),100-OFFSET('Sanitation Data'!$D$4,0,10*ROW('Sanitation Data'!D40)),NA())</f>
        <v>#N/A</v>
      </c>
      <c r="W46" s="94" t="e">
        <f ca="true">+IF(AND(ISNUMBER(OFFSET('Sanitation Data'!$D$6,0,10*ROW('Sanitation Data'!D40))),'Data Summary'!CL46="Yes"),OFFSET('Sanitation Data'!$D$6,0,10*ROW('Sanitation Data'!D40)),NA())</f>
        <v>#N/A</v>
      </c>
      <c r="X46" s="94" t="e">
        <f ca="true">+IF(AND(ISNUMBER(OFFSET('Sanitation Data'!$D$10,0,10*ROW('Sanitation Data'!D40))),'Data Summary'!CM46="Yes"),OFFSET('Sanitation Data'!$D$10,0,10*ROW('Sanitation Data'!D40)),NA())</f>
        <v>#N/A</v>
      </c>
      <c r="Y46" s="94" t="e">
        <f ca="true">+IF(AND(ISNUMBER(OFFSET('Sanitation Data'!$D$11,0,10*ROW('Sanitation Data'!D40))),'Data Summary'!CN46="Yes"),OFFSET('Sanitation Data'!$D$11,0,10*ROW('Sanitation Data'!D40)),NA())</f>
        <v>#N/A</v>
      </c>
      <c r="Z46" s="94" t="e">
        <f ca="true">+IF(AND(ISNUMBER(OFFSET('Sanitation Data'!$D$12,0,10*ROW('Sanitation Data'!D40))),'Data Summary'!CO46="Yes"),OFFSET('Sanitation Data'!$D$12,0,10*ROW('Sanitation Data'!D40)),NA())</f>
        <v>#N/A</v>
      </c>
      <c r="AA46" s="94" t="e">
        <f ca="true">+IF(AND(ISNUMBER(OFFSET('Sanitation Data'!$E$4,0,10*ROW('Sanitation Data'!E40))),'Data Summary'!CP46="Yes"),100-OFFSET('Sanitation Data'!$E$4,0,10*ROW('Sanitation Data'!E40)),NA())</f>
        <v>#N/A</v>
      </c>
      <c r="AB46" s="94" t="e">
        <f ca="true">+IF(AND(ISNUMBER(OFFSET('Sanitation Data'!$E$6,0,10*ROW('Sanitation Data'!E40))),'Data Summary'!CQ46="Yes"),OFFSET('Sanitation Data'!$E$6,0,10*ROW('Sanitation Data'!E40)),NA())</f>
        <v>#N/A</v>
      </c>
      <c r="AC46" s="94" t="e">
        <f ca="true">+IF(AND(ISNUMBER(OFFSET('Sanitation Data'!$E$10,0,10*ROW('Sanitation Data'!E40))),'Data Summary'!CR46="Yes"),OFFSET('Sanitation Data'!$E$10,0,10*ROW('Sanitation Data'!E40)),NA())</f>
        <v>#N/A</v>
      </c>
      <c r="AD46" s="94" t="e">
        <f ca="true">+IF(AND(ISNUMBER(OFFSET('Sanitation Data'!$E$11,0,10*ROW('Sanitation Data'!E40))),'Data Summary'!CS46="Yes"),OFFSET('Sanitation Data'!$E$11,0,10*ROW('Sanitation Data'!E40)),NA())</f>
        <v>#N/A</v>
      </c>
      <c r="AE46" s="94" t="e">
        <f ca="true">+IF(AND(ISNUMBER(OFFSET('Sanitation Data'!$E$12,0,10*ROW('Sanitation Data'!E40))),'Data Summary'!CT46="Yes"),OFFSET('Sanitation Data'!$E$12,0,10*ROW('Sanitation Data'!E40)),NA())</f>
        <v>#N/A</v>
      </c>
      <c r="AF46" s="94" t="e">
        <f ca="true">+IF(AND(ISNUMBER(OFFSET('Sanitation Data'!$F$4,0,10*ROW('Sanitation Data'!F40))),'Data Summary'!CU46="Yes"),100-OFFSET('Sanitation Data'!$F$4,0,10*ROW('Sanitation Data'!F40)),NA())</f>
        <v>#N/A</v>
      </c>
      <c r="AG46" s="94" t="e">
        <f ca="true">+IF(AND(ISNUMBER(OFFSET('Sanitation Data'!$F$6,0,10*ROW('Sanitation Data'!F40))),'Data Summary'!CV46="Yes"),OFFSET('Sanitation Data'!$F$6,0,10*ROW('Sanitation Data'!F40)),NA())</f>
        <v>#N/A</v>
      </c>
      <c r="AH46" s="94" t="e">
        <f ca="true">+IF(AND(ISNUMBER(OFFSET('Sanitation Data'!$F$10,0,10*ROW('Sanitation Data'!F40))),'Data Summary'!CW46="Yes"),OFFSET('Sanitation Data'!$F$10,0,10*ROW('Sanitation Data'!F40)),NA())</f>
        <v>#N/A</v>
      </c>
      <c r="AI46" s="94" t="e">
        <f ca="true">+IF(AND(ISNUMBER(OFFSET('Sanitation Data'!$F$11,0,10*ROW('Sanitation Data'!F40))),'Data Summary'!CX46="Yes"),OFFSET('Sanitation Data'!$F$11,0,10*ROW('Sanitation Data'!F40)),NA())</f>
        <v>#N/A</v>
      </c>
      <c r="AJ46" s="94" t="e">
        <f ca="true">+IF(AND(ISNUMBER(OFFSET('Sanitation Data'!$F$12,0,10*ROW('Sanitation Data'!F40))),'Data Summary'!CY46="Yes"),OFFSET('Sanitation Data'!$F$12,0,10*ROW('Sanitation Data'!F40)),NA())</f>
        <v>#N/A</v>
      </c>
      <c r="AK46" s="94" t="e">
        <f ca="true">+IF(AND(ISNUMBER(OFFSET('Sanitation Data'!$G$4,0,10*ROW('Sanitation Data'!G40))),'Data Summary'!CZ46="Yes"),100-OFFSET('Sanitation Data'!$G$4,0,10*ROW('Sanitation Data'!G40)),NA())</f>
        <v>#N/A</v>
      </c>
      <c r="AL46" s="94" t="e">
        <f ca="true">+IF(AND(ISNUMBER(OFFSET('Sanitation Data'!$G$6,0,10*ROW('Sanitation Data'!G40))),'Data Summary'!DA46="Yes"),OFFSET('Sanitation Data'!$G$6,0,10*ROW('Sanitation Data'!G40)),NA())</f>
        <v>#N/A</v>
      </c>
      <c r="AM46" s="94" t="e">
        <f ca="true">+IF(AND(ISNUMBER(OFFSET('Sanitation Data'!$G$10,0,10*ROW('Sanitation Data'!G40))),'Data Summary'!DB46="Yes"),OFFSET('Sanitation Data'!$G$10,0,10*ROW('Sanitation Data'!G40)),NA())</f>
        <v>#N/A</v>
      </c>
      <c r="AN46" s="94" t="e">
        <f ca="true">+IF(AND(ISNUMBER(OFFSET('Sanitation Data'!$G$11,0,10*ROW('Sanitation Data'!G40))),'Data Summary'!DC46="Yes"),OFFSET('Sanitation Data'!$G$11,0,10*ROW('Sanitation Data'!G40)),NA())</f>
        <v>#N/A</v>
      </c>
      <c r="AO46" s="94" t="e">
        <f ca="true">+IF(AND(ISNUMBER(OFFSET('Sanitation Data'!$G$12,0,10*ROW('Sanitation Data'!G40))),'Data Summary'!DD46="Yes"),OFFSET('Sanitation Data'!$G$12,0,10*ROW('Sanitation Data'!G40)),NA())</f>
        <v>#N/A</v>
      </c>
      <c r="AP46" s="94" t="e">
        <f ca="true">+IF(AND(ISNUMBER(OFFSET('Sanitation Data'!$H$4,0,10*ROW('Sanitation Data'!H40))),'Data Summary'!DE46="Yes"),100-OFFSET('Sanitation Data'!$H$4,0,10*ROW('Sanitation Data'!H40)),NA())</f>
        <v>#N/A</v>
      </c>
      <c r="AQ46" s="94" t="e">
        <f ca="true">+IF(AND(ISNUMBER(OFFSET('Sanitation Data'!$H$6,0,10*ROW('Sanitation Data'!H40))),'Data Summary'!DF46="Yes"),OFFSET('Sanitation Data'!$H$6,0,10*ROW('Sanitation Data'!H40)),NA())</f>
        <v>#N/A</v>
      </c>
      <c r="AR46" s="94" t="e">
        <f ca="true">+IF(AND(ISNUMBER(OFFSET('Sanitation Data'!$H$10,0,10*ROW('Sanitation Data'!H40))),'Data Summary'!DG46="Yes"),OFFSET('Sanitation Data'!$H$10,0,10*ROW('Sanitation Data'!H40)),NA())</f>
        <v>#N/A</v>
      </c>
      <c r="AS46" s="94" t="e">
        <f ca="true">+IF(AND(ISNUMBER(OFFSET('Sanitation Data'!$H$11,0,10*ROW('Sanitation Data'!H40))),'Data Summary'!DH46="Yes"),OFFSET('Sanitation Data'!$H$11,0,10*ROW('Sanitation Data'!H40)),NA())</f>
        <v>#N/A</v>
      </c>
      <c r="AT46" s="94" t="e">
        <f ca="true">+IF(AND(ISNUMBER(OFFSET('Sanitation Data'!$H$12,0,10*ROW('Sanitation Data'!H40))),'Data Summary'!DI46="Yes"),OFFSET('Sanitation Data'!$H$12,0,10*ROW('Sanitation Data'!H40)),NA())</f>
        <v>#N/A</v>
      </c>
      <c r="AU46" s="94" t="e">
        <f ca="true">+IF(AND(ISNUMBER(OFFSET('Sanitation Data'!$I$4,0,10*ROW('Sanitation Data'!I40))),'Data Summary'!DJ46="Yes"),100-OFFSET('Sanitation Data'!$I$4,0,10*ROW('Sanitation Data'!I40)),NA())</f>
        <v>#N/A</v>
      </c>
      <c r="AV46" s="94" t="e">
        <f ca="true">+IF(AND(ISNUMBER(OFFSET('Sanitation Data'!$I$6,0,10*ROW('Sanitation Data'!I40))),'Data Summary'!DK46="Yes"),OFFSET('Sanitation Data'!$I$6,0,10*ROW('Sanitation Data'!I40)),NA())</f>
        <v>#N/A</v>
      </c>
      <c r="AW46" s="94" t="e">
        <f ca="true">+IF(AND(ISNUMBER(OFFSET('Sanitation Data'!$I$10,0,10*ROW('Sanitation Data'!I40))),'Data Summary'!DL46="Yes"),OFFSET('Sanitation Data'!$I$10,0,10*ROW('Sanitation Data'!I40)),NA())</f>
        <v>#N/A</v>
      </c>
      <c r="AX46" s="94" t="e">
        <f ca="true">+IF(AND(ISNUMBER(OFFSET('Sanitation Data'!$I$11,0,10*ROW('Sanitation Data'!I40))),'Data Summary'!DM46="Yes"),OFFSET('Sanitation Data'!$I$11,0,10*ROW('Sanitation Data'!I40)),NA())</f>
        <v>#N/A</v>
      </c>
      <c r="AY46" s="94" t="e">
        <f ca="true">+IF(AND(ISNUMBER(OFFSET('Sanitation Data'!$I$12,0,10*ROW('Sanitation Data'!I40))),'Data Summary'!DN46="Yes"),OFFSET('Sanitation Data'!$I$12,0,10*ROW('Sanitation Data'!I40)),NA())</f>
        <v>#N/A</v>
      </c>
      <c r="AZ46" s="95" t="e">
        <f ca="true">+IF(AND(ISNUMBER(OFFSET('Hygiene Data'!$D$5,0,10*ROW('Hygiene Data'!D40))),'Data Summary'!DO46="Yes"),OFFSET('Hygiene Data'!$D$5,0,10*ROW('Hygiene Data'!D40)),NA())</f>
        <v>#N/A</v>
      </c>
      <c r="BA46" s="95" t="e">
        <f ca="true">+IF(AND(ISNUMBER(OFFSET('Hygiene Data'!$D$7,0,10*ROW('Hygiene Data'!D40))),'Data Summary'!DP46="Yes"),OFFSET('Hygiene Data'!$D$7,0,10*ROW('Hygiene Data'!D40)),NA())</f>
        <v>#N/A</v>
      </c>
      <c r="BB46" s="95" t="e">
        <f ca="true">+IF(AND(ISNUMBER(OFFSET('Hygiene Data'!$D$9,0,10*ROW('Hygiene Data'!D40))),'Data Summary'!DQ46="Yes"),OFFSET('Hygiene Data'!$D$9,0,10*ROW('Hygiene Data'!D40)),NA())</f>
        <v>#N/A</v>
      </c>
      <c r="BC46" s="95" t="e">
        <f ca="true">+IF(AND(ISNUMBER(OFFSET('Hygiene Data'!$E$5,0,10*ROW('Hygiene Data'!E40))),'Data Summary'!DR46="Yes"),OFFSET('Hygiene Data'!$E$5,0,10*ROW('Hygiene Data'!E40)),NA())</f>
        <v>#N/A</v>
      </c>
      <c r="BD46" s="95" t="e">
        <f ca="true">+IF(AND(ISNUMBER(OFFSET('Hygiene Data'!$E$7,0,10*ROW('Hygiene Data'!E40))),'Data Summary'!DS46="Yes"),OFFSET('Hygiene Data'!$E$7,0,10*ROW('Hygiene Data'!E40)),NA())</f>
        <v>#N/A</v>
      </c>
      <c r="BE46" s="95" t="e">
        <f ca="true">+IF(AND(ISNUMBER(OFFSET('Hygiene Data'!$E$9,0,10*ROW('Hygiene Data'!E40))),'Data Summary'!DT46="Yes"),OFFSET('Hygiene Data'!$E$9,0,10*ROW('Hygiene Data'!E40)),NA())</f>
        <v>#N/A</v>
      </c>
      <c r="BF46" s="95" t="e">
        <f ca="true">+IF(AND(ISNUMBER(OFFSET('Hygiene Data'!$F$5,0,10*ROW('Hygiene Data'!F40))),'Data Summary'!DU46="Yes"),OFFSET('Hygiene Data'!$F$5,0,10*ROW('Hygiene Data'!F40)),NA())</f>
        <v>#N/A</v>
      </c>
      <c r="BG46" s="95" t="e">
        <f ca="true">+IF(AND(ISNUMBER(OFFSET('Hygiene Data'!$F$7,0,10*ROW('Hygiene Data'!F40))),'Data Summary'!DV46="Yes"),OFFSET('Hygiene Data'!$F$7,0,10*ROW('Hygiene Data'!F40)),NA())</f>
        <v>#N/A</v>
      </c>
      <c r="BH46" s="95" t="e">
        <f ca="true">+IF(AND(ISNUMBER(OFFSET('Hygiene Data'!$F$9,0,10*ROW('Hygiene Data'!F40))),'Data Summary'!DW46="Yes"),OFFSET('Hygiene Data'!$F$9,0,10*ROW('Hygiene Data'!F40)),NA())</f>
        <v>#N/A</v>
      </c>
      <c r="BI46" s="95" t="e">
        <f ca="true">+IF(AND(ISNUMBER(OFFSET('Hygiene Data'!$G$5,0,10*ROW('Hygiene Data'!G40))),'Data Summary'!DX46="Yes"),OFFSET('Hygiene Data'!$G$5,0,10*ROW('Hygiene Data'!G40)),NA())</f>
        <v>#N/A</v>
      </c>
      <c r="BJ46" s="95" t="e">
        <f ca="true">+IF(AND(ISNUMBER(OFFSET('Hygiene Data'!$G$7,0,10*ROW('Hygiene Data'!G40))),'Data Summary'!DY46="Yes"),OFFSET('Hygiene Data'!$G$7,0,10*ROW('Hygiene Data'!G40)),NA())</f>
        <v>#N/A</v>
      </c>
      <c r="BK46" s="95" t="e">
        <f ca="true">+IF(AND(ISNUMBER(OFFSET('Hygiene Data'!$G$9,0,10*ROW('Hygiene Data'!G40))),'Data Summary'!DZ46="Yes"),OFFSET('Hygiene Data'!$G$9,0,10*ROW('Hygiene Data'!G40)),NA())</f>
        <v>#N/A</v>
      </c>
      <c r="BL46" s="95" t="e">
        <f ca="true">+IF(AND(ISNUMBER(OFFSET('Hygiene Data'!$H$5,0,10*ROW('Hygiene Data'!H40))),'Data Summary'!EA46="Yes"),OFFSET('Hygiene Data'!$H$5,0,10*ROW('Hygiene Data'!H40)),NA())</f>
        <v>#N/A</v>
      </c>
      <c r="BM46" s="95" t="e">
        <f ca="true">+IF(AND(ISNUMBER(OFFSET('Hygiene Data'!$H$7,0,10*ROW('Hygiene Data'!H40))),'Data Summary'!EB46="Yes"),OFFSET('Hygiene Data'!$H$7,0,10*ROW('Hygiene Data'!H40)),NA())</f>
        <v>#N/A</v>
      </c>
      <c r="BN46" s="95" t="e">
        <f ca="true">+IF(AND(ISNUMBER(OFFSET('Hygiene Data'!$H$9,0,10*ROW('Hygiene Data'!H40))),'Data Summary'!EC46="Yes"),OFFSET('Hygiene Data'!$H$9,0,10*ROW('Hygiene Data'!H40)),NA())</f>
        <v>#N/A</v>
      </c>
      <c r="BO46" s="95" t="e">
        <f ca="true">+IF(AND(ISNUMBER(OFFSET('Hygiene Data'!$I$5,0,10*ROW('Hygiene Data'!I40))),'Data Summary'!ED46="Yes"),OFFSET('Hygiene Data'!$I$5,0,10*ROW('Hygiene Data'!I40)),NA())</f>
        <v>#N/A</v>
      </c>
      <c r="BP46" s="95" t="e">
        <f ca="true">+IF(AND(ISNUMBER(OFFSET('Hygiene Data'!$I$7,0,10*ROW('Hygiene Data'!I40))),'Data Summary'!EE46="Yes"),OFFSET('Hygiene Data'!$I$7,0,10*ROW('Hygiene Data'!I40)),NA())</f>
        <v>#N/A</v>
      </c>
      <c r="BQ46" s="95" t="e">
        <f ca="true">+IF(AND(ISNUMBER(OFFSET('Hygiene Data'!$I$9,0,10*ROW('Hygiene Data'!I40))),'Data Summary'!EF46="Yes"),OFFSET('Hygiene Data'!$I$9,0,10*ROW('Hygiene Data'!I40)),NA())</f>
        <v>#N/A</v>
      </c>
    </row>
    <row xmlns:x14ac="http://schemas.microsoft.com/office/spreadsheetml/2009/9/ac" r="47" x14ac:dyDescent="0.2">
      <c r="A47" s="329" t="e">
        <f ca="true">+RIGHT('Data Summary'!A47,LEN('Data Summary'!A47)-9)</f>
        <v>#VALUE!</v>
      </c>
      <c r="B47" s="36" t="str">
        <f ca="true">+IF(ISTEXT('Data Summary'!B47),'Data Summary'!B47,"")</f>
        <v/>
      </c>
      <c r="C47" s="328" t="e">
        <f ca="true">+VALUE('Data Summary'!C47)</f>
        <v>#VALUE!</v>
      </c>
      <c r="D47" s="93" t="e">
        <f ca="true">+IF(AND(ISNUMBER(OFFSET('Water Data'!$D$4,0,10*ROW('Water Data'!D41))),'Data Summary'!BS47="Yes"),100-OFFSET('Water Data'!$D$4,0,10*ROW('Water Data'!D41)),NA())</f>
        <v>#N/A</v>
      </c>
      <c r="E47" s="93" t="e">
        <f ca="true">+IF(AND(ISNUMBER(OFFSET('Water Data'!$D$6,0,10*ROW('Water Data'!D41))),'Data Summary'!BT47="Yes"),OFFSET('Water Data'!$D$6,0,10*ROW('Water Data'!D41)),NA())</f>
        <v>#N/A</v>
      </c>
      <c r="F47" s="93" t="e">
        <f ca="true">+IF(AND(ISNUMBER(OFFSET('Water Data'!$D$9,0,10*ROW('Water Data'!D41))),'Data Summary'!BU47="Yes"),OFFSET('Water Data'!$D$9,0,10*ROW('Water Data'!D41)),NA())</f>
        <v>#N/A</v>
      </c>
      <c r="G47" s="93" t="e">
        <f ca="true">+IF(AND(ISNUMBER(OFFSET('Water Data'!$E$4,0,10*ROW('Water Data'!E41))),'Data Summary'!BV47="Yes"),100-OFFSET('Water Data'!$E$4,0,10*ROW('Water Data'!E41)),NA())</f>
        <v>#N/A</v>
      </c>
      <c r="H47" s="93" t="e">
        <f ca="true">+IF(AND(ISNUMBER(OFFSET('Water Data'!$E$6,0,10*ROW('Water Data'!E41))),'Data Summary'!BW47="Yes"),OFFSET('Water Data'!$E$6,0,10*ROW('Water Data'!E41)),NA())</f>
        <v>#N/A</v>
      </c>
      <c r="I47" s="93" t="e">
        <f ca="true">+IF(AND(ISNUMBER(OFFSET('Water Data'!$E$9,0,10*ROW('Water Data'!E41))),'Data Summary'!BX47="Yes"),OFFSET('Water Data'!$E$9,0,10*ROW('Water Data'!E41)),NA())</f>
        <v>#N/A</v>
      </c>
      <c r="J47" s="93" t="e">
        <f ca="true">+IF(AND(ISNUMBER(OFFSET('Water Data'!$F$4,0,10*ROW('Water Data'!F41))),'Data Summary'!BY47="Yes"),100-OFFSET('Water Data'!$F$4,0,10*ROW('Water Data'!F41)),NA())</f>
        <v>#N/A</v>
      </c>
      <c r="K47" s="93" t="e">
        <f ca="true">+IF(AND(ISNUMBER(OFFSET('Water Data'!$F$6,0,10*ROW('Water Data'!F41))),'Data Summary'!BZ47="Yes"),OFFSET('Water Data'!$F$6,0,10*ROW('Water Data'!F41)),NA())</f>
        <v>#N/A</v>
      </c>
      <c r="L47" s="93" t="e">
        <f ca="true">+IF(AND(ISNUMBER(OFFSET('Water Data'!$F$9,0,10*ROW('Water Data'!F41))),'Data Summary'!CA47="Yes"),OFFSET('Water Data'!$F$9,0,10*ROW('Water Data'!F41)),NA())</f>
        <v>#N/A</v>
      </c>
      <c r="M47" s="93" t="e">
        <f ca="true">+IF(AND(ISNUMBER(OFFSET('Water Data'!$G$4,0,10*ROW('Water Data'!G41))),'Data Summary'!CB47="Yes"),100-OFFSET('Water Data'!$G$4,0,10*ROW('Water Data'!G41)),NA())</f>
        <v>#N/A</v>
      </c>
      <c r="N47" s="93" t="e">
        <f ca="true">+IF(AND(ISNUMBER(OFFSET('Water Data'!$G$6,0,10*ROW('Water Data'!G41))),'Data Summary'!CC47="Yes"),OFFSET('Water Data'!$G$6,0,10*ROW('Water Data'!G41)),NA())</f>
        <v>#N/A</v>
      </c>
      <c r="O47" s="93" t="e">
        <f ca="true">+IF(AND(ISNUMBER(OFFSET('Water Data'!$G$9,0,10*ROW('Water Data'!G41))),'Data Summary'!CD47="Yes"),OFFSET('Water Data'!$G$9,0,10*ROW('Water Data'!G41)),NA())</f>
        <v>#N/A</v>
      </c>
      <c r="P47" s="93" t="e">
        <f ca="true">+IF(AND(ISNUMBER(OFFSET('Water Data'!$H$4,0,10*ROW('Water Data'!H41))),'Data Summary'!CE47="Yes"),100-OFFSET('Water Data'!$H$4,0,10*ROW('Water Data'!H41)),NA())</f>
        <v>#N/A</v>
      </c>
      <c r="Q47" s="93" t="e">
        <f ca="true">+IF(AND(ISNUMBER(OFFSET('Water Data'!$H$6,0,10*ROW('Water Data'!H41))),'Data Summary'!CF47="Yes"),OFFSET('Water Data'!$H$6,0,10*ROW('Water Data'!H41)),NA())</f>
        <v>#N/A</v>
      </c>
      <c r="R47" s="93" t="e">
        <f ca="true">+IF(AND(ISNUMBER(OFFSET('Water Data'!$H$9,0,10*ROW('Water Data'!H41))),'Data Summary'!CG47="Yes"),OFFSET('Water Data'!$H$9,0,10*ROW('Water Data'!H41)),NA())</f>
        <v>#N/A</v>
      </c>
      <c r="S47" s="93" t="e">
        <f ca="true">+IF(AND(ISNUMBER(OFFSET('Water Data'!$I$4,0,10*ROW('Water Data'!I41))),'Data Summary'!CH47="Yes"),100-OFFSET('Water Data'!$I$4,0,10*ROW('Water Data'!I41)),NA())</f>
        <v>#N/A</v>
      </c>
      <c r="T47" s="93" t="e">
        <f ca="true">+IF(AND(ISNUMBER(OFFSET('Water Data'!$I$6,0,10*ROW('Water Data'!I41))),'Data Summary'!CI47="Yes"),OFFSET('Water Data'!$I$6,0,10*ROW('Water Data'!I41)),NA())</f>
        <v>#N/A</v>
      </c>
      <c r="U47" s="93" t="e">
        <f ca="true">+IF(AND(ISNUMBER(OFFSET('Water Data'!$I$9,0,10*ROW('Water Data'!I41))),'Data Summary'!CJ47="Yes"),OFFSET('Water Data'!$I$9,0,10*ROW('Water Data'!I41)),NA())</f>
        <v>#N/A</v>
      </c>
      <c r="V47" s="94" t="e">
        <f ca="true">+IF(AND(ISNUMBER(OFFSET('Sanitation Data'!$D$4,0,10*ROW('Sanitation Data'!D41))),'Data Summary'!CK47="Yes"),100-OFFSET('Sanitation Data'!$D$4,0,10*ROW('Sanitation Data'!D41)),NA())</f>
        <v>#N/A</v>
      </c>
      <c r="W47" s="94" t="e">
        <f ca="true">+IF(AND(ISNUMBER(OFFSET('Sanitation Data'!$D$6,0,10*ROW('Sanitation Data'!D41))),'Data Summary'!CL47="Yes"),OFFSET('Sanitation Data'!$D$6,0,10*ROW('Sanitation Data'!D41)),NA())</f>
        <v>#N/A</v>
      </c>
      <c r="X47" s="94" t="e">
        <f ca="true">+IF(AND(ISNUMBER(OFFSET('Sanitation Data'!$D$10,0,10*ROW('Sanitation Data'!D41))),'Data Summary'!CM47="Yes"),OFFSET('Sanitation Data'!$D$10,0,10*ROW('Sanitation Data'!D41)),NA())</f>
        <v>#N/A</v>
      </c>
      <c r="Y47" s="94" t="e">
        <f ca="true">+IF(AND(ISNUMBER(OFFSET('Sanitation Data'!$D$11,0,10*ROW('Sanitation Data'!D41))),'Data Summary'!CN47="Yes"),OFFSET('Sanitation Data'!$D$11,0,10*ROW('Sanitation Data'!D41)),NA())</f>
        <v>#N/A</v>
      </c>
      <c r="Z47" s="94" t="e">
        <f ca="true">+IF(AND(ISNUMBER(OFFSET('Sanitation Data'!$D$12,0,10*ROW('Sanitation Data'!D41))),'Data Summary'!CO47="Yes"),OFFSET('Sanitation Data'!$D$12,0,10*ROW('Sanitation Data'!D41)),NA())</f>
        <v>#N/A</v>
      </c>
      <c r="AA47" s="94" t="e">
        <f ca="true">+IF(AND(ISNUMBER(OFFSET('Sanitation Data'!$E$4,0,10*ROW('Sanitation Data'!E41))),'Data Summary'!CP47="Yes"),100-OFFSET('Sanitation Data'!$E$4,0,10*ROW('Sanitation Data'!E41)),NA())</f>
        <v>#N/A</v>
      </c>
      <c r="AB47" s="94" t="e">
        <f ca="true">+IF(AND(ISNUMBER(OFFSET('Sanitation Data'!$E$6,0,10*ROW('Sanitation Data'!E41))),'Data Summary'!CQ47="Yes"),OFFSET('Sanitation Data'!$E$6,0,10*ROW('Sanitation Data'!E41)),NA())</f>
        <v>#N/A</v>
      </c>
      <c r="AC47" s="94" t="e">
        <f ca="true">+IF(AND(ISNUMBER(OFFSET('Sanitation Data'!$E$10,0,10*ROW('Sanitation Data'!E41))),'Data Summary'!CR47="Yes"),OFFSET('Sanitation Data'!$E$10,0,10*ROW('Sanitation Data'!E41)),NA())</f>
        <v>#N/A</v>
      </c>
      <c r="AD47" s="94" t="e">
        <f ca="true">+IF(AND(ISNUMBER(OFFSET('Sanitation Data'!$E$11,0,10*ROW('Sanitation Data'!E41))),'Data Summary'!CS47="Yes"),OFFSET('Sanitation Data'!$E$11,0,10*ROW('Sanitation Data'!E41)),NA())</f>
        <v>#N/A</v>
      </c>
      <c r="AE47" s="94" t="e">
        <f ca="true">+IF(AND(ISNUMBER(OFFSET('Sanitation Data'!$E$12,0,10*ROW('Sanitation Data'!E41))),'Data Summary'!CT47="Yes"),OFFSET('Sanitation Data'!$E$12,0,10*ROW('Sanitation Data'!E41)),NA())</f>
        <v>#N/A</v>
      </c>
      <c r="AF47" s="94" t="e">
        <f ca="true">+IF(AND(ISNUMBER(OFFSET('Sanitation Data'!$F$4,0,10*ROW('Sanitation Data'!F41))),'Data Summary'!CU47="Yes"),100-OFFSET('Sanitation Data'!$F$4,0,10*ROW('Sanitation Data'!F41)),NA())</f>
        <v>#N/A</v>
      </c>
      <c r="AG47" s="94" t="e">
        <f ca="true">+IF(AND(ISNUMBER(OFFSET('Sanitation Data'!$F$6,0,10*ROW('Sanitation Data'!F41))),'Data Summary'!CV47="Yes"),OFFSET('Sanitation Data'!$F$6,0,10*ROW('Sanitation Data'!F41)),NA())</f>
        <v>#N/A</v>
      </c>
      <c r="AH47" s="94" t="e">
        <f ca="true">+IF(AND(ISNUMBER(OFFSET('Sanitation Data'!$F$10,0,10*ROW('Sanitation Data'!F41))),'Data Summary'!CW47="Yes"),OFFSET('Sanitation Data'!$F$10,0,10*ROW('Sanitation Data'!F41)),NA())</f>
        <v>#N/A</v>
      </c>
      <c r="AI47" s="94" t="e">
        <f ca="true">+IF(AND(ISNUMBER(OFFSET('Sanitation Data'!$F$11,0,10*ROW('Sanitation Data'!F41))),'Data Summary'!CX47="Yes"),OFFSET('Sanitation Data'!$F$11,0,10*ROW('Sanitation Data'!F41)),NA())</f>
        <v>#N/A</v>
      </c>
      <c r="AJ47" s="94" t="e">
        <f ca="true">+IF(AND(ISNUMBER(OFFSET('Sanitation Data'!$F$12,0,10*ROW('Sanitation Data'!F41))),'Data Summary'!CY47="Yes"),OFFSET('Sanitation Data'!$F$12,0,10*ROW('Sanitation Data'!F41)),NA())</f>
        <v>#N/A</v>
      </c>
      <c r="AK47" s="94" t="e">
        <f ca="true">+IF(AND(ISNUMBER(OFFSET('Sanitation Data'!$G$4,0,10*ROW('Sanitation Data'!G41))),'Data Summary'!CZ47="Yes"),100-OFFSET('Sanitation Data'!$G$4,0,10*ROW('Sanitation Data'!G41)),NA())</f>
        <v>#N/A</v>
      </c>
      <c r="AL47" s="94" t="e">
        <f ca="true">+IF(AND(ISNUMBER(OFFSET('Sanitation Data'!$G$6,0,10*ROW('Sanitation Data'!G41))),'Data Summary'!DA47="Yes"),OFFSET('Sanitation Data'!$G$6,0,10*ROW('Sanitation Data'!G41)),NA())</f>
        <v>#N/A</v>
      </c>
      <c r="AM47" s="94" t="e">
        <f ca="true">+IF(AND(ISNUMBER(OFFSET('Sanitation Data'!$G$10,0,10*ROW('Sanitation Data'!G41))),'Data Summary'!DB47="Yes"),OFFSET('Sanitation Data'!$G$10,0,10*ROW('Sanitation Data'!G41)),NA())</f>
        <v>#N/A</v>
      </c>
      <c r="AN47" s="94" t="e">
        <f ca="true">+IF(AND(ISNUMBER(OFFSET('Sanitation Data'!$G$11,0,10*ROW('Sanitation Data'!G41))),'Data Summary'!DC47="Yes"),OFFSET('Sanitation Data'!$G$11,0,10*ROW('Sanitation Data'!G41)),NA())</f>
        <v>#N/A</v>
      </c>
      <c r="AO47" s="94" t="e">
        <f ca="true">+IF(AND(ISNUMBER(OFFSET('Sanitation Data'!$G$12,0,10*ROW('Sanitation Data'!G41))),'Data Summary'!DD47="Yes"),OFFSET('Sanitation Data'!$G$12,0,10*ROW('Sanitation Data'!G41)),NA())</f>
        <v>#N/A</v>
      </c>
      <c r="AP47" s="94" t="e">
        <f ca="true">+IF(AND(ISNUMBER(OFFSET('Sanitation Data'!$H$4,0,10*ROW('Sanitation Data'!H41))),'Data Summary'!DE47="Yes"),100-OFFSET('Sanitation Data'!$H$4,0,10*ROW('Sanitation Data'!H41)),NA())</f>
        <v>#N/A</v>
      </c>
      <c r="AQ47" s="94" t="e">
        <f ca="true">+IF(AND(ISNUMBER(OFFSET('Sanitation Data'!$H$6,0,10*ROW('Sanitation Data'!H41))),'Data Summary'!DF47="Yes"),OFFSET('Sanitation Data'!$H$6,0,10*ROW('Sanitation Data'!H41)),NA())</f>
        <v>#N/A</v>
      </c>
      <c r="AR47" s="94" t="e">
        <f ca="true">+IF(AND(ISNUMBER(OFFSET('Sanitation Data'!$H$10,0,10*ROW('Sanitation Data'!H41))),'Data Summary'!DG47="Yes"),OFFSET('Sanitation Data'!$H$10,0,10*ROW('Sanitation Data'!H41)),NA())</f>
        <v>#N/A</v>
      </c>
      <c r="AS47" s="94" t="e">
        <f ca="true">+IF(AND(ISNUMBER(OFFSET('Sanitation Data'!$H$11,0,10*ROW('Sanitation Data'!H41))),'Data Summary'!DH47="Yes"),OFFSET('Sanitation Data'!$H$11,0,10*ROW('Sanitation Data'!H41)),NA())</f>
        <v>#N/A</v>
      </c>
      <c r="AT47" s="94" t="e">
        <f ca="true">+IF(AND(ISNUMBER(OFFSET('Sanitation Data'!$H$12,0,10*ROW('Sanitation Data'!H41))),'Data Summary'!DI47="Yes"),OFFSET('Sanitation Data'!$H$12,0,10*ROW('Sanitation Data'!H41)),NA())</f>
        <v>#N/A</v>
      </c>
      <c r="AU47" s="94" t="e">
        <f ca="true">+IF(AND(ISNUMBER(OFFSET('Sanitation Data'!$I$4,0,10*ROW('Sanitation Data'!I41))),'Data Summary'!DJ47="Yes"),100-OFFSET('Sanitation Data'!$I$4,0,10*ROW('Sanitation Data'!I41)),NA())</f>
        <v>#N/A</v>
      </c>
      <c r="AV47" s="94" t="e">
        <f ca="true">+IF(AND(ISNUMBER(OFFSET('Sanitation Data'!$I$6,0,10*ROW('Sanitation Data'!I41))),'Data Summary'!DK47="Yes"),OFFSET('Sanitation Data'!$I$6,0,10*ROW('Sanitation Data'!I41)),NA())</f>
        <v>#N/A</v>
      </c>
      <c r="AW47" s="94" t="e">
        <f ca="true">+IF(AND(ISNUMBER(OFFSET('Sanitation Data'!$I$10,0,10*ROW('Sanitation Data'!I41))),'Data Summary'!DL47="Yes"),OFFSET('Sanitation Data'!$I$10,0,10*ROW('Sanitation Data'!I41)),NA())</f>
        <v>#N/A</v>
      </c>
      <c r="AX47" s="94" t="e">
        <f ca="true">+IF(AND(ISNUMBER(OFFSET('Sanitation Data'!$I$11,0,10*ROW('Sanitation Data'!I41))),'Data Summary'!DM47="Yes"),OFFSET('Sanitation Data'!$I$11,0,10*ROW('Sanitation Data'!I41)),NA())</f>
        <v>#N/A</v>
      </c>
      <c r="AY47" s="94" t="e">
        <f ca="true">+IF(AND(ISNUMBER(OFFSET('Sanitation Data'!$I$12,0,10*ROW('Sanitation Data'!I41))),'Data Summary'!DN47="Yes"),OFFSET('Sanitation Data'!$I$12,0,10*ROW('Sanitation Data'!I41)),NA())</f>
        <v>#N/A</v>
      </c>
      <c r="AZ47" s="95" t="e">
        <f ca="true">+IF(AND(ISNUMBER(OFFSET('Hygiene Data'!$D$5,0,10*ROW('Hygiene Data'!D41))),'Data Summary'!DO47="Yes"),OFFSET('Hygiene Data'!$D$5,0,10*ROW('Hygiene Data'!D41)),NA())</f>
        <v>#N/A</v>
      </c>
      <c r="BA47" s="95" t="e">
        <f ca="true">+IF(AND(ISNUMBER(OFFSET('Hygiene Data'!$D$7,0,10*ROW('Hygiene Data'!D41))),'Data Summary'!DP47="Yes"),OFFSET('Hygiene Data'!$D$7,0,10*ROW('Hygiene Data'!D41)),NA())</f>
        <v>#N/A</v>
      </c>
      <c r="BB47" s="95" t="e">
        <f ca="true">+IF(AND(ISNUMBER(OFFSET('Hygiene Data'!$D$9,0,10*ROW('Hygiene Data'!D41))),'Data Summary'!DQ47="Yes"),OFFSET('Hygiene Data'!$D$9,0,10*ROW('Hygiene Data'!D41)),NA())</f>
        <v>#N/A</v>
      </c>
      <c r="BC47" s="95" t="e">
        <f ca="true">+IF(AND(ISNUMBER(OFFSET('Hygiene Data'!$E$5,0,10*ROW('Hygiene Data'!E41))),'Data Summary'!DR47="Yes"),OFFSET('Hygiene Data'!$E$5,0,10*ROW('Hygiene Data'!E41)),NA())</f>
        <v>#N/A</v>
      </c>
      <c r="BD47" s="95" t="e">
        <f ca="true">+IF(AND(ISNUMBER(OFFSET('Hygiene Data'!$E$7,0,10*ROW('Hygiene Data'!E41))),'Data Summary'!DS47="Yes"),OFFSET('Hygiene Data'!$E$7,0,10*ROW('Hygiene Data'!E41)),NA())</f>
        <v>#N/A</v>
      </c>
      <c r="BE47" s="95" t="e">
        <f ca="true">+IF(AND(ISNUMBER(OFFSET('Hygiene Data'!$E$9,0,10*ROW('Hygiene Data'!E41))),'Data Summary'!DT47="Yes"),OFFSET('Hygiene Data'!$E$9,0,10*ROW('Hygiene Data'!E41)),NA())</f>
        <v>#N/A</v>
      </c>
      <c r="BF47" s="95" t="e">
        <f ca="true">+IF(AND(ISNUMBER(OFFSET('Hygiene Data'!$F$5,0,10*ROW('Hygiene Data'!F41))),'Data Summary'!DU47="Yes"),OFFSET('Hygiene Data'!$F$5,0,10*ROW('Hygiene Data'!F41)),NA())</f>
        <v>#N/A</v>
      </c>
      <c r="BG47" s="95" t="e">
        <f ca="true">+IF(AND(ISNUMBER(OFFSET('Hygiene Data'!$F$7,0,10*ROW('Hygiene Data'!F41))),'Data Summary'!DV47="Yes"),OFFSET('Hygiene Data'!$F$7,0,10*ROW('Hygiene Data'!F41)),NA())</f>
        <v>#N/A</v>
      </c>
      <c r="BH47" s="95" t="e">
        <f ca="true">+IF(AND(ISNUMBER(OFFSET('Hygiene Data'!$F$9,0,10*ROW('Hygiene Data'!F41))),'Data Summary'!DW47="Yes"),OFFSET('Hygiene Data'!$F$9,0,10*ROW('Hygiene Data'!F41)),NA())</f>
        <v>#N/A</v>
      </c>
      <c r="BI47" s="95" t="e">
        <f ca="true">+IF(AND(ISNUMBER(OFFSET('Hygiene Data'!$G$5,0,10*ROW('Hygiene Data'!G41))),'Data Summary'!DX47="Yes"),OFFSET('Hygiene Data'!$G$5,0,10*ROW('Hygiene Data'!G41)),NA())</f>
        <v>#N/A</v>
      </c>
      <c r="BJ47" s="95" t="e">
        <f ca="true">+IF(AND(ISNUMBER(OFFSET('Hygiene Data'!$G$7,0,10*ROW('Hygiene Data'!G41))),'Data Summary'!DY47="Yes"),OFFSET('Hygiene Data'!$G$7,0,10*ROW('Hygiene Data'!G41)),NA())</f>
        <v>#N/A</v>
      </c>
      <c r="BK47" s="95" t="e">
        <f ca="true">+IF(AND(ISNUMBER(OFFSET('Hygiene Data'!$G$9,0,10*ROW('Hygiene Data'!G41))),'Data Summary'!DZ47="Yes"),OFFSET('Hygiene Data'!$G$9,0,10*ROW('Hygiene Data'!G41)),NA())</f>
        <v>#N/A</v>
      </c>
      <c r="BL47" s="95" t="e">
        <f ca="true">+IF(AND(ISNUMBER(OFFSET('Hygiene Data'!$H$5,0,10*ROW('Hygiene Data'!H41))),'Data Summary'!EA47="Yes"),OFFSET('Hygiene Data'!$H$5,0,10*ROW('Hygiene Data'!H41)),NA())</f>
        <v>#N/A</v>
      </c>
      <c r="BM47" s="95" t="e">
        <f ca="true">+IF(AND(ISNUMBER(OFFSET('Hygiene Data'!$H$7,0,10*ROW('Hygiene Data'!H41))),'Data Summary'!EB47="Yes"),OFFSET('Hygiene Data'!$H$7,0,10*ROW('Hygiene Data'!H41)),NA())</f>
        <v>#N/A</v>
      </c>
      <c r="BN47" s="95" t="e">
        <f ca="true">+IF(AND(ISNUMBER(OFFSET('Hygiene Data'!$H$9,0,10*ROW('Hygiene Data'!H41))),'Data Summary'!EC47="Yes"),OFFSET('Hygiene Data'!$H$9,0,10*ROW('Hygiene Data'!H41)),NA())</f>
        <v>#N/A</v>
      </c>
      <c r="BO47" s="95" t="e">
        <f ca="true">+IF(AND(ISNUMBER(OFFSET('Hygiene Data'!$I$5,0,10*ROW('Hygiene Data'!I41))),'Data Summary'!ED47="Yes"),OFFSET('Hygiene Data'!$I$5,0,10*ROW('Hygiene Data'!I41)),NA())</f>
        <v>#N/A</v>
      </c>
      <c r="BP47" s="95" t="e">
        <f ca="true">+IF(AND(ISNUMBER(OFFSET('Hygiene Data'!$I$7,0,10*ROW('Hygiene Data'!I41))),'Data Summary'!EE47="Yes"),OFFSET('Hygiene Data'!$I$7,0,10*ROW('Hygiene Data'!I41)),NA())</f>
        <v>#N/A</v>
      </c>
      <c r="BQ47" s="95" t="e">
        <f ca="true">+IF(AND(ISNUMBER(OFFSET('Hygiene Data'!$I$9,0,10*ROW('Hygiene Data'!I41))),'Data Summary'!EF47="Yes"),OFFSET('Hygiene Data'!$I$9,0,10*ROW('Hygiene Data'!I41)),NA())</f>
        <v>#N/A</v>
      </c>
    </row>
    <row xmlns:x14ac="http://schemas.microsoft.com/office/spreadsheetml/2009/9/ac" r="48" x14ac:dyDescent="0.2">
      <c r="A48" s="329" t="e">
        <f ca="true">+RIGHT('Data Summary'!A48,LEN('Data Summary'!A48)-9)</f>
        <v>#VALUE!</v>
      </c>
      <c r="B48" s="36" t="str">
        <f ca="true">+IF(ISTEXT('Data Summary'!B48),'Data Summary'!B48,"")</f>
        <v/>
      </c>
      <c r="C48" s="328" t="e">
        <f ca="true">+VALUE('Data Summary'!C48)</f>
        <v>#VALUE!</v>
      </c>
      <c r="D48" s="93" t="e">
        <f ca="true">+IF(AND(ISNUMBER(OFFSET('Water Data'!$D$4,0,10*ROW('Water Data'!D42))),'Data Summary'!BS48="Yes"),100-OFFSET('Water Data'!$D$4,0,10*ROW('Water Data'!D42)),NA())</f>
        <v>#N/A</v>
      </c>
      <c r="E48" s="93" t="e">
        <f ca="true">+IF(AND(ISNUMBER(OFFSET('Water Data'!$D$6,0,10*ROW('Water Data'!D42))),'Data Summary'!BT48="Yes"),OFFSET('Water Data'!$D$6,0,10*ROW('Water Data'!D42)),NA())</f>
        <v>#N/A</v>
      </c>
      <c r="F48" s="93" t="e">
        <f ca="true">+IF(AND(ISNUMBER(OFFSET('Water Data'!$D$9,0,10*ROW('Water Data'!D42))),'Data Summary'!BU48="Yes"),OFFSET('Water Data'!$D$9,0,10*ROW('Water Data'!D42)),NA())</f>
        <v>#N/A</v>
      </c>
      <c r="G48" s="93" t="e">
        <f ca="true">+IF(AND(ISNUMBER(OFFSET('Water Data'!$E$4,0,10*ROW('Water Data'!E42))),'Data Summary'!BV48="Yes"),100-OFFSET('Water Data'!$E$4,0,10*ROW('Water Data'!E42)),NA())</f>
        <v>#N/A</v>
      </c>
      <c r="H48" s="93" t="e">
        <f ca="true">+IF(AND(ISNUMBER(OFFSET('Water Data'!$E$6,0,10*ROW('Water Data'!E42))),'Data Summary'!BW48="Yes"),OFFSET('Water Data'!$E$6,0,10*ROW('Water Data'!E42)),NA())</f>
        <v>#N/A</v>
      </c>
      <c r="I48" s="93" t="e">
        <f ca="true">+IF(AND(ISNUMBER(OFFSET('Water Data'!$E$9,0,10*ROW('Water Data'!E42))),'Data Summary'!BX48="Yes"),OFFSET('Water Data'!$E$9,0,10*ROW('Water Data'!E42)),NA())</f>
        <v>#N/A</v>
      </c>
      <c r="J48" s="93" t="e">
        <f ca="true">+IF(AND(ISNUMBER(OFFSET('Water Data'!$F$4,0,10*ROW('Water Data'!F42))),'Data Summary'!BY48="Yes"),100-OFFSET('Water Data'!$F$4,0,10*ROW('Water Data'!F42)),NA())</f>
        <v>#N/A</v>
      </c>
      <c r="K48" s="93" t="e">
        <f ca="true">+IF(AND(ISNUMBER(OFFSET('Water Data'!$F$6,0,10*ROW('Water Data'!F42))),'Data Summary'!BZ48="Yes"),OFFSET('Water Data'!$F$6,0,10*ROW('Water Data'!F42)),NA())</f>
        <v>#N/A</v>
      </c>
      <c r="L48" s="93" t="e">
        <f ca="true">+IF(AND(ISNUMBER(OFFSET('Water Data'!$F$9,0,10*ROW('Water Data'!F42))),'Data Summary'!CA48="Yes"),OFFSET('Water Data'!$F$9,0,10*ROW('Water Data'!F42)),NA())</f>
        <v>#N/A</v>
      </c>
      <c r="M48" s="93" t="e">
        <f ca="true">+IF(AND(ISNUMBER(OFFSET('Water Data'!$G$4,0,10*ROW('Water Data'!G42))),'Data Summary'!CB48="Yes"),100-OFFSET('Water Data'!$G$4,0,10*ROW('Water Data'!G42)),NA())</f>
        <v>#N/A</v>
      </c>
      <c r="N48" s="93" t="e">
        <f ca="true">+IF(AND(ISNUMBER(OFFSET('Water Data'!$G$6,0,10*ROW('Water Data'!G42))),'Data Summary'!CC48="Yes"),OFFSET('Water Data'!$G$6,0,10*ROW('Water Data'!G42)),NA())</f>
        <v>#N/A</v>
      </c>
      <c r="O48" s="93" t="e">
        <f ca="true">+IF(AND(ISNUMBER(OFFSET('Water Data'!$G$9,0,10*ROW('Water Data'!G42))),'Data Summary'!CD48="Yes"),OFFSET('Water Data'!$G$9,0,10*ROW('Water Data'!G42)),NA())</f>
        <v>#N/A</v>
      </c>
      <c r="P48" s="93" t="e">
        <f ca="true">+IF(AND(ISNUMBER(OFFSET('Water Data'!$H$4,0,10*ROW('Water Data'!H42))),'Data Summary'!CE48="Yes"),100-OFFSET('Water Data'!$H$4,0,10*ROW('Water Data'!H42)),NA())</f>
        <v>#N/A</v>
      </c>
      <c r="Q48" s="93" t="e">
        <f ca="true">+IF(AND(ISNUMBER(OFFSET('Water Data'!$H$6,0,10*ROW('Water Data'!H42))),'Data Summary'!CF48="Yes"),OFFSET('Water Data'!$H$6,0,10*ROW('Water Data'!H42)),NA())</f>
        <v>#N/A</v>
      </c>
      <c r="R48" s="93" t="e">
        <f ca="true">+IF(AND(ISNUMBER(OFFSET('Water Data'!$H$9,0,10*ROW('Water Data'!H42))),'Data Summary'!CG48="Yes"),OFFSET('Water Data'!$H$9,0,10*ROW('Water Data'!H42)),NA())</f>
        <v>#N/A</v>
      </c>
      <c r="S48" s="93" t="e">
        <f ca="true">+IF(AND(ISNUMBER(OFFSET('Water Data'!$I$4,0,10*ROW('Water Data'!I42))),'Data Summary'!CH48="Yes"),100-OFFSET('Water Data'!$I$4,0,10*ROW('Water Data'!I42)),NA())</f>
        <v>#N/A</v>
      </c>
      <c r="T48" s="93" t="e">
        <f ca="true">+IF(AND(ISNUMBER(OFFSET('Water Data'!$I$6,0,10*ROW('Water Data'!I42))),'Data Summary'!CI48="Yes"),OFFSET('Water Data'!$I$6,0,10*ROW('Water Data'!I42)),NA())</f>
        <v>#N/A</v>
      </c>
      <c r="U48" s="93" t="e">
        <f ca="true">+IF(AND(ISNUMBER(OFFSET('Water Data'!$I$9,0,10*ROW('Water Data'!I42))),'Data Summary'!CJ48="Yes"),OFFSET('Water Data'!$I$9,0,10*ROW('Water Data'!I42)),NA())</f>
        <v>#N/A</v>
      </c>
      <c r="V48" s="94" t="e">
        <f ca="true">+IF(AND(ISNUMBER(OFFSET('Sanitation Data'!$D$4,0,10*ROW('Sanitation Data'!D42))),'Data Summary'!CK48="Yes"),100-OFFSET('Sanitation Data'!$D$4,0,10*ROW('Sanitation Data'!D42)),NA())</f>
        <v>#N/A</v>
      </c>
      <c r="W48" s="94" t="e">
        <f ca="true">+IF(AND(ISNUMBER(OFFSET('Sanitation Data'!$D$6,0,10*ROW('Sanitation Data'!D42))),'Data Summary'!CL48="Yes"),OFFSET('Sanitation Data'!$D$6,0,10*ROW('Sanitation Data'!D42)),NA())</f>
        <v>#N/A</v>
      </c>
      <c r="X48" s="94" t="e">
        <f ca="true">+IF(AND(ISNUMBER(OFFSET('Sanitation Data'!$D$10,0,10*ROW('Sanitation Data'!D42))),'Data Summary'!CM48="Yes"),OFFSET('Sanitation Data'!$D$10,0,10*ROW('Sanitation Data'!D42)),NA())</f>
        <v>#N/A</v>
      </c>
      <c r="Y48" s="94" t="e">
        <f ca="true">+IF(AND(ISNUMBER(OFFSET('Sanitation Data'!$D$11,0,10*ROW('Sanitation Data'!D42))),'Data Summary'!CN48="Yes"),OFFSET('Sanitation Data'!$D$11,0,10*ROW('Sanitation Data'!D42)),NA())</f>
        <v>#N/A</v>
      </c>
      <c r="Z48" s="94" t="e">
        <f ca="true">+IF(AND(ISNUMBER(OFFSET('Sanitation Data'!$D$12,0,10*ROW('Sanitation Data'!D42))),'Data Summary'!CO48="Yes"),OFFSET('Sanitation Data'!$D$12,0,10*ROW('Sanitation Data'!D42)),NA())</f>
        <v>#N/A</v>
      </c>
      <c r="AA48" s="94" t="e">
        <f ca="true">+IF(AND(ISNUMBER(OFFSET('Sanitation Data'!$E$4,0,10*ROW('Sanitation Data'!E42))),'Data Summary'!CP48="Yes"),100-OFFSET('Sanitation Data'!$E$4,0,10*ROW('Sanitation Data'!E42)),NA())</f>
        <v>#N/A</v>
      </c>
      <c r="AB48" s="94" t="e">
        <f ca="true">+IF(AND(ISNUMBER(OFFSET('Sanitation Data'!$E$6,0,10*ROW('Sanitation Data'!E42))),'Data Summary'!CQ48="Yes"),OFFSET('Sanitation Data'!$E$6,0,10*ROW('Sanitation Data'!E42)),NA())</f>
        <v>#N/A</v>
      </c>
      <c r="AC48" s="94" t="e">
        <f ca="true">+IF(AND(ISNUMBER(OFFSET('Sanitation Data'!$E$10,0,10*ROW('Sanitation Data'!E42))),'Data Summary'!CR48="Yes"),OFFSET('Sanitation Data'!$E$10,0,10*ROW('Sanitation Data'!E42)),NA())</f>
        <v>#N/A</v>
      </c>
      <c r="AD48" s="94" t="e">
        <f ca="true">+IF(AND(ISNUMBER(OFFSET('Sanitation Data'!$E$11,0,10*ROW('Sanitation Data'!E42))),'Data Summary'!CS48="Yes"),OFFSET('Sanitation Data'!$E$11,0,10*ROW('Sanitation Data'!E42)),NA())</f>
        <v>#N/A</v>
      </c>
      <c r="AE48" s="94" t="e">
        <f ca="true">+IF(AND(ISNUMBER(OFFSET('Sanitation Data'!$E$12,0,10*ROW('Sanitation Data'!E42))),'Data Summary'!CT48="Yes"),OFFSET('Sanitation Data'!$E$12,0,10*ROW('Sanitation Data'!E42)),NA())</f>
        <v>#N/A</v>
      </c>
      <c r="AF48" s="94" t="e">
        <f ca="true">+IF(AND(ISNUMBER(OFFSET('Sanitation Data'!$F$4,0,10*ROW('Sanitation Data'!F42))),'Data Summary'!CU48="Yes"),100-OFFSET('Sanitation Data'!$F$4,0,10*ROW('Sanitation Data'!F42)),NA())</f>
        <v>#N/A</v>
      </c>
      <c r="AG48" s="94" t="e">
        <f ca="true">+IF(AND(ISNUMBER(OFFSET('Sanitation Data'!$F$6,0,10*ROW('Sanitation Data'!F42))),'Data Summary'!CV48="Yes"),OFFSET('Sanitation Data'!$F$6,0,10*ROW('Sanitation Data'!F42)),NA())</f>
        <v>#N/A</v>
      </c>
      <c r="AH48" s="94" t="e">
        <f ca="true">+IF(AND(ISNUMBER(OFFSET('Sanitation Data'!$F$10,0,10*ROW('Sanitation Data'!F42))),'Data Summary'!CW48="Yes"),OFFSET('Sanitation Data'!$F$10,0,10*ROW('Sanitation Data'!F42)),NA())</f>
        <v>#N/A</v>
      </c>
      <c r="AI48" s="94" t="e">
        <f ca="true">+IF(AND(ISNUMBER(OFFSET('Sanitation Data'!$F$11,0,10*ROW('Sanitation Data'!F42))),'Data Summary'!CX48="Yes"),OFFSET('Sanitation Data'!$F$11,0,10*ROW('Sanitation Data'!F42)),NA())</f>
        <v>#N/A</v>
      </c>
      <c r="AJ48" s="94" t="e">
        <f ca="true">+IF(AND(ISNUMBER(OFFSET('Sanitation Data'!$F$12,0,10*ROW('Sanitation Data'!F42))),'Data Summary'!CY48="Yes"),OFFSET('Sanitation Data'!$F$12,0,10*ROW('Sanitation Data'!F42)),NA())</f>
        <v>#N/A</v>
      </c>
      <c r="AK48" s="94" t="e">
        <f ca="true">+IF(AND(ISNUMBER(OFFSET('Sanitation Data'!$G$4,0,10*ROW('Sanitation Data'!G42))),'Data Summary'!CZ48="Yes"),100-OFFSET('Sanitation Data'!$G$4,0,10*ROW('Sanitation Data'!G42)),NA())</f>
        <v>#N/A</v>
      </c>
      <c r="AL48" s="94" t="e">
        <f ca="true">+IF(AND(ISNUMBER(OFFSET('Sanitation Data'!$G$6,0,10*ROW('Sanitation Data'!G42))),'Data Summary'!DA48="Yes"),OFFSET('Sanitation Data'!$G$6,0,10*ROW('Sanitation Data'!G42)),NA())</f>
        <v>#N/A</v>
      </c>
      <c r="AM48" s="94" t="e">
        <f ca="true">+IF(AND(ISNUMBER(OFFSET('Sanitation Data'!$G$10,0,10*ROW('Sanitation Data'!G42))),'Data Summary'!DB48="Yes"),OFFSET('Sanitation Data'!$G$10,0,10*ROW('Sanitation Data'!G42)),NA())</f>
        <v>#N/A</v>
      </c>
      <c r="AN48" s="94" t="e">
        <f ca="true">+IF(AND(ISNUMBER(OFFSET('Sanitation Data'!$G$11,0,10*ROW('Sanitation Data'!G42))),'Data Summary'!DC48="Yes"),OFFSET('Sanitation Data'!$G$11,0,10*ROW('Sanitation Data'!G42)),NA())</f>
        <v>#N/A</v>
      </c>
      <c r="AO48" s="94" t="e">
        <f ca="true">+IF(AND(ISNUMBER(OFFSET('Sanitation Data'!$G$12,0,10*ROW('Sanitation Data'!G42))),'Data Summary'!DD48="Yes"),OFFSET('Sanitation Data'!$G$12,0,10*ROW('Sanitation Data'!G42)),NA())</f>
        <v>#N/A</v>
      </c>
      <c r="AP48" s="94" t="e">
        <f ca="true">+IF(AND(ISNUMBER(OFFSET('Sanitation Data'!$H$4,0,10*ROW('Sanitation Data'!H42))),'Data Summary'!DE48="Yes"),100-OFFSET('Sanitation Data'!$H$4,0,10*ROW('Sanitation Data'!H42)),NA())</f>
        <v>#N/A</v>
      </c>
      <c r="AQ48" s="94" t="e">
        <f ca="true">+IF(AND(ISNUMBER(OFFSET('Sanitation Data'!$H$6,0,10*ROW('Sanitation Data'!H42))),'Data Summary'!DF48="Yes"),OFFSET('Sanitation Data'!$H$6,0,10*ROW('Sanitation Data'!H42)),NA())</f>
        <v>#N/A</v>
      </c>
      <c r="AR48" s="94" t="e">
        <f ca="true">+IF(AND(ISNUMBER(OFFSET('Sanitation Data'!$H$10,0,10*ROW('Sanitation Data'!H42))),'Data Summary'!DG48="Yes"),OFFSET('Sanitation Data'!$H$10,0,10*ROW('Sanitation Data'!H42)),NA())</f>
        <v>#N/A</v>
      </c>
      <c r="AS48" s="94" t="e">
        <f ca="true">+IF(AND(ISNUMBER(OFFSET('Sanitation Data'!$H$11,0,10*ROW('Sanitation Data'!H42))),'Data Summary'!DH48="Yes"),OFFSET('Sanitation Data'!$H$11,0,10*ROW('Sanitation Data'!H42)),NA())</f>
        <v>#N/A</v>
      </c>
      <c r="AT48" s="94" t="e">
        <f ca="true">+IF(AND(ISNUMBER(OFFSET('Sanitation Data'!$H$12,0,10*ROW('Sanitation Data'!H42))),'Data Summary'!DI48="Yes"),OFFSET('Sanitation Data'!$H$12,0,10*ROW('Sanitation Data'!H42)),NA())</f>
        <v>#N/A</v>
      </c>
      <c r="AU48" s="94" t="e">
        <f ca="true">+IF(AND(ISNUMBER(OFFSET('Sanitation Data'!$I$4,0,10*ROW('Sanitation Data'!I42))),'Data Summary'!DJ48="Yes"),100-OFFSET('Sanitation Data'!$I$4,0,10*ROW('Sanitation Data'!I42)),NA())</f>
        <v>#N/A</v>
      </c>
      <c r="AV48" s="94" t="e">
        <f ca="true">+IF(AND(ISNUMBER(OFFSET('Sanitation Data'!$I$6,0,10*ROW('Sanitation Data'!I42))),'Data Summary'!DK48="Yes"),OFFSET('Sanitation Data'!$I$6,0,10*ROW('Sanitation Data'!I42)),NA())</f>
        <v>#N/A</v>
      </c>
      <c r="AW48" s="94" t="e">
        <f ca="true">+IF(AND(ISNUMBER(OFFSET('Sanitation Data'!$I$10,0,10*ROW('Sanitation Data'!I42))),'Data Summary'!DL48="Yes"),OFFSET('Sanitation Data'!$I$10,0,10*ROW('Sanitation Data'!I42)),NA())</f>
        <v>#N/A</v>
      </c>
      <c r="AX48" s="94" t="e">
        <f ca="true">+IF(AND(ISNUMBER(OFFSET('Sanitation Data'!$I$11,0,10*ROW('Sanitation Data'!I42))),'Data Summary'!DM48="Yes"),OFFSET('Sanitation Data'!$I$11,0,10*ROW('Sanitation Data'!I42)),NA())</f>
        <v>#N/A</v>
      </c>
      <c r="AY48" s="94" t="e">
        <f ca="true">+IF(AND(ISNUMBER(OFFSET('Sanitation Data'!$I$12,0,10*ROW('Sanitation Data'!I42))),'Data Summary'!DN48="Yes"),OFFSET('Sanitation Data'!$I$12,0,10*ROW('Sanitation Data'!I42)),NA())</f>
        <v>#N/A</v>
      </c>
      <c r="AZ48" s="95" t="e">
        <f ca="true">+IF(AND(ISNUMBER(OFFSET('Hygiene Data'!$D$5,0,10*ROW('Hygiene Data'!D42))),'Data Summary'!DO48="Yes"),OFFSET('Hygiene Data'!$D$5,0,10*ROW('Hygiene Data'!D42)),NA())</f>
        <v>#N/A</v>
      </c>
      <c r="BA48" s="95" t="e">
        <f ca="true">+IF(AND(ISNUMBER(OFFSET('Hygiene Data'!$D$7,0,10*ROW('Hygiene Data'!D42))),'Data Summary'!DP48="Yes"),OFFSET('Hygiene Data'!$D$7,0,10*ROW('Hygiene Data'!D42)),NA())</f>
        <v>#N/A</v>
      </c>
      <c r="BB48" s="95" t="e">
        <f ca="true">+IF(AND(ISNUMBER(OFFSET('Hygiene Data'!$D$9,0,10*ROW('Hygiene Data'!D42))),'Data Summary'!DQ48="Yes"),OFFSET('Hygiene Data'!$D$9,0,10*ROW('Hygiene Data'!D42)),NA())</f>
        <v>#N/A</v>
      </c>
      <c r="BC48" s="95" t="e">
        <f ca="true">+IF(AND(ISNUMBER(OFFSET('Hygiene Data'!$E$5,0,10*ROW('Hygiene Data'!E42))),'Data Summary'!DR48="Yes"),OFFSET('Hygiene Data'!$E$5,0,10*ROW('Hygiene Data'!E42)),NA())</f>
        <v>#N/A</v>
      </c>
      <c r="BD48" s="95" t="e">
        <f ca="true">+IF(AND(ISNUMBER(OFFSET('Hygiene Data'!$E$7,0,10*ROW('Hygiene Data'!E42))),'Data Summary'!DS48="Yes"),OFFSET('Hygiene Data'!$E$7,0,10*ROW('Hygiene Data'!E42)),NA())</f>
        <v>#N/A</v>
      </c>
      <c r="BE48" s="95" t="e">
        <f ca="true">+IF(AND(ISNUMBER(OFFSET('Hygiene Data'!$E$9,0,10*ROW('Hygiene Data'!E42))),'Data Summary'!DT48="Yes"),OFFSET('Hygiene Data'!$E$9,0,10*ROW('Hygiene Data'!E42)),NA())</f>
        <v>#N/A</v>
      </c>
      <c r="BF48" s="95" t="e">
        <f ca="true">+IF(AND(ISNUMBER(OFFSET('Hygiene Data'!$F$5,0,10*ROW('Hygiene Data'!F42))),'Data Summary'!DU48="Yes"),OFFSET('Hygiene Data'!$F$5,0,10*ROW('Hygiene Data'!F42)),NA())</f>
        <v>#N/A</v>
      </c>
      <c r="BG48" s="95" t="e">
        <f ca="true">+IF(AND(ISNUMBER(OFFSET('Hygiene Data'!$F$7,0,10*ROW('Hygiene Data'!F42))),'Data Summary'!DV48="Yes"),OFFSET('Hygiene Data'!$F$7,0,10*ROW('Hygiene Data'!F42)),NA())</f>
        <v>#N/A</v>
      </c>
      <c r="BH48" s="95" t="e">
        <f ca="true">+IF(AND(ISNUMBER(OFFSET('Hygiene Data'!$F$9,0,10*ROW('Hygiene Data'!F42))),'Data Summary'!DW48="Yes"),OFFSET('Hygiene Data'!$F$9,0,10*ROW('Hygiene Data'!F42)),NA())</f>
        <v>#N/A</v>
      </c>
      <c r="BI48" s="95" t="e">
        <f ca="true">+IF(AND(ISNUMBER(OFFSET('Hygiene Data'!$G$5,0,10*ROW('Hygiene Data'!G42))),'Data Summary'!DX48="Yes"),OFFSET('Hygiene Data'!$G$5,0,10*ROW('Hygiene Data'!G42)),NA())</f>
        <v>#N/A</v>
      </c>
      <c r="BJ48" s="95" t="e">
        <f ca="true">+IF(AND(ISNUMBER(OFFSET('Hygiene Data'!$G$7,0,10*ROW('Hygiene Data'!G42))),'Data Summary'!DY48="Yes"),OFFSET('Hygiene Data'!$G$7,0,10*ROW('Hygiene Data'!G42)),NA())</f>
        <v>#N/A</v>
      </c>
      <c r="BK48" s="95" t="e">
        <f ca="true">+IF(AND(ISNUMBER(OFFSET('Hygiene Data'!$G$9,0,10*ROW('Hygiene Data'!G42))),'Data Summary'!DZ48="Yes"),OFFSET('Hygiene Data'!$G$9,0,10*ROW('Hygiene Data'!G42)),NA())</f>
        <v>#N/A</v>
      </c>
      <c r="BL48" s="95" t="e">
        <f ca="true">+IF(AND(ISNUMBER(OFFSET('Hygiene Data'!$H$5,0,10*ROW('Hygiene Data'!H42))),'Data Summary'!EA48="Yes"),OFFSET('Hygiene Data'!$H$5,0,10*ROW('Hygiene Data'!H42)),NA())</f>
        <v>#N/A</v>
      </c>
      <c r="BM48" s="95" t="e">
        <f ca="true">+IF(AND(ISNUMBER(OFFSET('Hygiene Data'!$H$7,0,10*ROW('Hygiene Data'!H42))),'Data Summary'!EB48="Yes"),OFFSET('Hygiene Data'!$H$7,0,10*ROW('Hygiene Data'!H42)),NA())</f>
        <v>#N/A</v>
      </c>
      <c r="BN48" s="95" t="e">
        <f ca="true">+IF(AND(ISNUMBER(OFFSET('Hygiene Data'!$H$9,0,10*ROW('Hygiene Data'!H42))),'Data Summary'!EC48="Yes"),OFFSET('Hygiene Data'!$H$9,0,10*ROW('Hygiene Data'!H42)),NA())</f>
        <v>#N/A</v>
      </c>
      <c r="BO48" s="95" t="e">
        <f ca="true">+IF(AND(ISNUMBER(OFFSET('Hygiene Data'!$I$5,0,10*ROW('Hygiene Data'!I42))),'Data Summary'!ED48="Yes"),OFFSET('Hygiene Data'!$I$5,0,10*ROW('Hygiene Data'!I42)),NA())</f>
        <v>#N/A</v>
      </c>
      <c r="BP48" s="95" t="e">
        <f ca="true">+IF(AND(ISNUMBER(OFFSET('Hygiene Data'!$I$7,0,10*ROW('Hygiene Data'!I42))),'Data Summary'!EE48="Yes"),OFFSET('Hygiene Data'!$I$7,0,10*ROW('Hygiene Data'!I42)),NA())</f>
        <v>#N/A</v>
      </c>
      <c r="BQ48" s="95" t="e">
        <f ca="true">+IF(AND(ISNUMBER(OFFSET('Hygiene Data'!$I$9,0,10*ROW('Hygiene Data'!I42))),'Data Summary'!EF48="Yes"),OFFSET('Hygiene Data'!$I$9,0,10*ROW('Hygiene Data'!I42)),NA())</f>
        <v>#N/A</v>
      </c>
    </row>
    <row xmlns:x14ac="http://schemas.microsoft.com/office/spreadsheetml/2009/9/ac" r="49" x14ac:dyDescent="0.2">
      <c r="A49" s="329" t="e">
        <f ca="true">+RIGHT('Data Summary'!A49,LEN('Data Summary'!A49)-9)</f>
        <v>#VALUE!</v>
      </c>
      <c r="B49" s="36" t="str">
        <f ca="true">+IF(ISTEXT('Data Summary'!B49),'Data Summary'!B49,"")</f>
        <v/>
      </c>
      <c r="C49" s="328" t="e">
        <f ca="true">+VALUE('Data Summary'!C49)</f>
        <v>#VALUE!</v>
      </c>
      <c r="D49" s="93" t="e">
        <f ca="true">+IF(AND(ISNUMBER(OFFSET('Water Data'!$D$4,0,10*ROW('Water Data'!D43))),'Data Summary'!BS49="Yes"),100-OFFSET('Water Data'!$D$4,0,10*ROW('Water Data'!D43)),NA())</f>
        <v>#N/A</v>
      </c>
      <c r="E49" s="93" t="e">
        <f ca="true">+IF(AND(ISNUMBER(OFFSET('Water Data'!$D$6,0,10*ROW('Water Data'!D43))),'Data Summary'!BT49="Yes"),OFFSET('Water Data'!$D$6,0,10*ROW('Water Data'!D43)),NA())</f>
        <v>#N/A</v>
      </c>
      <c r="F49" s="93" t="e">
        <f ca="true">+IF(AND(ISNUMBER(OFFSET('Water Data'!$D$9,0,10*ROW('Water Data'!D43))),'Data Summary'!BU49="Yes"),OFFSET('Water Data'!$D$9,0,10*ROW('Water Data'!D43)),NA())</f>
        <v>#N/A</v>
      </c>
      <c r="G49" s="93" t="e">
        <f ca="true">+IF(AND(ISNUMBER(OFFSET('Water Data'!$E$4,0,10*ROW('Water Data'!E43))),'Data Summary'!BV49="Yes"),100-OFFSET('Water Data'!$E$4,0,10*ROW('Water Data'!E43)),NA())</f>
        <v>#N/A</v>
      </c>
      <c r="H49" s="93" t="e">
        <f ca="true">+IF(AND(ISNUMBER(OFFSET('Water Data'!$E$6,0,10*ROW('Water Data'!E43))),'Data Summary'!BW49="Yes"),OFFSET('Water Data'!$E$6,0,10*ROW('Water Data'!E43)),NA())</f>
        <v>#N/A</v>
      </c>
      <c r="I49" s="93" t="e">
        <f ca="true">+IF(AND(ISNUMBER(OFFSET('Water Data'!$E$9,0,10*ROW('Water Data'!E43))),'Data Summary'!BX49="Yes"),OFFSET('Water Data'!$E$9,0,10*ROW('Water Data'!E43)),NA())</f>
        <v>#N/A</v>
      </c>
      <c r="J49" s="93" t="e">
        <f ca="true">+IF(AND(ISNUMBER(OFFSET('Water Data'!$F$4,0,10*ROW('Water Data'!F43))),'Data Summary'!BY49="Yes"),100-OFFSET('Water Data'!$F$4,0,10*ROW('Water Data'!F43)),NA())</f>
        <v>#N/A</v>
      </c>
      <c r="K49" s="93" t="e">
        <f ca="true">+IF(AND(ISNUMBER(OFFSET('Water Data'!$F$6,0,10*ROW('Water Data'!F43))),'Data Summary'!BZ49="Yes"),OFFSET('Water Data'!$F$6,0,10*ROW('Water Data'!F43)),NA())</f>
        <v>#N/A</v>
      </c>
      <c r="L49" s="93" t="e">
        <f ca="true">+IF(AND(ISNUMBER(OFFSET('Water Data'!$F$9,0,10*ROW('Water Data'!F43))),'Data Summary'!CA49="Yes"),OFFSET('Water Data'!$F$9,0,10*ROW('Water Data'!F43)),NA())</f>
        <v>#N/A</v>
      </c>
      <c r="M49" s="93" t="e">
        <f ca="true">+IF(AND(ISNUMBER(OFFSET('Water Data'!$G$4,0,10*ROW('Water Data'!G43))),'Data Summary'!CB49="Yes"),100-OFFSET('Water Data'!$G$4,0,10*ROW('Water Data'!G43)),NA())</f>
        <v>#N/A</v>
      </c>
      <c r="N49" s="93" t="e">
        <f ca="true">+IF(AND(ISNUMBER(OFFSET('Water Data'!$G$6,0,10*ROW('Water Data'!G43))),'Data Summary'!CC49="Yes"),OFFSET('Water Data'!$G$6,0,10*ROW('Water Data'!G43)),NA())</f>
        <v>#N/A</v>
      </c>
      <c r="O49" s="93" t="e">
        <f ca="true">+IF(AND(ISNUMBER(OFFSET('Water Data'!$G$9,0,10*ROW('Water Data'!G43))),'Data Summary'!CD49="Yes"),OFFSET('Water Data'!$G$9,0,10*ROW('Water Data'!G43)),NA())</f>
        <v>#N/A</v>
      </c>
      <c r="P49" s="93" t="e">
        <f ca="true">+IF(AND(ISNUMBER(OFFSET('Water Data'!$H$4,0,10*ROW('Water Data'!H43))),'Data Summary'!CE49="Yes"),100-OFFSET('Water Data'!$H$4,0,10*ROW('Water Data'!H43)),NA())</f>
        <v>#N/A</v>
      </c>
      <c r="Q49" s="93" t="e">
        <f ca="true">+IF(AND(ISNUMBER(OFFSET('Water Data'!$H$6,0,10*ROW('Water Data'!H43))),'Data Summary'!CF49="Yes"),OFFSET('Water Data'!$H$6,0,10*ROW('Water Data'!H43)),NA())</f>
        <v>#N/A</v>
      </c>
      <c r="R49" s="93" t="e">
        <f ca="true">+IF(AND(ISNUMBER(OFFSET('Water Data'!$H$9,0,10*ROW('Water Data'!H43))),'Data Summary'!CG49="Yes"),OFFSET('Water Data'!$H$9,0,10*ROW('Water Data'!H43)),NA())</f>
        <v>#N/A</v>
      </c>
      <c r="S49" s="93" t="e">
        <f ca="true">+IF(AND(ISNUMBER(OFFSET('Water Data'!$I$4,0,10*ROW('Water Data'!I43))),'Data Summary'!CH49="Yes"),100-OFFSET('Water Data'!$I$4,0,10*ROW('Water Data'!I43)),NA())</f>
        <v>#N/A</v>
      </c>
      <c r="T49" s="93" t="e">
        <f ca="true">+IF(AND(ISNUMBER(OFFSET('Water Data'!$I$6,0,10*ROW('Water Data'!I43))),'Data Summary'!CI49="Yes"),OFFSET('Water Data'!$I$6,0,10*ROW('Water Data'!I43)),NA())</f>
        <v>#N/A</v>
      </c>
      <c r="U49" s="93" t="e">
        <f ca="true">+IF(AND(ISNUMBER(OFFSET('Water Data'!$I$9,0,10*ROW('Water Data'!I43))),'Data Summary'!CJ49="Yes"),OFFSET('Water Data'!$I$9,0,10*ROW('Water Data'!I43)),NA())</f>
        <v>#N/A</v>
      </c>
      <c r="V49" s="94" t="e">
        <f ca="true">+IF(AND(ISNUMBER(OFFSET('Sanitation Data'!$D$4,0,10*ROW('Sanitation Data'!D43))),'Data Summary'!CK49="Yes"),100-OFFSET('Sanitation Data'!$D$4,0,10*ROW('Sanitation Data'!D43)),NA())</f>
        <v>#N/A</v>
      </c>
      <c r="W49" s="94" t="e">
        <f ca="true">+IF(AND(ISNUMBER(OFFSET('Sanitation Data'!$D$6,0,10*ROW('Sanitation Data'!D43))),'Data Summary'!CL49="Yes"),OFFSET('Sanitation Data'!$D$6,0,10*ROW('Sanitation Data'!D43)),NA())</f>
        <v>#N/A</v>
      </c>
      <c r="X49" s="94" t="e">
        <f ca="true">+IF(AND(ISNUMBER(OFFSET('Sanitation Data'!$D$10,0,10*ROW('Sanitation Data'!D43))),'Data Summary'!CM49="Yes"),OFFSET('Sanitation Data'!$D$10,0,10*ROW('Sanitation Data'!D43)),NA())</f>
        <v>#N/A</v>
      </c>
      <c r="Y49" s="94" t="e">
        <f ca="true">+IF(AND(ISNUMBER(OFFSET('Sanitation Data'!$D$11,0,10*ROW('Sanitation Data'!D43))),'Data Summary'!CN49="Yes"),OFFSET('Sanitation Data'!$D$11,0,10*ROW('Sanitation Data'!D43)),NA())</f>
        <v>#N/A</v>
      </c>
      <c r="Z49" s="94" t="e">
        <f ca="true">+IF(AND(ISNUMBER(OFFSET('Sanitation Data'!$D$12,0,10*ROW('Sanitation Data'!D43))),'Data Summary'!CO49="Yes"),OFFSET('Sanitation Data'!$D$12,0,10*ROW('Sanitation Data'!D43)),NA())</f>
        <v>#N/A</v>
      </c>
      <c r="AA49" s="94" t="e">
        <f ca="true">+IF(AND(ISNUMBER(OFFSET('Sanitation Data'!$E$4,0,10*ROW('Sanitation Data'!E43))),'Data Summary'!CP49="Yes"),100-OFFSET('Sanitation Data'!$E$4,0,10*ROW('Sanitation Data'!E43)),NA())</f>
        <v>#N/A</v>
      </c>
      <c r="AB49" s="94" t="e">
        <f ca="true">+IF(AND(ISNUMBER(OFFSET('Sanitation Data'!$E$6,0,10*ROW('Sanitation Data'!E43))),'Data Summary'!CQ49="Yes"),OFFSET('Sanitation Data'!$E$6,0,10*ROW('Sanitation Data'!E43)),NA())</f>
        <v>#N/A</v>
      </c>
      <c r="AC49" s="94" t="e">
        <f ca="true">+IF(AND(ISNUMBER(OFFSET('Sanitation Data'!$E$10,0,10*ROW('Sanitation Data'!E43))),'Data Summary'!CR49="Yes"),OFFSET('Sanitation Data'!$E$10,0,10*ROW('Sanitation Data'!E43)),NA())</f>
        <v>#N/A</v>
      </c>
      <c r="AD49" s="94" t="e">
        <f ca="true">+IF(AND(ISNUMBER(OFFSET('Sanitation Data'!$E$11,0,10*ROW('Sanitation Data'!E43))),'Data Summary'!CS49="Yes"),OFFSET('Sanitation Data'!$E$11,0,10*ROW('Sanitation Data'!E43)),NA())</f>
        <v>#N/A</v>
      </c>
      <c r="AE49" s="94" t="e">
        <f ca="true">+IF(AND(ISNUMBER(OFFSET('Sanitation Data'!$E$12,0,10*ROW('Sanitation Data'!E43))),'Data Summary'!CT49="Yes"),OFFSET('Sanitation Data'!$E$12,0,10*ROW('Sanitation Data'!E43)),NA())</f>
        <v>#N/A</v>
      </c>
      <c r="AF49" s="94" t="e">
        <f ca="true">+IF(AND(ISNUMBER(OFFSET('Sanitation Data'!$F$4,0,10*ROW('Sanitation Data'!F43))),'Data Summary'!CU49="Yes"),100-OFFSET('Sanitation Data'!$F$4,0,10*ROW('Sanitation Data'!F43)),NA())</f>
        <v>#N/A</v>
      </c>
      <c r="AG49" s="94" t="e">
        <f ca="true">+IF(AND(ISNUMBER(OFFSET('Sanitation Data'!$F$6,0,10*ROW('Sanitation Data'!F43))),'Data Summary'!CV49="Yes"),OFFSET('Sanitation Data'!$F$6,0,10*ROW('Sanitation Data'!F43)),NA())</f>
        <v>#N/A</v>
      </c>
      <c r="AH49" s="94" t="e">
        <f ca="true">+IF(AND(ISNUMBER(OFFSET('Sanitation Data'!$F$10,0,10*ROW('Sanitation Data'!F43))),'Data Summary'!CW49="Yes"),OFFSET('Sanitation Data'!$F$10,0,10*ROW('Sanitation Data'!F43)),NA())</f>
        <v>#N/A</v>
      </c>
      <c r="AI49" s="94" t="e">
        <f ca="true">+IF(AND(ISNUMBER(OFFSET('Sanitation Data'!$F$11,0,10*ROW('Sanitation Data'!F43))),'Data Summary'!CX49="Yes"),OFFSET('Sanitation Data'!$F$11,0,10*ROW('Sanitation Data'!F43)),NA())</f>
        <v>#N/A</v>
      </c>
      <c r="AJ49" s="94" t="e">
        <f ca="true">+IF(AND(ISNUMBER(OFFSET('Sanitation Data'!$F$12,0,10*ROW('Sanitation Data'!F43))),'Data Summary'!CY49="Yes"),OFFSET('Sanitation Data'!$F$12,0,10*ROW('Sanitation Data'!F43)),NA())</f>
        <v>#N/A</v>
      </c>
      <c r="AK49" s="94" t="e">
        <f ca="true">+IF(AND(ISNUMBER(OFFSET('Sanitation Data'!$G$4,0,10*ROW('Sanitation Data'!G43))),'Data Summary'!CZ49="Yes"),100-OFFSET('Sanitation Data'!$G$4,0,10*ROW('Sanitation Data'!G43)),NA())</f>
        <v>#N/A</v>
      </c>
      <c r="AL49" s="94" t="e">
        <f ca="true">+IF(AND(ISNUMBER(OFFSET('Sanitation Data'!$G$6,0,10*ROW('Sanitation Data'!G43))),'Data Summary'!DA49="Yes"),OFFSET('Sanitation Data'!$G$6,0,10*ROW('Sanitation Data'!G43)),NA())</f>
        <v>#N/A</v>
      </c>
      <c r="AM49" s="94" t="e">
        <f ca="true">+IF(AND(ISNUMBER(OFFSET('Sanitation Data'!$G$10,0,10*ROW('Sanitation Data'!G43))),'Data Summary'!DB49="Yes"),OFFSET('Sanitation Data'!$G$10,0,10*ROW('Sanitation Data'!G43)),NA())</f>
        <v>#N/A</v>
      </c>
      <c r="AN49" s="94" t="e">
        <f ca="true">+IF(AND(ISNUMBER(OFFSET('Sanitation Data'!$G$11,0,10*ROW('Sanitation Data'!G43))),'Data Summary'!DC49="Yes"),OFFSET('Sanitation Data'!$G$11,0,10*ROW('Sanitation Data'!G43)),NA())</f>
        <v>#N/A</v>
      </c>
      <c r="AO49" s="94" t="e">
        <f ca="true">+IF(AND(ISNUMBER(OFFSET('Sanitation Data'!$G$12,0,10*ROW('Sanitation Data'!G43))),'Data Summary'!DD49="Yes"),OFFSET('Sanitation Data'!$G$12,0,10*ROW('Sanitation Data'!G43)),NA())</f>
        <v>#N/A</v>
      </c>
      <c r="AP49" s="94" t="e">
        <f ca="true">+IF(AND(ISNUMBER(OFFSET('Sanitation Data'!$H$4,0,10*ROW('Sanitation Data'!H43))),'Data Summary'!DE49="Yes"),100-OFFSET('Sanitation Data'!$H$4,0,10*ROW('Sanitation Data'!H43)),NA())</f>
        <v>#N/A</v>
      </c>
      <c r="AQ49" s="94" t="e">
        <f ca="true">+IF(AND(ISNUMBER(OFFSET('Sanitation Data'!$H$6,0,10*ROW('Sanitation Data'!H43))),'Data Summary'!DF49="Yes"),OFFSET('Sanitation Data'!$H$6,0,10*ROW('Sanitation Data'!H43)),NA())</f>
        <v>#N/A</v>
      </c>
      <c r="AR49" s="94" t="e">
        <f ca="true">+IF(AND(ISNUMBER(OFFSET('Sanitation Data'!$H$10,0,10*ROW('Sanitation Data'!H43))),'Data Summary'!DG49="Yes"),OFFSET('Sanitation Data'!$H$10,0,10*ROW('Sanitation Data'!H43)),NA())</f>
        <v>#N/A</v>
      </c>
      <c r="AS49" s="94" t="e">
        <f ca="true">+IF(AND(ISNUMBER(OFFSET('Sanitation Data'!$H$11,0,10*ROW('Sanitation Data'!H43))),'Data Summary'!DH49="Yes"),OFFSET('Sanitation Data'!$H$11,0,10*ROW('Sanitation Data'!H43)),NA())</f>
        <v>#N/A</v>
      </c>
      <c r="AT49" s="94" t="e">
        <f ca="true">+IF(AND(ISNUMBER(OFFSET('Sanitation Data'!$H$12,0,10*ROW('Sanitation Data'!H43))),'Data Summary'!DI49="Yes"),OFFSET('Sanitation Data'!$H$12,0,10*ROW('Sanitation Data'!H43)),NA())</f>
        <v>#N/A</v>
      </c>
      <c r="AU49" s="94" t="e">
        <f ca="true">+IF(AND(ISNUMBER(OFFSET('Sanitation Data'!$I$4,0,10*ROW('Sanitation Data'!I43))),'Data Summary'!DJ49="Yes"),100-OFFSET('Sanitation Data'!$I$4,0,10*ROW('Sanitation Data'!I43)),NA())</f>
        <v>#N/A</v>
      </c>
      <c r="AV49" s="94" t="e">
        <f ca="true">+IF(AND(ISNUMBER(OFFSET('Sanitation Data'!$I$6,0,10*ROW('Sanitation Data'!I43))),'Data Summary'!DK49="Yes"),OFFSET('Sanitation Data'!$I$6,0,10*ROW('Sanitation Data'!I43)),NA())</f>
        <v>#N/A</v>
      </c>
      <c r="AW49" s="94" t="e">
        <f ca="true">+IF(AND(ISNUMBER(OFFSET('Sanitation Data'!$I$10,0,10*ROW('Sanitation Data'!I43))),'Data Summary'!DL49="Yes"),OFFSET('Sanitation Data'!$I$10,0,10*ROW('Sanitation Data'!I43)),NA())</f>
        <v>#N/A</v>
      </c>
      <c r="AX49" s="94" t="e">
        <f ca="true">+IF(AND(ISNUMBER(OFFSET('Sanitation Data'!$I$11,0,10*ROW('Sanitation Data'!I43))),'Data Summary'!DM49="Yes"),OFFSET('Sanitation Data'!$I$11,0,10*ROW('Sanitation Data'!I43)),NA())</f>
        <v>#N/A</v>
      </c>
      <c r="AY49" s="94" t="e">
        <f ca="true">+IF(AND(ISNUMBER(OFFSET('Sanitation Data'!$I$12,0,10*ROW('Sanitation Data'!I43))),'Data Summary'!DN49="Yes"),OFFSET('Sanitation Data'!$I$12,0,10*ROW('Sanitation Data'!I43)),NA())</f>
        <v>#N/A</v>
      </c>
      <c r="AZ49" s="95" t="e">
        <f ca="true">+IF(AND(ISNUMBER(OFFSET('Hygiene Data'!$D$5,0,10*ROW('Hygiene Data'!D43))),'Data Summary'!DO49="Yes"),OFFSET('Hygiene Data'!$D$5,0,10*ROW('Hygiene Data'!D43)),NA())</f>
        <v>#N/A</v>
      </c>
      <c r="BA49" s="95" t="e">
        <f ca="true">+IF(AND(ISNUMBER(OFFSET('Hygiene Data'!$D$7,0,10*ROW('Hygiene Data'!D43))),'Data Summary'!DP49="Yes"),OFFSET('Hygiene Data'!$D$7,0,10*ROW('Hygiene Data'!D43)),NA())</f>
        <v>#N/A</v>
      </c>
      <c r="BB49" s="95" t="e">
        <f ca="true">+IF(AND(ISNUMBER(OFFSET('Hygiene Data'!$D$9,0,10*ROW('Hygiene Data'!D43))),'Data Summary'!DQ49="Yes"),OFFSET('Hygiene Data'!$D$9,0,10*ROW('Hygiene Data'!D43)),NA())</f>
        <v>#N/A</v>
      </c>
      <c r="BC49" s="95" t="e">
        <f ca="true">+IF(AND(ISNUMBER(OFFSET('Hygiene Data'!$E$5,0,10*ROW('Hygiene Data'!E43))),'Data Summary'!DR49="Yes"),OFFSET('Hygiene Data'!$E$5,0,10*ROW('Hygiene Data'!E43)),NA())</f>
        <v>#N/A</v>
      </c>
      <c r="BD49" s="95" t="e">
        <f ca="true">+IF(AND(ISNUMBER(OFFSET('Hygiene Data'!$E$7,0,10*ROW('Hygiene Data'!E43))),'Data Summary'!DS49="Yes"),OFFSET('Hygiene Data'!$E$7,0,10*ROW('Hygiene Data'!E43)),NA())</f>
        <v>#N/A</v>
      </c>
      <c r="BE49" s="95" t="e">
        <f ca="true">+IF(AND(ISNUMBER(OFFSET('Hygiene Data'!$E$9,0,10*ROW('Hygiene Data'!E43))),'Data Summary'!DT49="Yes"),OFFSET('Hygiene Data'!$E$9,0,10*ROW('Hygiene Data'!E43)),NA())</f>
        <v>#N/A</v>
      </c>
      <c r="BF49" s="95" t="e">
        <f ca="true">+IF(AND(ISNUMBER(OFFSET('Hygiene Data'!$F$5,0,10*ROW('Hygiene Data'!F43))),'Data Summary'!DU49="Yes"),OFFSET('Hygiene Data'!$F$5,0,10*ROW('Hygiene Data'!F43)),NA())</f>
        <v>#N/A</v>
      </c>
      <c r="BG49" s="95" t="e">
        <f ca="true">+IF(AND(ISNUMBER(OFFSET('Hygiene Data'!$F$7,0,10*ROW('Hygiene Data'!F43))),'Data Summary'!DV49="Yes"),OFFSET('Hygiene Data'!$F$7,0,10*ROW('Hygiene Data'!F43)),NA())</f>
        <v>#N/A</v>
      </c>
      <c r="BH49" s="95" t="e">
        <f ca="true">+IF(AND(ISNUMBER(OFFSET('Hygiene Data'!$F$9,0,10*ROW('Hygiene Data'!F43))),'Data Summary'!DW49="Yes"),OFFSET('Hygiene Data'!$F$9,0,10*ROW('Hygiene Data'!F43)),NA())</f>
        <v>#N/A</v>
      </c>
      <c r="BI49" s="95" t="e">
        <f ca="true">+IF(AND(ISNUMBER(OFFSET('Hygiene Data'!$G$5,0,10*ROW('Hygiene Data'!G43))),'Data Summary'!DX49="Yes"),OFFSET('Hygiene Data'!$G$5,0,10*ROW('Hygiene Data'!G43)),NA())</f>
        <v>#N/A</v>
      </c>
      <c r="BJ49" s="95" t="e">
        <f ca="true">+IF(AND(ISNUMBER(OFFSET('Hygiene Data'!$G$7,0,10*ROW('Hygiene Data'!G43))),'Data Summary'!DY49="Yes"),OFFSET('Hygiene Data'!$G$7,0,10*ROW('Hygiene Data'!G43)),NA())</f>
        <v>#N/A</v>
      </c>
      <c r="BK49" s="95" t="e">
        <f ca="true">+IF(AND(ISNUMBER(OFFSET('Hygiene Data'!$G$9,0,10*ROW('Hygiene Data'!G43))),'Data Summary'!DZ49="Yes"),OFFSET('Hygiene Data'!$G$9,0,10*ROW('Hygiene Data'!G43)),NA())</f>
        <v>#N/A</v>
      </c>
      <c r="BL49" s="95" t="e">
        <f ca="true">+IF(AND(ISNUMBER(OFFSET('Hygiene Data'!$H$5,0,10*ROW('Hygiene Data'!H43))),'Data Summary'!EA49="Yes"),OFFSET('Hygiene Data'!$H$5,0,10*ROW('Hygiene Data'!H43)),NA())</f>
        <v>#N/A</v>
      </c>
      <c r="BM49" s="95" t="e">
        <f ca="true">+IF(AND(ISNUMBER(OFFSET('Hygiene Data'!$H$7,0,10*ROW('Hygiene Data'!H43))),'Data Summary'!EB49="Yes"),OFFSET('Hygiene Data'!$H$7,0,10*ROW('Hygiene Data'!H43)),NA())</f>
        <v>#N/A</v>
      </c>
      <c r="BN49" s="95" t="e">
        <f ca="true">+IF(AND(ISNUMBER(OFFSET('Hygiene Data'!$H$9,0,10*ROW('Hygiene Data'!H43))),'Data Summary'!EC49="Yes"),OFFSET('Hygiene Data'!$H$9,0,10*ROW('Hygiene Data'!H43)),NA())</f>
        <v>#N/A</v>
      </c>
      <c r="BO49" s="95" t="e">
        <f ca="true">+IF(AND(ISNUMBER(OFFSET('Hygiene Data'!$I$5,0,10*ROW('Hygiene Data'!I43))),'Data Summary'!ED49="Yes"),OFFSET('Hygiene Data'!$I$5,0,10*ROW('Hygiene Data'!I43)),NA())</f>
        <v>#N/A</v>
      </c>
      <c r="BP49" s="95" t="e">
        <f ca="true">+IF(AND(ISNUMBER(OFFSET('Hygiene Data'!$I$7,0,10*ROW('Hygiene Data'!I43))),'Data Summary'!EE49="Yes"),OFFSET('Hygiene Data'!$I$7,0,10*ROW('Hygiene Data'!I43)),NA())</f>
        <v>#N/A</v>
      </c>
      <c r="BQ49" s="95" t="e">
        <f ca="true">+IF(AND(ISNUMBER(OFFSET('Hygiene Data'!$I$9,0,10*ROW('Hygiene Data'!I43))),'Data Summary'!EF49="Yes"),OFFSET('Hygiene Data'!$I$9,0,10*ROW('Hygiene Data'!I43)),NA())</f>
        <v>#N/A</v>
      </c>
    </row>
    <row xmlns:x14ac="http://schemas.microsoft.com/office/spreadsheetml/2009/9/ac" r="50" x14ac:dyDescent="0.2">
      <c r="A50" s="329" t="e">
        <f ca="true">+RIGHT('Data Summary'!A50,LEN('Data Summary'!A50)-9)</f>
        <v>#VALUE!</v>
      </c>
      <c r="B50" s="36" t="str">
        <f ca="true">+IF(ISTEXT('Data Summary'!B50),'Data Summary'!B50,"")</f>
        <v/>
      </c>
      <c r="C50" s="328" t="e">
        <f ca="true">+VALUE('Data Summary'!C50)</f>
        <v>#VALUE!</v>
      </c>
      <c r="D50" s="93" t="e">
        <f ca="true">+IF(AND(ISNUMBER(OFFSET('Water Data'!$D$4,0,10*ROW('Water Data'!D44))),'Data Summary'!BS50="Yes"),100-OFFSET('Water Data'!$D$4,0,10*ROW('Water Data'!D44)),NA())</f>
        <v>#N/A</v>
      </c>
      <c r="E50" s="93" t="e">
        <f ca="true">+IF(AND(ISNUMBER(OFFSET('Water Data'!$D$6,0,10*ROW('Water Data'!D44))),'Data Summary'!BT50="Yes"),OFFSET('Water Data'!$D$6,0,10*ROW('Water Data'!D44)),NA())</f>
        <v>#N/A</v>
      </c>
      <c r="F50" s="93" t="e">
        <f ca="true">+IF(AND(ISNUMBER(OFFSET('Water Data'!$D$9,0,10*ROW('Water Data'!D44))),'Data Summary'!BU50="Yes"),OFFSET('Water Data'!$D$9,0,10*ROW('Water Data'!D44)),NA())</f>
        <v>#N/A</v>
      </c>
      <c r="G50" s="93" t="e">
        <f ca="true">+IF(AND(ISNUMBER(OFFSET('Water Data'!$E$4,0,10*ROW('Water Data'!E44))),'Data Summary'!BV50="Yes"),100-OFFSET('Water Data'!$E$4,0,10*ROW('Water Data'!E44)),NA())</f>
        <v>#N/A</v>
      </c>
      <c r="H50" s="93" t="e">
        <f ca="true">+IF(AND(ISNUMBER(OFFSET('Water Data'!$E$6,0,10*ROW('Water Data'!E44))),'Data Summary'!BW50="Yes"),OFFSET('Water Data'!$E$6,0,10*ROW('Water Data'!E44)),NA())</f>
        <v>#N/A</v>
      </c>
      <c r="I50" s="93" t="e">
        <f ca="true">+IF(AND(ISNUMBER(OFFSET('Water Data'!$E$9,0,10*ROW('Water Data'!E44))),'Data Summary'!BX50="Yes"),OFFSET('Water Data'!$E$9,0,10*ROW('Water Data'!E44)),NA())</f>
        <v>#N/A</v>
      </c>
      <c r="J50" s="93" t="e">
        <f ca="true">+IF(AND(ISNUMBER(OFFSET('Water Data'!$F$4,0,10*ROW('Water Data'!F44))),'Data Summary'!BY50="Yes"),100-OFFSET('Water Data'!$F$4,0,10*ROW('Water Data'!F44)),NA())</f>
        <v>#N/A</v>
      </c>
      <c r="K50" s="93" t="e">
        <f ca="true">+IF(AND(ISNUMBER(OFFSET('Water Data'!$F$6,0,10*ROW('Water Data'!F44))),'Data Summary'!BZ50="Yes"),OFFSET('Water Data'!$F$6,0,10*ROW('Water Data'!F44)),NA())</f>
        <v>#N/A</v>
      </c>
      <c r="L50" s="93" t="e">
        <f ca="true">+IF(AND(ISNUMBER(OFFSET('Water Data'!$F$9,0,10*ROW('Water Data'!F44))),'Data Summary'!CA50="Yes"),OFFSET('Water Data'!$F$9,0,10*ROW('Water Data'!F44)),NA())</f>
        <v>#N/A</v>
      </c>
      <c r="M50" s="93" t="e">
        <f ca="true">+IF(AND(ISNUMBER(OFFSET('Water Data'!$G$4,0,10*ROW('Water Data'!G44))),'Data Summary'!CB50="Yes"),100-OFFSET('Water Data'!$G$4,0,10*ROW('Water Data'!G44)),NA())</f>
        <v>#N/A</v>
      </c>
      <c r="N50" s="93" t="e">
        <f ca="true">+IF(AND(ISNUMBER(OFFSET('Water Data'!$G$6,0,10*ROW('Water Data'!G44))),'Data Summary'!CC50="Yes"),OFFSET('Water Data'!$G$6,0,10*ROW('Water Data'!G44)),NA())</f>
        <v>#N/A</v>
      </c>
      <c r="O50" s="93" t="e">
        <f ca="true">+IF(AND(ISNUMBER(OFFSET('Water Data'!$G$9,0,10*ROW('Water Data'!G44))),'Data Summary'!CD50="Yes"),OFFSET('Water Data'!$G$9,0,10*ROW('Water Data'!G44)),NA())</f>
        <v>#N/A</v>
      </c>
      <c r="P50" s="93" t="e">
        <f ca="true">+IF(AND(ISNUMBER(OFFSET('Water Data'!$H$4,0,10*ROW('Water Data'!H44))),'Data Summary'!CE50="Yes"),100-OFFSET('Water Data'!$H$4,0,10*ROW('Water Data'!H44)),NA())</f>
        <v>#N/A</v>
      </c>
      <c r="Q50" s="93" t="e">
        <f ca="true">+IF(AND(ISNUMBER(OFFSET('Water Data'!$H$6,0,10*ROW('Water Data'!H44))),'Data Summary'!CF50="Yes"),OFFSET('Water Data'!$H$6,0,10*ROW('Water Data'!H44)),NA())</f>
        <v>#N/A</v>
      </c>
      <c r="R50" s="93" t="e">
        <f ca="true">+IF(AND(ISNUMBER(OFFSET('Water Data'!$H$9,0,10*ROW('Water Data'!H44))),'Data Summary'!CG50="Yes"),OFFSET('Water Data'!$H$9,0,10*ROW('Water Data'!H44)),NA())</f>
        <v>#N/A</v>
      </c>
      <c r="S50" s="93" t="e">
        <f ca="true">+IF(AND(ISNUMBER(OFFSET('Water Data'!$I$4,0,10*ROW('Water Data'!I44))),'Data Summary'!CH50="Yes"),100-OFFSET('Water Data'!$I$4,0,10*ROW('Water Data'!I44)),NA())</f>
        <v>#N/A</v>
      </c>
      <c r="T50" s="93" t="e">
        <f ca="true">+IF(AND(ISNUMBER(OFFSET('Water Data'!$I$6,0,10*ROW('Water Data'!I44))),'Data Summary'!CI50="Yes"),OFFSET('Water Data'!$I$6,0,10*ROW('Water Data'!I44)),NA())</f>
        <v>#N/A</v>
      </c>
      <c r="U50" s="93" t="e">
        <f ca="true">+IF(AND(ISNUMBER(OFFSET('Water Data'!$I$9,0,10*ROW('Water Data'!I44))),'Data Summary'!CJ50="Yes"),OFFSET('Water Data'!$I$9,0,10*ROW('Water Data'!I44)),NA())</f>
        <v>#N/A</v>
      </c>
      <c r="V50" s="94" t="e">
        <f ca="true">+IF(AND(ISNUMBER(OFFSET('Sanitation Data'!$D$4,0,10*ROW('Sanitation Data'!D44))),'Data Summary'!CK50="Yes"),100-OFFSET('Sanitation Data'!$D$4,0,10*ROW('Sanitation Data'!D44)),NA())</f>
        <v>#N/A</v>
      </c>
      <c r="W50" s="94" t="e">
        <f ca="true">+IF(AND(ISNUMBER(OFFSET('Sanitation Data'!$D$6,0,10*ROW('Sanitation Data'!D44))),'Data Summary'!CL50="Yes"),OFFSET('Sanitation Data'!$D$6,0,10*ROW('Sanitation Data'!D44)),NA())</f>
        <v>#N/A</v>
      </c>
      <c r="X50" s="94" t="e">
        <f ca="true">+IF(AND(ISNUMBER(OFFSET('Sanitation Data'!$D$10,0,10*ROW('Sanitation Data'!D44))),'Data Summary'!CM50="Yes"),OFFSET('Sanitation Data'!$D$10,0,10*ROW('Sanitation Data'!D44)),NA())</f>
        <v>#N/A</v>
      </c>
      <c r="Y50" s="94" t="e">
        <f ca="true">+IF(AND(ISNUMBER(OFFSET('Sanitation Data'!$D$11,0,10*ROW('Sanitation Data'!D44))),'Data Summary'!CN50="Yes"),OFFSET('Sanitation Data'!$D$11,0,10*ROW('Sanitation Data'!D44)),NA())</f>
        <v>#N/A</v>
      </c>
      <c r="Z50" s="94" t="e">
        <f ca="true">+IF(AND(ISNUMBER(OFFSET('Sanitation Data'!$D$12,0,10*ROW('Sanitation Data'!D44))),'Data Summary'!CO50="Yes"),OFFSET('Sanitation Data'!$D$12,0,10*ROW('Sanitation Data'!D44)),NA())</f>
        <v>#N/A</v>
      </c>
      <c r="AA50" s="94" t="e">
        <f ca="true">+IF(AND(ISNUMBER(OFFSET('Sanitation Data'!$E$4,0,10*ROW('Sanitation Data'!E44))),'Data Summary'!CP50="Yes"),100-OFFSET('Sanitation Data'!$E$4,0,10*ROW('Sanitation Data'!E44)),NA())</f>
        <v>#N/A</v>
      </c>
      <c r="AB50" s="94" t="e">
        <f ca="true">+IF(AND(ISNUMBER(OFFSET('Sanitation Data'!$E$6,0,10*ROW('Sanitation Data'!E44))),'Data Summary'!CQ50="Yes"),OFFSET('Sanitation Data'!$E$6,0,10*ROW('Sanitation Data'!E44)),NA())</f>
        <v>#N/A</v>
      </c>
      <c r="AC50" s="94" t="e">
        <f ca="true">+IF(AND(ISNUMBER(OFFSET('Sanitation Data'!$E$10,0,10*ROW('Sanitation Data'!E44))),'Data Summary'!CR50="Yes"),OFFSET('Sanitation Data'!$E$10,0,10*ROW('Sanitation Data'!E44)),NA())</f>
        <v>#N/A</v>
      </c>
      <c r="AD50" s="94" t="e">
        <f ca="true">+IF(AND(ISNUMBER(OFFSET('Sanitation Data'!$E$11,0,10*ROW('Sanitation Data'!E44))),'Data Summary'!CS50="Yes"),OFFSET('Sanitation Data'!$E$11,0,10*ROW('Sanitation Data'!E44)),NA())</f>
        <v>#N/A</v>
      </c>
      <c r="AE50" s="94" t="e">
        <f ca="true">+IF(AND(ISNUMBER(OFFSET('Sanitation Data'!$E$12,0,10*ROW('Sanitation Data'!E44))),'Data Summary'!CT50="Yes"),OFFSET('Sanitation Data'!$E$12,0,10*ROW('Sanitation Data'!E44)),NA())</f>
        <v>#N/A</v>
      </c>
      <c r="AF50" s="94" t="e">
        <f ca="true">+IF(AND(ISNUMBER(OFFSET('Sanitation Data'!$F$4,0,10*ROW('Sanitation Data'!F44))),'Data Summary'!CU50="Yes"),100-OFFSET('Sanitation Data'!$F$4,0,10*ROW('Sanitation Data'!F44)),NA())</f>
        <v>#N/A</v>
      </c>
      <c r="AG50" s="94" t="e">
        <f ca="true">+IF(AND(ISNUMBER(OFFSET('Sanitation Data'!$F$6,0,10*ROW('Sanitation Data'!F44))),'Data Summary'!CV50="Yes"),OFFSET('Sanitation Data'!$F$6,0,10*ROW('Sanitation Data'!F44)),NA())</f>
        <v>#N/A</v>
      </c>
      <c r="AH50" s="94" t="e">
        <f ca="true">+IF(AND(ISNUMBER(OFFSET('Sanitation Data'!$F$10,0,10*ROW('Sanitation Data'!F44))),'Data Summary'!CW50="Yes"),OFFSET('Sanitation Data'!$F$10,0,10*ROW('Sanitation Data'!F44)),NA())</f>
        <v>#N/A</v>
      </c>
      <c r="AI50" s="94" t="e">
        <f ca="true">+IF(AND(ISNUMBER(OFFSET('Sanitation Data'!$F$11,0,10*ROW('Sanitation Data'!F44))),'Data Summary'!CX50="Yes"),OFFSET('Sanitation Data'!$F$11,0,10*ROW('Sanitation Data'!F44)),NA())</f>
        <v>#N/A</v>
      </c>
      <c r="AJ50" s="94" t="e">
        <f ca="true">+IF(AND(ISNUMBER(OFFSET('Sanitation Data'!$F$12,0,10*ROW('Sanitation Data'!F44))),'Data Summary'!CY50="Yes"),OFFSET('Sanitation Data'!$F$12,0,10*ROW('Sanitation Data'!F44)),NA())</f>
        <v>#N/A</v>
      </c>
      <c r="AK50" s="94" t="e">
        <f ca="true">+IF(AND(ISNUMBER(OFFSET('Sanitation Data'!$G$4,0,10*ROW('Sanitation Data'!G44))),'Data Summary'!CZ50="Yes"),100-OFFSET('Sanitation Data'!$G$4,0,10*ROW('Sanitation Data'!G44)),NA())</f>
        <v>#N/A</v>
      </c>
      <c r="AL50" s="94" t="e">
        <f ca="true">+IF(AND(ISNUMBER(OFFSET('Sanitation Data'!$G$6,0,10*ROW('Sanitation Data'!G44))),'Data Summary'!DA50="Yes"),OFFSET('Sanitation Data'!$G$6,0,10*ROW('Sanitation Data'!G44)),NA())</f>
        <v>#N/A</v>
      </c>
      <c r="AM50" s="94" t="e">
        <f ca="true">+IF(AND(ISNUMBER(OFFSET('Sanitation Data'!$G$10,0,10*ROW('Sanitation Data'!G44))),'Data Summary'!DB50="Yes"),OFFSET('Sanitation Data'!$G$10,0,10*ROW('Sanitation Data'!G44)),NA())</f>
        <v>#N/A</v>
      </c>
      <c r="AN50" s="94" t="e">
        <f ca="true">+IF(AND(ISNUMBER(OFFSET('Sanitation Data'!$G$11,0,10*ROW('Sanitation Data'!G44))),'Data Summary'!DC50="Yes"),OFFSET('Sanitation Data'!$G$11,0,10*ROW('Sanitation Data'!G44)),NA())</f>
        <v>#N/A</v>
      </c>
      <c r="AO50" s="94" t="e">
        <f ca="true">+IF(AND(ISNUMBER(OFFSET('Sanitation Data'!$G$12,0,10*ROW('Sanitation Data'!G44))),'Data Summary'!DD50="Yes"),OFFSET('Sanitation Data'!$G$12,0,10*ROW('Sanitation Data'!G44)),NA())</f>
        <v>#N/A</v>
      </c>
      <c r="AP50" s="94" t="e">
        <f ca="true">+IF(AND(ISNUMBER(OFFSET('Sanitation Data'!$H$4,0,10*ROW('Sanitation Data'!H44))),'Data Summary'!DE50="Yes"),100-OFFSET('Sanitation Data'!$H$4,0,10*ROW('Sanitation Data'!H44)),NA())</f>
        <v>#N/A</v>
      </c>
      <c r="AQ50" s="94" t="e">
        <f ca="true">+IF(AND(ISNUMBER(OFFSET('Sanitation Data'!$H$6,0,10*ROW('Sanitation Data'!H44))),'Data Summary'!DF50="Yes"),OFFSET('Sanitation Data'!$H$6,0,10*ROW('Sanitation Data'!H44)),NA())</f>
        <v>#N/A</v>
      </c>
      <c r="AR50" s="94" t="e">
        <f ca="true">+IF(AND(ISNUMBER(OFFSET('Sanitation Data'!$H$10,0,10*ROW('Sanitation Data'!H44))),'Data Summary'!DG50="Yes"),OFFSET('Sanitation Data'!$H$10,0,10*ROW('Sanitation Data'!H44)),NA())</f>
        <v>#N/A</v>
      </c>
      <c r="AS50" s="94" t="e">
        <f ca="true">+IF(AND(ISNUMBER(OFFSET('Sanitation Data'!$H$11,0,10*ROW('Sanitation Data'!H44))),'Data Summary'!DH50="Yes"),OFFSET('Sanitation Data'!$H$11,0,10*ROW('Sanitation Data'!H44)),NA())</f>
        <v>#N/A</v>
      </c>
      <c r="AT50" s="94" t="e">
        <f ca="true">+IF(AND(ISNUMBER(OFFSET('Sanitation Data'!$H$12,0,10*ROW('Sanitation Data'!H44))),'Data Summary'!DI50="Yes"),OFFSET('Sanitation Data'!$H$12,0,10*ROW('Sanitation Data'!H44)),NA())</f>
        <v>#N/A</v>
      </c>
      <c r="AU50" s="94" t="e">
        <f ca="true">+IF(AND(ISNUMBER(OFFSET('Sanitation Data'!$I$4,0,10*ROW('Sanitation Data'!I44))),'Data Summary'!DJ50="Yes"),100-OFFSET('Sanitation Data'!$I$4,0,10*ROW('Sanitation Data'!I44)),NA())</f>
        <v>#N/A</v>
      </c>
      <c r="AV50" s="94" t="e">
        <f ca="true">+IF(AND(ISNUMBER(OFFSET('Sanitation Data'!$I$6,0,10*ROW('Sanitation Data'!I44))),'Data Summary'!DK50="Yes"),OFFSET('Sanitation Data'!$I$6,0,10*ROW('Sanitation Data'!I44)),NA())</f>
        <v>#N/A</v>
      </c>
      <c r="AW50" s="94" t="e">
        <f ca="true">+IF(AND(ISNUMBER(OFFSET('Sanitation Data'!$I$10,0,10*ROW('Sanitation Data'!I44))),'Data Summary'!DL50="Yes"),OFFSET('Sanitation Data'!$I$10,0,10*ROW('Sanitation Data'!I44)),NA())</f>
        <v>#N/A</v>
      </c>
      <c r="AX50" s="94" t="e">
        <f ca="true">+IF(AND(ISNUMBER(OFFSET('Sanitation Data'!$I$11,0,10*ROW('Sanitation Data'!I44))),'Data Summary'!DM50="Yes"),OFFSET('Sanitation Data'!$I$11,0,10*ROW('Sanitation Data'!I44)),NA())</f>
        <v>#N/A</v>
      </c>
      <c r="AY50" s="94" t="e">
        <f ca="true">+IF(AND(ISNUMBER(OFFSET('Sanitation Data'!$I$12,0,10*ROW('Sanitation Data'!I44))),'Data Summary'!DN50="Yes"),OFFSET('Sanitation Data'!$I$12,0,10*ROW('Sanitation Data'!I44)),NA())</f>
        <v>#N/A</v>
      </c>
      <c r="AZ50" s="95" t="e">
        <f ca="true">+IF(AND(ISNUMBER(OFFSET('Hygiene Data'!$D$5,0,10*ROW('Hygiene Data'!D44))),'Data Summary'!DO50="Yes"),OFFSET('Hygiene Data'!$D$5,0,10*ROW('Hygiene Data'!D44)),NA())</f>
        <v>#N/A</v>
      </c>
      <c r="BA50" s="95" t="e">
        <f ca="true">+IF(AND(ISNUMBER(OFFSET('Hygiene Data'!$D$7,0,10*ROW('Hygiene Data'!D44))),'Data Summary'!DP50="Yes"),OFFSET('Hygiene Data'!$D$7,0,10*ROW('Hygiene Data'!D44)),NA())</f>
        <v>#N/A</v>
      </c>
      <c r="BB50" s="95" t="e">
        <f ca="true">+IF(AND(ISNUMBER(OFFSET('Hygiene Data'!$D$9,0,10*ROW('Hygiene Data'!D44))),'Data Summary'!DQ50="Yes"),OFFSET('Hygiene Data'!$D$9,0,10*ROW('Hygiene Data'!D44)),NA())</f>
        <v>#N/A</v>
      </c>
      <c r="BC50" s="95" t="e">
        <f ca="true">+IF(AND(ISNUMBER(OFFSET('Hygiene Data'!$E$5,0,10*ROW('Hygiene Data'!E44))),'Data Summary'!DR50="Yes"),OFFSET('Hygiene Data'!$E$5,0,10*ROW('Hygiene Data'!E44)),NA())</f>
        <v>#N/A</v>
      </c>
      <c r="BD50" s="95" t="e">
        <f ca="true">+IF(AND(ISNUMBER(OFFSET('Hygiene Data'!$E$7,0,10*ROW('Hygiene Data'!E44))),'Data Summary'!DS50="Yes"),OFFSET('Hygiene Data'!$E$7,0,10*ROW('Hygiene Data'!E44)),NA())</f>
        <v>#N/A</v>
      </c>
      <c r="BE50" s="95" t="e">
        <f ca="true">+IF(AND(ISNUMBER(OFFSET('Hygiene Data'!$E$9,0,10*ROW('Hygiene Data'!E44))),'Data Summary'!DT50="Yes"),OFFSET('Hygiene Data'!$E$9,0,10*ROW('Hygiene Data'!E44)),NA())</f>
        <v>#N/A</v>
      </c>
      <c r="BF50" s="95" t="e">
        <f ca="true">+IF(AND(ISNUMBER(OFFSET('Hygiene Data'!$F$5,0,10*ROW('Hygiene Data'!F44))),'Data Summary'!DU50="Yes"),OFFSET('Hygiene Data'!$F$5,0,10*ROW('Hygiene Data'!F44)),NA())</f>
        <v>#N/A</v>
      </c>
      <c r="BG50" s="95" t="e">
        <f ca="true">+IF(AND(ISNUMBER(OFFSET('Hygiene Data'!$F$7,0,10*ROW('Hygiene Data'!F44))),'Data Summary'!DV50="Yes"),OFFSET('Hygiene Data'!$F$7,0,10*ROW('Hygiene Data'!F44)),NA())</f>
        <v>#N/A</v>
      </c>
      <c r="BH50" s="95" t="e">
        <f ca="true">+IF(AND(ISNUMBER(OFFSET('Hygiene Data'!$F$9,0,10*ROW('Hygiene Data'!F44))),'Data Summary'!DW50="Yes"),OFFSET('Hygiene Data'!$F$9,0,10*ROW('Hygiene Data'!F44)),NA())</f>
        <v>#N/A</v>
      </c>
      <c r="BI50" s="95" t="e">
        <f ca="true">+IF(AND(ISNUMBER(OFFSET('Hygiene Data'!$G$5,0,10*ROW('Hygiene Data'!G44))),'Data Summary'!DX50="Yes"),OFFSET('Hygiene Data'!$G$5,0,10*ROW('Hygiene Data'!G44)),NA())</f>
        <v>#N/A</v>
      </c>
      <c r="BJ50" s="95" t="e">
        <f ca="true">+IF(AND(ISNUMBER(OFFSET('Hygiene Data'!$G$7,0,10*ROW('Hygiene Data'!G44))),'Data Summary'!DY50="Yes"),OFFSET('Hygiene Data'!$G$7,0,10*ROW('Hygiene Data'!G44)),NA())</f>
        <v>#N/A</v>
      </c>
      <c r="BK50" s="95" t="e">
        <f ca="true">+IF(AND(ISNUMBER(OFFSET('Hygiene Data'!$G$9,0,10*ROW('Hygiene Data'!G44))),'Data Summary'!DZ50="Yes"),OFFSET('Hygiene Data'!$G$9,0,10*ROW('Hygiene Data'!G44)),NA())</f>
        <v>#N/A</v>
      </c>
      <c r="BL50" s="95" t="e">
        <f ca="true">+IF(AND(ISNUMBER(OFFSET('Hygiene Data'!$H$5,0,10*ROW('Hygiene Data'!H44))),'Data Summary'!EA50="Yes"),OFFSET('Hygiene Data'!$H$5,0,10*ROW('Hygiene Data'!H44)),NA())</f>
        <v>#N/A</v>
      </c>
      <c r="BM50" s="95" t="e">
        <f ca="true">+IF(AND(ISNUMBER(OFFSET('Hygiene Data'!$H$7,0,10*ROW('Hygiene Data'!H44))),'Data Summary'!EB50="Yes"),OFFSET('Hygiene Data'!$H$7,0,10*ROW('Hygiene Data'!H44)),NA())</f>
        <v>#N/A</v>
      </c>
      <c r="BN50" s="95" t="e">
        <f ca="true">+IF(AND(ISNUMBER(OFFSET('Hygiene Data'!$H$9,0,10*ROW('Hygiene Data'!H44))),'Data Summary'!EC50="Yes"),OFFSET('Hygiene Data'!$H$9,0,10*ROW('Hygiene Data'!H44)),NA())</f>
        <v>#N/A</v>
      </c>
      <c r="BO50" s="95" t="e">
        <f ca="true">+IF(AND(ISNUMBER(OFFSET('Hygiene Data'!$I$5,0,10*ROW('Hygiene Data'!I44))),'Data Summary'!ED50="Yes"),OFFSET('Hygiene Data'!$I$5,0,10*ROW('Hygiene Data'!I44)),NA())</f>
        <v>#N/A</v>
      </c>
      <c r="BP50" s="95" t="e">
        <f ca="true">+IF(AND(ISNUMBER(OFFSET('Hygiene Data'!$I$7,0,10*ROW('Hygiene Data'!I44))),'Data Summary'!EE50="Yes"),OFFSET('Hygiene Data'!$I$7,0,10*ROW('Hygiene Data'!I44)),NA())</f>
        <v>#N/A</v>
      </c>
      <c r="BQ50" s="95" t="e">
        <f ca="true">+IF(AND(ISNUMBER(OFFSET('Hygiene Data'!$I$9,0,10*ROW('Hygiene Data'!I44))),'Data Summary'!EF50="Yes"),OFFSET('Hygiene Data'!$I$9,0,10*ROW('Hygiene Data'!I44)),NA())</f>
        <v>#N/A</v>
      </c>
    </row>
    <row xmlns:x14ac="http://schemas.microsoft.com/office/spreadsheetml/2009/9/ac" r="51" x14ac:dyDescent="0.2">
      <c r="A51" s="329" t="e">
        <f ca="true">+RIGHT('Data Summary'!A51,LEN('Data Summary'!A51)-9)</f>
        <v>#VALUE!</v>
      </c>
      <c r="B51" s="36" t="str">
        <f ca="true">+IF(ISTEXT('Data Summary'!B51),'Data Summary'!B51,"")</f>
        <v/>
      </c>
      <c r="C51" s="328" t="e">
        <f ca="true">+VALUE('Data Summary'!C51)</f>
        <v>#VALUE!</v>
      </c>
      <c r="D51" s="93" t="e">
        <f ca="true">+IF(AND(ISNUMBER(OFFSET('Water Data'!$D$4,0,10*ROW('Water Data'!D45))),'Data Summary'!BS51="Yes"),100-OFFSET('Water Data'!$D$4,0,10*ROW('Water Data'!D45)),NA())</f>
        <v>#N/A</v>
      </c>
      <c r="E51" s="93" t="e">
        <f ca="true">+IF(AND(ISNUMBER(OFFSET('Water Data'!$D$6,0,10*ROW('Water Data'!D45))),'Data Summary'!BT51="Yes"),OFFSET('Water Data'!$D$6,0,10*ROW('Water Data'!D45)),NA())</f>
        <v>#N/A</v>
      </c>
      <c r="F51" s="93" t="e">
        <f ca="true">+IF(AND(ISNUMBER(OFFSET('Water Data'!$D$9,0,10*ROW('Water Data'!D45))),'Data Summary'!BU51="Yes"),OFFSET('Water Data'!$D$9,0,10*ROW('Water Data'!D45)),NA())</f>
        <v>#N/A</v>
      </c>
      <c r="G51" s="93" t="e">
        <f ca="true">+IF(AND(ISNUMBER(OFFSET('Water Data'!$E$4,0,10*ROW('Water Data'!E45))),'Data Summary'!BV51="Yes"),100-OFFSET('Water Data'!$E$4,0,10*ROW('Water Data'!E45)),NA())</f>
        <v>#N/A</v>
      </c>
      <c r="H51" s="93" t="e">
        <f ca="true">+IF(AND(ISNUMBER(OFFSET('Water Data'!$E$6,0,10*ROW('Water Data'!E45))),'Data Summary'!BW51="Yes"),OFFSET('Water Data'!$E$6,0,10*ROW('Water Data'!E45)),NA())</f>
        <v>#N/A</v>
      </c>
      <c r="I51" s="93" t="e">
        <f ca="true">+IF(AND(ISNUMBER(OFFSET('Water Data'!$E$9,0,10*ROW('Water Data'!E45))),'Data Summary'!BX51="Yes"),OFFSET('Water Data'!$E$9,0,10*ROW('Water Data'!E45)),NA())</f>
        <v>#N/A</v>
      </c>
      <c r="J51" s="93" t="e">
        <f ca="true">+IF(AND(ISNUMBER(OFFSET('Water Data'!$F$4,0,10*ROW('Water Data'!F45))),'Data Summary'!BY51="Yes"),100-OFFSET('Water Data'!$F$4,0,10*ROW('Water Data'!F45)),NA())</f>
        <v>#N/A</v>
      </c>
      <c r="K51" s="93" t="e">
        <f ca="true">+IF(AND(ISNUMBER(OFFSET('Water Data'!$F$6,0,10*ROW('Water Data'!F45))),'Data Summary'!BZ51="Yes"),OFFSET('Water Data'!$F$6,0,10*ROW('Water Data'!F45)),NA())</f>
        <v>#N/A</v>
      </c>
      <c r="L51" s="93" t="e">
        <f ca="true">+IF(AND(ISNUMBER(OFFSET('Water Data'!$F$9,0,10*ROW('Water Data'!F45))),'Data Summary'!CA51="Yes"),OFFSET('Water Data'!$F$9,0,10*ROW('Water Data'!F45)),NA())</f>
        <v>#N/A</v>
      </c>
      <c r="M51" s="93" t="e">
        <f ca="true">+IF(AND(ISNUMBER(OFFSET('Water Data'!$G$4,0,10*ROW('Water Data'!G45))),'Data Summary'!CB51="Yes"),100-OFFSET('Water Data'!$G$4,0,10*ROW('Water Data'!G45)),NA())</f>
        <v>#N/A</v>
      </c>
      <c r="N51" s="93" t="e">
        <f ca="true">+IF(AND(ISNUMBER(OFFSET('Water Data'!$G$6,0,10*ROW('Water Data'!G45))),'Data Summary'!CC51="Yes"),OFFSET('Water Data'!$G$6,0,10*ROW('Water Data'!G45)),NA())</f>
        <v>#N/A</v>
      </c>
      <c r="O51" s="93" t="e">
        <f ca="true">+IF(AND(ISNUMBER(OFFSET('Water Data'!$G$9,0,10*ROW('Water Data'!G45))),'Data Summary'!CD51="Yes"),OFFSET('Water Data'!$G$9,0,10*ROW('Water Data'!G45)),NA())</f>
        <v>#N/A</v>
      </c>
      <c r="P51" s="93" t="e">
        <f ca="true">+IF(AND(ISNUMBER(OFFSET('Water Data'!$H$4,0,10*ROW('Water Data'!H45))),'Data Summary'!CE51="Yes"),100-OFFSET('Water Data'!$H$4,0,10*ROW('Water Data'!H45)),NA())</f>
        <v>#N/A</v>
      </c>
      <c r="Q51" s="93" t="e">
        <f ca="true">+IF(AND(ISNUMBER(OFFSET('Water Data'!$H$6,0,10*ROW('Water Data'!H45))),'Data Summary'!CF51="Yes"),OFFSET('Water Data'!$H$6,0,10*ROW('Water Data'!H45)),NA())</f>
        <v>#N/A</v>
      </c>
      <c r="R51" s="93" t="e">
        <f ca="true">+IF(AND(ISNUMBER(OFFSET('Water Data'!$H$9,0,10*ROW('Water Data'!H45))),'Data Summary'!CG51="Yes"),OFFSET('Water Data'!$H$9,0,10*ROW('Water Data'!H45)),NA())</f>
        <v>#N/A</v>
      </c>
      <c r="S51" s="93" t="e">
        <f ca="true">+IF(AND(ISNUMBER(OFFSET('Water Data'!$I$4,0,10*ROW('Water Data'!I45))),'Data Summary'!CH51="Yes"),100-OFFSET('Water Data'!$I$4,0,10*ROW('Water Data'!I45)),NA())</f>
        <v>#N/A</v>
      </c>
      <c r="T51" s="93" t="e">
        <f ca="true">+IF(AND(ISNUMBER(OFFSET('Water Data'!$I$6,0,10*ROW('Water Data'!I45))),'Data Summary'!CI51="Yes"),OFFSET('Water Data'!$I$6,0,10*ROW('Water Data'!I45)),NA())</f>
        <v>#N/A</v>
      </c>
      <c r="U51" s="93" t="e">
        <f ca="true">+IF(AND(ISNUMBER(OFFSET('Water Data'!$I$9,0,10*ROW('Water Data'!I45))),'Data Summary'!CJ51="Yes"),OFFSET('Water Data'!$I$9,0,10*ROW('Water Data'!I45)),NA())</f>
        <v>#N/A</v>
      </c>
      <c r="V51" s="94" t="e">
        <f ca="true">+IF(AND(ISNUMBER(OFFSET('Sanitation Data'!$D$4,0,10*ROW('Sanitation Data'!D45))),'Data Summary'!CK51="Yes"),100-OFFSET('Sanitation Data'!$D$4,0,10*ROW('Sanitation Data'!D45)),NA())</f>
        <v>#N/A</v>
      </c>
      <c r="W51" s="94" t="e">
        <f ca="true">+IF(AND(ISNUMBER(OFFSET('Sanitation Data'!$D$6,0,10*ROW('Sanitation Data'!D45))),'Data Summary'!CL51="Yes"),OFFSET('Sanitation Data'!$D$6,0,10*ROW('Sanitation Data'!D45)),NA())</f>
        <v>#N/A</v>
      </c>
      <c r="X51" s="94" t="e">
        <f ca="true">+IF(AND(ISNUMBER(OFFSET('Sanitation Data'!$D$10,0,10*ROW('Sanitation Data'!D45))),'Data Summary'!CM51="Yes"),OFFSET('Sanitation Data'!$D$10,0,10*ROW('Sanitation Data'!D45)),NA())</f>
        <v>#N/A</v>
      </c>
      <c r="Y51" s="94" t="e">
        <f ca="true">+IF(AND(ISNUMBER(OFFSET('Sanitation Data'!$D$11,0,10*ROW('Sanitation Data'!D45))),'Data Summary'!CN51="Yes"),OFFSET('Sanitation Data'!$D$11,0,10*ROW('Sanitation Data'!D45)),NA())</f>
        <v>#N/A</v>
      </c>
      <c r="Z51" s="94" t="e">
        <f ca="true">+IF(AND(ISNUMBER(OFFSET('Sanitation Data'!$D$12,0,10*ROW('Sanitation Data'!D45))),'Data Summary'!CO51="Yes"),OFFSET('Sanitation Data'!$D$12,0,10*ROW('Sanitation Data'!D45)),NA())</f>
        <v>#N/A</v>
      </c>
      <c r="AA51" s="94" t="e">
        <f ca="true">+IF(AND(ISNUMBER(OFFSET('Sanitation Data'!$E$4,0,10*ROW('Sanitation Data'!E45))),'Data Summary'!CP51="Yes"),100-OFFSET('Sanitation Data'!$E$4,0,10*ROW('Sanitation Data'!E45)),NA())</f>
        <v>#N/A</v>
      </c>
      <c r="AB51" s="94" t="e">
        <f ca="true">+IF(AND(ISNUMBER(OFFSET('Sanitation Data'!$E$6,0,10*ROW('Sanitation Data'!E45))),'Data Summary'!CQ51="Yes"),OFFSET('Sanitation Data'!$E$6,0,10*ROW('Sanitation Data'!E45)),NA())</f>
        <v>#N/A</v>
      </c>
      <c r="AC51" s="94" t="e">
        <f ca="true">+IF(AND(ISNUMBER(OFFSET('Sanitation Data'!$E$10,0,10*ROW('Sanitation Data'!E45))),'Data Summary'!CR51="Yes"),OFFSET('Sanitation Data'!$E$10,0,10*ROW('Sanitation Data'!E45)),NA())</f>
        <v>#N/A</v>
      </c>
      <c r="AD51" s="94" t="e">
        <f ca="true">+IF(AND(ISNUMBER(OFFSET('Sanitation Data'!$E$11,0,10*ROW('Sanitation Data'!E45))),'Data Summary'!CS51="Yes"),OFFSET('Sanitation Data'!$E$11,0,10*ROW('Sanitation Data'!E45)),NA())</f>
        <v>#N/A</v>
      </c>
      <c r="AE51" s="94" t="e">
        <f ca="true">+IF(AND(ISNUMBER(OFFSET('Sanitation Data'!$E$12,0,10*ROW('Sanitation Data'!E45))),'Data Summary'!CT51="Yes"),OFFSET('Sanitation Data'!$E$12,0,10*ROW('Sanitation Data'!E45)),NA())</f>
        <v>#N/A</v>
      </c>
      <c r="AF51" s="94" t="e">
        <f ca="true">+IF(AND(ISNUMBER(OFFSET('Sanitation Data'!$F$4,0,10*ROW('Sanitation Data'!F45))),'Data Summary'!CU51="Yes"),100-OFFSET('Sanitation Data'!$F$4,0,10*ROW('Sanitation Data'!F45)),NA())</f>
        <v>#N/A</v>
      </c>
      <c r="AG51" s="94" t="e">
        <f ca="true">+IF(AND(ISNUMBER(OFFSET('Sanitation Data'!$F$6,0,10*ROW('Sanitation Data'!F45))),'Data Summary'!CV51="Yes"),OFFSET('Sanitation Data'!$F$6,0,10*ROW('Sanitation Data'!F45)),NA())</f>
        <v>#N/A</v>
      </c>
      <c r="AH51" s="94" t="e">
        <f ca="true">+IF(AND(ISNUMBER(OFFSET('Sanitation Data'!$F$10,0,10*ROW('Sanitation Data'!F45))),'Data Summary'!CW51="Yes"),OFFSET('Sanitation Data'!$F$10,0,10*ROW('Sanitation Data'!F45)),NA())</f>
        <v>#N/A</v>
      </c>
      <c r="AI51" s="94" t="e">
        <f ca="true">+IF(AND(ISNUMBER(OFFSET('Sanitation Data'!$F$11,0,10*ROW('Sanitation Data'!F45))),'Data Summary'!CX51="Yes"),OFFSET('Sanitation Data'!$F$11,0,10*ROW('Sanitation Data'!F45)),NA())</f>
        <v>#N/A</v>
      </c>
      <c r="AJ51" s="94" t="e">
        <f ca="true">+IF(AND(ISNUMBER(OFFSET('Sanitation Data'!$F$12,0,10*ROW('Sanitation Data'!F45))),'Data Summary'!CY51="Yes"),OFFSET('Sanitation Data'!$F$12,0,10*ROW('Sanitation Data'!F45)),NA())</f>
        <v>#N/A</v>
      </c>
      <c r="AK51" s="94" t="e">
        <f ca="true">+IF(AND(ISNUMBER(OFFSET('Sanitation Data'!$G$4,0,10*ROW('Sanitation Data'!G45))),'Data Summary'!CZ51="Yes"),100-OFFSET('Sanitation Data'!$G$4,0,10*ROW('Sanitation Data'!G45)),NA())</f>
        <v>#N/A</v>
      </c>
      <c r="AL51" s="94" t="e">
        <f ca="true">+IF(AND(ISNUMBER(OFFSET('Sanitation Data'!$G$6,0,10*ROW('Sanitation Data'!G45))),'Data Summary'!DA51="Yes"),OFFSET('Sanitation Data'!$G$6,0,10*ROW('Sanitation Data'!G45)),NA())</f>
        <v>#N/A</v>
      </c>
      <c r="AM51" s="94" t="e">
        <f ca="true">+IF(AND(ISNUMBER(OFFSET('Sanitation Data'!$G$10,0,10*ROW('Sanitation Data'!G45))),'Data Summary'!DB51="Yes"),OFFSET('Sanitation Data'!$G$10,0,10*ROW('Sanitation Data'!G45)),NA())</f>
        <v>#N/A</v>
      </c>
      <c r="AN51" s="94" t="e">
        <f ca="true">+IF(AND(ISNUMBER(OFFSET('Sanitation Data'!$G$11,0,10*ROW('Sanitation Data'!G45))),'Data Summary'!DC51="Yes"),OFFSET('Sanitation Data'!$G$11,0,10*ROW('Sanitation Data'!G45)),NA())</f>
        <v>#N/A</v>
      </c>
      <c r="AO51" s="94" t="e">
        <f ca="true">+IF(AND(ISNUMBER(OFFSET('Sanitation Data'!$G$12,0,10*ROW('Sanitation Data'!G45))),'Data Summary'!DD51="Yes"),OFFSET('Sanitation Data'!$G$12,0,10*ROW('Sanitation Data'!G45)),NA())</f>
        <v>#N/A</v>
      </c>
      <c r="AP51" s="94" t="e">
        <f ca="true">+IF(AND(ISNUMBER(OFFSET('Sanitation Data'!$H$4,0,10*ROW('Sanitation Data'!H45))),'Data Summary'!DE51="Yes"),100-OFFSET('Sanitation Data'!$H$4,0,10*ROW('Sanitation Data'!H45)),NA())</f>
        <v>#N/A</v>
      </c>
      <c r="AQ51" s="94" t="e">
        <f ca="true">+IF(AND(ISNUMBER(OFFSET('Sanitation Data'!$H$6,0,10*ROW('Sanitation Data'!H45))),'Data Summary'!DF51="Yes"),OFFSET('Sanitation Data'!$H$6,0,10*ROW('Sanitation Data'!H45)),NA())</f>
        <v>#N/A</v>
      </c>
      <c r="AR51" s="94" t="e">
        <f ca="true">+IF(AND(ISNUMBER(OFFSET('Sanitation Data'!$H$10,0,10*ROW('Sanitation Data'!H45))),'Data Summary'!DG51="Yes"),OFFSET('Sanitation Data'!$H$10,0,10*ROW('Sanitation Data'!H45)),NA())</f>
        <v>#N/A</v>
      </c>
      <c r="AS51" s="94" t="e">
        <f ca="true">+IF(AND(ISNUMBER(OFFSET('Sanitation Data'!$H$11,0,10*ROW('Sanitation Data'!H45))),'Data Summary'!DH51="Yes"),OFFSET('Sanitation Data'!$H$11,0,10*ROW('Sanitation Data'!H45)),NA())</f>
        <v>#N/A</v>
      </c>
      <c r="AT51" s="94" t="e">
        <f ca="true">+IF(AND(ISNUMBER(OFFSET('Sanitation Data'!$H$12,0,10*ROW('Sanitation Data'!H45))),'Data Summary'!DI51="Yes"),OFFSET('Sanitation Data'!$H$12,0,10*ROW('Sanitation Data'!H45)),NA())</f>
        <v>#N/A</v>
      </c>
      <c r="AU51" s="94" t="e">
        <f ca="true">+IF(AND(ISNUMBER(OFFSET('Sanitation Data'!$I$4,0,10*ROW('Sanitation Data'!I45))),'Data Summary'!DJ51="Yes"),100-OFFSET('Sanitation Data'!$I$4,0,10*ROW('Sanitation Data'!I45)),NA())</f>
        <v>#N/A</v>
      </c>
      <c r="AV51" s="94" t="e">
        <f ca="true">+IF(AND(ISNUMBER(OFFSET('Sanitation Data'!$I$6,0,10*ROW('Sanitation Data'!I45))),'Data Summary'!DK51="Yes"),OFFSET('Sanitation Data'!$I$6,0,10*ROW('Sanitation Data'!I45)),NA())</f>
        <v>#N/A</v>
      </c>
      <c r="AW51" s="94" t="e">
        <f ca="true">+IF(AND(ISNUMBER(OFFSET('Sanitation Data'!$I$10,0,10*ROW('Sanitation Data'!I45))),'Data Summary'!DL51="Yes"),OFFSET('Sanitation Data'!$I$10,0,10*ROW('Sanitation Data'!I45)),NA())</f>
        <v>#N/A</v>
      </c>
      <c r="AX51" s="94" t="e">
        <f ca="true">+IF(AND(ISNUMBER(OFFSET('Sanitation Data'!$I$11,0,10*ROW('Sanitation Data'!I45))),'Data Summary'!DM51="Yes"),OFFSET('Sanitation Data'!$I$11,0,10*ROW('Sanitation Data'!I45)),NA())</f>
        <v>#N/A</v>
      </c>
      <c r="AY51" s="94" t="e">
        <f ca="true">+IF(AND(ISNUMBER(OFFSET('Sanitation Data'!$I$12,0,10*ROW('Sanitation Data'!I45))),'Data Summary'!DN51="Yes"),OFFSET('Sanitation Data'!$I$12,0,10*ROW('Sanitation Data'!I45)),NA())</f>
        <v>#N/A</v>
      </c>
      <c r="AZ51" s="95" t="e">
        <f ca="true">+IF(AND(ISNUMBER(OFFSET('Hygiene Data'!$D$5,0,10*ROW('Hygiene Data'!D45))),'Data Summary'!DO51="Yes"),OFFSET('Hygiene Data'!$D$5,0,10*ROW('Hygiene Data'!D45)),NA())</f>
        <v>#N/A</v>
      </c>
      <c r="BA51" s="95" t="e">
        <f ca="true">+IF(AND(ISNUMBER(OFFSET('Hygiene Data'!$D$7,0,10*ROW('Hygiene Data'!D45))),'Data Summary'!DP51="Yes"),OFFSET('Hygiene Data'!$D$7,0,10*ROW('Hygiene Data'!D45)),NA())</f>
        <v>#N/A</v>
      </c>
      <c r="BB51" s="95" t="e">
        <f ca="true">+IF(AND(ISNUMBER(OFFSET('Hygiene Data'!$D$9,0,10*ROW('Hygiene Data'!D45))),'Data Summary'!DQ51="Yes"),OFFSET('Hygiene Data'!$D$9,0,10*ROW('Hygiene Data'!D45)),NA())</f>
        <v>#N/A</v>
      </c>
      <c r="BC51" s="95" t="e">
        <f ca="true">+IF(AND(ISNUMBER(OFFSET('Hygiene Data'!$E$5,0,10*ROW('Hygiene Data'!E45))),'Data Summary'!DR51="Yes"),OFFSET('Hygiene Data'!$E$5,0,10*ROW('Hygiene Data'!E45)),NA())</f>
        <v>#N/A</v>
      </c>
      <c r="BD51" s="95" t="e">
        <f ca="true">+IF(AND(ISNUMBER(OFFSET('Hygiene Data'!$E$7,0,10*ROW('Hygiene Data'!E45))),'Data Summary'!DS51="Yes"),OFFSET('Hygiene Data'!$E$7,0,10*ROW('Hygiene Data'!E45)),NA())</f>
        <v>#N/A</v>
      </c>
      <c r="BE51" s="95" t="e">
        <f ca="true">+IF(AND(ISNUMBER(OFFSET('Hygiene Data'!$E$9,0,10*ROW('Hygiene Data'!E45))),'Data Summary'!DT51="Yes"),OFFSET('Hygiene Data'!$E$9,0,10*ROW('Hygiene Data'!E45)),NA())</f>
        <v>#N/A</v>
      </c>
      <c r="BF51" s="95" t="e">
        <f ca="true">+IF(AND(ISNUMBER(OFFSET('Hygiene Data'!$F$5,0,10*ROW('Hygiene Data'!F45))),'Data Summary'!DU51="Yes"),OFFSET('Hygiene Data'!$F$5,0,10*ROW('Hygiene Data'!F45)),NA())</f>
        <v>#N/A</v>
      </c>
      <c r="BG51" s="95" t="e">
        <f ca="true">+IF(AND(ISNUMBER(OFFSET('Hygiene Data'!$F$7,0,10*ROW('Hygiene Data'!F45))),'Data Summary'!DV51="Yes"),OFFSET('Hygiene Data'!$F$7,0,10*ROW('Hygiene Data'!F45)),NA())</f>
        <v>#N/A</v>
      </c>
      <c r="BH51" s="95" t="e">
        <f ca="true">+IF(AND(ISNUMBER(OFFSET('Hygiene Data'!$F$9,0,10*ROW('Hygiene Data'!F45))),'Data Summary'!DW51="Yes"),OFFSET('Hygiene Data'!$F$9,0,10*ROW('Hygiene Data'!F45)),NA())</f>
        <v>#N/A</v>
      </c>
      <c r="BI51" s="95" t="e">
        <f ca="true">+IF(AND(ISNUMBER(OFFSET('Hygiene Data'!$G$5,0,10*ROW('Hygiene Data'!G45))),'Data Summary'!DX51="Yes"),OFFSET('Hygiene Data'!$G$5,0,10*ROW('Hygiene Data'!G45)),NA())</f>
        <v>#N/A</v>
      </c>
      <c r="BJ51" s="95" t="e">
        <f ca="true">+IF(AND(ISNUMBER(OFFSET('Hygiene Data'!$G$7,0,10*ROW('Hygiene Data'!G45))),'Data Summary'!DY51="Yes"),OFFSET('Hygiene Data'!$G$7,0,10*ROW('Hygiene Data'!G45)),NA())</f>
        <v>#N/A</v>
      </c>
      <c r="BK51" s="95" t="e">
        <f ca="true">+IF(AND(ISNUMBER(OFFSET('Hygiene Data'!$G$9,0,10*ROW('Hygiene Data'!G45))),'Data Summary'!DZ51="Yes"),OFFSET('Hygiene Data'!$G$9,0,10*ROW('Hygiene Data'!G45)),NA())</f>
        <v>#N/A</v>
      </c>
      <c r="BL51" s="95" t="e">
        <f ca="true">+IF(AND(ISNUMBER(OFFSET('Hygiene Data'!$H$5,0,10*ROW('Hygiene Data'!H45))),'Data Summary'!EA51="Yes"),OFFSET('Hygiene Data'!$H$5,0,10*ROW('Hygiene Data'!H45)),NA())</f>
        <v>#N/A</v>
      </c>
      <c r="BM51" s="95" t="e">
        <f ca="true">+IF(AND(ISNUMBER(OFFSET('Hygiene Data'!$H$7,0,10*ROW('Hygiene Data'!H45))),'Data Summary'!EB51="Yes"),OFFSET('Hygiene Data'!$H$7,0,10*ROW('Hygiene Data'!H45)),NA())</f>
        <v>#N/A</v>
      </c>
      <c r="BN51" s="95" t="e">
        <f ca="true">+IF(AND(ISNUMBER(OFFSET('Hygiene Data'!$H$9,0,10*ROW('Hygiene Data'!H45))),'Data Summary'!EC51="Yes"),OFFSET('Hygiene Data'!$H$9,0,10*ROW('Hygiene Data'!H45)),NA())</f>
        <v>#N/A</v>
      </c>
      <c r="BO51" s="95" t="e">
        <f ca="true">+IF(AND(ISNUMBER(OFFSET('Hygiene Data'!$I$5,0,10*ROW('Hygiene Data'!I45))),'Data Summary'!ED51="Yes"),OFFSET('Hygiene Data'!$I$5,0,10*ROW('Hygiene Data'!I45)),NA())</f>
        <v>#N/A</v>
      </c>
      <c r="BP51" s="95" t="e">
        <f ca="true">+IF(AND(ISNUMBER(OFFSET('Hygiene Data'!$I$7,0,10*ROW('Hygiene Data'!I45))),'Data Summary'!EE51="Yes"),OFFSET('Hygiene Data'!$I$7,0,10*ROW('Hygiene Data'!I45)),NA())</f>
        <v>#N/A</v>
      </c>
      <c r="BQ51" s="95" t="e">
        <f ca="true">+IF(AND(ISNUMBER(OFFSET('Hygiene Data'!$I$9,0,10*ROW('Hygiene Data'!I45))),'Data Summary'!EF51="Yes"),OFFSET('Hygiene Data'!$I$9,0,10*ROW('Hygiene Data'!I45)),NA())</f>
        <v>#N/A</v>
      </c>
    </row>
    <row xmlns:x14ac="http://schemas.microsoft.com/office/spreadsheetml/2009/9/ac" r="52" x14ac:dyDescent="0.2">
      <c r="A52" s="329" t="e">
        <f ca="true">+RIGHT('Data Summary'!A52,LEN('Data Summary'!A52)-9)</f>
        <v>#VALUE!</v>
      </c>
      <c r="B52" s="36" t="str">
        <f ca="true">+IF(ISTEXT('Data Summary'!B52),'Data Summary'!B52,"")</f>
        <v/>
      </c>
      <c r="C52" s="328" t="e">
        <f ca="true">+VALUE('Data Summary'!C52)</f>
        <v>#VALUE!</v>
      </c>
      <c r="D52" s="93" t="e">
        <f ca="true">+IF(AND(ISNUMBER(OFFSET('Water Data'!$D$4,0,10*ROW('Water Data'!D46))),'Data Summary'!BS52="Yes"),100-OFFSET('Water Data'!$D$4,0,10*ROW('Water Data'!D46)),NA())</f>
        <v>#N/A</v>
      </c>
      <c r="E52" s="93" t="e">
        <f ca="true">+IF(AND(ISNUMBER(OFFSET('Water Data'!$D$6,0,10*ROW('Water Data'!D46))),'Data Summary'!BT52="Yes"),OFFSET('Water Data'!$D$6,0,10*ROW('Water Data'!D46)),NA())</f>
        <v>#N/A</v>
      </c>
      <c r="F52" s="93" t="e">
        <f ca="true">+IF(AND(ISNUMBER(OFFSET('Water Data'!$D$9,0,10*ROW('Water Data'!D46))),'Data Summary'!BU52="Yes"),OFFSET('Water Data'!$D$9,0,10*ROW('Water Data'!D46)),NA())</f>
        <v>#N/A</v>
      </c>
      <c r="G52" s="93" t="e">
        <f ca="true">+IF(AND(ISNUMBER(OFFSET('Water Data'!$E$4,0,10*ROW('Water Data'!E46))),'Data Summary'!BV52="Yes"),100-OFFSET('Water Data'!$E$4,0,10*ROW('Water Data'!E46)),NA())</f>
        <v>#N/A</v>
      </c>
      <c r="H52" s="93" t="e">
        <f ca="true">+IF(AND(ISNUMBER(OFFSET('Water Data'!$E$6,0,10*ROW('Water Data'!E46))),'Data Summary'!BW52="Yes"),OFFSET('Water Data'!$E$6,0,10*ROW('Water Data'!E46)),NA())</f>
        <v>#N/A</v>
      </c>
      <c r="I52" s="93" t="e">
        <f ca="true">+IF(AND(ISNUMBER(OFFSET('Water Data'!$E$9,0,10*ROW('Water Data'!E46))),'Data Summary'!BX52="Yes"),OFFSET('Water Data'!$E$9,0,10*ROW('Water Data'!E46)),NA())</f>
        <v>#N/A</v>
      </c>
      <c r="J52" s="93" t="e">
        <f ca="true">+IF(AND(ISNUMBER(OFFSET('Water Data'!$F$4,0,10*ROW('Water Data'!F46))),'Data Summary'!BY52="Yes"),100-OFFSET('Water Data'!$F$4,0,10*ROW('Water Data'!F46)),NA())</f>
        <v>#N/A</v>
      </c>
      <c r="K52" s="93" t="e">
        <f ca="true">+IF(AND(ISNUMBER(OFFSET('Water Data'!$F$6,0,10*ROW('Water Data'!F46))),'Data Summary'!BZ52="Yes"),OFFSET('Water Data'!$F$6,0,10*ROW('Water Data'!F46)),NA())</f>
        <v>#N/A</v>
      </c>
      <c r="L52" s="93" t="e">
        <f ca="true">+IF(AND(ISNUMBER(OFFSET('Water Data'!$F$9,0,10*ROW('Water Data'!F46))),'Data Summary'!CA52="Yes"),OFFSET('Water Data'!$F$9,0,10*ROW('Water Data'!F46)),NA())</f>
        <v>#N/A</v>
      </c>
      <c r="M52" s="93" t="e">
        <f ca="true">+IF(AND(ISNUMBER(OFFSET('Water Data'!$G$4,0,10*ROW('Water Data'!G46))),'Data Summary'!CB52="Yes"),100-OFFSET('Water Data'!$G$4,0,10*ROW('Water Data'!G46)),NA())</f>
        <v>#N/A</v>
      </c>
      <c r="N52" s="93" t="e">
        <f ca="true">+IF(AND(ISNUMBER(OFFSET('Water Data'!$G$6,0,10*ROW('Water Data'!G46))),'Data Summary'!CC52="Yes"),OFFSET('Water Data'!$G$6,0,10*ROW('Water Data'!G46)),NA())</f>
        <v>#N/A</v>
      </c>
      <c r="O52" s="93" t="e">
        <f ca="true">+IF(AND(ISNUMBER(OFFSET('Water Data'!$G$9,0,10*ROW('Water Data'!G46))),'Data Summary'!CD52="Yes"),OFFSET('Water Data'!$G$9,0,10*ROW('Water Data'!G46)),NA())</f>
        <v>#N/A</v>
      </c>
      <c r="P52" s="93" t="e">
        <f ca="true">+IF(AND(ISNUMBER(OFFSET('Water Data'!$H$4,0,10*ROW('Water Data'!H46))),'Data Summary'!CE52="Yes"),100-OFFSET('Water Data'!$H$4,0,10*ROW('Water Data'!H46)),NA())</f>
        <v>#N/A</v>
      </c>
      <c r="Q52" s="93" t="e">
        <f ca="true">+IF(AND(ISNUMBER(OFFSET('Water Data'!$H$6,0,10*ROW('Water Data'!H46))),'Data Summary'!CF52="Yes"),OFFSET('Water Data'!$H$6,0,10*ROW('Water Data'!H46)),NA())</f>
        <v>#N/A</v>
      </c>
      <c r="R52" s="93" t="e">
        <f ca="true">+IF(AND(ISNUMBER(OFFSET('Water Data'!$H$9,0,10*ROW('Water Data'!H46))),'Data Summary'!CG52="Yes"),OFFSET('Water Data'!$H$9,0,10*ROW('Water Data'!H46)),NA())</f>
        <v>#N/A</v>
      </c>
      <c r="S52" s="93" t="e">
        <f ca="true">+IF(AND(ISNUMBER(OFFSET('Water Data'!$I$4,0,10*ROW('Water Data'!I46))),'Data Summary'!CH52="Yes"),100-OFFSET('Water Data'!$I$4,0,10*ROW('Water Data'!I46)),NA())</f>
        <v>#N/A</v>
      </c>
      <c r="T52" s="93" t="e">
        <f ca="true">+IF(AND(ISNUMBER(OFFSET('Water Data'!$I$6,0,10*ROW('Water Data'!I46))),'Data Summary'!CI52="Yes"),OFFSET('Water Data'!$I$6,0,10*ROW('Water Data'!I46)),NA())</f>
        <v>#N/A</v>
      </c>
      <c r="U52" s="93" t="e">
        <f ca="true">+IF(AND(ISNUMBER(OFFSET('Water Data'!$I$9,0,10*ROW('Water Data'!I46))),'Data Summary'!CJ52="Yes"),OFFSET('Water Data'!$I$9,0,10*ROW('Water Data'!I46)),NA())</f>
        <v>#N/A</v>
      </c>
      <c r="V52" s="94" t="e">
        <f ca="true">+IF(AND(ISNUMBER(OFFSET('Sanitation Data'!$D$4,0,10*ROW('Sanitation Data'!D46))),'Data Summary'!CK52="Yes"),100-OFFSET('Sanitation Data'!$D$4,0,10*ROW('Sanitation Data'!D46)),NA())</f>
        <v>#N/A</v>
      </c>
      <c r="W52" s="94" t="e">
        <f ca="true">+IF(AND(ISNUMBER(OFFSET('Sanitation Data'!$D$6,0,10*ROW('Sanitation Data'!D46))),'Data Summary'!CL52="Yes"),OFFSET('Sanitation Data'!$D$6,0,10*ROW('Sanitation Data'!D46)),NA())</f>
        <v>#N/A</v>
      </c>
      <c r="X52" s="94" t="e">
        <f ca="true">+IF(AND(ISNUMBER(OFFSET('Sanitation Data'!$D$10,0,10*ROW('Sanitation Data'!D46))),'Data Summary'!CM52="Yes"),OFFSET('Sanitation Data'!$D$10,0,10*ROW('Sanitation Data'!D46)),NA())</f>
        <v>#N/A</v>
      </c>
      <c r="Y52" s="94" t="e">
        <f ca="true">+IF(AND(ISNUMBER(OFFSET('Sanitation Data'!$D$11,0,10*ROW('Sanitation Data'!D46))),'Data Summary'!CN52="Yes"),OFFSET('Sanitation Data'!$D$11,0,10*ROW('Sanitation Data'!D46)),NA())</f>
        <v>#N/A</v>
      </c>
      <c r="Z52" s="94" t="e">
        <f ca="true">+IF(AND(ISNUMBER(OFFSET('Sanitation Data'!$D$12,0,10*ROW('Sanitation Data'!D46))),'Data Summary'!CO52="Yes"),OFFSET('Sanitation Data'!$D$12,0,10*ROW('Sanitation Data'!D46)),NA())</f>
        <v>#N/A</v>
      </c>
      <c r="AA52" s="94" t="e">
        <f ca="true">+IF(AND(ISNUMBER(OFFSET('Sanitation Data'!$E$4,0,10*ROW('Sanitation Data'!E46))),'Data Summary'!CP52="Yes"),100-OFFSET('Sanitation Data'!$E$4,0,10*ROW('Sanitation Data'!E46)),NA())</f>
        <v>#N/A</v>
      </c>
      <c r="AB52" s="94" t="e">
        <f ca="true">+IF(AND(ISNUMBER(OFFSET('Sanitation Data'!$E$6,0,10*ROW('Sanitation Data'!E46))),'Data Summary'!CQ52="Yes"),OFFSET('Sanitation Data'!$E$6,0,10*ROW('Sanitation Data'!E46)),NA())</f>
        <v>#N/A</v>
      </c>
      <c r="AC52" s="94" t="e">
        <f ca="true">+IF(AND(ISNUMBER(OFFSET('Sanitation Data'!$E$10,0,10*ROW('Sanitation Data'!E46))),'Data Summary'!CR52="Yes"),OFFSET('Sanitation Data'!$E$10,0,10*ROW('Sanitation Data'!E46)),NA())</f>
        <v>#N/A</v>
      </c>
      <c r="AD52" s="94" t="e">
        <f ca="true">+IF(AND(ISNUMBER(OFFSET('Sanitation Data'!$E$11,0,10*ROW('Sanitation Data'!E46))),'Data Summary'!CS52="Yes"),OFFSET('Sanitation Data'!$E$11,0,10*ROW('Sanitation Data'!E46)),NA())</f>
        <v>#N/A</v>
      </c>
      <c r="AE52" s="94" t="e">
        <f ca="true">+IF(AND(ISNUMBER(OFFSET('Sanitation Data'!$E$12,0,10*ROW('Sanitation Data'!E46))),'Data Summary'!CT52="Yes"),OFFSET('Sanitation Data'!$E$12,0,10*ROW('Sanitation Data'!E46)),NA())</f>
        <v>#N/A</v>
      </c>
      <c r="AF52" s="94" t="e">
        <f ca="true">+IF(AND(ISNUMBER(OFFSET('Sanitation Data'!$F$4,0,10*ROW('Sanitation Data'!F46))),'Data Summary'!CU52="Yes"),100-OFFSET('Sanitation Data'!$F$4,0,10*ROW('Sanitation Data'!F46)),NA())</f>
        <v>#N/A</v>
      </c>
      <c r="AG52" s="94" t="e">
        <f ca="true">+IF(AND(ISNUMBER(OFFSET('Sanitation Data'!$F$6,0,10*ROW('Sanitation Data'!F46))),'Data Summary'!CV52="Yes"),OFFSET('Sanitation Data'!$F$6,0,10*ROW('Sanitation Data'!F46)),NA())</f>
        <v>#N/A</v>
      </c>
      <c r="AH52" s="94" t="e">
        <f ca="true">+IF(AND(ISNUMBER(OFFSET('Sanitation Data'!$F$10,0,10*ROW('Sanitation Data'!F46))),'Data Summary'!CW52="Yes"),OFFSET('Sanitation Data'!$F$10,0,10*ROW('Sanitation Data'!F46)),NA())</f>
        <v>#N/A</v>
      </c>
      <c r="AI52" s="94" t="e">
        <f ca="true">+IF(AND(ISNUMBER(OFFSET('Sanitation Data'!$F$11,0,10*ROW('Sanitation Data'!F46))),'Data Summary'!CX52="Yes"),OFFSET('Sanitation Data'!$F$11,0,10*ROW('Sanitation Data'!F46)),NA())</f>
        <v>#N/A</v>
      </c>
      <c r="AJ52" s="94" t="e">
        <f ca="true">+IF(AND(ISNUMBER(OFFSET('Sanitation Data'!$F$12,0,10*ROW('Sanitation Data'!F46))),'Data Summary'!CY52="Yes"),OFFSET('Sanitation Data'!$F$12,0,10*ROW('Sanitation Data'!F46)),NA())</f>
        <v>#N/A</v>
      </c>
      <c r="AK52" s="94" t="e">
        <f ca="true">+IF(AND(ISNUMBER(OFFSET('Sanitation Data'!$G$4,0,10*ROW('Sanitation Data'!G46))),'Data Summary'!CZ52="Yes"),100-OFFSET('Sanitation Data'!$G$4,0,10*ROW('Sanitation Data'!G46)),NA())</f>
        <v>#N/A</v>
      </c>
      <c r="AL52" s="94" t="e">
        <f ca="true">+IF(AND(ISNUMBER(OFFSET('Sanitation Data'!$G$6,0,10*ROW('Sanitation Data'!G46))),'Data Summary'!DA52="Yes"),OFFSET('Sanitation Data'!$G$6,0,10*ROW('Sanitation Data'!G46)),NA())</f>
        <v>#N/A</v>
      </c>
      <c r="AM52" s="94" t="e">
        <f ca="true">+IF(AND(ISNUMBER(OFFSET('Sanitation Data'!$G$10,0,10*ROW('Sanitation Data'!G46))),'Data Summary'!DB52="Yes"),OFFSET('Sanitation Data'!$G$10,0,10*ROW('Sanitation Data'!G46)),NA())</f>
        <v>#N/A</v>
      </c>
      <c r="AN52" s="94" t="e">
        <f ca="true">+IF(AND(ISNUMBER(OFFSET('Sanitation Data'!$G$11,0,10*ROW('Sanitation Data'!G46))),'Data Summary'!DC52="Yes"),OFFSET('Sanitation Data'!$G$11,0,10*ROW('Sanitation Data'!G46)),NA())</f>
        <v>#N/A</v>
      </c>
      <c r="AO52" s="94" t="e">
        <f ca="true">+IF(AND(ISNUMBER(OFFSET('Sanitation Data'!$G$12,0,10*ROW('Sanitation Data'!G46))),'Data Summary'!DD52="Yes"),OFFSET('Sanitation Data'!$G$12,0,10*ROW('Sanitation Data'!G46)),NA())</f>
        <v>#N/A</v>
      </c>
      <c r="AP52" s="94" t="e">
        <f ca="true">+IF(AND(ISNUMBER(OFFSET('Sanitation Data'!$H$4,0,10*ROW('Sanitation Data'!H46))),'Data Summary'!DE52="Yes"),100-OFFSET('Sanitation Data'!$H$4,0,10*ROW('Sanitation Data'!H46)),NA())</f>
        <v>#N/A</v>
      </c>
      <c r="AQ52" s="94" t="e">
        <f ca="true">+IF(AND(ISNUMBER(OFFSET('Sanitation Data'!$H$6,0,10*ROW('Sanitation Data'!H46))),'Data Summary'!DF52="Yes"),OFFSET('Sanitation Data'!$H$6,0,10*ROW('Sanitation Data'!H46)),NA())</f>
        <v>#N/A</v>
      </c>
      <c r="AR52" s="94" t="e">
        <f ca="true">+IF(AND(ISNUMBER(OFFSET('Sanitation Data'!$H$10,0,10*ROW('Sanitation Data'!H46))),'Data Summary'!DG52="Yes"),OFFSET('Sanitation Data'!$H$10,0,10*ROW('Sanitation Data'!H46)),NA())</f>
        <v>#N/A</v>
      </c>
      <c r="AS52" s="94" t="e">
        <f ca="true">+IF(AND(ISNUMBER(OFFSET('Sanitation Data'!$H$11,0,10*ROW('Sanitation Data'!H46))),'Data Summary'!DH52="Yes"),OFFSET('Sanitation Data'!$H$11,0,10*ROW('Sanitation Data'!H46)),NA())</f>
        <v>#N/A</v>
      </c>
      <c r="AT52" s="94" t="e">
        <f ca="true">+IF(AND(ISNUMBER(OFFSET('Sanitation Data'!$H$12,0,10*ROW('Sanitation Data'!H46))),'Data Summary'!DI52="Yes"),OFFSET('Sanitation Data'!$H$12,0,10*ROW('Sanitation Data'!H46)),NA())</f>
        <v>#N/A</v>
      </c>
      <c r="AU52" s="94" t="e">
        <f ca="true">+IF(AND(ISNUMBER(OFFSET('Sanitation Data'!$I$4,0,10*ROW('Sanitation Data'!I46))),'Data Summary'!DJ52="Yes"),100-OFFSET('Sanitation Data'!$I$4,0,10*ROW('Sanitation Data'!I46)),NA())</f>
        <v>#N/A</v>
      </c>
      <c r="AV52" s="94" t="e">
        <f ca="true">+IF(AND(ISNUMBER(OFFSET('Sanitation Data'!$I$6,0,10*ROW('Sanitation Data'!I46))),'Data Summary'!DK52="Yes"),OFFSET('Sanitation Data'!$I$6,0,10*ROW('Sanitation Data'!I46)),NA())</f>
        <v>#N/A</v>
      </c>
      <c r="AW52" s="94" t="e">
        <f ca="true">+IF(AND(ISNUMBER(OFFSET('Sanitation Data'!$I$10,0,10*ROW('Sanitation Data'!I46))),'Data Summary'!DL52="Yes"),OFFSET('Sanitation Data'!$I$10,0,10*ROW('Sanitation Data'!I46)),NA())</f>
        <v>#N/A</v>
      </c>
      <c r="AX52" s="94" t="e">
        <f ca="true">+IF(AND(ISNUMBER(OFFSET('Sanitation Data'!$I$11,0,10*ROW('Sanitation Data'!I46))),'Data Summary'!DM52="Yes"),OFFSET('Sanitation Data'!$I$11,0,10*ROW('Sanitation Data'!I46)),NA())</f>
        <v>#N/A</v>
      </c>
      <c r="AY52" s="94" t="e">
        <f ca="true">+IF(AND(ISNUMBER(OFFSET('Sanitation Data'!$I$12,0,10*ROW('Sanitation Data'!I46))),'Data Summary'!DN52="Yes"),OFFSET('Sanitation Data'!$I$12,0,10*ROW('Sanitation Data'!I46)),NA())</f>
        <v>#N/A</v>
      </c>
      <c r="AZ52" s="95" t="e">
        <f ca="true">+IF(AND(ISNUMBER(OFFSET('Hygiene Data'!$D$5,0,10*ROW('Hygiene Data'!D46))),'Data Summary'!DO52="Yes"),OFFSET('Hygiene Data'!$D$5,0,10*ROW('Hygiene Data'!D46)),NA())</f>
        <v>#N/A</v>
      </c>
      <c r="BA52" s="95" t="e">
        <f ca="true">+IF(AND(ISNUMBER(OFFSET('Hygiene Data'!$D$7,0,10*ROW('Hygiene Data'!D46))),'Data Summary'!DP52="Yes"),OFFSET('Hygiene Data'!$D$7,0,10*ROW('Hygiene Data'!D46)),NA())</f>
        <v>#N/A</v>
      </c>
      <c r="BB52" s="95" t="e">
        <f ca="true">+IF(AND(ISNUMBER(OFFSET('Hygiene Data'!$D$9,0,10*ROW('Hygiene Data'!D46))),'Data Summary'!DQ52="Yes"),OFFSET('Hygiene Data'!$D$9,0,10*ROW('Hygiene Data'!D46)),NA())</f>
        <v>#N/A</v>
      </c>
      <c r="BC52" s="95" t="e">
        <f ca="true">+IF(AND(ISNUMBER(OFFSET('Hygiene Data'!$E$5,0,10*ROW('Hygiene Data'!E46))),'Data Summary'!DR52="Yes"),OFFSET('Hygiene Data'!$E$5,0,10*ROW('Hygiene Data'!E46)),NA())</f>
        <v>#N/A</v>
      </c>
      <c r="BD52" s="95" t="e">
        <f ca="true">+IF(AND(ISNUMBER(OFFSET('Hygiene Data'!$E$7,0,10*ROW('Hygiene Data'!E46))),'Data Summary'!DS52="Yes"),OFFSET('Hygiene Data'!$E$7,0,10*ROW('Hygiene Data'!E46)),NA())</f>
        <v>#N/A</v>
      </c>
      <c r="BE52" s="95" t="e">
        <f ca="true">+IF(AND(ISNUMBER(OFFSET('Hygiene Data'!$E$9,0,10*ROW('Hygiene Data'!E46))),'Data Summary'!DT52="Yes"),OFFSET('Hygiene Data'!$E$9,0,10*ROW('Hygiene Data'!E46)),NA())</f>
        <v>#N/A</v>
      </c>
      <c r="BF52" s="95" t="e">
        <f ca="true">+IF(AND(ISNUMBER(OFFSET('Hygiene Data'!$F$5,0,10*ROW('Hygiene Data'!F46))),'Data Summary'!DU52="Yes"),OFFSET('Hygiene Data'!$F$5,0,10*ROW('Hygiene Data'!F46)),NA())</f>
        <v>#N/A</v>
      </c>
      <c r="BG52" s="95" t="e">
        <f ca="true">+IF(AND(ISNUMBER(OFFSET('Hygiene Data'!$F$7,0,10*ROW('Hygiene Data'!F46))),'Data Summary'!DV52="Yes"),OFFSET('Hygiene Data'!$F$7,0,10*ROW('Hygiene Data'!F46)),NA())</f>
        <v>#N/A</v>
      </c>
      <c r="BH52" s="95" t="e">
        <f ca="true">+IF(AND(ISNUMBER(OFFSET('Hygiene Data'!$F$9,0,10*ROW('Hygiene Data'!F46))),'Data Summary'!DW52="Yes"),OFFSET('Hygiene Data'!$F$9,0,10*ROW('Hygiene Data'!F46)),NA())</f>
        <v>#N/A</v>
      </c>
      <c r="BI52" s="95" t="e">
        <f ca="true">+IF(AND(ISNUMBER(OFFSET('Hygiene Data'!$G$5,0,10*ROW('Hygiene Data'!G46))),'Data Summary'!DX52="Yes"),OFFSET('Hygiene Data'!$G$5,0,10*ROW('Hygiene Data'!G46)),NA())</f>
        <v>#N/A</v>
      </c>
      <c r="BJ52" s="95" t="e">
        <f ca="true">+IF(AND(ISNUMBER(OFFSET('Hygiene Data'!$G$7,0,10*ROW('Hygiene Data'!G46))),'Data Summary'!DY52="Yes"),OFFSET('Hygiene Data'!$G$7,0,10*ROW('Hygiene Data'!G46)),NA())</f>
        <v>#N/A</v>
      </c>
      <c r="BK52" s="95" t="e">
        <f ca="true">+IF(AND(ISNUMBER(OFFSET('Hygiene Data'!$G$9,0,10*ROW('Hygiene Data'!G46))),'Data Summary'!DZ52="Yes"),OFFSET('Hygiene Data'!$G$9,0,10*ROW('Hygiene Data'!G46)),NA())</f>
        <v>#N/A</v>
      </c>
      <c r="BL52" s="95" t="e">
        <f ca="true">+IF(AND(ISNUMBER(OFFSET('Hygiene Data'!$H$5,0,10*ROW('Hygiene Data'!H46))),'Data Summary'!EA52="Yes"),OFFSET('Hygiene Data'!$H$5,0,10*ROW('Hygiene Data'!H46)),NA())</f>
        <v>#N/A</v>
      </c>
      <c r="BM52" s="95" t="e">
        <f ca="true">+IF(AND(ISNUMBER(OFFSET('Hygiene Data'!$H$7,0,10*ROW('Hygiene Data'!H46))),'Data Summary'!EB52="Yes"),OFFSET('Hygiene Data'!$H$7,0,10*ROW('Hygiene Data'!H46)),NA())</f>
        <v>#N/A</v>
      </c>
      <c r="BN52" s="95" t="e">
        <f ca="true">+IF(AND(ISNUMBER(OFFSET('Hygiene Data'!$H$9,0,10*ROW('Hygiene Data'!H46))),'Data Summary'!EC52="Yes"),OFFSET('Hygiene Data'!$H$9,0,10*ROW('Hygiene Data'!H46)),NA())</f>
        <v>#N/A</v>
      </c>
      <c r="BO52" s="95" t="e">
        <f ca="true">+IF(AND(ISNUMBER(OFFSET('Hygiene Data'!$I$5,0,10*ROW('Hygiene Data'!I46))),'Data Summary'!ED52="Yes"),OFFSET('Hygiene Data'!$I$5,0,10*ROW('Hygiene Data'!I46)),NA())</f>
        <v>#N/A</v>
      </c>
      <c r="BP52" s="95" t="e">
        <f ca="true">+IF(AND(ISNUMBER(OFFSET('Hygiene Data'!$I$7,0,10*ROW('Hygiene Data'!I46))),'Data Summary'!EE52="Yes"),OFFSET('Hygiene Data'!$I$7,0,10*ROW('Hygiene Data'!I46)),NA())</f>
        <v>#N/A</v>
      </c>
      <c r="BQ52" s="95" t="e">
        <f ca="true">+IF(AND(ISNUMBER(OFFSET('Hygiene Data'!$I$9,0,10*ROW('Hygiene Data'!I46))),'Data Summary'!EF52="Yes"),OFFSET('Hygiene Data'!$I$9,0,10*ROW('Hygiene Data'!I46)),NA())</f>
        <v>#N/A</v>
      </c>
    </row>
    <row xmlns:x14ac="http://schemas.microsoft.com/office/spreadsheetml/2009/9/ac" r="53" x14ac:dyDescent="0.2">
      <c r="A53" s="329" t="e">
        <f ca="true">+RIGHT('Data Summary'!A53,LEN('Data Summary'!A53)-9)</f>
        <v>#VALUE!</v>
      </c>
      <c r="B53" s="36" t="str">
        <f ca="true">+IF(ISTEXT('Data Summary'!B53),'Data Summary'!B53,"")</f>
        <v/>
      </c>
      <c r="C53" s="328" t="e">
        <f ca="true">+VALUE('Data Summary'!C53)</f>
        <v>#VALUE!</v>
      </c>
      <c r="D53" s="93" t="e">
        <f ca="true">+IF(AND(ISNUMBER(OFFSET('Water Data'!$D$4,0,10*ROW('Water Data'!D47))),'Data Summary'!BS53="Yes"),100-OFFSET('Water Data'!$D$4,0,10*ROW('Water Data'!D47)),NA())</f>
        <v>#N/A</v>
      </c>
      <c r="E53" s="93" t="e">
        <f ca="true">+IF(AND(ISNUMBER(OFFSET('Water Data'!$D$6,0,10*ROW('Water Data'!D47))),'Data Summary'!BT53="Yes"),OFFSET('Water Data'!$D$6,0,10*ROW('Water Data'!D47)),NA())</f>
        <v>#N/A</v>
      </c>
      <c r="F53" s="93" t="e">
        <f ca="true">+IF(AND(ISNUMBER(OFFSET('Water Data'!$D$9,0,10*ROW('Water Data'!D47))),'Data Summary'!BU53="Yes"),OFFSET('Water Data'!$D$9,0,10*ROW('Water Data'!D47)),NA())</f>
        <v>#N/A</v>
      </c>
      <c r="G53" s="93" t="e">
        <f ca="true">+IF(AND(ISNUMBER(OFFSET('Water Data'!$E$4,0,10*ROW('Water Data'!E47))),'Data Summary'!BV53="Yes"),100-OFFSET('Water Data'!$E$4,0,10*ROW('Water Data'!E47)),NA())</f>
        <v>#N/A</v>
      </c>
      <c r="H53" s="93" t="e">
        <f ca="true">+IF(AND(ISNUMBER(OFFSET('Water Data'!$E$6,0,10*ROW('Water Data'!E47))),'Data Summary'!BW53="Yes"),OFFSET('Water Data'!$E$6,0,10*ROW('Water Data'!E47)),NA())</f>
        <v>#N/A</v>
      </c>
      <c r="I53" s="93" t="e">
        <f ca="true">+IF(AND(ISNUMBER(OFFSET('Water Data'!$E$9,0,10*ROW('Water Data'!E47))),'Data Summary'!BX53="Yes"),OFFSET('Water Data'!$E$9,0,10*ROW('Water Data'!E47)),NA())</f>
        <v>#N/A</v>
      </c>
      <c r="J53" s="93" t="e">
        <f ca="true">+IF(AND(ISNUMBER(OFFSET('Water Data'!$F$4,0,10*ROW('Water Data'!F47))),'Data Summary'!BY53="Yes"),100-OFFSET('Water Data'!$F$4,0,10*ROW('Water Data'!F47)),NA())</f>
        <v>#N/A</v>
      </c>
      <c r="K53" s="93" t="e">
        <f ca="true">+IF(AND(ISNUMBER(OFFSET('Water Data'!$F$6,0,10*ROW('Water Data'!F47))),'Data Summary'!BZ53="Yes"),OFFSET('Water Data'!$F$6,0,10*ROW('Water Data'!F47)),NA())</f>
        <v>#N/A</v>
      </c>
      <c r="L53" s="93" t="e">
        <f ca="true">+IF(AND(ISNUMBER(OFFSET('Water Data'!$F$9,0,10*ROW('Water Data'!F47))),'Data Summary'!CA53="Yes"),OFFSET('Water Data'!$F$9,0,10*ROW('Water Data'!F47)),NA())</f>
        <v>#N/A</v>
      </c>
      <c r="M53" s="93" t="e">
        <f ca="true">+IF(AND(ISNUMBER(OFFSET('Water Data'!$G$4,0,10*ROW('Water Data'!G47))),'Data Summary'!CB53="Yes"),100-OFFSET('Water Data'!$G$4,0,10*ROW('Water Data'!G47)),NA())</f>
        <v>#N/A</v>
      </c>
      <c r="N53" s="93" t="e">
        <f ca="true">+IF(AND(ISNUMBER(OFFSET('Water Data'!$G$6,0,10*ROW('Water Data'!G47))),'Data Summary'!CC53="Yes"),OFFSET('Water Data'!$G$6,0,10*ROW('Water Data'!G47)),NA())</f>
        <v>#N/A</v>
      </c>
      <c r="O53" s="93" t="e">
        <f ca="true">+IF(AND(ISNUMBER(OFFSET('Water Data'!$G$9,0,10*ROW('Water Data'!G47))),'Data Summary'!CD53="Yes"),OFFSET('Water Data'!$G$9,0,10*ROW('Water Data'!G47)),NA())</f>
        <v>#N/A</v>
      </c>
      <c r="P53" s="93" t="e">
        <f ca="true">+IF(AND(ISNUMBER(OFFSET('Water Data'!$H$4,0,10*ROW('Water Data'!H47))),'Data Summary'!CE53="Yes"),100-OFFSET('Water Data'!$H$4,0,10*ROW('Water Data'!H47)),NA())</f>
        <v>#N/A</v>
      </c>
      <c r="Q53" s="93" t="e">
        <f ca="true">+IF(AND(ISNUMBER(OFFSET('Water Data'!$H$6,0,10*ROW('Water Data'!H47))),'Data Summary'!CF53="Yes"),OFFSET('Water Data'!$H$6,0,10*ROW('Water Data'!H47)),NA())</f>
        <v>#N/A</v>
      </c>
      <c r="R53" s="93" t="e">
        <f ca="true">+IF(AND(ISNUMBER(OFFSET('Water Data'!$H$9,0,10*ROW('Water Data'!H47))),'Data Summary'!CG53="Yes"),OFFSET('Water Data'!$H$9,0,10*ROW('Water Data'!H47)),NA())</f>
        <v>#N/A</v>
      </c>
      <c r="S53" s="93" t="e">
        <f ca="true">+IF(AND(ISNUMBER(OFFSET('Water Data'!$I$4,0,10*ROW('Water Data'!I47))),'Data Summary'!CH53="Yes"),100-OFFSET('Water Data'!$I$4,0,10*ROW('Water Data'!I47)),NA())</f>
        <v>#N/A</v>
      </c>
      <c r="T53" s="93" t="e">
        <f ca="true">+IF(AND(ISNUMBER(OFFSET('Water Data'!$I$6,0,10*ROW('Water Data'!I47))),'Data Summary'!CI53="Yes"),OFFSET('Water Data'!$I$6,0,10*ROW('Water Data'!I47)),NA())</f>
        <v>#N/A</v>
      </c>
      <c r="U53" s="93" t="e">
        <f ca="true">+IF(AND(ISNUMBER(OFFSET('Water Data'!$I$9,0,10*ROW('Water Data'!I47))),'Data Summary'!CJ53="Yes"),OFFSET('Water Data'!$I$9,0,10*ROW('Water Data'!I47)),NA())</f>
        <v>#N/A</v>
      </c>
      <c r="V53" s="94" t="e">
        <f ca="true">+IF(AND(ISNUMBER(OFFSET('Sanitation Data'!$D$4,0,10*ROW('Sanitation Data'!D47))),'Data Summary'!CK53="Yes"),100-OFFSET('Sanitation Data'!$D$4,0,10*ROW('Sanitation Data'!D47)),NA())</f>
        <v>#N/A</v>
      </c>
      <c r="W53" s="94" t="e">
        <f ca="true">+IF(AND(ISNUMBER(OFFSET('Sanitation Data'!$D$6,0,10*ROW('Sanitation Data'!D47))),'Data Summary'!CL53="Yes"),OFFSET('Sanitation Data'!$D$6,0,10*ROW('Sanitation Data'!D47)),NA())</f>
        <v>#N/A</v>
      </c>
      <c r="X53" s="94" t="e">
        <f ca="true">+IF(AND(ISNUMBER(OFFSET('Sanitation Data'!$D$10,0,10*ROW('Sanitation Data'!D47))),'Data Summary'!CM53="Yes"),OFFSET('Sanitation Data'!$D$10,0,10*ROW('Sanitation Data'!D47)),NA())</f>
        <v>#N/A</v>
      </c>
      <c r="Y53" s="94" t="e">
        <f ca="true">+IF(AND(ISNUMBER(OFFSET('Sanitation Data'!$D$11,0,10*ROW('Sanitation Data'!D47))),'Data Summary'!CN53="Yes"),OFFSET('Sanitation Data'!$D$11,0,10*ROW('Sanitation Data'!D47)),NA())</f>
        <v>#N/A</v>
      </c>
      <c r="Z53" s="94" t="e">
        <f ca="true">+IF(AND(ISNUMBER(OFFSET('Sanitation Data'!$D$12,0,10*ROW('Sanitation Data'!D47))),'Data Summary'!CO53="Yes"),OFFSET('Sanitation Data'!$D$12,0,10*ROW('Sanitation Data'!D47)),NA())</f>
        <v>#N/A</v>
      </c>
      <c r="AA53" s="94" t="e">
        <f ca="true">+IF(AND(ISNUMBER(OFFSET('Sanitation Data'!$E$4,0,10*ROW('Sanitation Data'!E47))),'Data Summary'!CP53="Yes"),100-OFFSET('Sanitation Data'!$E$4,0,10*ROW('Sanitation Data'!E47)),NA())</f>
        <v>#N/A</v>
      </c>
      <c r="AB53" s="94" t="e">
        <f ca="true">+IF(AND(ISNUMBER(OFFSET('Sanitation Data'!$E$6,0,10*ROW('Sanitation Data'!E47))),'Data Summary'!CQ53="Yes"),OFFSET('Sanitation Data'!$E$6,0,10*ROW('Sanitation Data'!E47)),NA())</f>
        <v>#N/A</v>
      </c>
      <c r="AC53" s="94" t="e">
        <f ca="true">+IF(AND(ISNUMBER(OFFSET('Sanitation Data'!$E$10,0,10*ROW('Sanitation Data'!E47))),'Data Summary'!CR53="Yes"),OFFSET('Sanitation Data'!$E$10,0,10*ROW('Sanitation Data'!E47)),NA())</f>
        <v>#N/A</v>
      </c>
      <c r="AD53" s="94" t="e">
        <f ca="true">+IF(AND(ISNUMBER(OFFSET('Sanitation Data'!$E$11,0,10*ROW('Sanitation Data'!E47))),'Data Summary'!CS53="Yes"),OFFSET('Sanitation Data'!$E$11,0,10*ROW('Sanitation Data'!E47)),NA())</f>
        <v>#N/A</v>
      </c>
      <c r="AE53" s="94" t="e">
        <f ca="true">+IF(AND(ISNUMBER(OFFSET('Sanitation Data'!$E$12,0,10*ROW('Sanitation Data'!E47))),'Data Summary'!CT53="Yes"),OFFSET('Sanitation Data'!$E$12,0,10*ROW('Sanitation Data'!E47)),NA())</f>
        <v>#N/A</v>
      </c>
      <c r="AF53" s="94" t="e">
        <f ca="true">+IF(AND(ISNUMBER(OFFSET('Sanitation Data'!$F$4,0,10*ROW('Sanitation Data'!F47))),'Data Summary'!CU53="Yes"),100-OFFSET('Sanitation Data'!$F$4,0,10*ROW('Sanitation Data'!F47)),NA())</f>
        <v>#N/A</v>
      </c>
      <c r="AG53" s="94" t="e">
        <f ca="true">+IF(AND(ISNUMBER(OFFSET('Sanitation Data'!$F$6,0,10*ROW('Sanitation Data'!F47))),'Data Summary'!CV53="Yes"),OFFSET('Sanitation Data'!$F$6,0,10*ROW('Sanitation Data'!F47)),NA())</f>
        <v>#N/A</v>
      </c>
      <c r="AH53" s="94" t="e">
        <f ca="true">+IF(AND(ISNUMBER(OFFSET('Sanitation Data'!$F$10,0,10*ROW('Sanitation Data'!F47))),'Data Summary'!CW53="Yes"),OFFSET('Sanitation Data'!$F$10,0,10*ROW('Sanitation Data'!F47)),NA())</f>
        <v>#N/A</v>
      </c>
      <c r="AI53" s="94" t="e">
        <f ca="true">+IF(AND(ISNUMBER(OFFSET('Sanitation Data'!$F$11,0,10*ROW('Sanitation Data'!F47))),'Data Summary'!CX53="Yes"),OFFSET('Sanitation Data'!$F$11,0,10*ROW('Sanitation Data'!F47)),NA())</f>
        <v>#N/A</v>
      </c>
      <c r="AJ53" s="94" t="e">
        <f ca="true">+IF(AND(ISNUMBER(OFFSET('Sanitation Data'!$F$12,0,10*ROW('Sanitation Data'!F47))),'Data Summary'!CY53="Yes"),OFFSET('Sanitation Data'!$F$12,0,10*ROW('Sanitation Data'!F47)),NA())</f>
        <v>#N/A</v>
      </c>
      <c r="AK53" s="94" t="e">
        <f ca="true">+IF(AND(ISNUMBER(OFFSET('Sanitation Data'!$G$4,0,10*ROW('Sanitation Data'!G47))),'Data Summary'!CZ53="Yes"),100-OFFSET('Sanitation Data'!$G$4,0,10*ROW('Sanitation Data'!G47)),NA())</f>
        <v>#N/A</v>
      </c>
      <c r="AL53" s="94" t="e">
        <f ca="true">+IF(AND(ISNUMBER(OFFSET('Sanitation Data'!$G$6,0,10*ROW('Sanitation Data'!G47))),'Data Summary'!DA53="Yes"),OFFSET('Sanitation Data'!$G$6,0,10*ROW('Sanitation Data'!G47)),NA())</f>
        <v>#N/A</v>
      </c>
      <c r="AM53" s="94" t="e">
        <f ca="true">+IF(AND(ISNUMBER(OFFSET('Sanitation Data'!$G$10,0,10*ROW('Sanitation Data'!G47))),'Data Summary'!DB53="Yes"),OFFSET('Sanitation Data'!$G$10,0,10*ROW('Sanitation Data'!G47)),NA())</f>
        <v>#N/A</v>
      </c>
      <c r="AN53" s="94" t="e">
        <f ca="true">+IF(AND(ISNUMBER(OFFSET('Sanitation Data'!$G$11,0,10*ROW('Sanitation Data'!G47))),'Data Summary'!DC53="Yes"),OFFSET('Sanitation Data'!$G$11,0,10*ROW('Sanitation Data'!G47)),NA())</f>
        <v>#N/A</v>
      </c>
      <c r="AO53" s="94" t="e">
        <f ca="true">+IF(AND(ISNUMBER(OFFSET('Sanitation Data'!$G$12,0,10*ROW('Sanitation Data'!G47))),'Data Summary'!DD53="Yes"),OFFSET('Sanitation Data'!$G$12,0,10*ROW('Sanitation Data'!G47)),NA())</f>
        <v>#N/A</v>
      </c>
      <c r="AP53" s="94" t="e">
        <f ca="true">+IF(AND(ISNUMBER(OFFSET('Sanitation Data'!$H$4,0,10*ROW('Sanitation Data'!H47))),'Data Summary'!DE53="Yes"),100-OFFSET('Sanitation Data'!$H$4,0,10*ROW('Sanitation Data'!H47)),NA())</f>
        <v>#N/A</v>
      </c>
      <c r="AQ53" s="94" t="e">
        <f ca="true">+IF(AND(ISNUMBER(OFFSET('Sanitation Data'!$H$6,0,10*ROW('Sanitation Data'!H47))),'Data Summary'!DF53="Yes"),OFFSET('Sanitation Data'!$H$6,0,10*ROW('Sanitation Data'!H47)),NA())</f>
        <v>#N/A</v>
      </c>
      <c r="AR53" s="94" t="e">
        <f ca="true">+IF(AND(ISNUMBER(OFFSET('Sanitation Data'!$H$10,0,10*ROW('Sanitation Data'!H47))),'Data Summary'!DG53="Yes"),OFFSET('Sanitation Data'!$H$10,0,10*ROW('Sanitation Data'!H47)),NA())</f>
        <v>#N/A</v>
      </c>
      <c r="AS53" s="94" t="e">
        <f ca="true">+IF(AND(ISNUMBER(OFFSET('Sanitation Data'!$H$11,0,10*ROW('Sanitation Data'!H47))),'Data Summary'!DH53="Yes"),OFFSET('Sanitation Data'!$H$11,0,10*ROW('Sanitation Data'!H47)),NA())</f>
        <v>#N/A</v>
      </c>
      <c r="AT53" s="94" t="e">
        <f ca="true">+IF(AND(ISNUMBER(OFFSET('Sanitation Data'!$H$12,0,10*ROW('Sanitation Data'!H47))),'Data Summary'!DI53="Yes"),OFFSET('Sanitation Data'!$H$12,0,10*ROW('Sanitation Data'!H47)),NA())</f>
        <v>#N/A</v>
      </c>
      <c r="AU53" s="94" t="e">
        <f ca="true">+IF(AND(ISNUMBER(OFFSET('Sanitation Data'!$I$4,0,10*ROW('Sanitation Data'!I47))),'Data Summary'!DJ53="Yes"),100-OFFSET('Sanitation Data'!$I$4,0,10*ROW('Sanitation Data'!I47)),NA())</f>
        <v>#N/A</v>
      </c>
      <c r="AV53" s="94" t="e">
        <f ca="true">+IF(AND(ISNUMBER(OFFSET('Sanitation Data'!$I$6,0,10*ROW('Sanitation Data'!I47))),'Data Summary'!DK53="Yes"),OFFSET('Sanitation Data'!$I$6,0,10*ROW('Sanitation Data'!I47)),NA())</f>
        <v>#N/A</v>
      </c>
      <c r="AW53" s="94" t="e">
        <f ca="true">+IF(AND(ISNUMBER(OFFSET('Sanitation Data'!$I$10,0,10*ROW('Sanitation Data'!I47))),'Data Summary'!DL53="Yes"),OFFSET('Sanitation Data'!$I$10,0,10*ROW('Sanitation Data'!I47)),NA())</f>
        <v>#N/A</v>
      </c>
      <c r="AX53" s="94" t="e">
        <f ca="true">+IF(AND(ISNUMBER(OFFSET('Sanitation Data'!$I$11,0,10*ROW('Sanitation Data'!I47))),'Data Summary'!DM53="Yes"),OFFSET('Sanitation Data'!$I$11,0,10*ROW('Sanitation Data'!I47)),NA())</f>
        <v>#N/A</v>
      </c>
      <c r="AY53" s="94" t="e">
        <f ca="true">+IF(AND(ISNUMBER(OFFSET('Sanitation Data'!$I$12,0,10*ROW('Sanitation Data'!I47))),'Data Summary'!DN53="Yes"),OFFSET('Sanitation Data'!$I$12,0,10*ROW('Sanitation Data'!I47)),NA())</f>
        <v>#N/A</v>
      </c>
      <c r="AZ53" s="95" t="e">
        <f ca="true">+IF(AND(ISNUMBER(OFFSET('Hygiene Data'!$D$5,0,10*ROW('Hygiene Data'!D47))),'Data Summary'!DO53="Yes"),OFFSET('Hygiene Data'!$D$5,0,10*ROW('Hygiene Data'!D47)),NA())</f>
        <v>#N/A</v>
      </c>
      <c r="BA53" s="95" t="e">
        <f ca="true">+IF(AND(ISNUMBER(OFFSET('Hygiene Data'!$D$7,0,10*ROW('Hygiene Data'!D47))),'Data Summary'!DP53="Yes"),OFFSET('Hygiene Data'!$D$7,0,10*ROW('Hygiene Data'!D47)),NA())</f>
        <v>#N/A</v>
      </c>
      <c r="BB53" s="95" t="e">
        <f ca="true">+IF(AND(ISNUMBER(OFFSET('Hygiene Data'!$D$9,0,10*ROW('Hygiene Data'!D47))),'Data Summary'!DQ53="Yes"),OFFSET('Hygiene Data'!$D$9,0,10*ROW('Hygiene Data'!D47)),NA())</f>
        <v>#N/A</v>
      </c>
      <c r="BC53" s="95" t="e">
        <f ca="true">+IF(AND(ISNUMBER(OFFSET('Hygiene Data'!$E$5,0,10*ROW('Hygiene Data'!E47))),'Data Summary'!DR53="Yes"),OFFSET('Hygiene Data'!$E$5,0,10*ROW('Hygiene Data'!E47)),NA())</f>
        <v>#N/A</v>
      </c>
      <c r="BD53" s="95" t="e">
        <f ca="true">+IF(AND(ISNUMBER(OFFSET('Hygiene Data'!$E$7,0,10*ROW('Hygiene Data'!E47))),'Data Summary'!DS53="Yes"),OFFSET('Hygiene Data'!$E$7,0,10*ROW('Hygiene Data'!E47)),NA())</f>
        <v>#N/A</v>
      </c>
      <c r="BE53" s="95" t="e">
        <f ca="true">+IF(AND(ISNUMBER(OFFSET('Hygiene Data'!$E$9,0,10*ROW('Hygiene Data'!E47))),'Data Summary'!DT53="Yes"),OFFSET('Hygiene Data'!$E$9,0,10*ROW('Hygiene Data'!E47)),NA())</f>
        <v>#N/A</v>
      </c>
      <c r="BF53" s="95" t="e">
        <f ca="true">+IF(AND(ISNUMBER(OFFSET('Hygiene Data'!$F$5,0,10*ROW('Hygiene Data'!F47))),'Data Summary'!DU53="Yes"),OFFSET('Hygiene Data'!$F$5,0,10*ROW('Hygiene Data'!F47)),NA())</f>
        <v>#N/A</v>
      </c>
      <c r="BG53" s="95" t="e">
        <f ca="true">+IF(AND(ISNUMBER(OFFSET('Hygiene Data'!$F$7,0,10*ROW('Hygiene Data'!F47))),'Data Summary'!DV53="Yes"),OFFSET('Hygiene Data'!$F$7,0,10*ROW('Hygiene Data'!F47)),NA())</f>
        <v>#N/A</v>
      </c>
      <c r="BH53" s="95" t="e">
        <f ca="true">+IF(AND(ISNUMBER(OFFSET('Hygiene Data'!$F$9,0,10*ROW('Hygiene Data'!F47))),'Data Summary'!DW53="Yes"),OFFSET('Hygiene Data'!$F$9,0,10*ROW('Hygiene Data'!F47)),NA())</f>
        <v>#N/A</v>
      </c>
      <c r="BI53" s="95" t="e">
        <f ca="true">+IF(AND(ISNUMBER(OFFSET('Hygiene Data'!$G$5,0,10*ROW('Hygiene Data'!G47))),'Data Summary'!DX53="Yes"),OFFSET('Hygiene Data'!$G$5,0,10*ROW('Hygiene Data'!G47)),NA())</f>
        <v>#N/A</v>
      </c>
      <c r="BJ53" s="95" t="e">
        <f ca="true">+IF(AND(ISNUMBER(OFFSET('Hygiene Data'!$G$7,0,10*ROW('Hygiene Data'!G47))),'Data Summary'!DY53="Yes"),OFFSET('Hygiene Data'!$G$7,0,10*ROW('Hygiene Data'!G47)),NA())</f>
        <v>#N/A</v>
      </c>
      <c r="BK53" s="95" t="e">
        <f ca="true">+IF(AND(ISNUMBER(OFFSET('Hygiene Data'!$G$9,0,10*ROW('Hygiene Data'!G47))),'Data Summary'!DZ53="Yes"),OFFSET('Hygiene Data'!$G$9,0,10*ROW('Hygiene Data'!G47)),NA())</f>
        <v>#N/A</v>
      </c>
      <c r="BL53" s="95" t="e">
        <f ca="true">+IF(AND(ISNUMBER(OFFSET('Hygiene Data'!$H$5,0,10*ROW('Hygiene Data'!H47))),'Data Summary'!EA53="Yes"),OFFSET('Hygiene Data'!$H$5,0,10*ROW('Hygiene Data'!H47)),NA())</f>
        <v>#N/A</v>
      </c>
      <c r="BM53" s="95" t="e">
        <f ca="true">+IF(AND(ISNUMBER(OFFSET('Hygiene Data'!$H$7,0,10*ROW('Hygiene Data'!H47))),'Data Summary'!EB53="Yes"),OFFSET('Hygiene Data'!$H$7,0,10*ROW('Hygiene Data'!H47)),NA())</f>
        <v>#N/A</v>
      </c>
      <c r="BN53" s="95" t="e">
        <f ca="true">+IF(AND(ISNUMBER(OFFSET('Hygiene Data'!$H$9,0,10*ROW('Hygiene Data'!H47))),'Data Summary'!EC53="Yes"),OFFSET('Hygiene Data'!$H$9,0,10*ROW('Hygiene Data'!H47)),NA())</f>
        <v>#N/A</v>
      </c>
      <c r="BO53" s="95" t="e">
        <f ca="true">+IF(AND(ISNUMBER(OFFSET('Hygiene Data'!$I$5,0,10*ROW('Hygiene Data'!I47))),'Data Summary'!ED53="Yes"),OFFSET('Hygiene Data'!$I$5,0,10*ROW('Hygiene Data'!I47)),NA())</f>
        <v>#N/A</v>
      </c>
      <c r="BP53" s="95" t="e">
        <f ca="true">+IF(AND(ISNUMBER(OFFSET('Hygiene Data'!$I$7,0,10*ROW('Hygiene Data'!I47))),'Data Summary'!EE53="Yes"),OFFSET('Hygiene Data'!$I$7,0,10*ROW('Hygiene Data'!I47)),NA())</f>
        <v>#N/A</v>
      </c>
      <c r="BQ53" s="95" t="e">
        <f ca="true">+IF(AND(ISNUMBER(OFFSET('Hygiene Data'!$I$9,0,10*ROW('Hygiene Data'!I47))),'Data Summary'!EF53="Yes"),OFFSET('Hygiene Data'!$I$9,0,10*ROW('Hygiene Data'!I47)),NA())</f>
        <v>#N/A</v>
      </c>
    </row>
    <row xmlns:x14ac="http://schemas.microsoft.com/office/spreadsheetml/2009/9/ac" r="54" x14ac:dyDescent="0.2">
      <c r="A54" s="329" t="e">
        <f ca="true">+RIGHT('Data Summary'!A54,LEN('Data Summary'!A54)-9)</f>
        <v>#VALUE!</v>
      </c>
      <c r="B54" s="36" t="str">
        <f ca="true">+IF(ISTEXT('Data Summary'!B54),'Data Summary'!B54,"")</f>
        <v/>
      </c>
      <c r="C54" s="328" t="e">
        <f ca="true">+VALUE('Data Summary'!C54)</f>
        <v>#VALUE!</v>
      </c>
      <c r="D54" s="93" t="e">
        <f ca="true">+IF(AND(ISNUMBER(OFFSET('Water Data'!$D$4,0,10*ROW('Water Data'!D48))),'Data Summary'!BS54="Yes"),100-OFFSET('Water Data'!$D$4,0,10*ROW('Water Data'!D48)),NA())</f>
        <v>#N/A</v>
      </c>
      <c r="E54" s="93" t="e">
        <f ca="true">+IF(AND(ISNUMBER(OFFSET('Water Data'!$D$6,0,10*ROW('Water Data'!D48))),'Data Summary'!BT54="Yes"),OFFSET('Water Data'!$D$6,0,10*ROW('Water Data'!D48)),NA())</f>
        <v>#N/A</v>
      </c>
      <c r="F54" s="93" t="e">
        <f ca="true">+IF(AND(ISNUMBER(OFFSET('Water Data'!$D$9,0,10*ROW('Water Data'!D48))),'Data Summary'!BU54="Yes"),OFFSET('Water Data'!$D$9,0,10*ROW('Water Data'!D48)),NA())</f>
        <v>#N/A</v>
      </c>
      <c r="G54" s="93" t="e">
        <f ca="true">+IF(AND(ISNUMBER(OFFSET('Water Data'!$E$4,0,10*ROW('Water Data'!E48))),'Data Summary'!BV54="Yes"),100-OFFSET('Water Data'!$E$4,0,10*ROW('Water Data'!E48)),NA())</f>
        <v>#N/A</v>
      </c>
      <c r="H54" s="93" t="e">
        <f ca="true">+IF(AND(ISNUMBER(OFFSET('Water Data'!$E$6,0,10*ROW('Water Data'!E48))),'Data Summary'!BW54="Yes"),OFFSET('Water Data'!$E$6,0,10*ROW('Water Data'!E48)),NA())</f>
        <v>#N/A</v>
      </c>
      <c r="I54" s="93" t="e">
        <f ca="true">+IF(AND(ISNUMBER(OFFSET('Water Data'!$E$9,0,10*ROW('Water Data'!E48))),'Data Summary'!BX54="Yes"),OFFSET('Water Data'!$E$9,0,10*ROW('Water Data'!E48)),NA())</f>
        <v>#N/A</v>
      </c>
      <c r="J54" s="93" t="e">
        <f ca="true">+IF(AND(ISNUMBER(OFFSET('Water Data'!$F$4,0,10*ROW('Water Data'!F48))),'Data Summary'!BY54="Yes"),100-OFFSET('Water Data'!$F$4,0,10*ROW('Water Data'!F48)),NA())</f>
        <v>#N/A</v>
      </c>
      <c r="K54" s="93" t="e">
        <f ca="true">+IF(AND(ISNUMBER(OFFSET('Water Data'!$F$6,0,10*ROW('Water Data'!F48))),'Data Summary'!BZ54="Yes"),OFFSET('Water Data'!$F$6,0,10*ROW('Water Data'!F48)),NA())</f>
        <v>#N/A</v>
      </c>
      <c r="L54" s="93" t="e">
        <f ca="true">+IF(AND(ISNUMBER(OFFSET('Water Data'!$F$9,0,10*ROW('Water Data'!F48))),'Data Summary'!CA54="Yes"),OFFSET('Water Data'!$F$9,0,10*ROW('Water Data'!F48)),NA())</f>
        <v>#N/A</v>
      </c>
      <c r="M54" s="93" t="e">
        <f ca="true">+IF(AND(ISNUMBER(OFFSET('Water Data'!$G$4,0,10*ROW('Water Data'!G48))),'Data Summary'!CB54="Yes"),100-OFFSET('Water Data'!$G$4,0,10*ROW('Water Data'!G48)),NA())</f>
        <v>#N/A</v>
      </c>
      <c r="N54" s="93" t="e">
        <f ca="true">+IF(AND(ISNUMBER(OFFSET('Water Data'!$G$6,0,10*ROW('Water Data'!G48))),'Data Summary'!CC54="Yes"),OFFSET('Water Data'!$G$6,0,10*ROW('Water Data'!G48)),NA())</f>
        <v>#N/A</v>
      </c>
      <c r="O54" s="93" t="e">
        <f ca="true">+IF(AND(ISNUMBER(OFFSET('Water Data'!$G$9,0,10*ROW('Water Data'!G48))),'Data Summary'!CD54="Yes"),OFFSET('Water Data'!$G$9,0,10*ROW('Water Data'!G48)),NA())</f>
        <v>#N/A</v>
      </c>
      <c r="P54" s="93" t="e">
        <f ca="true">+IF(AND(ISNUMBER(OFFSET('Water Data'!$H$4,0,10*ROW('Water Data'!H48))),'Data Summary'!CE54="Yes"),100-OFFSET('Water Data'!$H$4,0,10*ROW('Water Data'!H48)),NA())</f>
        <v>#N/A</v>
      </c>
      <c r="Q54" s="93" t="e">
        <f ca="true">+IF(AND(ISNUMBER(OFFSET('Water Data'!$H$6,0,10*ROW('Water Data'!H48))),'Data Summary'!CF54="Yes"),OFFSET('Water Data'!$H$6,0,10*ROW('Water Data'!H48)),NA())</f>
        <v>#N/A</v>
      </c>
      <c r="R54" s="93" t="e">
        <f ca="true">+IF(AND(ISNUMBER(OFFSET('Water Data'!$H$9,0,10*ROW('Water Data'!H48))),'Data Summary'!CG54="Yes"),OFFSET('Water Data'!$H$9,0,10*ROW('Water Data'!H48)),NA())</f>
        <v>#N/A</v>
      </c>
      <c r="S54" s="93" t="e">
        <f ca="true">+IF(AND(ISNUMBER(OFFSET('Water Data'!$I$4,0,10*ROW('Water Data'!I48))),'Data Summary'!CH54="Yes"),100-OFFSET('Water Data'!$I$4,0,10*ROW('Water Data'!I48)),NA())</f>
        <v>#N/A</v>
      </c>
      <c r="T54" s="93" t="e">
        <f ca="true">+IF(AND(ISNUMBER(OFFSET('Water Data'!$I$6,0,10*ROW('Water Data'!I48))),'Data Summary'!CI54="Yes"),OFFSET('Water Data'!$I$6,0,10*ROW('Water Data'!I48)),NA())</f>
        <v>#N/A</v>
      </c>
      <c r="U54" s="93" t="e">
        <f ca="true">+IF(AND(ISNUMBER(OFFSET('Water Data'!$I$9,0,10*ROW('Water Data'!I48))),'Data Summary'!CJ54="Yes"),OFFSET('Water Data'!$I$9,0,10*ROW('Water Data'!I48)),NA())</f>
        <v>#N/A</v>
      </c>
      <c r="V54" s="94" t="e">
        <f ca="true">+IF(AND(ISNUMBER(OFFSET('Sanitation Data'!$D$4,0,10*ROW('Sanitation Data'!D48))),'Data Summary'!CK54="Yes"),100-OFFSET('Sanitation Data'!$D$4,0,10*ROW('Sanitation Data'!D48)),NA())</f>
        <v>#N/A</v>
      </c>
      <c r="W54" s="94" t="e">
        <f ca="true">+IF(AND(ISNUMBER(OFFSET('Sanitation Data'!$D$6,0,10*ROW('Sanitation Data'!D48))),'Data Summary'!CL54="Yes"),OFFSET('Sanitation Data'!$D$6,0,10*ROW('Sanitation Data'!D48)),NA())</f>
        <v>#N/A</v>
      </c>
      <c r="X54" s="94" t="e">
        <f ca="true">+IF(AND(ISNUMBER(OFFSET('Sanitation Data'!$D$10,0,10*ROW('Sanitation Data'!D48))),'Data Summary'!CM54="Yes"),OFFSET('Sanitation Data'!$D$10,0,10*ROW('Sanitation Data'!D48)),NA())</f>
        <v>#N/A</v>
      </c>
      <c r="Y54" s="94" t="e">
        <f ca="true">+IF(AND(ISNUMBER(OFFSET('Sanitation Data'!$D$11,0,10*ROW('Sanitation Data'!D48))),'Data Summary'!CN54="Yes"),OFFSET('Sanitation Data'!$D$11,0,10*ROW('Sanitation Data'!D48)),NA())</f>
        <v>#N/A</v>
      </c>
      <c r="Z54" s="94" t="e">
        <f ca="true">+IF(AND(ISNUMBER(OFFSET('Sanitation Data'!$D$12,0,10*ROW('Sanitation Data'!D48))),'Data Summary'!CO54="Yes"),OFFSET('Sanitation Data'!$D$12,0,10*ROW('Sanitation Data'!D48)),NA())</f>
        <v>#N/A</v>
      </c>
      <c r="AA54" s="94" t="e">
        <f ca="true">+IF(AND(ISNUMBER(OFFSET('Sanitation Data'!$E$4,0,10*ROW('Sanitation Data'!E48))),'Data Summary'!CP54="Yes"),100-OFFSET('Sanitation Data'!$E$4,0,10*ROW('Sanitation Data'!E48)),NA())</f>
        <v>#N/A</v>
      </c>
      <c r="AB54" s="94" t="e">
        <f ca="true">+IF(AND(ISNUMBER(OFFSET('Sanitation Data'!$E$6,0,10*ROW('Sanitation Data'!E48))),'Data Summary'!CQ54="Yes"),OFFSET('Sanitation Data'!$E$6,0,10*ROW('Sanitation Data'!E48)),NA())</f>
        <v>#N/A</v>
      </c>
      <c r="AC54" s="94" t="e">
        <f ca="true">+IF(AND(ISNUMBER(OFFSET('Sanitation Data'!$E$10,0,10*ROW('Sanitation Data'!E48))),'Data Summary'!CR54="Yes"),OFFSET('Sanitation Data'!$E$10,0,10*ROW('Sanitation Data'!E48)),NA())</f>
        <v>#N/A</v>
      </c>
      <c r="AD54" s="94" t="e">
        <f ca="true">+IF(AND(ISNUMBER(OFFSET('Sanitation Data'!$E$11,0,10*ROW('Sanitation Data'!E48))),'Data Summary'!CS54="Yes"),OFFSET('Sanitation Data'!$E$11,0,10*ROW('Sanitation Data'!E48)),NA())</f>
        <v>#N/A</v>
      </c>
      <c r="AE54" s="94" t="e">
        <f ca="true">+IF(AND(ISNUMBER(OFFSET('Sanitation Data'!$E$12,0,10*ROW('Sanitation Data'!E48))),'Data Summary'!CT54="Yes"),OFFSET('Sanitation Data'!$E$12,0,10*ROW('Sanitation Data'!E48)),NA())</f>
        <v>#N/A</v>
      </c>
      <c r="AF54" s="94" t="e">
        <f ca="true">+IF(AND(ISNUMBER(OFFSET('Sanitation Data'!$F$4,0,10*ROW('Sanitation Data'!F48))),'Data Summary'!CU54="Yes"),100-OFFSET('Sanitation Data'!$F$4,0,10*ROW('Sanitation Data'!F48)),NA())</f>
        <v>#N/A</v>
      </c>
      <c r="AG54" s="94" t="e">
        <f ca="true">+IF(AND(ISNUMBER(OFFSET('Sanitation Data'!$F$6,0,10*ROW('Sanitation Data'!F48))),'Data Summary'!CV54="Yes"),OFFSET('Sanitation Data'!$F$6,0,10*ROW('Sanitation Data'!F48)),NA())</f>
        <v>#N/A</v>
      </c>
      <c r="AH54" s="94" t="e">
        <f ca="true">+IF(AND(ISNUMBER(OFFSET('Sanitation Data'!$F$10,0,10*ROW('Sanitation Data'!F48))),'Data Summary'!CW54="Yes"),OFFSET('Sanitation Data'!$F$10,0,10*ROW('Sanitation Data'!F48)),NA())</f>
        <v>#N/A</v>
      </c>
      <c r="AI54" s="94" t="e">
        <f ca="true">+IF(AND(ISNUMBER(OFFSET('Sanitation Data'!$F$11,0,10*ROW('Sanitation Data'!F48))),'Data Summary'!CX54="Yes"),OFFSET('Sanitation Data'!$F$11,0,10*ROW('Sanitation Data'!F48)),NA())</f>
        <v>#N/A</v>
      </c>
      <c r="AJ54" s="94" t="e">
        <f ca="true">+IF(AND(ISNUMBER(OFFSET('Sanitation Data'!$F$12,0,10*ROW('Sanitation Data'!F48))),'Data Summary'!CY54="Yes"),OFFSET('Sanitation Data'!$F$12,0,10*ROW('Sanitation Data'!F48)),NA())</f>
        <v>#N/A</v>
      </c>
      <c r="AK54" s="94" t="e">
        <f ca="true">+IF(AND(ISNUMBER(OFFSET('Sanitation Data'!$G$4,0,10*ROW('Sanitation Data'!G48))),'Data Summary'!CZ54="Yes"),100-OFFSET('Sanitation Data'!$G$4,0,10*ROW('Sanitation Data'!G48)),NA())</f>
        <v>#N/A</v>
      </c>
      <c r="AL54" s="94" t="e">
        <f ca="true">+IF(AND(ISNUMBER(OFFSET('Sanitation Data'!$G$6,0,10*ROW('Sanitation Data'!G48))),'Data Summary'!DA54="Yes"),OFFSET('Sanitation Data'!$G$6,0,10*ROW('Sanitation Data'!G48)),NA())</f>
        <v>#N/A</v>
      </c>
      <c r="AM54" s="94" t="e">
        <f ca="true">+IF(AND(ISNUMBER(OFFSET('Sanitation Data'!$G$10,0,10*ROW('Sanitation Data'!G48))),'Data Summary'!DB54="Yes"),OFFSET('Sanitation Data'!$G$10,0,10*ROW('Sanitation Data'!G48)),NA())</f>
        <v>#N/A</v>
      </c>
      <c r="AN54" s="94" t="e">
        <f ca="true">+IF(AND(ISNUMBER(OFFSET('Sanitation Data'!$G$11,0,10*ROW('Sanitation Data'!G48))),'Data Summary'!DC54="Yes"),OFFSET('Sanitation Data'!$G$11,0,10*ROW('Sanitation Data'!G48)),NA())</f>
        <v>#N/A</v>
      </c>
      <c r="AO54" s="94" t="e">
        <f ca="true">+IF(AND(ISNUMBER(OFFSET('Sanitation Data'!$G$12,0,10*ROW('Sanitation Data'!G48))),'Data Summary'!DD54="Yes"),OFFSET('Sanitation Data'!$G$12,0,10*ROW('Sanitation Data'!G48)),NA())</f>
        <v>#N/A</v>
      </c>
      <c r="AP54" s="94" t="e">
        <f ca="true">+IF(AND(ISNUMBER(OFFSET('Sanitation Data'!$H$4,0,10*ROW('Sanitation Data'!H48))),'Data Summary'!DE54="Yes"),100-OFFSET('Sanitation Data'!$H$4,0,10*ROW('Sanitation Data'!H48)),NA())</f>
        <v>#N/A</v>
      </c>
      <c r="AQ54" s="94" t="e">
        <f ca="true">+IF(AND(ISNUMBER(OFFSET('Sanitation Data'!$H$6,0,10*ROW('Sanitation Data'!H48))),'Data Summary'!DF54="Yes"),OFFSET('Sanitation Data'!$H$6,0,10*ROW('Sanitation Data'!H48)),NA())</f>
        <v>#N/A</v>
      </c>
      <c r="AR54" s="94" t="e">
        <f ca="true">+IF(AND(ISNUMBER(OFFSET('Sanitation Data'!$H$10,0,10*ROW('Sanitation Data'!H48))),'Data Summary'!DG54="Yes"),OFFSET('Sanitation Data'!$H$10,0,10*ROW('Sanitation Data'!H48)),NA())</f>
        <v>#N/A</v>
      </c>
      <c r="AS54" s="94" t="e">
        <f ca="true">+IF(AND(ISNUMBER(OFFSET('Sanitation Data'!$H$11,0,10*ROW('Sanitation Data'!H48))),'Data Summary'!DH54="Yes"),OFFSET('Sanitation Data'!$H$11,0,10*ROW('Sanitation Data'!H48)),NA())</f>
        <v>#N/A</v>
      </c>
      <c r="AT54" s="94" t="e">
        <f ca="true">+IF(AND(ISNUMBER(OFFSET('Sanitation Data'!$H$12,0,10*ROW('Sanitation Data'!H48))),'Data Summary'!DI54="Yes"),OFFSET('Sanitation Data'!$H$12,0,10*ROW('Sanitation Data'!H48)),NA())</f>
        <v>#N/A</v>
      </c>
      <c r="AU54" s="94" t="e">
        <f ca="true">+IF(AND(ISNUMBER(OFFSET('Sanitation Data'!$I$4,0,10*ROW('Sanitation Data'!I48))),'Data Summary'!DJ54="Yes"),100-OFFSET('Sanitation Data'!$I$4,0,10*ROW('Sanitation Data'!I48)),NA())</f>
        <v>#N/A</v>
      </c>
      <c r="AV54" s="94" t="e">
        <f ca="true">+IF(AND(ISNUMBER(OFFSET('Sanitation Data'!$I$6,0,10*ROW('Sanitation Data'!I48))),'Data Summary'!DK54="Yes"),OFFSET('Sanitation Data'!$I$6,0,10*ROW('Sanitation Data'!I48)),NA())</f>
        <v>#N/A</v>
      </c>
      <c r="AW54" s="94" t="e">
        <f ca="true">+IF(AND(ISNUMBER(OFFSET('Sanitation Data'!$I$10,0,10*ROW('Sanitation Data'!I48))),'Data Summary'!DL54="Yes"),OFFSET('Sanitation Data'!$I$10,0,10*ROW('Sanitation Data'!I48)),NA())</f>
        <v>#N/A</v>
      </c>
      <c r="AX54" s="94" t="e">
        <f ca="true">+IF(AND(ISNUMBER(OFFSET('Sanitation Data'!$I$11,0,10*ROW('Sanitation Data'!I48))),'Data Summary'!DM54="Yes"),OFFSET('Sanitation Data'!$I$11,0,10*ROW('Sanitation Data'!I48)),NA())</f>
        <v>#N/A</v>
      </c>
      <c r="AY54" s="94" t="e">
        <f ca="true">+IF(AND(ISNUMBER(OFFSET('Sanitation Data'!$I$12,0,10*ROW('Sanitation Data'!I48))),'Data Summary'!DN54="Yes"),OFFSET('Sanitation Data'!$I$12,0,10*ROW('Sanitation Data'!I48)),NA())</f>
        <v>#N/A</v>
      </c>
      <c r="AZ54" s="95" t="e">
        <f ca="true">+IF(AND(ISNUMBER(OFFSET('Hygiene Data'!$D$5,0,10*ROW('Hygiene Data'!D48))),'Data Summary'!DO54="Yes"),OFFSET('Hygiene Data'!$D$5,0,10*ROW('Hygiene Data'!D48)),NA())</f>
        <v>#N/A</v>
      </c>
      <c r="BA54" s="95" t="e">
        <f ca="true">+IF(AND(ISNUMBER(OFFSET('Hygiene Data'!$D$7,0,10*ROW('Hygiene Data'!D48))),'Data Summary'!DP54="Yes"),OFFSET('Hygiene Data'!$D$7,0,10*ROW('Hygiene Data'!D48)),NA())</f>
        <v>#N/A</v>
      </c>
      <c r="BB54" s="95" t="e">
        <f ca="true">+IF(AND(ISNUMBER(OFFSET('Hygiene Data'!$D$9,0,10*ROW('Hygiene Data'!D48))),'Data Summary'!DQ54="Yes"),OFFSET('Hygiene Data'!$D$9,0,10*ROW('Hygiene Data'!D48)),NA())</f>
        <v>#N/A</v>
      </c>
      <c r="BC54" s="95" t="e">
        <f ca="true">+IF(AND(ISNUMBER(OFFSET('Hygiene Data'!$E$5,0,10*ROW('Hygiene Data'!E48))),'Data Summary'!DR54="Yes"),OFFSET('Hygiene Data'!$E$5,0,10*ROW('Hygiene Data'!E48)),NA())</f>
        <v>#N/A</v>
      </c>
      <c r="BD54" s="95" t="e">
        <f ca="true">+IF(AND(ISNUMBER(OFFSET('Hygiene Data'!$E$7,0,10*ROW('Hygiene Data'!E48))),'Data Summary'!DS54="Yes"),OFFSET('Hygiene Data'!$E$7,0,10*ROW('Hygiene Data'!E48)),NA())</f>
        <v>#N/A</v>
      </c>
      <c r="BE54" s="95" t="e">
        <f ca="true">+IF(AND(ISNUMBER(OFFSET('Hygiene Data'!$E$9,0,10*ROW('Hygiene Data'!E48))),'Data Summary'!DT54="Yes"),OFFSET('Hygiene Data'!$E$9,0,10*ROW('Hygiene Data'!E48)),NA())</f>
        <v>#N/A</v>
      </c>
      <c r="BF54" s="95" t="e">
        <f ca="true">+IF(AND(ISNUMBER(OFFSET('Hygiene Data'!$F$5,0,10*ROW('Hygiene Data'!F48))),'Data Summary'!DU54="Yes"),OFFSET('Hygiene Data'!$F$5,0,10*ROW('Hygiene Data'!F48)),NA())</f>
        <v>#N/A</v>
      </c>
      <c r="BG54" s="95" t="e">
        <f ca="true">+IF(AND(ISNUMBER(OFFSET('Hygiene Data'!$F$7,0,10*ROW('Hygiene Data'!F48))),'Data Summary'!DV54="Yes"),OFFSET('Hygiene Data'!$F$7,0,10*ROW('Hygiene Data'!F48)),NA())</f>
        <v>#N/A</v>
      </c>
      <c r="BH54" s="95" t="e">
        <f ca="true">+IF(AND(ISNUMBER(OFFSET('Hygiene Data'!$F$9,0,10*ROW('Hygiene Data'!F48))),'Data Summary'!DW54="Yes"),OFFSET('Hygiene Data'!$F$9,0,10*ROW('Hygiene Data'!F48)),NA())</f>
        <v>#N/A</v>
      </c>
      <c r="BI54" s="95" t="e">
        <f ca="true">+IF(AND(ISNUMBER(OFFSET('Hygiene Data'!$G$5,0,10*ROW('Hygiene Data'!G48))),'Data Summary'!DX54="Yes"),OFFSET('Hygiene Data'!$G$5,0,10*ROW('Hygiene Data'!G48)),NA())</f>
        <v>#N/A</v>
      </c>
      <c r="BJ54" s="95" t="e">
        <f ca="true">+IF(AND(ISNUMBER(OFFSET('Hygiene Data'!$G$7,0,10*ROW('Hygiene Data'!G48))),'Data Summary'!DY54="Yes"),OFFSET('Hygiene Data'!$G$7,0,10*ROW('Hygiene Data'!G48)),NA())</f>
        <v>#N/A</v>
      </c>
      <c r="BK54" s="95" t="e">
        <f ca="true">+IF(AND(ISNUMBER(OFFSET('Hygiene Data'!$G$9,0,10*ROW('Hygiene Data'!G48))),'Data Summary'!DZ54="Yes"),OFFSET('Hygiene Data'!$G$9,0,10*ROW('Hygiene Data'!G48)),NA())</f>
        <v>#N/A</v>
      </c>
      <c r="BL54" s="95" t="e">
        <f ca="true">+IF(AND(ISNUMBER(OFFSET('Hygiene Data'!$H$5,0,10*ROW('Hygiene Data'!H48))),'Data Summary'!EA54="Yes"),OFFSET('Hygiene Data'!$H$5,0,10*ROW('Hygiene Data'!H48)),NA())</f>
        <v>#N/A</v>
      </c>
      <c r="BM54" s="95" t="e">
        <f ca="true">+IF(AND(ISNUMBER(OFFSET('Hygiene Data'!$H$7,0,10*ROW('Hygiene Data'!H48))),'Data Summary'!EB54="Yes"),OFFSET('Hygiene Data'!$H$7,0,10*ROW('Hygiene Data'!H48)),NA())</f>
        <v>#N/A</v>
      </c>
      <c r="BN54" s="95" t="e">
        <f ca="true">+IF(AND(ISNUMBER(OFFSET('Hygiene Data'!$H$9,0,10*ROW('Hygiene Data'!H48))),'Data Summary'!EC54="Yes"),OFFSET('Hygiene Data'!$H$9,0,10*ROW('Hygiene Data'!H48)),NA())</f>
        <v>#N/A</v>
      </c>
      <c r="BO54" s="95" t="e">
        <f ca="true">+IF(AND(ISNUMBER(OFFSET('Hygiene Data'!$I$5,0,10*ROW('Hygiene Data'!I48))),'Data Summary'!ED54="Yes"),OFFSET('Hygiene Data'!$I$5,0,10*ROW('Hygiene Data'!I48)),NA())</f>
        <v>#N/A</v>
      </c>
      <c r="BP54" s="95" t="e">
        <f ca="true">+IF(AND(ISNUMBER(OFFSET('Hygiene Data'!$I$7,0,10*ROW('Hygiene Data'!I48))),'Data Summary'!EE54="Yes"),OFFSET('Hygiene Data'!$I$7,0,10*ROW('Hygiene Data'!I48)),NA())</f>
        <v>#N/A</v>
      </c>
      <c r="BQ54" s="95" t="e">
        <f ca="true">+IF(AND(ISNUMBER(OFFSET('Hygiene Data'!$I$9,0,10*ROW('Hygiene Data'!I48))),'Data Summary'!EF54="Yes"),OFFSET('Hygiene Data'!$I$9,0,10*ROW('Hygiene Data'!I48)),NA())</f>
        <v>#N/A</v>
      </c>
    </row>
    <row xmlns:x14ac="http://schemas.microsoft.com/office/spreadsheetml/2009/9/ac" r="55" x14ac:dyDescent="0.2">
      <c r="A55" s="329" t="e">
        <f ca="true">+RIGHT('Data Summary'!A55,LEN('Data Summary'!A55)-9)</f>
        <v>#VALUE!</v>
      </c>
      <c r="B55" s="36" t="str">
        <f ca="true">+IF(ISTEXT('Data Summary'!B55),'Data Summary'!B55,"")</f>
        <v/>
      </c>
      <c r="C55" s="328" t="e">
        <f ca="true">+VALUE('Data Summary'!C55)</f>
        <v>#VALUE!</v>
      </c>
      <c r="D55" s="93" t="e">
        <f ca="true">+IF(AND(ISNUMBER(OFFSET('Water Data'!$D$4,0,10*ROW('Water Data'!D49))),'Data Summary'!BS55="Yes"),100-OFFSET('Water Data'!$D$4,0,10*ROW('Water Data'!D49)),NA())</f>
        <v>#N/A</v>
      </c>
      <c r="E55" s="93" t="e">
        <f ca="true">+IF(AND(ISNUMBER(OFFSET('Water Data'!$D$6,0,10*ROW('Water Data'!D49))),'Data Summary'!BT55="Yes"),OFFSET('Water Data'!$D$6,0,10*ROW('Water Data'!D49)),NA())</f>
        <v>#N/A</v>
      </c>
      <c r="F55" s="93" t="e">
        <f ca="true">+IF(AND(ISNUMBER(OFFSET('Water Data'!$D$9,0,10*ROW('Water Data'!D49))),'Data Summary'!BU55="Yes"),OFFSET('Water Data'!$D$9,0,10*ROW('Water Data'!D49)),NA())</f>
        <v>#N/A</v>
      </c>
      <c r="G55" s="93" t="e">
        <f ca="true">+IF(AND(ISNUMBER(OFFSET('Water Data'!$E$4,0,10*ROW('Water Data'!E49))),'Data Summary'!BV55="Yes"),100-OFFSET('Water Data'!$E$4,0,10*ROW('Water Data'!E49)),NA())</f>
        <v>#N/A</v>
      </c>
      <c r="H55" s="93" t="e">
        <f ca="true">+IF(AND(ISNUMBER(OFFSET('Water Data'!$E$6,0,10*ROW('Water Data'!E49))),'Data Summary'!BW55="Yes"),OFFSET('Water Data'!$E$6,0,10*ROW('Water Data'!E49)),NA())</f>
        <v>#N/A</v>
      </c>
      <c r="I55" s="93" t="e">
        <f ca="true">+IF(AND(ISNUMBER(OFFSET('Water Data'!$E$9,0,10*ROW('Water Data'!E49))),'Data Summary'!BX55="Yes"),OFFSET('Water Data'!$E$9,0,10*ROW('Water Data'!E49)),NA())</f>
        <v>#N/A</v>
      </c>
      <c r="J55" s="93" t="e">
        <f ca="true">+IF(AND(ISNUMBER(OFFSET('Water Data'!$F$4,0,10*ROW('Water Data'!F49))),'Data Summary'!BY55="Yes"),100-OFFSET('Water Data'!$F$4,0,10*ROW('Water Data'!F49)),NA())</f>
        <v>#N/A</v>
      </c>
      <c r="K55" s="93" t="e">
        <f ca="true">+IF(AND(ISNUMBER(OFFSET('Water Data'!$F$6,0,10*ROW('Water Data'!F49))),'Data Summary'!BZ55="Yes"),OFFSET('Water Data'!$F$6,0,10*ROW('Water Data'!F49)),NA())</f>
        <v>#N/A</v>
      </c>
      <c r="L55" s="93" t="e">
        <f ca="true">+IF(AND(ISNUMBER(OFFSET('Water Data'!$F$9,0,10*ROW('Water Data'!F49))),'Data Summary'!CA55="Yes"),OFFSET('Water Data'!$F$9,0,10*ROW('Water Data'!F49)),NA())</f>
        <v>#N/A</v>
      </c>
      <c r="M55" s="93" t="e">
        <f ca="true">+IF(AND(ISNUMBER(OFFSET('Water Data'!$G$4,0,10*ROW('Water Data'!G49))),'Data Summary'!CB55="Yes"),100-OFFSET('Water Data'!$G$4,0,10*ROW('Water Data'!G49)),NA())</f>
        <v>#N/A</v>
      </c>
      <c r="N55" s="93" t="e">
        <f ca="true">+IF(AND(ISNUMBER(OFFSET('Water Data'!$G$6,0,10*ROW('Water Data'!G49))),'Data Summary'!CC55="Yes"),OFFSET('Water Data'!$G$6,0,10*ROW('Water Data'!G49)),NA())</f>
        <v>#N/A</v>
      </c>
      <c r="O55" s="93" t="e">
        <f ca="true">+IF(AND(ISNUMBER(OFFSET('Water Data'!$G$9,0,10*ROW('Water Data'!G49))),'Data Summary'!CD55="Yes"),OFFSET('Water Data'!$G$9,0,10*ROW('Water Data'!G49)),NA())</f>
        <v>#N/A</v>
      </c>
      <c r="P55" s="93" t="e">
        <f ca="true">+IF(AND(ISNUMBER(OFFSET('Water Data'!$H$4,0,10*ROW('Water Data'!H49))),'Data Summary'!CE55="Yes"),100-OFFSET('Water Data'!$H$4,0,10*ROW('Water Data'!H49)),NA())</f>
        <v>#N/A</v>
      </c>
      <c r="Q55" s="93" t="e">
        <f ca="true">+IF(AND(ISNUMBER(OFFSET('Water Data'!$H$6,0,10*ROW('Water Data'!H49))),'Data Summary'!CF55="Yes"),OFFSET('Water Data'!$H$6,0,10*ROW('Water Data'!H49)),NA())</f>
        <v>#N/A</v>
      </c>
      <c r="R55" s="93" t="e">
        <f ca="true">+IF(AND(ISNUMBER(OFFSET('Water Data'!$H$9,0,10*ROW('Water Data'!H49))),'Data Summary'!CG55="Yes"),OFFSET('Water Data'!$H$9,0,10*ROW('Water Data'!H49)),NA())</f>
        <v>#N/A</v>
      </c>
      <c r="S55" s="93" t="e">
        <f ca="true">+IF(AND(ISNUMBER(OFFSET('Water Data'!$I$4,0,10*ROW('Water Data'!I49))),'Data Summary'!CH55="Yes"),100-OFFSET('Water Data'!$I$4,0,10*ROW('Water Data'!I49)),NA())</f>
        <v>#N/A</v>
      </c>
      <c r="T55" s="93" t="e">
        <f ca="true">+IF(AND(ISNUMBER(OFFSET('Water Data'!$I$6,0,10*ROW('Water Data'!I49))),'Data Summary'!CI55="Yes"),OFFSET('Water Data'!$I$6,0,10*ROW('Water Data'!I49)),NA())</f>
        <v>#N/A</v>
      </c>
      <c r="U55" s="93" t="e">
        <f ca="true">+IF(AND(ISNUMBER(OFFSET('Water Data'!$I$9,0,10*ROW('Water Data'!I49))),'Data Summary'!CJ55="Yes"),OFFSET('Water Data'!$I$9,0,10*ROW('Water Data'!I49)),NA())</f>
        <v>#N/A</v>
      </c>
      <c r="V55" s="94" t="e">
        <f ca="true">+IF(AND(ISNUMBER(OFFSET('Sanitation Data'!$D$4,0,10*ROW('Sanitation Data'!D49))),'Data Summary'!CK55="Yes"),100-OFFSET('Sanitation Data'!$D$4,0,10*ROW('Sanitation Data'!D49)),NA())</f>
        <v>#N/A</v>
      </c>
      <c r="W55" s="94" t="e">
        <f ca="true">+IF(AND(ISNUMBER(OFFSET('Sanitation Data'!$D$6,0,10*ROW('Sanitation Data'!D49))),'Data Summary'!CL55="Yes"),OFFSET('Sanitation Data'!$D$6,0,10*ROW('Sanitation Data'!D49)),NA())</f>
        <v>#N/A</v>
      </c>
      <c r="X55" s="94" t="e">
        <f ca="true">+IF(AND(ISNUMBER(OFFSET('Sanitation Data'!$D$10,0,10*ROW('Sanitation Data'!D49))),'Data Summary'!CM55="Yes"),OFFSET('Sanitation Data'!$D$10,0,10*ROW('Sanitation Data'!D49)),NA())</f>
        <v>#N/A</v>
      </c>
      <c r="Y55" s="94" t="e">
        <f ca="true">+IF(AND(ISNUMBER(OFFSET('Sanitation Data'!$D$11,0,10*ROW('Sanitation Data'!D49))),'Data Summary'!CN55="Yes"),OFFSET('Sanitation Data'!$D$11,0,10*ROW('Sanitation Data'!D49)),NA())</f>
        <v>#N/A</v>
      </c>
      <c r="Z55" s="94" t="e">
        <f ca="true">+IF(AND(ISNUMBER(OFFSET('Sanitation Data'!$D$12,0,10*ROW('Sanitation Data'!D49))),'Data Summary'!CO55="Yes"),OFFSET('Sanitation Data'!$D$12,0,10*ROW('Sanitation Data'!D49)),NA())</f>
        <v>#N/A</v>
      </c>
      <c r="AA55" s="94" t="e">
        <f ca="true">+IF(AND(ISNUMBER(OFFSET('Sanitation Data'!$E$4,0,10*ROW('Sanitation Data'!E49))),'Data Summary'!CP55="Yes"),100-OFFSET('Sanitation Data'!$E$4,0,10*ROW('Sanitation Data'!E49)),NA())</f>
        <v>#N/A</v>
      </c>
      <c r="AB55" s="94" t="e">
        <f ca="true">+IF(AND(ISNUMBER(OFFSET('Sanitation Data'!$E$6,0,10*ROW('Sanitation Data'!E49))),'Data Summary'!CQ55="Yes"),OFFSET('Sanitation Data'!$E$6,0,10*ROW('Sanitation Data'!E49)),NA())</f>
        <v>#N/A</v>
      </c>
      <c r="AC55" s="94" t="e">
        <f ca="true">+IF(AND(ISNUMBER(OFFSET('Sanitation Data'!$E$10,0,10*ROW('Sanitation Data'!E49))),'Data Summary'!CR55="Yes"),OFFSET('Sanitation Data'!$E$10,0,10*ROW('Sanitation Data'!E49)),NA())</f>
        <v>#N/A</v>
      </c>
      <c r="AD55" s="94" t="e">
        <f ca="true">+IF(AND(ISNUMBER(OFFSET('Sanitation Data'!$E$11,0,10*ROW('Sanitation Data'!E49))),'Data Summary'!CS55="Yes"),OFFSET('Sanitation Data'!$E$11,0,10*ROW('Sanitation Data'!E49)),NA())</f>
        <v>#N/A</v>
      </c>
      <c r="AE55" s="94" t="e">
        <f ca="true">+IF(AND(ISNUMBER(OFFSET('Sanitation Data'!$E$12,0,10*ROW('Sanitation Data'!E49))),'Data Summary'!CT55="Yes"),OFFSET('Sanitation Data'!$E$12,0,10*ROW('Sanitation Data'!E49)),NA())</f>
        <v>#N/A</v>
      </c>
      <c r="AF55" s="94" t="e">
        <f ca="true">+IF(AND(ISNUMBER(OFFSET('Sanitation Data'!$F$4,0,10*ROW('Sanitation Data'!F49))),'Data Summary'!CU55="Yes"),100-OFFSET('Sanitation Data'!$F$4,0,10*ROW('Sanitation Data'!F49)),NA())</f>
        <v>#N/A</v>
      </c>
      <c r="AG55" s="94" t="e">
        <f ca="true">+IF(AND(ISNUMBER(OFFSET('Sanitation Data'!$F$6,0,10*ROW('Sanitation Data'!F49))),'Data Summary'!CV55="Yes"),OFFSET('Sanitation Data'!$F$6,0,10*ROW('Sanitation Data'!F49)),NA())</f>
        <v>#N/A</v>
      </c>
      <c r="AH55" s="94" t="e">
        <f ca="true">+IF(AND(ISNUMBER(OFFSET('Sanitation Data'!$F$10,0,10*ROW('Sanitation Data'!F49))),'Data Summary'!CW55="Yes"),OFFSET('Sanitation Data'!$F$10,0,10*ROW('Sanitation Data'!F49)),NA())</f>
        <v>#N/A</v>
      </c>
      <c r="AI55" s="94" t="e">
        <f ca="true">+IF(AND(ISNUMBER(OFFSET('Sanitation Data'!$F$11,0,10*ROW('Sanitation Data'!F49))),'Data Summary'!CX55="Yes"),OFFSET('Sanitation Data'!$F$11,0,10*ROW('Sanitation Data'!F49)),NA())</f>
        <v>#N/A</v>
      </c>
      <c r="AJ55" s="94" t="e">
        <f ca="true">+IF(AND(ISNUMBER(OFFSET('Sanitation Data'!$F$12,0,10*ROW('Sanitation Data'!F49))),'Data Summary'!CY55="Yes"),OFFSET('Sanitation Data'!$F$12,0,10*ROW('Sanitation Data'!F49)),NA())</f>
        <v>#N/A</v>
      </c>
      <c r="AK55" s="94" t="e">
        <f ca="true">+IF(AND(ISNUMBER(OFFSET('Sanitation Data'!$G$4,0,10*ROW('Sanitation Data'!G49))),'Data Summary'!CZ55="Yes"),100-OFFSET('Sanitation Data'!$G$4,0,10*ROW('Sanitation Data'!G49)),NA())</f>
        <v>#N/A</v>
      </c>
      <c r="AL55" s="94" t="e">
        <f ca="true">+IF(AND(ISNUMBER(OFFSET('Sanitation Data'!$G$6,0,10*ROW('Sanitation Data'!G49))),'Data Summary'!DA55="Yes"),OFFSET('Sanitation Data'!$G$6,0,10*ROW('Sanitation Data'!G49)),NA())</f>
        <v>#N/A</v>
      </c>
      <c r="AM55" s="94" t="e">
        <f ca="true">+IF(AND(ISNUMBER(OFFSET('Sanitation Data'!$G$10,0,10*ROW('Sanitation Data'!G49))),'Data Summary'!DB55="Yes"),OFFSET('Sanitation Data'!$G$10,0,10*ROW('Sanitation Data'!G49)),NA())</f>
        <v>#N/A</v>
      </c>
      <c r="AN55" s="94" t="e">
        <f ca="true">+IF(AND(ISNUMBER(OFFSET('Sanitation Data'!$G$11,0,10*ROW('Sanitation Data'!G49))),'Data Summary'!DC55="Yes"),OFFSET('Sanitation Data'!$G$11,0,10*ROW('Sanitation Data'!G49)),NA())</f>
        <v>#N/A</v>
      </c>
      <c r="AO55" s="94" t="e">
        <f ca="true">+IF(AND(ISNUMBER(OFFSET('Sanitation Data'!$G$12,0,10*ROW('Sanitation Data'!G49))),'Data Summary'!DD55="Yes"),OFFSET('Sanitation Data'!$G$12,0,10*ROW('Sanitation Data'!G49)),NA())</f>
        <v>#N/A</v>
      </c>
      <c r="AP55" s="94" t="e">
        <f ca="true">+IF(AND(ISNUMBER(OFFSET('Sanitation Data'!$H$4,0,10*ROW('Sanitation Data'!H49))),'Data Summary'!DE55="Yes"),100-OFFSET('Sanitation Data'!$H$4,0,10*ROW('Sanitation Data'!H49)),NA())</f>
        <v>#N/A</v>
      </c>
      <c r="AQ55" s="94" t="e">
        <f ca="true">+IF(AND(ISNUMBER(OFFSET('Sanitation Data'!$H$6,0,10*ROW('Sanitation Data'!H49))),'Data Summary'!DF55="Yes"),OFFSET('Sanitation Data'!$H$6,0,10*ROW('Sanitation Data'!H49)),NA())</f>
        <v>#N/A</v>
      </c>
      <c r="AR55" s="94" t="e">
        <f ca="true">+IF(AND(ISNUMBER(OFFSET('Sanitation Data'!$H$10,0,10*ROW('Sanitation Data'!H49))),'Data Summary'!DG55="Yes"),OFFSET('Sanitation Data'!$H$10,0,10*ROW('Sanitation Data'!H49)),NA())</f>
        <v>#N/A</v>
      </c>
      <c r="AS55" s="94" t="e">
        <f ca="true">+IF(AND(ISNUMBER(OFFSET('Sanitation Data'!$H$11,0,10*ROW('Sanitation Data'!H49))),'Data Summary'!DH55="Yes"),OFFSET('Sanitation Data'!$H$11,0,10*ROW('Sanitation Data'!H49)),NA())</f>
        <v>#N/A</v>
      </c>
      <c r="AT55" s="94" t="e">
        <f ca="true">+IF(AND(ISNUMBER(OFFSET('Sanitation Data'!$H$12,0,10*ROW('Sanitation Data'!H49))),'Data Summary'!DI55="Yes"),OFFSET('Sanitation Data'!$H$12,0,10*ROW('Sanitation Data'!H49)),NA())</f>
        <v>#N/A</v>
      </c>
      <c r="AU55" s="94" t="e">
        <f ca="true">+IF(AND(ISNUMBER(OFFSET('Sanitation Data'!$I$4,0,10*ROW('Sanitation Data'!I49))),'Data Summary'!DJ55="Yes"),100-OFFSET('Sanitation Data'!$I$4,0,10*ROW('Sanitation Data'!I49)),NA())</f>
        <v>#N/A</v>
      </c>
      <c r="AV55" s="94" t="e">
        <f ca="true">+IF(AND(ISNUMBER(OFFSET('Sanitation Data'!$I$6,0,10*ROW('Sanitation Data'!I49))),'Data Summary'!DK55="Yes"),OFFSET('Sanitation Data'!$I$6,0,10*ROW('Sanitation Data'!I49)),NA())</f>
        <v>#N/A</v>
      </c>
      <c r="AW55" s="94" t="e">
        <f ca="true">+IF(AND(ISNUMBER(OFFSET('Sanitation Data'!$I$10,0,10*ROW('Sanitation Data'!I49))),'Data Summary'!DL55="Yes"),OFFSET('Sanitation Data'!$I$10,0,10*ROW('Sanitation Data'!I49)),NA())</f>
        <v>#N/A</v>
      </c>
      <c r="AX55" s="94" t="e">
        <f ca="true">+IF(AND(ISNUMBER(OFFSET('Sanitation Data'!$I$11,0,10*ROW('Sanitation Data'!I49))),'Data Summary'!DM55="Yes"),OFFSET('Sanitation Data'!$I$11,0,10*ROW('Sanitation Data'!I49)),NA())</f>
        <v>#N/A</v>
      </c>
      <c r="AY55" s="94" t="e">
        <f ca="true">+IF(AND(ISNUMBER(OFFSET('Sanitation Data'!$I$12,0,10*ROW('Sanitation Data'!I49))),'Data Summary'!DN55="Yes"),OFFSET('Sanitation Data'!$I$12,0,10*ROW('Sanitation Data'!I49)),NA())</f>
        <v>#N/A</v>
      </c>
      <c r="AZ55" s="95" t="e">
        <f ca="true">+IF(AND(ISNUMBER(OFFSET('Hygiene Data'!$D$5,0,10*ROW('Hygiene Data'!D49))),'Data Summary'!DO55="Yes"),OFFSET('Hygiene Data'!$D$5,0,10*ROW('Hygiene Data'!D49)),NA())</f>
        <v>#N/A</v>
      </c>
      <c r="BA55" s="95" t="e">
        <f ca="true">+IF(AND(ISNUMBER(OFFSET('Hygiene Data'!$D$7,0,10*ROW('Hygiene Data'!D49))),'Data Summary'!DP55="Yes"),OFFSET('Hygiene Data'!$D$7,0,10*ROW('Hygiene Data'!D49)),NA())</f>
        <v>#N/A</v>
      </c>
      <c r="BB55" s="95" t="e">
        <f ca="true">+IF(AND(ISNUMBER(OFFSET('Hygiene Data'!$D$9,0,10*ROW('Hygiene Data'!D49))),'Data Summary'!DQ55="Yes"),OFFSET('Hygiene Data'!$D$9,0,10*ROW('Hygiene Data'!D49)),NA())</f>
        <v>#N/A</v>
      </c>
      <c r="BC55" s="95" t="e">
        <f ca="true">+IF(AND(ISNUMBER(OFFSET('Hygiene Data'!$E$5,0,10*ROW('Hygiene Data'!E49))),'Data Summary'!DR55="Yes"),OFFSET('Hygiene Data'!$E$5,0,10*ROW('Hygiene Data'!E49)),NA())</f>
        <v>#N/A</v>
      </c>
      <c r="BD55" s="95" t="e">
        <f ca="true">+IF(AND(ISNUMBER(OFFSET('Hygiene Data'!$E$7,0,10*ROW('Hygiene Data'!E49))),'Data Summary'!DS55="Yes"),OFFSET('Hygiene Data'!$E$7,0,10*ROW('Hygiene Data'!E49)),NA())</f>
        <v>#N/A</v>
      </c>
      <c r="BE55" s="95" t="e">
        <f ca="true">+IF(AND(ISNUMBER(OFFSET('Hygiene Data'!$E$9,0,10*ROW('Hygiene Data'!E49))),'Data Summary'!DT55="Yes"),OFFSET('Hygiene Data'!$E$9,0,10*ROW('Hygiene Data'!E49)),NA())</f>
        <v>#N/A</v>
      </c>
      <c r="BF55" s="95" t="e">
        <f ca="true">+IF(AND(ISNUMBER(OFFSET('Hygiene Data'!$F$5,0,10*ROW('Hygiene Data'!F49))),'Data Summary'!DU55="Yes"),OFFSET('Hygiene Data'!$F$5,0,10*ROW('Hygiene Data'!F49)),NA())</f>
        <v>#N/A</v>
      </c>
      <c r="BG55" s="95" t="e">
        <f ca="true">+IF(AND(ISNUMBER(OFFSET('Hygiene Data'!$F$7,0,10*ROW('Hygiene Data'!F49))),'Data Summary'!DV55="Yes"),OFFSET('Hygiene Data'!$F$7,0,10*ROW('Hygiene Data'!F49)),NA())</f>
        <v>#N/A</v>
      </c>
      <c r="BH55" s="95" t="e">
        <f ca="true">+IF(AND(ISNUMBER(OFFSET('Hygiene Data'!$F$9,0,10*ROW('Hygiene Data'!F49))),'Data Summary'!DW55="Yes"),OFFSET('Hygiene Data'!$F$9,0,10*ROW('Hygiene Data'!F49)),NA())</f>
        <v>#N/A</v>
      </c>
      <c r="BI55" s="95" t="e">
        <f ca="true">+IF(AND(ISNUMBER(OFFSET('Hygiene Data'!$G$5,0,10*ROW('Hygiene Data'!G49))),'Data Summary'!DX55="Yes"),OFFSET('Hygiene Data'!$G$5,0,10*ROW('Hygiene Data'!G49)),NA())</f>
        <v>#N/A</v>
      </c>
      <c r="BJ55" s="95" t="e">
        <f ca="true">+IF(AND(ISNUMBER(OFFSET('Hygiene Data'!$G$7,0,10*ROW('Hygiene Data'!G49))),'Data Summary'!DY55="Yes"),OFFSET('Hygiene Data'!$G$7,0,10*ROW('Hygiene Data'!G49)),NA())</f>
        <v>#N/A</v>
      </c>
      <c r="BK55" s="95" t="e">
        <f ca="true">+IF(AND(ISNUMBER(OFFSET('Hygiene Data'!$G$9,0,10*ROW('Hygiene Data'!G49))),'Data Summary'!DZ55="Yes"),OFFSET('Hygiene Data'!$G$9,0,10*ROW('Hygiene Data'!G49)),NA())</f>
        <v>#N/A</v>
      </c>
      <c r="BL55" s="95" t="e">
        <f ca="true">+IF(AND(ISNUMBER(OFFSET('Hygiene Data'!$H$5,0,10*ROW('Hygiene Data'!H49))),'Data Summary'!EA55="Yes"),OFFSET('Hygiene Data'!$H$5,0,10*ROW('Hygiene Data'!H49)),NA())</f>
        <v>#N/A</v>
      </c>
      <c r="BM55" s="95" t="e">
        <f ca="true">+IF(AND(ISNUMBER(OFFSET('Hygiene Data'!$H$7,0,10*ROW('Hygiene Data'!H49))),'Data Summary'!EB55="Yes"),OFFSET('Hygiene Data'!$H$7,0,10*ROW('Hygiene Data'!H49)),NA())</f>
        <v>#N/A</v>
      </c>
      <c r="BN55" s="95" t="e">
        <f ca="true">+IF(AND(ISNUMBER(OFFSET('Hygiene Data'!$H$9,0,10*ROW('Hygiene Data'!H49))),'Data Summary'!EC55="Yes"),OFFSET('Hygiene Data'!$H$9,0,10*ROW('Hygiene Data'!H49)),NA())</f>
        <v>#N/A</v>
      </c>
      <c r="BO55" s="95" t="e">
        <f ca="true">+IF(AND(ISNUMBER(OFFSET('Hygiene Data'!$I$5,0,10*ROW('Hygiene Data'!I49))),'Data Summary'!ED55="Yes"),OFFSET('Hygiene Data'!$I$5,0,10*ROW('Hygiene Data'!I49)),NA())</f>
        <v>#N/A</v>
      </c>
      <c r="BP55" s="95" t="e">
        <f ca="true">+IF(AND(ISNUMBER(OFFSET('Hygiene Data'!$I$7,0,10*ROW('Hygiene Data'!I49))),'Data Summary'!EE55="Yes"),OFFSET('Hygiene Data'!$I$7,0,10*ROW('Hygiene Data'!I49)),NA())</f>
        <v>#N/A</v>
      </c>
      <c r="BQ55" s="95" t="e">
        <f ca="true">+IF(AND(ISNUMBER(OFFSET('Hygiene Data'!$I$9,0,10*ROW('Hygiene Data'!I49))),'Data Summary'!EF55="Yes"),OFFSET('Hygiene Data'!$I$9,0,10*ROW('Hygiene Data'!I49)),NA())</f>
        <v>#N/A</v>
      </c>
    </row>
    <row xmlns:x14ac="http://schemas.microsoft.com/office/spreadsheetml/2009/9/ac" r="56" x14ac:dyDescent="0.2">
      <c r="A56" s="329" t="e">
        <f ca="true">+RIGHT('Data Summary'!A56,LEN('Data Summary'!A56)-9)</f>
        <v>#VALUE!</v>
      </c>
      <c r="B56" s="36" t="str">
        <f ca="true">+IF(ISTEXT('Data Summary'!B56),'Data Summary'!B56,"")</f>
        <v/>
      </c>
      <c r="C56" s="328" t="e">
        <f ca="true">+VALUE('Data Summary'!C56)</f>
        <v>#VALUE!</v>
      </c>
      <c r="D56" s="93" t="e">
        <f ca="true">+IF(AND(ISNUMBER(OFFSET('Water Data'!$D$4,0,10*ROW('Water Data'!D50))),'Data Summary'!BS56="Yes"),100-OFFSET('Water Data'!$D$4,0,10*ROW('Water Data'!D50)),NA())</f>
        <v>#N/A</v>
      </c>
      <c r="E56" s="93" t="e">
        <f ca="true">+IF(AND(ISNUMBER(OFFSET('Water Data'!$D$6,0,10*ROW('Water Data'!D50))),'Data Summary'!BT56="Yes"),OFFSET('Water Data'!$D$6,0,10*ROW('Water Data'!D50)),NA())</f>
        <v>#N/A</v>
      </c>
      <c r="F56" s="93" t="e">
        <f ca="true">+IF(AND(ISNUMBER(OFFSET('Water Data'!$D$9,0,10*ROW('Water Data'!D50))),'Data Summary'!BU56="Yes"),OFFSET('Water Data'!$D$9,0,10*ROW('Water Data'!D50)),NA())</f>
        <v>#N/A</v>
      </c>
      <c r="G56" s="93" t="e">
        <f ca="true">+IF(AND(ISNUMBER(OFFSET('Water Data'!$E$4,0,10*ROW('Water Data'!E50))),'Data Summary'!BV56="Yes"),100-OFFSET('Water Data'!$E$4,0,10*ROW('Water Data'!E50)),NA())</f>
        <v>#N/A</v>
      </c>
      <c r="H56" s="93" t="e">
        <f ca="true">+IF(AND(ISNUMBER(OFFSET('Water Data'!$E$6,0,10*ROW('Water Data'!E50))),'Data Summary'!BW56="Yes"),OFFSET('Water Data'!$E$6,0,10*ROW('Water Data'!E50)),NA())</f>
        <v>#N/A</v>
      </c>
      <c r="I56" s="93" t="e">
        <f ca="true">+IF(AND(ISNUMBER(OFFSET('Water Data'!$E$9,0,10*ROW('Water Data'!E50))),'Data Summary'!BX56="Yes"),OFFSET('Water Data'!$E$9,0,10*ROW('Water Data'!E50)),NA())</f>
        <v>#N/A</v>
      </c>
      <c r="J56" s="93" t="e">
        <f ca="true">+IF(AND(ISNUMBER(OFFSET('Water Data'!$F$4,0,10*ROW('Water Data'!F50))),'Data Summary'!BY56="Yes"),100-OFFSET('Water Data'!$F$4,0,10*ROW('Water Data'!F50)),NA())</f>
        <v>#N/A</v>
      </c>
      <c r="K56" s="93" t="e">
        <f ca="true">+IF(AND(ISNUMBER(OFFSET('Water Data'!$F$6,0,10*ROW('Water Data'!F50))),'Data Summary'!BZ56="Yes"),OFFSET('Water Data'!$F$6,0,10*ROW('Water Data'!F50)),NA())</f>
        <v>#N/A</v>
      </c>
      <c r="L56" s="93" t="e">
        <f ca="true">+IF(AND(ISNUMBER(OFFSET('Water Data'!$F$9,0,10*ROW('Water Data'!F50))),'Data Summary'!CA56="Yes"),OFFSET('Water Data'!$F$9,0,10*ROW('Water Data'!F50)),NA())</f>
        <v>#N/A</v>
      </c>
      <c r="M56" s="93" t="e">
        <f ca="true">+IF(AND(ISNUMBER(OFFSET('Water Data'!$G$4,0,10*ROW('Water Data'!G50))),'Data Summary'!CB56="Yes"),100-OFFSET('Water Data'!$G$4,0,10*ROW('Water Data'!G50)),NA())</f>
        <v>#N/A</v>
      </c>
      <c r="N56" s="93" t="e">
        <f ca="true">+IF(AND(ISNUMBER(OFFSET('Water Data'!$G$6,0,10*ROW('Water Data'!G50))),'Data Summary'!CC56="Yes"),OFFSET('Water Data'!$G$6,0,10*ROW('Water Data'!G50)),NA())</f>
        <v>#N/A</v>
      </c>
      <c r="O56" s="93" t="e">
        <f ca="true">+IF(AND(ISNUMBER(OFFSET('Water Data'!$G$9,0,10*ROW('Water Data'!G50))),'Data Summary'!CD56="Yes"),OFFSET('Water Data'!$G$9,0,10*ROW('Water Data'!G50)),NA())</f>
        <v>#N/A</v>
      </c>
      <c r="P56" s="93" t="e">
        <f ca="true">+IF(AND(ISNUMBER(OFFSET('Water Data'!$H$4,0,10*ROW('Water Data'!H50))),'Data Summary'!CE56="Yes"),100-OFFSET('Water Data'!$H$4,0,10*ROW('Water Data'!H50)),NA())</f>
        <v>#N/A</v>
      </c>
      <c r="Q56" s="93" t="e">
        <f ca="true">+IF(AND(ISNUMBER(OFFSET('Water Data'!$H$6,0,10*ROW('Water Data'!H50))),'Data Summary'!CF56="Yes"),OFFSET('Water Data'!$H$6,0,10*ROW('Water Data'!H50)),NA())</f>
        <v>#N/A</v>
      </c>
      <c r="R56" s="93" t="e">
        <f ca="true">+IF(AND(ISNUMBER(OFFSET('Water Data'!$H$9,0,10*ROW('Water Data'!H50))),'Data Summary'!CG56="Yes"),OFFSET('Water Data'!$H$9,0,10*ROW('Water Data'!H50)),NA())</f>
        <v>#N/A</v>
      </c>
      <c r="S56" s="93" t="e">
        <f ca="true">+IF(AND(ISNUMBER(OFFSET('Water Data'!$I$4,0,10*ROW('Water Data'!I50))),'Data Summary'!CH56="Yes"),100-OFFSET('Water Data'!$I$4,0,10*ROW('Water Data'!I50)),NA())</f>
        <v>#N/A</v>
      </c>
      <c r="T56" s="93" t="e">
        <f ca="true">+IF(AND(ISNUMBER(OFFSET('Water Data'!$I$6,0,10*ROW('Water Data'!I50))),'Data Summary'!CI56="Yes"),OFFSET('Water Data'!$I$6,0,10*ROW('Water Data'!I50)),NA())</f>
        <v>#N/A</v>
      </c>
      <c r="U56" s="93" t="e">
        <f ca="true">+IF(AND(ISNUMBER(OFFSET('Water Data'!$I$9,0,10*ROW('Water Data'!I50))),'Data Summary'!CJ56="Yes"),OFFSET('Water Data'!$I$9,0,10*ROW('Water Data'!I50)),NA())</f>
        <v>#N/A</v>
      </c>
      <c r="V56" s="94" t="e">
        <f ca="true">+IF(AND(ISNUMBER(OFFSET('Sanitation Data'!$D$4,0,10*ROW('Sanitation Data'!D50))),'Data Summary'!CK56="Yes"),100-OFFSET('Sanitation Data'!$D$4,0,10*ROW('Sanitation Data'!D50)),NA())</f>
        <v>#N/A</v>
      </c>
      <c r="W56" s="94" t="e">
        <f ca="true">+IF(AND(ISNUMBER(OFFSET('Sanitation Data'!$D$6,0,10*ROW('Sanitation Data'!D50))),'Data Summary'!CL56="Yes"),OFFSET('Sanitation Data'!$D$6,0,10*ROW('Sanitation Data'!D50)),NA())</f>
        <v>#N/A</v>
      </c>
      <c r="X56" s="94" t="e">
        <f ca="true">+IF(AND(ISNUMBER(OFFSET('Sanitation Data'!$D$10,0,10*ROW('Sanitation Data'!D50))),'Data Summary'!CM56="Yes"),OFFSET('Sanitation Data'!$D$10,0,10*ROW('Sanitation Data'!D50)),NA())</f>
        <v>#N/A</v>
      </c>
      <c r="Y56" s="94" t="e">
        <f ca="true">+IF(AND(ISNUMBER(OFFSET('Sanitation Data'!$D$11,0,10*ROW('Sanitation Data'!D50))),'Data Summary'!CN56="Yes"),OFFSET('Sanitation Data'!$D$11,0,10*ROW('Sanitation Data'!D50)),NA())</f>
        <v>#N/A</v>
      </c>
      <c r="Z56" s="94" t="e">
        <f ca="true">+IF(AND(ISNUMBER(OFFSET('Sanitation Data'!$D$12,0,10*ROW('Sanitation Data'!D50))),'Data Summary'!CO56="Yes"),OFFSET('Sanitation Data'!$D$12,0,10*ROW('Sanitation Data'!D50)),NA())</f>
        <v>#N/A</v>
      </c>
      <c r="AA56" s="94" t="e">
        <f ca="true">+IF(AND(ISNUMBER(OFFSET('Sanitation Data'!$E$4,0,10*ROW('Sanitation Data'!E50))),'Data Summary'!CP56="Yes"),100-OFFSET('Sanitation Data'!$E$4,0,10*ROW('Sanitation Data'!E50)),NA())</f>
        <v>#N/A</v>
      </c>
      <c r="AB56" s="94" t="e">
        <f ca="true">+IF(AND(ISNUMBER(OFFSET('Sanitation Data'!$E$6,0,10*ROW('Sanitation Data'!E50))),'Data Summary'!CQ56="Yes"),OFFSET('Sanitation Data'!$E$6,0,10*ROW('Sanitation Data'!E50)),NA())</f>
        <v>#N/A</v>
      </c>
      <c r="AC56" s="94" t="e">
        <f ca="true">+IF(AND(ISNUMBER(OFFSET('Sanitation Data'!$E$10,0,10*ROW('Sanitation Data'!E50))),'Data Summary'!CR56="Yes"),OFFSET('Sanitation Data'!$E$10,0,10*ROW('Sanitation Data'!E50)),NA())</f>
        <v>#N/A</v>
      </c>
      <c r="AD56" s="94" t="e">
        <f ca="true">+IF(AND(ISNUMBER(OFFSET('Sanitation Data'!$E$11,0,10*ROW('Sanitation Data'!E50))),'Data Summary'!CS56="Yes"),OFFSET('Sanitation Data'!$E$11,0,10*ROW('Sanitation Data'!E50)),NA())</f>
        <v>#N/A</v>
      </c>
      <c r="AE56" s="94" t="e">
        <f ca="true">+IF(AND(ISNUMBER(OFFSET('Sanitation Data'!$E$12,0,10*ROW('Sanitation Data'!E50))),'Data Summary'!CT56="Yes"),OFFSET('Sanitation Data'!$E$12,0,10*ROW('Sanitation Data'!E50)),NA())</f>
        <v>#N/A</v>
      </c>
      <c r="AF56" s="94" t="e">
        <f ca="true">+IF(AND(ISNUMBER(OFFSET('Sanitation Data'!$F$4,0,10*ROW('Sanitation Data'!F50))),'Data Summary'!CU56="Yes"),100-OFFSET('Sanitation Data'!$F$4,0,10*ROW('Sanitation Data'!F50)),NA())</f>
        <v>#N/A</v>
      </c>
      <c r="AG56" s="94" t="e">
        <f ca="true">+IF(AND(ISNUMBER(OFFSET('Sanitation Data'!$F$6,0,10*ROW('Sanitation Data'!F50))),'Data Summary'!CV56="Yes"),OFFSET('Sanitation Data'!$F$6,0,10*ROW('Sanitation Data'!F50)),NA())</f>
        <v>#N/A</v>
      </c>
      <c r="AH56" s="94" t="e">
        <f ca="true">+IF(AND(ISNUMBER(OFFSET('Sanitation Data'!$F$10,0,10*ROW('Sanitation Data'!F50))),'Data Summary'!CW56="Yes"),OFFSET('Sanitation Data'!$F$10,0,10*ROW('Sanitation Data'!F50)),NA())</f>
        <v>#N/A</v>
      </c>
      <c r="AI56" s="94" t="e">
        <f ca="true">+IF(AND(ISNUMBER(OFFSET('Sanitation Data'!$F$11,0,10*ROW('Sanitation Data'!F50))),'Data Summary'!CX56="Yes"),OFFSET('Sanitation Data'!$F$11,0,10*ROW('Sanitation Data'!F50)),NA())</f>
        <v>#N/A</v>
      </c>
      <c r="AJ56" s="94" t="e">
        <f ca="true">+IF(AND(ISNUMBER(OFFSET('Sanitation Data'!$F$12,0,10*ROW('Sanitation Data'!F50))),'Data Summary'!CY56="Yes"),OFFSET('Sanitation Data'!$F$12,0,10*ROW('Sanitation Data'!F50)),NA())</f>
        <v>#N/A</v>
      </c>
      <c r="AK56" s="94" t="e">
        <f ca="true">+IF(AND(ISNUMBER(OFFSET('Sanitation Data'!$G$4,0,10*ROW('Sanitation Data'!G50))),'Data Summary'!CZ56="Yes"),100-OFFSET('Sanitation Data'!$G$4,0,10*ROW('Sanitation Data'!G50)),NA())</f>
        <v>#N/A</v>
      </c>
      <c r="AL56" s="94" t="e">
        <f ca="true">+IF(AND(ISNUMBER(OFFSET('Sanitation Data'!$G$6,0,10*ROW('Sanitation Data'!G50))),'Data Summary'!DA56="Yes"),OFFSET('Sanitation Data'!$G$6,0,10*ROW('Sanitation Data'!G50)),NA())</f>
        <v>#N/A</v>
      </c>
      <c r="AM56" s="94" t="e">
        <f ca="true">+IF(AND(ISNUMBER(OFFSET('Sanitation Data'!$G$10,0,10*ROW('Sanitation Data'!G50))),'Data Summary'!DB56="Yes"),OFFSET('Sanitation Data'!$G$10,0,10*ROW('Sanitation Data'!G50)),NA())</f>
        <v>#N/A</v>
      </c>
      <c r="AN56" s="94" t="e">
        <f ca="true">+IF(AND(ISNUMBER(OFFSET('Sanitation Data'!$G$11,0,10*ROW('Sanitation Data'!G50))),'Data Summary'!DC56="Yes"),OFFSET('Sanitation Data'!$G$11,0,10*ROW('Sanitation Data'!G50)),NA())</f>
        <v>#N/A</v>
      </c>
      <c r="AO56" s="94" t="e">
        <f ca="true">+IF(AND(ISNUMBER(OFFSET('Sanitation Data'!$G$12,0,10*ROW('Sanitation Data'!G50))),'Data Summary'!DD56="Yes"),OFFSET('Sanitation Data'!$G$12,0,10*ROW('Sanitation Data'!G50)),NA())</f>
        <v>#N/A</v>
      </c>
      <c r="AP56" s="94" t="e">
        <f ca="true">+IF(AND(ISNUMBER(OFFSET('Sanitation Data'!$H$4,0,10*ROW('Sanitation Data'!H50))),'Data Summary'!DE56="Yes"),100-OFFSET('Sanitation Data'!$H$4,0,10*ROW('Sanitation Data'!H50)),NA())</f>
        <v>#N/A</v>
      </c>
      <c r="AQ56" s="94" t="e">
        <f ca="true">+IF(AND(ISNUMBER(OFFSET('Sanitation Data'!$H$6,0,10*ROW('Sanitation Data'!H50))),'Data Summary'!DF56="Yes"),OFFSET('Sanitation Data'!$H$6,0,10*ROW('Sanitation Data'!H50)),NA())</f>
        <v>#N/A</v>
      </c>
      <c r="AR56" s="94" t="e">
        <f ca="true">+IF(AND(ISNUMBER(OFFSET('Sanitation Data'!$H$10,0,10*ROW('Sanitation Data'!H50))),'Data Summary'!DG56="Yes"),OFFSET('Sanitation Data'!$H$10,0,10*ROW('Sanitation Data'!H50)),NA())</f>
        <v>#N/A</v>
      </c>
      <c r="AS56" s="94" t="e">
        <f ca="true">+IF(AND(ISNUMBER(OFFSET('Sanitation Data'!$H$11,0,10*ROW('Sanitation Data'!H50))),'Data Summary'!DH56="Yes"),OFFSET('Sanitation Data'!$H$11,0,10*ROW('Sanitation Data'!H50)),NA())</f>
        <v>#N/A</v>
      </c>
      <c r="AT56" s="94" t="e">
        <f ca="true">+IF(AND(ISNUMBER(OFFSET('Sanitation Data'!$H$12,0,10*ROW('Sanitation Data'!H50))),'Data Summary'!DI56="Yes"),OFFSET('Sanitation Data'!$H$12,0,10*ROW('Sanitation Data'!H50)),NA())</f>
        <v>#N/A</v>
      </c>
      <c r="AU56" s="94" t="e">
        <f ca="true">+IF(AND(ISNUMBER(OFFSET('Sanitation Data'!$I$4,0,10*ROW('Sanitation Data'!I50))),'Data Summary'!DJ56="Yes"),100-OFFSET('Sanitation Data'!$I$4,0,10*ROW('Sanitation Data'!I50)),NA())</f>
        <v>#N/A</v>
      </c>
      <c r="AV56" s="94" t="e">
        <f ca="true">+IF(AND(ISNUMBER(OFFSET('Sanitation Data'!$I$6,0,10*ROW('Sanitation Data'!I50))),'Data Summary'!DK56="Yes"),OFFSET('Sanitation Data'!$I$6,0,10*ROW('Sanitation Data'!I50)),NA())</f>
        <v>#N/A</v>
      </c>
      <c r="AW56" s="94" t="e">
        <f ca="true">+IF(AND(ISNUMBER(OFFSET('Sanitation Data'!$I$10,0,10*ROW('Sanitation Data'!I50))),'Data Summary'!DL56="Yes"),OFFSET('Sanitation Data'!$I$10,0,10*ROW('Sanitation Data'!I50)),NA())</f>
        <v>#N/A</v>
      </c>
      <c r="AX56" s="94" t="e">
        <f ca="true">+IF(AND(ISNUMBER(OFFSET('Sanitation Data'!$I$11,0,10*ROW('Sanitation Data'!I50))),'Data Summary'!DM56="Yes"),OFFSET('Sanitation Data'!$I$11,0,10*ROW('Sanitation Data'!I50)),NA())</f>
        <v>#N/A</v>
      </c>
      <c r="AY56" s="94" t="e">
        <f ca="true">+IF(AND(ISNUMBER(OFFSET('Sanitation Data'!$I$12,0,10*ROW('Sanitation Data'!I50))),'Data Summary'!DN56="Yes"),OFFSET('Sanitation Data'!$I$12,0,10*ROW('Sanitation Data'!I50)),NA())</f>
        <v>#N/A</v>
      </c>
      <c r="AZ56" s="95" t="e">
        <f ca="true">+IF(AND(ISNUMBER(OFFSET('Hygiene Data'!$D$5,0,10*ROW('Hygiene Data'!D50))),'Data Summary'!DO56="Yes"),OFFSET('Hygiene Data'!$D$5,0,10*ROW('Hygiene Data'!D50)),NA())</f>
        <v>#N/A</v>
      </c>
      <c r="BA56" s="95" t="e">
        <f ca="true">+IF(AND(ISNUMBER(OFFSET('Hygiene Data'!$D$7,0,10*ROW('Hygiene Data'!D50))),'Data Summary'!DP56="Yes"),OFFSET('Hygiene Data'!$D$7,0,10*ROW('Hygiene Data'!D50)),NA())</f>
        <v>#N/A</v>
      </c>
      <c r="BB56" s="95" t="e">
        <f ca="true">+IF(AND(ISNUMBER(OFFSET('Hygiene Data'!$D$9,0,10*ROW('Hygiene Data'!D50))),'Data Summary'!DQ56="Yes"),OFFSET('Hygiene Data'!$D$9,0,10*ROW('Hygiene Data'!D50)),NA())</f>
        <v>#N/A</v>
      </c>
      <c r="BC56" s="95" t="e">
        <f ca="true">+IF(AND(ISNUMBER(OFFSET('Hygiene Data'!$E$5,0,10*ROW('Hygiene Data'!E50))),'Data Summary'!DR56="Yes"),OFFSET('Hygiene Data'!$E$5,0,10*ROW('Hygiene Data'!E50)),NA())</f>
        <v>#N/A</v>
      </c>
      <c r="BD56" s="95" t="e">
        <f ca="true">+IF(AND(ISNUMBER(OFFSET('Hygiene Data'!$E$7,0,10*ROW('Hygiene Data'!E50))),'Data Summary'!DS56="Yes"),OFFSET('Hygiene Data'!$E$7,0,10*ROW('Hygiene Data'!E50)),NA())</f>
        <v>#N/A</v>
      </c>
      <c r="BE56" s="95" t="e">
        <f ca="true">+IF(AND(ISNUMBER(OFFSET('Hygiene Data'!$E$9,0,10*ROW('Hygiene Data'!E50))),'Data Summary'!DT56="Yes"),OFFSET('Hygiene Data'!$E$9,0,10*ROW('Hygiene Data'!E50)),NA())</f>
        <v>#N/A</v>
      </c>
      <c r="BF56" s="95" t="e">
        <f ca="true">+IF(AND(ISNUMBER(OFFSET('Hygiene Data'!$F$5,0,10*ROW('Hygiene Data'!F50))),'Data Summary'!DU56="Yes"),OFFSET('Hygiene Data'!$F$5,0,10*ROW('Hygiene Data'!F50)),NA())</f>
        <v>#N/A</v>
      </c>
      <c r="BG56" s="95" t="e">
        <f ca="true">+IF(AND(ISNUMBER(OFFSET('Hygiene Data'!$F$7,0,10*ROW('Hygiene Data'!F50))),'Data Summary'!DV56="Yes"),OFFSET('Hygiene Data'!$F$7,0,10*ROW('Hygiene Data'!F50)),NA())</f>
        <v>#N/A</v>
      </c>
      <c r="BH56" s="95" t="e">
        <f ca="true">+IF(AND(ISNUMBER(OFFSET('Hygiene Data'!$F$9,0,10*ROW('Hygiene Data'!F50))),'Data Summary'!DW56="Yes"),OFFSET('Hygiene Data'!$F$9,0,10*ROW('Hygiene Data'!F50)),NA())</f>
        <v>#N/A</v>
      </c>
      <c r="BI56" s="95" t="e">
        <f ca="true">+IF(AND(ISNUMBER(OFFSET('Hygiene Data'!$G$5,0,10*ROW('Hygiene Data'!G50))),'Data Summary'!DX56="Yes"),OFFSET('Hygiene Data'!$G$5,0,10*ROW('Hygiene Data'!G50)),NA())</f>
        <v>#N/A</v>
      </c>
      <c r="BJ56" s="95" t="e">
        <f ca="true">+IF(AND(ISNUMBER(OFFSET('Hygiene Data'!$G$7,0,10*ROW('Hygiene Data'!G50))),'Data Summary'!DY56="Yes"),OFFSET('Hygiene Data'!$G$7,0,10*ROW('Hygiene Data'!G50)),NA())</f>
        <v>#N/A</v>
      </c>
      <c r="BK56" s="95" t="e">
        <f ca="true">+IF(AND(ISNUMBER(OFFSET('Hygiene Data'!$G$9,0,10*ROW('Hygiene Data'!G50))),'Data Summary'!DZ56="Yes"),OFFSET('Hygiene Data'!$G$9,0,10*ROW('Hygiene Data'!G50)),NA())</f>
        <v>#N/A</v>
      </c>
      <c r="BL56" s="95" t="e">
        <f ca="true">+IF(AND(ISNUMBER(OFFSET('Hygiene Data'!$H$5,0,10*ROW('Hygiene Data'!H50))),'Data Summary'!EA56="Yes"),OFFSET('Hygiene Data'!$H$5,0,10*ROW('Hygiene Data'!H50)),NA())</f>
        <v>#N/A</v>
      </c>
      <c r="BM56" s="95" t="e">
        <f ca="true">+IF(AND(ISNUMBER(OFFSET('Hygiene Data'!$H$7,0,10*ROW('Hygiene Data'!H50))),'Data Summary'!EB56="Yes"),OFFSET('Hygiene Data'!$H$7,0,10*ROW('Hygiene Data'!H50)),NA())</f>
        <v>#N/A</v>
      </c>
      <c r="BN56" s="95" t="e">
        <f ca="true">+IF(AND(ISNUMBER(OFFSET('Hygiene Data'!$H$9,0,10*ROW('Hygiene Data'!H50))),'Data Summary'!EC56="Yes"),OFFSET('Hygiene Data'!$H$9,0,10*ROW('Hygiene Data'!H50)),NA())</f>
        <v>#N/A</v>
      </c>
      <c r="BO56" s="95" t="e">
        <f ca="true">+IF(AND(ISNUMBER(OFFSET('Hygiene Data'!$I$5,0,10*ROW('Hygiene Data'!I50))),'Data Summary'!ED56="Yes"),OFFSET('Hygiene Data'!$I$5,0,10*ROW('Hygiene Data'!I50)),NA())</f>
        <v>#N/A</v>
      </c>
      <c r="BP56" s="95" t="e">
        <f ca="true">+IF(AND(ISNUMBER(OFFSET('Hygiene Data'!$I$7,0,10*ROW('Hygiene Data'!I50))),'Data Summary'!EE56="Yes"),OFFSET('Hygiene Data'!$I$7,0,10*ROW('Hygiene Data'!I50)),NA())</f>
        <v>#N/A</v>
      </c>
      <c r="BQ56" s="95" t="e">
        <f ca="true">+IF(AND(ISNUMBER(OFFSET('Hygiene Data'!$I$9,0,10*ROW('Hygiene Data'!I50))),'Data Summary'!EF56="Yes"),OFFSET('Hygiene Data'!$I$9,0,10*ROW('Hygiene Data'!I50)),NA())</f>
        <v>#N/A</v>
      </c>
    </row>
    <row xmlns:x14ac="http://schemas.microsoft.com/office/spreadsheetml/2009/9/ac" r="57" x14ac:dyDescent="0.2">
      <c r="A57" s="329" t="e">
        <f ca="true">+RIGHT('Data Summary'!A57,LEN('Data Summary'!A57)-9)</f>
        <v>#VALUE!</v>
      </c>
      <c r="B57" s="36" t="str">
        <f ca="true">+IF(ISTEXT('Data Summary'!B57),'Data Summary'!B57,"")</f>
        <v/>
      </c>
      <c r="C57" s="328" t="e">
        <f ca="true">+VALUE('Data Summary'!C57)</f>
        <v>#VALUE!</v>
      </c>
      <c r="D57" s="93" t="e">
        <f ca="true">+IF(AND(ISNUMBER(OFFSET('Water Data'!$D$4,0,10*ROW('Water Data'!D51))),'Data Summary'!BS57="Yes"),100-OFFSET('Water Data'!$D$4,0,10*ROW('Water Data'!D51)),NA())</f>
        <v>#N/A</v>
      </c>
      <c r="E57" s="93" t="e">
        <f ca="true">+IF(AND(ISNUMBER(OFFSET('Water Data'!$D$6,0,10*ROW('Water Data'!D51))),'Data Summary'!BT57="Yes"),OFFSET('Water Data'!$D$6,0,10*ROW('Water Data'!D51)),NA())</f>
        <v>#N/A</v>
      </c>
      <c r="F57" s="93" t="e">
        <f ca="true">+IF(AND(ISNUMBER(OFFSET('Water Data'!$D$9,0,10*ROW('Water Data'!D51))),'Data Summary'!BU57="Yes"),OFFSET('Water Data'!$D$9,0,10*ROW('Water Data'!D51)),NA())</f>
        <v>#N/A</v>
      </c>
      <c r="G57" s="93" t="e">
        <f ca="true">+IF(AND(ISNUMBER(OFFSET('Water Data'!$E$4,0,10*ROW('Water Data'!E51))),'Data Summary'!BV57="Yes"),100-OFFSET('Water Data'!$E$4,0,10*ROW('Water Data'!E51)),NA())</f>
        <v>#N/A</v>
      </c>
      <c r="H57" s="93" t="e">
        <f ca="true">+IF(AND(ISNUMBER(OFFSET('Water Data'!$E$6,0,10*ROW('Water Data'!E51))),'Data Summary'!BW57="Yes"),OFFSET('Water Data'!$E$6,0,10*ROW('Water Data'!E51)),NA())</f>
        <v>#N/A</v>
      </c>
      <c r="I57" s="93" t="e">
        <f ca="true">+IF(AND(ISNUMBER(OFFSET('Water Data'!$E$9,0,10*ROW('Water Data'!E51))),'Data Summary'!BX57="Yes"),OFFSET('Water Data'!$E$9,0,10*ROW('Water Data'!E51)),NA())</f>
        <v>#N/A</v>
      </c>
      <c r="J57" s="93" t="e">
        <f ca="true">+IF(AND(ISNUMBER(OFFSET('Water Data'!$F$4,0,10*ROW('Water Data'!F51))),'Data Summary'!BY57="Yes"),100-OFFSET('Water Data'!$F$4,0,10*ROW('Water Data'!F51)),NA())</f>
        <v>#N/A</v>
      </c>
      <c r="K57" s="93" t="e">
        <f ca="true">+IF(AND(ISNUMBER(OFFSET('Water Data'!$F$6,0,10*ROW('Water Data'!F51))),'Data Summary'!BZ57="Yes"),OFFSET('Water Data'!$F$6,0,10*ROW('Water Data'!F51)),NA())</f>
        <v>#N/A</v>
      </c>
      <c r="L57" s="93" t="e">
        <f ca="true">+IF(AND(ISNUMBER(OFFSET('Water Data'!$F$9,0,10*ROW('Water Data'!F51))),'Data Summary'!CA57="Yes"),OFFSET('Water Data'!$F$9,0,10*ROW('Water Data'!F51)),NA())</f>
        <v>#N/A</v>
      </c>
      <c r="M57" s="93" t="e">
        <f ca="true">+IF(AND(ISNUMBER(OFFSET('Water Data'!$G$4,0,10*ROW('Water Data'!G51))),'Data Summary'!CB57="Yes"),100-OFFSET('Water Data'!$G$4,0,10*ROW('Water Data'!G51)),NA())</f>
        <v>#N/A</v>
      </c>
      <c r="N57" s="93" t="e">
        <f ca="true">+IF(AND(ISNUMBER(OFFSET('Water Data'!$G$6,0,10*ROW('Water Data'!G51))),'Data Summary'!CC57="Yes"),OFFSET('Water Data'!$G$6,0,10*ROW('Water Data'!G51)),NA())</f>
        <v>#N/A</v>
      </c>
      <c r="O57" s="93" t="e">
        <f ca="true">+IF(AND(ISNUMBER(OFFSET('Water Data'!$G$9,0,10*ROW('Water Data'!G51))),'Data Summary'!CD57="Yes"),OFFSET('Water Data'!$G$9,0,10*ROW('Water Data'!G51)),NA())</f>
        <v>#N/A</v>
      </c>
      <c r="P57" s="93" t="e">
        <f ca="true">+IF(AND(ISNUMBER(OFFSET('Water Data'!$H$4,0,10*ROW('Water Data'!H51))),'Data Summary'!CE57="Yes"),100-OFFSET('Water Data'!$H$4,0,10*ROW('Water Data'!H51)),NA())</f>
        <v>#N/A</v>
      </c>
      <c r="Q57" s="93" t="e">
        <f ca="true">+IF(AND(ISNUMBER(OFFSET('Water Data'!$H$6,0,10*ROW('Water Data'!H51))),'Data Summary'!CF57="Yes"),OFFSET('Water Data'!$H$6,0,10*ROW('Water Data'!H51)),NA())</f>
        <v>#N/A</v>
      </c>
      <c r="R57" s="93" t="e">
        <f ca="true">+IF(AND(ISNUMBER(OFFSET('Water Data'!$H$9,0,10*ROW('Water Data'!H51))),'Data Summary'!CG57="Yes"),OFFSET('Water Data'!$H$9,0,10*ROW('Water Data'!H51)),NA())</f>
        <v>#N/A</v>
      </c>
      <c r="S57" s="93" t="e">
        <f ca="true">+IF(AND(ISNUMBER(OFFSET('Water Data'!$I$4,0,10*ROW('Water Data'!I51))),'Data Summary'!CH57="Yes"),100-OFFSET('Water Data'!$I$4,0,10*ROW('Water Data'!I51)),NA())</f>
        <v>#N/A</v>
      </c>
      <c r="T57" s="93" t="e">
        <f ca="true">+IF(AND(ISNUMBER(OFFSET('Water Data'!$I$6,0,10*ROW('Water Data'!I51))),'Data Summary'!CI57="Yes"),OFFSET('Water Data'!$I$6,0,10*ROW('Water Data'!I51)),NA())</f>
        <v>#N/A</v>
      </c>
      <c r="U57" s="93" t="e">
        <f ca="true">+IF(AND(ISNUMBER(OFFSET('Water Data'!$I$9,0,10*ROW('Water Data'!I51))),'Data Summary'!CJ57="Yes"),OFFSET('Water Data'!$I$9,0,10*ROW('Water Data'!I51)),NA())</f>
        <v>#N/A</v>
      </c>
      <c r="V57" s="94" t="e">
        <f ca="true">+IF(AND(ISNUMBER(OFFSET('Sanitation Data'!$D$4,0,10*ROW('Sanitation Data'!D51))),'Data Summary'!CK57="Yes"),100-OFFSET('Sanitation Data'!$D$4,0,10*ROW('Sanitation Data'!D51)),NA())</f>
        <v>#N/A</v>
      </c>
      <c r="W57" s="94" t="e">
        <f ca="true">+IF(AND(ISNUMBER(OFFSET('Sanitation Data'!$D$6,0,10*ROW('Sanitation Data'!D51))),'Data Summary'!CL57="Yes"),OFFSET('Sanitation Data'!$D$6,0,10*ROW('Sanitation Data'!D51)),NA())</f>
        <v>#N/A</v>
      </c>
      <c r="X57" s="94" t="e">
        <f ca="true">+IF(AND(ISNUMBER(OFFSET('Sanitation Data'!$D$10,0,10*ROW('Sanitation Data'!D51))),'Data Summary'!CM57="Yes"),OFFSET('Sanitation Data'!$D$10,0,10*ROW('Sanitation Data'!D51)),NA())</f>
        <v>#N/A</v>
      </c>
      <c r="Y57" s="94" t="e">
        <f ca="true">+IF(AND(ISNUMBER(OFFSET('Sanitation Data'!$D$11,0,10*ROW('Sanitation Data'!D51))),'Data Summary'!CN57="Yes"),OFFSET('Sanitation Data'!$D$11,0,10*ROW('Sanitation Data'!D51)),NA())</f>
        <v>#N/A</v>
      </c>
      <c r="Z57" s="94" t="e">
        <f ca="true">+IF(AND(ISNUMBER(OFFSET('Sanitation Data'!$D$12,0,10*ROW('Sanitation Data'!D51))),'Data Summary'!CO57="Yes"),OFFSET('Sanitation Data'!$D$12,0,10*ROW('Sanitation Data'!D51)),NA())</f>
        <v>#N/A</v>
      </c>
      <c r="AA57" s="94" t="e">
        <f ca="true">+IF(AND(ISNUMBER(OFFSET('Sanitation Data'!$E$4,0,10*ROW('Sanitation Data'!E51))),'Data Summary'!CP57="Yes"),100-OFFSET('Sanitation Data'!$E$4,0,10*ROW('Sanitation Data'!E51)),NA())</f>
        <v>#N/A</v>
      </c>
      <c r="AB57" s="94" t="e">
        <f ca="true">+IF(AND(ISNUMBER(OFFSET('Sanitation Data'!$E$6,0,10*ROW('Sanitation Data'!E51))),'Data Summary'!CQ57="Yes"),OFFSET('Sanitation Data'!$E$6,0,10*ROW('Sanitation Data'!E51)),NA())</f>
        <v>#N/A</v>
      </c>
      <c r="AC57" s="94" t="e">
        <f ca="true">+IF(AND(ISNUMBER(OFFSET('Sanitation Data'!$E$10,0,10*ROW('Sanitation Data'!E51))),'Data Summary'!CR57="Yes"),OFFSET('Sanitation Data'!$E$10,0,10*ROW('Sanitation Data'!E51)),NA())</f>
        <v>#N/A</v>
      </c>
      <c r="AD57" s="94" t="e">
        <f ca="true">+IF(AND(ISNUMBER(OFFSET('Sanitation Data'!$E$11,0,10*ROW('Sanitation Data'!E51))),'Data Summary'!CS57="Yes"),OFFSET('Sanitation Data'!$E$11,0,10*ROW('Sanitation Data'!E51)),NA())</f>
        <v>#N/A</v>
      </c>
      <c r="AE57" s="94" t="e">
        <f ca="true">+IF(AND(ISNUMBER(OFFSET('Sanitation Data'!$E$12,0,10*ROW('Sanitation Data'!E51))),'Data Summary'!CT57="Yes"),OFFSET('Sanitation Data'!$E$12,0,10*ROW('Sanitation Data'!E51)),NA())</f>
        <v>#N/A</v>
      </c>
      <c r="AF57" s="94" t="e">
        <f ca="true">+IF(AND(ISNUMBER(OFFSET('Sanitation Data'!$F$4,0,10*ROW('Sanitation Data'!F51))),'Data Summary'!CU57="Yes"),100-OFFSET('Sanitation Data'!$F$4,0,10*ROW('Sanitation Data'!F51)),NA())</f>
        <v>#N/A</v>
      </c>
      <c r="AG57" s="94" t="e">
        <f ca="true">+IF(AND(ISNUMBER(OFFSET('Sanitation Data'!$F$6,0,10*ROW('Sanitation Data'!F51))),'Data Summary'!CV57="Yes"),OFFSET('Sanitation Data'!$F$6,0,10*ROW('Sanitation Data'!F51)),NA())</f>
        <v>#N/A</v>
      </c>
      <c r="AH57" s="94" t="e">
        <f ca="true">+IF(AND(ISNUMBER(OFFSET('Sanitation Data'!$F$10,0,10*ROW('Sanitation Data'!F51))),'Data Summary'!CW57="Yes"),OFFSET('Sanitation Data'!$F$10,0,10*ROW('Sanitation Data'!F51)),NA())</f>
        <v>#N/A</v>
      </c>
      <c r="AI57" s="94" t="e">
        <f ca="true">+IF(AND(ISNUMBER(OFFSET('Sanitation Data'!$F$11,0,10*ROW('Sanitation Data'!F51))),'Data Summary'!CX57="Yes"),OFFSET('Sanitation Data'!$F$11,0,10*ROW('Sanitation Data'!F51)),NA())</f>
        <v>#N/A</v>
      </c>
      <c r="AJ57" s="94" t="e">
        <f ca="true">+IF(AND(ISNUMBER(OFFSET('Sanitation Data'!$F$12,0,10*ROW('Sanitation Data'!F51))),'Data Summary'!CY57="Yes"),OFFSET('Sanitation Data'!$F$12,0,10*ROW('Sanitation Data'!F51)),NA())</f>
        <v>#N/A</v>
      </c>
      <c r="AK57" s="94" t="e">
        <f ca="true">+IF(AND(ISNUMBER(OFFSET('Sanitation Data'!$G$4,0,10*ROW('Sanitation Data'!G51))),'Data Summary'!CZ57="Yes"),100-OFFSET('Sanitation Data'!$G$4,0,10*ROW('Sanitation Data'!G51)),NA())</f>
        <v>#N/A</v>
      </c>
      <c r="AL57" s="94" t="e">
        <f ca="true">+IF(AND(ISNUMBER(OFFSET('Sanitation Data'!$G$6,0,10*ROW('Sanitation Data'!G51))),'Data Summary'!DA57="Yes"),OFFSET('Sanitation Data'!$G$6,0,10*ROW('Sanitation Data'!G51)),NA())</f>
        <v>#N/A</v>
      </c>
      <c r="AM57" s="94" t="e">
        <f ca="true">+IF(AND(ISNUMBER(OFFSET('Sanitation Data'!$G$10,0,10*ROW('Sanitation Data'!G51))),'Data Summary'!DB57="Yes"),OFFSET('Sanitation Data'!$G$10,0,10*ROW('Sanitation Data'!G51)),NA())</f>
        <v>#N/A</v>
      </c>
      <c r="AN57" s="94" t="e">
        <f ca="true">+IF(AND(ISNUMBER(OFFSET('Sanitation Data'!$G$11,0,10*ROW('Sanitation Data'!G51))),'Data Summary'!DC57="Yes"),OFFSET('Sanitation Data'!$G$11,0,10*ROW('Sanitation Data'!G51)),NA())</f>
        <v>#N/A</v>
      </c>
      <c r="AO57" s="94" t="e">
        <f ca="true">+IF(AND(ISNUMBER(OFFSET('Sanitation Data'!$G$12,0,10*ROW('Sanitation Data'!G51))),'Data Summary'!DD57="Yes"),OFFSET('Sanitation Data'!$G$12,0,10*ROW('Sanitation Data'!G51)),NA())</f>
        <v>#N/A</v>
      </c>
      <c r="AP57" s="94" t="e">
        <f ca="true">+IF(AND(ISNUMBER(OFFSET('Sanitation Data'!$H$4,0,10*ROW('Sanitation Data'!H51))),'Data Summary'!DE57="Yes"),100-OFFSET('Sanitation Data'!$H$4,0,10*ROW('Sanitation Data'!H51)),NA())</f>
        <v>#N/A</v>
      </c>
      <c r="AQ57" s="94" t="e">
        <f ca="true">+IF(AND(ISNUMBER(OFFSET('Sanitation Data'!$H$6,0,10*ROW('Sanitation Data'!H51))),'Data Summary'!DF57="Yes"),OFFSET('Sanitation Data'!$H$6,0,10*ROW('Sanitation Data'!H51)),NA())</f>
        <v>#N/A</v>
      </c>
      <c r="AR57" s="94" t="e">
        <f ca="true">+IF(AND(ISNUMBER(OFFSET('Sanitation Data'!$H$10,0,10*ROW('Sanitation Data'!H51))),'Data Summary'!DG57="Yes"),OFFSET('Sanitation Data'!$H$10,0,10*ROW('Sanitation Data'!H51)),NA())</f>
        <v>#N/A</v>
      </c>
      <c r="AS57" s="94" t="e">
        <f ca="true">+IF(AND(ISNUMBER(OFFSET('Sanitation Data'!$H$11,0,10*ROW('Sanitation Data'!H51))),'Data Summary'!DH57="Yes"),OFFSET('Sanitation Data'!$H$11,0,10*ROW('Sanitation Data'!H51)),NA())</f>
        <v>#N/A</v>
      </c>
      <c r="AT57" s="94" t="e">
        <f ca="true">+IF(AND(ISNUMBER(OFFSET('Sanitation Data'!$H$12,0,10*ROW('Sanitation Data'!H51))),'Data Summary'!DI57="Yes"),OFFSET('Sanitation Data'!$H$12,0,10*ROW('Sanitation Data'!H51)),NA())</f>
        <v>#N/A</v>
      </c>
      <c r="AU57" s="94" t="e">
        <f ca="true">+IF(AND(ISNUMBER(OFFSET('Sanitation Data'!$I$4,0,10*ROW('Sanitation Data'!I51))),'Data Summary'!DJ57="Yes"),100-OFFSET('Sanitation Data'!$I$4,0,10*ROW('Sanitation Data'!I51)),NA())</f>
        <v>#N/A</v>
      </c>
      <c r="AV57" s="94" t="e">
        <f ca="true">+IF(AND(ISNUMBER(OFFSET('Sanitation Data'!$I$6,0,10*ROW('Sanitation Data'!I51))),'Data Summary'!DK57="Yes"),OFFSET('Sanitation Data'!$I$6,0,10*ROW('Sanitation Data'!I51)),NA())</f>
        <v>#N/A</v>
      </c>
      <c r="AW57" s="94" t="e">
        <f ca="true">+IF(AND(ISNUMBER(OFFSET('Sanitation Data'!$I$10,0,10*ROW('Sanitation Data'!I51))),'Data Summary'!DL57="Yes"),OFFSET('Sanitation Data'!$I$10,0,10*ROW('Sanitation Data'!I51)),NA())</f>
        <v>#N/A</v>
      </c>
      <c r="AX57" s="94" t="e">
        <f ca="true">+IF(AND(ISNUMBER(OFFSET('Sanitation Data'!$I$11,0,10*ROW('Sanitation Data'!I51))),'Data Summary'!DM57="Yes"),OFFSET('Sanitation Data'!$I$11,0,10*ROW('Sanitation Data'!I51)),NA())</f>
        <v>#N/A</v>
      </c>
      <c r="AY57" s="94" t="e">
        <f ca="true">+IF(AND(ISNUMBER(OFFSET('Sanitation Data'!$I$12,0,10*ROW('Sanitation Data'!I51))),'Data Summary'!DN57="Yes"),OFFSET('Sanitation Data'!$I$12,0,10*ROW('Sanitation Data'!I51)),NA())</f>
        <v>#N/A</v>
      </c>
      <c r="AZ57" s="95" t="e">
        <f ca="true">+IF(AND(ISNUMBER(OFFSET('Hygiene Data'!$D$5,0,10*ROW('Hygiene Data'!D51))),'Data Summary'!DO57="Yes"),OFFSET('Hygiene Data'!$D$5,0,10*ROW('Hygiene Data'!D51)),NA())</f>
        <v>#N/A</v>
      </c>
      <c r="BA57" s="95" t="e">
        <f ca="true">+IF(AND(ISNUMBER(OFFSET('Hygiene Data'!$D$7,0,10*ROW('Hygiene Data'!D51))),'Data Summary'!DP57="Yes"),OFFSET('Hygiene Data'!$D$7,0,10*ROW('Hygiene Data'!D51)),NA())</f>
        <v>#N/A</v>
      </c>
      <c r="BB57" s="95" t="e">
        <f ca="true">+IF(AND(ISNUMBER(OFFSET('Hygiene Data'!$D$9,0,10*ROW('Hygiene Data'!D51))),'Data Summary'!DQ57="Yes"),OFFSET('Hygiene Data'!$D$9,0,10*ROW('Hygiene Data'!D51)),NA())</f>
        <v>#N/A</v>
      </c>
      <c r="BC57" s="95" t="e">
        <f ca="true">+IF(AND(ISNUMBER(OFFSET('Hygiene Data'!$E$5,0,10*ROW('Hygiene Data'!E51))),'Data Summary'!DR57="Yes"),OFFSET('Hygiene Data'!$E$5,0,10*ROW('Hygiene Data'!E51)),NA())</f>
        <v>#N/A</v>
      </c>
      <c r="BD57" s="95" t="e">
        <f ca="true">+IF(AND(ISNUMBER(OFFSET('Hygiene Data'!$E$7,0,10*ROW('Hygiene Data'!E51))),'Data Summary'!DS57="Yes"),OFFSET('Hygiene Data'!$E$7,0,10*ROW('Hygiene Data'!E51)),NA())</f>
        <v>#N/A</v>
      </c>
      <c r="BE57" s="95" t="e">
        <f ca="true">+IF(AND(ISNUMBER(OFFSET('Hygiene Data'!$E$9,0,10*ROW('Hygiene Data'!E51))),'Data Summary'!DT57="Yes"),OFFSET('Hygiene Data'!$E$9,0,10*ROW('Hygiene Data'!E51)),NA())</f>
        <v>#N/A</v>
      </c>
      <c r="BF57" s="95" t="e">
        <f ca="true">+IF(AND(ISNUMBER(OFFSET('Hygiene Data'!$F$5,0,10*ROW('Hygiene Data'!F51))),'Data Summary'!DU57="Yes"),OFFSET('Hygiene Data'!$F$5,0,10*ROW('Hygiene Data'!F51)),NA())</f>
        <v>#N/A</v>
      </c>
      <c r="BG57" s="95" t="e">
        <f ca="true">+IF(AND(ISNUMBER(OFFSET('Hygiene Data'!$F$7,0,10*ROW('Hygiene Data'!F51))),'Data Summary'!DV57="Yes"),OFFSET('Hygiene Data'!$F$7,0,10*ROW('Hygiene Data'!F51)),NA())</f>
        <v>#N/A</v>
      </c>
      <c r="BH57" s="95" t="e">
        <f ca="true">+IF(AND(ISNUMBER(OFFSET('Hygiene Data'!$F$9,0,10*ROW('Hygiene Data'!F51))),'Data Summary'!DW57="Yes"),OFFSET('Hygiene Data'!$F$9,0,10*ROW('Hygiene Data'!F51)),NA())</f>
        <v>#N/A</v>
      </c>
      <c r="BI57" s="95" t="e">
        <f ca="true">+IF(AND(ISNUMBER(OFFSET('Hygiene Data'!$G$5,0,10*ROW('Hygiene Data'!G51))),'Data Summary'!DX57="Yes"),OFFSET('Hygiene Data'!$G$5,0,10*ROW('Hygiene Data'!G51)),NA())</f>
        <v>#N/A</v>
      </c>
      <c r="BJ57" s="95" t="e">
        <f ca="true">+IF(AND(ISNUMBER(OFFSET('Hygiene Data'!$G$7,0,10*ROW('Hygiene Data'!G51))),'Data Summary'!DY57="Yes"),OFFSET('Hygiene Data'!$G$7,0,10*ROW('Hygiene Data'!G51)),NA())</f>
        <v>#N/A</v>
      </c>
      <c r="BK57" s="95" t="e">
        <f ca="true">+IF(AND(ISNUMBER(OFFSET('Hygiene Data'!$G$9,0,10*ROW('Hygiene Data'!G51))),'Data Summary'!DZ57="Yes"),OFFSET('Hygiene Data'!$G$9,0,10*ROW('Hygiene Data'!G51)),NA())</f>
        <v>#N/A</v>
      </c>
      <c r="BL57" s="95" t="e">
        <f ca="true">+IF(AND(ISNUMBER(OFFSET('Hygiene Data'!$H$5,0,10*ROW('Hygiene Data'!H51))),'Data Summary'!EA57="Yes"),OFFSET('Hygiene Data'!$H$5,0,10*ROW('Hygiene Data'!H51)),NA())</f>
        <v>#N/A</v>
      </c>
      <c r="BM57" s="95" t="e">
        <f ca="true">+IF(AND(ISNUMBER(OFFSET('Hygiene Data'!$H$7,0,10*ROW('Hygiene Data'!H51))),'Data Summary'!EB57="Yes"),OFFSET('Hygiene Data'!$H$7,0,10*ROW('Hygiene Data'!H51)),NA())</f>
        <v>#N/A</v>
      </c>
      <c r="BN57" s="95" t="e">
        <f ca="true">+IF(AND(ISNUMBER(OFFSET('Hygiene Data'!$H$9,0,10*ROW('Hygiene Data'!H51))),'Data Summary'!EC57="Yes"),OFFSET('Hygiene Data'!$H$9,0,10*ROW('Hygiene Data'!H51)),NA())</f>
        <v>#N/A</v>
      </c>
      <c r="BO57" s="95" t="e">
        <f ca="true">+IF(AND(ISNUMBER(OFFSET('Hygiene Data'!$I$5,0,10*ROW('Hygiene Data'!I51))),'Data Summary'!ED57="Yes"),OFFSET('Hygiene Data'!$I$5,0,10*ROW('Hygiene Data'!I51)),NA())</f>
        <v>#N/A</v>
      </c>
      <c r="BP57" s="95" t="e">
        <f ca="true">+IF(AND(ISNUMBER(OFFSET('Hygiene Data'!$I$7,0,10*ROW('Hygiene Data'!I51))),'Data Summary'!EE57="Yes"),OFFSET('Hygiene Data'!$I$7,0,10*ROW('Hygiene Data'!I51)),NA())</f>
        <v>#N/A</v>
      </c>
      <c r="BQ57" s="95" t="e">
        <f ca="true">+IF(AND(ISNUMBER(OFFSET('Hygiene Data'!$I$9,0,10*ROW('Hygiene Data'!I51))),'Data Summary'!EF57="Yes"),OFFSET('Hygiene Data'!$I$9,0,10*ROW('Hygiene Data'!I51)),NA())</f>
        <v>#N/A</v>
      </c>
    </row>
    <row xmlns:x14ac="http://schemas.microsoft.com/office/spreadsheetml/2009/9/ac" r="58" x14ac:dyDescent="0.2">
      <c r="A58" s="329" t="e">
        <f ca="true">+RIGHT('Data Summary'!A58,LEN('Data Summary'!A58)-9)</f>
        <v>#VALUE!</v>
      </c>
      <c r="B58" s="36" t="str">
        <f ca="true">+IF(ISTEXT('Data Summary'!B58),'Data Summary'!B58,"")</f>
        <v/>
      </c>
      <c r="C58" s="328" t="e">
        <f ca="true">+VALUE('Data Summary'!C58)</f>
        <v>#VALUE!</v>
      </c>
      <c r="D58" s="93" t="e">
        <f ca="true">+IF(AND(ISNUMBER(OFFSET('Water Data'!$D$4,0,10*ROW('Water Data'!D52))),'Data Summary'!BS58="Yes"),100-OFFSET('Water Data'!$D$4,0,10*ROW('Water Data'!D52)),NA())</f>
        <v>#N/A</v>
      </c>
      <c r="E58" s="93" t="e">
        <f ca="true">+IF(AND(ISNUMBER(OFFSET('Water Data'!$D$6,0,10*ROW('Water Data'!D52))),'Data Summary'!BT58="Yes"),OFFSET('Water Data'!$D$6,0,10*ROW('Water Data'!D52)),NA())</f>
        <v>#N/A</v>
      </c>
      <c r="F58" s="93" t="e">
        <f ca="true">+IF(AND(ISNUMBER(OFFSET('Water Data'!$D$9,0,10*ROW('Water Data'!D52))),'Data Summary'!BU58="Yes"),OFFSET('Water Data'!$D$9,0,10*ROW('Water Data'!D52)),NA())</f>
        <v>#N/A</v>
      </c>
      <c r="G58" s="93" t="e">
        <f ca="true">+IF(AND(ISNUMBER(OFFSET('Water Data'!$E$4,0,10*ROW('Water Data'!E52))),'Data Summary'!BV58="Yes"),100-OFFSET('Water Data'!$E$4,0,10*ROW('Water Data'!E52)),NA())</f>
        <v>#N/A</v>
      </c>
      <c r="H58" s="93" t="e">
        <f ca="true">+IF(AND(ISNUMBER(OFFSET('Water Data'!$E$6,0,10*ROW('Water Data'!E52))),'Data Summary'!BW58="Yes"),OFFSET('Water Data'!$E$6,0,10*ROW('Water Data'!E52)),NA())</f>
        <v>#N/A</v>
      </c>
      <c r="I58" s="93" t="e">
        <f ca="true">+IF(AND(ISNUMBER(OFFSET('Water Data'!$E$9,0,10*ROW('Water Data'!E52))),'Data Summary'!BX58="Yes"),OFFSET('Water Data'!$E$9,0,10*ROW('Water Data'!E52)),NA())</f>
        <v>#N/A</v>
      </c>
      <c r="J58" s="93" t="e">
        <f ca="true">+IF(AND(ISNUMBER(OFFSET('Water Data'!$F$4,0,10*ROW('Water Data'!F52))),'Data Summary'!BY58="Yes"),100-OFFSET('Water Data'!$F$4,0,10*ROW('Water Data'!F52)),NA())</f>
        <v>#N/A</v>
      </c>
      <c r="K58" s="93" t="e">
        <f ca="true">+IF(AND(ISNUMBER(OFFSET('Water Data'!$F$6,0,10*ROW('Water Data'!F52))),'Data Summary'!BZ58="Yes"),OFFSET('Water Data'!$F$6,0,10*ROW('Water Data'!F52)),NA())</f>
        <v>#N/A</v>
      </c>
      <c r="L58" s="93" t="e">
        <f ca="true">+IF(AND(ISNUMBER(OFFSET('Water Data'!$F$9,0,10*ROW('Water Data'!F52))),'Data Summary'!CA58="Yes"),OFFSET('Water Data'!$F$9,0,10*ROW('Water Data'!F52)),NA())</f>
        <v>#N/A</v>
      </c>
      <c r="M58" s="93" t="e">
        <f ca="true">+IF(AND(ISNUMBER(OFFSET('Water Data'!$G$4,0,10*ROW('Water Data'!G52))),'Data Summary'!CB58="Yes"),100-OFFSET('Water Data'!$G$4,0,10*ROW('Water Data'!G52)),NA())</f>
        <v>#N/A</v>
      </c>
      <c r="N58" s="93" t="e">
        <f ca="true">+IF(AND(ISNUMBER(OFFSET('Water Data'!$G$6,0,10*ROW('Water Data'!G52))),'Data Summary'!CC58="Yes"),OFFSET('Water Data'!$G$6,0,10*ROW('Water Data'!G52)),NA())</f>
        <v>#N/A</v>
      </c>
      <c r="O58" s="93" t="e">
        <f ca="true">+IF(AND(ISNUMBER(OFFSET('Water Data'!$G$9,0,10*ROW('Water Data'!G52))),'Data Summary'!CD58="Yes"),OFFSET('Water Data'!$G$9,0,10*ROW('Water Data'!G52)),NA())</f>
        <v>#N/A</v>
      </c>
      <c r="P58" s="93" t="e">
        <f ca="true">+IF(AND(ISNUMBER(OFFSET('Water Data'!$H$4,0,10*ROW('Water Data'!H52))),'Data Summary'!CE58="Yes"),100-OFFSET('Water Data'!$H$4,0,10*ROW('Water Data'!H52)),NA())</f>
        <v>#N/A</v>
      </c>
      <c r="Q58" s="93" t="e">
        <f ca="true">+IF(AND(ISNUMBER(OFFSET('Water Data'!$H$6,0,10*ROW('Water Data'!H52))),'Data Summary'!CF58="Yes"),OFFSET('Water Data'!$H$6,0,10*ROW('Water Data'!H52)),NA())</f>
        <v>#N/A</v>
      </c>
      <c r="R58" s="93" t="e">
        <f ca="true">+IF(AND(ISNUMBER(OFFSET('Water Data'!$H$9,0,10*ROW('Water Data'!H52))),'Data Summary'!CG58="Yes"),OFFSET('Water Data'!$H$9,0,10*ROW('Water Data'!H52)),NA())</f>
        <v>#N/A</v>
      </c>
      <c r="S58" s="93" t="e">
        <f ca="true">+IF(AND(ISNUMBER(OFFSET('Water Data'!$I$4,0,10*ROW('Water Data'!I52))),'Data Summary'!CH58="Yes"),100-OFFSET('Water Data'!$I$4,0,10*ROW('Water Data'!I52)),NA())</f>
        <v>#N/A</v>
      </c>
      <c r="T58" s="93" t="e">
        <f ca="true">+IF(AND(ISNUMBER(OFFSET('Water Data'!$I$6,0,10*ROW('Water Data'!I52))),'Data Summary'!CI58="Yes"),OFFSET('Water Data'!$I$6,0,10*ROW('Water Data'!I52)),NA())</f>
        <v>#N/A</v>
      </c>
      <c r="U58" s="93" t="e">
        <f ca="true">+IF(AND(ISNUMBER(OFFSET('Water Data'!$I$9,0,10*ROW('Water Data'!I52))),'Data Summary'!CJ58="Yes"),OFFSET('Water Data'!$I$9,0,10*ROW('Water Data'!I52)),NA())</f>
        <v>#N/A</v>
      </c>
      <c r="V58" s="94" t="e">
        <f ca="true">+IF(AND(ISNUMBER(OFFSET('Sanitation Data'!$D$4,0,10*ROW('Sanitation Data'!D52))),'Data Summary'!CK58="Yes"),100-OFFSET('Sanitation Data'!$D$4,0,10*ROW('Sanitation Data'!D52)),NA())</f>
        <v>#N/A</v>
      </c>
      <c r="W58" s="94" t="e">
        <f ca="true">+IF(AND(ISNUMBER(OFFSET('Sanitation Data'!$D$6,0,10*ROW('Sanitation Data'!D52))),'Data Summary'!CL58="Yes"),OFFSET('Sanitation Data'!$D$6,0,10*ROW('Sanitation Data'!D52)),NA())</f>
        <v>#N/A</v>
      </c>
      <c r="X58" s="94" t="e">
        <f ca="true">+IF(AND(ISNUMBER(OFFSET('Sanitation Data'!$D$10,0,10*ROW('Sanitation Data'!D52))),'Data Summary'!CM58="Yes"),OFFSET('Sanitation Data'!$D$10,0,10*ROW('Sanitation Data'!D52)),NA())</f>
        <v>#N/A</v>
      </c>
      <c r="Y58" s="94" t="e">
        <f ca="true">+IF(AND(ISNUMBER(OFFSET('Sanitation Data'!$D$11,0,10*ROW('Sanitation Data'!D52))),'Data Summary'!CN58="Yes"),OFFSET('Sanitation Data'!$D$11,0,10*ROW('Sanitation Data'!D52)),NA())</f>
        <v>#N/A</v>
      </c>
      <c r="Z58" s="94" t="e">
        <f ca="true">+IF(AND(ISNUMBER(OFFSET('Sanitation Data'!$D$12,0,10*ROW('Sanitation Data'!D52))),'Data Summary'!CO58="Yes"),OFFSET('Sanitation Data'!$D$12,0,10*ROW('Sanitation Data'!D52)),NA())</f>
        <v>#N/A</v>
      </c>
      <c r="AA58" s="94" t="e">
        <f ca="true">+IF(AND(ISNUMBER(OFFSET('Sanitation Data'!$E$4,0,10*ROW('Sanitation Data'!E52))),'Data Summary'!CP58="Yes"),100-OFFSET('Sanitation Data'!$E$4,0,10*ROW('Sanitation Data'!E52)),NA())</f>
        <v>#N/A</v>
      </c>
      <c r="AB58" s="94" t="e">
        <f ca="true">+IF(AND(ISNUMBER(OFFSET('Sanitation Data'!$E$6,0,10*ROW('Sanitation Data'!E52))),'Data Summary'!CQ58="Yes"),OFFSET('Sanitation Data'!$E$6,0,10*ROW('Sanitation Data'!E52)),NA())</f>
        <v>#N/A</v>
      </c>
      <c r="AC58" s="94" t="e">
        <f ca="true">+IF(AND(ISNUMBER(OFFSET('Sanitation Data'!$E$10,0,10*ROW('Sanitation Data'!E52))),'Data Summary'!CR58="Yes"),OFFSET('Sanitation Data'!$E$10,0,10*ROW('Sanitation Data'!E52)),NA())</f>
        <v>#N/A</v>
      </c>
      <c r="AD58" s="94" t="e">
        <f ca="true">+IF(AND(ISNUMBER(OFFSET('Sanitation Data'!$E$11,0,10*ROW('Sanitation Data'!E52))),'Data Summary'!CS58="Yes"),OFFSET('Sanitation Data'!$E$11,0,10*ROW('Sanitation Data'!E52)),NA())</f>
        <v>#N/A</v>
      </c>
      <c r="AE58" s="94" t="e">
        <f ca="true">+IF(AND(ISNUMBER(OFFSET('Sanitation Data'!$E$12,0,10*ROW('Sanitation Data'!E52))),'Data Summary'!CT58="Yes"),OFFSET('Sanitation Data'!$E$12,0,10*ROW('Sanitation Data'!E52)),NA())</f>
        <v>#N/A</v>
      </c>
      <c r="AF58" s="94" t="e">
        <f ca="true">+IF(AND(ISNUMBER(OFFSET('Sanitation Data'!$F$4,0,10*ROW('Sanitation Data'!F52))),'Data Summary'!CU58="Yes"),100-OFFSET('Sanitation Data'!$F$4,0,10*ROW('Sanitation Data'!F52)),NA())</f>
        <v>#N/A</v>
      </c>
      <c r="AG58" s="94" t="e">
        <f ca="true">+IF(AND(ISNUMBER(OFFSET('Sanitation Data'!$F$6,0,10*ROW('Sanitation Data'!F52))),'Data Summary'!CV58="Yes"),OFFSET('Sanitation Data'!$F$6,0,10*ROW('Sanitation Data'!F52)),NA())</f>
        <v>#N/A</v>
      </c>
      <c r="AH58" s="94" t="e">
        <f ca="true">+IF(AND(ISNUMBER(OFFSET('Sanitation Data'!$F$10,0,10*ROW('Sanitation Data'!F52))),'Data Summary'!CW58="Yes"),OFFSET('Sanitation Data'!$F$10,0,10*ROW('Sanitation Data'!F52)),NA())</f>
        <v>#N/A</v>
      </c>
      <c r="AI58" s="94" t="e">
        <f ca="true">+IF(AND(ISNUMBER(OFFSET('Sanitation Data'!$F$11,0,10*ROW('Sanitation Data'!F52))),'Data Summary'!CX58="Yes"),OFFSET('Sanitation Data'!$F$11,0,10*ROW('Sanitation Data'!F52)),NA())</f>
        <v>#N/A</v>
      </c>
      <c r="AJ58" s="94" t="e">
        <f ca="true">+IF(AND(ISNUMBER(OFFSET('Sanitation Data'!$F$12,0,10*ROW('Sanitation Data'!F52))),'Data Summary'!CY58="Yes"),OFFSET('Sanitation Data'!$F$12,0,10*ROW('Sanitation Data'!F52)),NA())</f>
        <v>#N/A</v>
      </c>
      <c r="AK58" s="94" t="e">
        <f ca="true">+IF(AND(ISNUMBER(OFFSET('Sanitation Data'!$G$4,0,10*ROW('Sanitation Data'!G52))),'Data Summary'!CZ58="Yes"),100-OFFSET('Sanitation Data'!$G$4,0,10*ROW('Sanitation Data'!G52)),NA())</f>
        <v>#N/A</v>
      </c>
      <c r="AL58" s="94" t="e">
        <f ca="true">+IF(AND(ISNUMBER(OFFSET('Sanitation Data'!$G$6,0,10*ROW('Sanitation Data'!G52))),'Data Summary'!DA58="Yes"),OFFSET('Sanitation Data'!$G$6,0,10*ROW('Sanitation Data'!G52)),NA())</f>
        <v>#N/A</v>
      </c>
      <c r="AM58" s="94" t="e">
        <f ca="true">+IF(AND(ISNUMBER(OFFSET('Sanitation Data'!$G$10,0,10*ROW('Sanitation Data'!G52))),'Data Summary'!DB58="Yes"),OFFSET('Sanitation Data'!$G$10,0,10*ROW('Sanitation Data'!G52)),NA())</f>
        <v>#N/A</v>
      </c>
      <c r="AN58" s="94" t="e">
        <f ca="true">+IF(AND(ISNUMBER(OFFSET('Sanitation Data'!$G$11,0,10*ROW('Sanitation Data'!G52))),'Data Summary'!DC58="Yes"),OFFSET('Sanitation Data'!$G$11,0,10*ROW('Sanitation Data'!G52)),NA())</f>
        <v>#N/A</v>
      </c>
      <c r="AO58" s="94" t="e">
        <f ca="true">+IF(AND(ISNUMBER(OFFSET('Sanitation Data'!$G$12,0,10*ROW('Sanitation Data'!G52))),'Data Summary'!DD58="Yes"),OFFSET('Sanitation Data'!$G$12,0,10*ROW('Sanitation Data'!G52)),NA())</f>
        <v>#N/A</v>
      </c>
      <c r="AP58" s="94" t="e">
        <f ca="true">+IF(AND(ISNUMBER(OFFSET('Sanitation Data'!$H$4,0,10*ROW('Sanitation Data'!H52))),'Data Summary'!DE58="Yes"),100-OFFSET('Sanitation Data'!$H$4,0,10*ROW('Sanitation Data'!H52)),NA())</f>
        <v>#N/A</v>
      </c>
      <c r="AQ58" s="94" t="e">
        <f ca="true">+IF(AND(ISNUMBER(OFFSET('Sanitation Data'!$H$6,0,10*ROW('Sanitation Data'!H52))),'Data Summary'!DF58="Yes"),OFFSET('Sanitation Data'!$H$6,0,10*ROW('Sanitation Data'!H52)),NA())</f>
        <v>#N/A</v>
      </c>
      <c r="AR58" s="94" t="e">
        <f ca="true">+IF(AND(ISNUMBER(OFFSET('Sanitation Data'!$H$10,0,10*ROW('Sanitation Data'!H52))),'Data Summary'!DG58="Yes"),OFFSET('Sanitation Data'!$H$10,0,10*ROW('Sanitation Data'!H52)),NA())</f>
        <v>#N/A</v>
      </c>
      <c r="AS58" s="94" t="e">
        <f ca="true">+IF(AND(ISNUMBER(OFFSET('Sanitation Data'!$H$11,0,10*ROW('Sanitation Data'!H52))),'Data Summary'!DH58="Yes"),OFFSET('Sanitation Data'!$H$11,0,10*ROW('Sanitation Data'!H52)),NA())</f>
        <v>#N/A</v>
      </c>
      <c r="AT58" s="94" t="e">
        <f ca="true">+IF(AND(ISNUMBER(OFFSET('Sanitation Data'!$H$12,0,10*ROW('Sanitation Data'!H52))),'Data Summary'!DI58="Yes"),OFFSET('Sanitation Data'!$H$12,0,10*ROW('Sanitation Data'!H52)),NA())</f>
        <v>#N/A</v>
      </c>
      <c r="AU58" s="94" t="e">
        <f ca="true">+IF(AND(ISNUMBER(OFFSET('Sanitation Data'!$I$4,0,10*ROW('Sanitation Data'!I52))),'Data Summary'!DJ58="Yes"),100-OFFSET('Sanitation Data'!$I$4,0,10*ROW('Sanitation Data'!I52)),NA())</f>
        <v>#N/A</v>
      </c>
      <c r="AV58" s="94" t="e">
        <f ca="true">+IF(AND(ISNUMBER(OFFSET('Sanitation Data'!$I$6,0,10*ROW('Sanitation Data'!I52))),'Data Summary'!DK58="Yes"),OFFSET('Sanitation Data'!$I$6,0,10*ROW('Sanitation Data'!I52)),NA())</f>
        <v>#N/A</v>
      </c>
      <c r="AW58" s="94" t="e">
        <f ca="true">+IF(AND(ISNUMBER(OFFSET('Sanitation Data'!$I$10,0,10*ROW('Sanitation Data'!I52))),'Data Summary'!DL58="Yes"),OFFSET('Sanitation Data'!$I$10,0,10*ROW('Sanitation Data'!I52)),NA())</f>
        <v>#N/A</v>
      </c>
      <c r="AX58" s="94" t="e">
        <f ca="true">+IF(AND(ISNUMBER(OFFSET('Sanitation Data'!$I$11,0,10*ROW('Sanitation Data'!I52))),'Data Summary'!DM58="Yes"),OFFSET('Sanitation Data'!$I$11,0,10*ROW('Sanitation Data'!I52)),NA())</f>
        <v>#N/A</v>
      </c>
      <c r="AY58" s="94" t="e">
        <f ca="true">+IF(AND(ISNUMBER(OFFSET('Sanitation Data'!$I$12,0,10*ROW('Sanitation Data'!I52))),'Data Summary'!DN58="Yes"),OFFSET('Sanitation Data'!$I$12,0,10*ROW('Sanitation Data'!I52)),NA())</f>
        <v>#N/A</v>
      </c>
      <c r="AZ58" s="95" t="e">
        <f ca="true">+IF(AND(ISNUMBER(OFFSET('Hygiene Data'!$D$5,0,10*ROW('Hygiene Data'!D52))),'Data Summary'!DO58="Yes"),OFFSET('Hygiene Data'!$D$5,0,10*ROW('Hygiene Data'!D52)),NA())</f>
        <v>#N/A</v>
      </c>
      <c r="BA58" s="95" t="e">
        <f ca="true">+IF(AND(ISNUMBER(OFFSET('Hygiene Data'!$D$7,0,10*ROW('Hygiene Data'!D52))),'Data Summary'!DP58="Yes"),OFFSET('Hygiene Data'!$D$7,0,10*ROW('Hygiene Data'!D52)),NA())</f>
        <v>#N/A</v>
      </c>
      <c r="BB58" s="95" t="e">
        <f ca="true">+IF(AND(ISNUMBER(OFFSET('Hygiene Data'!$D$9,0,10*ROW('Hygiene Data'!D52))),'Data Summary'!DQ58="Yes"),OFFSET('Hygiene Data'!$D$9,0,10*ROW('Hygiene Data'!D52)),NA())</f>
        <v>#N/A</v>
      </c>
      <c r="BC58" s="95" t="e">
        <f ca="true">+IF(AND(ISNUMBER(OFFSET('Hygiene Data'!$E$5,0,10*ROW('Hygiene Data'!E52))),'Data Summary'!DR58="Yes"),OFFSET('Hygiene Data'!$E$5,0,10*ROW('Hygiene Data'!E52)),NA())</f>
        <v>#N/A</v>
      </c>
      <c r="BD58" s="95" t="e">
        <f ca="true">+IF(AND(ISNUMBER(OFFSET('Hygiene Data'!$E$7,0,10*ROW('Hygiene Data'!E52))),'Data Summary'!DS58="Yes"),OFFSET('Hygiene Data'!$E$7,0,10*ROW('Hygiene Data'!E52)),NA())</f>
        <v>#N/A</v>
      </c>
      <c r="BE58" s="95" t="e">
        <f ca="true">+IF(AND(ISNUMBER(OFFSET('Hygiene Data'!$E$9,0,10*ROW('Hygiene Data'!E52))),'Data Summary'!DT58="Yes"),OFFSET('Hygiene Data'!$E$9,0,10*ROW('Hygiene Data'!E52)),NA())</f>
        <v>#N/A</v>
      </c>
      <c r="BF58" s="95" t="e">
        <f ca="true">+IF(AND(ISNUMBER(OFFSET('Hygiene Data'!$F$5,0,10*ROW('Hygiene Data'!F52))),'Data Summary'!DU58="Yes"),OFFSET('Hygiene Data'!$F$5,0,10*ROW('Hygiene Data'!F52)),NA())</f>
        <v>#N/A</v>
      </c>
      <c r="BG58" s="95" t="e">
        <f ca="true">+IF(AND(ISNUMBER(OFFSET('Hygiene Data'!$F$7,0,10*ROW('Hygiene Data'!F52))),'Data Summary'!DV58="Yes"),OFFSET('Hygiene Data'!$F$7,0,10*ROW('Hygiene Data'!F52)),NA())</f>
        <v>#N/A</v>
      </c>
      <c r="BH58" s="95" t="e">
        <f ca="true">+IF(AND(ISNUMBER(OFFSET('Hygiene Data'!$F$9,0,10*ROW('Hygiene Data'!F52))),'Data Summary'!DW58="Yes"),OFFSET('Hygiene Data'!$F$9,0,10*ROW('Hygiene Data'!F52)),NA())</f>
        <v>#N/A</v>
      </c>
      <c r="BI58" s="95" t="e">
        <f ca="true">+IF(AND(ISNUMBER(OFFSET('Hygiene Data'!$G$5,0,10*ROW('Hygiene Data'!G52))),'Data Summary'!DX58="Yes"),OFFSET('Hygiene Data'!$G$5,0,10*ROW('Hygiene Data'!G52)),NA())</f>
        <v>#N/A</v>
      </c>
      <c r="BJ58" s="95" t="e">
        <f ca="true">+IF(AND(ISNUMBER(OFFSET('Hygiene Data'!$G$7,0,10*ROW('Hygiene Data'!G52))),'Data Summary'!DY58="Yes"),OFFSET('Hygiene Data'!$G$7,0,10*ROW('Hygiene Data'!G52)),NA())</f>
        <v>#N/A</v>
      </c>
      <c r="BK58" s="95" t="e">
        <f ca="true">+IF(AND(ISNUMBER(OFFSET('Hygiene Data'!$G$9,0,10*ROW('Hygiene Data'!G52))),'Data Summary'!DZ58="Yes"),OFFSET('Hygiene Data'!$G$9,0,10*ROW('Hygiene Data'!G52)),NA())</f>
        <v>#N/A</v>
      </c>
      <c r="BL58" s="95" t="e">
        <f ca="true">+IF(AND(ISNUMBER(OFFSET('Hygiene Data'!$H$5,0,10*ROW('Hygiene Data'!H52))),'Data Summary'!EA58="Yes"),OFFSET('Hygiene Data'!$H$5,0,10*ROW('Hygiene Data'!H52)),NA())</f>
        <v>#N/A</v>
      </c>
      <c r="BM58" s="95" t="e">
        <f ca="true">+IF(AND(ISNUMBER(OFFSET('Hygiene Data'!$H$7,0,10*ROW('Hygiene Data'!H52))),'Data Summary'!EB58="Yes"),OFFSET('Hygiene Data'!$H$7,0,10*ROW('Hygiene Data'!H52)),NA())</f>
        <v>#N/A</v>
      </c>
      <c r="BN58" s="95" t="e">
        <f ca="true">+IF(AND(ISNUMBER(OFFSET('Hygiene Data'!$H$9,0,10*ROW('Hygiene Data'!H52))),'Data Summary'!EC58="Yes"),OFFSET('Hygiene Data'!$H$9,0,10*ROW('Hygiene Data'!H52)),NA())</f>
        <v>#N/A</v>
      </c>
      <c r="BO58" s="95" t="e">
        <f ca="true">+IF(AND(ISNUMBER(OFFSET('Hygiene Data'!$I$5,0,10*ROW('Hygiene Data'!I52))),'Data Summary'!ED58="Yes"),OFFSET('Hygiene Data'!$I$5,0,10*ROW('Hygiene Data'!I52)),NA())</f>
        <v>#N/A</v>
      </c>
      <c r="BP58" s="95" t="e">
        <f ca="true">+IF(AND(ISNUMBER(OFFSET('Hygiene Data'!$I$7,0,10*ROW('Hygiene Data'!I52))),'Data Summary'!EE58="Yes"),OFFSET('Hygiene Data'!$I$7,0,10*ROW('Hygiene Data'!I52)),NA())</f>
        <v>#N/A</v>
      </c>
      <c r="BQ58" s="95" t="e">
        <f ca="true">+IF(AND(ISNUMBER(OFFSET('Hygiene Data'!$I$9,0,10*ROW('Hygiene Data'!I52))),'Data Summary'!EF58="Yes"),OFFSET('Hygiene Data'!$I$9,0,10*ROW('Hygiene Data'!I52)),NA())</f>
        <v>#N/A</v>
      </c>
    </row>
    <row xmlns:x14ac="http://schemas.microsoft.com/office/spreadsheetml/2009/9/ac" r="59" x14ac:dyDescent="0.2">
      <c r="A59" s="329" t="e">
        <f ca="true">+RIGHT('Data Summary'!A59,LEN('Data Summary'!A59)-9)</f>
        <v>#VALUE!</v>
      </c>
      <c r="B59" s="36" t="str">
        <f ca="true">+IF(ISTEXT('Data Summary'!B59),'Data Summary'!B59,"")</f>
        <v/>
      </c>
      <c r="C59" s="328" t="e">
        <f ca="true">+VALUE('Data Summary'!C59)</f>
        <v>#VALUE!</v>
      </c>
      <c r="D59" s="93" t="e">
        <f ca="true">+IF(AND(ISNUMBER(OFFSET('Water Data'!$D$4,0,10*ROW('Water Data'!D53))),'Data Summary'!BS59="Yes"),100-OFFSET('Water Data'!$D$4,0,10*ROW('Water Data'!D53)),NA())</f>
        <v>#N/A</v>
      </c>
      <c r="E59" s="93" t="e">
        <f ca="true">+IF(AND(ISNUMBER(OFFSET('Water Data'!$D$6,0,10*ROW('Water Data'!D53))),'Data Summary'!BT59="Yes"),OFFSET('Water Data'!$D$6,0,10*ROW('Water Data'!D53)),NA())</f>
        <v>#N/A</v>
      </c>
      <c r="F59" s="93" t="e">
        <f ca="true">+IF(AND(ISNUMBER(OFFSET('Water Data'!$D$9,0,10*ROW('Water Data'!D53))),'Data Summary'!BU59="Yes"),OFFSET('Water Data'!$D$9,0,10*ROW('Water Data'!D53)),NA())</f>
        <v>#N/A</v>
      </c>
      <c r="G59" s="93" t="e">
        <f ca="true">+IF(AND(ISNUMBER(OFFSET('Water Data'!$E$4,0,10*ROW('Water Data'!E53))),'Data Summary'!BV59="Yes"),100-OFFSET('Water Data'!$E$4,0,10*ROW('Water Data'!E53)),NA())</f>
        <v>#N/A</v>
      </c>
      <c r="H59" s="93" t="e">
        <f ca="true">+IF(AND(ISNUMBER(OFFSET('Water Data'!$E$6,0,10*ROW('Water Data'!E53))),'Data Summary'!BW59="Yes"),OFFSET('Water Data'!$E$6,0,10*ROW('Water Data'!E53)),NA())</f>
        <v>#N/A</v>
      </c>
      <c r="I59" s="93" t="e">
        <f ca="true">+IF(AND(ISNUMBER(OFFSET('Water Data'!$E$9,0,10*ROW('Water Data'!E53))),'Data Summary'!BX59="Yes"),OFFSET('Water Data'!$E$9,0,10*ROW('Water Data'!E53)),NA())</f>
        <v>#N/A</v>
      </c>
      <c r="J59" s="93" t="e">
        <f ca="true">+IF(AND(ISNUMBER(OFFSET('Water Data'!$F$4,0,10*ROW('Water Data'!F53))),'Data Summary'!BY59="Yes"),100-OFFSET('Water Data'!$F$4,0,10*ROW('Water Data'!F53)),NA())</f>
        <v>#N/A</v>
      </c>
      <c r="K59" s="93" t="e">
        <f ca="true">+IF(AND(ISNUMBER(OFFSET('Water Data'!$F$6,0,10*ROW('Water Data'!F53))),'Data Summary'!BZ59="Yes"),OFFSET('Water Data'!$F$6,0,10*ROW('Water Data'!F53)),NA())</f>
        <v>#N/A</v>
      </c>
      <c r="L59" s="93" t="e">
        <f ca="true">+IF(AND(ISNUMBER(OFFSET('Water Data'!$F$9,0,10*ROW('Water Data'!F53))),'Data Summary'!CA59="Yes"),OFFSET('Water Data'!$F$9,0,10*ROW('Water Data'!F53)),NA())</f>
        <v>#N/A</v>
      </c>
      <c r="M59" s="93" t="e">
        <f ca="true">+IF(AND(ISNUMBER(OFFSET('Water Data'!$G$4,0,10*ROW('Water Data'!G53))),'Data Summary'!CB59="Yes"),100-OFFSET('Water Data'!$G$4,0,10*ROW('Water Data'!G53)),NA())</f>
        <v>#N/A</v>
      </c>
      <c r="N59" s="93" t="e">
        <f ca="true">+IF(AND(ISNUMBER(OFFSET('Water Data'!$G$6,0,10*ROW('Water Data'!G53))),'Data Summary'!CC59="Yes"),OFFSET('Water Data'!$G$6,0,10*ROW('Water Data'!G53)),NA())</f>
        <v>#N/A</v>
      </c>
      <c r="O59" s="93" t="e">
        <f ca="true">+IF(AND(ISNUMBER(OFFSET('Water Data'!$G$9,0,10*ROW('Water Data'!G53))),'Data Summary'!CD59="Yes"),OFFSET('Water Data'!$G$9,0,10*ROW('Water Data'!G53)),NA())</f>
        <v>#N/A</v>
      </c>
      <c r="P59" s="93" t="e">
        <f ca="true">+IF(AND(ISNUMBER(OFFSET('Water Data'!$H$4,0,10*ROW('Water Data'!H53))),'Data Summary'!CE59="Yes"),100-OFFSET('Water Data'!$H$4,0,10*ROW('Water Data'!H53)),NA())</f>
        <v>#N/A</v>
      </c>
      <c r="Q59" s="93" t="e">
        <f ca="true">+IF(AND(ISNUMBER(OFFSET('Water Data'!$H$6,0,10*ROW('Water Data'!H53))),'Data Summary'!CF59="Yes"),OFFSET('Water Data'!$H$6,0,10*ROW('Water Data'!H53)),NA())</f>
        <v>#N/A</v>
      </c>
      <c r="R59" s="93" t="e">
        <f ca="true">+IF(AND(ISNUMBER(OFFSET('Water Data'!$H$9,0,10*ROW('Water Data'!H53))),'Data Summary'!CG59="Yes"),OFFSET('Water Data'!$H$9,0,10*ROW('Water Data'!H53)),NA())</f>
        <v>#N/A</v>
      </c>
      <c r="S59" s="93" t="e">
        <f ca="true">+IF(AND(ISNUMBER(OFFSET('Water Data'!$I$4,0,10*ROW('Water Data'!I53))),'Data Summary'!CH59="Yes"),100-OFFSET('Water Data'!$I$4,0,10*ROW('Water Data'!I53)),NA())</f>
        <v>#N/A</v>
      </c>
      <c r="T59" s="93" t="e">
        <f ca="true">+IF(AND(ISNUMBER(OFFSET('Water Data'!$I$6,0,10*ROW('Water Data'!I53))),'Data Summary'!CI59="Yes"),OFFSET('Water Data'!$I$6,0,10*ROW('Water Data'!I53)),NA())</f>
        <v>#N/A</v>
      </c>
      <c r="U59" s="93" t="e">
        <f ca="true">+IF(AND(ISNUMBER(OFFSET('Water Data'!$I$9,0,10*ROW('Water Data'!I53))),'Data Summary'!CJ59="Yes"),OFFSET('Water Data'!$I$9,0,10*ROW('Water Data'!I53)),NA())</f>
        <v>#N/A</v>
      </c>
      <c r="V59" s="94" t="e">
        <f ca="true">+IF(AND(ISNUMBER(OFFSET('Sanitation Data'!$D$4,0,10*ROW('Sanitation Data'!D53))),'Data Summary'!CK59="Yes"),100-OFFSET('Sanitation Data'!$D$4,0,10*ROW('Sanitation Data'!D53)),NA())</f>
        <v>#N/A</v>
      </c>
      <c r="W59" s="94" t="e">
        <f ca="true">+IF(AND(ISNUMBER(OFFSET('Sanitation Data'!$D$6,0,10*ROW('Sanitation Data'!D53))),'Data Summary'!CL59="Yes"),OFFSET('Sanitation Data'!$D$6,0,10*ROW('Sanitation Data'!D53)),NA())</f>
        <v>#N/A</v>
      </c>
      <c r="X59" s="94" t="e">
        <f ca="true">+IF(AND(ISNUMBER(OFFSET('Sanitation Data'!$D$10,0,10*ROW('Sanitation Data'!D53))),'Data Summary'!CM59="Yes"),OFFSET('Sanitation Data'!$D$10,0,10*ROW('Sanitation Data'!D53)),NA())</f>
        <v>#N/A</v>
      </c>
      <c r="Y59" s="94" t="e">
        <f ca="true">+IF(AND(ISNUMBER(OFFSET('Sanitation Data'!$D$11,0,10*ROW('Sanitation Data'!D53))),'Data Summary'!CN59="Yes"),OFFSET('Sanitation Data'!$D$11,0,10*ROW('Sanitation Data'!D53)),NA())</f>
        <v>#N/A</v>
      </c>
      <c r="Z59" s="94" t="e">
        <f ca="true">+IF(AND(ISNUMBER(OFFSET('Sanitation Data'!$D$12,0,10*ROW('Sanitation Data'!D53))),'Data Summary'!CO59="Yes"),OFFSET('Sanitation Data'!$D$12,0,10*ROW('Sanitation Data'!D53)),NA())</f>
        <v>#N/A</v>
      </c>
      <c r="AA59" s="94" t="e">
        <f ca="true">+IF(AND(ISNUMBER(OFFSET('Sanitation Data'!$E$4,0,10*ROW('Sanitation Data'!E53))),'Data Summary'!CP59="Yes"),100-OFFSET('Sanitation Data'!$E$4,0,10*ROW('Sanitation Data'!E53)),NA())</f>
        <v>#N/A</v>
      </c>
      <c r="AB59" s="94" t="e">
        <f ca="true">+IF(AND(ISNUMBER(OFFSET('Sanitation Data'!$E$6,0,10*ROW('Sanitation Data'!E53))),'Data Summary'!CQ59="Yes"),OFFSET('Sanitation Data'!$E$6,0,10*ROW('Sanitation Data'!E53)),NA())</f>
        <v>#N/A</v>
      </c>
      <c r="AC59" s="94" t="e">
        <f ca="true">+IF(AND(ISNUMBER(OFFSET('Sanitation Data'!$E$10,0,10*ROW('Sanitation Data'!E53))),'Data Summary'!CR59="Yes"),OFFSET('Sanitation Data'!$E$10,0,10*ROW('Sanitation Data'!E53)),NA())</f>
        <v>#N/A</v>
      </c>
      <c r="AD59" s="94" t="e">
        <f ca="true">+IF(AND(ISNUMBER(OFFSET('Sanitation Data'!$E$11,0,10*ROW('Sanitation Data'!E53))),'Data Summary'!CS59="Yes"),OFFSET('Sanitation Data'!$E$11,0,10*ROW('Sanitation Data'!E53)),NA())</f>
        <v>#N/A</v>
      </c>
      <c r="AE59" s="94" t="e">
        <f ca="true">+IF(AND(ISNUMBER(OFFSET('Sanitation Data'!$E$12,0,10*ROW('Sanitation Data'!E53))),'Data Summary'!CT59="Yes"),OFFSET('Sanitation Data'!$E$12,0,10*ROW('Sanitation Data'!E53)),NA())</f>
        <v>#N/A</v>
      </c>
      <c r="AF59" s="94" t="e">
        <f ca="true">+IF(AND(ISNUMBER(OFFSET('Sanitation Data'!$F$4,0,10*ROW('Sanitation Data'!F53))),'Data Summary'!CU59="Yes"),100-OFFSET('Sanitation Data'!$F$4,0,10*ROW('Sanitation Data'!F53)),NA())</f>
        <v>#N/A</v>
      </c>
      <c r="AG59" s="94" t="e">
        <f ca="true">+IF(AND(ISNUMBER(OFFSET('Sanitation Data'!$F$6,0,10*ROW('Sanitation Data'!F53))),'Data Summary'!CV59="Yes"),OFFSET('Sanitation Data'!$F$6,0,10*ROW('Sanitation Data'!F53)),NA())</f>
        <v>#N/A</v>
      </c>
      <c r="AH59" s="94" t="e">
        <f ca="true">+IF(AND(ISNUMBER(OFFSET('Sanitation Data'!$F$10,0,10*ROW('Sanitation Data'!F53))),'Data Summary'!CW59="Yes"),OFFSET('Sanitation Data'!$F$10,0,10*ROW('Sanitation Data'!F53)),NA())</f>
        <v>#N/A</v>
      </c>
      <c r="AI59" s="94" t="e">
        <f ca="true">+IF(AND(ISNUMBER(OFFSET('Sanitation Data'!$F$11,0,10*ROW('Sanitation Data'!F53))),'Data Summary'!CX59="Yes"),OFFSET('Sanitation Data'!$F$11,0,10*ROW('Sanitation Data'!F53)),NA())</f>
        <v>#N/A</v>
      </c>
      <c r="AJ59" s="94" t="e">
        <f ca="true">+IF(AND(ISNUMBER(OFFSET('Sanitation Data'!$F$12,0,10*ROW('Sanitation Data'!F53))),'Data Summary'!CY59="Yes"),OFFSET('Sanitation Data'!$F$12,0,10*ROW('Sanitation Data'!F53)),NA())</f>
        <v>#N/A</v>
      </c>
      <c r="AK59" s="94" t="e">
        <f ca="true">+IF(AND(ISNUMBER(OFFSET('Sanitation Data'!$G$4,0,10*ROW('Sanitation Data'!G53))),'Data Summary'!CZ59="Yes"),100-OFFSET('Sanitation Data'!$G$4,0,10*ROW('Sanitation Data'!G53)),NA())</f>
        <v>#N/A</v>
      </c>
      <c r="AL59" s="94" t="e">
        <f ca="true">+IF(AND(ISNUMBER(OFFSET('Sanitation Data'!$G$6,0,10*ROW('Sanitation Data'!G53))),'Data Summary'!DA59="Yes"),OFFSET('Sanitation Data'!$G$6,0,10*ROW('Sanitation Data'!G53)),NA())</f>
        <v>#N/A</v>
      </c>
      <c r="AM59" s="94" t="e">
        <f ca="true">+IF(AND(ISNUMBER(OFFSET('Sanitation Data'!$G$10,0,10*ROW('Sanitation Data'!G53))),'Data Summary'!DB59="Yes"),OFFSET('Sanitation Data'!$G$10,0,10*ROW('Sanitation Data'!G53)),NA())</f>
        <v>#N/A</v>
      </c>
      <c r="AN59" s="94" t="e">
        <f ca="true">+IF(AND(ISNUMBER(OFFSET('Sanitation Data'!$G$11,0,10*ROW('Sanitation Data'!G53))),'Data Summary'!DC59="Yes"),OFFSET('Sanitation Data'!$G$11,0,10*ROW('Sanitation Data'!G53)),NA())</f>
        <v>#N/A</v>
      </c>
      <c r="AO59" s="94" t="e">
        <f ca="true">+IF(AND(ISNUMBER(OFFSET('Sanitation Data'!$G$12,0,10*ROW('Sanitation Data'!G53))),'Data Summary'!DD59="Yes"),OFFSET('Sanitation Data'!$G$12,0,10*ROW('Sanitation Data'!G53)),NA())</f>
        <v>#N/A</v>
      </c>
      <c r="AP59" s="94" t="e">
        <f ca="true">+IF(AND(ISNUMBER(OFFSET('Sanitation Data'!$H$4,0,10*ROW('Sanitation Data'!H53))),'Data Summary'!DE59="Yes"),100-OFFSET('Sanitation Data'!$H$4,0,10*ROW('Sanitation Data'!H53)),NA())</f>
        <v>#N/A</v>
      </c>
      <c r="AQ59" s="94" t="e">
        <f ca="true">+IF(AND(ISNUMBER(OFFSET('Sanitation Data'!$H$6,0,10*ROW('Sanitation Data'!H53))),'Data Summary'!DF59="Yes"),OFFSET('Sanitation Data'!$H$6,0,10*ROW('Sanitation Data'!H53)),NA())</f>
        <v>#N/A</v>
      </c>
      <c r="AR59" s="94" t="e">
        <f ca="true">+IF(AND(ISNUMBER(OFFSET('Sanitation Data'!$H$10,0,10*ROW('Sanitation Data'!H53))),'Data Summary'!DG59="Yes"),OFFSET('Sanitation Data'!$H$10,0,10*ROW('Sanitation Data'!H53)),NA())</f>
        <v>#N/A</v>
      </c>
      <c r="AS59" s="94" t="e">
        <f ca="true">+IF(AND(ISNUMBER(OFFSET('Sanitation Data'!$H$11,0,10*ROW('Sanitation Data'!H53))),'Data Summary'!DH59="Yes"),OFFSET('Sanitation Data'!$H$11,0,10*ROW('Sanitation Data'!H53)),NA())</f>
        <v>#N/A</v>
      </c>
      <c r="AT59" s="94" t="e">
        <f ca="true">+IF(AND(ISNUMBER(OFFSET('Sanitation Data'!$H$12,0,10*ROW('Sanitation Data'!H53))),'Data Summary'!DI59="Yes"),OFFSET('Sanitation Data'!$H$12,0,10*ROW('Sanitation Data'!H53)),NA())</f>
        <v>#N/A</v>
      </c>
      <c r="AU59" s="94" t="e">
        <f ca="true">+IF(AND(ISNUMBER(OFFSET('Sanitation Data'!$I$4,0,10*ROW('Sanitation Data'!I53))),'Data Summary'!DJ59="Yes"),100-OFFSET('Sanitation Data'!$I$4,0,10*ROW('Sanitation Data'!I53)),NA())</f>
        <v>#N/A</v>
      </c>
      <c r="AV59" s="94" t="e">
        <f ca="true">+IF(AND(ISNUMBER(OFFSET('Sanitation Data'!$I$6,0,10*ROW('Sanitation Data'!I53))),'Data Summary'!DK59="Yes"),OFFSET('Sanitation Data'!$I$6,0,10*ROW('Sanitation Data'!I53)),NA())</f>
        <v>#N/A</v>
      </c>
      <c r="AW59" s="94" t="e">
        <f ca="true">+IF(AND(ISNUMBER(OFFSET('Sanitation Data'!$I$10,0,10*ROW('Sanitation Data'!I53))),'Data Summary'!DL59="Yes"),OFFSET('Sanitation Data'!$I$10,0,10*ROW('Sanitation Data'!I53)),NA())</f>
        <v>#N/A</v>
      </c>
      <c r="AX59" s="94" t="e">
        <f ca="true">+IF(AND(ISNUMBER(OFFSET('Sanitation Data'!$I$11,0,10*ROW('Sanitation Data'!I53))),'Data Summary'!DM59="Yes"),OFFSET('Sanitation Data'!$I$11,0,10*ROW('Sanitation Data'!I53)),NA())</f>
        <v>#N/A</v>
      </c>
      <c r="AY59" s="94" t="e">
        <f ca="true">+IF(AND(ISNUMBER(OFFSET('Sanitation Data'!$I$12,0,10*ROW('Sanitation Data'!I53))),'Data Summary'!DN59="Yes"),OFFSET('Sanitation Data'!$I$12,0,10*ROW('Sanitation Data'!I53)),NA())</f>
        <v>#N/A</v>
      </c>
      <c r="AZ59" s="95" t="e">
        <f ca="true">+IF(AND(ISNUMBER(OFFSET('Hygiene Data'!$D$5,0,10*ROW('Hygiene Data'!D53))),'Data Summary'!DO59="Yes"),OFFSET('Hygiene Data'!$D$5,0,10*ROW('Hygiene Data'!D53)),NA())</f>
        <v>#N/A</v>
      </c>
      <c r="BA59" s="95" t="e">
        <f ca="true">+IF(AND(ISNUMBER(OFFSET('Hygiene Data'!$D$7,0,10*ROW('Hygiene Data'!D53))),'Data Summary'!DP59="Yes"),OFFSET('Hygiene Data'!$D$7,0,10*ROW('Hygiene Data'!D53)),NA())</f>
        <v>#N/A</v>
      </c>
      <c r="BB59" s="95" t="e">
        <f ca="true">+IF(AND(ISNUMBER(OFFSET('Hygiene Data'!$D$9,0,10*ROW('Hygiene Data'!D53))),'Data Summary'!DQ59="Yes"),OFFSET('Hygiene Data'!$D$9,0,10*ROW('Hygiene Data'!D53)),NA())</f>
        <v>#N/A</v>
      </c>
      <c r="BC59" s="95" t="e">
        <f ca="true">+IF(AND(ISNUMBER(OFFSET('Hygiene Data'!$E$5,0,10*ROW('Hygiene Data'!E53))),'Data Summary'!DR59="Yes"),OFFSET('Hygiene Data'!$E$5,0,10*ROW('Hygiene Data'!E53)),NA())</f>
        <v>#N/A</v>
      </c>
      <c r="BD59" s="95" t="e">
        <f ca="true">+IF(AND(ISNUMBER(OFFSET('Hygiene Data'!$E$7,0,10*ROW('Hygiene Data'!E53))),'Data Summary'!DS59="Yes"),OFFSET('Hygiene Data'!$E$7,0,10*ROW('Hygiene Data'!E53)),NA())</f>
        <v>#N/A</v>
      </c>
      <c r="BE59" s="95" t="e">
        <f ca="true">+IF(AND(ISNUMBER(OFFSET('Hygiene Data'!$E$9,0,10*ROW('Hygiene Data'!E53))),'Data Summary'!DT59="Yes"),OFFSET('Hygiene Data'!$E$9,0,10*ROW('Hygiene Data'!E53)),NA())</f>
        <v>#N/A</v>
      </c>
      <c r="BF59" s="95" t="e">
        <f ca="true">+IF(AND(ISNUMBER(OFFSET('Hygiene Data'!$F$5,0,10*ROW('Hygiene Data'!F53))),'Data Summary'!DU59="Yes"),OFFSET('Hygiene Data'!$F$5,0,10*ROW('Hygiene Data'!F53)),NA())</f>
        <v>#N/A</v>
      </c>
      <c r="BG59" s="95" t="e">
        <f ca="true">+IF(AND(ISNUMBER(OFFSET('Hygiene Data'!$F$7,0,10*ROW('Hygiene Data'!F53))),'Data Summary'!DV59="Yes"),OFFSET('Hygiene Data'!$F$7,0,10*ROW('Hygiene Data'!F53)),NA())</f>
        <v>#N/A</v>
      </c>
      <c r="BH59" s="95" t="e">
        <f ca="true">+IF(AND(ISNUMBER(OFFSET('Hygiene Data'!$F$9,0,10*ROW('Hygiene Data'!F53))),'Data Summary'!DW59="Yes"),OFFSET('Hygiene Data'!$F$9,0,10*ROW('Hygiene Data'!F53)),NA())</f>
        <v>#N/A</v>
      </c>
      <c r="BI59" s="95" t="e">
        <f ca="true">+IF(AND(ISNUMBER(OFFSET('Hygiene Data'!$G$5,0,10*ROW('Hygiene Data'!G53))),'Data Summary'!DX59="Yes"),OFFSET('Hygiene Data'!$G$5,0,10*ROW('Hygiene Data'!G53)),NA())</f>
        <v>#N/A</v>
      </c>
      <c r="BJ59" s="95" t="e">
        <f ca="true">+IF(AND(ISNUMBER(OFFSET('Hygiene Data'!$G$7,0,10*ROW('Hygiene Data'!G53))),'Data Summary'!DY59="Yes"),OFFSET('Hygiene Data'!$G$7,0,10*ROW('Hygiene Data'!G53)),NA())</f>
        <v>#N/A</v>
      </c>
      <c r="BK59" s="95" t="e">
        <f ca="true">+IF(AND(ISNUMBER(OFFSET('Hygiene Data'!$G$9,0,10*ROW('Hygiene Data'!G53))),'Data Summary'!DZ59="Yes"),OFFSET('Hygiene Data'!$G$9,0,10*ROW('Hygiene Data'!G53)),NA())</f>
        <v>#N/A</v>
      </c>
      <c r="BL59" s="95" t="e">
        <f ca="true">+IF(AND(ISNUMBER(OFFSET('Hygiene Data'!$H$5,0,10*ROW('Hygiene Data'!H53))),'Data Summary'!EA59="Yes"),OFFSET('Hygiene Data'!$H$5,0,10*ROW('Hygiene Data'!H53)),NA())</f>
        <v>#N/A</v>
      </c>
      <c r="BM59" s="95" t="e">
        <f ca="true">+IF(AND(ISNUMBER(OFFSET('Hygiene Data'!$H$7,0,10*ROW('Hygiene Data'!H53))),'Data Summary'!EB59="Yes"),OFFSET('Hygiene Data'!$H$7,0,10*ROW('Hygiene Data'!H53)),NA())</f>
        <v>#N/A</v>
      </c>
      <c r="BN59" s="95" t="e">
        <f ca="true">+IF(AND(ISNUMBER(OFFSET('Hygiene Data'!$H$9,0,10*ROW('Hygiene Data'!H53))),'Data Summary'!EC59="Yes"),OFFSET('Hygiene Data'!$H$9,0,10*ROW('Hygiene Data'!H53)),NA())</f>
        <v>#N/A</v>
      </c>
      <c r="BO59" s="95" t="e">
        <f ca="true">+IF(AND(ISNUMBER(OFFSET('Hygiene Data'!$I$5,0,10*ROW('Hygiene Data'!I53))),'Data Summary'!ED59="Yes"),OFFSET('Hygiene Data'!$I$5,0,10*ROW('Hygiene Data'!I53)),NA())</f>
        <v>#N/A</v>
      </c>
      <c r="BP59" s="95" t="e">
        <f ca="true">+IF(AND(ISNUMBER(OFFSET('Hygiene Data'!$I$7,0,10*ROW('Hygiene Data'!I53))),'Data Summary'!EE59="Yes"),OFFSET('Hygiene Data'!$I$7,0,10*ROW('Hygiene Data'!I53)),NA())</f>
        <v>#N/A</v>
      </c>
      <c r="BQ59" s="95" t="e">
        <f ca="true">+IF(AND(ISNUMBER(OFFSET('Hygiene Data'!$I$9,0,10*ROW('Hygiene Data'!I53))),'Data Summary'!EF59="Yes"),OFFSET('Hygiene Data'!$I$9,0,10*ROW('Hygiene Data'!I53)),NA())</f>
        <v>#N/A</v>
      </c>
    </row>
    <row xmlns:x14ac="http://schemas.microsoft.com/office/spreadsheetml/2009/9/ac" r="60" x14ac:dyDescent="0.2">
      <c r="A60" s="329" t="e">
        <f ca="true">+RIGHT('Data Summary'!A60,LEN('Data Summary'!A60)-9)</f>
        <v>#VALUE!</v>
      </c>
      <c r="B60" s="36" t="str">
        <f ca="true">+IF(ISTEXT('Data Summary'!B60),'Data Summary'!B60,"")</f>
        <v/>
      </c>
      <c r="C60" s="328" t="e">
        <f ca="true">+VALUE('Data Summary'!C60)</f>
        <v>#VALUE!</v>
      </c>
      <c r="D60" s="93" t="e">
        <f ca="true">+IF(AND(ISNUMBER(OFFSET('Water Data'!$D$4,0,10*ROW('Water Data'!D54))),'Data Summary'!BS60="Yes"),100-OFFSET('Water Data'!$D$4,0,10*ROW('Water Data'!D54)),NA())</f>
        <v>#N/A</v>
      </c>
      <c r="E60" s="93" t="e">
        <f ca="true">+IF(AND(ISNUMBER(OFFSET('Water Data'!$D$6,0,10*ROW('Water Data'!D54))),'Data Summary'!BT60="Yes"),OFFSET('Water Data'!$D$6,0,10*ROW('Water Data'!D54)),NA())</f>
        <v>#N/A</v>
      </c>
      <c r="F60" s="93" t="e">
        <f ca="true">+IF(AND(ISNUMBER(OFFSET('Water Data'!$D$9,0,10*ROW('Water Data'!D54))),'Data Summary'!BU60="Yes"),OFFSET('Water Data'!$D$9,0,10*ROW('Water Data'!D54)),NA())</f>
        <v>#N/A</v>
      </c>
      <c r="G60" s="93" t="e">
        <f ca="true">+IF(AND(ISNUMBER(OFFSET('Water Data'!$E$4,0,10*ROW('Water Data'!E54))),'Data Summary'!BV60="Yes"),100-OFFSET('Water Data'!$E$4,0,10*ROW('Water Data'!E54)),NA())</f>
        <v>#N/A</v>
      </c>
      <c r="H60" s="93" t="e">
        <f ca="true">+IF(AND(ISNUMBER(OFFSET('Water Data'!$E$6,0,10*ROW('Water Data'!E54))),'Data Summary'!BW60="Yes"),OFFSET('Water Data'!$E$6,0,10*ROW('Water Data'!E54)),NA())</f>
        <v>#N/A</v>
      </c>
      <c r="I60" s="93" t="e">
        <f ca="true">+IF(AND(ISNUMBER(OFFSET('Water Data'!$E$9,0,10*ROW('Water Data'!E54))),'Data Summary'!BX60="Yes"),OFFSET('Water Data'!$E$9,0,10*ROW('Water Data'!E54)),NA())</f>
        <v>#N/A</v>
      </c>
      <c r="J60" s="93" t="e">
        <f ca="true">+IF(AND(ISNUMBER(OFFSET('Water Data'!$F$4,0,10*ROW('Water Data'!F54))),'Data Summary'!BY60="Yes"),100-OFFSET('Water Data'!$F$4,0,10*ROW('Water Data'!F54)),NA())</f>
        <v>#N/A</v>
      </c>
      <c r="K60" s="93" t="e">
        <f ca="true">+IF(AND(ISNUMBER(OFFSET('Water Data'!$F$6,0,10*ROW('Water Data'!F54))),'Data Summary'!BZ60="Yes"),OFFSET('Water Data'!$F$6,0,10*ROW('Water Data'!F54)),NA())</f>
        <v>#N/A</v>
      </c>
      <c r="L60" s="93" t="e">
        <f ca="true">+IF(AND(ISNUMBER(OFFSET('Water Data'!$F$9,0,10*ROW('Water Data'!F54))),'Data Summary'!CA60="Yes"),OFFSET('Water Data'!$F$9,0,10*ROW('Water Data'!F54)),NA())</f>
        <v>#N/A</v>
      </c>
      <c r="M60" s="93" t="e">
        <f ca="true">+IF(AND(ISNUMBER(OFFSET('Water Data'!$G$4,0,10*ROW('Water Data'!G54))),'Data Summary'!CB60="Yes"),100-OFFSET('Water Data'!$G$4,0,10*ROW('Water Data'!G54)),NA())</f>
        <v>#N/A</v>
      </c>
      <c r="N60" s="93" t="e">
        <f ca="true">+IF(AND(ISNUMBER(OFFSET('Water Data'!$G$6,0,10*ROW('Water Data'!G54))),'Data Summary'!CC60="Yes"),OFFSET('Water Data'!$G$6,0,10*ROW('Water Data'!G54)),NA())</f>
        <v>#N/A</v>
      </c>
      <c r="O60" s="93" t="e">
        <f ca="true">+IF(AND(ISNUMBER(OFFSET('Water Data'!$G$9,0,10*ROW('Water Data'!G54))),'Data Summary'!CD60="Yes"),OFFSET('Water Data'!$G$9,0,10*ROW('Water Data'!G54)),NA())</f>
        <v>#N/A</v>
      </c>
      <c r="P60" s="93" t="e">
        <f ca="true">+IF(AND(ISNUMBER(OFFSET('Water Data'!$H$4,0,10*ROW('Water Data'!H54))),'Data Summary'!CE60="Yes"),100-OFFSET('Water Data'!$H$4,0,10*ROW('Water Data'!H54)),NA())</f>
        <v>#N/A</v>
      </c>
      <c r="Q60" s="93" t="e">
        <f ca="true">+IF(AND(ISNUMBER(OFFSET('Water Data'!$H$6,0,10*ROW('Water Data'!H54))),'Data Summary'!CF60="Yes"),OFFSET('Water Data'!$H$6,0,10*ROW('Water Data'!H54)),NA())</f>
        <v>#N/A</v>
      </c>
      <c r="R60" s="93" t="e">
        <f ca="true">+IF(AND(ISNUMBER(OFFSET('Water Data'!$H$9,0,10*ROW('Water Data'!H54))),'Data Summary'!CG60="Yes"),OFFSET('Water Data'!$H$9,0,10*ROW('Water Data'!H54)),NA())</f>
        <v>#N/A</v>
      </c>
      <c r="S60" s="93" t="e">
        <f ca="true">+IF(AND(ISNUMBER(OFFSET('Water Data'!$I$4,0,10*ROW('Water Data'!I54))),'Data Summary'!CH60="Yes"),100-OFFSET('Water Data'!$I$4,0,10*ROW('Water Data'!I54)),NA())</f>
        <v>#N/A</v>
      </c>
      <c r="T60" s="93" t="e">
        <f ca="true">+IF(AND(ISNUMBER(OFFSET('Water Data'!$I$6,0,10*ROW('Water Data'!I54))),'Data Summary'!CI60="Yes"),OFFSET('Water Data'!$I$6,0,10*ROW('Water Data'!I54)),NA())</f>
        <v>#N/A</v>
      </c>
      <c r="U60" s="93" t="e">
        <f ca="true">+IF(AND(ISNUMBER(OFFSET('Water Data'!$I$9,0,10*ROW('Water Data'!I54))),'Data Summary'!CJ60="Yes"),OFFSET('Water Data'!$I$9,0,10*ROW('Water Data'!I54)),NA())</f>
        <v>#N/A</v>
      </c>
      <c r="V60" s="94" t="e">
        <f ca="true">+IF(AND(ISNUMBER(OFFSET('Sanitation Data'!$D$4,0,10*ROW('Sanitation Data'!D54))),'Data Summary'!CK60="Yes"),100-OFFSET('Sanitation Data'!$D$4,0,10*ROW('Sanitation Data'!D54)),NA())</f>
        <v>#N/A</v>
      </c>
      <c r="W60" s="94" t="e">
        <f ca="true">+IF(AND(ISNUMBER(OFFSET('Sanitation Data'!$D$6,0,10*ROW('Sanitation Data'!D54))),'Data Summary'!CL60="Yes"),OFFSET('Sanitation Data'!$D$6,0,10*ROW('Sanitation Data'!D54)),NA())</f>
        <v>#N/A</v>
      </c>
      <c r="X60" s="94" t="e">
        <f ca="true">+IF(AND(ISNUMBER(OFFSET('Sanitation Data'!$D$10,0,10*ROW('Sanitation Data'!D54))),'Data Summary'!CM60="Yes"),OFFSET('Sanitation Data'!$D$10,0,10*ROW('Sanitation Data'!D54)),NA())</f>
        <v>#N/A</v>
      </c>
      <c r="Y60" s="94" t="e">
        <f ca="true">+IF(AND(ISNUMBER(OFFSET('Sanitation Data'!$D$11,0,10*ROW('Sanitation Data'!D54))),'Data Summary'!CN60="Yes"),OFFSET('Sanitation Data'!$D$11,0,10*ROW('Sanitation Data'!D54)),NA())</f>
        <v>#N/A</v>
      </c>
      <c r="Z60" s="94" t="e">
        <f ca="true">+IF(AND(ISNUMBER(OFFSET('Sanitation Data'!$D$12,0,10*ROW('Sanitation Data'!D54))),'Data Summary'!CO60="Yes"),OFFSET('Sanitation Data'!$D$12,0,10*ROW('Sanitation Data'!D54)),NA())</f>
        <v>#N/A</v>
      </c>
      <c r="AA60" s="94" t="e">
        <f ca="true">+IF(AND(ISNUMBER(OFFSET('Sanitation Data'!$E$4,0,10*ROW('Sanitation Data'!E54))),'Data Summary'!CP60="Yes"),100-OFFSET('Sanitation Data'!$E$4,0,10*ROW('Sanitation Data'!E54)),NA())</f>
        <v>#N/A</v>
      </c>
      <c r="AB60" s="94" t="e">
        <f ca="true">+IF(AND(ISNUMBER(OFFSET('Sanitation Data'!$E$6,0,10*ROW('Sanitation Data'!E54))),'Data Summary'!CQ60="Yes"),OFFSET('Sanitation Data'!$E$6,0,10*ROW('Sanitation Data'!E54)),NA())</f>
        <v>#N/A</v>
      </c>
      <c r="AC60" s="94" t="e">
        <f ca="true">+IF(AND(ISNUMBER(OFFSET('Sanitation Data'!$E$10,0,10*ROW('Sanitation Data'!E54))),'Data Summary'!CR60="Yes"),OFFSET('Sanitation Data'!$E$10,0,10*ROW('Sanitation Data'!E54)),NA())</f>
        <v>#N/A</v>
      </c>
      <c r="AD60" s="94" t="e">
        <f ca="true">+IF(AND(ISNUMBER(OFFSET('Sanitation Data'!$E$11,0,10*ROW('Sanitation Data'!E54))),'Data Summary'!CS60="Yes"),OFFSET('Sanitation Data'!$E$11,0,10*ROW('Sanitation Data'!E54)),NA())</f>
        <v>#N/A</v>
      </c>
      <c r="AE60" s="94" t="e">
        <f ca="true">+IF(AND(ISNUMBER(OFFSET('Sanitation Data'!$E$12,0,10*ROW('Sanitation Data'!E54))),'Data Summary'!CT60="Yes"),OFFSET('Sanitation Data'!$E$12,0,10*ROW('Sanitation Data'!E54)),NA())</f>
        <v>#N/A</v>
      </c>
      <c r="AF60" s="94" t="e">
        <f ca="true">+IF(AND(ISNUMBER(OFFSET('Sanitation Data'!$F$4,0,10*ROW('Sanitation Data'!F54))),'Data Summary'!CU60="Yes"),100-OFFSET('Sanitation Data'!$F$4,0,10*ROW('Sanitation Data'!F54)),NA())</f>
        <v>#N/A</v>
      </c>
      <c r="AG60" s="94" t="e">
        <f ca="true">+IF(AND(ISNUMBER(OFFSET('Sanitation Data'!$F$6,0,10*ROW('Sanitation Data'!F54))),'Data Summary'!CV60="Yes"),OFFSET('Sanitation Data'!$F$6,0,10*ROW('Sanitation Data'!F54)),NA())</f>
        <v>#N/A</v>
      </c>
      <c r="AH60" s="94" t="e">
        <f ca="true">+IF(AND(ISNUMBER(OFFSET('Sanitation Data'!$F$10,0,10*ROW('Sanitation Data'!F54))),'Data Summary'!CW60="Yes"),OFFSET('Sanitation Data'!$F$10,0,10*ROW('Sanitation Data'!F54)),NA())</f>
        <v>#N/A</v>
      </c>
      <c r="AI60" s="94" t="e">
        <f ca="true">+IF(AND(ISNUMBER(OFFSET('Sanitation Data'!$F$11,0,10*ROW('Sanitation Data'!F54))),'Data Summary'!CX60="Yes"),OFFSET('Sanitation Data'!$F$11,0,10*ROW('Sanitation Data'!F54)),NA())</f>
        <v>#N/A</v>
      </c>
      <c r="AJ60" s="94" t="e">
        <f ca="true">+IF(AND(ISNUMBER(OFFSET('Sanitation Data'!$F$12,0,10*ROW('Sanitation Data'!F54))),'Data Summary'!CY60="Yes"),OFFSET('Sanitation Data'!$F$12,0,10*ROW('Sanitation Data'!F54)),NA())</f>
        <v>#N/A</v>
      </c>
      <c r="AK60" s="94" t="e">
        <f ca="true">+IF(AND(ISNUMBER(OFFSET('Sanitation Data'!$G$4,0,10*ROW('Sanitation Data'!G54))),'Data Summary'!CZ60="Yes"),100-OFFSET('Sanitation Data'!$G$4,0,10*ROW('Sanitation Data'!G54)),NA())</f>
        <v>#N/A</v>
      </c>
      <c r="AL60" s="94" t="e">
        <f ca="true">+IF(AND(ISNUMBER(OFFSET('Sanitation Data'!$G$6,0,10*ROW('Sanitation Data'!G54))),'Data Summary'!DA60="Yes"),OFFSET('Sanitation Data'!$G$6,0,10*ROW('Sanitation Data'!G54)),NA())</f>
        <v>#N/A</v>
      </c>
      <c r="AM60" s="94" t="e">
        <f ca="true">+IF(AND(ISNUMBER(OFFSET('Sanitation Data'!$G$10,0,10*ROW('Sanitation Data'!G54))),'Data Summary'!DB60="Yes"),OFFSET('Sanitation Data'!$G$10,0,10*ROW('Sanitation Data'!G54)),NA())</f>
        <v>#N/A</v>
      </c>
      <c r="AN60" s="94" t="e">
        <f ca="true">+IF(AND(ISNUMBER(OFFSET('Sanitation Data'!$G$11,0,10*ROW('Sanitation Data'!G54))),'Data Summary'!DC60="Yes"),OFFSET('Sanitation Data'!$G$11,0,10*ROW('Sanitation Data'!G54)),NA())</f>
        <v>#N/A</v>
      </c>
      <c r="AO60" s="94" t="e">
        <f ca="true">+IF(AND(ISNUMBER(OFFSET('Sanitation Data'!$G$12,0,10*ROW('Sanitation Data'!G54))),'Data Summary'!DD60="Yes"),OFFSET('Sanitation Data'!$G$12,0,10*ROW('Sanitation Data'!G54)),NA())</f>
        <v>#N/A</v>
      </c>
      <c r="AP60" s="94" t="e">
        <f ca="true">+IF(AND(ISNUMBER(OFFSET('Sanitation Data'!$H$4,0,10*ROW('Sanitation Data'!H54))),'Data Summary'!DE60="Yes"),100-OFFSET('Sanitation Data'!$H$4,0,10*ROW('Sanitation Data'!H54)),NA())</f>
        <v>#N/A</v>
      </c>
      <c r="AQ60" s="94" t="e">
        <f ca="true">+IF(AND(ISNUMBER(OFFSET('Sanitation Data'!$H$6,0,10*ROW('Sanitation Data'!H54))),'Data Summary'!DF60="Yes"),OFFSET('Sanitation Data'!$H$6,0,10*ROW('Sanitation Data'!H54)),NA())</f>
        <v>#N/A</v>
      </c>
      <c r="AR60" s="94" t="e">
        <f ca="true">+IF(AND(ISNUMBER(OFFSET('Sanitation Data'!$H$10,0,10*ROW('Sanitation Data'!H54))),'Data Summary'!DG60="Yes"),OFFSET('Sanitation Data'!$H$10,0,10*ROW('Sanitation Data'!H54)),NA())</f>
        <v>#N/A</v>
      </c>
      <c r="AS60" s="94" t="e">
        <f ca="true">+IF(AND(ISNUMBER(OFFSET('Sanitation Data'!$H$11,0,10*ROW('Sanitation Data'!H54))),'Data Summary'!DH60="Yes"),OFFSET('Sanitation Data'!$H$11,0,10*ROW('Sanitation Data'!H54)),NA())</f>
        <v>#N/A</v>
      </c>
      <c r="AT60" s="94" t="e">
        <f ca="true">+IF(AND(ISNUMBER(OFFSET('Sanitation Data'!$H$12,0,10*ROW('Sanitation Data'!H54))),'Data Summary'!DI60="Yes"),OFFSET('Sanitation Data'!$H$12,0,10*ROW('Sanitation Data'!H54)),NA())</f>
        <v>#N/A</v>
      </c>
      <c r="AU60" s="94" t="e">
        <f ca="true">+IF(AND(ISNUMBER(OFFSET('Sanitation Data'!$I$4,0,10*ROW('Sanitation Data'!I54))),'Data Summary'!DJ60="Yes"),100-OFFSET('Sanitation Data'!$I$4,0,10*ROW('Sanitation Data'!I54)),NA())</f>
        <v>#N/A</v>
      </c>
      <c r="AV60" s="94" t="e">
        <f ca="true">+IF(AND(ISNUMBER(OFFSET('Sanitation Data'!$I$6,0,10*ROW('Sanitation Data'!I54))),'Data Summary'!DK60="Yes"),OFFSET('Sanitation Data'!$I$6,0,10*ROW('Sanitation Data'!I54)),NA())</f>
        <v>#N/A</v>
      </c>
      <c r="AW60" s="94" t="e">
        <f ca="true">+IF(AND(ISNUMBER(OFFSET('Sanitation Data'!$I$10,0,10*ROW('Sanitation Data'!I54))),'Data Summary'!DL60="Yes"),OFFSET('Sanitation Data'!$I$10,0,10*ROW('Sanitation Data'!I54)),NA())</f>
        <v>#N/A</v>
      </c>
      <c r="AX60" s="94" t="e">
        <f ca="true">+IF(AND(ISNUMBER(OFFSET('Sanitation Data'!$I$11,0,10*ROW('Sanitation Data'!I54))),'Data Summary'!DM60="Yes"),OFFSET('Sanitation Data'!$I$11,0,10*ROW('Sanitation Data'!I54)),NA())</f>
        <v>#N/A</v>
      </c>
      <c r="AY60" s="94" t="e">
        <f ca="true">+IF(AND(ISNUMBER(OFFSET('Sanitation Data'!$I$12,0,10*ROW('Sanitation Data'!I54))),'Data Summary'!DN60="Yes"),OFFSET('Sanitation Data'!$I$12,0,10*ROW('Sanitation Data'!I54)),NA())</f>
        <v>#N/A</v>
      </c>
      <c r="AZ60" s="95" t="e">
        <f ca="true">+IF(AND(ISNUMBER(OFFSET('Hygiene Data'!$D$5,0,10*ROW('Hygiene Data'!D54))),'Data Summary'!DO60="Yes"),OFFSET('Hygiene Data'!$D$5,0,10*ROW('Hygiene Data'!D54)),NA())</f>
        <v>#N/A</v>
      </c>
      <c r="BA60" s="95" t="e">
        <f ca="true">+IF(AND(ISNUMBER(OFFSET('Hygiene Data'!$D$7,0,10*ROW('Hygiene Data'!D54))),'Data Summary'!DP60="Yes"),OFFSET('Hygiene Data'!$D$7,0,10*ROW('Hygiene Data'!D54)),NA())</f>
        <v>#N/A</v>
      </c>
      <c r="BB60" s="95" t="e">
        <f ca="true">+IF(AND(ISNUMBER(OFFSET('Hygiene Data'!$D$9,0,10*ROW('Hygiene Data'!D54))),'Data Summary'!DQ60="Yes"),OFFSET('Hygiene Data'!$D$9,0,10*ROW('Hygiene Data'!D54)),NA())</f>
        <v>#N/A</v>
      </c>
      <c r="BC60" s="95" t="e">
        <f ca="true">+IF(AND(ISNUMBER(OFFSET('Hygiene Data'!$E$5,0,10*ROW('Hygiene Data'!E54))),'Data Summary'!DR60="Yes"),OFFSET('Hygiene Data'!$E$5,0,10*ROW('Hygiene Data'!E54)),NA())</f>
        <v>#N/A</v>
      </c>
      <c r="BD60" s="95" t="e">
        <f ca="true">+IF(AND(ISNUMBER(OFFSET('Hygiene Data'!$E$7,0,10*ROW('Hygiene Data'!E54))),'Data Summary'!DS60="Yes"),OFFSET('Hygiene Data'!$E$7,0,10*ROW('Hygiene Data'!E54)),NA())</f>
        <v>#N/A</v>
      </c>
      <c r="BE60" s="95" t="e">
        <f ca="true">+IF(AND(ISNUMBER(OFFSET('Hygiene Data'!$E$9,0,10*ROW('Hygiene Data'!E54))),'Data Summary'!DT60="Yes"),OFFSET('Hygiene Data'!$E$9,0,10*ROW('Hygiene Data'!E54)),NA())</f>
        <v>#N/A</v>
      </c>
      <c r="BF60" s="95" t="e">
        <f ca="true">+IF(AND(ISNUMBER(OFFSET('Hygiene Data'!$F$5,0,10*ROW('Hygiene Data'!F54))),'Data Summary'!DU60="Yes"),OFFSET('Hygiene Data'!$F$5,0,10*ROW('Hygiene Data'!F54)),NA())</f>
        <v>#N/A</v>
      </c>
      <c r="BG60" s="95" t="e">
        <f ca="true">+IF(AND(ISNUMBER(OFFSET('Hygiene Data'!$F$7,0,10*ROW('Hygiene Data'!F54))),'Data Summary'!DV60="Yes"),OFFSET('Hygiene Data'!$F$7,0,10*ROW('Hygiene Data'!F54)),NA())</f>
        <v>#N/A</v>
      </c>
      <c r="BH60" s="95" t="e">
        <f ca="true">+IF(AND(ISNUMBER(OFFSET('Hygiene Data'!$F$9,0,10*ROW('Hygiene Data'!F54))),'Data Summary'!DW60="Yes"),OFFSET('Hygiene Data'!$F$9,0,10*ROW('Hygiene Data'!F54)),NA())</f>
        <v>#N/A</v>
      </c>
      <c r="BI60" s="95" t="e">
        <f ca="true">+IF(AND(ISNUMBER(OFFSET('Hygiene Data'!$G$5,0,10*ROW('Hygiene Data'!G54))),'Data Summary'!DX60="Yes"),OFFSET('Hygiene Data'!$G$5,0,10*ROW('Hygiene Data'!G54)),NA())</f>
        <v>#N/A</v>
      </c>
      <c r="BJ60" s="95" t="e">
        <f ca="true">+IF(AND(ISNUMBER(OFFSET('Hygiene Data'!$G$7,0,10*ROW('Hygiene Data'!G54))),'Data Summary'!DY60="Yes"),OFFSET('Hygiene Data'!$G$7,0,10*ROW('Hygiene Data'!G54)),NA())</f>
        <v>#N/A</v>
      </c>
      <c r="BK60" s="95" t="e">
        <f ca="true">+IF(AND(ISNUMBER(OFFSET('Hygiene Data'!$G$9,0,10*ROW('Hygiene Data'!G54))),'Data Summary'!DZ60="Yes"),OFFSET('Hygiene Data'!$G$9,0,10*ROW('Hygiene Data'!G54)),NA())</f>
        <v>#N/A</v>
      </c>
      <c r="BL60" s="95" t="e">
        <f ca="true">+IF(AND(ISNUMBER(OFFSET('Hygiene Data'!$H$5,0,10*ROW('Hygiene Data'!H54))),'Data Summary'!EA60="Yes"),OFFSET('Hygiene Data'!$H$5,0,10*ROW('Hygiene Data'!H54)),NA())</f>
        <v>#N/A</v>
      </c>
      <c r="BM60" s="95" t="e">
        <f ca="true">+IF(AND(ISNUMBER(OFFSET('Hygiene Data'!$H$7,0,10*ROW('Hygiene Data'!H54))),'Data Summary'!EB60="Yes"),OFFSET('Hygiene Data'!$H$7,0,10*ROW('Hygiene Data'!H54)),NA())</f>
        <v>#N/A</v>
      </c>
      <c r="BN60" s="95" t="e">
        <f ca="true">+IF(AND(ISNUMBER(OFFSET('Hygiene Data'!$H$9,0,10*ROW('Hygiene Data'!H54))),'Data Summary'!EC60="Yes"),OFFSET('Hygiene Data'!$H$9,0,10*ROW('Hygiene Data'!H54)),NA())</f>
        <v>#N/A</v>
      </c>
      <c r="BO60" s="95" t="e">
        <f ca="true">+IF(AND(ISNUMBER(OFFSET('Hygiene Data'!$I$5,0,10*ROW('Hygiene Data'!I54))),'Data Summary'!ED60="Yes"),OFFSET('Hygiene Data'!$I$5,0,10*ROW('Hygiene Data'!I54)),NA())</f>
        <v>#N/A</v>
      </c>
      <c r="BP60" s="95" t="e">
        <f ca="true">+IF(AND(ISNUMBER(OFFSET('Hygiene Data'!$I$7,0,10*ROW('Hygiene Data'!I54))),'Data Summary'!EE60="Yes"),OFFSET('Hygiene Data'!$I$7,0,10*ROW('Hygiene Data'!I54)),NA())</f>
        <v>#N/A</v>
      </c>
      <c r="BQ60" s="95" t="e">
        <f ca="true">+IF(AND(ISNUMBER(OFFSET('Hygiene Data'!$I$9,0,10*ROW('Hygiene Data'!I54))),'Data Summary'!EF60="Yes"),OFFSET('Hygiene Data'!$I$9,0,10*ROW('Hygiene Data'!I54)),NA())</f>
        <v>#N/A</v>
      </c>
    </row>
    <row xmlns:x14ac="http://schemas.microsoft.com/office/spreadsheetml/2009/9/ac" r="61" x14ac:dyDescent="0.2">
      <c r="A61" s="329" t="e">
        <f ca="true">+RIGHT('Data Summary'!A61,LEN('Data Summary'!A61)-9)</f>
        <v>#VALUE!</v>
      </c>
      <c r="B61" s="36" t="str">
        <f ca="true">+IF(ISTEXT('Data Summary'!B61),'Data Summary'!B61,"")</f>
        <v/>
      </c>
      <c r="C61" s="328" t="e">
        <f ca="true">+VALUE('Data Summary'!C61)</f>
        <v>#VALUE!</v>
      </c>
      <c r="D61" s="93" t="e">
        <f ca="true">+IF(AND(ISNUMBER(OFFSET('Water Data'!$D$4,0,10*ROW('Water Data'!D55))),'Data Summary'!BS61="Yes"),100-OFFSET('Water Data'!$D$4,0,10*ROW('Water Data'!D55)),NA())</f>
        <v>#N/A</v>
      </c>
      <c r="E61" s="93" t="e">
        <f ca="true">+IF(AND(ISNUMBER(OFFSET('Water Data'!$D$6,0,10*ROW('Water Data'!D55))),'Data Summary'!BT61="Yes"),OFFSET('Water Data'!$D$6,0,10*ROW('Water Data'!D55)),NA())</f>
        <v>#N/A</v>
      </c>
      <c r="F61" s="93" t="e">
        <f ca="true">+IF(AND(ISNUMBER(OFFSET('Water Data'!$D$9,0,10*ROW('Water Data'!D55))),'Data Summary'!BU61="Yes"),OFFSET('Water Data'!$D$9,0,10*ROW('Water Data'!D55)),NA())</f>
        <v>#N/A</v>
      </c>
      <c r="G61" s="93" t="e">
        <f ca="true">+IF(AND(ISNUMBER(OFFSET('Water Data'!$E$4,0,10*ROW('Water Data'!E55))),'Data Summary'!BV61="Yes"),100-OFFSET('Water Data'!$E$4,0,10*ROW('Water Data'!E55)),NA())</f>
        <v>#N/A</v>
      </c>
      <c r="H61" s="93" t="e">
        <f ca="true">+IF(AND(ISNUMBER(OFFSET('Water Data'!$E$6,0,10*ROW('Water Data'!E55))),'Data Summary'!BW61="Yes"),OFFSET('Water Data'!$E$6,0,10*ROW('Water Data'!E55)),NA())</f>
        <v>#N/A</v>
      </c>
      <c r="I61" s="93" t="e">
        <f ca="true">+IF(AND(ISNUMBER(OFFSET('Water Data'!$E$9,0,10*ROW('Water Data'!E55))),'Data Summary'!BX61="Yes"),OFFSET('Water Data'!$E$9,0,10*ROW('Water Data'!E55)),NA())</f>
        <v>#N/A</v>
      </c>
      <c r="J61" s="93" t="e">
        <f ca="true">+IF(AND(ISNUMBER(OFFSET('Water Data'!$F$4,0,10*ROW('Water Data'!F55))),'Data Summary'!BY61="Yes"),100-OFFSET('Water Data'!$F$4,0,10*ROW('Water Data'!F55)),NA())</f>
        <v>#N/A</v>
      </c>
      <c r="K61" s="93" t="e">
        <f ca="true">+IF(AND(ISNUMBER(OFFSET('Water Data'!$F$6,0,10*ROW('Water Data'!F55))),'Data Summary'!BZ61="Yes"),OFFSET('Water Data'!$F$6,0,10*ROW('Water Data'!F55)),NA())</f>
        <v>#N/A</v>
      </c>
      <c r="L61" s="93" t="e">
        <f ca="true">+IF(AND(ISNUMBER(OFFSET('Water Data'!$F$9,0,10*ROW('Water Data'!F55))),'Data Summary'!CA61="Yes"),OFFSET('Water Data'!$F$9,0,10*ROW('Water Data'!F55)),NA())</f>
        <v>#N/A</v>
      </c>
      <c r="M61" s="93" t="e">
        <f ca="true">+IF(AND(ISNUMBER(OFFSET('Water Data'!$G$4,0,10*ROW('Water Data'!G55))),'Data Summary'!CB61="Yes"),100-OFFSET('Water Data'!$G$4,0,10*ROW('Water Data'!G55)),NA())</f>
        <v>#N/A</v>
      </c>
      <c r="N61" s="93" t="e">
        <f ca="true">+IF(AND(ISNUMBER(OFFSET('Water Data'!$G$6,0,10*ROW('Water Data'!G55))),'Data Summary'!CC61="Yes"),OFFSET('Water Data'!$G$6,0,10*ROW('Water Data'!G55)),NA())</f>
        <v>#N/A</v>
      </c>
      <c r="O61" s="93" t="e">
        <f ca="true">+IF(AND(ISNUMBER(OFFSET('Water Data'!$G$9,0,10*ROW('Water Data'!G55))),'Data Summary'!CD61="Yes"),OFFSET('Water Data'!$G$9,0,10*ROW('Water Data'!G55)),NA())</f>
        <v>#N/A</v>
      </c>
      <c r="P61" s="93" t="e">
        <f ca="true">+IF(AND(ISNUMBER(OFFSET('Water Data'!$H$4,0,10*ROW('Water Data'!H55))),'Data Summary'!CE61="Yes"),100-OFFSET('Water Data'!$H$4,0,10*ROW('Water Data'!H55)),NA())</f>
        <v>#N/A</v>
      </c>
      <c r="Q61" s="93" t="e">
        <f ca="true">+IF(AND(ISNUMBER(OFFSET('Water Data'!$H$6,0,10*ROW('Water Data'!H55))),'Data Summary'!CF61="Yes"),OFFSET('Water Data'!$H$6,0,10*ROW('Water Data'!H55)),NA())</f>
        <v>#N/A</v>
      </c>
      <c r="R61" s="93" t="e">
        <f ca="true">+IF(AND(ISNUMBER(OFFSET('Water Data'!$H$9,0,10*ROW('Water Data'!H55))),'Data Summary'!CG61="Yes"),OFFSET('Water Data'!$H$9,0,10*ROW('Water Data'!H55)),NA())</f>
        <v>#N/A</v>
      </c>
      <c r="S61" s="93" t="e">
        <f ca="true">+IF(AND(ISNUMBER(OFFSET('Water Data'!$I$4,0,10*ROW('Water Data'!I55))),'Data Summary'!CH61="Yes"),100-OFFSET('Water Data'!$I$4,0,10*ROW('Water Data'!I55)),NA())</f>
        <v>#N/A</v>
      </c>
      <c r="T61" s="93" t="e">
        <f ca="true">+IF(AND(ISNUMBER(OFFSET('Water Data'!$I$6,0,10*ROW('Water Data'!I55))),'Data Summary'!CI61="Yes"),OFFSET('Water Data'!$I$6,0,10*ROW('Water Data'!I55)),NA())</f>
        <v>#N/A</v>
      </c>
      <c r="U61" s="93" t="e">
        <f ca="true">+IF(AND(ISNUMBER(OFFSET('Water Data'!$I$9,0,10*ROW('Water Data'!I55))),'Data Summary'!CJ61="Yes"),OFFSET('Water Data'!$I$9,0,10*ROW('Water Data'!I55)),NA())</f>
        <v>#N/A</v>
      </c>
      <c r="V61" s="94" t="e">
        <f ca="true">+IF(AND(ISNUMBER(OFFSET('Sanitation Data'!$D$4,0,10*ROW('Sanitation Data'!D55))),'Data Summary'!CK61="Yes"),100-OFFSET('Sanitation Data'!$D$4,0,10*ROW('Sanitation Data'!D55)),NA())</f>
        <v>#N/A</v>
      </c>
      <c r="W61" s="94" t="e">
        <f ca="true">+IF(AND(ISNUMBER(OFFSET('Sanitation Data'!$D$6,0,10*ROW('Sanitation Data'!D55))),'Data Summary'!CL61="Yes"),OFFSET('Sanitation Data'!$D$6,0,10*ROW('Sanitation Data'!D55)),NA())</f>
        <v>#N/A</v>
      </c>
      <c r="X61" s="94" t="e">
        <f ca="true">+IF(AND(ISNUMBER(OFFSET('Sanitation Data'!$D$10,0,10*ROW('Sanitation Data'!D55))),'Data Summary'!CM61="Yes"),OFFSET('Sanitation Data'!$D$10,0,10*ROW('Sanitation Data'!D55)),NA())</f>
        <v>#N/A</v>
      </c>
      <c r="Y61" s="94" t="e">
        <f ca="true">+IF(AND(ISNUMBER(OFFSET('Sanitation Data'!$D$11,0,10*ROW('Sanitation Data'!D55))),'Data Summary'!CN61="Yes"),OFFSET('Sanitation Data'!$D$11,0,10*ROW('Sanitation Data'!D55)),NA())</f>
        <v>#N/A</v>
      </c>
      <c r="Z61" s="94" t="e">
        <f ca="true">+IF(AND(ISNUMBER(OFFSET('Sanitation Data'!$D$12,0,10*ROW('Sanitation Data'!D55))),'Data Summary'!CO61="Yes"),OFFSET('Sanitation Data'!$D$12,0,10*ROW('Sanitation Data'!D55)),NA())</f>
        <v>#N/A</v>
      </c>
      <c r="AA61" s="94" t="e">
        <f ca="true">+IF(AND(ISNUMBER(OFFSET('Sanitation Data'!$E$4,0,10*ROW('Sanitation Data'!E55))),'Data Summary'!CP61="Yes"),100-OFFSET('Sanitation Data'!$E$4,0,10*ROW('Sanitation Data'!E55)),NA())</f>
        <v>#N/A</v>
      </c>
      <c r="AB61" s="94" t="e">
        <f ca="true">+IF(AND(ISNUMBER(OFFSET('Sanitation Data'!$E$6,0,10*ROW('Sanitation Data'!E55))),'Data Summary'!CQ61="Yes"),OFFSET('Sanitation Data'!$E$6,0,10*ROW('Sanitation Data'!E55)),NA())</f>
        <v>#N/A</v>
      </c>
      <c r="AC61" s="94" t="e">
        <f ca="true">+IF(AND(ISNUMBER(OFFSET('Sanitation Data'!$E$10,0,10*ROW('Sanitation Data'!E55))),'Data Summary'!CR61="Yes"),OFFSET('Sanitation Data'!$E$10,0,10*ROW('Sanitation Data'!E55)),NA())</f>
        <v>#N/A</v>
      </c>
      <c r="AD61" s="94" t="e">
        <f ca="true">+IF(AND(ISNUMBER(OFFSET('Sanitation Data'!$E$11,0,10*ROW('Sanitation Data'!E55))),'Data Summary'!CS61="Yes"),OFFSET('Sanitation Data'!$E$11,0,10*ROW('Sanitation Data'!E55)),NA())</f>
        <v>#N/A</v>
      </c>
      <c r="AE61" s="94" t="e">
        <f ca="true">+IF(AND(ISNUMBER(OFFSET('Sanitation Data'!$E$12,0,10*ROW('Sanitation Data'!E55))),'Data Summary'!CT61="Yes"),OFFSET('Sanitation Data'!$E$12,0,10*ROW('Sanitation Data'!E55)),NA())</f>
        <v>#N/A</v>
      </c>
      <c r="AF61" s="94" t="e">
        <f ca="true">+IF(AND(ISNUMBER(OFFSET('Sanitation Data'!$F$4,0,10*ROW('Sanitation Data'!F55))),'Data Summary'!CU61="Yes"),100-OFFSET('Sanitation Data'!$F$4,0,10*ROW('Sanitation Data'!F55)),NA())</f>
        <v>#N/A</v>
      </c>
      <c r="AG61" s="94" t="e">
        <f ca="true">+IF(AND(ISNUMBER(OFFSET('Sanitation Data'!$F$6,0,10*ROW('Sanitation Data'!F55))),'Data Summary'!CV61="Yes"),OFFSET('Sanitation Data'!$F$6,0,10*ROW('Sanitation Data'!F55)),NA())</f>
        <v>#N/A</v>
      </c>
      <c r="AH61" s="94" t="e">
        <f ca="true">+IF(AND(ISNUMBER(OFFSET('Sanitation Data'!$F$10,0,10*ROW('Sanitation Data'!F55))),'Data Summary'!CW61="Yes"),OFFSET('Sanitation Data'!$F$10,0,10*ROW('Sanitation Data'!F55)),NA())</f>
        <v>#N/A</v>
      </c>
      <c r="AI61" s="94" t="e">
        <f ca="true">+IF(AND(ISNUMBER(OFFSET('Sanitation Data'!$F$11,0,10*ROW('Sanitation Data'!F55))),'Data Summary'!CX61="Yes"),OFFSET('Sanitation Data'!$F$11,0,10*ROW('Sanitation Data'!F55)),NA())</f>
        <v>#N/A</v>
      </c>
      <c r="AJ61" s="94" t="e">
        <f ca="true">+IF(AND(ISNUMBER(OFFSET('Sanitation Data'!$F$12,0,10*ROW('Sanitation Data'!F55))),'Data Summary'!CY61="Yes"),OFFSET('Sanitation Data'!$F$12,0,10*ROW('Sanitation Data'!F55)),NA())</f>
        <v>#N/A</v>
      </c>
      <c r="AK61" s="94" t="e">
        <f ca="true">+IF(AND(ISNUMBER(OFFSET('Sanitation Data'!$G$4,0,10*ROW('Sanitation Data'!G55))),'Data Summary'!CZ61="Yes"),100-OFFSET('Sanitation Data'!$G$4,0,10*ROW('Sanitation Data'!G55)),NA())</f>
        <v>#N/A</v>
      </c>
      <c r="AL61" s="94" t="e">
        <f ca="true">+IF(AND(ISNUMBER(OFFSET('Sanitation Data'!$G$6,0,10*ROW('Sanitation Data'!G55))),'Data Summary'!DA61="Yes"),OFFSET('Sanitation Data'!$G$6,0,10*ROW('Sanitation Data'!G55)),NA())</f>
        <v>#N/A</v>
      </c>
      <c r="AM61" s="94" t="e">
        <f ca="true">+IF(AND(ISNUMBER(OFFSET('Sanitation Data'!$G$10,0,10*ROW('Sanitation Data'!G55))),'Data Summary'!DB61="Yes"),OFFSET('Sanitation Data'!$G$10,0,10*ROW('Sanitation Data'!G55)),NA())</f>
        <v>#N/A</v>
      </c>
      <c r="AN61" s="94" t="e">
        <f ca="true">+IF(AND(ISNUMBER(OFFSET('Sanitation Data'!$G$11,0,10*ROW('Sanitation Data'!G55))),'Data Summary'!DC61="Yes"),OFFSET('Sanitation Data'!$G$11,0,10*ROW('Sanitation Data'!G55)),NA())</f>
        <v>#N/A</v>
      </c>
      <c r="AO61" s="94" t="e">
        <f ca="true">+IF(AND(ISNUMBER(OFFSET('Sanitation Data'!$G$12,0,10*ROW('Sanitation Data'!G55))),'Data Summary'!DD61="Yes"),OFFSET('Sanitation Data'!$G$12,0,10*ROW('Sanitation Data'!G55)),NA())</f>
        <v>#N/A</v>
      </c>
      <c r="AP61" s="94" t="e">
        <f ca="true">+IF(AND(ISNUMBER(OFFSET('Sanitation Data'!$H$4,0,10*ROW('Sanitation Data'!H55))),'Data Summary'!DE61="Yes"),100-OFFSET('Sanitation Data'!$H$4,0,10*ROW('Sanitation Data'!H55)),NA())</f>
        <v>#N/A</v>
      </c>
      <c r="AQ61" s="94" t="e">
        <f ca="true">+IF(AND(ISNUMBER(OFFSET('Sanitation Data'!$H$6,0,10*ROW('Sanitation Data'!H55))),'Data Summary'!DF61="Yes"),OFFSET('Sanitation Data'!$H$6,0,10*ROW('Sanitation Data'!H55)),NA())</f>
        <v>#N/A</v>
      </c>
      <c r="AR61" s="94" t="e">
        <f ca="true">+IF(AND(ISNUMBER(OFFSET('Sanitation Data'!$H$10,0,10*ROW('Sanitation Data'!H55))),'Data Summary'!DG61="Yes"),OFFSET('Sanitation Data'!$H$10,0,10*ROW('Sanitation Data'!H55)),NA())</f>
        <v>#N/A</v>
      </c>
      <c r="AS61" s="94" t="e">
        <f ca="true">+IF(AND(ISNUMBER(OFFSET('Sanitation Data'!$H$11,0,10*ROW('Sanitation Data'!H55))),'Data Summary'!DH61="Yes"),OFFSET('Sanitation Data'!$H$11,0,10*ROW('Sanitation Data'!H55)),NA())</f>
        <v>#N/A</v>
      </c>
      <c r="AT61" s="94" t="e">
        <f ca="true">+IF(AND(ISNUMBER(OFFSET('Sanitation Data'!$H$12,0,10*ROW('Sanitation Data'!H55))),'Data Summary'!DI61="Yes"),OFFSET('Sanitation Data'!$H$12,0,10*ROW('Sanitation Data'!H55)),NA())</f>
        <v>#N/A</v>
      </c>
      <c r="AU61" s="94" t="e">
        <f ca="true">+IF(AND(ISNUMBER(OFFSET('Sanitation Data'!$I$4,0,10*ROW('Sanitation Data'!I55))),'Data Summary'!DJ61="Yes"),100-OFFSET('Sanitation Data'!$I$4,0,10*ROW('Sanitation Data'!I55)),NA())</f>
        <v>#N/A</v>
      </c>
      <c r="AV61" s="94" t="e">
        <f ca="true">+IF(AND(ISNUMBER(OFFSET('Sanitation Data'!$I$6,0,10*ROW('Sanitation Data'!I55))),'Data Summary'!DK61="Yes"),OFFSET('Sanitation Data'!$I$6,0,10*ROW('Sanitation Data'!I55)),NA())</f>
        <v>#N/A</v>
      </c>
      <c r="AW61" s="94" t="e">
        <f ca="true">+IF(AND(ISNUMBER(OFFSET('Sanitation Data'!$I$10,0,10*ROW('Sanitation Data'!I55))),'Data Summary'!DL61="Yes"),OFFSET('Sanitation Data'!$I$10,0,10*ROW('Sanitation Data'!I55)),NA())</f>
        <v>#N/A</v>
      </c>
      <c r="AX61" s="94" t="e">
        <f ca="true">+IF(AND(ISNUMBER(OFFSET('Sanitation Data'!$I$11,0,10*ROW('Sanitation Data'!I55))),'Data Summary'!DM61="Yes"),OFFSET('Sanitation Data'!$I$11,0,10*ROW('Sanitation Data'!I55)),NA())</f>
        <v>#N/A</v>
      </c>
      <c r="AY61" s="94" t="e">
        <f ca="true">+IF(AND(ISNUMBER(OFFSET('Sanitation Data'!$I$12,0,10*ROW('Sanitation Data'!I55))),'Data Summary'!DN61="Yes"),OFFSET('Sanitation Data'!$I$12,0,10*ROW('Sanitation Data'!I55)),NA())</f>
        <v>#N/A</v>
      </c>
      <c r="AZ61" s="95" t="e">
        <f ca="true">+IF(AND(ISNUMBER(OFFSET('Hygiene Data'!$D$5,0,10*ROW('Hygiene Data'!D55))),'Data Summary'!DO61="Yes"),OFFSET('Hygiene Data'!$D$5,0,10*ROW('Hygiene Data'!D55)),NA())</f>
        <v>#N/A</v>
      </c>
      <c r="BA61" s="95" t="e">
        <f ca="true">+IF(AND(ISNUMBER(OFFSET('Hygiene Data'!$D$7,0,10*ROW('Hygiene Data'!D55))),'Data Summary'!DP61="Yes"),OFFSET('Hygiene Data'!$D$7,0,10*ROW('Hygiene Data'!D55)),NA())</f>
        <v>#N/A</v>
      </c>
      <c r="BB61" s="95" t="e">
        <f ca="true">+IF(AND(ISNUMBER(OFFSET('Hygiene Data'!$D$9,0,10*ROW('Hygiene Data'!D55))),'Data Summary'!DQ61="Yes"),OFFSET('Hygiene Data'!$D$9,0,10*ROW('Hygiene Data'!D55)),NA())</f>
        <v>#N/A</v>
      </c>
      <c r="BC61" s="95" t="e">
        <f ca="true">+IF(AND(ISNUMBER(OFFSET('Hygiene Data'!$E$5,0,10*ROW('Hygiene Data'!E55))),'Data Summary'!DR61="Yes"),OFFSET('Hygiene Data'!$E$5,0,10*ROW('Hygiene Data'!E55)),NA())</f>
        <v>#N/A</v>
      </c>
      <c r="BD61" s="95" t="e">
        <f ca="true">+IF(AND(ISNUMBER(OFFSET('Hygiene Data'!$E$7,0,10*ROW('Hygiene Data'!E55))),'Data Summary'!DS61="Yes"),OFFSET('Hygiene Data'!$E$7,0,10*ROW('Hygiene Data'!E55)),NA())</f>
        <v>#N/A</v>
      </c>
      <c r="BE61" s="95" t="e">
        <f ca="true">+IF(AND(ISNUMBER(OFFSET('Hygiene Data'!$E$9,0,10*ROW('Hygiene Data'!E55))),'Data Summary'!DT61="Yes"),OFFSET('Hygiene Data'!$E$9,0,10*ROW('Hygiene Data'!E55)),NA())</f>
        <v>#N/A</v>
      </c>
      <c r="BF61" s="95" t="e">
        <f ca="true">+IF(AND(ISNUMBER(OFFSET('Hygiene Data'!$F$5,0,10*ROW('Hygiene Data'!F55))),'Data Summary'!DU61="Yes"),OFFSET('Hygiene Data'!$F$5,0,10*ROW('Hygiene Data'!F55)),NA())</f>
        <v>#N/A</v>
      </c>
      <c r="BG61" s="95" t="e">
        <f ca="true">+IF(AND(ISNUMBER(OFFSET('Hygiene Data'!$F$7,0,10*ROW('Hygiene Data'!F55))),'Data Summary'!DV61="Yes"),OFFSET('Hygiene Data'!$F$7,0,10*ROW('Hygiene Data'!F55)),NA())</f>
        <v>#N/A</v>
      </c>
      <c r="BH61" s="95" t="e">
        <f ca="true">+IF(AND(ISNUMBER(OFFSET('Hygiene Data'!$F$9,0,10*ROW('Hygiene Data'!F55))),'Data Summary'!DW61="Yes"),OFFSET('Hygiene Data'!$F$9,0,10*ROW('Hygiene Data'!F55)),NA())</f>
        <v>#N/A</v>
      </c>
      <c r="BI61" s="95" t="e">
        <f ca="true">+IF(AND(ISNUMBER(OFFSET('Hygiene Data'!$G$5,0,10*ROW('Hygiene Data'!G55))),'Data Summary'!DX61="Yes"),OFFSET('Hygiene Data'!$G$5,0,10*ROW('Hygiene Data'!G55)),NA())</f>
        <v>#N/A</v>
      </c>
      <c r="BJ61" s="95" t="e">
        <f ca="true">+IF(AND(ISNUMBER(OFFSET('Hygiene Data'!$G$7,0,10*ROW('Hygiene Data'!G55))),'Data Summary'!DY61="Yes"),OFFSET('Hygiene Data'!$G$7,0,10*ROW('Hygiene Data'!G55)),NA())</f>
        <v>#N/A</v>
      </c>
      <c r="BK61" s="95" t="e">
        <f ca="true">+IF(AND(ISNUMBER(OFFSET('Hygiene Data'!$G$9,0,10*ROW('Hygiene Data'!G55))),'Data Summary'!DZ61="Yes"),OFFSET('Hygiene Data'!$G$9,0,10*ROW('Hygiene Data'!G55)),NA())</f>
        <v>#N/A</v>
      </c>
      <c r="BL61" s="95" t="e">
        <f ca="true">+IF(AND(ISNUMBER(OFFSET('Hygiene Data'!$H$5,0,10*ROW('Hygiene Data'!H55))),'Data Summary'!EA61="Yes"),OFFSET('Hygiene Data'!$H$5,0,10*ROW('Hygiene Data'!H55)),NA())</f>
        <v>#N/A</v>
      </c>
      <c r="BM61" s="95" t="e">
        <f ca="true">+IF(AND(ISNUMBER(OFFSET('Hygiene Data'!$H$7,0,10*ROW('Hygiene Data'!H55))),'Data Summary'!EB61="Yes"),OFFSET('Hygiene Data'!$H$7,0,10*ROW('Hygiene Data'!H55)),NA())</f>
        <v>#N/A</v>
      </c>
      <c r="BN61" s="95" t="e">
        <f ca="true">+IF(AND(ISNUMBER(OFFSET('Hygiene Data'!$H$9,0,10*ROW('Hygiene Data'!H55))),'Data Summary'!EC61="Yes"),OFFSET('Hygiene Data'!$H$9,0,10*ROW('Hygiene Data'!H55)),NA())</f>
        <v>#N/A</v>
      </c>
      <c r="BO61" s="95" t="e">
        <f ca="true">+IF(AND(ISNUMBER(OFFSET('Hygiene Data'!$I$5,0,10*ROW('Hygiene Data'!I55))),'Data Summary'!ED61="Yes"),OFFSET('Hygiene Data'!$I$5,0,10*ROW('Hygiene Data'!I55)),NA())</f>
        <v>#N/A</v>
      </c>
      <c r="BP61" s="95" t="e">
        <f ca="true">+IF(AND(ISNUMBER(OFFSET('Hygiene Data'!$I$7,0,10*ROW('Hygiene Data'!I55))),'Data Summary'!EE61="Yes"),OFFSET('Hygiene Data'!$I$7,0,10*ROW('Hygiene Data'!I55)),NA())</f>
        <v>#N/A</v>
      </c>
      <c r="BQ61" s="95" t="e">
        <f ca="true">+IF(AND(ISNUMBER(OFFSET('Hygiene Data'!$I$9,0,10*ROW('Hygiene Data'!I55))),'Data Summary'!EF61="Yes"),OFFSET('Hygiene Data'!$I$9,0,10*ROW('Hygiene Data'!I55)),NA())</f>
        <v>#N/A</v>
      </c>
    </row>
    <row xmlns:x14ac="http://schemas.microsoft.com/office/spreadsheetml/2009/9/ac" r="62" x14ac:dyDescent="0.2">
      <c r="A62" s="329" t="e">
        <f ca="true">+RIGHT('Data Summary'!A62,LEN('Data Summary'!A62)-9)</f>
        <v>#VALUE!</v>
      </c>
      <c r="B62" s="36" t="str">
        <f ca="true">+IF(ISTEXT('Data Summary'!B62),'Data Summary'!B62,"")</f>
        <v/>
      </c>
      <c r="C62" s="328" t="e">
        <f ca="true">+VALUE('Data Summary'!C62)</f>
        <v>#VALUE!</v>
      </c>
      <c r="D62" s="93" t="e">
        <f ca="true">+IF(AND(ISNUMBER(OFFSET('Water Data'!$D$4,0,10*ROW('Water Data'!D56))),'Data Summary'!BS62="Yes"),100-OFFSET('Water Data'!$D$4,0,10*ROW('Water Data'!D56)),NA())</f>
        <v>#N/A</v>
      </c>
      <c r="E62" s="93" t="e">
        <f ca="true">+IF(AND(ISNUMBER(OFFSET('Water Data'!$D$6,0,10*ROW('Water Data'!D56))),'Data Summary'!BT62="Yes"),OFFSET('Water Data'!$D$6,0,10*ROW('Water Data'!D56)),NA())</f>
        <v>#N/A</v>
      </c>
      <c r="F62" s="93" t="e">
        <f ca="true">+IF(AND(ISNUMBER(OFFSET('Water Data'!$D$9,0,10*ROW('Water Data'!D56))),'Data Summary'!BU62="Yes"),OFFSET('Water Data'!$D$9,0,10*ROW('Water Data'!D56)),NA())</f>
        <v>#N/A</v>
      </c>
      <c r="G62" s="93" t="e">
        <f ca="true">+IF(AND(ISNUMBER(OFFSET('Water Data'!$E$4,0,10*ROW('Water Data'!E56))),'Data Summary'!BV62="Yes"),100-OFFSET('Water Data'!$E$4,0,10*ROW('Water Data'!E56)),NA())</f>
        <v>#N/A</v>
      </c>
      <c r="H62" s="93" t="e">
        <f ca="true">+IF(AND(ISNUMBER(OFFSET('Water Data'!$E$6,0,10*ROW('Water Data'!E56))),'Data Summary'!BW62="Yes"),OFFSET('Water Data'!$E$6,0,10*ROW('Water Data'!E56)),NA())</f>
        <v>#N/A</v>
      </c>
      <c r="I62" s="93" t="e">
        <f ca="true">+IF(AND(ISNUMBER(OFFSET('Water Data'!$E$9,0,10*ROW('Water Data'!E56))),'Data Summary'!BX62="Yes"),OFFSET('Water Data'!$E$9,0,10*ROW('Water Data'!E56)),NA())</f>
        <v>#N/A</v>
      </c>
      <c r="J62" s="93" t="e">
        <f ca="true">+IF(AND(ISNUMBER(OFFSET('Water Data'!$F$4,0,10*ROW('Water Data'!F56))),'Data Summary'!BY62="Yes"),100-OFFSET('Water Data'!$F$4,0,10*ROW('Water Data'!F56)),NA())</f>
        <v>#N/A</v>
      </c>
      <c r="K62" s="93" t="e">
        <f ca="true">+IF(AND(ISNUMBER(OFFSET('Water Data'!$F$6,0,10*ROW('Water Data'!F56))),'Data Summary'!BZ62="Yes"),OFFSET('Water Data'!$F$6,0,10*ROW('Water Data'!F56)),NA())</f>
        <v>#N/A</v>
      </c>
      <c r="L62" s="93" t="e">
        <f ca="true">+IF(AND(ISNUMBER(OFFSET('Water Data'!$F$9,0,10*ROW('Water Data'!F56))),'Data Summary'!CA62="Yes"),OFFSET('Water Data'!$F$9,0,10*ROW('Water Data'!F56)),NA())</f>
        <v>#N/A</v>
      </c>
      <c r="M62" s="93" t="e">
        <f ca="true">+IF(AND(ISNUMBER(OFFSET('Water Data'!$G$4,0,10*ROW('Water Data'!G56))),'Data Summary'!CB62="Yes"),100-OFFSET('Water Data'!$G$4,0,10*ROW('Water Data'!G56)),NA())</f>
        <v>#N/A</v>
      </c>
      <c r="N62" s="93" t="e">
        <f ca="true">+IF(AND(ISNUMBER(OFFSET('Water Data'!$G$6,0,10*ROW('Water Data'!G56))),'Data Summary'!CC62="Yes"),OFFSET('Water Data'!$G$6,0,10*ROW('Water Data'!G56)),NA())</f>
        <v>#N/A</v>
      </c>
      <c r="O62" s="93" t="e">
        <f ca="true">+IF(AND(ISNUMBER(OFFSET('Water Data'!$G$9,0,10*ROW('Water Data'!G56))),'Data Summary'!CD62="Yes"),OFFSET('Water Data'!$G$9,0,10*ROW('Water Data'!G56)),NA())</f>
        <v>#N/A</v>
      </c>
      <c r="P62" s="93" t="e">
        <f ca="true">+IF(AND(ISNUMBER(OFFSET('Water Data'!$H$4,0,10*ROW('Water Data'!H56))),'Data Summary'!CE62="Yes"),100-OFFSET('Water Data'!$H$4,0,10*ROW('Water Data'!H56)),NA())</f>
        <v>#N/A</v>
      </c>
      <c r="Q62" s="93" t="e">
        <f ca="true">+IF(AND(ISNUMBER(OFFSET('Water Data'!$H$6,0,10*ROW('Water Data'!H56))),'Data Summary'!CF62="Yes"),OFFSET('Water Data'!$H$6,0,10*ROW('Water Data'!H56)),NA())</f>
        <v>#N/A</v>
      </c>
      <c r="R62" s="93" t="e">
        <f ca="true">+IF(AND(ISNUMBER(OFFSET('Water Data'!$H$9,0,10*ROW('Water Data'!H56))),'Data Summary'!CG62="Yes"),OFFSET('Water Data'!$H$9,0,10*ROW('Water Data'!H56)),NA())</f>
        <v>#N/A</v>
      </c>
      <c r="S62" s="93" t="e">
        <f ca="true">+IF(AND(ISNUMBER(OFFSET('Water Data'!$I$4,0,10*ROW('Water Data'!I56))),'Data Summary'!CH62="Yes"),100-OFFSET('Water Data'!$I$4,0,10*ROW('Water Data'!I56)),NA())</f>
        <v>#N/A</v>
      </c>
      <c r="T62" s="93" t="e">
        <f ca="true">+IF(AND(ISNUMBER(OFFSET('Water Data'!$I$6,0,10*ROW('Water Data'!I56))),'Data Summary'!CI62="Yes"),OFFSET('Water Data'!$I$6,0,10*ROW('Water Data'!I56)),NA())</f>
        <v>#N/A</v>
      </c>
      <c r="U62" s="93" t="e">
        <f ca="true">+IF(AND(ISNUMBER(OFFSET('Water Data'!$I$9,0,10*ROW('Water Data'!I56))),'Data Summary'!CJ62="Yes"),OFFSET('Water Data'!$I$9,0,10*ROW('Water Data'!I56)),NA())</f>
        <v>#N/A</v>
      </c>
      <c r="V62" s="94" t="e">
        <f ca="true">+IF(AND(ISNUMBER(OFFSET('Sanitation Data'!$D$4,0,10*ROW('Sanitation Data'!D56))),'Data Summary'!CK62="Yes"),100-OFFSET('Sanitation Data'!$D$4,0,10*ROW('Sanitation Data'!D56)),NA())</f>
        <v>#N/A</v>
      </c>
      <c r="W62" s="94" t="e">
        <f ca="true">+IF(AND(ISNUMBER(OFFSET('Sanitation Data'!$D$6,0,10*ROW('Sanitation Data'!D56))),'Data Summary'!CL62="Yes"),OFFSET('Sanitation Data'!$D$6,0,10*ROW('Sanitation Data'!D56)),NA())</f>
        <v>#N/A</v>
      </c>
      <c r="X62" s="94" t="e">
        <f ca="true">+IF(AND(ISNUMBER(OFFSET('Sanitation Data'!$D$10,0,10*ROW('Sanitation Data'!D56))),'Data Summary'!CM62="Yes"),OFFSET('Sanitation Data'!$D$10,0,10*ROW('Sanitation Data'!D56)),NA())</f>
        <v>#N/A</v>
      </c>
      <c r="Y62" s="94" t="e">
        <f ca="true">+IF(AND(ISNUMBER(OFFSET('Sanitation Data'!$D$11,0,10*ROW('Sanitation Data'!D56))),'Data Summary'!CN62="Yes"),OFFSET('Sanitation Data'!$D$11,0,10*ROW('Sanitation Data'!D56)),NA())</f>
        <v>#N/A</v>
      </c>
      <c r="Z62" s="94" t="e">
        <f ca="true">+IF(AND(ISNUMBER(OFFSET('Sanitation Data'!$D$12,0,10*ROW('Sanitation Data'!D56))),'Data Summary'!CO62="Yes"),OFFSET('Sanitation Data'!$D$12,0,10*ROW('Sanitation Data'!D56)),NA())</f>
        <v>#N/A</v>
      </c>
      <c r="AA62" s="94" t="e">
        <f ca="true">+IF(AND(ISNUMBER(OFFSET('Sanitation Data'!$E$4,0,10*ROW('Sanitation Data'!E56))),'Data Summary'!CP62="Yes"),100-OFFSET('Sanitation Data'!$E$4,0,10*ROW('Sanitation Data'!E56)),NA())</f>
        <v>#N/A</v>
      </c>
      <c r="AB62" s="94" t="e">
        <f ca="true">+IF(AND(ISNUMBER(OFFSET('Sanitation Data'!$E$6,0,10*ROW('Sanitation Data'!E56))),'Data Summary'!CQ62="Yes"),OFFSET('Sanitation Data'!$E$6,0,10*ROW('Sanitation Data'!E56)),NA())</f>
        <v>#N/A</v>
      </c>
      <c r="AC62" s="94" t="e">
        <f ca="true">+IF(AND(ISNUMBER(OFFSET('Sanitation Data'!$E$10,0,10*ROW('Sanitation Data'!E56))),'Data Summary'!CR62="Yes"),OFFSET('Sanitation Data'!$E$10,0,10*ROW('Sanitation Data'!E56)),NA())</f>
        <v>#N/A</v>
      </c>
      <c r="AD62" s="94" t="e">
        <f ca="true">+IF(AND(ISNUMBER(OFFSET('Sanitation Data'!$E$11,0,10*ROW('Sanitation Data'!E56))),'Data Summary'!CS62="Yes"),OFFSET('Sanitation Data'!$E$11,0,10*ROW('Sanitation Data'!E56)),NA())</f>
        <v>#N/A</v>
      </c>
      <c r="AE62" s="94" t="e">
        <f ca="true">+IF(AND(ISNUMBER(OFFSET('Sanitation Data'!$E$12,0,10*ROW('Sanitation Data'!E56))),'Data Summary'!CT62="Yes"),OFFSET('Sanitation Data'!$E$12,0,10*ROW('Sanitation Data'!E56)),NA())</f>
        <v>#N/A</v>
      </c>
      <c r="AF62" s="94" t="e">
        <f ca="true">+IF(AND(ISNUMBER(OFFSET('Sanitation Data'!$F$4,0,10*ROW('Sanitation Data'!F56))),'Data Summary'!CU62="Yes"),100-OFFSET('Sanitation Data'!$F$4,0,10*ROW('Sanitation Data'!F56)),NA())</f>
        <v>#N/A</v>
      </c>
      <c r="AG62" s="94" t="e">
        <f ca="true">+IF(AND(ISNUMBER(OFFSET('Sanitation Data'!$F$6,0,10*ROW('Sanitation Data'!F56))),'Data Summary'!CV62="Yes"),OFFSET('Sanitation Data'!$F$6,0,10*ROW('Sanitation Data'!F56)),NA())</f>
        <v>#N/A</v>
      </c>
      <c r="AH62" s="94" t="e">
        <f ca="true">+IF(AND(ISNUMBER(OFFSET('Sanitation Data'!$F$10,0,10*ROW('Sanitation Data'!F56))),'Data Summary'!CW62="Yes"),OFFSET('Sanitation Data'!$F$10,0,10*ROW('Sanitation Data'!F56)),NA())</f>
        <v>#N/A</v>
      </c>
      <c r="AI62" s="94" t="e">
        <f ca="true">+IF(AND(ISNUMBER(OFFSET('Sanitation Data'!$F$11,0,10*ROW('Sanitation Data'!F56))),'Data Summary'!CX62="Yes"),OFFSET('Sanitation Data'!$F$11,0,10*ROW('Sanitation Data'!F56)),NA())</f>
        <v>#N/A</v>
      </c>
      <c r="AJ62" s="94" t="e">
        <f ca="true">+IF(AND(ISNUMBER(OFFSET('Sanitation Data'!$F$12,0,10*ROW('Sanitation Data'!F56))),'Data Summary'!CY62="Yes"),OFFSET('Sanitation Data'!$F$12,0,10*ROW('Sanitation Data'!F56)),NA())</f>
        <v>#N/A</v>
      </c>
      <c r="AK62" s="94" t="e">
        <f ca="true">+IF(AND(ISNUMBER(OFFSET('Sanitation Data'!$G$4,0,10*ROW('Sanitation Data'!G56))),'Data Summary'!CZ62="Yes"),100-OFFSET('Sanitation Data'!$G$4,0,10*ROW('Sanitation Data'!G56)),NA())</f>
        <v>#N/A</v>
      </c>
      <c r="AL62" s="94" t="e">
        <f ca="true">+IF(AND(ISNUMBER(OFFSET('Sanitation Data'!$G$6,0,10*ROW('Sanitation Data'!G56))),'Data Summary'!DA62="Yes"),OFFSET('Sanitation Data'!$G$6,0,10*ROW('Sanitation Data'!G56)),NA())</f>
        <v>#N/A</v>
      </c>
      <c r="AM62" s="94" t="e">
        <f ca="true">+IF(AND(ISNUMBER(OFFSET('Sanitation Data'!$G$10,0,10*ROW('Sanitation Data'!G56))),'Data Summary'!DB62="Yes"),OFFSET('Sanitation Data'!$G$10,0,10*ROW('Sanitation Data'!G56)),NA())</f>
        <v>#N/A</v>
      </c>
      <c r="AN62" s="94" t="e">
        <f ca="true">+IF(AND(ISNUMBER(OFFSET('Sanitation Data'!$G$11,0,10*ROW('Sanitation Data'!G56))),'Data Summary'!DC62="Yes"),OFFSET('Sanitation Data'!$G$11,0,10*ROW('Sanitation Data'!G56)),NA())</f>
        <v>#N/A</v>
      </c>
      <c r="AO62" s="94" t="e">
        <f ca="true">+IF(AND(ISNUMBER(OFFSET('Sanitation Data'!$G$12,0,10*ROW('Sanitation Data'!G56))),'Data Summary'!DD62="Yes"),OFFSET('Sanitation Data'!$G$12,0,10*ROW('Sanitation Data'!G56)),NA())</f>
        <v>#N/A</v>
      </c>
      <c r="AP62" s="94" t="e">
        <f ca="true">+IF(AND(ISNUMBER(OFFSET('Sanitation Data'!$H$4,0,10*ROW('Sanitation Data'!H56))),'Data Summary'!DE62="Yes"),100-OFFSET('Sanitation Data'!$H$4,0,10*ROW('Sanitation Data'!H56)),NA())</f>
        <v>#N/A</v>
      </c>
      <c r="AQ62" s="94" t="e">
        <f ca="true">+IF(AND(ISNUMBER(OFFSET('Sanitation Data'!$H$6,0,10*ROW('Sanitation Data'!H56))),'Data Summary'!DF62="Yes"),OFFSET('Sanitation Data'!$H$6,0,10*ROW('Sanitation Data'!H56)),NA())</f>
        <v>#N/A</v>
      </c>
      <c r="AR62" s="94" t="e">
        <f ca="true">+IF(AND(ISNUMBER(OFFSET('Sanitation Data'!$H$10,0,10*ROW('Sanitation Data'!H56))),'Data Summary'!DG62="Yes"),OFFSET('Sanitation Data'!$H$10,0,10*ROW('Sanitation Data'!H56)),NA())</f>
        <v>#N/A</v>
      </c>
      <c r="AS62" s="94" t="e">
        <f ca="true">+IF(AND(ISNUMBER(OFFSET('Sanitation Data'!$H$11,0,10*ROW('Sanitation Data'!H56))),'Data Summary'!DH62="Yes"),OFFSET('Sanitation Data'!$H$11,0,10*ROW('Sanitation Data'!H56)),NA())</f>
        <v>#N/A</v>
      </c>
      <c r="AT62" s="94" t="e">
        <f ca="true">+IF(AND(ISNUMBER(OFFSET('Sanitation Data'!$H$12,0,10*ROW('Sanitation Data'!H56))),'Data Summary'!DI62="Yes"),OFFSET('Sanitation Data'!$H$12,0,10*ROW('Sanitation Data'!H56)),NA())</f>
        <v>#N/A</v>
      </c>
      <c r="AU62" s="94" t="e">
        <f ca="true">+IF(AND(ISNUMBER(OFFSET('Sanitation Data'!$I$4,0,10*ROW('Sanitation Data'!I56))),'Data Summary'!DJ62="Yes"),100-OFFSET('Sanitation Data'!$I$4,0,10*ROW('Sanitation Data'!I56)),NA())</f>
        <v>#N/A</v>
      </c>
      <c r="AV62" s="94" t="e">
        <f ca="true">+IF(AND(ISNUMBER(OFFSET('Sanitation Data'!$I$6,0,10*ROW('Sanitation Data'!I56))),'Data Summary'!DK62="Yes"),OFFSET('Sanitation Data'!$I$6,0,10*ROW('Sanitation Data'!I56)),NA())</f>
        <v>#N/A</v>
      </c>
      <c r="AW62" s="94" t="e">
        <f ca="true">+IF(AND(ISNUMBER(OFFSET('Sanitation Data'!$I$10,0,10*ROW('Sanitation Data'!I56))),'Data Summary'!DL62="Yes"),OFFSET('Sanitation Data'!$I$10,0,10*ROW('Sanitation Data'!I56)),NA())</f>
        <v>#N/A</v>
      </c>
      <c r="AX62" s="94" t="e">
        <f ca="true">+IF(AND(ISNUMBER(OFFSET('Sanitation Data'!$I$11,0,10*ROW('Sanitation Data'!I56))),'Data Summary'!DM62="Yes"),OFFSET('Sanitation Data'!$I$11,0,10*ROW('Sanitation Data'!I56)),NA())</f>
        <v>#N/A</v>
      </c>
      <c r="AY62" s="94" t="e">
        <f ca="true">+IF(AND(ISNUMBER(OFFSET('Sanitation Data'!$I$12,0,10*ROW('Sanitation Data'!I56))),'Data Summary'!DN62="Yes"),OFFSET('Sanitation Data'!$I$12,0,10*ROW('Sanitation Data'!I56)),NA())</f>
        <v>#N/A</v>
      </c>
      <c r="AZ62" s="95" t="e">
        <f ca="true">+IF(AND(ISNUMBER(OFFSET('Hygiene Data'!$D$5,0,10*ROW('Hygiene Data'!D56))),'Data Summary'!DO62="Yes"),OFFSET('Hygiene Data'!$D$5,0,10*ROW('Hygiene Data'!D56)),NA())</f>
        <v>#N/A</v>
      </c>
      <c r="BA62" s="95" t="e">
        <f ca="true">+IF(AND(ISNUMBER(OFFSET('Hygiene Data'!$D$7,0,10*ROW('Hygiene Data'!D56))),'Data Summary'!DP62="Yes"),OFFSET('Hygiene Data'!$D$7,0,10*ROW('Hygiene Data'!D56)),NA())</f>
        <v>#N/A</v>
      </c>
      <c r="BB62" s="95" t="e">
        <f ca="true">+IF(AND(ISNUMBER(OFFSET('Hygiene Data'!$D$9,0,10*ROW('Hygiene Data'!D56))),'Data Summary'!DQ62="Yes"),OFFSET('Hygiene Data'!$D$9,0,10*ROW('Hygiene Data'!D56)),NA())</f>
        <v>#N/A</v>
      </c>
      <c r="BC62" s="95" t="e">
        <f ca="true">+IF(AND(ISNUMBER(OFFSET('Hygiene Data'!$E$5,0,10*ROW('Hygiene Data'!E56))),'Data Summary'!DR62="Yes"),OFFSET('Hygiene Data'!$E$5,0,10*ROW('Hygiene Data'!E56)),NA())</f>
        <v>#N/A</v>
      </c>
      <c r="BD62" s="95" t="e">
        <f ca="true">+IF(AND(ISNUMBER(OFFSET('Hygiene Data'!$E$7,0,10*ROW('Hygiene Data'!E56))),'Data Summary'!DS62="Yes"),OFFSET('Hygiene Data'!$E$7,0,10*ROW('Hygiene Data'!E56)),NA())</f>
        <v>#N/A</v>
      </c>
      <c r="BE62" s="95" t="e">
        <f ca="true">+IF(AND(ISNUMBER(OFFSET('Hygiene Data'!$E$9,0,10*ROW('Hygiene Data'!E56))),'Data Summary'!DT62="Yes"),OFFSET('Hygiene Data'!$E$9,0,10*ROW('Hygiene Data'!E56)),NA())</f>
        <v>#N/A</v>
      </c>
      <c r="BF62" s="95" t="e">
        <f ca="true">+IF(AND(ISNUMBER(OFFSET('Hygiene Data'!$F$5,0,10*ROW('Hygiene Data'!F56))),'Data Summary'!DU62="Yes"),OFFSET('Hygiene Data'!$F$5,0,10*ROW('Hygiene Data'!F56)),NA())</f>
        <v>#N/A</v>
      </c>
      <c r="BG62" s="95" t="e">
        <f ca="true">+IF(AND(ISNUMBER(OFFSET('Hygiene Data'!$F$7,0,10*ROW('Hygiene Data'!F56))),'Data Summary'!DV62="Yes"),OFFSET('Hygiene Data'!$F$7,0,10*ROW('Hygiene Data'!F56)),NA())</f>
        <v>#N/A</v>
      </c>
      <c r="BH62" s="95" t="e">
        <f ca="true">+IF(AND(ISNUMBER(OFFSET('Hygiene Data'!$F$9,0,10*ROW('Hygiene Data'!F56))),'Data Summary'!DW62="Yes"),OFFSET('Hygiene Data'!$F$9,0,10*ROW('Hygiene Data'!F56)),NA())</f>
        <v>#N/A</v>
      </c>
      <c r="BI62" s="95" t="e">
        <f ca="true">+IF(AND(ISNUMBER(OFFSET('Hygiene Data'!$G$5,0,10*ROW('Hygiene Data'!G56))),'Data Summary'!DX62="Yes"),OFFSET('Hygiene Data'!$G$5,0,10*ROW('Hygiene Data'!G56)),NA())</f>
        <v>#N/A</v>
      </c>
      <c r="BJ62" s="95" t="e">
        <f ca="true">+IF(AND(ISNUMBER(OFFSET('Hygiene Data'!$G$7,0,10*ROW('Hygiene Data'!G56))),'Data Summary'!DY62="Yes"),OFFSET('Hygiene Data'!$G$7,0,10*ROW('Hygiene Data'!G56)),NA())</f>
        <v>#N/A</v>
      </c>
      <c r="BK62" s="95" t="e">
        <f ca="true">+IF(AND(ISNUMBER(OFFSET('Hygiene Data'!$G$9,0,10*ROW('Hygiene Data'!G56))),'Data Summary'!DZ62="Yes"),OFFSET('Hygiene Data'!$G$9,0,10*ROW('Hygiene Data'!G56)),NA())</f>
        <v>#N/A</v>
      </c>
      <c r="BL62" s="95" t="e">
        <f ca="true">+IF(AND(ISNUMBER(OFFSET('Hygiene Data'!$H$5,0,10*ROW('Hygiene Data'!H56))),'Data Summary'!EA62="Yes"),OFFSET('Hygiene Data'!$H$5,0,10*ROW('Hygiene Data'!H56)),NA())</f>
        <v>#N/A</v>
      </c>
      <c r="BM62" s="95" t="e">
        <f ca="true">+IF(AND(ISNUMBER(OFFSET('Hygiene Data'!$H$7,0,10*ROW('Hygiene Data'!H56))),'Data Summary'!EB62="Yes"),OFFSET('Hygiene Data'!$H$7,0,10*ROW('Hygiene Data'!H56)),NA())</f>
        <v>#N/A</v>
      </c>
      <c r="BN62" s="95" t="e">
        <f ca="true">+IF(AND(ISNUMBER(OFFSET('Hygiene Data'!$H$9,0,10*ROW('Hygiene Data'!H56))),'Data Summary'!EC62="Yes"),OFFSET('Hygiene Data'!$H$9,0,10*ROW('Hygiene Data'!H56)),NA())</f>
        <v>#N/A</v>
      </c>
      <c r="BO62" s="95" t="e">
        <f ca="true">+IF(AND(ISNUMBER(OFFSET('Hygiene Data'!$I$5,0,10*ROW('Hygiene Data'!I56))),'Data Summary'!ED62="Yes"),OFFSET('Hygiene Data'!$I$5,0,10*ROW('Hygiene Data'!I56)),NA())</f>
        <v>#N/A</v>
      </c>
      <c r="BP62" s="95" t="e">
        <f ca="true">+IF(AND(ISNUMBER(OFFSET('Hygiene Data'!$I$7,0,10*ROW('Hygiene Data'!I56))),'Data Summary'!EE62="Yes"),OFFSET('Hygiene Data'!$I$7,0,10*ROW('Hygiene Data'!I56)),NA())</f>
        <v>#N/A</v>
      </c>
      <c r="BQ62" s="95" t="e">
        <f ca="true">+IF(AND(ISNUMBER(OFFSET('Hygiene Data'!$I$9,0,10*ROW('Hygiene Data'!I56))),'Data Summary'!EF62="Yes"),OFFSET('Hygiene Data'!$I$9,0,10*ROW('Hygiene Data'!I56)),NA())</f>
        <v>#N/A</v>
      </c>
    </row>
    <row xmlns:x14ac="http://schemas.microsoft.com/office/spreadsheetml/2009/9/ac" r="63" x14ac:dyDescent="0.2">
      <c r="A63" s="329" t="e">
        <f ca="true">+RIGHT('Data Summary'!A63,LEN('Data Summary'!A63)-9)</f>
        <v>#VALUE!</v>
      </c>
      <c r="B63" s="36" t="str">
        <f ca="true">+IF(ISTEXT('Data Summary'!B63),'Data Summary'!B63,"")</f>
        <v/>
      </c>
      <c r="C63" s="328" t="e">
        <f ca="true">+VALUE('Data Summary'!C63)</f>
        <v>#VALUE!</v>
      </c>
      <c r="D63" s="93" t="e">
        <f ca="true">+IF(AND(ISNUMBER(OFFSET('Water Data'!$D$4,0,10*ROW('Water Data'!D57))),'Data Summary'!BS63="Yes"),100-OFFSET('Water Data'!$D$4,0,10*ROW('Water Data'!D57)),NA())</f>
        <v>#N/A</v>
      </c>
      <c r="E63" s="93" t="e">
        <f ca="true">+IF(AND(ISNUMBER(OFFSET('Water Data'!$D$6,0,10*ROW('Water Data'!D57))),'Data Summary'!BT63="Yes"),OFFSET('Water Data'!$D$6,0,10*ROW('Water Data'!D57)),NA())</f>
        <v>#N/A</v>
      </c>
      <c r="F63" s="93" t="e">
        <f ca="true">+IF(AND(ISNUMBER(OFFSET('Water Data'!$D$9,0,10*ROW('Water Data'!D57))),'Data Summary'!BU63="Yes"),OFFSET('Water Data'!$D$9,0,10*ROW('Water Data'!D57)),NA())</f>
        <v>#N/A</v>
      </c>
      <c r="G63" s="93" t="e">
        <f ca="true">+IF(AND(ISNUMBER(OFFSET('Water Data'!$E$4,0,10*ROW('Water Data'!E57))),'Data Summary'!BV63="Yes"),100-OFFSET('Water Data'!$E$4,0,10*ROW('Water Data'!E57)),NA())</f>
        <v>#N/A</v>
      </c>
      <c r="H63" s="93" t="e">
        <f ca="true">+IF(AND(ISNUMBER(OFFSET('Water Data'!$E$6,0,10*ROW('Water Data'!E57))),'Data Summary'!BW63="Yes"),OFFSET('Water Data'!$E$6,0,10*ROW('Water Data'!E57)),NA())</f>
        <v>#N/A</v>
      </c>
      <c r="I63" s="93" t="e">
        <f ca="true">+IF(AND(ISNUMBER(OFFSET('Water Data'!$E$9,0,10*ROW('Water Data'!E57))),'Data Summary'!BX63="Yes"),OFFSET('Water Data'!$E$9,0,10*ROW('Water Data'!E57)),NA())</f>
        <v>#N/A</v>
      </c>
      <c r="J63" s="93" t="e">
        <f ca="true">+IF(AND(ISNUMBER(OFFSET('Water Data'!$F$4,0,10*ROW('Water Data'!F57))),'Data Summary'!BY63="Yes"),100-OFFSET('Water Data'!$F$4,0,10*ROW('Water Data'!F57)),NA())</f>
        <v>#N/A</v>
      </c>
      <c r="K63" s="93" t="e">
        <f ca="true">+IF(AND(ISNUMBER(OFFSET('Water Data'!$F$6,0,10*ROW('Water Data'!F57))),'Data Summary'!BZ63="Yes"),OFFSET('Water Data'!$F$6,0,10*ROW('Water Data'!F57)),NA())</f>
        <v>#N/A</v>
      </c>
      <c r="L63" s="93" t="e">
        <f ca="true">+IF(AND(ISNUMBER(OFFSET('Water Data'!$F$9,0,10*ROW('Water Data'!F57))),'Data Summary'!CA63="Yes"),OFFSET('Water Data'!$F$9,0,10*ROW('Water Data'!F57)),NA())</f>
        <v>#N/A</v>
      </c>
      <c r="M63" s="93" t="e">
        <f ca="true">+IF(AND(ISNUMBER(OFFSET('Water Data'!$G$4,0,10*ROW('Water Data'!G57))),'Data Summary'!CB63="Yes"),100-OFFSET('Water Data'!$G$4,0,10*ROW('Water Data'!G57)),NA())</f>
        <v>#N/A</v>
      </c>
      <c r="N63" s="93" t="e">
        <f ca="true">+IF(AND(ISNUMBER(OFFSET('Water Data'!$G$6,0,10*ROW('Water Data'!G57))),'Data Summary'!CC63="Yes"),OFFSET('Water Data'!$G$6,0,10*ROW('Water Data'!G57)),NA())</f>
        <v>#N/A</v>
      </c>
      <c r="O63" s="93" t="e">
        <f ca="true">+IF(AND(ISNUMBER(OFFSET('Water Data'!$G$9,0,10*ROW('Water Data'!G57))),'Data Summary'!CD63="Yes"),OFFSET('Water Data'!$G$9,0,10*ROW('Water Data'!G57)),NA())</f>
        <v>#N/A</v>
      </c>
      <c r="P63" s="93" t="e">
        <f ca="true">+IF(AND(ISNUMBER(OFFSET('Water Data'!$H$4,0,10*ROW('Water Data'!H57))),'Data Summary'!CE63="Yes"),100-OFFSET('Water Data'!$H$4,0,10*ROW('Water Data'!H57)),NA())</f>
        <v>#N/A</v>
      </c>
      <c r="Q63" s="93" t="e">
        <f ca="true">+IF(AND(ISNUMBER(OFFSET('Water Data'!$H$6,0,10*ROW('Water Data'!H57))),'Data Summary'!CF63="Yes"),OFFSET('Water Data'!$H$6,0,10*ROW('Water Data'!H57)),NA())</f>
        <v>#N/A</v>
      </c>
      <c r="R63" s="93" t="e">
        <f ca="true">+IF(AND(ISNUMBER(OFFSET('Water Data'!$H$9,0,10*ROW('Water Data'!H57))),'Data Summary'!CG63="Yes"),OFFSET('Water Data'!$H$9,0,10*ROW('Water Data'!H57)),NA())</f>
        <v>#N/A</v>
      </c>
      <c r="S63" s="93" t="e">
        <f ca="true">+IF(AND(ISNUMBER(OFFSET('Water Data'!$I$4,0,10*ROW('Water Data'!I57))),'Data Summary'!CH63="Yes"),100-OFFSET('Water Data'!$I$4,0,10*ROW('Water Data'!I57)),NA())</f>
        <v>#N/A</v>
      </c>
      <c r="T63" s="93" t="e">
        <f ca="true">+IF(AND(ISNUMBER(OFFSET('Water Data'!$I$6,0,10*ROW('Water Data'!I57))),'Data Summary'!CI63="Yes"),OFFSET('Water Data'!$I$6,0,10*ROW('Water Data'!I57)),NA())</f>
        <v>#N/A</v>
      </c>
      <c r="U63" s="93" t="e">
        <f ca="true">+IF(AND(ISNUMBER(OFFSET('Water Data'!$I$9,0,10*ROW('Water Data'!I57))),'Data Summary'!CJ63="Yes"),OFFSET('Water Data'!$I$9,0,10*ROW('Water Data'!I57)),NA())</f>
        <v>#N/A</v>
      </c>
      <c r="V63" s="94" t="e">
        <f ca="true">+IF(AND(ISNUMBER(OFFSET('Sanitation Data'!$D$4,0,10*ROW('Sanitation Data'!D57))),'Data Summary'!CK63="Yes"),100-OFFSET('Sanitation Data'!$D$4,0,10*ROW('Sanitation Data'!D57)),NA())</f>
        <v>#N/A</v>
      </c>
      <c r="W63" s="94" t="e">
        <f ca="true">+IF(AND(ISNUMBER(OFFSET('Sanitation Data'!$D$6,0,10*ROW('Sanitation Data'!D57))),'Data Summary'!CL63="Yes"),OFFSET('Sanitation Data'!$D$6,0,10*ROW('Sanitation Data'!D57)),NA())</f>
        <v>#N/A</v>
      </c>
      <c r="X63" s="94" t="e">
        <f ca="true">+IF(AND(ISNUMBER(OFFSET('Sanitation Data'!$D$10,0,10*ROW('Sanitation Data'!D57))),'Data Summary'!CM63="Yes"),OFFSET('Sanitation Data'!$D$10,0,10*ROW('Sanitation Data'!D57)),NA())</f>
        <v>#N/A</v>
      </c>
      <c r="Y63" s="94" t="e">
        <f ca="true">+IF(AND(ISNUMBER(OFFSET('Sanitation Data'!$D$11,0,10*ROW('Sanitation Data'!D57))),'Data Summary'!CN63="Yes"),OFFSET('Sanitation Data'!$D$11,0,10*ROW('Sanitation Data'!D57)),NA())</f>
        <v>#N/A</v>
      </c>
      <c r="Z63" s="94" t="e">
        <f ca="true">+IF(AND(ISNUMBER(OFFSET('Sanitation Data'!$D$12,0,10*ROW('Sanitation Data'!D57))),'Data Summary'!CO63="Yes"),OFFSET('Sanitation Data'!$D$12,0,10*ROW('Sanitation Data'!D57)),NA())</f>
        <v>#N/A</v>
      </c>
      <c r="AA63" s="94" t="e">
        <f ca="true">+IF(AND(ISNUMBER(OFFSET('Sanitation Data'!$E$4,0,10*ROW('Sanitation Data'!E57))),'Data Summary'!CP63="Yes"),100-OFFSET('Sanitation Data'!$E$4,0,10*ROW('Sanitation Data'!E57)),NA())</f>
        <v>#N/A</v>
      </c>
      <c r="AB63" s="94" t="e">
        <f ca="true">+IF(AND(ISNUMBER(OFFSET('Sanitation Data'!$E$6,0,10*ROW('Sanitation Data'!E57))),'Data Summary'!CQ63="Yes"),OFFSET('Sanitation Data'!$E$6,0,10*ROW('Sanitation Data'!E57)),NA())</f>
        <v>#N/A</v>
      </c>
      <c r="AC63" s="94" t="e">
        <f ca="true">+IF(AND(ISNUMBER(OFFSET('Sanitation Data'!$E$10,0,10*ROW('Sanitation Data'!E57))),'Data Summary'!CR63="Yes"),OFFSET('Sanitation Data'!$E$10,0,10*ROW('Sanitation Data'!E57)),NA())</f>
        <v>#N/A</v>
      </c>
      <c r="AD63" s="94" t="e">
        <f ca="true">+IF(AND(ISNUMBER(OFFSET('Sanitation Data'!$E$11,0,10*ROW('Sanitation Data'!E57))),'Data Summary'!CS63="Yes"),OFFSET('Sanitation Data'!$E$11,0,10*ROW('Sanitation Data'!E57)),NA())</f>
        <v>#N/A</v>
      </c>
      <c r="AE63" s="94" t="e">
        <f ca="true">+IF(AND(ISNUMBER(OFFSET('Sanitation Data'!$E$12,0,10*ROW('Sanitation Data'!E57))),'Data Summary'!CT63="Yes"),OFFSET('Sanitation Data'!$E$12,0,10*ROW('Sanitation Data'!E57)),NA())</f>
        <v>#N/A</v>
      </c>
      <c r="AF63" s="94" t="e">
        <f ca="true">+IF(AND(ISNUMBER(OFFSET('Sanitation Data'!$F$4,0,10*ROW('Sanitation Data'!F57))),'Data Summary'!CU63="Yes"),100-OFFSET('Sanitation Data'!$F$4,0,10*ROW('Sanitation Data'!F57)),NA())</f>
        <v>#N/A</v>
      </c>
      <c r="AG63" s="94" t="e">
        <f ca="true">+IF(AND(ISNUMBER(OFFSET('Sanitation Data'!$F$6,0,10*ROW('Sanitation Data'!F57))),'Data Summary'!CV63="Yes"),OFFSET('Sanitation Data'!$F$6,0,10*ROW('Sanitation Data'!F57)),NA())</f>
        <v>#N/A</v>
      </c>
      <c r="AH63" s="94" t="e">
        <f ca="true">+IF(AND(ISNUMBER(OFFSET('Sanitation Data'!$F$10,0,10*ROW('Sanitation Data'!F57))),'Data Summary'!CW63="Yes"),OFFSET('Sanitation Data'!$F$10,0,10*ROW('Sanitation Data'!F57)),NA())</f>
        <v>#N/A</v>
      </c>
      <c r="AI63" s="94" t="e">
        <f ca="true">+IF(AND(ISNUMBER(OFFSET('Sanitation Data'!$F$11,0,10*ROW('Sanitation Data'!F57))),'Data Summary'!CX63="Yes"),OFFSET('Sanitation Data'!$F$11,0,10*ROW('Sanitation Data'!F57)),NA())</f>
        <v>#N/A</v>
      </c>
      <c r="AJ63" s="94" t="e">
        <f ca="true">+IF(AND(ISNUMBER(OFFSET('Sanitation Data'!$F$12,0,10*ROW('Sanitation Data'!F57))),'Data Summary'!CY63="Yes"),OFFSET('Sanitation Data'!$F$12,0,10*ROW('Sanitation Data'!F57)),NA())</f>
        <v>#N/A</v>
      </c>
      <c r="AK63" s="94" t="e">
        <f ca="true">+IF(AND(ISNUMBER(OFFSET('Sanitation Data'!$G$4,0,10*ROW('Sanitation Data'!G57))),'Data Summary'!CZ63="Yes"),100-OFFSET('Sanitation Data'!$G$4,0,10*ROW('Sanitation Data'!G57)),NA())</f>
        <v>#N/A</v>
      </c>
      <c r="AL63" s="94" t="e">
        <f ca="true">+IF(AND(ISNUMBER(OFFSET('Sanitation Data'!$G$6,0,10*ROW('Sanitation Data'!G57))),'Data Summary'!DA63="Yes"),OFFSET('Sanitation Data'!$G$6,0,10*ROW('Sanitation Data'!G57)),NA())</f>
        <v>#N/A</v>
      </c>
      <c r="AM63" s="94" t="e">
        <f ca="true">+IF(AND(ISNUMBER(OFFSET('Sanitation Data'!$G$10,0,10*ROW('Sanitation Data'!G57))),'Data Summary'!DB63="Yes"),OFFSET('Sanitation Data'!$G$10,0,10*ROW('Sanitation Data'!G57)),NA())</f>
        <v>#N/A</v>
      </c>
      <c r="AN63" s="94" t="e">
        <f ca="true">+IF(AND(ISNUMBER(OFFSET('Sanitation Data'!$G$11,0,10*ROW('Sanitation Data'!G57))),'Data Summary'!DC63="Yes"),OFFSET('Sanitation Data'!$G$11,0,10*ROW('Sanitation Data'!G57)),NA())</f>
        <v>#N/A</v>
      </c>
      <c r="AO63" s="94" t="e">
        <f ca="true">+IF(AND(ISNUMBER(OFFSET('Sanitation Data'!$G$12,0,10*ROW('Sanitation Data'!G57))),'Data Summary'!DD63="Yes"),OFFSET('Sanitation Data'!$G$12,0,10*ROW('Sanitation Data'!G57)),NA())</f>
        <v>#N/A</v>
      </c>
      <c r="AP63" s="94" t="e">
        <f ca="true">+IF(AND(ISNUMBER(OFFSET('Sanitation Data'!$H$4,0,10*ROW('Sanitation Data'!H57))),'Data Summary'!DE63="Yes"),100-OFFSET('Sanitation Data'!$H$4,0,10*ROW('Sanitation Data'!H57)),NA())</f>
        <v>#N/A</v>
      </c>
      <c r="AQ63" s="94" t="e">
        <f ca="true">+IF(AND(ISNUMBER(OFFSET('Sanitation Data'!$H$6,0,10*ROW('Sanitation Data'!H57))),'Data Summary'!DF63="Yes"),OFFSET('Sanitation Data'!$H$6,0,10*ROW('Sanitation Data'!H57)),NA())</f>
        <v>#N/A</v>
      </c>
      <c r="AR63" s="94" t="e">
        <f ca="true">+IF(AND(ISNUMBER(OFFSET('Sanitation Data'!$H$10,0,10*ROW('Sanitation Data'!H57))),'Data Summary'!DG63="Yes"),OFFSET('Sanitation Data'!$H$10,0,10*ROW('Sanitation Data'!H57)),NA())</f>
        <v>#N/A</v>
      </c>
      <c r="AS63" s="94" t="e">
        <f ca="true">+IF(AND(ISNUMBER(OFFSET('Sanitation Data'!$H$11,0,10*ROW('Sanitation Data'!H57))),'Data Summary'!DH63="Yes"),OFFSET('Sanitation Data'!$H$11,0,10*ROW('Sanitation Data'!H57)),NA())</f>
        <v>#N/A</v>
      </c>
      <c r="AT63" s="94" t="e">
        <f ca="true">+IF(AND(ISNUMBER(OFFSET('Sanitation Data'!$H$12,0,10*ROW('Sanitation Data'!H57))),'Data Summary'!DI63="Yes"),OFFSET('Sanitation Data'!$H$12,0,10*ROW('Sanitation Data'!H57)),NA())</f>
        <v>#N/A</v>
      </c>
      <c r="AU63" s="94" t="e">
        <f ca="true">+IF(AND(ISNUMBER(OFFSET('Sanitation Data'!$I$4,0,10*ROW('Sanitation Data'!I57))),'Data Summary'!DJ63="Yes"),100-OFFSET('Sanitation Data'!$I$4,0,10*ROW('Sanitation Data'!I57)),NA())</f>
        <v>#N/A</v>
      </c>
      <c r="AV63" s="94" t="e">
        <f ca="true">+IF(AND(ISNUMBER(OFFSET('Sanitation Data'!$I$6,0,10*ROW('Sanitation Data'!I57))),'Data Summary'!DK63="Yes"),OFFSET('Sanitation Data'!$I$6,0,10*ROW('Sanitation Data'!I57)),NA())</f>
        <v>#N/A</v>
      </c>
      <c r="AW63" s="94" t="e">
        <f ca="true">+IF(AND(ISNUMBER(OFFSET('Sanitation Data'!$I$10,0,10*ROW('Sanitation Data'!I57))),'Data Summary'!DL63="Yes"),OFFSET('Sanitation Data'!$I$10,0,10*ROW('Sanitation Data'!I57)),NA())</f>
        <v>#N/A</v>
      </c>
      <c r="AX63" s="94" t="e">
        <f ca="true">+IF(AND(ISNUMBER(OFFSET('Sanitation Data'!$I$11,0,10*ROW('Sanitation Data'!I57))),'Data Summary'!DM63="Yes"),OFFSET('Sanitation Data'!$I$11,0,10*ROW('Sanitation Data'!I57)),NA())</f>
        <v>#N/A</v>
      </c>
      <c r="AY63" s="94" t="e">
        <f ca="true">+IF(AND(ISNUMBER(OFFSET('Sanitation Data'!$I$12,0,10*ROW('Sanitation Data'!I57))),'Data Summary'!DN63="Yes"),OFFSET('Sanitation Data'!$I$12,0,10*ROW('Sanitation Data'!I57)),NA())</f>
        <v>#N/A</v>
      </c>
      <c r="AZ63" s="95" t="e">
        <f ca="true">+IF(AND(ISNUMBER(OFFSET('Hygiene Data'!$D$5,0,10*ROW('Hygiene Data'!D57))),'Data Summary'!DO63="Yes"),OFFSET('Hygiene Data'!$D$5,0,10*ROW('Hygiene Data'!D57)),NA())</f>
        <v>#N/A</v>
      </c>
      <c r="BA63" s="95" t="e">
        <f ca="true">+IF(AND(ISNUMBER(OFFSET('Hygiene Data'!$D$7,0,10*ROW('Hygiene Data'!D57))),'Data Summary'!DP63="Yes"),OFFSET('Hygiene Data'!$D$7,0,10*ROW('Hygiene Data'!D57)),NA())</f>
        <v>#N/A</v>
      </c>
      <c r="BB63" s="95" t="e">
        <f ca="true">+IF(AND(ISNUMBER(OFFSET('Hygiene Data'!$D$9,0,10*ROW('Hygiene Data'!D57))),'Data Summary'!DQ63="Yes"),OFFSET('Hygiene Data'!$D$9,0,10*ROW('Hygiene Data'!D57)),NA())</f>
        <v>#N/A</v>
      </c>
      <c r="BC63" s="95" t="e">
        <f ca="true">+IF(AND(ISNUMBER(OFFSET('Hygiene Data'!$E$5,0,10*ROW('Hygiene Data'!E57))),'Data Summary'!DR63="Yes"),OFFSET('Hygiene Data'!$E$5,0,10*ROW('Hygiene Data'!E57)),NA())</f>
        <v>#N/A</v>
      </c>
      <c r="BD63" s="95" t="e">
        <f ca="true">+IF(AND(ISNUMBER(OFFSET('Hygiene Data'!$E$7,0,10*ROW('Hygiene Data'!E57))),'Data Summary'!DS63="Yes"),OFFSET('Hygiene Data'!$E$7,0,10*ROW('Hygiene Data'!E57)),NA())</f>
        <v>#N/A</v>
      </c>
      <c r="BE63" s="95" t="e">
        <f ca="true">+IF(AND(ISNUMBER(OFFSET('Hygiene Data'!$E$9,0,10*ROW('Hygiene Data'!E57))),'Data Summary'!DT63="Yes"),OFFSET('Hygiene Data'!$E$9,0,10*ROW('Hygiene Data'!E57)),NA())</f>
        <v>#N/A</v>
      </c>
      <c r="BF63" s="95" t="e">
        <f ca="true">+IF(AND(ISNUMBER(OFFSET('Hygiene Data'!$F$5,0,10*ROW('Hygiene Data'!F57))),'Data Summary'!DU63="Yes"),OFFSET('Hygiene Data'!$F$5,0,10*ROW('Hygiene Data'!F57)),NA())</f>
        <v>#N/A</v>
      </c>
      <c r="BG63" s="95" t="e">
        <f ca="true">+IF(AND(ISNUMBER(OFFSET('Hygiene Data'!$F$7,0,10*ROW('Hygiene Data'!F57))),'Data Summary'!DV63="Yes"),OFFSET('Hygiene Data'!$F$7,0,10*ROW('Hygiene Data'!F57)),NA())</f>
        <v>#N/A</v>
      </c>
      <c r="BH63" s="95" t="e">
        <f ca="true">+IF(AND(ISNUMBER(OFFSET('Hygiene Data'!$F$9,0,10*ROW('Hygiene Data'!F57))),'Data Summary'!DW63="Yes"),OFFSET('Hygiene Data'!$F$9,0,10*ROW('Hygiene Data'!F57)),NA())</f>
        <v>#N/A</v>
      </c>
      <c r="BI63" s="95" t="e">
        <f ca="true">+IF(AND(ISNUMBER(OFFSET('Hygiene Data'!$G$5,0,10*ROW('Hygiene Data'!G57))),'Data Summary'!DX63="Yes"),OFFSET('Hygiene Data'!$G$5,0,10*ROW('Hygiene Data'!G57)),NA())</f>
        <v>#N/A</v>
      </c>
      <c r="BJ63" s="95" t="e">
        <f ca="true">+IF(AND(ISNUMBER(OFFSET('Hygiene Data'!$G$7,0,10*ROW('Hygiene Data'!G57))),'Data Summary'!DY63="Yes"),OFFSET('Hygiene Data'!$G$7,0,10*ROW('Hygiene Data'!G57)),NA())</f>
        <v>#N/A</v>
      </c>
      <c r="BK63" s="95" t="e">
        <f ca="true">+IF(AND(ISNUMBER(OFFSET('Hygiene Data'!$G$9,0,10*ROW('Hygiene Data'!G57))),'Data Summary'!DZ63="Yes"),OFFSET('Hygiene Data'!$G$9,0,10*ROW('Hygiene Data'!G57)),NA())</f>
        <v>#N/A</v>
      </c>
      <c r="BL63" s="95" t="e">
        <f ca="true">+IF(AND(ISNUMBER(OFFSET('Hygiene Data'!$H$5,0,10*ROW('Hygiene Data'!H57))),'Data Summary'!EA63="Yes"),OFFSET('Hygiene Data'!$H$5,0,10*ROW('Hygiene Data'!H57)),NA())</f>
        <v>#N/A</v>
      </c>
      <c r="BM63" s="95" t="e">
        <f ca="true">+IF(AND(ISNUMBER(OFFSET('Hygiene Data'!$H$7,0,10*ROW('Hygiene Data'!H57))),'Data Summary'!EB63="Yes"),OFFSET('Hygiene Data'!$H$7,0,10*ROW('Hygiene Data'!H57)),NA())</f>
        <v>#N/A</v>
      </c>
      <c r="BN63" s="95" t="e">
        <f ca="true">+IF(AND(ISNUMBER(OFFSET('Hygiene Data'!$H$9,0,10*ROW('Hygiene Data'!H57))),'Data Summary'!EC63="Yes"),OFFSET('Hygiene Data'!$H$9,0,10*ROW('Hygiene Data'!H57)),NA())</f>
        <v>#N/A</v>
      </c>
      <c r="BO63" s="95" t="e">
        <f ca="true">+IF(AND(ISNUMBER(OFFSET('Hygiene Data'!$I$5,0,10*ROW('Hygiene Data'!I57))),'Data Summary'!ED63="Yes"),OFFSET('Hygiene Data'!$I$5,0,10*ROW('Hygiene Data'!I57)),NA())</f>
        <v>#N/A</v>
      </c>
      <c r="BP63" s="95" t="e">
        <f ca="true">+IF(AND(ISNUMBER(OFFSET('Hygiene Data'!$I$7,0,10*ROW('Hygiene Data'!I57))),'Data Summary'!EE63="Yes"),OFFSET('Hygiene Data'!$I$7,0,10*ROW('Hygiene Data'!I57)),NA())</f>
        <v>#N/A</v>
      </c>
      <c r="BQ63" s="95" t="e">
        <f ca="true">+IF(AND(ISNUMBER(OFFSET('Hygiene Data'!$I$9,0,10*ROW('Hygiene Data'!I57))),'Data Summary'!EF63="Yes"),OFFSET('Hygiene Data'!$I$9,0,10*ROW('Hygiene Data'!I57)),NA())</f>
        <v>#N/A</v>
      </c>
    </row>
    <row xmlns:x14ac="http://schemas.microsoft.com/office/spreadsheetml/2009/9/ac" r="64" x14ac:dyDescent="0.2">
      <c r="A64" s="329" t="e">
        <f ca="true">+RIGHT('Data Summary'!A64,LEN('Data Summary'!A64)-9)</f>
        <v>#VALUE!</v>
      </c>
      <c r="B64" s="36" t="str">
        <f ca="true">+IF(ISTEXT('Data Summary'!B64),'Data Summary'!B64,"")</f>
        <v/>
      </c>
      <c r="C64" s="328" t="e">
        <f ca="true">+VALUE('Data Summary'!C64)</f>
        <v>#VALUE!</v>
      </c>
      <c r="D64" s="93" t="e">
        <f ca="true">+IF(AND(ISNUMBER(OFFSET('Water Data'!$D$4,0,10*ROW('Water Data'!D58))),'Data Summary'!BS64="Yes"),100-OFFSET('Water Data'!$D$4,0,10*ROW('Water Data'!D58)),NA())</f>
        <v>#N/A</v>
      </c>
      <c r="E64" s="93" t="e">
        <f ca="true">+IF(AND(ISNUMBER(OFFSET('Water Data'!$D$6,0,10*ROW('Water Data'!D58))),'Data Summary'!BT64="Yes"),OFFSET('Water Data'!$D$6,0,10*ROW('Water Data'!D58)),NA())</f>
        <v>#N/A</v>
      </c>
      <c r="F64" s="93" t="e">
        <f ca="true">+IF(AND(ISNUMBER(OFFSET('Water Data'!$D$9,0,10*ROW('Water Data'!D58))),'Data Summary'!BU64="Yes"),OFFSET('Water Data'!$D$9,0,10*ROW('Water Data'!D58)),NA())</f>
        <v>#N/A</v>
      </c>
      <c r="G64" s="93" t="e">
        <f ca="true">+IF(AND(ISNUMBER(OFFSET('Water Data'!$E$4,0,10*ROW('Water Data'!E58))),'Data Summary'!BV64="Yes"),100-OFFSET('Water Data'!$E$4,0,10*ROW('Water Data'!E58)),NA())</f>
        <v>#N/A</v>
      </c>
      <c r="H64" s="93" t="e">
        <f ca="true">+IF(AND(ISNUMBER(OFFSET('Water Data'!$E$6,0,10*ROW('Water Data'!E58))),'Data Summary'!BW64="Yes"),OFFSET('Water Data'!$E$6,0,10*ROW('Water Data'!E58)),NA())</f>
        <v>#N/A</v>
      </c>
      <c r="I64" s="93" t="e">
        <f ca="true">+IF(AND(ISNUMBER(OFFSET('Water Data'!$E$9,0,10*ROW('Water Data'!E58))),'Data Summary'!BX64="Yes"),OFFSET('Water Data'!$E$9,0,10*ROW('Water Data'!E58)),NA())</f>
        <v>#N/A</v>
      </c>
      <c r="J64" s="93" t="e">
        <f ca="true">+IF(AND(ISNUMBER(OFFSET('Water Data'!$F$4,0,10*ROW('Water Data'!F58))),'Data Summary'!BY64="Yes"),100-OFFSET('Water Data'!$F$4,0,10*ROW('Water Data'!F58)),NA())</f>
        <v>#N/A</v>
      </c>
      <c r="K64" s="93" t="e">
        <f ca="true">+IF(AND(ISNUMBER(OFFSET('Water Data'!$F$6,0,10*ROW('Water Data'!F58))),'Data Summary'!BZ64="Yes"),OFFSET('Water Data'!$F$6,0,10*ROW('Water Data'!F58)),NA())</f>
        <v>#N/A</v>
      </c>
      <c r="L64" s="93" t="e">
        <f ca="true">+IF(AND(ISNUMBER(OFFSET('Water Data'!$F$9,0,10*ROW('Water Data'!F58))),'Data Summary'!CA64="Yes"),OFFSET('Water Data'!$F$9,0,10*ROW('Water Data'!F58)),NA())</f>
        <v>#N/A</v>
      </c>
      <c r="M64" s="93" t="e">
        <f ca="true">+IF(AND(ISNUMBER(OFFSET('Water Data'!$G$4,0,10*ROW('Water Data'!G58))),'Data Summary'!CB64="Yes"),100-OFFSET('Water Data'!$G$4,0,10*ROW('Water Data'!G58)),NA())</f>
        <v>#N/A</v>
      </c>
      <c r="N64" s="93" t="e">
        <f ca="true">+IF(AND(ISNUMBER(OFFSET('Water Data'!$G$6,0,10*ROW('Water Data'!G58))),'Data Summary'!CC64="Yes"),OFFSET('Water Data'!$G$6,0,10*ROW('Water Data'!G58)),NA())</f>
        <v>#N/A</v>
      </c>
      <c r="O64" s="93" t="e">
        <f ca="true">+IF(AND(ISNUMBER(OFFSET('Water Data'!$G$9,0,10*ROW('Water Data'!G58))),'Data Summary'!CD64="Yes"),OFFSET('Water Data'!$G$9,0,10*ROW('Water Data'!G58)),NA())</f>
        <v>#N/A</v>
      </c>
      <c r="P64" s="93" t="e">
        <f ca="true">+IF(AND(ISNUMBER(OFFSET('Water Data'!$H$4,0,10*ROW('Water Data'!H58))),'Data Summary'!CE64="Yes"),100-OFFSET('Water Data'!$H$4,0,10*ROW('Water Data'!H58)),NA())</f>
        <v>#N/A</v>
      </c>
      <c r="Q64" s="93" t="e">
        <f ca="true">+IF(AND(ISNUMBER(OFFSET('Water Data'!$H$6,0,10*ROW('Water Data'!H58))),'Data Summary'!CF64="Yes"),OFFSET('Water Data'!$H$6,0,10*ROW('Water Data'!H58)),NA())</f>
        <v>#N/A</v>
      </c>
      <c r="R64" s="93" t="e">
        <f ca="true">+IF(AND(ISNUMBER(OFFSET('Water Data'!$H$9,0,10*ROW('Water Data'!H58))),'Data Summary'!CG64="Yes"),OFFSET('Water Data'!$H$9,0,10*ROW('Water Data'!H58)),NA())</f>
        <v>#N/A</v>
      </c>
      <c r="S64" s="93" t="e">
        <f ca="true">+IF(AND(ISNUMBER(OFFSET('Water Data'!$I$4,0,10*ROW('Water Data'!I58))),'Data Summary'!CH64="Yes"),100-OFFSET('Water Data'!$I$4,0,10*ROW('Water Data'!I58)),NA())</f>
        <v>#N/A</v>
      </c>
      <c r="T64" s="93" t="e">
        <f ca="true">+IF(AND(ISNUMBER(OFFSET('Water Data'!$I$6,0,10*ROW('Water Data'!I58))),'Data Summary'!CI64="Yes"),OFFSET('Water Data'!$I$6,0,10*ROW('Water Data'!I58)),NA())</f>
        <v>#N/A</v>
      </c>
      <c r="U64" s="93" t="e">
        <f ca="true">+IF(AND(ISNUMBER(OFFSET('Water Data'!$I$9,0,10*ROW('Water Data'!I58))),'Data Summary'!CJ64="Yes"),OFFSET('Water Data'!$I$9,0,10*ROW('Water Data'!I58)),NA())</f>
        <v>#N/A</v>
      </c>
      <c r="V64" s="94" t="e">
        <f ca="true">+IF(AND(ISNUMBER(OFFSET('Sanitation Data'!$D$4,0,10*ROW('Sanitation Data'!D58))),'Data Summary'!CK64="Yes"),100-OFFSET('Sanitation Data'!$D$4,0,10*ROW('Sanitation Data'!D58)),NA())</f>
        <v>#N/A</v>
      </c>
      <c r="W64" s="94" t="e">
        <f ca="true">+IF(AND(ISNUMBER(OFFSET('Sanitation Data'!$D$6,0,10*ROW('Sanitation Data'!D58))),'Data Summary'!CL64="Yes"),OFFSET('Sanitation Data'!$D$6,0,10*ROW('Sanitation Data'!D58)),NA())</f>
        <v>#N/A</v>
      </c>
      <c r="X64" s="94" t="e">
        <f ca="true">+IF(AND(ISNUMBER(OFFSET('Sanitation Data'!$D$10,0,10*ROW('Sanitation Data'!D58))),'Data Summary'!CM64="Yes"),OFFSET('Sanitation Data'!$D$10,0,10*ROW('Sanitation Data'!D58)),NA())</f>
        <v>#N/A</v>
      </c>
      <c r="Y64" s="94" t="e">
        <f ca="true">+IF(AND(ISNUMBER(OFFSET('Sanitation Data'!$D$11,0,10*ROW('Sanitation Data'!D58))),'Data Summary'!CN64="Yes"),OFFSET('Sanitation Data'!$D$11,0,10*ROW('Sanitation Data'!D58)),NA())</f>
        <v>#N/A</v>
      </c>
      <c r="Z64" s="94" t="e">
        <f ca="true">+IF(AND(ISNUMBER(OFFSET('Sanitation Data'!$D$12,0,10*ROW('Sanitation Data'!D58))),'Data Summary'!CO64="Yes"),OFFSET('Sanitation Data'!$D$12,0,10*ROW('Sanitation Data'!D58)),NA())</f>
        <v>#N/A</v>
      </c>
      <c r="AA64" s="94" t="e">
        <f ca="true">+IF(AND(ISNUMBER(OFFSET('Sanitation Data'!$E$4,0,10*ROW('Sanitation Data'!E58))),'Data Summary'!CP64="Yes"),100-OFFSET('Sanitation Data'!$E$4,0,10*ROW('Sanitation Data'!E58)),NA())</f>
        <v>#N/A</v>
      </c>
      <c r="AB64" s="94" t="e">
        <f ca="true">+IF(AND(ISNUMBER(OFFSET('Sanitation Data'!$E$6,0,10*ROW('Sanitation Data'!E58))),'Data Summary'!CQ64="Yes"),OFFSET('Sanitation Data'!$E$6,0,10*ROW('Sanitation Data'!E58)),NA())</f>
        <v>#N/A</v>
      </c>
      <c r="AC64" s="94" t="e">
        <f ca="true">+IF(AND(ISNUMBER(OFFSET('Sanitation Data'!$E$10,0,10*ROW('Sanitation Data'!E58))),'Data Summary'!CR64="Yes"),OFFSET('Sanitation Data'!$E$10,0,10*ROW('Sanitation Data'!E58)),NA())</f>
        <v>#N/A</v>
      </c>
      <c r="AD64" s="94" t="e">
        <f ca="true">+IF(AND(ISNUMBER(OFFSET('Sanitation Data'!$E$11,0,10*ROW('Sanitation Data'!E58))),'Data Summary'!CS64="Yes"),OFFSET('Sanitation Data'!$E$11,0,10*ROW('Sanitation Data'!E58)),NA())</f>
        <v>#N/A</v>
      </c>
      <c r="AE64" s="94" t="e">
        <f ca="true">+IF(AND(ISNUMBER(OFFSET('Sanitation Data'!$E$12,0,10*ROW('Sanitation Data'!E58))),'Data Summary'!CT64="Yes"),OFFSET('Sanitation Data'!$E$12,0,10*ROW('Sanitation Data'!E58)),NA())</f>
        <v>#N/A</v>
      </c>
      <c r="AF64" s="94" t="e">
        <f ca="true">+IF(AND(ISNUMBER(OFFSET('Sanitation Data'!$F$4,0,10*ROW('Sanitation Data'!F58))),'Data Summary'!CU64="Yes"),100-OFFSET('Sanitation Data'!$F$4,0,10*ROW('Sanitation Data'!F58)),NA())</f>
        <v>#N/A</v>
      </c>
      <c r="AG64" s="94" t="e">
        <f ca="true">+IF(AND(ISNUMBER(OFFSET('Sanitation Data'!$F$6,0,10*ROW('Sanitation Data'!F58))),'Data Summary'!CV64="Yes"),OFFSET('Sanitation Data'!$F$6,0,10*ROW('Sanitation Data'!F58)),NA())</f>
        <v>#N/A</v>
      </c>
      <c r="AH64" s="94" t="e">
        <f ca="true">+IF(AND(ISNUMBER(OFFSET('Sanitation Data'!$F$10,0,10*ROW('Sanitation Data'!F58))),'Data Summary'!CW64="Yes"),OFFSET('Sanitation Data'!$F$10,0,10*ROW('Sanitation Data'!F58)),NA())</f>
        <v>#N/A</v>
      </c>
      <c r="AI64" s="94" t="e">
        <f ca="true">+IF(AND(ISNUMBER(OFFSET('Sanitation Data'!$F$11,0,10*ROW('Sanitation Data'!F58))),'Data Summary'!CX64="Yes"),OFFSET('Sanitation Data'!$F$11,0,10*ROW('Sanitation Data'!F58)),NA())</f>
        <v>#N/A</v>
      </c>
      <c r="AJ64" s="94" t="e">
        <f ca="true">+IF(AND(ISNUMBER(OFFSET('Sanitation Data'!$F$12,0,10*ROW('Sanitation Data'!F58))),'Data Summary'!CY64="Yes"),OFFSET('Sanitation Data'!$F$12,0,10*ROW('Sanitation Data'!F58)),NA())</f>
        <v>#N/A</v>
      </c>
      <c r="AK64" s="94" t="e">
        <f ca="true">+IF(AND(ISNUMBER(OFFSET('Sanitation Data'!$G$4,0,10*ROW('Sanitation Data'!G58))),'Data Summary'!CZ64="Yes"),100-OFFSET('Sanitation Data'!$G$4,0,10*ROW('Sanitation Data'!G58)),NA())</f>
        <v>#N/A</v>
      </c>
      <c r="AL64" s="94" t="e">
        <f ca="true">+IF(AND(ISNUMBER(OFFSET('Sanitation Data'!$G$6,0,10*ROW('Sanitation Data'!G58))),'Data Summary'!DA64="Yes"),OFFSET('Sanitation Data'!$G$6,0,10*ROW('Sanitation Data'!G58)),NA())</f>
        <v>#N/A</v>
      </c>
      <c r="AM64" s="94" t="e">
        <f ca="true">+IF(AND(ISNUMBER(OFFSET('Sanitation Data'!$G$10,0,10*ROW('Sanitation Data'!G58))),'Data Summary'!DB64="Yes"),OFFSET('Sanitation Data'!$G$10,0,10*ROW('Sanitation Data'!G58)),NA())</f>
        <v>#N/A</v>
      </c>
      <c r="AN64" s="94" t="e">
        <f ca="true">+IF(AND(ISNUMBER(OFFSET('Sanitation Data'!$G$11,0,10*ROW('Sanitation Data'!G58))),'Data Summary'!DC64="Yes"),OFFSET('Sanitation Data'!$G$11,0,10*ROW('Sanitation Data'!G58)),NA())</f>
        <v>#N/A</v>
      </c>
      <c r="AO64" s="94" t="e">
        <f ca="true">+IF(AND(ISNUMBER(OFFSET('Sanitation Data'!$G$12,0,10*ROW('Sanitation Data'!G58))),'Data Summary'!DD64="Yes"),OFFSET('Sanitation Data'!$G$12,0,10*ROW('Sanitation Data'!G58)),NA())</f>
        <v>#N/A</v>
      </c>
      <c r="AP64" s="94" t="e">
        <f ca="true">+IF(AND(ISNUMBER(OFFSET('Sanitation Data'!$H$4,0,10*ROW('Sanitation Data'!H58))),'Data Summary'!DE64="Yes"),100-OFFSET('Sanitation Data'!$H$4,0,10*ROW('Sanitation Data'!H58)),NA())</f>
        <v>#N/A</v>
      </c>
      <c r="AQ64" s="94" t="e">
        <f ca="true">+IF(AND(ISNUMBER(OFFSET('Sanitation Data'!$H$6,0,10*ROW('Sanitation Data'!H58))),'Data Summary'!DF64="Yes"),OFFSET('Sanitation Data'!$H$6,0,10*ROW('Sanitation Data'!H58)),NA())</f>
        <v>#N/A</v>
      </c>
      <c r="AR64" s="94" t="e">
        <f ca="true">+IF(AND(ISNUMBER(OFFSET('Sanitation Data'!$H$10,0,10*ROW('Sanitation Data'!H58))),'Data Summary'!DG64="Yes"),OFFSET('Sanitation Data'!$H$10,0,10*ROW('Sanitation Data'!H58)),NA())</f>
        <v>#N/A</v>
      </c>
      <c r="AS64" s="94" t="e">
        <f ca="true">+IF(AND(ISNUMBER(OFFSET('Sanitation Data'!$H$11,0,10*ROW('Sanitation Data'!H58))),'Data Summary'!DH64="Yes"),OFFSET('Sanitation Data'!$H$11,0,10*ROW('Sanitation Data'!H58)),NA())</f>
        <v>#N/A</v>
      </c>
      <c r="AT64" s="94" t="e">
        <f ca="true">+IF(AND(ISNUMBER(OFFSET('Sanitation Data'!$H$12,0,10*ROW('Sanitation Data'!H58))),'Data Summary'!DI64="Yes"),OFFSET('Sanitation Data'!$H$12,0,10*ROW('Sanitation Data'!H58)),NA())</f>
        <v>#N/A</v>
      </c>
      <c r="AU64" s="94" t="e">
        <f ca="true">+IF(AND(ISNUMBER(OFFSET('Sanitation Data'!$I$4,0,10*ROW('Sanitation Data'!I58))),'Data Summary'!DJ64="Yes"),100-OFFSET('Sanitation Data'!$I$4,0,10*ROW('Sanitation Data'!I58)),NA())</f>
        <v>#N/A</v>
      </c>
      <c r="AV64" s="94" t="e">
        <f ca="true">+IF(AND(ISNUMBER(OFFSET('Sanitation Data'!$I$6,0,10*ROW('Sanitation Data'!I58))),'Data Summary'!DK64="Yes"),OFFSET('Sanitation Data'!$I$6,0,10*ROW('Sanitation Data'!I58)),NA())</f>
        <v>#N/A</v>
      </c>
      <c r="AW64" s="94" t="e">
        <f ca="true">+IF(AND(ISNUMBER(OFFSET('Sanitation Data'!$I$10,0,10*ROW('Sanitation Data'!I58))),'Data Summary'!DL64="Yes"),OFFSET('Sanitation Data'!$I$10,0,10*ROW('Sanitation Data'!I58)),NA())</f>
        <v>#N/A</v>
      </c>
      <c r="AX64" s="94" t="e">
        <f ca="true">+IF(AND(ISNUMBER(OFFSET('Sanitation Data'!$I$11,0,10*ROW('Sanitation Data'!I58))),'Data Summary'!DM64="Yes"),OFFSET('Sanitation Data'!$I$11,0,10*ROW('Sanitation Data'!I58)),NA())</f>
        <v>#N/A</v>
      </c>
      <c r="AY64" s="94" t="e">
        <f ca="true">+IF(AND(ISNUMBER(OFFSET('Sanitation Data'!$I$12,0,10*ROW('Sanitation Data'!I58))),'Data Summary'!DN64="Yes"),OFFSET('Sanitation Data'!$I$12,0,10*ROW('Sanitation Data'!I58)),NA())</f>
        <v>#N/A</v>
      </c>
      <c r="AZ64" s="95" t="e">
        <f ca="true">+IF(AND(ISNUMBER(OFFSET('Hygiene Data'!$D$5,0,10*ROW('Hygiene Data'!D58))),'Data Summary'!DO64="Yes"),OFFSET('Hygiene Data'!$D$5,0,10*ROW('Hygiene Data'!D58)),NA())</f>
        <v>#N/A</v>
      </c>
      <c r="BA64" s="95" t="e">
        <f ca="true">+IF(AND(ISNUMBER(OFFSET('Hygiene Data'!$D$7,0,10*ROW('Hygiene Data'!D58))),'Data Summary'!DP64="Yes"),OFFSET('Hygiene Data'!$D$7,0,10*ROW('Hygiene Data'!D58)),NA())</f>
        <v>#N/A</v>
      </c>
      <c r="BB64" s="95" t="e">
        <f ca="true">+IF(AND(ISNUMBER(OFFSET('Hygiene Data'!$D$9,0,10*ROW('Hygiene Data'!D58))),'Data Summary'!DQ64="Yes"),OFFSET('Hygiene Data'!$D$9,0,10*ROW('Hygiene Data'!D58)),NA())</f>
        <v>#N/A</v>
      </c>
      <c r="BC64" s="95" t="e">
        <f ca="true">+IF(AND(ISNUMBER(OFFSET('Hygiene Data'!$E$5,0,10*ROW('Hygiene Data'!E58))),'Data Summary'!DR64="Yes"),OFFSET('Hygiene Data'!$E$5,0,10*ROW('Hygiene Data'!E58)),NA())</f>
        <v>#N/A</v>
      </c>
      <c r="BD64" s="95" t="e">
        <f ca="true">+IF(AND(ISNUMBER(OFFSET('Hygiene Data'!$E$7,0,10*ROW('Hygiene Data'!E58))),'Data Summary'!DS64="Yes"),OFFSET('Hygiene Data'!$E$7,0,10*ROW('Hygiene Data'!E58)),NA())</f>
        <v>#N/A</v>
      </c>
      <c r="BE64" s="95" t="e">
        <f ca="true">+IF(AND(ISNUMBER(OFFSET('Hygiene Data'!$E$9,0,10*ROW('Hygiene Data'!E58))),'Data Summary'!DT64="Yes"),OFFSET('Hygiene Data'!$E$9,0,10*ROW('Hygiene Data'!E58)),NA())</f>
        <v>#N/A</v>
      </c>
      <c r="BF64" s="95" t="e">
        <f ca="true">+IF(AND(ISNUMBER(OFFSET('Hygiene Data'!$F$5,0,10*ROW('Hygiene Data'!F58))),'Data Summary'!DU64="Yes"),OFFSET('Hygiene Data'!$F$5,0,10*ROW('Hygiene Data'!F58)),NA())</f>
        <v>#N/A</v>
      </c>
      <c r="BG64" s="95" t="e">
        <f ca="true">+IF(AND(ISNUMBER(OFFSET('Hygiene Data'!$F$7,0,10*ROW('Hygiene Data'!F58))),'Data Summary'!DV64="Yes"),OFFSET('Hygiene Data'!$F$7,0,10*ROW('Hygiene Data'!F58)),NA())</f>
        <v>#N/A</v>
      </c>
      <c r="BH64" s="95" t="e">
        <f ca="true">+IF(AND(ISNUMBER(OFFSET('Hygiene Data'!$F$9,0,10*ROW('Hygiene Data'!F58))),'Data Summary'!DW64="Yes"),OFFSET('Hygiene Data'!$F$9,0,10*ROW('Hygiene Data'!F58)),NA())</f>
        <v>#N/A</v>
      </c>
      <c r="BI64" s="95" t="e">
        <f ca="true">+IF(AND(ISNUMBER(OFFSET('Hygiene Data'!$G$5,0,10*ROW('Hygiene Data'!G58))),'Data Summary'!DX64="Yes"),OFFSET('Hygiene Data'!$G$5,0,10*ROW('Hygiene Data'!G58)),NA())</f>
        <v>#N/A</v>
      </c>
      <c r="BJ64" s="95" t="e">
        <f ca="true">+IF(AND(ISNUMBER(OFFSET('Hygiene Data'!$G$7,0,10*ROW('Hygiene Data'!G58))),'Data Summary'!DY64="Yes"),OFFSET('Hygiene Data'!$G$7,0,10*ROW('Hygiene Data'!G58)),NA())</f>
        <v>#N/A</v>
      </c>
      <c r="BK64" s="95" t="e">
        <f ca="true">+IF(AND(ISNUMBER(OFFSET('Hygiene Data'!$G$9,0,10*ROW('Hygiene Data'!G58))),'Data Summary'!DZ64="Yes"),OFFSET('Hygiene Data'!$G$9,0,10*ROW('Hygiene Data'!G58)),NA())</f>
        <v>#N/A</v>
      </c>
      <c r="BL64" s="95" t="e">
        <f ca="true">+IF(AND(ISNUMBER(OFFSET('Hygiene Data'!$H$5,0,10*ROW('Hygiene Data'!H58))),'Data Summary'!EA64="Yes"),OFFSET('Hygiene Data'!$H$5,0,10*ROW('Hygiene Data'!H58)),NA())</f>
        <v>#N/A</v>
      </c>
      <c r="BM64" s="95" t="e">
        <f ca="true">+IF(AND(ISNUMBER(OFFSET('Hygiene Data'!$H$7,0,10*ROW('Hygiene Data'!H58))),'Data Summary'!EB64="Yes"),OFFSET('Hygiene Data'!$H$7,0,10*ROW('Hygiene Data'!H58)),NA())</f>
        <v>#N/A</v>
      </c>
      <c r="BN64" s="95" t="e">
        <f ca="true">+IF(AND(ISNUMBER(OFFSET('Hygiene Data'!$H$9,0,10*ROW('Hygiene Data'!H58))),'Data Summary'!EC64="Yes"),OFFSET('Hygiene Data'!$H$9,0,10*ROW('Hygiene Data'!H58)),NA())</f>
        <v>#N/A</v>
      </c>
      <c r="BO64" s="95" t="e">
        <f ca="true">+IF(AND(ISNUMBER(OFFSET('Hygiene Data'!$I$5,0,10*ROW('Hygiene Data'!I58))),'Data Summary'!ED64="Yes"),OFFSET('Hygiene Data'!$I$5,0,10*ROW('Hygiene Data'!I58)),NA())</f>
        <v>#N/A</v>
      </c>
      <c r="BP64" s="95" t="e">
        <f ca="true">+IF(AND(ISNUMBER(OFFSET('Hygiene Data'!$I$7,0,10*ROW('Hygiene Data'!I58))),'Data Summary'!EE64="Yes"),OFFSET('Hygiene Data'!$I$7,0,10*ROW('Hygiene Data'!I58)),NA())</f>
        <v>#N/A</v>
      </c>
      <c r="BQ64" s="95" t="e">
        <f ca="true">+IF(AND(ISNUMBER(OFFSET('Hygiene Data'!$I$9,0,10*ROW('Hygiene Data'!I58))),'Data Summary'!EF64="Yes"),OFFSET('Hygiene Data'!$I$9,0,10*ROW('Hygiene Data'!I58)),NA())</f>
        <v>#N/A</v>
      </c>
    </row>
    <row xmlns:x14ac="http://schemas.microsoft.com/office/spreadsheetml/2009/9/ac" r="65" x14ac:dyDescent="0.2">
      <c r="A65" s="329" t="e">
        <f ca="true">+RIGHT('Data Summary'!A65,LEN('Data Summary'!A65)-9)</f>
        <v>#VALUE!</v>
      </c>
      <c r="B65" s="36" t="str">
        <f ca="true">+IF(ISTEXT('Data Summary'!B65),'Data Summary'!B65,"")</f>
        <v/>
      </c>
      <c r="C65" s="328" t="e">
        <f ca="true">+VALUE('Data Summary'!C65)</f>
        <v>#VALUE!</v>
      </c>
      <c r="D65" s="93" t="e">
        <f ca="true">+IF(AND(ISNUMBER(OFFSET('Water Data'!$D$4,0,10*ROW('Water Data'!D59))),'Data Summary'!BS65="Yes"),100-OFFSET('Water Data'!$D$4,0,10*ROW('Water Data'!D59)),NA())</f>
        <v>#N/A</v>
      </c>
      <c r="E65" s="93" t="e">
        <f ca="true">+IF(AND(ISNUMBER(OFFSET('Water Data'!$D$6,0,10*ROW('Water Data'!D59))),'Data Summary'!BT65="Yes"),OFFSET('Water Data'!$D$6,0,10*ROW('Water Data'!D59)),NA())</f>
        <v>#N/A</v>
      </c>
      <c r="F65" s="93" t="e">
        <f ca="true">+IF(AND(ISNUMBER(OFFSET('Water Data'!$D$9,0,10*ROW('Water Data'!D59))),'Data Summary'!BU65="Yes"),OFFSET('Water Data'!$D$9,0,10*ROW('Water Data'!D59)),NA())</f>
        <v>#N/A</v>
      </c>
      <c r="G65" s="93" t="e">
        <f ca="true">+IF(AND(ISNUMBER(OFFSET('Water Data'!$E$4,0,10*ROW('Water Data'!E59))),'Data Summary'!BV65="Yes"),100-OFFSET('Water Data'!$E$4,0,10*ROW('Water Data'!E59)),NA())</f>
        <v>#N/A</v>
      </c>
      <c r="H65" s="93" t="e">
        <f ca="true">+IF(AND(ISNUMBER(OFFSET('Water Data'!$E$6,0,10*ROW('Water Data'!E59))),'Data Summary'!BW65="Yes"),OFFSET('Water Data'!$E$6,0,10*ROW('Water Data'!E59)),NA())</f>
        <v>#N/A</v>
      </c>
      <c r="I65" s="93" t="e">
        <f ca="true">+IF(AND(ISNUMBER(OFFSET('Water Data'!$E$9,0,10*ROW('Water Data'!E59))),'Data Summary'!BX65="Yes"),OFFSET('Water Data'!$E$9,0,10*ROW('Water Data'!E59)),NA())</f>
        <v>#N/A</v>
      </c>
      <c r="J65" s="93" t="e">
        <f ca="true">+IF(AND(ISNUMBER(OFFSET('Water Data'!$F$4,0,10*ROW('Water Data'!F59))),'Data Summary'!BY65="Yes"),100-OFFSET('Water Data'!$F$4,0,10*ROW('Water Data'!F59)),NA())</f>
        <v>#N/A</v>
      </c>
      <c r="K65" s="93" t="e">
        <f ca="true">+IF(AND(ISNUMBER(OFFSET('Water Data'!$F$6,0,10*ROW('Water Data'!F59))),'Data Summary'!BZ65="Yes"),OFFSET('Water Data'!$F$6,0,10*ROW('Water Data'!F59)),NA())</f>
        <v>#N/A</v>
      </c>
      <c r="L65" s="93" t="e">
        <f ca="true">+IF(AND(ISNUMBER(OFFSET('Water Data'!$F$9,0,10*ROW('Water Data'!F59))),'Data Summary'!CA65="Yes"),OFFSET('Water Data'!$F$9,0,10*ROW('Water Data'!F59)),NA())</f>
        <v>#N/A</v>
      </c>
      <c r="M65" s="93" t="e">
        <f ca="true">+IF(AND(ISNUMBER(OFFSET('Water Data'!$G$4,0,10*ROW('Water Data'!G59))),'Data Summary'!CB65="Yes"),100-OFFSET('Water Data'!$G$4,0,10*ROW('Water Data'!G59)),NA())</f>
        <v>#N/A</v>
      </c>
      <c r="N65" s="93" t="e">
        <f ca="true">+IF(AND(ISNUMBER(OFFSET('Water Data'!$G$6,0,10*ROW('Water Data'!G59))),'Data Summary'!CC65="Yes"),OFFSET('Water Data'!$G$6,0,10*ROW('Water Data'!G59)),NA())</f>
        <v>#N/A</v>
      </c>
      <c r="O65" s="93" t="e">
        <f ca="true">+IF(AND(ISNUMBER(OFFSET('Water Data'!$G$9,0,10*ROW('Water Data'!G59))),'Data Summary'!CD65="Yes"),OFFSET('Water Data'!$G$9,0,10*ROW('Water Data'!G59)),NA())</f>
        <v>#N/A</v>
      </c>
      <c r="P65" s="93" t="e">
        <f ca="true">+IF(AND(ISNUMBER(OFFSET('Water Data'!$H$4,0,10*ROW('Water Data'!H59))),'Data Summary'!CE65="Yes"),100-OFFSET('Water Data'!$H$4,0,10*ROW('Water Data'!H59)),NA())</f>
        <v>#N/A</v>
      </c>
      <c r="Q65" s="93" t="e">
        <f ca="true">+IF(AND(ISNUMBER(OFFSET('Water Data'!$H$6,0,10*ROW('Water Data'!H59))),'Data Summary'!CF65="Yes"),OFFSET('Water Data'!$H$6,0,10*ROW('Water Data'!H59)),NA())</f>
        <v>#N/A</v>
      </c>
      <c r="R65" s="93" t="e">
        <f ca="true">+IF(AND(ISNUMBER(OFFSET('Water Data'!$H$9,0,10*ROW('Water Data'!H59))),'Data Summary'!CG65="Yes"),OFFSET('Water Data'!$H$9,0,10*ROW('Water Data'!H59)),NA())</f>
        <v>#N/A</v>
      </c>
      <c r="S65" s="93" t="e">
        <f ca="true">+IF(AND(ISNUMBER(OFFSET('Water Data'!$I$4,0,10*ROW('Water Data'!I59))),'Data Summary'!CH65="Yes"),100-OFFSET('Water Data'!$I$4,0,10*ROW('Water Data'!I59)),NA())</f>
        <v>#N/A</v>
      </c>
      <c r="T65" s="93" t="e">
        <f ca="true">+IF(AND(ISNUMBER(OFFSET('Water Data'!$I$6,0,10*ROW('Water Data'!I59))),'Data Summary'!CI65="Yes"),OFFSET('Water Data'!$I$6,0,10*ROW('Water Data'!I59)),NA())</f>
        <v>#N/A</v>
      </c>
      <c r="U65" s="93" t="e">
        <f ca="true">+IF(AND(ISNUMBER(OFFSET('Water Data'!$I$9,0,10*ROW('Water Data'!I59))),'Data Summary'!CJ65="Yes"),OFFSET('Water Data'!$I$9,0,10*ROW('Water Data'!I59)),NA())</f>
        <v>#N/A</v>
      </c>
      <c r="V65" s="94" t="e">
        <f ca="true">+IF(AND(ISNUMBER(OFFSET('Sanitation Data'!$D$4,0,10*ROW('Sanitation Data'!D59))),'Data Summary'!CK65="Yes"),100-OFFSET('Sanitation Data'!$D$4,0,10*ROW('Sanitation Data'!D59)),NA())</f>
        <v>#N/A</v>
      </c>
      <c r="W65" s="94" t="e">
        <f ca="true">+IF(AND(ISNUMBER(OFFSET('Sanitation Data'!$D$6,0,10*ROW('Sanitation Data'!D59))),'Data Summary'!CL65="Yes"),OFFSET('Sanitation Data'!$D$6,0,10*ROW('Sanitation Data'!D59)),NA())</f>
        <v>#N/A</v>
      </c>
      <c r="X65" s="94" t="e">
        <f ca="true">+IF(AND(ISNUMBER(OFFSET('Sanitation Data'!$D$10,0,10*ROW('Sanitation Data'!D59))),'Data Summary'!CM65="Yes"),OFFSET('Sanitation Data'!$D$10,0,10*ROW('Sanitation Data'!D59)),NA())</f>
        <v>#N/A</v>
      </c>
      <c r="Y65" s="94" t="e">
        <f ca="true">+IF(AND(ISNUMBER(OFFSET('Sanitation Data'!$D$11,0,10*ROW('Sanitation Data'!D59))),'Data Summary'!CN65="Yes"),OFFSET('Sanitation Data'!$D$11,0,10*ROW('Sanitation Data'!D59)),NA())</f>
        <v>#N/A</v>
      </c>
      <c r="Z65" s="94" t="e">
        <f ca="true">+IF(AND(ISNUMBER(OFFSET('Sanitation Data'!$D$12,0,10*ROW('Sanitation Data'!D59))),'Data Summary'!CO65="Yes"),OFFSET('Sanitation Data'!$D$12,0,10*ROW('Sanitation Data'!D59)),NA())</f>
        <v>#N/A</v>
      </c>
      <c r="AA65" s="94" t="e">
        <f ca="true">+IF(AND(ISNUMBER(OFFSET('Sanitation Data'!$E$4,0,10*ROW('Sanitation Data'!E59))),'Data Summary'!CP65="Yes"),100-OFFSET('Sanitation Data'!$E$4,0,10*ROW('Sanitation Data'!E59)),NA())</f>
        <v>#N/A</v>
      </c>
      <c r="AB65" s="94" t="e">
        <f ca="true">+IF(AND(ISNUMBER(OFFSET('Sanitation Data'!$E$6,0,10*ROW('Sanitation Data'!E59))),'Data Summary'!CQ65="Yes"),OFFSET('Sanitation Data'!$E$6,0,10*ROW('Sanitation Data'!E59)),NA())</f>
        <v>#N/A</v>
      </c>
      <c r="AC65" s="94" t="e">
        <f ca="true">+IF(AND(ISNUMBER(OFFSET('Sanitation Data'!$E$10,0,10*ROW('Sanitation Data'!E59))),'Data Summary'!CR65="Yes"),OFFSET('Sanitation Data'!$E$10,0,10*ROW('Sanitation Data'!E59)),NA())</f>
        <v>#N/A</v>
      </c>
      <c r="AD65" s="94" t="e">
        <f ca="true">+IF(AND(ISNUMBER(OFFSET('Sanitation Data'!$E$11,0,10*ROW('Sanitation Data'!E59))),'Data Summary'!CS65="Yes"),OFFSET('Sanitation Data'!$E$11,0,10*ROW('Sanitation Data'!E59)),NA())</f>
        <v>#N/A</v>
      </c>
      <c r="AE65" s="94" t="e">
        <f ca="true">+IF(AND(ISNUMBER(OFFSET('Sanitation Data'!$E$12,0,10*ROW('Sanitation Data'!E59))),'Data Summary'!CT65="Yes"),OFFSET('Sanitation Data'!$E$12,0,10*ROW('Sanitation Data'!E59)),NA())</f>
        <v>#N/A</v>
      </c>
      <c r="AF65" s="94" t="e">
        <f ca="true">+IF(AND(ISNUMBER(OFFSET('Sanitation Data'!$F$4,0,10*ROW('Sanitation Data'!F59))),'Data Summary'!CU65="Yes"),100-OFFSET('Sanitation Data'!$F$4,0,10*ROW('Sanitation Data'!F59)),NA())</f>
        <v>#N/A</v>
      </c>
      <c r="AG65" s="94" t="e">
        <f ca="true">+IF(AND(ISNUMBER(OFFSET('Sanitation Data'!$F$6,0,10*ROW('Sanitation Data'!F59))),'Data Summary'!CV65="Yes"),OFFSET('Sanitation Data'!$F$6,0,10*ROW('Sanitation Data'!F59)),NA())</f>
        <v>#N/A</v>
      </c>
      <c r="AH65" s="94" t="e">
        <f ca="true">+IF(AND(ISNUMBER(OFFSET('Sanitation Data'!$F$10,0,10*ROW('Sanitation Data'!F59))),'Data Summary'!CW65="Yes"),OFFSET('Sanitation Data'!$F$10,0,10*ROW('Sanitation Data'!F59)),NA())</f>
        <v>#N/A</v>
      </c>
      <c r="AI65" s="94" t="e">
        <f ca="true">+IF(AND(ISNUMBER(OFFSET('Sanitation Data'!$F$11,0,10*ROW('Sanitation Data'!F59))),'Data Summary'!CX65="Yes"),OFFSET('Sanitation Data'!$F$11,0,10*ROW('Sanitation Data'!F59)),NA())</f>
        <v>#N/A</v>
      </c>
      <c r="AJ65" s="94" t="e">
        <f ca="true">+IF(AND(ISNUMBER(OFFSET('Sanitation Data'!$F$12,0,10*ROW('Sanitation Data'!F59))),'Data Summary'!CY65="Yes"),OFFSET('Sanitation Data'!$F$12,0,10*ROW('Sanitation Data'!F59)),NA())</f>
        <v>#N/A</v>
      </c>
      <c r="AK65" s="94" t="e">
        <f ca="true">+IF(AND(ISNUMBER(OFFSET('Sanitation Data'!$G$4,0,10*ROW('Sanitation Data'!G59))),'Data Summary'!CZ65="Yes"),100-OFFSET('Sanitation Data'!$G$4,0,10*ROW('Sanitation Data'!G59)),NA())</f>
        <v>#N/A</v>
      </c>
      <c r="AL65" s="94" t="e">
        <f ca="true">+IF(AND(ISNUMBER(OFFSET('Sanitation Data'!$G$6,0,10*ROW('Sanitation Data'!G59))),'Data Summary'!DA65="Yes"),OFFSET('Sanitation Data'!$G$6,0,10*ROW('Sanitation Data'!G59)),NA())</f>
        <v>#N/A</v>
      </c>
      <c r="AM65" s="94" t="e">
        <f ca="true">+IF(AND(ISNUMBER(OFFSET('Sanitation Data'!$G$10,0,10*ROW('Sanitation Data'!G59))),'Data Summary'!DB65="Yes"),OFFSET('Sanitation Data'!$G$10,0,10*ROW('Sanitation Data'!G59)),NA())</f>
        <v>#N/A</v>
      </c>
      <c r="AN65" s="94" t="e">
        <f ca="true">+IF(AND(ISNUMBER(OFFSET('Sanitation Data'!$G$11,0,10*ROW('Sanitation Data'!G59))),'Data Summary'!DC65="Yes"),OFFSET('Sanitation Data'!$G$11,0,10*ROW('Sanitation Data'!G59)),NA())</f>
        <v>#N/A</v>
      </c>
      <c r="AO65" s="94" t="e">
        <f ca="true">+IF(AND(ISNUMBER(OFFSET('Sanitation Data'!$G$12,0,10*ROW('Sanitation Data'!G59))),'Data Summary'!DD65="Yes"),OFFSET('Sanitation Data'!$G$12,0,10*ROW('Sanitation Data'!G59)),NA())</f>
        <v>#N/A</v>
      </c>
      <c r="AP65" s="94" t="e">
        <f ca="true">+IF(AND(ISNUMBER(OFFSET('Sanitation Data'!$H$4,0,10*ROW('Sanitation Data'!H59))),'Data Summary'!DE65="Yes"),100-OFFSET('Sanitation Data'!$H$4,0,10*ROW('Sanitation Data'!H59)),NA())</f>
        <v>#N/A</v>
      </c>
      <c r="AQ65" s="94" t="e">
        <f ca="true">+IF(AND(ISNUMBER(OFFSET('Sanitation Data'!$H$6,0,10*ROW('Sanitation Data'!H59))),'Data Summary'!DF65="Yes"),OFFSET('Sanitation Data'!$H$6,0,10*ROW('Sanitation Data'!H59)),NA())</f>
        <v>#N/A</v>
      </c>
      <c r="AR65" s="94" t="e">
        <f ca="true">+IF(AND(ISNUMBER(OFFSET('Sanitation Data'!$H$10,0,10*ROW('Sanitation Data'!H59))),'Data Summary'!DG65="Yes"),OFFSET('Sanitation Data'!$H$10,0,10*ROW('Sanitation Data'!H59)),NA())</f>
        <v>#N/A</v>
      </c>
      <c r="AS65" s="94" t="e">
        <f ca="true">+IF(AND(ISNUMBER(OFFSET('Sanitation Data'!$H$11,0,10*ROW('Sanitation Data'!H59))),'Data Summary'!DH65="Yes"),OFFSET('Sanitation Data'!$H$11,0,10*ROW('Sanitation Data'!H59)),NA())</f>
        <v>#N/A</v>
      </c>
      <c r="AT65" s="94" t="e">
        <f ca="true">+IF(AND(ISNUMBER(OFFSET('Sanitation Data'!$H$12,0,10*ROW('Sanitation Data'!H59))),'Data Summary'!DI65="Yes"),OFFSET('Sanitation Data'!$H$12,0,10*ROW('Sanitation Data'!H59)),NA())</f>
        <v>#N/A</v>
      </c>
      <c r="AU65" s="94" t="e">
        <f ca="true">+IF(AND(ISNUMBER(OFFSET('Sanitation Data'!$I$4,0,10*ROW('Sanitation Data'!I59))),'Data Summary'!DJ65="Yes"),100-OFFSET('Sanitation Data'!$I$4,0,10*ROW('Sanitation Data'!I59)),NA())</f>
        <v>#N/A</v>
      </c>
      <c r="AV65" s="94" t="e">
        <f ca="true">+IF(AND(ISNUMBER(OFFSET('Sanitation Data'!$I$6,0,10*ROW('Sanitation Data'!I59))),'Data Summary'!DK65="Yes"),OFFSET('Sanitation Data'!$I$6,0,10*ROW('Sanitation Data'!I59)),NA())</f>
        <v>#N/A</v>
      </c>
      <c r="AW65" s="94" t="e">
        <f ca="true">+IF(AND(ISNUMBER(OFFSET('Sanitation Data'!$I$10,0,10*ROW('Sanitation Data'!I59))),'Data Summary'!DL65="Yes"),OFFSET('Sanitation Data'!$I$10,0,10*ROW('Sanitation Data'!I59)),NA())</f>
        <v>#N/A</v>
      </c>
      <c r="AX65" s="94" t="e">
        <f ca="true">+IF(AND(ISNUMBER(OFFSET('Sanitation Data'!$I$11,0,10*ROW('Sanitation Data'!I59))),'Data Summary'!DM65="Yes"),OFFSET('Sanitation Data'!$I$11,0,10*ROW('Sanitation Data'!I59)),NA())</f>
        <v>#N/A</v>
      </c>
      <c r="AY65" s="94" t="e">
        <f ca="true">+IF(AND(ISNUMBER(OFFSET('Sanitation Data'!$I$12,0,10*ROW('Sanitation Data'!I59))),'Data Summary'!DN65="Yes"),OFFSET('Sanitation Data'!$I$12,0,10*ROW('Sanitation Data'!I59)),NA())</f>
        <v>#N/A</v>
      </c>
      <c r="AZ65" s="95" t="e">
        <f ca="true">+IF(AND(ISNUMBER(OFFSET('Hygiene Data'!$D$5,0,10*ROW('Hygiene Data'!D59))),'Data Summary'!DO65="Yes"),OFFSET('Hygiene Data'!$D$5,0,10*ROW('Hygiene Data'!D59)),NA())</f>
        <v>#N/A</v>
      </c>
      <c r="BA65" s="95" t="e">
        <f ca="true">+IF(AND(ISNUMBER(OFFSET('Hygiene Data'!$D$7,0,10*ROW('Hygiene Data'!D59))),'Data Summary'!DP65="Yes"),OFFSET('Hygiene Data'!$D$7,0,10*ROW('Hygiene Data'!D59)),NA())</f>
        <v>#N/A</v>
      </c>
      <c r="BB65" s="95" t="e">
        <f ca="true">+IF(AND(ISNUMBER(OFFSET('Hygiene Data'!$D$9,0,10*ROW('Hygiene Data'!D59))),'Data Summary'!DQ65="Yes"),OFFSET('Hygiene Data'!$D$9,0,10*ROW('Hygiene Data'!D59)),NA())</f>
        <v>#N/A</v>
      </c>
      <c r="BC65" s="95" t="e">
        <f ca="true">+IF(AND(ISNUMBER(OFFSET('Hygiene Data'!$E$5,0,10*ROW('Hygiene Data'!E59))),'Data Summary'!DR65="Yes"),OFFSET('Hygiene Data'!$E$5,0,10*ROW('Hygiene Data'!E59)),NA())</f>
        <v>#N/A</v>
      </c>
      <c r="BD65" s="95" t="e">
        <f ca="true">+IF(AND(ISNUMBER(OFFSET('Hygiene Data'!$E$7,0,10*ROW('Hygiene Data'!E59))),'Data Summary'!DS65="Yes"),OFFSET('Hygiene Data'!$E$7,0,10*ROW('Hygiene Data'!E59)),NA())</f>
        <v>#N/A</v>
      </c>
      <c r="BE65" s="95" t="e">
        <f ca="true">+IF(AND(ISNUMBER(OFFSET('Hygiene Data'!$E$9,0,10*ROW('Hygiene Data'!E59))),'Data Summary'!DT65="Yes"),OFFSET('Hygiene Data'!$E$9,0,10*ROW('Hygiene Data'!E59)),NA())</f>
        <v>#N/A</v>
      </c>
      <c r="BF65" s="95" t="e">
        <f ca="true">+IF(AND(ISNUMBER(OFFSET('Hygiene Data'!$F$5,0,10*ROW('Hygiene Data'!F59))),'Data Summary'!DU65="Yes"),OFFSET('Hygiene Data'!$F$5,0,10*ROW('Hygiene Data'!F59)),NA())</f>
        <v>#N/A</v>
      </c>
      <c r="BG65" s="95" t="e">
        <f ca="true">+IF(AND(ISNUMBER(OFFSET('Hygiene Data'!$F$7,0,10*ROW('Hygiene Data'!F59))),'Data Summary'!DV65="Yes"),OFFSET('Hygiene Data'!$F$7,0,10*ROW('Hygiene Data'!F59)),NA())</f>
        <v>#N/A</v>
      </c>
      <c r="BH65" s="95" t="e">
        <f ca="true">+IF(AND(ISNUMBER(OFFSET('Hygiene Data'!$F$9,0,10*ROW('Hygiene Data'!F59))),'Data Summary'!DW65="Yes"),OFFSET('Hygiene Data'!$F$9,0,10*ROW('Hygiene Data'!F59)),NA())</f>
        <v>#N/A</v>
      </c>
      <c r="BI65" s="95" t="e">
        <f ca="true">+IF(AND(ISNUMBER(OFFSET('Hygiene Data'!$G$5,0,10*ROW('Hygiene Data'!G59))),'Data Summary'!DX65="Yes"),OFFSET('Hygiene Data'!$G$5,0,10*ROW('Hygiene Data'!G59)),NA())</f>
        <v>#N/A</v>
      </c>
      <c r="BJ65" s="95" t="e">
        <f ca="true">+IF(AND(ISNUMBER(OFFSET('Hygiene Data'!$G$7,0,10*ROW('Hygiene Data'!G59))),'Data Summary'!DY65="Yes"),OFFSET('Hygiene Data'!$G$7,0,10*ROW('Hygiene Data'!G59)),NA())</f>
        <v>#N/A</v>
      </c>
      <c r="BK65" s="95" t="e">
        <f ca="true">+IF(AND(ISNUMBER(OFFSET('Hygiene Data'!$G$9,0,10*ROW('Hygiene Data'!G59))),'Data Summary'!DZ65="Yes"),OFFSET('Hygiene Data'!$G$9,0,10*ROW('Hygiene Data'!G59)),NA())</f>
        <v>#N/A</v>
      </c>
      <c r="BL65" s="95" t="e">
        <f ca="true">+IF(AND(ISNUMBER(OFFSET('Hygiene Data'!$H$5,0,10*ROW('Hygiene Data'!H59))),'Data Summary'!EA65="Yes"),OFFSET('Hygiene Data'!$H$5,0,10*ROW('Hygiene Data'!H59)),NA())</f>
        <v>#N/A</v>
      </c>
      <c r="BM65" s="95" t="e">
        <f ca="true">+IF(AND(ISNUMBER(OFFSET('Hygiene Data'!$H$7,0,10*ROW('Hygiene Data'!H59))),'Data Summary'!EB65="Yes"),OFFSET('Hygiene Data'!$H$7,0,10*ROW('Hygiene Data'!H59)),NA())</f>
        <v>#N/A</v>
      </c>
      <c r="BN65" s="95" t="e">
        <f ca="true">+IF(AND(ISNUMBER(OFFSET('Hygiene Data'!$H$9,0,10*ROW('Hygiene Data'!H59))),'Data Summary'!EC65="Yes"),OFFSET('Hygiene Data'!$H$9,0,10*ROW('Hygiene Data'!H59)),NA())</f>
        <v>#N/A</v>
      </c>
      <c r="BO65" s="95" t="e">
        <f ca="true">+IF(AND(ISNUMBER(OFFSET('Hygiene Data'!$I$5,0,10*ROW('Hygiene Data'!I59))),'Data Summary'!ED65="Yes"),OFFSET('Hygiene Data'!$I$5,0,10*ROW('Hygiene Data'!I59)),NA())</f>
        <v>#N/A</v>
      </c>
      <c r="BP65" s="95" t="e">
        <f ca="true">+IF(AND(ISNUMBER(OFFSET('Hygiene Data'!$I$7,0,10*ROW('Hygiene Data'!I59))),'Data Summary'!EE65="Yes"),OFFSET('Hygiene Data'!$I$7,0,10*ROW('Hygiene Data'!I59)),NA())</f>
        <v>#N/A</v>
      </c>
      <c r="BQ65" s="95" t="e">
        <f ca="true">+IF(AND(ISNUMBER(OFFSET('Hygiene Data'!$I$9,0,10*ROW('Hygiene Data'!I59))),'Data Summary'!EF65="Yes"),OFFSET('Hygiene Data'!$I$9,0,10*ROW('Hygiene Data'!I59)),NA())</f>
        <v>#N/A</v>
      </c>
    </row>
    <row xmlns:x14ac="http://schemas.microsoft.com/office/spreadsheetml/2009/9/ac" r="66" x14ac:dyDescent="0.2">
      <c r="A66" s="329" t="e">
        <f ca="true">+RIGHT('Data Summary'!A66,LEN('Data Summary'!A66)-9)</f>
        <v>#VALUE!</v>
      </c>
      <c r="B66" s="36" t="str">
        <f ca="true">+IF(ISTEXT('Data Summary'!B66),'Data Summary'!B66,"")</f>
        <v/>
      </c>
      <c r="C66" s="328" t="e">
        <f ca="true">+VALUE('Data Summary'!C66)</f>
        <v>#VALUE!</v>
      </c>
      <c r="D66" s="93" t="e">
        <f ca="true">+IF(AND(ISNUMBER(OFFSET('Water Data'!$D$4,0,10*ROW('Water Data'!D60))),'Data Summary'!BS66="Yes"),100-OFFSET('Water Data'!$D$4,0,10*ROW('Water Data'!D60)),NA())</f>
        <v>#N/A</v>
      </c>
      <c r="E66" s="93" t="e">
        <f ca="true">+IF(AND(ISNUMBER(OFFSET('Water Data'!$D$6,0,10*ROW('Water Data'!D60))),'Data Summary'!BT66="Yes"),OFFSET('Water Data'!$D$6,0,10*ROW('Water Data'!D60)),NA())</f>
        <v>#N/A</v>
      </c>
      <c r="F66" s="93" t="e">
        <f ca="true">+IF(AND(ISNUMBER(OFFSET('Water Data'!$D$9,0,10*ROW('Water Data'!D60))),'Data Summary'!BU66="Yes"),OFFSET('Water Data'!$D$9,0,10*ROW('Water Data'!D60)),NA())</f>
        <v>#N/A</v>
      </c>
      <c r="G66" s="93" t="e">
        <f ca="true">+IF(AND(ISNUMBER(OFFSET('Water Data'!$E$4,0,10*ROW('Water Data'!E60))),'Data Summary'!BV66="Yes"),100-OFFSET('Water Data'!$E$4,0,10*ROW('Water Data'!E60)),NA())</f>
        <v>#N/A</v>
      </c>
      <c r="H66" s="93" t="e">
        <f ca="true">+IF(AND(ISNUMBER(OFFSET('Water Data'!$E$6,0,10*ROW('Water Data'!E60))),'Data Summary'!BW66="Yes"),OFFSET('Water Data'!$E$6,0,10*ROW('Water Data'!E60)),NA())</f>
        <v>#N/A</v>
      </c>
      <c r="I66" s="93" t="e">
        <f ca="true">+IF(AND(ISNUMBER(OFFSET('Water Data'!$E$9,0,10*ROW('Water Data'!E60))),'Data Summary'!BX66="Yes"),OFFSET('Water Data'!$E$9,0,10*ROW('Water Data'!E60)),NA())</f>
        <v>#N/A</v>
      </c>
      <c r="J66" s="93" t="e">
        <f ca="true">+IF(AND(ISNUMBER(OFFSET('Water Data'!$F$4,0,10*ROW('Water Data'!F60))),'Data Summary'!BY66="Yes"),100-OFFSET('Water Data'!$F$4,0,10*ROW('Water Data'!F60)),NA())</f>
        <v>#N/A</v>
      </c>
      <c r="K66" s="93" t="e">
        <f ca="true">+IF(AND(ISNUMBER(OFFSET('Water Data'!$F$6,0,10*ROW('Water Data'!F60))),'Data Summary'!BZ66="Yes"),OFFSET('Water Data'!$F$6,0,10*ROW('Water Data'!F60)),NA())</f>
        <v>#N/A</v>
      </c>
      <c r="L66" s="93" t="e">
        <f ca="true">+IF(AND(ISNUMBER(OFFSET('Water Data'!$F$9,0,10*ROW('Water Data'!F60))),'Data Summary'!CA66="Yes"),OFFSET('Water Data'!$F$9,0,10*ROW('Water Data'!F60)),NA())</f>
        <v>#N/A</v>
      </c>
      <c r="M66" s="93" t="e">
        <f ca="true">+IF(AND(ISNUMBER(OFFSET('Water Data'!$G$4,0,10*ROW('Water Data'!G60))),'Data Summary'!CB66="Yes"),100-OFFSET('Water Data'!$G$4,0,10*ROW('Water Data'!G60)),NA())</f>
        <v>#N/A</v>
      </c>
      <c r="N66" s="93" t="e">
        <f ca="true">+IF(AND(ISNUMBER(OFFSET('Water Data'!$G$6,0,10*ROW('Water Data'!G60))),'Data Summary'!CC66="Yes"),OFFSET('Water Data'!$G$6,0,10*ROW('Water Data'!G60)),NA())</f>
        <v>#N/A</v>
      </c>
      <c r="O66" s="93" t="e">
        <f ca="true">+IF(AND(ISNUMBER(OFFSET('Water Data'!$G$9,0,10*ROW('Water Data'!G60))),'Data Summary'!CD66="Yes"),OFFSET('Water Data'!$G$9,0,10*ROW('Water Data'!G60)),NA())</f>
        <v>#N/A</v>
      </c>
      <c r="P66" s="93" t="e">
        <f ca="true">+IF(AND(ISNUMBER(OFFSET('Water Data'!$H$4,0,10*ROW('Water Data'!H60))),'Data Summary'!CE66="Yes"),100-OFFSET('Water Data'!$H$4,0,10*ROW('Water Data'!H60)),NA())</f>
        <v>#N/A</v>
      </c>
      <c r="Q66" s="93" t="e">
        <f ca="true">+IF(AND(ISNUMBER(OFFSET('Water Data'!$H$6,0,10*ROW('Water Data'!H60))),'Data Summary'!CF66="Yes"),OFFSET('Water Data'!$H$6,0,10*ROW('Water Data'!H60)),NA())</f>
        <v>#N/A</v>
      </c>
      <c r="R66" s="93" t="e">
        <f ca="true">+IF(AND(ISNUMBER(OFFSET('Water Data'!$H$9,0,10*ROW('Water Data'!H60))),'Data Summary'!CG66="Yes"),OFFSET('Water Data'!$H$9,0,10*ROW('Water Data'!H60)),NA())</f>
        <v>#N/A</v>
      </c>
      <c r="S66" s="93" t="e">
        <f ca="true">+IF(AND(ISNUMBER(OFFSET('Water Data'!$I$4,0,10*ROW('Water Data'!I60))),'Data Summary'!CH66="Yes"),100-OFFSET('Water Data'!$I$4,0,10*ROW('Water Data'!I60)),NA())</f>
        <v>#N/A</v>
      </c>
      <c r="T66" s="93" t="e">
        <f ca="true">+IF(AND(ISNUMBER(OFFSET('Water Data'!$I$6,0,10*ROW('Water Data'!I60))),'Data Summary'!CI66="Yes"),OFFSET('Water Data'!$I$6,0,10*ROW('Water Data'!I60)),NA())</f>
        <v>#N/A</v>
      </c>
      <c r="U66" s="93" t="e">
        <f ca="true">+IF(AND(ISNUMBER(OFFSET('Water Data'!$I$9,0,10*ROW('Water Data'!I60))),'Data Summary'!CJ66="Yes"),OFFSET('Water Data'!$I$9,0,10*ROW('Water Data'!I60)),NA())</f>
        <v>#N/A</v>
      </c>
      <c r="V66" s="94" t="e">
        <f ca="true">+IF(AND(ISNUMBER(OFFSET('Sanitation Data'!$D$4,0,10*ROW('Sanitation Data'!D60))),'Data Summary'!CK66="Yes"),100-OFFSET('Sanitation Data'!$D$4,0,10*ROW('Sanitation Data'!D60)),NA())</f>
        <v>#N/A</v>
      </c>
      <c r="W66" s="94" t="e">
        <f ca="true">+IF(AND(ISNUMBER(OFFSET('Sanitation Data'!$D$6,0,10*ROW('Sanitation Data'!D60))),'Data Summary'!CL66="Yes"),OFFSET('Sanitation Data'!$D$6,0,10*ROW('Sanitation Data'!D60)),NA())</f>
        <v>#N/A</v>
      </c>
      <c r="X66" s="94" t="e">
        <f ca="true">+IF(AND(ISNUMBER(OFFSET('Sanitation Data'!$D$10,0,10*ROW('Sanitation Data'!D60))),'Data Summary'!CM66="Yes"),OFFSET('Sanitation Data'!$D$10,0,10*ROW('Sanitation Data'!D60)),NA())</f>
        <v>#N/A</v>
      </c>
      <c r="Y66" s="94" t="e">
        <f ca="true">+IF(AND(ISNUMBER(OFFSET('Sanitation Data'!$D$11,0,10*ROW('Sanitation Data'!D60))),'Data Summary'!CN66="Yes"),OFFSET('Sanitation Data'!$D$11,0,10*ROW('Sanitation Data'!D60)),NA())</f>
        <v>#N/A</v>
      </c>
      <c r="Z66" s="94" t="e">
        <f ca="true">+IF(AND(ISNUMBER(OFFSET('Sanitation Data'!$D$12,0,10*ROW('Sanitation Data'!D60))),'Data Summary'!CO66="Yes"),OFFSET('Sanitation Data'!$D$12,0,10*ROW('Sanitation Data'!D60)),NA())</f>
        <v>#N/A</v>
      </c>
      <c r="AA66" s="94" t="e">
        <f ca="true">+IF(AND(ISNUMBER(OFFSET('Sanitation Data'!$E$4,0,10*ROW('Sanitation Data'!E60))),'Data Summary'!CP66="Yes"),100-OFFSET('Sanitation Data'!$E$4,0,10*ROW('Sanitation Data'!E60)),NA())</f>
        <v>#N/A</v>
      </c>
      <c r="AB66" s="94" t="e">
        <f ca="true">+IF(AND(ISNUMBER(OFFSET('Sanitation Data'!$E$6,0,10*ROW('Sanitation Data'!E60))),'Data Summary'!CQ66="Yes"),OFFSET('Sanitation Data'!$E$6,0,10*ROW('Sanitation Data'!E60)),NA())</f>
        <v>#N/A</v>
      </c>
      <c r="AC66" s="94" t="e">
        <f ca="true">+IF(AND(ISNUMBER(OFFSET('Sanitation Data'!$E$10,0,10*ROW('Sanitation Data'!E60))),'Data Summary'!CR66="Yes"),OFFSET('Sanitation Data'!$E$10,0,10*ROW('Sanitation Data'!E60)),NA())</f>
        <v>#N/A</v>
      </c>
      <c r="AD66" s="94" t="e">
        <f ca="true">+IF(AND(ISNUMBER(OFFSET('Sanitation Data'!$E$11,0,10*ROW('Sanitation Data'!E60))),'Data Summary'!CS66="Yes"),OFFSET('Sanitation Data'!$E$11,0,10*ROW('Sanitation Data'!E60)),NA())</f>
        <v>#N/A</v>
      </c>
      <c r="AE66" s="94" t="e">
        <f ca="true">+IF(AND(ISNUMBER(OFFSET('Sanitation Data'!$E$12,0,10*ROW('Sanitation Data'!E60))),'Data Summary'!CT66="Yes"),OFFSET('Sanitation Data'!$E$12,0,10*ROW('Sanitation Data'!E60)),NA())</f>
        <v>#N/A</v>
      </c>
      <c r="AF66" s="94" t="e">
        <f ca="true">+IF(AND(ISNUMBER(OFFSET('Sanitation Data'!$F$4,0,10*ROW('Sanitation Data'!F60))),'Data Summary'!CU66="Yes"),100-OFFSET('Sanitation Data'!$F$4,0,10*ROW('Sanitation Data'!F60)),NA())</f>
        <v>#N/A</v>
      </c>
      <c r="AG66" s="94" t="e">
        <f ca="true">+IF(AND(ISNUMBER(OFFSET('Sanitation Data'!$F$6,0,10*ROW('Sanitation Data'!F60))),'Data Summary'!CV66="Yes"),OFFSET('Sanitation Data'!$F$6,0,10*ROW('Sanitation Data'!F60)),NA())</f>
        <v>#N/A</v>
      </c>
      <c r="AH66" s="94" t="e">
        <f ca="true">+IF(AND(ISNUMBER(OFFSET('Sanitation Data'!$F$10,0,10*ROW('Sanitation Data'!F60))),'Data Summary'!CW66="Yes"),OFFSET('Sanitation Data'!$F$10,0,10*ROW('Sanitation Data'!F60)),NA())</f>
        <v>#N/A</v>
      </c>
      <c r="AI66" s="94" t="e">
        <f ca="true">+IF(AND(ISNUMBER(OFFSET('Sanitation Data'!$F$11,0,10*ROW('Sanitation Data'!F60))),'Data Summary'!CX66="Yes"),OFFSET('Sanitation Data'!$F$11,0,10*ROW('Sanitation Data'!F60)),NA())</f>
        <v>#N/A</v>
      </c>
      <c r="AJ66" s="94" t="e">
        <f ca="true">+IF(AND(ISNUMBER(OFFSET('Sanitation Data'!$F$12,0,10*ROW('Sanitation Data'!F60))),'Data Summary'!CY66="Yes"),OFFSET('Sanitation Data'!$F$12,0,10*ROW('Sanitation Data'!F60)),NA())</f>
        <v>#N/A</v>
      </c>
      <c r="AK66" s="94" t="e">
        <f ca="true">+IF(AND(ISNUMBER(OFFSET('Sanitation Data'!$G$4,0,10*ROW('Sanitation Data'!G60))),'Data Summary'!CZ66="Yes"),100-OFFSET('Sanitation Data'!$G$4,0,10*ROW('Sanitation Data'!G60)),NA())</f>
        <v>#N/A</v>
      </c>
      <c r="AL66" s="94" t="e">
        <f ca="true">+IF(AND(ISNUMBER(OFFSET('Sanitation Data'!$G$6,0,10*ROW('Sanitation Data'!G60))),'Data Summary'!DA66="Yes"),OFFSET('Sanitation Data'!$G$6,0,10*ROW('Sanitation Data'!G60)),NA())</f>
        <v>#N/A</v>
      </c>
      <c r="AM66" s="94" t="e">
        <f ca="true">+IF(AND(ISNUMBER(OFFSET('Sanitation Data'!$G$10,0,10*ROW('Sanitation Data'!G60))),'Data Summary'!DB66="Yes"),OFFSET('Sanitation Data'!$G$10,0,10*ROW('Sanitation Data'!G60)),NA())</f>
        <v>#N/A</v>
      </c>
      <c r="AN66" s="94" t="e">
        <f ca="true">+IF(AND(ISNUMBER(OFFSET('Sanitation Data'!$G$11,0,10*ROW('Sanitation Data'!G60))),'Data Summary'!DC66="Yes"),OFFSET('Sanitation Data'!$G$11,0,10*ROW('Sanitation Data'!G60)),NA())</f>
        <v>#N/A</v>
      </c>
      <c r="AO66" s="94" t="e">
        <f ca="true">+IF(AND(ISNUMBER(OFFSET('Sanitation Data'!$G$12,0,10*ROW('Sanitation Data'!G60))),'Data Summary'!DD66="Yes"),OFFSET('Sanitation Data'!$G$12,0,10*ROW('Sanitation Data'!G60)),NA())</f>
        <v>#N/A</v>
      </c>
      <c r="AP66" s="94" t="e">
        <f ca="true">+IF(AND(ISNUMBER(OFFSET('Sanitation Data'!$H$4,0,10*ROW('Sanitation Data'!H60))),'Data Summary'!DE66="Yes"),100-OFFSET('Sanitation Data'!$H$4,0,10*ROW('Sanitation Data'!H60)),NA())</f>
        <v>#N/A</v>
      </c>
      <c r="AQ66" s="94" t="e">
        <f ca="true">+IF(AND(ISNUMBER(OFFSET('Sanitation Data'!$H$6,0,10*ROW('Sanitation Data'!H60))),'Data Summary'!DF66="Yes"),OFFSET('Sanitation Data'!$H$6,0,10*ROW('Sanitation Data'!H60)),NA())</f>
        <v>#N/A</v>
      </c>
      <c r="AR66" s="94" t="e">
        <f ca="true">+IF(AND(ISNUMBER(OFFSET('Sanitation Data'!$H$10,0,10*ROW('Sanitation Data'!H60))),'Data Summary'!DG66="Yes"),OFFSET('Sanitation Data'!$H$10,0,10*ROW('Sanitation Data'!H60)),NA())</f>
        <v>#N/A</v>
      </c>
      <c r="AS66" s="94" t="e">
        <f ca="true">+IF(AND(ISNUMBER(OFFSET('Sanitation Data'!$H$11,0,10*ROW('Sanitation Data'!H60))),'Data Summary'!DH66="Yes"),OFFSET('Sanitation Data'!$H$11,0,10*ROW('Sanitation Data'!H60)),NA())</f>
        <v>#N/A</v>
      </c>
      <c r="AT66" s="94" t="e">
        <f ca="true">+IF(AND(ISNUMBER(OFFSET('Sanitation Data'!$H$12,0,10*ROW('Sanitation Data'!H60))),'Data Summary'!DI66="Yes"),OFFSET('Sanitation Data'!$H$12,0,10*ROW('Sanitation Data'!H60)),NA())</f>
        <v>#N/A</v>
      </c>
      <c r="AU66" s="94" t="e">
        <f ca="true">+IF(AND(ISNUMBER(OFFSET('Sanitation Data'!$I$4,0,10*ROW('Sanitation Data'!I60))),'Data Summary'!DJ66="Yes"),100-OFFSET('Sanitation Data'!$I$4,0,10*ROW('Sanitation Data'!I60)),NA())</f>
        <v>#N/A</v>
      </c>
      <c r="AV66" s="94" t="e">
        <f ca="true">+IF(AND(ISNUMBER(OFFSET('Sanitation Data'!$I$6,0,10*ROW('Sanitation Data'!I60))),'Data Summary'!DK66="Yes"),OFFSET('Sanitation Data'!$I$6,0,10*ROW('Sanitation Data'!I60)),NA())</f>
        <v>#N/A</v>
      </c>
      <c r="AW66" s="94" t="e">
        <f ca="true">+IF(AND(ISNUMBER(OFFSET('Sanitation Data'!$I$10,0,10*ROW('Sanitation Data'!I60))),'Data Summary'!DL66="Yes"),OFFSET('Sanitation Data'!$I$10,0,10*ROW('Sanitation Data'!I60)),NA())</f>
        <v>#N/A</v>
      </c>
      <c r="AX66" s="94" t="e">
        <f ca="true">+IF(AND(ISNUMBER(OFFSET('Sanitation Data'!$I$11,0,10*ROW('Sanitation Data'!I60))),'Data Summary'!DM66="Yes"),OFFSET('Sanitation Data'!$I$11,0,10*ROW('Sanitation Data'!I60)),NA())</f>
        <v>#N/A</v>
      </c>
      <c r="AY66" s="94" t="e">
        <f ca="true">+IF(AND(ISNUMBER(OFFSET('Sanitation Data'!$I$12,0,10*ROW('Sanitation Data'!I60))),'Data Summary'!DN66="Yes"),OFFSET('Sanitation Data'!$I$12,0,10*ROW('Sanitation Data'!I60)),NA())</f>
        <v>#N/A</v>
      </c>
      <c r="AZ66" s="95" t="e">
        <f ca="true">+IF(AND(ISNUMBER(OFFSET('Hygiene Data'!$D$5,0,10*ROW('Hygiene Data'!D60))),'Data Summary'!DO66="Yes"),OFFSET('Hygiene Data'!$D$5,0,10*ROW('Hygiene Data'!D60)),NA())</f>
        <v>#N/A</v>
      </c>
      <c r="BA66" s="95" t="e">
        <f ca="true">+IF(AND(ISNUMBER(OFFSET('Hygiene Data'!$D$7,0,10*ROW('Hygiene Data'!D60))),'Data Summary'!DP66="Yes"),OFFSET('Hygiene Data'!$D$7,0,10*ROW('Hygiene Data'!D60)),NA())</f>
        <v>#N/A</v>
      </c>
      <c r="BB66" s="95" t="e">
        <f ca="true">+IF(AND(ISNUMBER(OFFSET('Hygiene Data'!$D$9,0,10*ROW('Hygiene Data'!D60))),'Data Summary'!DQ66="Yes"),OFFSET('Hygiene Data'!$D$9,0,10*ROW('Hygiene Data'!D60)),NA())</f>
        <v>#N/A</v>
      </c>
      <c r="BC66" s="95" t="e">
        <f ca="true">+IF(AND(ISNUMBER(OFFSET('Hygiene Data'!$E$5,0,10*ROW('Hygiene Data'!E60))),'Data Summary'!DR66="Yes"),OFFSET('Hygiene Data'!$E$5,0,10*ROW('Hygiene Data'!E60)),NA())</f>
        <v>#N/A</v>
      </c>
      <c r="BD66" s="95" t="e">
        <f ca="true">+IF(AND(ISNUMBER(OFFSET('Hygiene Data'!$E$7,0,10*ROW('Hygiene Data'!E60))),'Data Summary'!DS66="Yes"),OFFSET('Hygiene Data'!$E$7,0,10*ROW('Hygiene Data'!E60)),NA())</f>
        <v>#N/A</v>
      </c>
      <c r="BE66" s="95" t="e">
        <f ca="true">+IF(AND(ISNUMBER(OFFSET('Hygiene Data'!$E$9,0,10*ROW('Hygiene Data'!E60))),'Data Summary'!DT66="Yes"),OFFSET('Hygiene Data'!$E$9,0,10*ROW('Hygiene Data'!E60)),NA())</f>
        <v>#N/A</v>
      </c>
      <c r="BF66" s="95" t="e">
        <f ca="true">+IF(AND(ISNUMBER(OFFSET('Hygiene Data'!$F$5,0,10*ROW('Hygiene Data'!F60))),'Data Summary'!DU66="Yes"),OFFSET('Hygiene Data'!$F$5,0,10*ROW('Hygiene Data'!F60)),NA())</f>
        <v>#N/A</v>
      </c>
      <c r="BG66" s="95" t="e">
        <f ca="true">+IF(AND(ISNUMBER(OFFSET('Hygiene Data'!$F$7,0,10*ROW('Hygiene Data'!F60))),'Data Summary'!DV66="Yes"),OFFSET('Hygiene Data'!$F$7,0,10*ROW('Hygiene Data'!F60)),NA())</f>
        <v>#N/A</v>
      </c>
      <c r="BH66" s="95" t="e">
        <f ca="true">+IF(AND(ISNUMBER(OFFSET('Hygiene Data'!$F$9,0,10*ROW('Hygiene Data'!F60))),'Data Summary'!DW66="Yes"),OFFSET('Hygiene Data'!$F$9,0,10*ROW('Hygiene Data'!F60)),NA())</f>
        <v>#N/A</v>
      </c>
      <c r="BI66" s="95" t="e">
        <f ca="true">+IF(AND(ISNUMBER(OFFSET('Hygiene Data'!$G$5,0,10*ROW('Hygiene Data'!G60))),'Data Summary'!DX66="Yes"),OFFSET('Hygiene Data'!$G$5,0,10*ROW('Hygiene Data'!G60)),NA())</f>
        <v>#N/A</v>
      </c>
      <c r="BJ66" s="95" t="e">
        <f ca="true">+IF(AND(ISNUMBER(OFFSET('Hygiene Data'!$G$7,0,10*ROW('Hygiene Data'!G60))),'Data Summary'!DY66="Yes"),OFFSET('Hygiene Data'!$G$7,0,10*ROW('Hygiene Data'!G60)),NA())</f>
        <v>#N/A</v>
      </c>
      <c r="BK66" s="95" t="e">
        <f ca="true">+IF(AND(ISNUMBER(OFFSET('Hygiene Data'!$G$9,0,10*ROW('Hygiene Data'!G60))),'Data Summary'!DZ66="Yes"),OFFSET('Hygiene Data'!$G$9,0,10*ROW('Hygiene Data'!G60)),NA())</f>
        <v>#N/A</v>
      </c>
      <c r="BL66" s="95" t="e">
        <f ca="true">+IF(AND(ISNUMBER(OFFSET('Hygiene Data'!$H$5,0,10*ROW('Hygiene Data'!H60))),'Data Summary'!EA66="Yes"),OFFSET('Hygiene Data'!$H$5,0,10*ROW('Hygiene Data'!H60)),NA())</f>
        <v>#N/A</v>
      </c>
      <c r="BM66" s="95" t="e">
        <f ca="true">+IF(AND(ISNUMBER(OFFSET('Hygiene Data'!$H$7,0,10*ROW('Hygiene Data'!H60))),'Data Summary'!EB66="Yes"),OFFSET('Hygiene Data'!$H$7,0,10*ROW('Hygiene Data'!H60)),NA())</f>
        <v>#N/A</v>
      </c>
      <c r="BN66" s="95" t="e">
        <f ca="true">+IF(AND(ISNUMBER(OFFSET('Hygiene Data'!$H$9,0,10*ROW('Hygiene Data'!H60))),'Data Summary'!EC66="Yes"),OFFSET('Hygiene Data'!$H$9,0,10*ROW('Hygiene Data'!H60)),NA())</f>
        <v>#N/A</v>
      </c>
      <c r="BO66" s="95" t="e">
        <f ca="true">+IF(AND(ISNUMBER(OFFSET('Hygiene Data'!$I$5,0,10*ROW('Hygiene Data'!I60))),'Data Summary'!ED66="Yes"),OFFSET('Hygiene Data'!$I$5,0,10*ROW('Hygiene Data'!I60)),NA())</f>
        <v>#N/A</v>
      </c>
      <c r="BP66" s="95" t="e">
        <f ca="true">+IF(AND(ISNUMBER(OFFSET('Hygiene Data'!$I$7,0,10*ROW('Hygiene Data'!I60))),'Data Summary'!EE66="Yes"),OFFSET('Hygiene Data'!$I$7,0,10*ROW('Hygiene Data'!I60)),NA())</f>
        <v>#N/A</v>
      </c>
      <c r="BQ66" s="95" t="e">
        <f ca="true">+IF(AND(ISNUMBER(OFFSET('Hygiene Data'!$I$9,0,10*ROW('Hygiene Data'!I60))),'Data Summary'!EF66="Yes"),OFFSET('Hygiene Data'!$I$9,0,10*ROW('Hygiene Data'!I60)),NA())</f>
        <v>#N/A</v>
      </c>
    </row>
    <row xmlns:x14ac="http://schemas.microsoft.com/office/spreadsheetml/2009/9/ac" r="67" x14ac:dyDescent="0.2">
      <c r="A67" s="329" t="e">
        <f ca="true">+RIGHT('Data Summary'!A67,LEN('Data Summary'!A67)-9)</f>
        <v>#VALUE!</v>
      </c>
      <c r="B67" s="36" t="str">
        <f ca="true">+IF(ISTEXT('Data Summary'!B67),'Data Summary'!B67,"")</f>
        <v/>
      </c>
      <c r="C67" s="328" t="e">
        <f ca="true">+VALUE('Data Summary'!C67)</f>
        <v>#VALUE!</v>
      </c>
      <c r="D67" s="93" t="e">
        <f ca="true">+IF(AND(ISNUMBER(OFFSET('Water Data'!$D$4,0,10*ROW('Water Data'!D61))),'Data Summary'!BS67="Yes"),100-OFFSET('Water Data'!$D$4,0,10*ROW('Water Data'!D61)),NA())</f>
        <v>#N/A</v>
      </c>
      <c r="E67" s="93" t="e">
        <f ca="true">+IF(AND(ISNUMBER(OFFSET('Water Data'!$D$6,0,10*ROW('Water Data'!D61))),'Data Summary'!BT67="Yes"),OFFSET('Water Data'!$D$6,0,10*ROW('Water Data'!D61)),NA())</f>
        <v>#N/A</v>
      </c>
      <c r="F67" s="93" t="e">
        <f ca="true">+IF(AND(ISNUMBER(OFFSET('Water Data'!$D$9,0,10*ROW('Water Data'!D61))),'Data Summary'!BU67="Yes"),OFFSET('Water Data'!$D$9,0,10*ROW('Water Data'!D61)),NA())</f>
        <v>#N/A</v>
      </c>
      <c r="G67" s="93" t="e">
        <f ca="true">+IF(AND(ISNUMBER(OFFSET('Water Data'!$E$4,0,10*ROW('Water Data'!E61))),'Data Summary'!BV67="Yes"),100-OFFSET('Water Data'!$E$4,0,10*ROW('Water Data'!E61)),NA())</f>
        <v>#N/A</v>
      </c>
      <c r="H67" s="93" t="e">
        <f ca="true">+IF(AND(ISNUMBER(OFFSET('Water Data'!$E$6,0,10*ROW('Water Data'!E61))),'Data Summary'!BW67="Yes"),OFFSET('Water Data'!$E$6,0,10*ROW('Water Data'!E61)),NA())</f>
        <v>#N/A</v>
      </c>
      <c r="I67" s="93" t="e">
        <f ca="true">+IF(AND(ISNUMBER(OFFSET('Water Data'!$E$9,0,10*ROW('Water Data'!E61))),'Data Summary'!BX67="Yes"),OFFSET('Water Data'!$E$9,0,10*ROW('Water Data'!E61)),NA())</f>
        <v>#N/A</v>
      </c>
      <c r="J67" s="93" t="e">
        <f ca="true">+IF(AND(ISNUMBER(OFFSET('Water Data'!$F$4,0,10*ROW('Water Data'!F61))),'Data Summary'!BY67="Yes"),100-OFFSET('Water Data'!$F$4,0,10*ROW('Water Data'!F61)),NA())</f>
        <v>#N/A</v>
      </c>
      <c r="K67" s="93" t="e">
        <f ca="true">+IF(AND(ISNUMBER(OFFSET('Water Data'!$F$6,0,10*ROW('Water Data'!F61))),'Data Summary'!BZ67="Yes"),OFFSET('Water Data'!$F$6,0,10*ROW('Water Data'!F61)),NA())</f>
        <v>#N/A</v>
      </c>
      <c r="L67" s="93" t="e">
        <f ca="true">+IF(AND(ISNUMBER(OFFSET('Water Data'!$F$9,0,10*ROW('Water Data'!F61))),'Data Summary'!CA67="Yes"),OFFSET('Water Data'!$F$9,0,10*ROW('Water Data'!F61)),NA())</f>
        <v>#N/A</v>
      </c>
      <c r="M67" s="93" t="e">
        <f ca="true">+IF(AND(ISNUMBER(OFFSET('Water Data'!$G$4,0,10*ROW('Water Data'!G61))),'Data Summary'!CB67="Yes"),100-OFFSET('Water Data'!$G$4,0,10*ROW('Water Data'!G61)),NA())</f>
        <v>#N/A</v>
      </c>
      <c r="N67" s="93" t="e">
        <f ca="true">+IF(AND(ISNUMBER(OFFSET('Water Data'!$G$6,0,10*ROW('Water Data'!G61))),'Data Summary'!CC67="Yes"),OFFSET('Water Data'!$G$6,0,10*ROW('Water Data'!G61)),NA())</f>
        <v>#N/A</v>
      </c>
      <c r="O67" s="93" t="e">
        <f ca="true">+IF(AND(ISNUMBER(OFFSET('Water Data'!$G$9,0,10*ROW('Water Data'!G61))),'Data Summary'!CD67="Yes"),OFFSET('Water Data'!$G$9,0,10*ROW('Water Data'!G61)),NA())</f>
        <v>#N/A</v>
      </c>
      <c r="P67" s="93" t="e">
        <f ca="true">+IF(AND(ISNUMBER(OFFSET('Water Data'!$H$4,0,10*ROW('Water Data'!H61))),'Data Summary'!CE67="Yes"),100-OFFSET('Water Data'!$H$4,0,10*ROW('Water Data'!H61)),NA())</f>
        <v>#N/A</v>
      </c>
      <c r="Q67" s="93" t="e">
        <f ca="true">+IF(AND(ISNUMBER(OFFSET('Water Data'!$H$6,0,10*ROW('Water Data'!H61))),'Data Summary'!CF67="Yes"),OFFSET('Water Data'!$H$6,0,10*ROW('Water Data'!H61)),NA())</f>
        <v>#N/A</v>
      </c>
      <c r="R67" s="93" t="e">
        <f ca="true">+IF(AND(ISNUMBER(OFFSET('Water Data'!$H$9,0,10*ROW('Water Data'!H61))),'Data Summary'!CG67="Yes"),OFFSET('Water Data'!$H$9,0,10*ROW('Water Data'!H61)),NA())</f>
        <v>#N/A</v>
      </c>
      <c r="S67" s="93" t="e">
        <f ca="true">+IF(AND(ISNUMBER(OFFSET('Water Data'!$I$4,0,10*ROW('Water Data'!I61))),'Data Summary'!CH67="Yes"),100-OFFSET('Water Data'!$I$4,0,10*ROW('Water Data'!I61)),NA())</f>
        <v>#N/A</v>
      </c>
      <c r="T67" s="93" t="e">
        <f ca="true">+IF(AND(ISNUMBER(OFFSET('Water Data'!$I$6,0,10*ROW('Water Data'!I61))),'Data Summary'!CI67="Yes"),OFFSET('Water Data'!$I$6,0,10*ROW('Water Data'!I61)),NA())</f>
        <v>#N/A</v>
      </c>
      <c r="U67" s="93" t="e">
        <f ca="true">+IF(AND(ISNUMBER(OFFSET('Water Data'!$I$9,0,10*ROW('Water Data'!I61))),'Data Summary'!CJ67="Yes"),OFFSET('Water Data'!$I$9,0,10*ROW('Water Data'!I61)),NA())</f>
        <v>#N/A</v>
      </c>
      <c r="V67" s="94" t="e">
        <f ca="true">+IF(AND(ISNUMBER(OFFSET('Sanitation Data'!$D$4,0,10*ROW('Sanitation Data'!D61))),'Data Summary'!CK67="Yes"),100-OFFSET('Sanitation Data'!$D$4,0,10*ROW('Sanitation Data'!D61)),NA())</f>
        <v>#N/A</v>
      </c>
      <c r="W67" s="94" t="e">
        <f ca="true">+IF(AND(ISNUMBER(OFFSET('Sanitation Data'!$D$6,0,10*ROW('Sanitation Data'!D61))),'Data Summary'!CL67="Yes"),OFFSET('Sanitation Data'!$D$6,0,10*ROW('Sanitation Data'!D61)),NA())</f>
        <v>#N/A</v>
      </c>
      <c r="X67" s="94" t="e">
        <f ca="true">+IF(AND(ISNUMBER(OFFSET('Sanitation Data'!$D$10,0,10*ROW('Sanitation Data'!D61))),'Data Summary'!CM67="Yes"),OFFSET('Sanitation Data'!$D$10,0,10*ROW('Sanitation Data'!D61)),NA())</f>
        <v>#N/A</v>
      </c>
      <c r="Y67" s="94" t="e">
        <f ca="true">+IF(AND(ISNUMBER(OFFSET('Sanitation Data'!$D$11,0,10*ROW('Sanitation Data'!D61))),'Data Summary'!CN67="Yes"),OFFSET('Sanitation Data'!$D$11,0,10*ROW('Sanitation Data'!D61)),NA())</f>
        <v>#N/A</v>
      </c>
      <c r="Z67" s="94" t="e">
        <f ca="true">+IF(AND(ISNUMBER(OFFSET('Sanitation Data'!$D$12,0,10*ROW('Sanitation Data'!D61))),'Data Summary'!CO67="Yes"),OFFSET('Sanitation Data'!$D$12,0,10*ROW('Sanitation Data'!D61)),NA())</f>
        <v>#N/A</v>
      </c>
      <c r="AA67" s="94" t="e">
        <f ca="true">+IF(AND(ISNUMBER(OFFSET('Sanitation Data'!$E$4,0,10*ROW('Sanitation Data'!E61))),'Data Summary'!CP67="Yes"),100-OFFSET('Sanitation Data'!$E$4,0,10*ROW('Sanitation Data'!E61)),NA())</f>
        <v>#N/A</v>
      </c>
      <c r="AB67" s="94" t="e">
        <f ca="true">+IF(AND(ISNUMBER(OFFSET('Sanitation Data'!$E$6,0,10*ROW('Sanitation Data'!E61))),'Data Summary'!CQ67="Yes"),OFFSET('Sanitation Data'!$E$6,0,10*ROW('Sanitation Data'!E61)),NA())</f>
        <v>#N/A</v>
      </c>
      <c r="AC67" s="94" t="e">
        <f ca="true">+IF(AND(ISNUMBER(OFFSET('Sanitation Data'!$E$10,0,10*ROW('Sanitation Data'!E61))),'Data Summary'!CR67="Yes"),OFFSET('Sanitation Data'!$E$10,0,10*ROW('Sanitation Data'!E61)),NA())</f>
        <v>#N/A</v>
      </c>
      <c r="AD67" s="94" t="e">
        <f ca="true">+IF(AND(ISNUMBER(OFFSET('Sanitation Data'!$E$11,0,10*ROW('Sanitation Data'!E61))),'Data Summary'!CS67="Yes"),OFFSET('Sanitation Data'!$E$11,0,10*ROW('Sanitation Data'!E61)),NA())</f>
        <v>#N/A</v>
      </c>
      <c r="AE67" s="94" t="e">
        <f ca="true">+IF(AND(ISNUMBER(OFFSET('Sanitation Data'!$E$12,0,10*ROW('Sanitation Data'!E61))),'Data Summary'!CT67="Yes"),OFFSET('Sanitation Data'!$E$12,0,10*ROW('Sanitation Data'!E61)),NA())</f>
        <v>#N/A</v>
      </c>
      <c r="AF67" s="94" t="e">
        <f ca="true">+IF(AND(ISNUMBER(OFFSET('Sanitation Data'!$F$4,0,10*ROW('Sanitation Data'!F61))),'Data Summary'!CU67="Yes"),100-OFFSET('Sanitation Data'!$F$4,0,10*ROW('Sanitation Data'!F61)),NA())</f>
        <v>#N/A</v>
      </c>
      <c r="AG67" s="94" t="e">
        <f ca="true">+IF(AND(ISNUMBER(OFFSET('Sanitation Data'!$F$6,0,10*ROW('Sanitation Data'!F61))),'Data Summary'!CV67="Yes"),OFFSET('Sanitation Data'!$F$6,0,10*ROW('Sanitation Data'!F61)),NA())</f>
        <v>#N/A</v>
      </c>
      <c r="AH67" s="94" t="e">
        <f ca="true">+IF(AND(ISNUMBER(OFFSET('Sanitation Data'!$F$10,0,10*ROW('Sanitation Data'!F61))),'Data Summary'!CW67="Yes"),OFFSET('Sanitation Data'!$F$10,0,10*ROW('Sanitation Data'!F61)),NA())</f>
        <v>#N/A</v>
      </c>
      <c r="AI67" s="94" t="e">
        <f ca="true">+IF(AND(ISNUMBER(OFFSET('Sanitation Data'!$F$11,0,10*ROW('Sanitation Data'!F61))),'Data Summary'!CX67="Yes"),OFFSET('Sanitation Data'!$F$11,0,10*ROW('Sanitation Data'!F61)),NA())</f>
        <v>#N/A</v>
      </c>
      <c r="AJ67" s="94" t="e">
        <f ca="true">+IF(AND(ISNUMBER(OFFSET('Sanitation Data'!$F$12,0,10*ROW('Sanitation Data'!F61))),'Data Summary'!CY67="Yes"),OFFSET('Sanitation Data'!$F$12,0,10*ROW('Sanitation Data'!F61)),NA())</f>
        <v>#N/A</v>
      </c>
      <c r="AK67" s="94" t="e">
        <f ca="true">+IF(AND(ISNUMBER(OFFSET('Sanitation Data'!$G$4,0,10*ROW('Sanitation Data'!G61))),'Data Summary'!CZ67="Yes"),100-OFFSET('Sanitation Data'!$G$4,0,10*ROW('Sanitation Data'!G61)),NA())</f>
        <v>#N/A</v>
      </c>
      <c r="AL67" s="94" t="e">
        <f ca="true">+IF(AND(ISNUMBER(OFFSET('Sanitation Data'!$G$6,0,10*ROW('Sanitation Data'!G61))),'Data Summary'!DA67="Yes"),OFFSET('Sanitation Data'!$G$6,0,10*ROW('Sanitation Data'!G61)),NA())</f>
        <v>#N/A</v>
      </c>
      <c r="AM67" s="94" t="e">
        <f ca="true">+IF(AND(ISNUMBER(OFFSET('Sanitation Data'!$G$10,0,10*ROW('Sanitation Data'!G61))),'Data Summary'!DB67="Yes"),OFFSET('Sanitation Data'!$G$10,0,10*ROW('Sanitation Data'!G61)),NA())</f>
        <v>#N/A</v>
      </c>
      <c r="AN67" s="94" t="e">
        <f ca="true">+IF(AND(ISNUMBER(OFFSET('Sanitation Data'!$G$11,0,10*ROW('Sanitation Data'!G61))),'Data Summary'!DC67="Yes"),OFFSET('Sanitation Data'!$G$11,0,10*ROW('Sanitation Data'!G61)),NA())</f>
        <v>#N/A</v>
      </c>
      <c r="AO67" s="94" t="e">
        <f ca="true">+IF(AND(ISNUMBER(OFFSET('Sanitation Data'!$G$12,0,10*ROW('Sanitation Data'!G61))),'Data Summary'!DD67="Yes"),OFFSET('Sanitation Data'!$G$12,0,10*ROW('Sanitation Data'!G61)),NA())</f>
        <v>#N/A</v>
      </c>
      <c r="AP67" s="94" t="e">
        <f ca="true">+IF(AND(ISNUMBER(OFFSET('Sanitation Data'!$H$4,0,10*ROW('Sanitation Data'!H61))),'Data Summary'!DE67="Yes"),100-OFFSET('Sanitation Data'!$H$4,0,10*ROW('Sanitation Data'!H61)),NA())</f>
        <v>#N/A</v>
      </c>
      <c r="AQ67" s="94" t="e">
        <f ca="true">+IF(AND(ISNUMBER(OFFSET('Sanitation Data'!$H$6,0,10*ROW('Sanitation Data'!H61))),'Data Summary'!DF67="Yes"),OFFSET('Sanitation Data'!$H$6,0,10*ROW('Sanitation Data'!H61)),NA())</f>
        <v>#N/A</v>
      </c>
      <c r="AR67" s="94" t="e">
        <f ca="true">+IF(AND(ISNUMBER(OFFSET('Sanitation Data'!$H$10,0,10*ROW('Sanitation Data'!H61))),'Data Summary'!DG67="Yes"),OFFSET('Sanitation Data'!$H$10,0,10*ROW('Sanitation Data'!H61)),NA())</f>
        <v>#N/A</v>
      </c>
      <c r="AS67" s="94" t="e">
        <f ca="true">+IF(AND(ISNUMBER(OFFSET('Sanitation Data'!$H$11,0,10*ROW('Sanitation Data'!H61))),'Data Summary'!DH67="Yes"),OFFSET('Sanitation Data'!$H$11,0,10*ROW('Sanitation Data'!H61)),NA())</f>
        <v>#N/A</v>
      </c>
      <c r="AT67" s="94" t="e">
        <f ca="true">+IF(AND(ISNUMBER(OFFSET('Sanitation Data'!$H$12,0,10*ROW('Sanitation Data'!H61))),'Data Summary'!DI67="Yes"),OFFSET('Sanitation Data'!$H$12,0,10*ROW('Sanitation Data'!H61)),NA())</f>
        <v>#N/A</v>
      </c>
      <c r="AU67" s="94" t="e">
        <f ca="true">+IF(AND(ISNUMBER(OFFSET('Sanitation Data'!$I$4,0,10*ROW('Sanitation Data'!I61))),'Data Summary'!DJ67="Yes"),100-OFFSET('Sanitation Data'!$I$4,0,10*ROW('Sanitation Data'!I61)),NA())</f>
        <v>#N/A</v>
      </c>
      <c r="AV67" s="94" t="e">
        <f ca="true">+IF(AND(ISNUMBER(OFFSET('Sanitation Data'!$I$6,0,10*ROW('Sanitation Data'!I61))),'Data Summary'!DK67="Yes"),OFFSET('Sanitation Data'!$I$6,0,10*ROW('Sanitation Data'!I61)),NA())</f>
        <v>#N/A</v>
      </c>
      <c r="AW67" s="94" t="e">
        <f ca="true">+IF(AND(ISNUMBER(OFFSET('Sanitation Data'!$I$10,0,10*ROW('Sanitation Data'!I61))),'Data Summary'!DL67="Yes"),OFFSET('Sanitation Data'!$I$10,0,10*ROW('Sanitation Data'!I61)),NA())</f>
        <v>#N/A</v>
      </c>
      <c r="AX67" s="94" t="e">
        <f ca="true">+IF(AND(ISNUMBER(OFFSET('Sanitation Data'!$I$11,0,10*ROW('Sanitation Data'!I61))),'Data Summary'!DM67="Yes"),OFFSET('Sanitation Data'!$I$11,0,10*ROW('Sanitation Data'!I61)),NA())</f>
        <v>#N/A</v>
      </c>
      <c r="AY67" s="94" t="e">
        <f ca="true">+IF(AND(ISNUMBER(OFFSET('Sanitation Data'!$I$12,0,10*ROW('Sanitation Data'!I61))),'Data Summary'!DN67="Yes"),OFFSET('Sanitation Data'!$I$12,0,10*ROW('Sanitation Data'!I61)),NA())</f>
        <v>#N/A</v>
      </c>
      <c r="AZ67" s="95" t="e">
        <f ca="true">+IF(AND(ISNUMBER(OFFSET('Hygiene Data'!$D$5,0,10*ROW('Hygiene Data'!D61))),'Data Summary'!DO67="Yes"),OFFSET('Hygiene Data'!$D$5,0,10*ROW('Hygiene Data'!D61)),NA())</f>
        <v>#N/A</v>
      </c>
      <c r="BA67" s="95" t="e">
        <f ca="true">+IF(AND(ISNUMBER(OFFSET('Hygiene Data'!$D$7,0,10*ROW('Hygiene Data'!D61))),'Data Summary'!DP67="Yes"),OFFSET('Hygiene Data'!$D$7,0,10*ROW('Hygiene Data'!D61)),NA())</f>
        <v>#N/A</v>
      </c>
      <c r="BB67" s="95" t="e">
        <f ca="true">+IF(AND(ISNUMBER(OFFSET('Hygiene Data'!$D$9,0,10*ROW('Hygiene Data'!D61))),'Data Summary'!DQ67="Yes"),OFFSET('Hygiene Data'!$D$9,0,10*ROW('Hygiene Data'!D61)),NA())</f>
        <v>#N/A</v>
      </c>
      <c r="BC67" s="95" t="e">
        <f ca="true">+IF(AND(ISNUMBER(OFFSET('Hygiene Data'!$E$5,0,10*ROW('Hygiene Data'!E61))),'Data Summary'!DR67="Yes"),OFFSET('Hygiene Data'!$E$5,0,10*ROW('Hygiene Data'!E61)),NA())</f>
        <v>#N/A</v>
      </c>
      <c r="BD67" s="95" t="e">
        <f ca="true">+IF(AND(ISNUMBER(OFFSET('Hygiene Data'!$E$7,0,10*ROW('Hygiene Data'!E61))),'Data Summary'!DS67="Yes"),OFFSET('Hygiene Data'!$E$7,0,10*ROW('Hygiene Data'!E61)),NA())</f>
        <v>#N/A</v>
      </c>
      <c r="BE67" s="95" t="e">
        <f ca="true">+IF(AND(ISNUMBER(OFFSET('Hygiene Data'!$E$9,0,10*ROW('Hygiene Data'!E61))),'Data Summary'!DT67="Yes"),OFFSET('Hygiene Data'!$E$9,0,10*ROW('Hygiene Data'!E61)),NA())</f>
        <v>#N/A</v>
      </c>
      <c r="BF67" s="95" t="e">
        <f ca="true">+IF(AND(ISNUMBER(OFFSET('Hygiene Data'!$F$5,0,10*ROW('Hygiene Data'!F61))),'Data Summary'!DU67="Yes"),OFFSET('Hygiene Data'!$F$5,0,10*ROW('Hygiene Data'!F61)),NA())</f>
        <v>#N/A</v>
      </c>
      <c r="BG67" s="95" t="e">
        <f ca="true">+IF(AND(ISNUMBER(OFFSET('Hygiene Data'!$F$7,0,10*ROW('Hygiene Data'!F61))),'Data Summary'!DV67="Yes"),OFFSET('Hygiene Data'!$F$7,0,10*ROW('Hygiene Data'!F61)),NA())</f>
        <v>#N/A</v>
      </c>
      <c r="BH67" s="95" t="e">
        <f ca="true">+IF(AND(ISNUMBER(OFFSET('Hygiene Data'!$F$9,0,10*ROW('Hygiene Data'!F61))),'Data Summary'!DW67="Yes"),OFFSET('Hygiene Data'!$F$9,0,10*ROW('Hygiene Data'!F61)),NA())</f>
        <v>#N/A</v>
      </c>
      <c r="BI67" s="95" t="e">
        <f ca="true">+IF(AND(ISNUMBER(OFFSET('Hygiene Data'!$G$5,0,10*ROW('Hygiene Data'!G61))),'Data Summary'!DX67="Yes"),OFFSET('Hygiene Data'!$G$5,0,10*ROW('Hygiene Data'!G61)),NA())</f>
        <v>#N/A</v>
      </c>
      <c r="BJ67" s="95" t="e">
        <f ca="true">+IF(AND(ISNUMBER(OFFSET('Hygiene Data'!$G$7,0,10*ROW('Hygiene Data'!G61))),'Data Summary'!DY67="Yes"),OFFSET('Hygiene Data'!$G$7,0,10*ROW('Hygiene Data'!G61)),NA())</f>
        <v>#N/A</v>
      </c>
      <c r="BK67" s="95" t="e">
        <f ca="true">+IF(AND(ISNUMBER(OFFSET('Hygiene Data'!$G$9,0,10*ROW('Hygiene Data'!G61))),'Data Summary'!DZ67="Yes"),OFFSET('Hygiene Data'!$G$9,0,10*ROW('Hygiene Data'!G61)),NA())</f>
        <v>#N/A</v>
      </c>
      <c r="BL67" s="95" t="e">
        <f ca="true">+IF(AND(ISNUMBER(OFFSET('Hygiene Data'!$H$5,0,10*ROW('Hygiene Data'!H61))),'Data Summary'!EA67="Yes"),OFFSET('Hygiene Data'!$H$5,0,10*ROW('Hygiene Data'!H61)),NA())</f>
        <v>#N/A</v>
      </c>
      <c r="BM67" s="95" t="e">
        <f ca="true">+IF(AND(ISNUMBER(OFFSET('Hygiene Data'!$H$7,0,10*ROW('Hygiene Data'!H61))),'Data Summary'!EB67="Yes"),OFFSET('Hygiene Data'!$H$7,0,10*ROW('Hygiene Data'!H61)),NA())</f>
        <v>#N/A</v>
      </c>
      <c r="BN67" s="95" t="e">
        <f ca="true">+IF(AND(ISNUMBER(OFFSET('Hygiene Data'!$H$9,0,10*ROW('Hygiene Data'!H61))),'Data Summary'!EC67="Yes"),OFFSET('Hygiene Data'!$H$9,0,10*ROW('Hygiene Data'!H61)),NA())</f>
        <v>#N/A</v>
      </c>
      <c r="BO67" s="95" t="e">
        <f ca="true">+IF(AND(ISNUMBER(OFFSET('Hygiene Data'!$I$5,0,10*ROW('Hygiene Data'!I61))),'Data Summary'!ED67="Yes"),OFFSET('Hygiene Data'!$I$5,0,10*ROW('Hygiene Data'!I61)),NA())</f>
        <v>#N/A</v>
      </c>
      <c r="BP67" s="95" t="e">
        <f ca="true">+IF(AND(ISNUMBER(OFFSET('Hygiene Data'!$I$7,0,10*ROW('Hygiene Data'!I61))),'Data Summary'!EE67="Yes"),OFFSET('Hygiene Data'!$I$7,0,10*ROW('Hygiene Data'!I61)),NA())</f>
        <v>#N/A</v>
      </c>
      <c r="BQ67" s="95" t="e">
        <f ca="true">+IF(AND(ISNUMBER(OFFSET('Hygiene Data'!$I$9,0,10*ROW('Hygiene Data'!I61))),'Data Summary'!EF67="Yes"),OFFSET('Hygiene Data'!$I$9,0,10*ROW('Hygiene Data'!I61)),NA())</f>
        <v>#N/A</v>
      </c>
    </row>
    <row xmlns:x14ac="http://schemas.microsoft.com/office/spreadsheetml/2009/9/ac" r="68" x14ac:dyDescent="0.2">
      <c r="A68" s="329" t="e">
        <f ca="true">+RIGHT('Data Summary'!A68,LEN('Data Summary'!A68)-9)</f>
        <v>#VALUE!</v>
      </c>
      <c r="B68" s="36" t="str">
        <f ca="true">+IF(ISTEXT('Data Summary'!B68),'Data Summary'!B68,"")</f>
        <v/>
      </c>
      <c r="C68" s="328" t="e">
        <f ca="true">+VALUE('Data Summary'!C68)</f>
        <v>#VALUE!</v>
      </c>
      <c r="D68" s="93" t="e">
        <f ca="true">+IF(AND(ISNUMBER(OFFSET('Water Data'!$D$4,0,10*ROW('Water Data'!D62))),'Data Summary'!BS68="Yes"),100-OFFSET('Water Data'!$D$4,0,10*ROW('Water Data'!D62)),NA())</f>
        <v>#N/A</v>
      </c>
      <c r="E68" s="93" t="e">
        <f ca="true">+IF(AND(ISNUMBER(OFFSET('Water Data'!$D$6,0,10*ROW('Water Data'!D62))),'Data Summary'!BT68="Yes"),OFFSET('Water Data'!$D$6,0,10*ROW('Water Data'!D62)),NA())</f>
        <v>#N/A</v>
      </c>
      <c r="F68" s="93" t="e">
        <f ca="true">+IF(AND(ISNUMBER(OFFSET('Water Data'!$D$9,0,10*ROW('Water Data'!D62))),'Data Summary'!BU68="Yes"),OFFSET('Water Data'!$D$9,0,10*ROW('Water Data'!D62)),NA())</f>
        <v>#N/A</v>
      </c>
      <c r="G68" s="93" t="e">
        <f ca="true">+IF(AND(ISNUMBER(OFFSET('Water Data'!$E$4,0,10*ROW('Water Data'!E62))),'Data Summary'!BV68="Yes"),100-OFFSET('Water Data'!$E$4,0,10*ROW('Water Data'!E62)),NA())</f>
        <v>#N/A</v>
      </c>
      <c r="H68" s="93" t="e">
        <f ca="true">+IF(AND(ISNUMBER(OFFSET('Water Data'!$E$6,0,10*ROW('Water Data'!E62))),'Data Summary'!BW68="Yes"),OFFSET('Water Data'!$E$6,0,10*ROW('Water Data'!E62)),NA())</f>
        <v>#N/A</v>
      </c>
      <c r="I68" s="93" t="e">
        <f ca="true">+IF(AND(ISNUMBER(OFFSET('Water Data'!$E$9,0,10*ROW('Water Data'!E62))),'Data Summary'!BX68="Yes"),OFFSET('Water Data'!$E$9,0,10*ROW('Water Data'!E62)),NA())</f>
        <v>#N/A</v>
      </c>
      <c r="J68" s="93" t="e">
        <f ca="true">+IF(AND(ISNUMBER(OFFSET('Water Data'!$F$4,0,10*ROW('Water Data'!F62))),'Data Summary'!BY68="Yes"),100-OFFSET('Water Data'!$F$4,0,10*ROW('Water Data'!F62)),NA())</f>
        <v>#N/A</v>
      </c>
      <c r="K68" s="93" t="e">
        <f ca="true">+IF(AND(ISNUMBER(OFFSET('Water Data'!$F$6,0,10*ROW('Water Data'!F62))),'Data Summary'!BZ68="Yes"),OFFSET('Water Data'!$F$6,0,10*ROW('Water Data'!F62)),NA())</f>
        <v>#N/A</v>
      </c>
      <c r="L68" s="93" t="e">
        <f ca="true">+IF(AND(ISNUMBER(OFFSET('Water Data'!$F$9,0,10*ROW('Water Data'!F62))),'Data Summary'!CA68="Yes"),OFFSET('Water Data'!$F$9,0,10*ROW('Water Data'!F62)),NA())</f>
        <v>#N/A</v>
      </c>
      <c r="M68" s="93" t="e">
        <f ca="true">+IF(AND(ISNUMBER(OFFSET('Water Data'!$G$4,0,10*ROW('Water Data'!G62))),'Data Summary'!CB68="Yes"),100-OFFSET('Water Data'!$G$4,0,10*ROW('Water Data'!G62)),NA())</f>
        <v>#N/A</v>
      </c>
      <c r="N68" s="93" t="e">
        <f ca="true">+IF(AND(ISNUMBER(OFFSET('Water Data'!$G$6,0,10*ROW('Water Data'!G62))),'Data Summary'!CC68="Yes"),OFFSET('Water Data'!$G$6,0,10*ROW('Water Data'!G62)),NA())</f>
        <v>#N/A</v>
      </c>
      <c r="O68" s="93" t="e">
        <f ca="true">+IF(AND(ISNUMBER(OFFSET('Water Data'!$G$9,0,10*ROW('Water Data'!G62))),'Data Summary'!CD68="Yes"),OFFSET('Water Data'!$G$9,0,10*ROW('Water Data'!G62)),NA())</f>
        <v>#N/A</v>
      </c>
      <c r="P68" s="93" t="e">
        <f ca="true">+IF(AND(ISNUMBER(OFFSET('Water Data'!$H$4,0,10*ROW('Water Data'!H62))),'Data Summary'!CE68="Yes"),100-OFFSET('Water Data'!$H$4,0,10*ROW('Water Data'!H62)),NA())</f>
        <v>#N/A</v>
      </c>
      <c r="Q68" s="93" t="e">
        <f ca="true">+IF(AND(ISNUMBER(OFFSET('Water Data'!$H$6,0,10*ROW('Water Data'!H62))),'Data Summary'!CF68="Yes"),OFFSET('Water Data'!$H$6,0,10*ROW('Water Data'!H62)),NA())</f>
        <v>#N/A</v>
      </c>
      <c r="R68" s="93" t="e">
        <f ca="true">+IF(AND(ISNUMBER(OFFSET('Water Data'!$H$9,0,10*ROW('Water Data'!H62))),'Data Summary'!CG68="Yes"),OFFSET('Water Data'!$H$9,0,10*ROW('Water Data'!H62)),NA())</f>
        <v>#N/A</v>
      </c>
      <c r="S68" s="93" t="e">
        <f ca="true">+IF(AND(ISNUMBER(OFFSET('Water Data'!$I$4,0,10*ROW('Water Data'!I62))),'Data Summary'!CH68="Yes"),100-OFFSET('Water Data'!$I$4,0,10*ROW('Water Data'!I62)),NA())</f>
        <v>#N/A</v>
      </c>
      <c r="T68" s="93" t="e">
        <f ca="true">+IF(AND(ISNUMBER(OFFSET('Water Data'!$I$6,0,10*ROW('Water Data'!I62))),'Data Summary'!CI68="Yes"),OFFSET('Water Data'!$I$6,0,10*ROW('Water Data'!I62)),NA())</f>
        <v>#N/A</v>
      </c>
      <c r="U68" s="93" t="e">
        <f ca="true">+IF(AND(ISNUMBER(OFFSET('Water Data'!$I$9,0,10*ROW('Water Data'!I62))),'Data Summary'!CJ68="Yes"),OFFSET('Water Data'!$I$9,0,10*ROW('Water Data'!I62)),NA())</f>
        <v>#N/A</v>
      </c>
      <c r="V68" s="94" t="e">
        <f ca="true">+IF(AND(ISNUMBER(OFFSET('Sanitation Data'!$D$4,0,10*ROW('Sanitation Data'!D62))),'Data Summary'!CK68="Yes"),100-OFFSET('Sanitation Data'!$D$4,0,10*ROW('Sanitation Data'!D62)),NA())</f>
        <v>#N/A</v>
      </c>
      <c r="W68" s="94" t="e">
        <f ca="true">+IF(AND(ISNUMBER(OFFSET('Sanitation Data'!$D$6,0,10*ROW('Sanitation Data'!D62))),'Data Summary'!CL68="Yes"),OFFSET('Sanitation Data'!$D$6,0,10*ROW('Sanitation Data'!D62)),NA())</f>
        <v>#N/A</v>
      </c>
      <c r="X68" s="94" t="e">
        <f ca="true">+IF(AND(ISNUMBER(OFFSET('Sanitation Data'!$D$10,0,10*ROW('Sanitation Data'!D62))),'Data Summary'!CM68="Yes"),OFFSET('Sanitation Data'!$D$10,0,10*ROW('Sanitation Data'!D62)),NA())</f>
        <v>#N/A</v>
      </c>
      <c r="Y68" s="94" t="e">
        <f ca="true">+IF(AND(ISNUMBER(OFFSET('Sanitation Data'!$D$11,0,10*ROW('Sanitation Data'!D62))),'Data Summary'!CN68="Yes"),OFFSET('Sanitation Data'!$D$11,0,10*ROW('Sanitation Data'!D62)),NA())</f>
        <v>#N/A</v>
      </c>
      <c r="Z68" s="94" t="e">
        <f ca="true">+IF(AND(ISNUMBER(OFFSET('Sanitation Data'!$D$12,0,10*ROW('Sanitation Data'!D62))),'Data Summary'!CO68="Yes"),OFFSET('Sanitation Data'!$D$12,0,10*ROW('Sanitation Data'!D62)),NA())</f>
        <v>#N/A</v>
      </c>
      <c r="AA68" s="94" t="e">
        <f ca="true">+IF(AND(ISNUMBER(OFFSET('Sanitation Data'!$E$4,0,10*ROW('Sanitation Data'!E62))),'Data Summary'!CP68="Yes"),100-OFFSET('Sanitation Data'!$E$4,0,10*ROW('Sanitation Data'!E62)),NA())</f>
        <v>#N/A</v>
      </c>
      <c r="AB68" s="94" t="e">
        <f ca="true">+IF(AND(ISNUMBER(OFFSET('Sanitation Data'!$E$6,0,10*ROW('Sanitation Data'!E62))),'Data Summary'!CQ68="Yes"),OFFSET('Sanitation Data'!$E$6,0,10*ROW('Sanitation Data'!E62)),NA())</f>
        <v>#N/A</v>
      </c>
      <c r="AC68" s="94" t="e">
        <f ca="true">+IF(AND(ISNUMBER(OFFSET('Sanitation Data'!$E$10,0,10*ROW('Sanitation Data'!E62))),'Data Summary'!CR68="Yes"),OFFSET('Sanitation Data'!$E$10,0,10*ROW('Sanitation Data'!E62)),NA())</f>
        <v>#N/A</v>
      </c>
      <c r="AD68" s="94" t="e">
        <f ca="true">+IF(AND(ISNUMBER(OFFSET('Sanitation Data'!$E$11,0,10*ROW('Sanitation Data'!E62))),'Data Summary'!CS68="Yes"),OFFSET('Sanitation Data'!$E$11,0,10*ROW('Sanitation Data'!E62)),NA())</f>
        <v>#N/A</v>
      </c>
      <c r="AE68" s="94" t="e">
        <f ca="true">+IF(AND(ISNUMBER(OFFSET('Sanitation Data'!$E$12,0,10*ROW('Sanitation Data'!E62))),'Data Summary'!CT68="Yes"),OFFSET('Sanitation Data'!$E$12,0,10*ROW('Sanitation Data'!E62)),NA())</f>
        <v>#N/A</v>
      </c>
      <c r="AF68" s="94" t="e">
        <f ca="true">+IF(AND(ISNUMBER(OFFSET('Sanitation Data'!$F$4,0,10*ROW('Sanitation Data'!F62))),'Data Summary'!CU68="Yes"),100-OFFSET('Sanitation Data'!$F$4,0,10*ROW('Sanitation Data'!F62)),NA())</f>
        <v>#N/A</v>
      </c>
      <c r="AG68" s="94" t="e">
        <f ca="true">+IF(AND(ISNUMBER(OFFSET('Sanitation Data'!$F$6,0,10*ROW('Sanitation Data'!F62))),'Data Summary'!CV68="Yes"),OFFSET('Sanitation Data'!$F$6,0,10*ROW('Sanitation Data'!F62)),NA())</f>
        <v>#N/A</v>
      </c>
      <c r="AH68" s="94" t="e">
        <f ca="true">+IF(AND(ISNUMBER(OFFSET('Sanitation Data'!$F$10,0,10*ROW('Sanitation Data'!F62))),'Data Summary'!CW68="Yes"),OFFSET('Sanitation Data'!$F$10,0,10*ROW('Sanitation Data'!F62)),NA())</f>
        <v>#N/A</v>
      </c>
      <c r="AI68" s="94" t="e">
        <f ca="true">+IF(AND(ISNUMBER(OFFSET('Sanitation Data'!$F$11,0,10*ROW('Sanitation Data'!F62))),'Data Summary'!CX68="Yes"),OFFSET('Sanitation Data'!$F$11,0,10*ROW('Sanitation Data'!F62)),NA())</f>
        <v>#N/A</v>
      </c>
      <c r="AJ68" s="94" t="e">
        <f ca="true">+IF(AND(ISNUMBER(OFFSET('Sanitation Data'!$F$12,0,10*ROW('Sanitation Data'!F62))),'Data Summary'!CY68="Yes"),OFFSET('Sanitation Data'!$F$12,0,10*ROW('Sanitation Data'!F62)),NA())</f>
        <v>#N/A</v>
      </c>
      <c r="AK68" s="94" t="e">
        <f ca="true">+IF(AND(ISNUMBER(OFFSET('Sanitation Data'!$G$4,0,10*ROW('Sanitation Data'!G62))),'Data Summary'!CZ68="Yes"),100-OFFSET('Sanitation Data'!$G$4,0,10*ROW('Sanitation Data'!G62)),NA())</f>
        <v>#N/A</v>
      </c>
      <c r="AL68" s="94" t="e">
        <f ca="true">+IF(AND(ISNUMBER(OFFSET('Sanitation Data'!$G$6,0,10*ROW('Sanitation Data'!G62))),'Data Summary'!DA68="Yes"),OFFSET('Sanitation Data'!$G$6,0,10*ROW('Sanitation Data'!G62)),NA())</f>
        <v>#N/A</v>
      </c>
      <c r="AM68" s="94" t="e">
        <f ca="true">+IF(AND(ISNUMBER(OFFSET('Sanitation Data'!$G$10,0,10*ROW('Sanitation Data'!G62))),'Data Summary'!DB68="Yes"),OFFSET('Sanitation Data'!$G$10,0,10*ROW('Sanitation Data'!G62)),NA())</f>
        <v>#N/A</v>
      </c>
      <c r="AN68" s="94" t="e">
        <f ca="true">+IF(AND(ISNUMBER(OFFSET('Sanitation Data'!$G$11,0,10*ROW('Sanitation Data'!G62))),'Data Summary'!DC68="Yes"),OFFSET('Sanitation Data'!$G$11,0,10*ROW('Sanitation Data'!G62)),NA())</f>
        <v>#N/A</v>
      </c>
      <c r="AO68" s="94" t="e">
        <f ca="true">+IF(AND(ISNUMBER(OFFSET('Sanitation Data'!$G$12,0,10*ROW('Sanitation Data'!G62))),'Data Summary'!DD68="Yes"),OFFSET('Sanitation Data'!$G$12,0,10*ROW('Sanitation Data'!G62)),NA())</f>
        <v>#N/A</v>
      </c>
      <c r="AP68" s="94" t="e">
        <f ca="true">+IF(AND(ISNUMBER(OFFSET('Sanitation Data'!$H$4,0,10*ROW('Sanitation Data'!H62))),'Data Summary'!DE68="Yes"),100-OFFSET('Sanitation Data'!$H$4,0,10*ROW('Sanitation Data'!H62)),NA())</f>
        <v>#N/A</v>
      </c>
      <c r="AQ68" s="94" t="e">
        <f ca="true">+IF(AND(ISNUMBER(OFFSET('Sanitation Data'!$H$6,0,10*ROW('Sanitation Data'!H62))),'Data Summary'!DF68="Yes"),OFFSET('Sanitation Data'!$H$6,0,10*ROW('Sanitation Data'!H62)),NA())</f>
        <v>#N/A</v>
      </c>
      <c r="AR68" s="94" t="e">
        <f ca="true">+IF(AND(ISNUMBER(OFFSET('Sanitation Data'!$H$10,0,10*ROW('Sanitation Data'!H62))),'Data Summary'!DG68="Yes"),OFFSET('Sanitation Data'!$H$10,0,10*ROW('Sanitation Data'!H62)),NA())</f>
        <v>#N/A</v>
      </c>
      <c r="AS68" s="94" t="e">
        <f ca="true">+IF(AND(ISNUMBER(OFFSET('Sanitation Data'!$H$11,0,10*ROW('Sanitation Data'!H62))),'Data Summary'!DH68="Yes"),OFFSET('Sanitation Data'!$H$11,0,10*ROW('Sanitation Data'!H62)),NA())</f>
        <v>#N/A</v>
      </c>
      <c r="AT68" s="94" t="e">
        <f ca="true">+IF(AND(ISNUMBER(OFFSET('Sanitation Data'!$H$12,0,10*ROW('Sanitation Data'!H62))),'Data Summary'!DI68="Yes"),OFFSET('Sanitation Data'!$H$12,0,10*ROW('Sanitation Data'!H62)),NA())</f>
        <v>#N/A</v>
      </c>
      <c r="AU68" s="94" t="e">
        <f ca="true">+IF(AND(ISNUMBER(OFFSET('Sanitation Data'!$I$4,0,10*ROW('Sanitation Data'!I62))),'Data Summary'!DJ68="Yes"),100-OFFSET('Sanitation Data'!$I$4,0,10*ROW('Sanitation Data'!I62)),NA())</f>
        <v>#N/A</v>
      </c>
      <c r="AV68" s="94" t="e">
        <f ca="true">+IF(AND(ISNUMBER(OFFSET('Sanitation Data'!$I$6,0,10*ROW('Sanitation Data'!I62))),'Data Summary'!DK68="Yes"),OFFSET('Sanitation Data'!$I$6,0,10*ROW('Sanitation Data'!I62)),NA())</f>
        <v>#N/A</v>
      </c>
      <c r="AW68" s="94" t="e">
        <f ca="true">+IF(AND(ISNUMBER(OFFSET('Sanitation Data'!$I$10,0,10*ROW('Sanitation Data'!I62))),'Data Summary'!DL68="Yes"),OFFSET('Sanitation Data'!$I$10,0,10*ROW('Sanitation Data'!I62)),NA())</f>
        <v>#N/A</v>
      </c>
      <c r="AX68" s="94" t="e">
        <f ca="true">+IF(AND(ISNUMBER(OFFSET('Sanitation Data'!$I$11,0,10*ROW('Sanitation Data'!I62))),'Data Summary'!DM68="Yes"),OFFSET('Sanitation Data'!$I$11,0,10*ROW('Sanitation Data'!I62)),NA())</f>
        <v>#N/A</v>
      </c>
      <c r="AY68" s="94" t="e">
        <f ca="true">+IF(AND(ISNUMBER(OFFSET('Sanitation Data'!$I$12,0,10*ROW('Sanitation Data'!I62))),'Data Summary'!DN68="Yes"),OFFSET('Sanitation Data'!$I$12,0,10*ROW('Sanitation Data'!I62)),NA())</f>
        <v>#N/A</v>
      </c>
      <c r="AZ68" s="95" t="e">
        <f ca="true">+IF(AND(ISNUMBER(OFFSET('Hygiene Data'!$D$5,0,10*ROW('Hygiene Data'!D62))),'Data Summary'!DO68="Yes"),OFFSET('Hygiene Data'!$D$5,0,10*ROW('Hygiene Data'!D62)),NA())</f>
        <v>#N/A</v>
      </c>
      <c r="BA68" s="95" t="e">
        <f ca="true">+IF(AND(ISNUMBER(OFFSET('Hygiene Data'!$D$7,0,10*ROW('Hygiene Data'!D62))),'Data Summary'!DP68="Yes"),OFFSET('Hygiene Data'!$D$7,0,10*ROW('Hygiene Data'!D62)),NA())</f>
        <v>#N/A</v>
      </c>
      <c r="BB68" s="95" t="e">
        <f ca="true">+IF(AND(ISNUMBER(OFFSET('Hygiene Data'!$D$9,0,10*ROW('Hygiene Data'!D62))),'Data Summary'!DQ68="Yes"),OFFSET('Hygiene Data'!$D$9,0,10*ROW('Hygiene Data'!D62)),NA())</f>
        <v>#N/A</v>
      </c>
      <c r="BC68" s="95" t="e">
        <f ca="true">+IF(AND(ISNUMBER(OFFSET('Hygiene Data'!$E$5,0,10*ROW('Hygiene Data'!E62))),'Data Summary'!DR68="Yes"),OFFSET('Hygiene Data'!$E$5,0,10*ROW('Hygiene Data'!E62)),NA())</f>
        <v>#N/A</v>
      </c>
      <c r="BD68" s="95" t="e">
        <f ca="true">+IF(AND(ISNUMBER(OFFSET('Hygiene Data'!$E$7,0,10*ROW('Hygiene Data'!E62))),'Data Summary'!DS68="Yes"),OFFSET('Hygiene Data'!$E$7,0,10*ROW('Hygiene Data'!E62)),NA())</f>
        <v>#N/A</v>
      </c>
      <c r="BE68" s="95" t="e">
        <f ca="true">+IF(AND(ISNUMBER(OFFSET('Hygiene Data'!$E$9,0,10*ROW('Hygiene Data'!E62))),'Data Summary'!DT68="Yes"),OFFSET('Hygiene Data'!$E$9,0,10*ROW('Hygiene Data'!E62)),NA())</f>
        <v>#N/A</v>
      </c>
      <c r="BF68" s="95" t="e">
        <f ca="true">+IF(AND(ISNUMBER(OFFSET('Hygiene Data'!$F$5,0,10*ROW('Hygiene Data'!F62))),'Data Summary'!DU68="Yes"),OFFSET('Hygiene Data'!$F$5,0,10*ROW('Hygiene Data'!F62)),NA())</f>
        <v>#N/A</v>
      </c>
      <c r="BG68" s="95" t="e">
        <f ca="true">+IF(AND(ISNUMBER(OFFSET('Hygiene Data'!$F$7,0,10*ROW('Hygiene Data'!F62))),'Data Summary'!DV68="Yes"),OFFSET('Hygiene Data'!$F$7,0,10*ROW('Hygiene Data'!F62)),NA())</f>
        <v>#N/A</v>
      </c>
      <c r="BH68" s="95" t="e">
        <f ca="true">+IF(AND(ISNUMBER(OFFSET('Hygiene Data'!$F$9,0,10*ROW('Hygiene Data'!F62))),'Data Summary'!DW68="Yes"),OFFSET('Hygiene Data'!$F$9,0,10*ROW('Hygiene Data'!F62)),NA())</f>
        <v>#N/A</v>
      </c>
      <c r="BI68" s="95" t="e">
        <f ca="true">+IF(AND(ISNUMBER(OFFSET('Hygiene Data'!$G$5,0,10*ROW('Hygiene Data'!G62))),'Data Summary'!DX68="Yes"),OFFSET('Hygiene Data'!$G$5,0,10*ROW('Hygiene Data'!G62)),NA())</f>
        <v>#N/A</v>
      </c>
      <c r="BJ68" s="95" t="e">
        <f ca="true">+IF(AND(ISNUMBER(OFFSET('Hygiene Data'!$G$7,0,10*ROW('Hygiene Data'!G62))),'Data Summary'!DY68="Yes"),OFFSET('Hygiene Data'!$G$7,0,10*ROW('Hygiene Data'!G62)),NA())</f>
        <v>#N/A</v>
      </c>
      <c r="BK68" s="95" t="e">
        <f ca="true">+IF(AND(ISNUMBER(OFFSET('Hygiene Data'!$G$9,0,10*ROW('Hygiene Data'!G62))),'Data Summary'!DZ68="Yes"),OFFSET('Hygiene Data'!$G$9,0,10*ROW('Hygiene Data'!G62)),NA())</f>
        <v>#N/A</v>
      </c>
      <c r="BL68" s="95" t="e">
        <f ca="true">+IF(AND(ISNUMBER(OFFSET('Hygiene Data'!$H$5,0,10*ROW('Hygiene Data'!H62))),'Data Summary'!EA68="Yes"),OFFSET('Hygiene Data'!$H$5,0,10*ROW('Hygiene Data'!H62)),NA())</f>
        <v>#N/A</v>
      </c>
      <c r="BM68" s="95" t="e">
        <f ca="true">+IF(AND(ISNUMBER(OFFSET('Hygiene Data'!$H$7,0,10*ROW('Hygiene Data'!H62))),'Data Summary'!EB68="Yes"),OFFSET('Hygiene Data'!$H$7,0,10*ROW('Hygiene Data'!H62)),NA())</f>
        <v>#N/A</v>
      </c>
      <c r="BN68" s="95" t="e">
        <f ca="true">+IF(AND(ISNUMBER(OFFSET('Hygiene Data'!$H$9,0,10*ROW('Hygiene Data'!H62))),'Data Summary'!EC68="Yes"),OFFSET('Hygiene Data'!$H$9,0,10*ROW('Hygiene Data'!H62)),NA())</f>
        <v>#N/A</v>
      </c>
      <c r="BO68" s="95" t="e">
        <f ca="true">+IF(AND(ISNUMBER(OFFSET('Hygiene Data'!$I$5,0,10*ROW('Hygiene Data'!I62))),'Data Summary'!ED68="Yes"),OFFSET('Hygiene Data'!$I$5,0,10*ROW('Hygiene Data'!I62)),NA())</f>
        <v>#N/A</v>
      </c>
      <c r="BP68" s="95" t="e">
        <f ca="true">+IF(AND(ISNUMBER(OFFSET('Hygiene Data'!$I$7,0,10*ROW('Hygiene Data'!I62))),'Data Summary'!EE68="Yes"),OFFSET('Hygiene Data'!$I$7,0,10*ROW('Hygiene Data'!I62)),NA())</f>
        <v>#N/A</v>
      </c>
      <c r="BQ68" s="95" t="e">
        <f ca="true">+IF(AND(ISNUMBER(OFFSET('Hygiene Data'!$I$9,0,10*ROW('Hygiene Data'!I62))),'Data Summary'!EF68="Yes"),OFFSET('Hygiene Data'!$I$9,0,10*ROW('Hygiene Data'!I62)),NA())</f>
        <v>#N/A</v>
      </c>
    </row>
    <row xmlns:x14ac="http://schemas.microsoft.com/office/spreadsheetml/2009/9/ac" r="69" x14ac:dyDescent="0.2">
      <c r="A69" s="329" t="e">
        <f ca="true">+RIGHT('Data Summary'!A69,LEN('Data Summary'!A69)-9)</f>
        <v>#VALUE!</v>
      </c>
      <c r="B69" s="36" t="str">
        <f ca="true">+IF(ISTEXT('Data Summary'!B69),'Data Summary'!B69,"")</f>
        <v/>
      </c>
      <c r="C69" s="328" t="e">
        <f ca="true">+VALUE('Data Summary'!C69)</f>
        <v>#VALUE!</v>
      </c>
      <c r="D69" s="93" t="e">
        <f ca="true">+IF(AND(ISNUMBER(OFFSET('Water Data'!$D$4,0,10*ROW('Water Data'!D63))),'Data Summary'!BS69="Yes"),100-OFFSET('Water Data'!$D$4,0,10*ROW('Water Data'!D63)),NA())</f>
        <v>#N/A</v>
      </c>
      <c r="E69" s="93" t="e">
        <f ca="true">+IF(AND(ISNUMBER(OFFSET('Water Data'!$D$6,0,10*ROW('Water Data'!D63))),'Data Summary'!BT69="Yes"),OFFSET('Water Data'!$D$6,0,10*ROW('Water Data'!D63)),NA())</f>
        <v>#N/A</v>
      </c>
      <c r="F69" s="93" t="e">
        <f ca="true">+IF(AND(ISNUMBER(OFFSET('Water Data'!$D$9,0,10*ROW('Water Data'!D63))),'Data Summary'!BU69="Yes"),OFFSET('Water Data'!$D$9,0,10*ROW('Water Data'!D63)),NA())</f>
        <v>#N/A</v>
      </c>
      <c r="G69" s="93" t="e">
        <f ca="true">+IF(AND(ISNUMBER(OFFSET('Water Data'!$E$4,0,10*ROW('Water Data'!E63))),'Data Summary'!BV69="Yes"),100-OFFSET('Water Data'!$E$4,0,10*ROW('Water Data'!E63)),NA())</f>
        <v>#N/A</v>
      </c>
      <c r="H69" s="93" t="e">
        <f ca="true">+IF(AND(ISNUMBER(OFFSET('Water Data'!$E$6,0,10*ROW('Water Data'!E63))),'Data Summary'!BW69="Yes"),OFFSET('Water Data'!$E$6,0,10*ROW('Water Data'!E63)),NA())</f>
        <v>#N/A</v>
      </c>
      <c r="I69" s="93" t="e">
        <f ca="true">+IF(AND(ISNUMBER(OFFSET('Water Data'!$E$9,0,10*ROW('Water Data'!E63))),'Data Summary'!BX69="Yes"),OFFSET('Water Data'!$E$9,0,10*ROW('Water Data'!E63)),NA())</f>
        <v>#N/A</v>
      </c>
      <c r="J69" s="93" t="e">
        <f ca="true">+IF(AND(ISNUMBER(OFFSET('Water Data'!$F$4,0,10*ROW('Water Data'!F63))),'Data Summary'!BY69="Yes"),100-OFFSET('Water Data'!$F$4,0,10*ROW('Water Data'!F63)),NA())</f>
        <v>#N/A</v>
      </c>
      <c r="K69" s="93" t="e">
        <f ca="true">+IF(AND(ISNUMBER(OFFSET('Water Data'!$F$6,0,10*ROW('Water Data'!F63))),'Data Summary'!BZ69="Yes"),OFFSET('Water Data'!$F$6,0,10*ROW('Water Data'!F63)),NA())</f>
        <v>#N/A</v>
      </c>
      <c r="L69" s="93" t="e">
        <f ca="true">+IF(AND(ISNUMBER(OFFSET('Water Data'!$F$9,0,10*ROW('Water Data'!F63))),'Data Summary'!CA69="Yes"),OFFSET('Water Data'!$F$9,0,10*ROW('Water Data'!F63)),NA())</f>
        <v>#N/A</v>
      </c>
      <c r="M69" s="93" t="e">
        <f ca="true">+IF(AND(ISNUMBER(OFFSET('Water Data'!$G$4,0,10*ROW('Water Data'!G63))),'Data Summary'!CB69="Yes"),100-OFFSET('Water Data'!$G$4,0,10*ROW('Water Data'!G63)),NA())</f>
        <v>#N/A</v>
      </c>
      <c r="N69" s="93" t="e">
        <f ca="true">+IF(AND(ISNUMBER(OFFSET('Water Data'!$G$6,0,10*ROW('Water Data'!G63))),'Data Summary'!CC69="Yes"),OFFSET('Water Data'!$G$6,0,10*ROW('Water Data'!G63)),NA())</f>
        <v>#N/A</v>
      </c>
      <c r="O69" s="93" t="e">
        <f ca="true">+IF(AND(ISNUMBER(OFFSET('Water Data'!$G$9,0,10*ROW('Water Data'!G63))),'Data Summary'!CD69="Yes"),OFFSET('Water Data'!$G$9,0,10*ROW('Water Data'!G63)),NA())</f>
        <v>#N/A</v>
      </c>
      <c r="P69" s="93" t="e">
        <f ca="true">+IF(AND(ISNUMBER(OFFSET('Water Data'!$H$4,0,10*ROW('Water Data'!H63))),'Data Summary'!CE69="Yes"),100-OFFSET('Water Data'!$H$4,0,10*ROW('Water Data'!H63)),NA())</f>
        <v>#N/A</v>
      </c>
      <c r="Q69" s="93" t="e">
        <f ca="true">+IF(AND(ISNUMBER(OFFSET('Water Data'!$H$6,0,10*ROW('Water Data'!H63))),'Data Summary'!CF69="Yes"),OFFSET('Water Data'!$H$6,0,10*ROW('Water Data'!H63)),NA())</f>
        <v>#N/A</v>
      </c>
      <c r="R69" s="93" t="e">
        <f ca="true">+IF(AND(ISNUMBER(OFFSET('Water Data'!$H$9,0,10*ROW('Water Data'!H63))),'Data Summary'!CG69="Yes"),OFFSET('Water Data'!$H$9,0,10*ROW('Water Data'!H63)),NA())</f>
        <v>#N/A</v>
      </c>
      <c r="S69" s="93" t="e">
        <f ca="true">+IF(AND(ISNUMBER(OFFSET('Water Data'!$I$4,0,10*ROW('Water Data'!I63))),'Data Summary'!CH69="Yes"),100-OFFSET('Water Data'!$I$4,0,10*ROW('Water Data'!I63)),NA())</f>
        <v>#N/A</v>
      </c>
      <c r="T69" s="93" t="e">
        <f ca="true">+IF(AND(ISNUMBER(OFFSET('Water Data'!$I$6,0,10*ROW('Water Data'!I63))),'Data Summary'!CI69="Yes"),OFFSET('Water Data'!$I$6,0,10*ROW('Water Data'!I63)),NA())</f>
        <v>#N/A</v>
      </c>
      <c r="U69" s="93" t="e">
        <f ca="true">+IF(AND(ISNUMBER(OFFSET('Water Data'!$I$9,0,10*ROW('Water Data'!I63))),'Data Summary'!CJ69="Yes"),OFFSET('Water Data'!$I$9,0,10*ROW('Water Data'!I63)),NA())</f>
        <v>#N/A</v>
      </c>
      <c r="V69" s="94" t="e">
        <f ca="true">+IF(AND(ISNUMBER(OFFSET('Sanitation Data'!$D$4,0,10*ROW('Sanitation Data'!D63))),'Data Summary'!CK69="Yes"),100-OFFSET('Sanitation Data'!$D$4,0,10*ROW('Sanitation Data'!D63)),NA())</f>
        <v>#N/A</v>
      </c>
      <c r="W69" s="94" t="e">
        <f ca="true">+IF(AND(ISNUMBER(OFFSET('Sanitation Data'!$D$6,0,10*ROW('Sanitation Data'!D63))),'Data Summary'!CL69="Yes"),OFFSET('Sanitation Data'!$D$6,0,10*ROW('Sanitation Data'!D63)),NA())</f>
        <v>#N/A</v>
      </c>
      <c r="X69" s="94" t="e">
        <f ca="true">+IF(AND(ISNUMBER(OFFSET('Sanitation Data'!$D$10,0,10*ROW('Sanitation Data'!D63))),'Data Summary'!CM69="Yes"),OFFSET('Sanitation Data'!$D$10,0,10*ROW('Sanitation Data'!D63)),NA())</f>
        <v>#N/A</v>
      </c>
      <c r="Y69" s="94" t="e">
        <f ca="true">+IF(AND(ISNUMBER(OFFSET('Sanitation Data'!$D$11,0,10*ROW('Sanitation Data'!D63))),'Data Summary'!CN69="Yes"),OFFSET('Sanitation Data'!$D$11,0,10*ROW('Sanitation Data'!D63)),NA())</f>
        <v>#N/A</v>
      </c>
      <c r="Z69" s="94" t="e">
        <f ca="true">+IF(AND(ISNUMBER(OFFSET('Sanitation Data'!$D$12,0,10*ROW('Sanitation Data'!D63))),'Data Summary'!CO69="Yes"),OFFSET('Sanitation Data'!$D$12,0,10*ROW('Sanitation Data'!D63)),NA())</f>
        <v>#N/A</v>
      </c>
      <c r="AA69" s="94" t="e">
        <f ca="true">+IF(AND(ISNUMBER(OFFSET('Sanitation Data'!$E$4,0,10*ROW('Sanitation Data'!E63))),'Data Summary'!CP69="Yes"),100-OFFSET('Sanitation Data'!$E$4,0,10*ROW('Sanitation Data'!E63)),NA())</f>
        <v>#N/A</v>
      </c>
      <c r="AB69" s="94" t="e">
        <f ca="true">+IF(AND(ISNUMBER(OFFSET('Sanitation Data'!$E$6,0,10*ROW('Sanitation Data'!E63))),'Data Summary'!CQ69="Yes"),OFFSET('Sanitation Data'!$E$6,0,10*ROW('Sanitation Data'!E63)),NA())</f>
        <v>#N/A</v>
      </c>
      <c r="AC69" s="94" t="e">
        <f ca="true">+IF(AND(ISNUMBER(OFFSET('Sanitation Data'!$E$10,0,10*ROW('Sanitation Data'!E63))),'Data Summary'!CR69="Yes"),OFFSET('Sanitation Data'!$E$10,0,10*ROW('Sanitation Data'!E63)),NA())</f>
        <v>#N/A</v>
      </c>
      <c r="AD69" s="94" t="e">
        <f ca="true">+IF(AND(ISNUMBER(OFFSET('Sanitation Data'!$E$11,0,10*ROW('Sanitation Data'!E63))),'Data Summary'!CS69="Yes"),OFFSET('Sanitation Data'!$E$11,0,10*ROW('Sanitation Data'!E63)),NA())</f>
        <v>#N/A</v>
      </c>
      <c r="AE69" s="94" t="e">
        <f ca="true">+IF(AND(ISNUMBER(OFFSET('Sanitation Data'!$E$12,0,10*ROW('Sanitation Data'!E63))),'Data Summary'!CT69="Yes"),OFFSET('Sanitation Data'!$E$12,0,10*ROW('Sanitation Data'!E63)),NA())</f>
        <v>#N/A</v>
      </c>
      <c r="AF69" s="94" t="e">
        <f ca="true">+IF(AND(ISNUMBER(OFFSET('Sanitation Data'!$F$4,0,10*ROW('Sanitation Data'!F63))),'Data Summary'!CU69="Yes"),100-OFFSET('Sanitation Data'!$F$4,0,10*ROW('Sanitation Data'!F63)),NA())</f>
        <v>#N/A</v>
      </c>
      <c r="AG69" s="94" t="e">
        <f ca="true">+IF(AND(ISNUMBER(OFFSET('Sanitation Data'!$F$6,0,10*ROW('Sanitation Data'!F63))),'Data Summary'!CV69="Yes"),OFFSET('Sanitation Data'!$F$6,0,10*ROW('Sanitation Data'!F63)),NA())</f>
        <v>#N/A</v>
      </c>
      <c r="AH69" s="94" t="e">
        <f ca="true">+IF(AND(ISNUMBER(OFFSET('Sanitation Data'!$F$10,0,10*ROW('Sanitation Data'!F63))),'Data Summary'!CW69="Yes"),OFFSET('Sanitation Data'!$F$10,0,10*ROW('Sanitation Data'!F63)),NA())</f>
        <v>#N/A</v>
      </c>
      <c r="AI69" s="94" t="e">
        <f ca="true">+IF(AND(ISNUMBER(OFFSET('Sanitation Data'!$F$11,0,10*ROW('Sanitation Data'!F63))),'Data Summary'!CX69="Yes"),OFFSET('Sanitation Data'!$F$11,0,10*ROW('Sanitation Data'!F63)),NA())</f>
        <v>#N/A</v>
      </c>
      <c r="AJ69" s="94" t="e">
        <f ca="true">+IF(AND(ISNUMBER(OFFSET('Sanitation Data'!$F$12,0,10*ROW('Sanitation Data'!F63))),'Data Summary'!CY69="Yes"),OFFSET('Sanitation Data'!$F$12,0,10*ROW('Sanitation Data'!F63)),NA())</f>
        <v>#N/A</v>
      </c>
      <c r="AK69" s="94" t="e">
        <f ca="true">+IF(AND(ISNUMBER(OFFSET('Sanitation Data'!$G$4,0,10*ROW('Sanitation Data'!G63))),'Data Summary'!CZ69="Yes"),100-OFFSET('Sanitation Data'!$G$4,0,10*ROW('Sanitation Data'!G63)),NA())</f>
        <v>#N/A</v>
      </c>
      <c r="AL69" s="94" t="e">
        <f ca="true">+IF(AND(ISNUMBER(OFFSET('Sanitation Data'!$G$6,0,10*ROW('Sanitation Data'!G63))),'Data Summary'!DA69="Yes"),OFFSET('Sanitation Data'!$G$6,0,10*ROW('Sanitation Data'!G63)),NA())</f>
        <v>#N/A</v>
      </c>
      <c r="AM69" s="94" t="e">
        <f ca="true">+IF(AND(ISNUMBER(OFFSET('Sanitation Data'!$G$10,0,10*ROW('Sanitation Data'!G63))),'Data Summary'!DB69="Yes"),OFFSET('Sanitation Data'!$G$10,0,10*ROW('Sanitation Data'!G63)),NA())</f>
        <v>#N/A</v>
      </c>
      <c r="AN69" s="94" t="e">
        <f ca="true">+IF(AND(ISNUMBER(OFFSET('Sanitation Data'!$G$11,0,10*ROW('Sanitation Data'!G63))),'Data Summary'!DC69="Yes"),OFFSET('Sanitation Data'!$G$11,0,10*ROW('Sanitation Data'!G63)),NA())</f>
        <v>#N/A</v>
      </c>
      <c r="AO69" s="94" t="e">
        <f ca="true">+IF(AND(ISNUMBER(OFFSET('Sanitation Data'!$G$12,0,10*ROW('Sanitation Data'!G63))),'Data Summary'!DD69="Yes"),OFFSET('Sanitation Data'!$G$12,0,10*ROW('Sanitation Data'!G63)),NA())</f>
        <v>#N/A</v>
      </c>
      <c r="AP69" s="94" t="e">
        <f ca="true">+IF(AND(ISNUMBER(OFFSET('Sanitation Data'!$H$4,0,10*ROW('Sanitation Data'!H63))),'Data Summary'!DE69="Yes"),100-OFFSET('Sanitation Data'!$H$4,0,10*ROW('Sanitation Data'!H63)),NA())</f>
        <v>#N/A</v>
      </c>
      <c r="AQ69" s="94" t="e">
        <f ca="true">+IF(AND(ISNUMBER(OFFSET('Sanitation Data'!$H$6,0,10*ROW('Sanitation Data'!H63))),'Data Summary'!DF69="Yes"),OFFSET('Sanitation Data'!$H$6,0,10*ROW('Sanitation Data'!H63)),NA())</f>
        <v>#N/A</v>
      </c>
      <c r="AR69" s="94" t="e">
        <f ca="true">+IF(AND(ISNUMBER(OFFSET('Sanitation Data'!$H$10,0,10*ROW('Sanitation Data'!H63))),'Data Summary'!DG69="Yes"),OFFSET('Sanitation Data'!$H$10,0,10*ROW('Sanitation Data'!H63)),NA())</f>
        <v>#N/A</v>
      </c>
      <c r="AS69" s="94" t="e">
        <f ca="true">+IF(AND(ISNUMBER(OFFSET('Sanitation Data'!$H$11,0,10*ROW('Sanitation Data'!H63))),'Data Summary'!DH69="Yes"),OFFSET('Sanitation Data'!$H$11,0,10*ROW('Sanitation Data'!H63)),NA())</f>
        <v>#N/A</v>
      </c>
      <c r="AT69" s="94" t="e">
        <f ca="true">+IF(AND(ISNUMBER(OFFSET('Sanitation Data'!$H$12,0,10*ROW('Sanitation Data'!H63))),'Data Summary'!DI69="Yes"),OFFSET('Sanitation Data'!$H$12,0,10*ROW('Sanitation Data'!H63)),NA())</f>
        <v>#N/A</v>
      </c>
      <c r="AU69" s="94" t="e">
        <f ca="true">+IF(AND(ISNUMBER(OFFSET('Sanitation Data'!$I$4,0,10*ROW('Sanitation Data'!I63))),'Data Summary'!DJ69="Yes"),100-OFFSET('Sanitation Data'!$I$4,0,10*ROW('Sanitation Data'!I63)),NA())</f>
        <v>#N/A</v>
      </c>
      <c r="AV69" s="94" t="e">
        <f ca="true">+IF(AND(ISNUMBER(OFFSET('Sanitation Data'!$I$6,0,10*ROW('Sanitation Data'!I63))),'Data Summary'!DK69="Yes"),OFFSET('Sanitation Data'!$I$6,0,10*ROW('Sanitation Data'!I63)),NA())</f>
        <v>#N/A</v>
      </c>
      <c r="AW69" s="94" t="e">
        <f ca="true">+IF(AND(ISNUMBER(OFFSET('Sanitation Data'!$I$10,0,10*ROW('Sanitation Data'!I63))),'Data Summary'!DL69="Yes"),OFFSET('Sanitation Data'!$I$10,0,10*ROW('Sanitation Data'!I63)),NA())</f>
        <v>#N/A</v>
      </c>
      <c r="AX69" s="94" t="e">
        <f ca="true">+IF(AND(ISNUMBER(OFFSET('Sanitation Data'!$I$11,0,10*ROW('Sanitation Data'!I63))),'Data Summary'!DM69="Yes"),OFFSET('Sanitation Data'!$I$11,0,10*ROW('Sanitation Data'!I63)),NA())</f>
        <v>#N/A</v>
      </c>
      <c r="AY69" s="94" t="e">
        <f ca="true">+IF(AND(ISNUMBER(OFFSET('Sanitation Data'!$I$12,0,10*ROW('Sanitation Data'!I63))),'Data Summary'!DN69="Yes"),OFFSET('Sanitation Data'!$I$12,0,10*ROW('Sanitation Data'!I63)),NA())</f>
        <v>#N/A</v>
      </c>
      <c r="AZ69" s="95" t="e">
        <f ca="true">+IF(AND(ISNUMBER(OFFSET('Hygiene Data'!$D$5,0,10*ROW('Hygiene Data'!D63))),'Data Summary'!DO69="Yes"),OFFSET('Hygiene Data'!$D$5,0,10*ROW('Hygiene Data'!D63)),NA())</f>
        <v>#N/A</v>
      </c>
      <c r="BA69" s="95" t="e">
        <f ca="true">+IF(AND(ISNUMBER(OFFSET('Hygiene Data'!$D$7,0,10*ROW('Hygiene Data'!D63))),'Data Summary'!DP69="Yes"),OFFSET('Hygiene Data'!$D$7,0,10*ROW('Hygiene Data'!D63)),NA())</f>
        <v>#N/A</v>
      </c>
      <c r="BB69" s="95" t="e">
        <f ca="true">+IF(AND(ISNUMBER(OFFSET('Hygiene Data'!$D$9,0,10*ROW('Hygiene Data'!D63))),'Data Summary'!DQ69="Yes"),OFFSET('Hygiene Data'!$D$9,0,10*ROW('Hygiene Data'!D63)),NA())</f>
        <v>#N/A</v>
      </c>
      <c r="BC69" s="95" t="e">
        <f ca="true">+IF(AND(ISNUMBER(OFFSET('Hygiene Data'!$E$5,0,10*ROW('Hygiene Data'!E63))),'Data Summary'!DR69="Yes"),OFFSET('Hygiene Data'!$E$5,0,10*ROW('Hygiene Data'!E63)),NA())</f>
        <v>#N/A</v>
      </c>
      <c r="BD69" s="95" t="e">
        <f ca="true">+IF(AND(ISNUMBER(OFFSET('Hygiene Data'!$E$7,0,10*ROW('Hygiene Data'!E63))),'Data Summary'!DS69="Yes"),OFFSET('Hygiene Data'!$E$7,0,10*ROW('Hygiene Data'!E63)),NA())</f>
        <v>#N/A</v>
      </c>
      <c r="BE69" s="95" t="e">
        <f ca="true">+IF(AND(ISNUMBER(OFFSET('Hygiene Data'!$E$9,0,10*ROW('Hygiene Data'!E63))),'Data Summary'!DT69="Yes"),OFFSET('Hygiene Data'!$E$9,0,10*ROW('Hygiene Data'!E63)),NA())</f>
        <v>#N/A</v>
      </c>
      <c r="BF69" s="95" t="e">
        <f ca="true">+IF(AND(ISNUMBER(OFFSET('Hygiene Data'!$F$5,0,10*ROW('Hygiene Data'!F63))),'Data Summary'!DU69="Yes"),OFFSET('Hygiene Data'!$F$5,0,10*ROW('Hygiene Data'!F63)),NA())</f>
        <v>#N/A</v>
      </c>
      <c r="BG69" s="95" t="e">
        <f ca="true">+IF(AND(ISNUMBER(OFFSET('Hygiene Data'!$F$7,0,10*ROW('Hygiene Data'!F63))),'Data Summary'!DV69="Yes"),OFFSET('Hygiene Data'!$F$7,0,10*ROW('Hygiene Data'!F63)),NA())</f>
        <v>#N/A</v>
      </c>
      <c r="BH69" s="95" t="e">
        <f ca="true">+IF(AND(ISNUMBER(OFFSET('Hygiene Data'!$F$9,0,10*ROW('Hygiene Data'!F63))),'Data Summary'!DW69="Yes"),OFFSET('Hygiene Data'!$F$9,0,10*ROW('Hygiene Data'!F63)),NA())</f>
        <v>#N/A</v>
      </c>
      <c r="BI69" s="95" t="e">
        <f ca="true">+IF(AND(ISNUMBER(OFFSET('Hygiene Data'!$G$5,0,10*ROW('Hygiene Data'!G63))),'Data Summary'!DX69="Yes"),OFFSET('Hygiene Data'!$G$5,0,10*ROW('Hygiene Data'!G63)),NA())</f>
        <v>#N/A</v>
      </c>
      <c r="BJ69" s="95" t="e">
        <f ca="true">+IF(AND(ISNUMBER(OFFSET('Hygiene Data'!$G$7,0,10*ROW('Hygiene Data'!G63))),'Data Summary'!DY69="Yes"),OFFSET('Hygiene Data'!$G$7,0,10*ROW('Hygiene Data'!G63)),NA())</f>
        <v>#N/A</v>
      </c>
      <c r="BK69" s="95" t="e">
        <f ca="true">+IF(AND(ISNUMBER(OFFSET('Hygiene Data'!$G$9,0,10*ROW('Hygiene Data'!G63))),'Data Summary'!DZ69="Yes"),OFFSET('Hygiene Data'!$G$9,0,10*ROW('Hygiene Data'!G63)),NA())</f>
        <v>#N/A</v>
      </c>
      <c r="BL69" s="95" t="e">
        <f ca="true">+IF(AND(ISNUMBER(OFFSET('Hygiene Data'!$H$5,0,10*ROW('Hygiene Data'!H63))),'Data Summary'!EA69="Yes"),OFFSET('Hygiene Data'!$H$5,0,10*ROW('Hygiene Data'!H63)),NA())</f>
        <v>#N/A</v>
      </c>
      <c r="BM69" s="95" t="e">
        <f ca="true">+IF(AND(ISNUMBER(OFFSET('Hygiene Data'!$H$7,0,10*ROW('Hygiene Data'!H63))),'Data Summary'!EB69="Yes"),OFFSET('Hygiene Data'!$H$7,0,10*ROW('Hygiene Data'!H63)),NA())</f>
        <v>#N/A</v>
      </c>
      <c r="BN69" s="95" t="e">
        <f ca="true">+IF(AND(ISNUMBER(OFFSET('Hygiene Data'!$H$9,0,10*ROW('Hygiene Data'!H63))),'Data Summary'!EC69="Yes"),OFFSET('Hygiene Data'!$H$9,0,10*ROW('Hygiene Data'!H63)),NA())</f>
        <v>#N/A</v>
      </c>
      <c r="BO69" s="95" t="e">
        <f ca="true">+IF(AND(ISNUMBER(OFFSET('Hygiene Data'!$I$5,0,10*ROW('Hygiene Data'!I63))),'Data Summary'!ED69="Yes"),OFFSET('Hygiene Data'!$I$5,0,10*ROW('Hygiene Data'!I63)),NA())</f>
        <v>#N/A</v>
      </c>
      <c r="BP69" s="95" t="e">
        <f ca="true">+IF(AND(ISNUMBER(OFFSET('Hygiene Data'!$I$7,0,10*ROW('Hygiene Data'!I63))),'Data Summary'!EE69="Yes"),OFFSET('Hygiene Data'!$I$7,0,10*ROW('Hygiene Data'!I63)),NA())</f>
        <v>#N/A</v>
      </c>
      <c r="BQ69" s="95" t="e">
        <f ca="true">+IF(AND(ISNUMBER(OFFSET('Hygiene Data'!$I$9,0,10*ROW('Hygiene Data'!I63))),'Data Summary'!EF69="Yes"),OFFSET('Hygiene Data'!$I$9,0,10*ROW('Hygiene Data'!I63)),NA())</f>
        <v>#N/A</v>
      </c>
    </row>
    <row xmlns:x14ac="http://schemas.microsoft.com/office/spreadsheetml/2009/9/ac" r="70" x14ac:dyDescent="0.2">
      <c r="A70" s="329" t="e">
        <f ca="true">+RIGHT('Data Summary'!A70,LEN('Data Summary'!A70)-9)</f>
        <v>#VALUE!</v>
      </c>
      <c r="B70" s="36" t="str">
        <f ca="true">+IF(ISTEXT('Data Summary'!B70),'Data Summary'!B70,"")</f>
        <v/>
      </c>
      <c r="C70" s="328" t="e">
        <f ca="true">+VALUE('Data Summary'!C70)</f>
        <v>#VALUE!</v>
      </c>
      <c r="D70" s="93" t="e">
        <f ca="true">+IF(AND(ISNUMBER(OFFSET('Water Data'!$D$4,0,10*ROW('Water Data'!D64))),'Data Summary'!BS70="Yes"),100-OFFSET('Water Data'!$D$4,0,10*ROW('Water Data'!D64)),NA())</f>
        <v>#N/A</v>
      </c>
      <c r="E70" s="93" t="e">
        <f ca="true">+IF(AND(ISNUMBER(OFFSET('Water Data'!$D$6,0,10*ROW('Water Data'!D64))),'Data Summary'!BT70="Yes"),OFFSET('Water Data'!$D$6,0,10*ROW('Water Data'!D64)),NA())</f>
        <v>#N/A</v>
      </c>
      <c r="F70" s="93" t="e">
        <f ca="true">+IF(AND(ISNUMBER(OFFSET('Water Data'!$D$9,0,10*ROW('Water Data'!D64))),'Data Summary'!BU70="Yes"),OFFSET('Water Data'!$D$9,0,10*ROW('Water Data'!D64)),NA())</f>
        <v>#N/A</v>
      </c>
      <c r="G70" s="93" t="e">
        <f ca="true">+IF(AND(ISNUMBER(OFFSET('Water Data'!$E$4,0,10*ROW('Water Data'!E64))),'Data Summary'!BV70="Yes"),100-OFFSET('Water Data'!$E$4,0,10*ROW('Water Data'!E64)),NA())</f>
        <v>#N/A</v>
      </c>
      <c r="H70" s="93" t="e">
        <f ca="true">+IF(AND(ISNUMBER(OFFSET('Water Data'!$E$6,0,10*ROW('Water Data'!E64))),'Data Summary'!BW70="Yes"),OFFSET('Water Data'!$E$6,0,10*ROW('Water Data'!E64)),NA())</f>
        <v>#N/A</v>
      </c>
      <c r="I70" s="93" t="e">
        <f ca="true">+IF(AND(ISNUMBER(OFFSET('Water Data'!$E$9,0,10*ROW('Water Data'!E64))),'Data Summary'!BX70="Yes"),OFFSET('Water Data'!$E$9,0,10*ROW('Water Data'!E64)),NA())</f>
        <v>#N/A</v>
      </c>
      <c r="J70" s="93" t="e">
        <f ca="true">+IF(AND(ISNUMBER(OFFSET('Water Data'!$F$4,0,10*ROW('Water Data'!F64))),'Data Summary'!BY70="Yes"),100-OFFSET('Water Data'!$F$4,0,10*ROW('Water Data'!F64)),NA())</f>
        <v>#N/A</v>
      </c>
      <c r="K70" s="93" t="e">
        <f ca="true">+IF(AND(ISNUMBER(OFFSET('Water Data'!$F$6,0,10*ROW('Water Data'!F64))),'Data Summary'!BZ70="Yes"),OFFSET('Water Data'!$F$6,0,10*ROW('Water Data'!F64)),NA())</f>
        <v>#N/A</v>
      </c>
      <c r="L70" s="93" t="e">
        <f ca="true">+IF(AND(ISNUMBER(OFFSET('Water Data'!$F$9,0,10*ROW('Water Data'!F64))),'Data Summary'!CA70="Yes"),OFFSET('Water Data'!$F$9,0,10*ROW('Water Data'!F64)),NA())</f>
        <v>#N/A</v>
      </c>
      <c r="M70" s="93" t="e">
        <f ca="true">+IF(AND(ISNUMBER(OFFSET('Water Data'!$G$4,0,10*ROW('Water Data'!G64))),'Data Summary'!CB70="Yes"),100-OFFSET('Water Data'!$G$4,0,10*ROW('Water Data'!G64)),NA())</f>
        <v>#N/A</v>
      </c>
      <c r="N70" s="93" t="e">
        <f ca="true">+IF(AND(ISNUMBER(OFFSET('Water Data'!$G$6,0,10*ROW('Water Data'!G64))),'Data Summary'!CC70="Yes"),OFFSET('Water Data'!$G$6,0,10*ROW('Water Data'!G64)),NA())</f>
        <v>#N/A</v>
      </c>
      <c r="O70" s="93" t="e">
        <f ca="true">+IF(AND(ISNUMBER(OFFSET('Water Data'!$G$9,0,10*ROW('Water Data'!G64))),'Data Summary'!CD70="Yes"),OFFSET('Water Data'!$G$9,0,10*ROW('Water Data'!G64)),NA())</f>
        <v>#N/A</v>
      </c>
      <c r="P70" s="93" t="e">
        <f ca="true">+IF(AND(ISNUMBER(OFFSET('Water Data'!$H$4,0,10*ROW('Water Data'!H64))),'Data Summary'!CE70="Yes"),100-OFFSET('Water Data'!$H$4,0,10*ROW('Water Data'!H64)),NA())</f>
        <v>#N/A</v>
      </c>
      <c r="Q70" s="93" t="e">
        <f ca="true">+IF(AND(ISNUMBER(OFFSET('Water Data'!$H$6,0,10*ROW('Water Data'!H64))),'Data Summary'!CF70="Yes"),OFFSET('Water Data'!$H$6,0,10*ROW('Water Data'!H64)),NA())</f>
        <v>#N/A</v>
      </c>
      <c r="R70" s="93" t="e">
        <f ca="true">+IF(AND(ISNUMBER(OFFSET('Water Data'!$H$9,0,10*ROW('Water Data'!H64))),'Data Summary'!CG70="Yes"),OFFSET('Water Data'!$H$9,0,10*ROW('Water Data'!H64)),NA())</f>
        <v>#N/A</v>
      </c>
      <c r="S70" s="93" t="e">
        <f ca="true">+IF(AND(ISNUMBER(OFFSET('Water Data'!$I$4,0,10*ROW('Water Data'!I64))),'Data Summary'!CH70="Yes"),100-OFFSET('Water Data'!$I$4,0,10*ROW('Water Data'!I64)),NA())</f>
        <v>#N/A</v>
      </c>
      <c r="T70" s="93" t="e">
        <f ca="true">+IF(AND(ISNUMBER(OFFSET('Water Data'!$I$6,0,10*ROW('Water Data'!I64))),'Data Summary'!CI70="Yes"),OFFSET('Water Data'!$I$6,0,10*ROW('Water Data'!I64)),NA())</f>
        <v>#N/A</v>
      </c>
      <c r="U70" s="93" t="e">
        <f ca="true">+IF(AND(ISNUMBER(OFFSET('Water Data'!$I$9,0,10*ROW('Water Data'!I64))),'Data Summary'!CJ70="Yes"),OFFSET('Water Data'!$I$9,0,10*ROW('Water Data'!I64)),NA())</f>
        <v>#N/A</v>
      </c>
      <c r="V70" s="94" t="e">
        <f ca="true">+IF(AND(ISNUMBER(OFFSET('Sanitation Data'!$D$4,0,10*ROW('Sanitation Data'!D64))),'Data Summary'!CK70="Yes"),100-OFFSET('Sanitation Data'!$D$4,0,10*ROW('Sanitation Data'!D64)),NA())</f>
        <v>#N/A</v>
      </c>
      <c r="W70" s="94" t="e">
        <f ca="true">+IF(AND(ISNUMBER(OFFSET('Sanitation Data'!$D$6,0,10*ROW('Sanitation Data'!D64))),'Data Summary'!CL70="Yes"),OFFSET('Sanitation Data'!$D$6,0,10*ROW('Sanitation Data'!D64)),NA())</f>
        <v>#N/A</v>
      </c>
      <c r="X70" s="94" t="e">
        <f ca="true">+IF(AND(ISNUMBER(OFFSET('Sanitation Data'!$D$10,0,10*ROW('Sanitation Data'!D64))),'Data Summary'!CM70="Yes"),OFFSET('Sanitation Data'!$D$10,0,10*ROW('Sanitation Data'!D64)),NA())</f>
        <v>#N/A</v>
      </c>
      <c r="Y70" s="94" t="e">
        <f ca="true">+IF(AND(ISNUMBER(OFFSET('Sanitation Data'!$D$11,0,10*ROW('Sanitation Data'!D64))),'Data Summary'!CN70="Yes"),OFFSET('Sanitation Data'!$D$11,0,10*ROW('Sanitation Data'!D64)),NA())</f>
        <v>#N/A</v>
      </c>
      <c r="Z70" s="94" t="e">
        <f ca="true">+IF(AND(ISNUMBER(OFFSET('Sanitation Data'!$D$12,0,10*ROW('Sanitation Data'!D64))),'Data Summary'!CO70="Yes"),OFFSET('Sanitation Data'!$D$12,0,10*ROW('Sanitation Data'!D64)),NA())</f>
        <v>#N/A</v>
      </c>
      <c r="AA70" s="94" t="e">
        <f ca="true">+IF(AND(ISNUMBER(OFFSET('Sanitation Data'!$E$4,0,10*ROW('Sanitation Data'!E64))),'Data Summary'!CP70="Yes"),100-OFFSET('Sanitation Data'!$E$4,0,10*ROW('Sanitation Data'!E64)),NA())</f>
        <v>#N/A</v>
      </c>
      <c r="AB70" s="94" t="e">
        <f ca="true">+IF(AND(ISNUMBER(OFFSET('Sanitation Data'!$E$6,0,10*ROW('Sanitation Data'!E64))),'Data Summary'!CQ70="Yes"),OFFSET('Sanitation Data'!$E$6,0,10*ROW('Sanitation Data'!E64)),NA())</f>
        <v>#N/A</v>
      </c>
      <c r="AC70" s="94" t="e">
        <f ca="true">+IF(AND(ISNUMBER(OFFSET('Sanitation Data'!$E$10,0,10*ROW('Sanitation Data'!E64))),'Data Summary'!CR70="Yes"),OFFSET('Sanitation Data'!$E$10,0,10*ROW('Sanitation Data'!E64)),NA())</f>
        <v>#N/A</v>
      </c>
      <c r="AD70" s="94" t="e">
        <f ca="true">+IF(AND(ISNUMBER(OFFSET('Sanitation Data'!$E$11,0,10*ROW('Sanitation Data'!E64))),'Data Summary'!CS70="Yes"),OFFSET('Sanitation Data'!$E$11,0,10*ROW('Sanitation Data'!E64)),NA())</f>
        <v>#N/A</v>
      </c>
      <c r="AE70" s="94" t="e">
        <f ca="true">+IF(AND(ISNUMBER(OFFSET('Sanitation Data'!$E$12,0,10*ROW('Sanitation Data'!E64))),'Data Summary'!CT70="Yes"),OFFSET('Sanitation Data'!$E$12,0,10*ROW('Sanitation Data'!E64)),NA())</f>
        <v>#N/A</v>
      </c>
      <c r="AF70" s="94" t="e">
        <f ca="true">+IF(AND(ISNUMBER(OFFSET('Sanitation Data'!$F$4,0,10*ROW('Sanitation Data'!F64))),'Data Summary'!CU70="Yes"),100-OFFSET('Sanitation Data'!$F$4,0,10*ROW('Sanitation Data'!F64)),NA())</f>
        <v>#N/A</v>
      </c>
      <c r="AG70" s="94" t="e">
        <f ca="true">+IF(AND(ISNUMBER(OFFSET('Sanitation Data'!$F$6,0,10*ROW('Sanitation Data'!F64))),'Data Summary'!CV70="Yes"),OFFSET('Sanitation Data'!$F$6,0,10*ROW('Sanitation Data'!F64)),NA())</f>
        <v>#N/A</v>
      </c>
      <c r="AH70" s="94" t="e">
        <f ca="true">+IF(AND(ISNUMBER(OFFSET('Sanitation Data'!$F$10,0,10*ROW('Sanitation Data'!F64))),'Data Summary'!CW70="Yes"),OFFSET('Sanitation Data'!$F$10,0,10*ROW('Sanitation Data'!F64)),NA())</f>
        <v>#N/A</v>
      </c>
      <c r="AI70" s="94" t="e">
        <f ca="true">+IF(AND(ISNUMBER(OFFSET('Sanitation Data'!$F$11,0,10*ROW('Sanitation Data'!F64))),'Data Summary'!CX70="Yes"),OFFSET('Sanitation Data'!$F$11,0,10*ROW('Sanitation Data'!F64)),NA())</f>
        <v>#N/A</v>
      </c>
      <c r="AJ70" s="94" t="e">
        <f ca="true">+IF(AND(ISNUMBER(OFFSET('Sanitation Data'!$F$12,0,10*ROW('Sanitation Data'!F64))),'Data Summary'!CY70="Yes"),OFFSET('Sanitation Data'!$F$12,0,10*ROW('Sanitation Data'!F64)),NA())</f>
        <v>#N/A</v>
      </c>
      <c r="AK70" s="94" t="e">
        <f ca="true">+IF(AND(ISNUMBER(OFFSET('Sanitation Data'!$G$4,0,10*ROW('Sanitation Data'!G64))),'Data Summary'!CZ70="Yes"),100-OFFSET('Sanitation Data'!$G$4,0,10*ROW('Sanitation Data'!G64)),NA())</f>
        <v>#N/A</v>
      </c>
      <c r="AL70" s="94" t="e">
        <f ca="true">+IF(AND(ISNUMBER(OFFSET('Sanitation Data'!$G$6,0,10*ROW('Sanitation Data'!G64))),'Data Summary'!DA70="Yes"),OFFSET('Sanitation Data'!$G$6,0,10*ROW('Sanitation Data'!G64)),NA())</f>
        <v>#N/A</v>
      </c>
      <c r="AM70" s="94" t="e">
        <f ca="true">+IF(AND(ISNUMBER(OFFSET('Sanitation Data'!$G$10,0,10*ROW('Sanitation Data'!G64))),'Data Summary'!DB70="Yes"),OFFSET('Sanitation Data'!$G$10,0,10*ROW('Sanitation Data'!G64)),NA())</f>
        <v>#N/A</v>
      </c>
      <c r="AN70" s="94" t="e">
        <f ca="true">+IF(AND(ISNUMBER(OFFSET('Sanitation Data'!$G$11,0,10*ROW('Sanitation Data'!G64))),'Data Summary'!DC70="Yes"),OFFSET('Sanitation Data'!$G$11,0,10*ROW('Sanitation Data'!G64)),NA())</f>
        <v>#N/A</v>
      </c>
      <c r="AO70" s="94" t="e">
        <f ca="true">+IF(AND(ISNUMBER(OFFSET('Sanitation Data'!$G$12,0,10*ROW('Sanitation Data'!G64))),'Data Summary'!DD70="Yes"),OFFSET('Sanitation Data'!$G$12,0,10*ROW('Sanitation Data'!G64)),NA())</f>
        <v>#N/A</v>
      </c>
      <c r="AP70" s="94" t="e">
        <f ca="true">+IF(AND(ISNUMBER(OFFSET('Sanitation Data'!$H$4,0,10*ROW('Sanitation Data'!H64))),'Data Summary'!DE70="Yes"),100-OFFSET('Sanitation Data'!$H$4,0,10*ROW('Sanitation Data'!H64)),NA())</f>
        <v>#N/A</v>
      </c>
      <c r="AQ70" s="94" t="e">
        <f ca="true">+IF(AND(ISNUMBER(OFFSET('Sanitation Data'!$H$6,0,10*ROW('Sanitation Data'!H64))),'Data Summary'!DF70="Yes"),OFFSET('Sanitation Data'!$H$6,0,10*ROW('Sanitation Data'!H64)),NA())</f>
        <v>#N/A</v>
      </c>
      <c r="AR70" s="94" t="e">
        <f ca="true">+IF(AND(ISNUMBER(OFFSET('Sanitation Data'!$H$10,0,10*ROW('Sanitation Data'!H64))),'Data Summary'!DG70="Yes"),OFFSET('Sanitation Data'!$H$10,0,10*ROW('Sanitation Data'!H64)),NA())</f>
        <v>#N/A</v>
      </c>
      <c r="AS70" s="94" t="e">
        <f ca="true">+IF(AND(ISNUMBER(OFFSET('Sanitation Data'!$H$11,0,10*ROW('Sanitation Data'!H64))),'Data Summary'!DH70="Yes"),OFFSET('Sanitation Data'!$H$11,0,10*ROW('Sanitation Data'!H64)),NA())</f>
        <v>#N/A</v>
      </c>
      <c r="AT70" s="94" t="e">
        <f ca="true">+IF(AND(ISNUMBER(OFFSET('Sanitation Data'!$H$12,0,10*ROW('Sanitation Data'!H64))),'Data Summary'!DI70="Yes"),OFFSET('Sanitation Data'!$H$12,0,10*ROW('Sanitation Data'!H64)),NA())</f>
        <v>#N/A</v>
      </c>
      <c r="AU70" s="94" t="e">
        <f ca="true">+IF(AND(ISNUMBER(OFFSET('Sanitation Data'!$I$4,0,10*ROW('Sanitation Data'!I64))),'Data Summary'!DJ70="Yes"),100-OFFSET('Sanitation Data'!$I$4,0,10*ROW('Sanitation Data'!I64)),NA())</f>
        <v>#N/A</v>
      </c>
      <c r="AV70" s="94" t="e">
        <f ca="true">+IF(AND(ISNUMBER(OFFSET('Sanitation Data'!$I$6,0,10*ROW('Sanitation Data'!I64))),'Data Summary'!DK70="Yes"),OFFSET('Sanitation Data'!$I$6,0,10*ROW('Sanitation Data'!I64)),NA())</f>
        <v>#N/A</v>
      </c>
      <c r="AW70" s="94" t="e">
        <f ca="true">+IF(AND(ISNUMBER(OFFSET('Sanitation Data'!$I$10,0,10*ROW('Sanitation Data'!I64))),'Data Summary'!DL70="Yes"),OFFSET('Sanitation Data'!$I$10,0,10*ROW('Sanitation Data'!I64)),NA())</f>
        <v>#N/A</v>
      </c>
      <c r="AX70" s="94" t="e">
        <f ca="true">+IF(AND(ISNUMBER(OFFSET('Sanitation Data'!$I$11,0,10*ROW('Sanitation Data'!I64))),'Data Summary'!DM70="Yes"),OFFSET('Sanitation Data'!$I$11,0,10*ROW('Sanitation Data'!I64)),NA())</f>
        <v>#N/A</v>
      </c>
      <c r="AY70" s="94" t="e">
        <f ca="true">+IF(AND(ISNUMBER(OFFSET('Sanitation Data'!$I$12,0,10*ROW('Sanitation Data'!I64))),'Data Summary'!DN70="Yes"),OFFSET('Sanitation Data'!$I$12,0,10*ROW('Sanitation Data'!I64)),NA())</f>
        <v>#N/A</v>
      </c>
      <c r="AZ70" s="95" t="e">
        <f ca="true">+IF(AND(ISNUMBER(OFFSET('Hygiene Data'!$D$5,0,10*ROW('Hygiene Data'!D64))),'Data Summary'!DO70="Yes"),OFFSET('Hygiene Data'!$D$5,0,10*ROW('Hygiene Data'!D64)),NA())</f>
        <v>#N/A</v>
      </c>
      <c r="BA70" s="95" t="e">
        <f ca="true">+IF(AND(ISNUMBER(OFFSET('Hygiene Data'!$D$7,0,10*ROW('Hygiene Data'!D64))),'Data Summary'!DP70="Yes"),OFFSET('Hygiene Data'!$D$7,0,10*ROW('Hygiene Data'!D64)),NA())</f>
        <v>#N/A</v>
      </c>
      <c r="BB70" s="95" t="e">
        <f ca="true">+IF(AND(ISNUMBER(OFFSET('Hygiene Data'!$D$9,0,10*ROW('Hygiene Data'!D64))),'Data Summary'!DQ70="Yes"),OFFSET('Hygiene Data'!$D$9,0,10*ROW('Hygiene Data'!D64)),NA())</f>
        <v>#N/A</v>
      </c>
      <c r="BC70" s="95" t="e">
        <f ca="true">+IF(AND(ISNUMBER(OFFSET('Hygiene Data'!$E$5,0,10*ROW('Hygiene Data'!E64))),'Data Summary'!DR70="Yes"),OFFSET('Hygiene Data'!$E$5,0,10*ROW('Hygiene Data'!E64)),NA())</f>
        <v>#N/A</v>
      </c>
      <c r="BD70" s="95" t="e">
        <f ca="true">+IF(AND(ISNUMBER(OFFSET('Hygiene Data'!$E$7,0,10*ROW('Hygiene Data'!E64))),'Data Summary'!DS70="Yes"),OFFSET('Hygiene Data'!$E$7,0,10*ROW('Hygiene Data'!E64)),NA())</f>
        <v>#N/A</v>
      </c>
      <c r="BE70" s="95" t="e">
        <f ca="true">+IF(AND(ISNUMBER(OFFSET('Hygiene Data'!$E$9,0,10*ROW('Hygiene Data'!E64))),'Data Summary'!DT70="Yes"),OFFSET('Hygiene Data'!$E$9,0,10*ROW('Hygiene Data'!E64)),NA())</f>
        <v>#N/A</v>
      </c>
      <c r="BF70" s="95" t="e">
        <f ca="true">+IF(AND(ISNUMBER(OFFSET('Hygiene Data'!$F$5,0,10*ROW('Hygiene Data'!F64))),'Data Summary'!DU70="Yes"),OFFSET('Hygiene Data'!$F$5,0,10*ROW('Hygiene Data'!F64)),NA())</f>
        <v>#N/A</v>
      </c>
      <c r="BG70" s="95" t="e">
        <f ca="true">+IF(AND(ISNUMBER(OFFSET('Hygiene Data'!$F$7,0,10*ROW('Hygiene Data'!F64))),'Data Summary'!DV70="Yes"),OFFSET('Hygiene Data'!$F$7,0,10*ROW('Hygiene Data'!F64)),NA())</f>
        <v>#N/A</v>
      </c>
      <c r="BH70" s="95" t="e">
        <f ca="true">+IF(AND(ISNUMBER(OFFSET('Hygiene Data'!$F$9,0,10*ROW('Hygiene Data'!F64))),'Data Summary'!DW70="Yes"),OFFSET('Hygiene Data'!$F$9,0,10*ROW('Hygiene Data'!F64)),NA())</f>
        <v>#N/A</v>
      </c>
      <c r="BI70" s="95" t="e">
        <f ca="true">+IF(AND(ISNUMBER(OFFSET('Hygiene Data'!$G$5,0,10*ROW('Hygiene Data'!G64))),'Data Summary'!DX70="Yes"),OFFSET('Hygiene Data'!$G$5,0,10*ROW('Hygiene Data'!G64)),NA())</f>
        <v>#N/A</v>
      </c>
      <c r="BJ70" s="95" t="e">
        <f ca="true">+IF(AND(ISNUMBER(OFFSET('Hygiene Data'!$G$7,0,10*ROW('Hygiene Data'!G64))),'Data Summary'!DY70="Yes"),OFFSET('Hygiene Data'!$G$7,0,10*ROW('Hygiene Data'!G64)),NA())</f>
        <v>#N/A</v>
      </c>
      <c r="BK70" s="95" t="e">
        <f ca="true">+IF(AND(ISNUMBER(OFFSET('Hygiene Data'!$G$9,0,10*ROW('Hygiene Data'!G64))),'Data Summary'!DZ70="Yes"),OFFSET('Hygiene Data'!$G$9,0,10*ROW('Hygiene Data'!G64)),NA())</f>
        <v>#N/A</v>
      </c>
      <c r="BL70" s="95" t="e">
        <f ca="true">+IF(AND(ISNUMBER(OFFSET('Hygiene Data'!$H$5,0,10*ROW('Hygiene Data'!H64))),'Data Summary'!EA70="Yes"),OFFSET('Hygiene Data'!$H$5,0,10*ROW('Hygiene Data'!H64)),NA())</f>
        <v>#N/A</v>
      </c>
      <c r="BM70" s="95" t="e">
        <f ca="true">+IF(AND(ISNUMBER(OFFSET('Hygiene Data'!$H$7,0,10*ROW('Hygiene Data'!H64))),'Data Summary'!EB70="Yes"),OFFSET('Hygiene Data'!$H$7,0,10*ROW('Hygiene Data'!H64)),NA())</f>
        <v>#N/A</v>
      </c>
      <c r="BN70" s="95" t="e">
        <f ca="true">+IF(AND(ISNUMBER(OFFSET('Hygiene Data'!$H$9,0,10*ROW('Hygiene Data'!H64))),'Data Summary'!EC70="Yes"),OFFSET('Hygiene Data'!$H$9,0,10*ROW('Hygiene Data'!H64)),NA())</f>
        <v>#N/A</v>
      </c>
      <c r="BO70" s="95" t="e">
        <f ca="true">+IF(AND(ISNUMBER(OFFSET('Hygiene Data'!$I$5,0,10*ROW('Hygiene Data'!I64))),'Data Summary'!ED70="Yes"),OFFSET('Hygiene Data'!$I$5,0,10*ROW('Hygiene Data'!I64)),NA())</f>
        <v>#N/A</v>
      </c>
      <c r="BP70" s="95" t="e">
        <f ca="true">+IF(AND(ISNUMBER(OFFSET('Hygiene Data'!$I$7,0,10*ROW('Hygiene Data'!I64))),'Data Summary'!EE70="Yes"),OFFSET('Hygiene Data'!$I$7,0,10*ROW('Hygiene Data'!I64)),NA())</f>
        <v>#N/A</v>
      </c>
      <c r="BQ70" s="95" t="e">
        <f ca="true">+IF(AND(ISNUMBER(OFFSET('Hygiene Data'!$I$9,0,10*ROW('Hygiene Data'!I64))),'Data Summary'!EF70="Yes"),OFFSET('Hygiene Data'!$I$9,0,10*ROW('Hygiene Data'!I64)),NA())</f>
        <v>#N/A</v>
      </c>
    </row>
    <row xmlns:x14ac="http://schemas.microsoft.com/office/spreadsheetml/2009/9/ac" r="71" x14ac:dyDescent="0.2">
      <c r="A71" s="329" t="e">
        <f ca="true">+RIGHT('Data Summary'!A71,LEN('Data Summary'!A71)-9)</f>
        <v>#VALUE!</v>
      </c>
      <c r="B71" s="36" t="str">
        <f ca="true">+IF(ISTEXT('Data Summary'!B71),'Data Summary'!B71,"")</f>
        <v/>
      </c>
      <c r="C71" s="328" t="e">
        <f ca="true">+VALUE('Data Summary'!C71)</f>
        <v>#VALUE!</v>
      </c>
      <c r="D71" s="93" t="e">
        <f ca="true">+IF(AND(ISNUMBER(OFFSET('Water Data'!$D$4,0,10*ROW('Water Data'!D65))),'Data Summary'!BS71="Yes"),100-OFFSET('Water Data'!$D$4,0,10*ROW('Water Data'!D65)),NA())</f>
        <v>#N/A</v>
      </c>
      <c r="E71" s="93" t="e">
        <f ca="true">+IF(AND(ISNUMBER(OFFSET('Water Data'!$D$6,0,10*ROW('Water Data'!D65))),'Data Summary'!BT71="Yes"),OFFSET('Water Data'!$D$6,0,10*ROW('Water Data'!D65)),NA())</f>
        <v>#N/A</v>
      </c>
      <c r="F71" s="93" t="e">
        <f ca="true">+IF(AND(ISNUMBER(OFFSET('Water Data'!$D$9,0,10*ROW('Water Data'!D65))),'Data Summary'!BU71="Yes"),OFFSET('Water Data'!$D$9,0,10*ROW('Water Data'!D65)),NA())</f>
        <v>#N/A</v>
      </c>
      <c r="G71" s="93" t="e">
        <f ca="true">+IF(AND(ISNUMBER(OFFSET('Water Data'!$E$4,0,10*ROW('Water Data'!E65))),'Data Summary'!BV71="Yes"),100-OFFSET('Water Data'!$E$4,0,10*ROW('Water Data'!E65)),NA())</f>
        <v>#N/A</v>
      </c>
      <c r="H71" s="93" t="e">
        <f ca="true">+IF(AND(ISNUMBER(OFFSET('Water Data'!$E$6,0,10*ROW('Water Data'!E65))),'Data Summary'!BW71="Yes"),OFFSET('Water Data'!$E$6,0,10*ROW('Water Data'!E65)),NA())</f>
        <v>#N/A</v>
      </c>
      <c r="I71" s="93" t="e">
        <f ca="true">+IF(AND(ISNUMBER(OFFSET('Water Data'!$E$9,0,10*ROW('Water Data'!E65))),'Data Summary'!BX71="Yes"),OFFSET('Water Data'!$E$9,0,10*ROW('Water Data'!E65)),NA())</f>
        <v>#N/A</v>
      </c>
      <c r="J71" s="93" t="e">
        <f ca="true">+IF(AND(ISNUMBER(OFFSET('Water Data'!$F$4,0,10*ROW('Water Data'!F65))),'Data Summary'!BY71="Yes"),100-OFFSET('Water Data'!$F$4,0,10*ROW('Water Data'!F65)),NA())</f>
        <v>#N/A</v>
      </c>
      <c r="K71" s="93" t="e">
        <f ca="true">+IF(AND(ISNUMBER(OFFSET('Water Data'!$F$6,0,10*ROW('Water Data'!F65))),'Data Summary'!BZ71="Yes"),OFFSET('Water Data'!$F$6,0,10*ROW('Water Data'!F65)),NA())</f>
        <v>#N/A</v>
      </c>
      <c r="L71" s="93" t="e">
        <f ca="true">+IF(AND(ISNUMBER(OFFSET('Water Data'!$F$9,0,10*ROW('Water Data'!F65))),'Data Summary'!CA71="Yes"),OFFSET('Water Data'!$F$9,0,10*ROW('Water Data'!F65)),NA())</f>
        <v>#N/A</v>
      </c>
      <c r="M71" s="93" t="e">
        <f ca="true">+IF(AND(ISNUMBER(OFFSET('Water Data'!$G$4,0,10*ROW('Water Data'!G65))),'Data Summary'!CB71="Yes"),100-OFFSET('Water Data'!$G$4,0,10*ROW('Water Data'!G65)),NA())</f>
        <v>#N/A</v>
      </c>
      <c r="N71" s="93" t="e">
        <f ca="true">+IF(AND(ISNUMBER(OFFSET('Water Data'!$G$6,0,10*ROW('Water Data'!G65))),'Data Summary'!CC71="Yes"),OFFSET('Water Data'!$G$6,0,10*ROW('Water Data'!G65)),NA())</f>
        <v>#N/A</v>
      </c>
      <c r="O71" s="93" t="e">
        <f ca="true">+IF(AND(ISNUMBER(OFFSET('Water Data'!$G$9,0,10*ROW('Water Data'!G65))),'Data Summary'!CD71="Yes"),OFFSET('Water Data'!$G$9,0,10*ROW('Water Data'!G65)),NA())</f>
        <v>#N/A</v>
      </c>
      <c r="P71" s="93" t="e">
        <f ca="true">+IF(AND(ISNUMBER(OFFSET('Water Data'!$H$4,0,10*ROW('Water Data'!H65))),'Data Summary'!CE71="Yes"),100-OFFSET('Water Data'!$H$4,0,10*ROW('Water Data'!H65)),NA())</f>
        <v>#N/A</v>
      </c>
      <c r="Q71" s="93" t="e">
        <f ca="true">+IF(AND(ISNUMBER(OFFSET('Water Data'!$H$6,0,10*ROW('Water Data'!H65))),'Data Summary'!CF71="Yes"),OFFSET('Water Data'!$H$6,0,10*ROW('Water Data'!H65)),NA())</f>
        <v>#N/A</v>
      </c>
      <c r="R71" s="93" t="e">
        <f ca="true">+IF(AND(ISNUMBER(OFFSET('Water Data'!$H$9,0,10*ROW('Water Data'!H65))),'Data Summary'!CG71="Yes"),OFFSET('Water Data'!$H$9,0,10*ROW('Water Data'!H65)),NA())</f>
        <v>#N/A</v>
      </c>
      <c r="S71" s="93" t="e">
        <f ca="true">+IF(AND(ISNUMBER(OFFSET('Water Data'!$I$4,0,10*ROW('Water Data'!I65))),'Data Summary'!CH71="Yes"),100-OFFSET('Water Data'!$I$4,0,10*ROW('Water Data'!I65)),NA())</f>
        <v>#N/A</v>
      </c>
      <c r="T71" s="93" t="e">
        <f ca="true">+IF(AND(ISNUMBER(OFFSET('Water Data'!$I$6,0,10*ROW('Water Data'!I65))),'Data Summary'!CI71="Yes"),OFFSET('Water Data'!$I$6,0,10*ROW('Water Data'!I65)),NA())</f>
        <v>#N/A</v>
      </c>
      <c r="U71" s="93" t="e">
        <f ca="true">+IF(AND(ISNUMBER(OFFSET('Water Data'!$I$9,0,10*ROW('Water Data'!I65))),'Data Summary'!CJ71="Yes"),OFFSET('Water Data'!$I$9,0,10*ROW('Water Data'!I65)),NA())</f>
        <v>#N/A</v>
      </c>
      <c r="V71" s="94" t="e">
        <f ca="true">+IF(AND(ISNUMBER(OFFSET('Sanitation Data'!$D$4,0,10*ROW('Sanitation Data'!D65))),'Data Summary'!CK71="Yes"),100-OFFSET('Sanitation Data'!$D$4,0,10*ROW('Sanitation Data'!D65)),NA())</f>
        <v>#N/A</v>
      </c>
      <c r="W71" s="94" t="e">
        <f ca="true">+IF(AND(ISNUMBER(OFFSET('Sanitation Data'!$D$6,0,10*ROW('Sanitation Data'!D65))),'Data Summary'!CL71="Yes"),OFFSET('Sanitation Data'!$D$6,0,10*ROW('Sanitation Data'!D65)),NA())</f>
        <v>#N/A</v>
      </c>
      <c r="X71" s="94" t="e">
        <f ca="true">+IF(AND(ISNUMBER(OFFSET('Sanitation Data'!$D$10,0,10*ROW('Sanitation Data'!D65))),'Data Summary'!CM71="Yes"),OFFSET('Sanitation Data'!$D$10,0,10*ROW('Sanitation Data'!D65)),NA())</f>
        <v>#N/A</v>
      </c>
      <c r="Y71" s="94" t="e">
        <f ca="true">+IF(AND(ISNUMBER(OFFSET('Sanitation Data'!$D$11,0,10*ROW('Sanitation Data'!D65))),'Data Summary'!CN71="Yes"),OFFSET('Sanitation Data'!$D$11,0,10*ROW('Sanitation Data'!D65)),NA())</f>
        <v>#N/A</v>
      </c>
      <c r="Z71" s="94" t="e">
        <f ca="true">+IF(AND(ISNUMBER(OFFSET('Sanitation Data'!$D$12,0,10*ROW('Sanitation Data'!D65))),'Data Summary'!CO71="Yes"),OFFSET('Sanitation Data'!$D$12,0,10*ROW('Sanitation Data'!D65)),NA())</f>
        <v>#N/A</v>
      </c>
      <c r="AA71" s="94" t="e">
        <f ca="true">+IF(AND(ISNUMBER(OFFSET('Sanitation Data'!$E$4,0,10*ROW('Sanitation Data'!E65))),'Data Summary'!CP71="Yes"),100-OFFSET('Sanitation Data'!$E$4,0,10*ROW('Sanitation Data'!E65)),NA())</f>
        <v>#N/A</v>
      </c>
      <c r="AB71" s="94" t="e">
        <f ca="true">+IF(AND(ISNUMBER(OFFSET('Sanitation Data'!$E$6,0,10*ROW('Sanitation Data'!E65))),'Data Summary'!CQ71="Yes"),OFFSET('Sanitation Data'!$E$6,0,10*ROW('Sanitation Data'!E65)),NA())</f>
        <v>#N/A</v>
      </c>
      <c r="AC71" s="94" t="e">
        <f ca="true">+IF(AND(ISNUMBER(OFFSET('Sanitation Data'!$E$10,0,10*ROW('Sanitation Data'!E65))),'Data Summary'!CR71="Yes"),OFFSET('Sanitation Data'!$E$10,0,10*ROW('Sanitation Data'!E65)),NA())</f>
        <v>#N/A</v>
      </c>
      <c r="AD71" s="94" t="e">
        <f ca="true">+IF(AND(ISNUMBER(OFFSET('Sanitation Data'!$E$11,0,10*ROW('Sanitation Data'!E65))),'Data Summary'!CS71="Yes"),OFFSET('Sanitation Data'!$E$11,0,10*ROW('Sanitation Data'!E65)),NA())</f>
        <v>#N/A</v>
      </c>
      <c r="AE71" s="94" t="e">
        <f ca="true">+IF(AND(ISNUMBER(OFFSET('Sanitation Data'!$E$12,0,10*ROW('Sanitation Data'!E65))),'Data Summary'!CT71="Yes"),OFFSET('Sanitation Data'!$E$12,0,10*ROW('Sanitation Data'!E65)),NA())</f>
        <v>#N/A</v>
      </c>
      <c r="AF71" s="94" t="e">
        <f ca="true">+IF(AND(ISNUMBER(OFFSET('Sanitation Data'!$F$4,0,10*ROW('Sanitation Data'!F65))),'Data Summary'!CU71="Yes"),100-OFFSET('Sanitation Data'!$F$4,0,10*ROW('Sanitation Data'!F65)),NA())</f>
        <v>#N/A</v>
      </c>
      <c r="AG71" s="94" t="e">
        <f ca="true">+IF(AND(ISNUMBER(OFFSET('Sanitation Data'!$F$6,0,10*ROW('Sanitation Data'!F65))),'Data Summary'!CV71="Yes"),OFFSET('Sanitation Data'!$F$6,0,10*ROW('Sanitation Data'!F65)),NA())</f>
        <v>#N/A</v>
      </c>
      <c r="AH71" s="94" t="e">
        <f ca="true">+IF(AND(ISNUMBER(OFFSET('Sanitation Data'!$F$10,0,10*ROW('Sanitation Data'!F65))),'Data Summary'!CW71="Yes"),OFFSET('Sanitation Data'!$F$10,0,10*ROW('Sanitation Data'!F65)),NA())</f>
        <v>#N/A</v>
      </c>
      <c r="AI71" s="94" t="e">
        <f ca="true">+IF(AND(ISNUMBER(OFFSET('Sanitation Data'!$F$11,0,10*ROW('Sanitation Data'!F65))),'Data Summary'!CX71="Yes"),OFFSET('Sanitation Data'!$F$11,0,10*ROW('Sanitation Data'!F65)),NA())</f>
        <v>#N/A</v>
      </c>
      <c r="AJ71" s="94" t="e">
        <f ca="true">+IF(AND(ISNUMBER(OFFSET('Sanitation Data'!$F$12,0,10*ROW('Sanitation Data'!F65))),'Data Summary'!CY71="Yes"),OFFSET('Sanitation Data'!$F$12,0,10*ROW('Sanitation Data'!F65)),NA())</f>
        <v>#N/A</v>
      </c>
      <c r="AK71" s="94" t="e">
        <f ca="true">+IF(AND(ISNUMBER(OFFSET('Sanitation Data'!$G$4,0,10*ROW('Sanitation Data'!G65))),'Data Summary'!CZ71="Yes"),100-OFFSET('Sanitation Data'!$G$4,0,10*ROW('Sanitation Data'!G65)),NA())</f>
        <v>#N/A</v>
      </c>
      <c r="AL71" s="94" t="e">
        <f ca="true">+IF(AND(ISNUMBER(OFFSET('Sanitation Data'!$G$6,0,10*ROW('Sanitation Data'!G65))),'Data Summary'!DA71="Yes"),OFFSET('Sanitation Data'!$G$6,0,10*ROW('Sanitation Data'!G65)),NA())</f>
        <v>#N/A</v>
      </c>
      <c r="AM71" s="94" t="e">
        <f ca="true">+IF(AND(ISNUMBER(OFFSET('Sanitation Data'!$G$10,0,10*ROW('Sanitation Data'!G65))),'Data Summary'!DB71="Yes"),OFFSET('Sanitation Data'!$G$10,0,10*ROW('Sanitation Data'!G65)),NA())</f>
        <v>#N/A</v>
      </c>
      <c r="AN71" s="94" t="e">
        <f ca="true">+IF(AND(ISNUMBER(OFFSET('Sanitation Data'!$G$11,0,10*ROW('Sanitation Data'!G65))),'Data Summary'!DC71="Yes"),OFFSET('Sanitation Data'!$G$11,0,10*ROW('Sanitation Data'!G65)),NA())</f>
        <v>#N/A</v>
      </c>
      <c r="AO71" s="94" t="e">
        <f ca="true">+IF(AND(ISNUMBER(OFFSET('Sanitation Data'!$G$12,0,10*ROW('Sanitation Data'!G65))),'Data Summary'!DD71="Yes"),OFFSET('Sanitation Data'!$G$12,0,10*ROW('Sanitation Data'!G65)),NA())</f>
        <v>#N/A</v>
      </c>
      <c r="AP71" s="94" t="e">
        <f ca="true">+IF(AND(ISNUMBER(OFFSET('Sanitation Data'!$H$4,0,10*ROW('Sanitation Data'!H65))),'Data Summary'!DE71="Yes"),100-OFFSET('Sanitation Data'!$H$4,0,10*ROW('Sanitation Data'!H65)),NA())</f>
        <v>#N/A</v>
      </c>
      <c r="AQ71" s="94" t="e">
        <f ca="true">+IF(AND(ISNUMBER(OFFSET('Sanitation Data'!$H$6,0,10*ROW('Sanitation Data'!H65))),'Data Summary'!DF71="Yes"),OFFSET('Sanitation Data'!$H$6,0,10*ROW('Sanitation Data'!H65)),NA())</f>
        <v>#N/A</v>
      </c>
      <c r="AR71" s="94" t="e">
        <f ca="true">+IF(AND(ISNUMBER(OFFSET('Sanitation Data'!$H$10,0,10*ROW('Sanitation Data'!H65))),'Data Summary'!DG71="Yes"),OFFSET('Sanitation Data'!$H$10,0,10*ROW('Sanitation Data'!H65)),NA())</f>
        <v>#N/A</v>
      </c>
      <c r="AS71" s="94" t="e">
        <f ca="true">+IF(AND(ISNUMBER(OFFSET('Sanitation Data'!$H$11,0,10*ROW('Sanitation Data'!H65))),'Data Summary'!DH71="Yes"),OFFSET('Sanitation Data'!$H$11,0,10*ROW('Sanitation Data'!H65)),NA())</f>
        <v>#N/A</v>
      </c>
      <c r="AT71" s="94" t="e">
        <f ca="true">+IF(AND(ISNUMBER(OFFSET('Sanitation Data'!$H$12,0,10*ROW('Sanitation Data'!H65))),'Data Summary'!DI71="Yes"),OFFSET('Sanitation Data'!$H$12,0,10*ROW('Sanitation Data'!H65)),NA())</f>
        <v>#N/A</v>
      </c>
      <c r="AU71" s="94" t="e">
        <f ca="true">+IF(AND(ISNUMBER(OFFSET('Sanitation Data'!$I$4,0,10*ROW('Sanitation Data'!I65))),'Data Summary'!DJ71="Yes"),100-OFFSET('Sanitation Data'!$I$4,0,10*ROW('Sanitation Data'!I65)),NA())</f>
        <v>#N/A</v>
      </c>
      <c r="AV71" s="94" t="e">
        <f ca="true">+IF(AND(ISNUMBER(OFFSET('Sanitation Data'!$I$6,0,10*ROW('Sanitation Data'!I65))),'Data Summary'!DK71="Yes"),OFFSET('Sanitation Data'!$I$6,0,10*ROW('Sanitation Data'!I65)),NA())</f>
        <v>#N/A</v>
      </c>
      <c r="AW71" s="94" t="e">
        <f ca="true">+IF(AND(ISNUMBER(OFFSET('Sanitation Data'!$I$10,0,10*ROW('Sanitation Data'!I65))),'Data Summary'!DL71="Yes"),OFFSET('Sanitation Data'!$I$10,0,10*ROW('Sanitation Data'!I65)),NA())</f>
        <v>#N/A</v>
      </c>
      <c r="AX71" s="94" t="e">
        <f ca="true">+IF(AND(ISNUMBER(OFFSET('Sanitation Data'!$I$11,0,10*ROW('Sanitation Data'!I65))),'Data Summary'!DM71="Yes"),OFFSET('Sanitation Data'!$I$11,0,10*ROW('Sanitation Data'!I65)),NA())</f>
        <v>#N/A</v>
      </c>
      <c r="AY71" s="94" t="e">
        <f ca="true">+IF(AND(ISNUMBER(OFFSET('Sanitation Data'!$I$12,0,10*ROW('Sanitation Data'!I65))),'Data Summary'!DN71="Yes"),OFFSET('Sanitation Data'!$I$12,0,10*ROW('Sanitation Data'!I65)),NA())</f>
        <v>#N/A</v>
      </c>
      <c r="AZ71" s="95" t="e">
        <f ca="true">+IF(AND(ISNUMBER(OFFSET('Hygiene Data'!$D$5,0,10*ROW('Hygiene Data'!D65))),'Data Summary'!DO71="Yes"),OFFSET('Hygiene Data'!$D$5,0,10*ROW('Hygiene Data'!D65)),NA())</f>
        <v>#N/A</v>
      </c>
      <c r="BA71" s="95" t="e">
        <f ca="true">+IF(AND(ISNUMBER(OFFSET('Hygiene Data'!$D$7,0,10*ROW('Hygiene Data'!D65))),'Data Summary'!DP71="Yes"),OFFSET('Hygiene Data'!$D$7,0,10*ROW('Hygiene Data'!D65)),NA())</f>
        <v>#N/A</v>
      </c>
      <c r="BB71" s="95" t="e">
        <f ca="true">+IF(AND(ISNUMBER(OFFSET('Hygiene Data'!$D$9,0,10*ROW('Hygiene Data'!D65))),'Data Summary'!DQ71="Yes"),OFFSET('Hygiene Data'!$D$9,0,10*ROW('Hygiene Data'!D65)),NA())</f>
        <v>#N/A</v>
      </c>
      <c r="BC71" s="95" t="e">
        <f ca="true">+IF(AND(ISNUMBER(OFFSET('Hygiene Data'!$E$5,0,10*ROW('Hygiene Data'!E65))),'Data Summary'!DR71="Yes"),OFFSET('Hygiene Data'!$E$5,0,10*ROW('Hygiene Data'!E65)),NA())</f>
        <v>#N/A</v>
      </c>
      <c r="BD71" s="95" t="e">
        <f ca="true">+IF(AND(ISNUMBER(OFFSET('Hygiene Data'!$E$7,0,10*ROW('Hygiene Data'!E65))),'Data Summary'!DS71="Yes"),OFFSET('Hygiene Data'!$E$7,0,10*ROW('Hygiene Data'!E65)),NA())</f>
        <v>#N/A</v>
      </c>
      <c r="BE71" s="95" t="e">
        <f ca="true">+IF(AND(ISNUMBER(OFFSET('Hygiene Data'!$E$9,0,10*ROW('Hygiene Data'!E65))),'Data Summary'!DT71="Yes"),OFFSET('Hygiene Data'!$E$9,0,10*ROW('Hygiene Data'!E65)),NA())</f>
        <v>#N/A</v>
      </c>
      <c r="BF71" s="95" t="e">
        <f ca="true">+IF(AND(ISNUMBER(OFFSET('Hygiene Data'!$F$5,0,10*ROW('Hygiene Data'!F65))),'Data Summary'!DU71="Yes"),OFFSET('Hygiene Data'!$F$5,0,10*ROW('Hygiene Data'!F65)),NA())</f>
        <v>#N/A</v>
      </c>
      <c r="BG71" s="95" t="e">
        <f ca="true">+IF(AND(ISNUMBER(OFFSET('Hygiene Data'!$F$7,0,10*ROW('Hygiene Data'!F65))),'Data Summary'!DV71="Yes"),OFFSET('Hygiene Data'!$F$7,0,10*ROW('Hygiene Data'!F65)),NA())</f>
        <v>#N/A</v>
      </c>
      <c r="BH71" s="95" t="e">
        <f ca="true">+IF(AND(ISNUMBER(OFFSET('Hygiene Data'!$F$9,0,10*ROW('Hygiene Data'!F65))),'Data Summary'!DW71="Yes"),OFFSET('Hygiene Data'!$F$9,0,10*ROW('Hygiene Data'!F65)),NA())</f>
        <v>#N/A</v>
      </c>
      <c r="BI71" s="95" t="e">
        <f ca="true">+IF(AND(ISNUMBER(OFFSET('Hygiene Data'!$G$5,0,10*ROW('Hygiene Data'!G65))),'Data Summary'!DX71="Yes"),OFFSET('Hygiene Data'!$G$5,0,10*ROW('Hygiene Data'!G65)),NA())</f>
        <v>#N/A</v>
      </c>
      <c r="BJ71" s="95" t="e">
        <f ca="true">+IF(AND(ISNUMBER(OFFSET('Hygiene Data'!$G$7,0,10*ROW('Hygiene Data'!G65))),'Data Summary'!DY71="Yes"),OFFSET('Hygiene Data'!$G$7,0,10*ROW('Hygiene Data'!G65)),NA())</f>
        <v>#N/A</v>
      </c>
      <c r="BK71" s="95" t="e">
        <f ca="true">+IF(AND(ISNUMBER(OFFSET('Hygiene Data'!$G$9,0,10*ROW('Hygiene Data'!G65))),'Data Summary'!DZ71="Yes"),OFFSET('Hygiene Data'!$G$9,0,10*ROW('Hygiene Data'!G65)),NA())</f>
        <v>#N/A</v>
      </c>
      <c r="BL71" s="95" t="e">
        <f ca="true">+IF(AND(ISNUMBER(OFFSET('Hygiene Data'!$H$5,0,10*ROW('Hygiene Data'!H65))),'Data Summary'!EA71="Yes"),OFFSET('Hygiene Data'!$H$5,0,10*ROW('Hygiene Data'!H65)),NA())</f>
        <v>#N/A</v>
      </c>
      <c r="BM71" s="95" t="e">
        <f ca="true">+IF(AND(ISNUMBER(OFFSET('Hygiene Data'!$H$7,0,10*ROW('Hygiene Data'!H65))),'Data Summary'!EB71="Yes"),OFFSET('Hygiene Data'!$H$7,0,10*ROW('Hygiene Data'!H65)),NA())</f>
        <v>#N/A</v>
      </c>
      <c r="BN71" s="95" t="e">
        <f ca="true">+IF(AND(ISNUMBER(OFFSET('Hygiene Data'!$H$9,0,10*ROW('Hygiene Data'!H65))),'Data Summary'!EC71="Yes"),OFFSET('Hygiene Data'!$H$9,0,10*ROW('Hygiene Data'!H65)),NA())</f>
        <v>#N/A</v>
      </c>
      <c r="BO71" s="95" t="e">
        <f ca="true">+IF(AND(ISNUMBER(OFFSET('Hygiene Data'!$I$5,0,10*ROW('Hygiene Data'!I65))),'Data Summary'!ED71="Yes"),OFFSET('Hygiene Data'!$I$5,0,10*ROW('Hygiene Data'!I65)),NA())</f>
        <v>#N/A</v>
      </c>
      <c r="BP71" s="95" t="e">
        <f ca="true">+IF(AND(ISNUMBER(OFFSET('Hygiene Data'!$I$7,0,10*ROW('Hygiene Data'!I65))),'Data Summary'!EE71="Yes"),OFFSET('Hygiene Data'!$I$7,0,10*ROW('Hygiene Data'!I65)),NA())</f>
        <v>#N/A</v>
      </c>
      <c r="BQ71" s="95" t="e">
        <f ca="true">+IF(AND(ISNUMBER(OFFSET('Hygiene Data'!$I$9,0,10*ROW('Hygiene Data'!I65))),'Data Summary'!EF71="Yes"),OFFSET('Hygiene Data'!$I$9,0,10*ROW('Hygiene Data'!I65)),NA())</f>
        <v>#N/A</v>
      </c>
    </row>
    <row xmlns:x14ac="http://schemas.microsoft.com/office/spreadsheetml/2009/9/ac" r="72" x14ac:dyDescent="0.2">
      <c r="A72" s="329" t="e">
        <f ca="true">+RIGHT('Data Summary'!A72,LEN('Data Summary'!A72)-9)</f>
        <v>#VALUE!</v>
      </c>
      <c r="B72" s="36" t="str">
        <f ca="true">+IF(ISTEXT('Data Summary'!B72),'Data Summary'!B72,"")</f>
        <v/>
      </c>
      <c r="C72" s="328" t="e">
        <f ca="true">+VALUE('Data Summary'!C72)</f>
        <v>#VALUE!</v>
      </c>
      <c r="D72" s="93" t="e">
        <f ca="true">+IF(AND(ISNUMBER(OFFSET('Water Data'!$D$4,0,10*ROW('Water Data'!D66))),'Data Summary'!BS72="Yes"),100-OFFSET('Water Data'!$D$4,0,10*ROW('Water Data'!D66)),NA())</f>
        <v>#N/A</v>
      </c>
      <c r="E72" s="93" t="e">
        <f ca="true">+IF(AND(ISNUMBER(OFFSET('Water Data'!$D$6,0,10*ROW('Water Data'!D66))),'Data Summary'!BT72="Yes"),OFFSET('Water Data'!$D$6,0,10*ROW('Water Data'!D66)),NA())</f>
        <v>#N/A</v>
      </c>
      <c r="F72" s="93" t="e">
        <f ca="true">+IF(AND(ISNUMBER(OFFSET('Water Data'!$D$9,0,10*ROW('Water Data'!D66))),'Data Summary'!BU72="Yes"),OFFSET('Water Data'!$D$9,0,10*ROW('Water Data'!D66)),NA())</f>
        <v>#N/A</v>
      </c>
      <c r="G72" s="93" t="e">
        <f ca="true">+IF(AND(ISNUMBER(OFFSET('Water Data'!$E$4,0,10*ROW('Water Data'!E66))),'Data Summary'!BV72="Yes"),100-OFFSET('Water Data'!$E$4,0,10*ROW('Water Data'!E66)),NA())</f>
        <v>#N/A</v>
      </c>
      <c r="H72" s="93" t="e">
        <f ca="true">+IF(AND(ISNUMBER(OFFSET('Water Data'!$E$6,0,10*ROW('Water Data'!E66))),'Data Summary'!BW72="Yes"),OFFSET('Water Data'!$E$6,0,10*ROW('Water Data'!E66)),NA())</f>
        <v>#N/A</v>
      </c>
      <c r="I72" s="93" t="e">
        <f ca="true">+IF(AND(ISNUMBER(OFFSET('Water Data'!$E$9,0,10*ROW('Water Data'!E66))),'Data Summary'!BX72="Yes"),OFFSET('Water Data'!$E$9,0,10*ROW('Water Data'!E66)),NA())</f>
        <v>#N/A</v>
      </c>
      <c r="J72" s="93" t="e">
        <f ca="true">+IF(AND(ISNUMBER(OFFSET('Water Data'!$F$4,0,10*ROW('Water Data'!F66))),'Data Summary'!BY72="Yes"),100-OFFSET('Water Data'!$F$4,0,10*ROW('Water Data'!F66)),NA())</f>
        <v>#N/A</v>
      </c>
      <c r="K72" s="93" t="e">
        <f ca="true">+IF(AND(ISNUMBER(OFFSET('Water Data'!$F$6,0,10*ROW('Water Data'!F66))),'Data Summary'!BZ72="Yes"),OFFSET('Water Data'!$F$6,0,10*ROW('Water Data'!F66)),NA())</f>
        <v>#N/A</v>
      </c>
      <c r="L72" s="93" t="e">
        <f ca="true">+IF(AND(ISNUMBER(OFFSET('Water Data'!$F$9,0,10*ROW('Water Data'!F66))),'Data Summary'!CA72="Yes"),OFFSET('Water Data'!$F$9,0,10*ROW('Water Data'!F66)),NA())</f>
        <v>#N/A</v>
      </c>
      <c r="M72" s="93" t="e">
        <f ca="true">+IF(AND(ISNUMBER(OFFSET('Water Data'!$G$4,0,10*ROW('Water Data'!G66))),'Data Summary'!CB72="Yes"),100-OFFSET('Water Data'!$G$4,0,10*ROW('Water Data'!G66)),NA())</f>
        <v>#N/A</v>
      </c>
      <c r="N72" s="93" t="e">
        <f ca="true">+IF(AND(ISNUMBER(OFFSET('Water Data'!$G$6,0,10*ROW('Water Data'!G66))),'Data Summary'!CC72="Yes"),OFFSET('Water Data'!$G$6,0,10*ROW('Water Data'!G66)),NA())</f>
        <v>#N/A</v>
      </c>
      <c r="O72" s="93" t="e">
        <f ca="true">+IF(AND(ISNUMBER(OFFSET('Water Data'!$G$9,0,10*ROW('Water Data'!G66))),'Data Summary'!CD72="Yes"),OFFSET('Water Data'!$G$9,0,10*ROW('Water Data'!G66)),NA())</f>
        <v>#N/A</v>
      </c>
      <c r="P72" s="93" t="e">
        <f ca="true">+IF(AND(ISNUMBER(OFFSET('Water Data'!$H$4,0,10*ROW('Water Data'!H66))),'Data Summary'!CE72="Yes"),100-OFFSET('Water Data'!$H$4,0,10*ROW('Water Data'!H66)),NA())</f>
        <v>#N/A</v>
      </c>
      <c r="Q72" s="93" t="e">
        <f ca="true">+IF(AND(ISNUMBER(OFFSET('Water Data'!$H$6,0,10*ROW('Water Data'!H66))),'Data Summary'!CF72="Yes"),OFFSET('Water Data'!$H$6,0,10*ROW('Water Data'!H66)),NA())</f>
        <v>#N/A</v>
      </c>
      <c r="R72" s="93" t="e">
        <f ca="true">+IF(AND(ISNUMBER(OFFSET('Water Data'!$H$9,0,10*ROW('Water Data'!H66))),'Data Summary'!CG72="Yes"),OFFSET('Water Data'!$H$9,0,10*ROW('Water Data'!H66)),NA())</f>
        <v>#N/A</v>
      </c>
      <c r="S72" s="93" t="e">
        <f ca="true">+IF(AND(ISNUMBER(OFFSET('Water Data'!$I$4,0,10*ROW('Water Data'!I66))),'Data Summary'!CH72="Yes"),100-OFFSET('Water Data'!$I$4,0,10*ROW('Water Data'!I66)),NA())</f>
        <v>#N/A</v>
      </c>
      <c r="T72" s="93" t="e">
        <f ca="true">+IF(AND(ISNUMBER(OFFSET('Water Data'!$I$6,0,10*ROW('Water Data'!I66))),'Data Summary'!CI72="Yes"),OFFSET('Water Data'!$I$6,0,10*ROW('Water Data'!I66)),NA())</f>
        <v>#N/A</v>
      </c>
      <c r="U72" s="93" t="e">
        <f ca="true">+IF(AND(ISNUMBER(OFFSET('Water Data'!$I$9,0,10*ROW('Water Data'!I66))),'Data Summary'!CJ72="Yes"),OFFSET('Water Data'!$I$9,0,10*ROW('Water Data'!I66)),NA())</f>
        <v>#N/A</v>
      </c>
      <c r="V72" s="94" t="e">
        <f ca="true">+IF(AND(ISNUMBER(OFFSET('Sanitation Data'!$D$4,0,10*ROW('Sanitation Data'!D66))),'Data Summary'!CK72="Yes"),100-OFFSET('Sanitation Data'!$D$4,0,10*ROW('Sanitation Data'!D66)),NA())</f>
        <v>#N/A</v>
      </c>
      <c r="W72" s="94" t="e">
        <f ca="true">+IF(AND(ISNUMBER(OFFSET('Sanitation Data'!$D$6,0,10*ROW('Sanitation Data'!D66))),'Data Summary'!CL72="Yes"),OFFSET('Sanitation Data'!$D$6,0,10*ROW('Sanitation Data'!D66)),NA())</f>
        <v>#N/A</v>
      </c>
      <c r="X72" s="94" t="e">
        <f ca="true">+IF(AND(ISNUMBER(OFFSET('Sanitation Data'!$D$10,0,10*ROW('Sanitation Data'!D66))),'Data Summary'!CM72="Yes"),OFFSET('Sanitation Data'!$D$10,0,10*ROW('Sanitation Data'!D66)),NA())</f>
        <v>#N/A</v>
      </c>
      <c r="Y72" s="94" t="e">
        <f ca="true">+IF(AND(ISNUMBER(OFFSET('Sanitation Data'!$D$11,0,10*ROW('Sanitation Data'!D66))),'Data Summary'!CN72="Yes"),OFFSET('Sanitation Data'!$D$11,0,10*ROW('Sanitation Data'!D66)),NA())</f>
        <v>#N/A</v>
      </c>
      <c r="Z72" s="94" t="e">
        <f ca="true">+IF(AND(ISNUMBER(OFFSET('Sanitation Data'!$D$12,0,10*ROW('Sanitation Data'!D66))),'Data Summary'!CO72="Yes"),OFFSET('Sanitation Data'!$D$12,0,10*ROW('Sanitation Data'!D66)),NA())</f>
        <v>#N/A</v>
      </c>
      <c r="AA72" s="94" t="e">
        <f ca="true">+IF(AND(ISNUMBER(OFFSET('Sanitation Data'!$E$4,0,10*ROW('Sanitation Data'!E66))),'Data Summary'!CP72="Yes"),100-OFFSET('Sanitation Data'!$E$4,0,10*ROW('Sanitation Data'!E66)),NA())</f>
        <v>#N/A</v>
      </c>
      <c r="AB72" s="94" t="e">
        <f ca="true">+IF(AND(ISNUMBER(OFFSET('Sanitation Data'!$E$6,0,10*ROW('Sanitation Data'!E66))),'Data Summary'!CQ72="Yes"),OFFSET('Sanitation Data'!$E$6,0,10*ROW('Sanitation Data'!E66)),NA())</f>
        <v>#N/A</v>
      </c>
      <c r="AC72" s="94" t="e">
        <f ca="true">+IF(AND(ISNUMBER(OFFSET('Sanitation Data'!$E$10,0,10*ROW('Sanitation Data'!E66))),'Data Summary'!CR72="Yes"),OFFSET('Sanitation Data'!$E$10,0,10*ROW('Sanitation Data'!E66)),NA())</f>
        <v>#N/A</v>
      </c>
      <c r="AD72" s="94" t="e">
        <f ca="true">+IF(AND(ISNUMBER(OFFSET('Sanitation Data'!$E$11,0,10*ROW('Sanitation Data'!E66))),'Data Summary'!CS72="Yes"),OFFSET('Sanitation Data'!$E$11,0,10*ROW('Sanitation Data'!E66)),NA())</f>
        <v>#N/A</v>
      </c>
      <c r="AE72" s="94" t="e">
        <f ca="true">+IF(AND(ISNUMBER(OFFSET('Sanitation Data'!$E$12,0,10*ROW('Sanitation Data'!E66))),'Data Summary'!CT72="Yes"),OFFSET('Sanitation Data'!$E$12,0,10*ROW('Sanitation Data'!E66)),NA())</f>
        <v>#N/A</v>
      </c>
      <c r="AF72" s="94" t="e">
        <f ca="true">+IF(AND(ISNUMBER(OFFSET('Sanitation Data'!$F$4,0,10*ROW('Sanitation Data'!F66))),'Data Summary'!CU72="Yes"),100-OFFSET('Sanitation Data'!$F$4,0,10*ROW('Sanitation Data'!F66)),NA())</f>
        <v>#N/A</v>
      </c>
      <c r="AG72" s="94" t="e">
        <f ca="true">+IF(AND(ISNUMBER(OFFSET('Sanitation Data'!$F$6,0,10*ROW('Sanitation Data'!F66))),'Data Summary'!CV72="Yes"),OFFSET('Sanitation Data'!$F$6,0,10*ROW('Sanitation Data'!F66)),NA())</f>
        <v>#N/A</v>
      </c>
      <c r="AH72" s="94" t="e">
        <f ca="true">+IF(AND(ISNUMBER(OFFSET('Sanitation Data'!$F$10,0,10*ROW('Sanitation Data'!F66))),'Data Summary'!CW72="Yes"),OFFSET('Sanitation Data'!$F$10,0,10*ROW('Sanitation Data'!F66)),NA())</f>
        <v>#N/A</v>
      </c>
      <c r="AI72" s="94" t="e">
        <f ca="true">+IF(AND(ISNUMBER(OFFSET('Sanitation Data'!$F$11,0,10*ROW('Sanitation Data'!F66))),'Data Summary'!CX72="Yes"),OFFSET('Sanitation Data'!$F$11,0,10*ROW('Sanitation Data'!F66)),NA())</f>
        <v>#N/A</v>
      </c>
      <c r="AJ72" s="94" t="e">
        <f ca="true">+IF(AND(ISNUMBER(OFFSET('Sanitation Data'!$F$12,0,10*ROW('Sanitation Data'!F66))),'Data Summary'!CY72="Yes"),OFFSET('Sanitation Data'!$F$12,0,10*ROW('Sanitation Data'!F66)),NA())</f>
        <v>#N/A</v>
      </c>
      <c r="AK72" s="94" t="e">
        <f ca="true">+IF(AND(ISNUMBER(OFFSET('Sanitation Data'!$G$4,0,10*ROW('Sanitation Data'!G66))),'Data Summary'!CZ72="Yes"),100-OFFSET('Sanitation Data'!$G$4,0,10*ROW('Sanitation Data'!G66)),NA())</f>
        <v>#N/A</v>
      </c>
      <c r="AL72" s="94" t="e">
        <f ca="true">+IF(AND(ISNUMBER(OFFSET('Sanitation Data'!$G$6,0,10*ROW('Sanitation Data'!G66))),'Data Summary'!DA72="Yes"),OFFSET('Sanitation Data'!$G$6,0,10*ROW('Sanitation Data'!G66)),NA())</f>
        <v>#N/A</v>
      </c>
      <c r="AM72" s="94" t="e">
        <f ca="true">+IF(AND(ISNUMBER(OFFSET('Sanitation Data'!$G$10,0,10*ROW('Sanitation Data'!G66))),'Data Summary'!DB72="Yes"),OFFSET('Sanitation Data'!$G$10,0,10*ROW('Sanitation Data'!G66)),NA())</f>
        <v>#N/A</v>
      </c>
      <c r="AN72" s="94" t="e">
        <f ca="true">+IF(AND(ISNUMBER(OFFSET('Sanitation Data'!$G$11,0,10*ROW('Sanitation Data'!G66))),'Data Summary'!DC72="Yes"),OFFSET('Sanitation Data'!$G$11,0,10*ROW('Sanitation Data'!G66)),NA())</f>
        <v>#N/A</v>
      </c>
      <c r="AO72" s="94" t="e">
        <f ca="true">+IF(AND(ISNUMBER(OFFSET('Sanitation Data'!$G$12,0,10*ROW('Sanitation Data'!G66))),'Data Summary'!DD72="Yes"),OFFSET('Sanitation Data'!$G$12,0,10*ROW('Sanitation Data'!G66)),NA())</f>
        <v>#N/A</v>
      </c>
      <c r="AP72" s="94" t="e">
        <f ca="true">+IF(AND(ISNUMBER(OFFSET('Sanitation Data'!$H$4,0,10*ROW('Sanitation Data'!H66))),'Data Summary'!DE72="Yes"),100-OFFSET('Sanitation Data'!$H$4,0,10*ROW('Sanitation Data'!H66)),NA())</f>
        <v>#N/A</v>
      </c>
      <c r="AQ72" s="94" t="e">
        <f ca="true">+IF(AND(ISNUMBER(OFFSET('Sanitation Data'!$H$6,0,10*ROW('Sanitation Data'!H66))),'Data Summary'!DF72="Yes"),OFFSET('Sanitation Data'!$H$6,0,10*ROW('Sanitation Data'!H66)),NA())</f>
        <v>#N/A</v>
      </c>
      <c r="AR72" s="94" t="e">
        <f ca="true">+IF(AND(ISNUMBER(OFFSET('Sanitation Data'!$H$10,0,10*ROW('Sanitation Data'!H66))),'Data Summary'!DG72="Yes"),OFFSET('Sanitation Data'!$H$10,0,10*ROW('Sanitation Data'!H66)),NA())</f>
        <v>#N/A</v>
      </c>
      <c r="AS72" s="94" t="e">
        <f ca="true">+IF(AND(ISNUMBER(OFFSET('Sanitation Data'!$H$11,0,10*ROW('Sanitation Data'!H66))),'Data Summary'!DH72="Yes"),OFFSET('Sanitation Data'!$H$11,0,10*ROW('Sanitation Data'!H66)),NA())</f>
        <v>#N/A</v>
      </c>
      <c r="AT72" s="94" t="e">
        <f ca="true">+IF(AND(ISNUMBER(OFFSET('Sanitation Data'!$H$12,0,10*ROW('Sanitation Data'!H66))),'Data Summary'!DI72="Yes"),OFFSET('Sanitation Data'!$H$12,0,10*ROW('Sanitation Data'!H66)),NA())</f>
        <v>#N/A</v>
      </c>
      <c r="AU72" s="94" t="e">
        <f ca="true">+IF(AND(ISNUMBER(OFFSET('Sanitation Data'!$I$4,0,10*ROW('Sanitation Data'!I66))),'Data Summary'!DJ72="Yes"),100-OFFSET('Sanitation Data'!$I$4,0,10*ROW('Sanitation Data'!I66)),NA())</f>
        <v>#N/A</v>
      </c>
      <c r="AV72" s="94" t="e">
        <f ca="true">+IF(AND(ISNUMBER(OFFSET('Sanitation Data'!$I$6,0,10*ROW('Sanitation Data'!I66))),'Data Summary'!DK72="Yes"),OFFSET('Sanitation Data'!$I$6,0,10*ROW('Sanitation Data'!I66)),NA())</f>
        <v>#N/A</v>
      </c>
      <c r="AW72" s="94" t="e">
        <f ca="true">+IF(AND(ISNUMBER(OFFSET('Sanitation Data'!$I$10,0,10*ROW('Sanitation Data'!I66))),'Data Summary'!DL72="Yes"),OFFSET('Sanitation Data'!$I$10,0,10*ROW('Sanitation Data'!I66)),NA())</f>
        <v>#N/A</v>
      </c>
      <c r="AX72" s="94" t="e">
        <f ca="true">+IF(AND(ISNUMBER(OFFSET('Sanitation Data'!$I$11,0,10*ROW('Sanitation Data'!I66))),'Data Summary'!DM72="Yes"),OFFSET('Sanitation Data'!$I$11,0,10*ROW('Sanitation Data'!I66)),NA())</f>
        <v>#N/A</v>
      </c>
      <c r="AY72" s="94" t="e">
        <f ca="true">+IF(AND(ISNUMBER(OFFSET('Sanitation Data'!$I$12,0,10*ROW('Sanitation Data'!I66))),'Data Summary'!DN72="Yes"),OFFSET('Sanitation Data'!$I$12,0,10*ROW('Sanitation Data'!I66)),NA())</f>
        <v>#N/A</v>
      </c>
      <c r="AZ72" s="95" t="e">
        <f ca="true">+IF(AND(ISNUMBER(OFFSET('Hygiene Data'!$D$5,0,10*ROW('Hygiene Data'!D66))),'Data Summary'!DO72="Yes"),OFFSET('Hygiene Data'!$D$5,0,10*ROW('Hygiene Data'!D66)),NA())</f>
        <v>#N/A</v>
      </c>
      <c r="BA72" s="95" t="e">
        <f ca="true">+IF(AND(ISNUMBER(OFFSET('Hygiene Data'!$D$7,0,10*ROW('Hygiene Data'!D66))),'Data Summary'!DP72="Yes"),OFFSET('Hygiene Data'!$D$7,0,10*ROW('Hygiene Data'!D66)),NA())</f>
        <v>#N/A</v>
      </c>
      <c r="BB72" s="95" t="e">
        <f ca="true">+IF(AND(ISNUMBER(OFFSET('Hygiene Data'!$D$9,0,10*ROW('Hygiene Data'!D66))),'Data Summary'!DQ72="Yes"),OFFSET('Hygiene Data'!$D$9,0,10*ROW('Hygiene Data'!D66)),NA())</f>
        <v>#N/A</v>
      </c>
      <c r="BC72" s="95" t="e">
        <f ca="true">+IF(AND(ISNUMBER(OFFSET('Hygiene Data'!$E$5,0,10*ROW('Hygiene Data'!E66))),'Data Summary'!DR72="Yes"),OFFSET('Hygiene Data'!$E$5,0,10*ROW('Hygiene Data'!E66)),NA())</f>
        <v>#N/A</v>
      </c>
      <c r="BD72" s="95" t="e">
        <f ca="true">+IF(AND(ISNUMBER(OFFSET('Hygiene Data'!$E$7,0,10*ROW('Hygiene Data'!E66))),'Data Summary'!DS72="Yes"),OFFSET('Hygiene Data'!$E$7,0,10*ROW('Hygiene Data'!E66)),NA())</f>
        <v>#N/A</v>
      </c>
      <c r="BE72" s="95" t="e">
        <f ca="true">+IF(AND(ISNUMBER(OFFSET('Hygiene Data'!$E$9,0,10*ROW('Hygiene Data'!E66))),'Data Summary'!DT72="Yes"),OFFSET('Hygiene Data'!$E$9,0,10*ROW('Hygiene Data'!E66)),NA())</f>
        <v>#N/A</v>
      </c>
      <c r="BF72" s="95" t="e">
        <f ca="true">+IF(AND(ISNUMBER(OFFSET('Hygiene Data'!$F$5,0,10*ROW('Hygiene Data'!F66))),'Data Summary'!DU72="Yes"),OFFSET('Hygiene Data'!$F$5,0,10*ROW('Hygiene Data'!F66)),NA())</f>
        <v>#N/A</v>
      </c>
      <c r="BG72" s="95" t="e">
        <f ca="true">+IF(AND(ISNUMBER(OFFSET('Hygiene Data'!$F$7,0,10*ROW('Hygiene Data'!F66))),'Data Summary'!DV72="Yes"),OFFSET('Hygiene Data'!$F$7,0,10*ROW('Hygiene Data'!F66)),NA())</f>
        <v>#N/A</v>
      </c>
      <c r="BH72" s="95" t="e">
        <f ca="true">+IF(AND(ISNUMBER(OFFSET('Hygiene Data'!$F$9,0,10*ROW('Hygiene Data'!F66))),'Data Summary'!DW72="Yes"),OFFSET('Hygiene Data'!$F$9,0,10*ROW('Hygiene Data'!F66)),NA())</f>
        <v>#N/A</v>
      </c>
      <c r="BI72" s="95" t="e">
        <f ca="true">+IF(AND(ISNUMBER(OFFSET('Hygiene Data'!$G$5,0,10*ROW('Hygiene Data'!G66))),'Data Summary'!DX72="Yes"),OFFSET('Hygiene Data'!$G$5,0,10*ROW('Hygiene Data'!G66)),NA())</f>
        <v>#N/A</v>
      </c>
      <c r="BJ72" s="95" t="e">
        <f ca="true">+IF(AND(ISNUMBER(OFFSET('Hygiene Data'!$G$7,0,10*ROW('Hygiene Data'!G66))),'Data Summary'!DY72="Yes"),OFFSET('Hygiene Data'!$G$7,0,10*ROW('Hygiene Data'!G66)),NA())</f>
        <v>#N/A</v>
      </c>
      <c r="BK72" s="95" t="e">
        <f ca="true">+IF(AND(ISNUMBER(OFFSET('Hygiene Data'!$G$9,0,10*ROW('Hygiene Data'!G66))),'Data Summary'!DZ72="Yes"),OFFSET('Hygiene Data'!$G$9,0,10*ROW('Hygiene Data'!G66)),NA())</f>
        <v>#N/A</v>
      </c>
      <c r="BL72" s="95" t="e">
        <f ca="true">+IF(AND(ISNUMBER(OFFSET('Hygiene Data'!$H$5,0,10*ROW('Hygiene Data'!H66))),'Data Summary'!EA72="Yes"),OFFSET('Hygiene Data'!$H$5,0,10*ROW('Hygiene Data'!H66)),NA())</f>
        <v>#N/A</v>
      </c>
      <c r="BM72" s="95" t="e">
        <f ca="true">+IF(AND(ISNUMBER(OFFSET('Hygiene Data'!$H$7,0,10*ROW('Hygiene Data'!H66))),'Data Summary'!EB72="Yes"),OFFSET('Hygiene Data'!$H$7,0,10*ROW('Hygiene Data'!H66)),NA())</f>
        <v>#N/A</v>
      </c>
      <c r="BN72" s="95" t="e">
        <f ca="true">+IF(AND(ISNUMBER(OFFSET('Hygiene Data'!$H$9,0,10*ROW('Hygiene Data'!H66))),'Data Summary'!EC72="Yes"),OFFSET('Hygiene Data'!$H$9,0,10*ROW('Hygiene Data'!H66)),NA())</f>
        <v>#N/A</v>
      </c>
      <c r="BO72" s="95" t="e">
        <f ca="true">+IF(AND(ISNUMBER(OFFSET('Hygiene Data'!$I$5,0,10*ROW('Hygiene Data'!I66))),'Data Summary'!ED72="Yes"),OFFSET('Hygiene Data'!$I$5,0,10*ROW('Hygiene Data'!I66)),NA())</f>
        <v>#N/A</v>
      </c>
      <c r="BP72" s="95" t="e">
        <f ca="true">+IF(AND(ISNUMBER(OFFSET('Hygiene Data'!$I$7,0,10*ROW('Hygiene Data'!I66))),'Data Summary'!EE72="Yes"),OFFSET('Hygiene Data'!$I$7,0,10*ROW('Hygiene Data'!I66)),NA())</f>
        <v>#N/A</v>
      </c>
      <c r="BQ72" s="95" t="e">
        <f ca="true">+IF(AND(ISNUMBER(OFFSET('Hygiene Data'!$I$9,0,10*ROW('Hygiene Data'!I66))),'Data Summary'!EF72="Yes"),OFFSET('Hygiene Data'!$I$9,0,10*ROW('Hygiene Data'!I66)),NA())</f>
        <v>#N/A</v>
      </c>
    </row>
    <row xmlns:x14ac="http://schemas.microsoft.com/office/spreadsheetml/2009/9/ac" r="73" x14ac:dyDescent="0.2">
      <c r="A73" s="329" t="e">
        <f ca="true">+RIGHT('Data Summary'!A73,LEN('Data Summary'!A73)-9)</f>
        <v>#VALUE!</v>
      </c>
      <c r="B73" s="36" t="str">
        <f ca="true">+IF(ISTEXT('Data Summary'!B73),'Data Summary'!B73,"")</f>
        <v/>
      </c>
      <c r="C73" s="328" t="e">
        <f ca="true">+VALUE('Data Summary'!C73)</f>
        <v>#VALUE!</v>
      </c>
      <c r="D73" s="93" t="e">
        <f ca="true">+IF(AND(ISNUMBER(OFFSET('Water Data'!$D$4,0,10*ROW('Water Data'!D67))),'Data Summary'!BS73="Yes"),100-OFFSET('Water Data'!$D$4,0,10*ROW('Water Data'!D67)),NA())</f>
        <v>#N/A</v>
      </c>
      <c r="E73" s="93" t="e">
        <f ca="true">+IF(AND(ISNUMBER(OFFSET('Water Data'!$D$6,0,10*ROW('Water Data'!D67))),'Data Summary'!BT73="Yes"),OFFSET('Water Data'!$D$6,0,10*ROW('Water Data'!D67)),NA())</f>
        <v>#N/A</v>
      </c>
      <c r="F73" s="93" t="e">
        <f ca="true">+IF(AND(ISNUMBER(OFFSET('Water Data'!$D$9,0,10*ROW('Water Data'!D67))),'Data Summary'!BU73="Yes"),OFFSET('Water Data'!$D$9,0,10*ROW('Water Data'!D67)),NA())</f>
        <v>#N/A</v>
      </c>
      <c r="G73" s="93" t="e">
        <f ca="true">+IF(AND(ISNUMBER(OFFSET('Water Data'!$E$4,0,10*ROW('Water Data'!E67))),'Data Summary'!BV73="Yes"),100-OFFSET('Water Data'!$E$4,0,10*ROW('Water Data'!E67)),NA())</f>
        <v>#N/A</v>
      </c>
      <c r="H73" s="93" t="e">
        <f ca="true">+IF(AND(ISNUMBER(OFFSET('Water Data'!$E$6,0,10*ROW('Water Data'!E67))),'Data Summary'!BW73="Yes"),OFFSET('Water Data'!$E$6,0,10*ROW('Water Data'!E67)),NA())</f>
        <v>#N/A</v>
      </c>
      <c r="I73" s="93" t="e">
        <f ca="true">+IF(AND(ISNUMBER(OFFSET('Water Data'!$E$9,0,10*ROW('Water Data'!E67))),'Data Summary'!BX73="Yes"),OFFSET('Water Data'!$E$9,0,10*ROW('Water Data'!E67)),NA())</f>
        <v>#N/A</v>
      </c>
      <c r="J73" s="93" t="e">
        <f ca="true">+IF(AND(ISNUMBER(OFFSET('Water Data'!$F$4,0,10*ROW('Water Data'!F67))),'Data Summary'!BY73="Yes"),100-OFFSET('Water Data'!$F$4,0,10*ROW('Water Data'!F67)),NA())</f>
        <v>#N/A</v>
      </c>
      <c r="K73" s="93" t="e">
        <f ca="true">+IF(AND(ISNUMBER(OFFSET('Water Data'!$F$6,0,10*ROW('Water Data'!F67))),'Data Summary'!BZ73="Yes"),OFFSET('Water Data'!$F$6,0,10*ROW('Water Data'!F67)),NA())</f>
        <v>#N/A</v>
      </c>
      <c r="L73" s="93" t="e">
        <f ca="true">+IF(AND(ISNUMBER(OFFSET('Water Data'!$F$9,0,10*ROW('Water Data'!F67))),'Data Summary'!CA73="Yes"),OFFSET('Water Data'!$F$9,0,10*ROW('Water Data'!F67)),NA())</f>
        <v>#N/A</v>
      </c>
      <c r="M73" s="93" t="e">
        <f ca="true">+IF(AND(ISNUMBER(OFFSET('Water Data'!$G$4,0,10*ROW('Water Data'!G67))),'Data Summary'!CB73="Yes"),100-OFFSET('Water Data'!$G$4,0,10*ROW('Water Data'!G67)),NA())</f>
        <v>#N/A</v>
      </c>
      <c r="N73" s="93" t="e">
        <f ca="true">+IF(AND(ISNUMBER(OFFSET('Water Data'!$G$6,0,10*ROW('Water Data'!G67))),'Data Summary'!CC73="Yes"),OFFSET('Water Data'!$G$6,0,10*ROW('Water Data'!G67)),NA())</f>
        <v>#N/A</v>
      </c>
      <c r="O73" s="93" t="e">
        <f ca="true">+IF(AND(ISNUMBER(OFFSET('Water Data'!$G$9,0,10*ROW('Water Data'!G67))),'Data Summary'!CD73="Yes"),OFFSET('Water Data'!$G$9,0,10*ROW('Water Data'!G67)),NA())</f>
        <v>#N/A</v>
      </c>
      <c r="P73" s="93" t="e">
        <f ca="true">+IF(AND(ISNUMBER(OFFSET('Water Data'!$H$4,0,10*ROW('Water Data'!H67))),'Data Summary'!CE73="Yes"),100-OFFSET('Water Data'!$H$4,0,10*ROW('Water Data'!H67)),NA())</f>
        <v>#N/A</v>
      </c>
      <c r="Q73" s="93" t="e">
        <f ca="true">+IF(AND(ISNUMBER(OFFSET('Water Data'!$H$6,0,10*ROW('Water Data'!H67))),'Data Summary'!CF73="Yes"),OFFSET('Water Data'!$H$6,0,10*ROW('Water Data'!H67)),NA())</f>
        <v>#N/A</v>
      </c>
      <c r="R73" s="93" t="e">
        <f ca="true">+IF(AND(ISNUMBER(OFFSET('Water Data'!$H$9,0,10*ROW('Water Data'!H67))),'Data Summary'!CG73="Yes"),OFFSET('Water Data'!$H$9,0,10*ROW('Water Data'!H67)),NA())</f>
        <v>#N/A</v>
      </c>
      <c r="S73" s="93" t="e">
        <f ca="true">+IF(AND(ISNUMBER(OFFSET('Water Data'!$I$4,0,10*ROW('Water Data'!I67))),'Data Summary'!CH73="Yes"),100-OFFSET('Water Data'!$I$4,0,10*ROW('Water Data'!I67)),NA())</f>
        <v>#N/A</v>
      </c>
      <c r="T73" s="93" t="e">
        <f ca="true">+IF(AND(ISNUMBER(OFFSET('Water Data'!$I$6,0,10*ROW('Water Data'!I67))),'Data Summary'!CI73="Yes"),OFFSET('Water Data'!$I$6,0,10*ROW('Water Data'!I67)),NA())</f>
        <v>#N/A</v>
      </c>
      <c r="U73" s="93" t="e">
        <f ca="true">+IF(AND(ISNUMBER(OFFSET('Water Data'!$I$9,0,10*ROW('Water Data'!I67))),'Data Summary'!CJ73="Yes"),OFFSET('Water Data'!$I$9,0,10*ROW('Water Data'!I67)),NA())</f>
        <v>#N/A</v>
      </c>
      <c r="V73" s="94" t="e">
        <f ca="true">+IF(AND(ISNUMBER(OFFSET('Sanitation Data'!$D$4,0,10*ROW('Sanitation Data'!D67))),'Data Summary'!CK73="Yes"),100-OFFSET('Sanitation Data'!$D$4,0,10*ROW('Sanitation Data'!D67)),NA())</f>
        <v>#N/A</v>
      </c>
      <c r="W73" s="94" t="e">
        <f ca="true">+IF(AND(ISNUMBER(OFFSET('Sanitation Data'!$D$6,0,10*ROW('Sanitation Data'!D67))),'Data Summary'!CL73="Yes"),OFFSET('Sanitation Data'!$D$6,0,10*ROW('Sanitation Data'!D67)),NA())</f>
        <v>#N/A</v>
      </c>
      <c r="X73" s="94" t="e">
        <f ca="true">+IF(AND(ISNUMBER(OFFSET('Sanitation Data'!$D$10,0,10*ROW('Sanitation Data'!D67))),'Data Summary'!CM73="Yes"),OFFSET('Sanitation Data'!$D$10,0,10*ROW('Sanitation Data'!D67)),NA())</f>
        <v>#N/A</v>
      </c>
      <c r="Y73" s="94" t="e">
        <f ca="true">+IF(AND(ISNUMBER(OFFSET('Sanitation Data'!$D$11,0,10*ROW('Sanitation Data'!D67))),'Data Summary'!CN73="Yes"),OFFSET('Sanitation Data'!$D$11,0,10*ROW('Sanitation Data'!D67)),NA())</f>
        <v>#N/A</v>
      </c>
      <c r="Z73" s="94" t="e">
        <f ca="true">+IF(AND(ISNUMBER(OFFSET('Sanitation Data'!$D$12,0,10*ROW('Sanitation Data'!D67))),'Data Summary'!CO73="Yes"),OFFSET('Sanitation Data'!$D$12,0,10*ROW('Sanitation Data'!D67)),NA())</f>
        <v>#N/A</v>
      </c>
      <c r="AA73" s="94" t="e">
        <f ca="true">+IF(AND(ISNUMBER(OFFSET('Sanitation Data'!$E$4,0,10*ROW('Sanitation Data'!E67))),'Data Summary'!CP73="Yes"),100-OFFSET('Sanitation Data'!$E$4,0,10*ROW('Sanitation Data'!E67)),NA())</f>
        <v>#N/A</v>
      </c>
      <c r="AB73" s="94" t="e">
        <f ca="true">+IF(AND(ISNUMBER(OFFSET('Sanitation Data'!$E$6,0,10*ROW('Sanitation Data'!E67))),'Data Summary'!CQ73="Yes"),OFFSET('Sanitation Data'!$E$6,0,10*ROW('Sanitation Data'!E67)),NA())</f>
        <v>#N/A</v>
      </c>
      <c r="AC73" s="94" t="e">
        <f ca="true">+IF(AND(ISNUMBER(OFFSET('Sanitation Data'!$E$10,0,10*ROW('Sanitation Data'!E67))),'Data Summary'!CR73="Yes"),OFFSET('Sanitation Data'!$E$10,0,10*ROW('Sanitation Data'!E67)),NA())</f>
        <v>#N/A</v>
      </c>
      <c r="AD73" s="94" t="e">
        <f ca="true">+IF(AND(ISNUMBER(OFFSET('Sanitation Data'!$E$11,0,10*ROW('Sanitation Data'!E67))),'Data Summary'!CS73="Yes"),OFFSET('Sanitation Data'!$E$11,0,10*ROW('Sanitation Data'!E67)),NA())</f>
        <v>#N/A</v>
      </c>
      <c r="AE73" s="94" t="e">
        <f ca="true">+IF(AND(ISNUMBER(OFFSET('Sanitation Data'!$E$12,0,10*ROW('Sanitation Data'!E67))),'Data Summary'!CT73="Yes"),OFFSET('Sanitation Data'!$E$12,0,10*ROW('Sanitation Data'!E67)),NA())</f>
        <v>#N/A</v>
      </c>
      <c r="AF73" s="94" t="e">
        <f ca="true">+IF(AND(ISNUMBER(OFFSET('Sanitation Data'!$F$4,0,10*ROW('Sanitation Data'!F67))),'Data Summary'!CU73="Yes"),100-OFFSET('Sanitation Data'!$F$4,0,10*ROW('Sanitation Data'!F67)),NA())</f>
        <v>#N/A</v>
      </c>
      <c r="AG73" s="94" t="e">
        <f ca="true">+IF(AND(ISNUMBER(OFFSET('Sanitation Data'!$F$6,0,10*ROW('Sanitation Data'!F67))),'Data Summary'!CV73="Yes"),OFFSET('Sanitation Data'!$F$6,0,10*ROW('Sanitation Data'!F67)),NA())</f>
        <v>#N/A</v>
      </c>
      <c r="AH73" s="94" t="e">
        <f ca="true">+IF(AND(ISNUMBER(OFFSET('Sanitation Data'!$F$10,0,10*ROW('Sanitation Data'!F67))),'Data Summary'!CW73="Yes"),OFFSET('Sanitation Data'!$F$10,0,10*ROW('Sanitation Data'!F67)),NA())</f>
        <v>#N/A</v>
      </c>
      <c r="AI73" s="94" t="e">
        <f ca="true">+IF(AND(ISNUMBER(OFFSET('Sanitation Data'!$F$11,0,10*ROW('Sanitation Data'!F67))),'Data Summary'!CX73="Yes"),OFFSET('Sanitation Data'!$F$11,0,10*ROW('Sanitation Data'!F67)),NA())</f>
        <v>#N/A</v>
      </c>
      <c r="AJ73" s="94" t="e">
        <f ca="true">+IF(AND(ISNUMBER(OFFSET('Sanitation Data'!$F$12,0,10*ROW('Sanitation Data'!F67))),'Data Summary'!CY73="Yes"),OFFSET('Sanitation Data'!$F$12,0,10*ROW('Sanitation Data'!F67)),NA())</f>
        <v>#N/A</v>
      </c>
      <c r="AK73" s="94" t="e">
        <f ca="true">+IF(AND(ISNUMBER(OFFSET('Sanitation Data'!$G$4,0,10*ROW('Sanitation Data'!G67))),'Data Summary'!CZ73="Yes"),100-OFFSET('Sanitation Data'!$G$4,0,10*ROW('Sanitation Data'!G67)),NA())</f>
        <v>#N/A</v>
      </c>
      <c r="AL73" s="94" t="e">
        <f ca="true">+IF(AND(ISNUMBER(OFFSET('Sanitation Data'!$G$6,0,10*ROW('Sanitation Data'!G67))),'Data Summary'!DA73="Yes"),OFFSET('Sanitation Data'!$G$6,0,10*ROW('Sanitation Data'!G67)),NA())</f>
        <v>#N/A</v>
      </c>
      <c r="AM73" s="94" t="e">
        <f ca="true">+IF(AND(ISNUMBER(OFFSET('Sanitation Data'!$G$10,0,10*ROW('Sanitation Data'!G67))),'Data Summary'!DB73="Yes"),OFFSET('Sanitation Data'!$G$10,0,10*ROW('Sanitation Data'!G67)),NA())</f>
        <v>#N/A</v>
      </c>
      <c r="AN73" s="94" t="e">
        <f ca="true">+IF(AND(ISNUMBER(OFFSET('Sanitation Data'!$G$11,0,10*ROW('Sanitation Data'!G67))),'Data Summary'!DC73="Yes"),OFFSET('Sanitation Data'!$G$11,0,10*ROW('Sanitation Data'!G67)),NA())</f>
        <v>#N/A</v>
      </c>
      <c r="AO73" s="94" t="e">
        <f ca="true">+IF(AND(ISNUMBER(OFFSET('Sanitation Data'!$G$12,0,10*ROW('Sanitation Data'!G67))),'Data Summary'!DD73="Yes"),OFFSET('Sanitation Data'!$G$12,0,10*ROW('Sanitation Data'!G67)),NA())</f>
        <v>#N/A</v>
      </c>
      <c r="AP73" s="94" t="e">
        <f ca="true">+IF(AND(ISNUMBER(OFFSET('Sanitation Data'!$H$4,0,10*ROW('Sanitation Data'!H67))),'Data Summary'!DE73="Yes"),100-OFFSET('Sanitation Data'!$H$4,0,10*ROW('Sanitation Data'!H67)),NA())</f>
        <v>#N/A</v>
      </c>
      <c r="AQ73" s="94" t="e">
        <f ca="true">+IF(AND(ISNUMBER(OFFSET('Sanitation Data'!$H$6,0,10*ROW('Sanitation Data'!H67))),'Data Summary'!DF73="Yes"),OFFSET('Sanitation Data'!$H$6,0,10*ROW('Sanitation Data'!H67)),NA())</f>
        <v>#N/A</v>
      </c>
      <c r="AR73" s="94" t="e">
        <f ca="true">+IF(AND(ISNUMBER(OFFSET('Sanitation Data'!$H$10,0,10*ROW('Sanitation Data'!H67))),'Data Summary'!DG73="Yes"),OFFSET('Sanitation Data'!$H$10,0,10*ROW('Sanitation Data'!H67)),NA())</f>
        <v>#N/A</v>
      </c>
      <c r="AS73" s="94" t="e">
        <f ca="true">+IF(AND(ISNUMBER(OFFSET('Sanitation Data'!$H$11,0,10*ROW('Sanitation Data'!H67))),'Data Summary'!DH73="Yes"),OFFSET('Sanitation Data'!$H$11,0,10*ROW('Sanitation Data'!H67)),NA())</f>
        <v>#N/A</v>
      </c>
      <c r="AT73" s="94" t="e">
        <f ca="true">+IF(AND(ISNUMBER(OFFSET('Sanitation Data'!$H$12,0,10*ROW('Sanitation Data'!H67))),'Data Summary'!DI73="Yes"),OFFSET('Sanitation Data'!$H$12,0,10*ROW('Sanitation Data'!H67)),NA())</f>
        <v>#N/A</v>
      </c>
      <c r="AU73" s="94" t="e">
        <f ca="true">+IF(AND(ISNUMBER(OFFSET('Sanitation Data'!$I$4,0,10*ROW('Sanitation Data'!I67))),'Data Summary'!DJ73="Yes"),100-OFFSET('Sanitation Data'!$I$4,0,10*ROW('Sanitation Data'!I67)),NA())</f>
        <v>#N/A</v>
      </c>
      <c r="AV73" s="94" t="e">
        <f ca="true">+IF(AND(ISNUMBER(OFFSET('Sanitation Data'!$I$6,0,10*ROW('Sanitation Data'!I67))),'Data Summary'!DK73="Yes"),OFFSET('Sanitation Data'!$I$6,0,10*ROW('Sanitation Data'!I67)),NA())</f>
        <v>#N/A</v>
      </c>
      <c r="AW73" s="94" t="e">
        <f ca="true">+IF(AND(ISNUMBER(OFFSET('Sanitation Data'!$I$10,0,10*ROW('Sanitation Data'!I67))),'Data Summary'!DL73="Yes"),OFFSET('Sanitation Data'!$I$10,0,10*ROW('Sanitation Data'!I67)),NA())</f>
        <v>#N/A</v>
      </c>
      <c r="AX73" s="94" t="e">
        <f ca="true">+IF(AND(ISNUMBER(OFFSET('Sanitation Data'!$I$11,0,10*ROW('Sanitation Data'!I67))),'Data Summary'!DM73="Yes"),OFFSET('Sanitation Data'!$I$11,0,10*ROW('Sanitation Data'!I67)),NA())</f>
        <v>#N/A</v>
      </c>
      <c r="AY73" s="94" t="e">
        <f ca="true">+IF(AND(ISNUMBER(OFFSET('Sanitation Data'!$I$12,0,10*ROW('Sanitation Data'!I67))),'Data Summary'!DN73="Yes"),OFFSET('Sanitation Data'!$I$12,0,10*ROW('Sanitation Data'!I67)),NA())</f>
        <v>#N/A</v>
      </c>
      <c r="AZ73" s="95" t="e">
        <f ca="true">+IF(AND(ISNUMBER(OFFSET('Hygiene Data'!$D$5,0,10*ROW('Hygiene Data'!D67))),'Data Summary'!DO73="Yes"),OFFSET('Hygiene Data'!$D$5,0,10*ROW('Hygiene Data'!D67)),NA())</f>
        <v>#N/A</v>
      </c>
      <c r="BA73" s="95" t="e">
        <f ca="true">+IF(AND(ISNUMBER(OFFSET('Hygiene Data'!$D$7,0,10*ROW('Hygiene Data'!D67))),'Data Summary'!DP73="Yes"),OFFSET('Hygiene Data'!$D$7,0,10*ROW('Hygiene Data'!D67)),NA())</f>
        <v>#N/A</v>
      </c>
      <c r="BB73" s="95" t="e">
        <f ca="true">+IF(AND(ISNUMBER(OFFSET('Hygiene Data'!$D$9,0,10*ROW('Hygiene Data'!D67))),'Data Summary'!DQ73="Yes"),OFFSET('Hygiene Data'!$D$9,0,10*ROW('Hygiene Data'!D67)),NA())</f>
        <v>#N/A</v>
      </c>
      <c r="BC73" s="95" t="e">
        <f ca="true">+IF(AND(ISNUMBER(OFFSET('Hygiene Data'!$E$5,0,10*ROW('Hygiene Data'!E67))),'Data Summary'!DR73="Yes"),OFFSET('Hygiene Data'!$E$5,0,10*ROW('Hygiene Data'!E67)),NA())</f>
        <v>#N/A</v>
      </c>
      <c r="BD73" s="95" t="e">
        <f ca="true">+IF(AND(ISNUMBER(OFFSET('Hygiene Data'!$E$7,0,10*ROW('Hygiene Data'!E67))),'Data Summary'!DS73="Yes"),OFFSET('Hygiene Data'!$E$7,0,10*ROW('Hygiene Data'!E67)),NA())</f>
        <v>#N/A</v>
      </c>
      <c r="BE73" s="95" t="e">
        <f ca="true">+IF(AND(ISNUMBER(OFFSET('Hygiene Data'!$E$9,0,10*ROW('Hygiene Data'!E67))),'Data Summary'!DT73="Yes"),OFFSET('Hygiene Data'!$E$9,0,10*ROW('Hygiene Data'!E67)),NA())</f>
        <v>#N/A</v>
      </c>
      <c r="BF73" s="95" t="e">
        <f ca="true">+IF(AND(ISNUMBER(OFFSET('Hygiene Data'!$F$5,0,10*ROW('Hygiene Data'!F67))),'Data Summary'!DU73="Yes"),OFFSET('Hygiene Data'!$F$5,0,10*ROW('Hygiene Data'!F67)),NA())</f>
        <v>#N/A</v>
      </c>
      <c r="BG73" s="95" t="e">
        <f ca="true">+IF(AND(ISNUMBER(OFFSET('Hygiene Data'!$F$7,0,10*ROW('Hygiene Data'!F67))),'Data Summary'!DV73="Yes"),OFFSET('Hygiene Data'!$F$7,0,10*ROW('Hygiene Data'!F67)),NA())</f>
        <v>#N/A</v>
      </c>
      <c r="BH73" s="95" t="e">
        <f ca="true">+IF(AND(ISNUMBER(OFFSET('Hygiene Data'!$F$9,0,10*ROW('Hygiene Data'!F67))),'Data Summary'!DW73="Yes"),OFFSET('Hygiene Data'!$F$9,0,10*ROW('Hygiene Data'!F67)),NA())</f>
        <v>#N/A</v>
      </c>
      <c r="BI73" s="95" t="e">
        <f ca="true">+IF(AND(ISNUMBER(OFFSET('Hygiene Data'!$G$5,0,10*ROW('Hygiene Data'!G67))),'Data Summary'!DX73="Yes"),OFFSET('Hygiene Data'!$G$5,0,10*ROW('Hygiene Data'!G67)),NA())</f>
        <v>#N/A</v>
      </c>
      <c r="BJ73" s="95" t="e">
        <f ca="true">+IF(AND(ISNUMBER(OFFSET('Hygiene Data'!$G$7,0,10*ROW('Hygiene Data'!G67))),'Data Summary'!DY73="Yes"),OFFSET('Hygiene Data'!$G$7,0,10*ROW('Hygiene Data'!G67)),NA())</f>
        <v>#N/A</v>
      </c>
      <c r="BK73" s="95" t="e">
        <f ca="true">+IF(AND(ISNUMBER(OFFSET('Hygiene Data'!$G$9,0,10*ROW('Hygiene Data'!G67))),'Data Summary'!DZ73="Yes"),OFFSET('Hygiene Data'!$G$9,0,10*ROW('Hygiene Data'!G67)),NA())</f>
        <v>#N/A</v>
      </c>
      <c r="BL73" s="95" t="e">
        <f ca="true">+IF(AND(ISNUMBER(OFFSET('Hygiene Data'!$H$5,0,10*ROW('Hygiene Data'!H67))),'Data Summary'!EA73="Yes"),OFFSET('Hygiene Data'!$H$5,0,10*ROW('Hygiene Data'!H67)),NA())</f>
        <v>#N/A</v>
      </c>
      <c r="BM73" s="95" t="e">
        <f ca="true">+IF(AND(ISNUMBER(OFFSET('Hygiene Data'!$H$7,0,10*ROW('Hygiene Data'!H67))),'Data Summary'!EB73="Yes"),OFFSET('Hygiene Data'!$H$7,0,10*ROW('Hygiene Data'!H67)),NA())</f>
        <v>#N/A</v>
      </c>
      <c r="BN73" s="95" t="e">
        <f ca="true">+IF(AND(ISNUMBER(OFFSET('Hygiene Data'!$H$9,0,10*ROW('Hygiene Data'!H67))),'Data Summary'!EC73="Yes"),OFFSET('Hygiene Data'!$H$9,0,10*ROW('Hygiene Data'!H67)),NA())</f>
        <v>#N/A</v>
      </c>
      <c r="BO73" s="95" t="e">
        <f ca="true">+IF(AND(ISNUMBER(OFFSET('Hygiene Data'!$I$5,0,10*ROW('Hygiene Data'!I67))),'Data Summary'!ED73="Yes"),OFFSET('Hygiene Data'!$I$5,0,10*ROW('Hygiene Data'!I67)),NA())</f>
        <v>#N/A</v>
      </c>
      <c r="BP73" s="95" t="e">
        <f ca="true">+IF(AND(ISNUMBER(OFFSET('Hygiene Data'!$I$7,0,10*ROW('Hygiene Data'!I67))),'Data Summary'!EE73="Yes"),OFFSET('Hygiene Data'!$I$7,0,10*ROW('Hygiene Data'!I67)),NA())</f>
        <v>#N/A</v>
      </c>
      <c r="BQ73" s="95" t="e">
        <f ca="true">+IF(AND(ISNUMBER(OFFSET('Hygiene Data'!$I$9,0,10*ROW('Hygiene Data'!I67))),'Data Summary'!EF73="Yes"),OFFSET('Hygiene Data'!$I$9,0,10*ROW('Hygiene Data'!I67)),NA())</f>
        <v>#N/A</v>
      </c>
    </row>
    <row xmlns:x14ac="http://schemas.microsoft.com/office/spreadsheetml/2009/9/ac" r="74" x14ac:dyDescent="0.2">
      <c r="A74" s="329" t="e">
        <f ca="true">+RIGHT('Data Summary'!A74,LEN('Data Summary'!A74)-9)</f>
        <v>#VALUE!</v>
      </c>
      <c r="B74" s="36" t="str">
        <f ca="true">+IF(ISTEXT('Data Summary'!B74),'Data Summary'!B74,"")</f>
        <v/>
      </c>
      <c r="C74" s="328" t="e">
        <f ca="true">+VALUE('Data Summary'!C74)</f>
        <v>#VALUE!</v>
      </c>
      <c r="D74" s="93" t="e">
        <f ca="true">+IF(AND(ISNUMBER(OFFSET('Water Data'!$D$4,0,10*ROW('Water Data'!D68))),'Data Summary'!BS74="Yes"),100-OFFSET('Water Data'!$D$4,0,10*ROW('Water Data'!D68)),NA())</f>
        <v>#N/A</v>
      </c>
      <c r="E74" s="93" t="e">
        <f ca="true">+IF(AND(ISNUMBER(OFFSET('Water Data'!$D$6,0,10*ROW('Water Data'!D68))),'Data Summary'!BT74="Yes"),OFFSET('Water Data'!$D$6,0,10*ROW('Water Data'!D68)),NA())</f>
        <v>#N/A</v>
      </c>
      <c r="F74" s="93" t="e">
        <f ca="true">+IF(AND(ISNUMBER(OFFSET('Water Data'!$D$9,0,10*ROW('Water Data'!D68))),'Data Summary'!BU74="Yes"),OFFSET('Water Data'!$D$9,0,10*ROW('Water Data'!D68)),NA())</f>
        <v>#N/A</v>
      </c>
      <c r="G74" s="93" t="e">
        <f ca="true">+IF(AND(ISNUMBER(OFFSET('Water Data'!$E$4,0,10*ROW('Water Data'!E68))),'Data Summary'!BV74="Yes"),100-OFFSET('Water Data'!$E$4,0,10*ROW('Water Data'!E68)),NA())</f>
        <v>#N/A</v>
      </c>
      <c r="H74" s="93" t="e">
        <f ca="true">+IF(AND(ISNUMBER(OFFSET('Water Data'!$E$6,0,10*ROW('Water Data'!E68))),'Data Summary'!BW74="Yes"),OFFSET('Water Data'!$E$6,0,10*ROW('Water Data'!E68)),NA())</f>
        <v>#N/A</v>
      </c>
      <c r="I74" s="93" t="e">
        <f ca="true">+IF(AND(ISNUMBER(OFFSET('Water Data'!$E$9,0,10*ROW('Water Data'!E68))),'Data Summary'!BX74="Yes"),OFFSET('Water Data'!$E$9,0,10*ROW('Water Data'!E68)),NA())</f>
        <v>#N/A</v>
      </c>
      <c r="J74" s="93" t="e">
        <f ca="true">+IF(AND(ISNUMBER(OFFSET('Water Data'!$F$4,0,10*ROW('Water Data'!F68))),'Data Summary'!BY74="Yes"),100-OFFSET('Water Data'!$F$4,0,10*ROW('Water Data'!F68)),NA())</f>
        <v>#N/A</v>
      </c>
      <c r="K74" s="93" t="e">
        <f ca="true">+IF(AND(ISNUMBER(OFFSET('Water Data'!$F$6,0,10*ROW('Water Data'!F68))),'Data Summary'!BZ74="Yes"),OFFSET('Water Data'!$F$6,0,10*ROW('Water Data'!F68)),NA())</f>
        <v>#N/A</v>
      </c>
      <c r="L74" s="93" t="e">
        <f ca="true">+IF(AND(ISNUMBER(OFFSET('Water Data'!$F$9,0,10*ROW('Water Data'!F68))),'Data Summary'!CA74="Yes"),OFFSET('Water Data'!$F$9,0,10*ROW('Water Data'!F68)),NA())</f>
        <v>#N/A</v>
      </c>
      <c r="M74" s="93" t="e">
        <f ca="true">+IF(AND(ISNUMBER(OFFSET('Water Data'!$G$4,0,10*ROW('Water Data'!G68))),'Data Summary'!CB74="Yes"),100-OFFSET('Water Data'!$G$4,0,10*ROW('Water Data'!G68)),NA())</f>
        <v>#N/A</v>
      </c>
      <c r="N74" s="93" t="e">
        <f ca="true">+IF(AND(ISNUMBER(OFFSET('Water Data'!$G$6,0,10*ROW('Water Data'!G68))),'Data Summary'!CC74="Yes"),OFFSET('Water Data'!$G$6,0,10*ROW('Water Data'!G68)),NA())</f>
        <v>#N/A</v>
      </c>
      <c r="O74" s="93" t="e">
        <f ca="true">+IF(AND(ISNUMBER(OFFSET('Water Data'!$G$9,0,10*ROW('Water Data'!G68))),'Data Summary'!CD74="Yes"),OFFSET('Water Data'!$G$9,0,10*ROW('Water Data'!G68)),NA())</f>
        <v>#N/A</v>
      </c>
      <c r="P74" s="93" t="e">
        <f ca="true">+IF(AND(ISNUMBER(OFFSET('Water Data'!$H$4,0,10*ROW('Water Data'!H68))),'Data Summary'!CE74="Yes"),100-OFFSET('Water Data'!$H$4,0,10*ROW('Water Data'!H68)),NA())</f>
        <v>#N/A</v>
      </c>
      <c r="Q74" s="93" t="e">
        <f ca="true">+IF(AND(ISNUMBER(OFFSET('Water Data'!$H$6,0,10*ROW('Water Data'!H68))),'Data Summary'!CF74="Yes"),OFFSET('Water Data'!$H$6,0,10*ROW('Water Data'!H68)),NA())</f>
        <v>#N/A</v>
      </c>
      <c r="R74" s="93" t="e">
        <f ca="true">+IF(AND(ISNUMBER(OFFSET('Water Data'!$H$9,0,10*ROW('Water Data'!H68))),'Data Summary'!CG74="Yes"),OFFSET('Water Data'!$H$9,0,10*ROW('Water Data'!H68)),NA())</f>
        <v>#N/A</v>
      </c>
      <c r="S74" s="93" t="e">
        <f ca="true">+IF(AND(ISNUMBER(OFFSET('Water Data'!$I$4,0,10*ROW('Water Data'!I68))),'Data Summary'!CH74="Yes"),100-OFFSET('Water Data'!$I$4,0,10*ROW('Water Data'!I68)),NA())</f>
        <v>#N/A</v>
      </c>
      <c r="T74" s="93" t="e">
        <f ca="true">+IF(AND(ISNUMBER(OFFSET('Water Data'!$I$6,0,10*ROW('Water Data'!I68))),'Data Summary'!CI74="Yes"),OFFSET('Water Data'!$I$6,0,10*ROW('Water Data'!I68)),NA())</f>
        <v>#N/A</v>
      </c>
      <c r="U74" s="93" t="e">
        <f ca="true">+IF(AND(ISNUMBER(OFFSET('Water Data'!$I$9,0,10*ROW('Water Data'!I68))),'Data Summary'!CJ74="Yes"),OFFSET('Water Data'!$I$9,0,10*ROW('Water Data'!I68)),NA())</f>
        <v>#N/A</v>
      </c>
      <c r="V74" s="94" t="e">
        <f ca="true">+IF(AND(ISNUMBER(OFFSET('Sanitation Data'!$D$4,0,10*ROW('Sanitation Data'!D68))),'Data Summary'!CK74="Yes"),100-OFFSET('Sanitation Data'!$D$4,0,10*ROW('Sanitation Data'!D68)),NA())</f>
        <v>#N/A</v>
      </c>
      <c r="W74" s="94" t="e">
        <f ca="true">+IF(AND(ISNUMBER(OFFSET('Sanitation Data'!$D$6,0,10*ROW('Sanitation Data'!D68))),'Data Summary'!CL74="Yes"),OFFSET('Sanitation Data'!$D$6,0,10*ROW('Sanitation Data'!D68)),NA())</f>
        <v>#N/A</v>
      </c>
      <c r="X74" s="94" t="e">
        <f ca="true">+IF(AND(ISNUMBER(OFFSET('Sanitation Data'!$D$10,0,10*ROW('Sanitation Data'!D68))),'Data Summary'!CM74="Yes"),OFFSET('Sanitation Data'!$D$10,0,10*ROW('Sanitation Data'!D68)),NA())</f>
        <v>#N/A</v>
      </c>
      <c r="Y74" s="94" t="e">
        <f ca="true">+IF(AND(ISNUMBER(OFFSET('Sanitation Data'!$D$11,0,10*ROW('Sanitation Data'!D68))),'Data Summary'!CN74="Yes"),OFFSET('Sanitation Data'!$D$11,0,10*ROW('Sanitation Data'!D68)),NA())</f>
        <v>#N/A</v>
      </c>
      <c r="Z74" s="94" t="e">
        <f ca="true">+IF(AND(ISNUMBER(OFFSET('Sanitation Data'!$D$12,0,10*ROW('Sanitation Data'!D68))),'Data Summary'!CO74="Yes"),OFFSET('Sanitation Data'!$D$12,0,10*ROW('Sanitation Data'!D68)),NA())</f>
        <v>#N/A</v>
      </c>
      <c r="AA74" s="94" t="e">
        <f ca="true">+IF(AND(ISNUMBER(OFFSET('Sanitation Data'!$E$4,0,10*ROW('Sanitation Data'!E68))),'Data Summary'!CP74="Yes"),100-OFFSET('Sanitation Data'!$E$4,0,10*ROW('Sanitation Data'!E68)),NA())</f>
        <v>#N/A</v>
      </c>
      <c r="AB74" s="94" t="e">
        <f ca="true">+IF(AND(ISNUMBER(OFFSET('Sanitation Data'!$E$6,0,10*ROW('Sanitation Data'!E68))),'Data Summary'!CQ74="Yes"),OFFSET('Sanitation Data'!$E$6,0,10*ROW('Sanitation Data'!E68)),NA())</f>
        <v>#N/A</v>
      </c>
      <c r="AC74" s="94" t="e">
        <f ca="true">+IF(AND(ISNUMBER(OFFSET('Sanitation Data'!$E$10,0,10*ROW('Sanitation Data'!E68))),'Data Summary'!CR74="Yes"),OFFSET('Sanitation Data'!$E$10,0,10*ROW('Sanitation Data'!E68)),NA())</f>
        <v>#N/A</v>
      </c>
      <c r="AD74" s="94" t="e">
        <f ca="true">+IF(AND(ISNUMBER(OFFSET('Sanitation Data'!$E$11,0,10*ROW('Sanitation Data'!E68))),'Data Summary'!CS74="Yes"),OFFSET('Sanitation Data'!$E$11,0,10*ROW('Sanitation Data'!E68)),NA())</f>
        <v>#N/A</v>
      </c>
      <c r="AE74" s="94" t="e">
        <f ca="true">+IF(AND(ISNUMBER(OFFSET('Sanitation Data'!$E$12,0,10*ROW('Sanitation Data'!E68))),'Data Summary'!CT74="Yes"),OFFSET('Sanitation Data'!$E$12,0,10*ROW('Sanitation Data'!E68)),NA())</f>
        <v>#N/A</v>
      </c>
      <c r="AF74" s="94" t="e">
        <f ca="true">+IF(AND(ISNUMBER(OFFSET('Sanitation Data'!$F$4,0,10*ROW('Sanitation Data'!F68))),'Data Summary'!CU74="Yes"),100-OFFSET('Sanitation Data'!$F$4,0,10*ROW('Sanitation Data'!F68)),NA())</f>
        <v>#N/A</v>
      </c>
      <c r="AG74" s="94" t="e">
        <f ca="true">+IF(AND(ISNUMBER(OFFSET('Sanitation Data'!$F$6,0,10*ROW('Sanitation Data'!F68))),'Data Summary'!CV74="Yes"),OFFSET('Sanitation Data'!$F$6,0,10*ROW('Sanitation Data'!F68)),NA())</f>
        <v>#N/A</v>
      </c>
      <c r="AH74" s="94" t="e">
        <f ca="true">+IF(AND(ISNUMBER(OFFSET('Sanitation Data'!$F$10,0,10*ROW('Sanitation Data'!F68))),'Data Summary'!CW74="Yes"),OFFSET('Sanitation Data'!$F$10,0,10*ROW('Sanitation Data'!F68)),NA())</f>
        <v>#N/A</v>
      </c>
      <c r="AI74" s="94" t="e">
        <f ca="true">+IF(AND(ISNUMBER(OFFSET('Sanitation Data'!$F$11,0,10*ROW('Sanitation Data'!F68))),'Data Summary'!CX74="Yes"),OFFSET('Sanitation Data'!$F$11,0,10*ROW('Sanitation Data'!F68)),NA())</f>
        <v>#N/A</v>
      </c>
      <c r="AJ74" s="94" t="e">
        <f ca="true">+IF(AND(ISNUMBER(OFFSET('Sanitation Data'!$F$12,0,10*ROW('Sanitation Data'!F68))),'Data Summary'!CY74="Yes"),OFFSET('Sanitation Data'!$F$12,0,10*ROW('Sanitation Data'!F68)),NA())</f>
        <v>#N/A</v>
      </c>
      <c r="AK74" s="94" t="e">
        <f ca="true">+IF(AND(ISNUMBER(OFFSET('Sanitation Data'!$G$4,0,10*ROW('Sanitation Data'!G68))),'Data Summary'!CZ74="Yes"),100-OFFSET('Sanitation Data'!$G$4,0,10*ROW('Sanitation Data'!G68)),NA())</f>
        <v>#N/A</v>
      </c>
      <c r="AL74" s="94" t="e">
        <f ca="true">+IF(AND(ISNUMBER(OFFSET('Sanitation Data'!$G$6,0,10*ROW('Sanitation Data'!G68))),'Data Summary'!DA74="Yes"),OFFSET('Sanitation Data'!$G$6,0,10*ROW('Sanitation Data'!G68)),NA())</f>
        <v>#N/A</v>
      </c>
      <c r="AM74" s="94" t="e">
        <f ca="true">+IF(AND(ISNUMBER(OFFSET('Sanitation Data'!$G$10,0,10*ROW('Sanitation Data'!G68))),'Data Summary'!DB74="Yes"),OFFSET('Sanitation Data'!$G$10,0,10*ROW('Sanitation Data'!G68)),NA())</f>
        <v>#N/A</v>
      </c>
      <c r="AN74" s="94" t="e">
        <f ca="true">+IF(AND(ISNUMBER(OFFSET('Sanitation Data'!$G$11,0,10*ROW('Sanitation Data'!G68))),'Data Summary'!DC74="Yes"),OFFSET('Sanitation Data'!$G$11,0,10*ROW('Sanitation Data'!G68)),NA())</f>
        <v>#N/A</v>
      </c>
      <c r="AO74" s="94" t="e">
        <f ca="true">+IF(AND(ISNUMBER(OFFSET('Sanitation Data'!$G$12,0,10*ROW('Sanitation Data'!G68))),'Data Summary'!DD74="Yes"),OFFSET('Sanitation Data'!$G$12,0,10*ROW('Sanitation Data'!G68)),NA())</f>
        <v>#N/A</v>
      </c>
      <c r="AP74" s="94" t="e">
        <f ca="true">+IF(AND(ISNUMBER(OFFSET('Sanitation Data'!$H$4,0,10*ROW('Sanitation Data'!H68))),'Data Summary'!DE74="Yes"),100-OFFSET('Sanitation Data'!$H$4,0,10*ROW('Sanitation Data'!H68)),NA())</f>
        <v>#N/A</v>
      </c>
      <c r="AQ74" s="94" t="e">
        <f ca="true">+IF(AND(ISNUMBER(OFFSET('Sanitation Data'!$H$6,0,10*ROW('Sanitation Data'!H68))),'Data Summary'!DF74="Yes"),OFFSET('Sanitation Data'!$H$6,0,10*ROW('Sanitation Data'!H68)),NA())</f>
        <v>#N/A</v>
      </c>
      <c r="AR74" s="94" t="e">
        <f ca="true">+IF(AND(ISNUMBER(OFFSET('Sanitation Data'!$H$10,0,10*ROW('Sanitation Data'!H68))),'Data Summary'!DG74="Yes"),OFFSET('Sanitation Data'!$H$10,0,10*ROW('Sanitation Data'!H68)),NA())</f>
        <v>#N/A</v>
      </c>
      <c r="AS74" s="94" t="e">
        <f ca="true">+IF(AND(ISNUMBER(OFFSET('Sanitation Data'!$H$11,0,10*ROW('Sanitation Data'!H68))),'Data Summary'!DH74="Yes"),OFFSET('Sanitation Data'!$H$11,0,10*ROW('Sanitation Data'!H68)),NA())</f>
        <v>#N/A</v>
      </c>
      <c r="AT74" s="94" t="e">
        <f ca="true">+IF(AND(ISNUMBER(OFFSET('Sanitation Data'!$H$12,0,10*ROW('Sanitation Data'!H68))),'Data Summary'!DI74="Yes"),OFFSET('Sanitation Data'!$H$12,0,10*ROW('Sanitation Data'!H68)),NA())</f>
        <v>#N/A</v>
      </c>
      <c r="AU74" s="94" t="e">
        <f ca="true">+IF(AND(ISNUMBER(OFFSET('Sanitation Data'!$I$4,0,10*ROW('Sanitation Data'!I68))),'Data Summary'!DJ74="Yes"),100-OFFSET('Sanitation Data'!$I$4,0,10*ROW('Sanitation Data'!I68)),NA())</f>
        <v>#N/A</v>
      </c>
      <c r="AV74" s="94" t="e">
        <f ca="true">+IF(AND(ISNUMBER(OFFSET('Sanitation Data'!$I$6,0,10*ROW('Sanitation Data'!I68))),'Data Summary'!DK74="Yes"),OFFSET('Sanitation Data'!$I$6,0,10*ROW('Sanitation Data'!I68)),NA())</f>
        <v>#N/A</v>
      </c>
      <c r="AW74" s="94" t="e">
        <f ca="true">+IF(AND(ISNUMBER(OFFSET('Sanitation Data'!$I$10,0,10*ROW('Sanitation Data'!I68))),'Data Summary'!DL74="Yes"),OFFSET('Sanitation Data'!$I$10,0,10*ROW('Sanitation Data'!I68)),NA())</f>
        <v>#N/A</v>
      </c>
      <c r="AX74" s="94" t="e">
        <f ca="true">+IF(AND(ISNUMBER(OFFSET('Sanitation Data'!$I$11,0,10*ROW('Sanitation Data'!I68))),'Data Summary'!DM74="Yes"),OFFSET('Sanitation Data'!$I$11,0,10*ROW('Sanitation Data'!I68)),NA())</f>
        <v>#N/A</v>
      </c>
      <c r="AY74" s="94" t="e">
        <f ca="true">+IF(AND(ISNUMBER(OFFSET('Sanitation Data'!$I$12,0,10*ROW('Sanitation Data'!I68))),'Data Summary'!DN74="Yes"),OFFSET('Sanitation Data'!$I$12,0,10*ROW('Sanitation Data'!I68)),NA())</f>
        <v>#N/A</v>
      </c>
      <c r="AZ74" s="95" t="e">
        <f ca="true">+IF(AND(ISNUMBER(OFFSET('Hygiene Data'!$D$5,0,10*ROW('Hygiene Data'!D68))),'Data Summary'!DO74="Yes"),OFFSET('Hygiene Data'!$D$5,0,10*ROW('Hygiene Data'!D68)),NA())</f>
        <v>#N/A</v>
      </c>
      <c r="BA74" s="95" t="e">
        <f ca="true">+IF(AND(ISNUMBER(OFFSET('Hygiene Data'!$D$7,0,10*ROW('Hygiene Data'!D68))),'Data Summary'!DP74="Yes"),OFFSET('Hygiene Data'!$D$7,0,10*ROW('Hygiene Data'!D68)),NA())</f>
        <v>#N/A</v>
      </c>
      <c r="BB74" s="95" t="e">
        <f ca="true">+IF(AND(ISNUMBER(OFFSET('Hygiene Data'!$D$9,0,10*ROW('Hygiene Data'!D68))),'Data Summary'!DQ74="Yes"),OFFSET('Hygiene Data'!$D$9,0,10*ROW('Hygiene Data'!D68)),NA())</f>
        <v>#N/A</v>
      </c>
      <c r="BC74" s="95" t="e">
        <f ca="true">+IF(AND(ISNUMBER(OFFSET('Hygiene Data'!$E$5,0,10*ROW('Hygiene Data'!E68))),'Data Summary'!DR74="Yes"),OFFSET('Hygiene Data'!$E$5,0,10*ROW('Hygiene Data'!E68)),NA())</f>
        <v>#N/A</v>
      </c>
      <c r="BD74" s="95" t="e">
        <f ca="true">+IF(AND(ISNUMBER(OFFSET('Hygiene Data'!$E$7,0,10*ROW('Hygiene Data'!E68))),'Data Summary'!DS74="Yes"),OFFSET('Hygiene Data'!$E$7,0,10*ROW('Hygiene Data'!E68)),NA())</f>
        <v>#N/A</v>
      </c>
      <c r="BE74" s="95" t="e">
        <f ca="true">+IF(AND(ISNUMBER(OFFSET('Hygiene Data'!$E$9,0,10*ROW('Hygiene Data'!E68))),'Data Summary'!DT74="Yes"),OFFSET('Hygiene Data'!$E$9,0,10*ROW('Hygiene Data'!E68)),NA())</f>
        <v>#N/A</v>
      </c>
      <c r="BF74" s="95" t="e">
        <f ca="true">+IF(AND(ISNUMBER(OFFSET('Hygiene Data'!$F$5,0,10*ROW('Hygiene Data'!F68))),'Data Summary'!DU74="Yes"),OFFSET('Hygiene Data'!$F$5,0,10*ROW('Hygiene Data'!F68)),NA())</f>
        <v>#N/A</v>
      </c>
      <c r="BG74" s="95" t="e">
        <f ca="true">+IF(AND(ISNUMBER(OFFSET('Hygiene Data'!$F$7,0,10*ROW('Hygiene Data'!F68))),'Data Summary'!DV74="Yes"),OFFSET('Hygiene Data'!$F$7,0,10*ROW('Hygiene Data'!F68)),NA())</f>
        <v>#N/A</v>
      </c>
      <c r="BH74" s="95" t="e">
        <f ca="true">+IF(AND(ISNUMBER(OFFSET('Hygiene Data'!$F$9,0,10*ROW('Hygiene Data'!F68))),'Data Summary'!DW74="Yes"),OFFSET('Hygiene Data'!$F$9,0,10*ROW('Hygiene Data'!F68)),NA())</f>
        <v>#N/A</v>
      </c>
      <c r="BI74" s="95" t="e">
        <f ca="true">+IF(AND(ISNUMBER(OFFSET('Hygiene Data'!$G$5,0,10*ROW('Hygiene Data'!G68))),'Data Summary'!DX74="Yes"),OFFSET('Hygiene Data'!$G$5,0,10*ROW('Hygiene Data'!G68)),NA())</f>
        <v>#N/A</v>
      </c>
      <c r="BJ74" s="95" t="e">
        <f ca="true">+IF(AND(ISNUMBER(OFFSET('Hygiene Data'!$G$7,0,10*ROW('Hygiene Data'!G68))),'Data Summary'!DY74="Yes"),OFFSET('Hygiene Data'!$G$7,0,10*ROW('Hygiene Data'!G68)),NA())</f>
        <v>#N/A</v>
      </c>
      <c r="BK74" s="95" t="e">
        <f ca="true">+IF(AND(ISNUMBER(OFFSET('Hygiene Data'!$G$9,0,10*ROW('Hygiene Data'!G68))),'Data Summary'!DZ74="Yes"),OFFSET('Hygiene Data'!$G$9,0,10*ROW('Hygiene Data'!G68)),NA())</f>
        <v>#N/A</v>
      </c>
      <c r="BL74" s="95" t="e">
        <f ca="true">+IF(AND(ISNUMBER(OFFSET('Hygiene Data'!$H$5,0,10*ROW('Hygiene Data'!H68))),'Data Summary'!EA74="Yes"),OFFSET('Hygiene Data'!$H$5,0,10*ROW('Hygiene Data'!H68)),NA())</f>
        <v>#N/A</v>
      </c>
      <c r="BM74" s="95" t="e">
        <f ca="true">+IF(AND(ISNUMBER(OFFSET('Hygiene Data'!$H$7,0,10*ROW('Hygiene Data'!H68))),'Data Summary'!EB74="Yes"),OFFSET('Hygiene Data'!$H$7,0,10*ROW('Hygiene Data'!H68)),NA())</f>
        <v>#N/A</v>
      </c>
      <c r="BN74" s="95" t="e">
        <f ca="true">+IF(AND(ISNUMBER(OFFSET('Hygiene Data'!$H$9,0,10*ROW('Hygiene Data'!H68))),'Data Summary'!EC74="Yes"),OFFSET('Hygiene Data'!$H$9,0,10*ROW('Hygiene Data'!H68)),NA())</f>
        <v>#N/A</v>
      </c>
      <c r="BO74" s="95" t="e">
        <f ca="true">+IF(AND(ISNUMBER(OFFSET('Hygiene Data'!$I$5,0,10*ROW('Hygiene Data'!I68))),'Data Summary'!ED74="Yes"),OFFSET('Hygiene Data'!$I$5,0,10*ROW('Hygiene Data'!I68)),NA())</f>
        <v>#N/A</v>
      </c>
      <c r="BP74" s="95" t="e">
        <f ca="true">+IF(AND(ISNUMBER(OFFSET('Hygiene Data'!$I$7,0,10*ROW('Hygiene Data'!I68))),'Data Summary'!EE74="Yes"),OFFSET('Hygiene Data'!$I$7,0,10*ROW('Hygiene Data'!I68)),NA())</f>
        <v>#N/A</v>
      </c>
      <c r="BQ74" s="95" t="e">
        <f ca="true">+IF(AND(ISNUMBER(OFFSET('Hygiene Data'!$I$9,0,10*ROW('Hygiene Data'!I68))),'Data Summary'!EF74="Yes"),OFFSET('Hygiene Data'!$I$9,0,10*ROW('Hygiene Data'!I68)),NA())</f>
        <v>#N/A</v>
      </c>
    </row>
    <row xmlns:x14ac="http://schemas.microsoft.com/office/spreadsheetml/2009/9/ac" r="75" x14ac:dyDescent="0.2">
      <c r="A75" s="329" t="e">
        <f ca="true">+RIGHT('Data Summary'!A75,LEN('Data Summary'!A75)-9)</f>
        <v>#VALUE!</v>
      </c>
      <c r="B75" s="36" t="str">
        <f ca="true">+IF(ISTEXT('Data Summary'!B75),'Data Summary'!B75,"")</f>
        <v/>
      </c>
      <c r="C75" s="328" t="e">
        <f ca="true">+VALUE('Data Summary'!C75)</f>
        <v>#VALUE!</v>
      </c>
      <c r="D75" s="93" t="e">
        <f ca="true">+IF(AND(ISNUMBER(OFFSET('Water Data'!$D$4,0,10*ROW('Water Data'!D69))),'Data Summary'!BS75="Yes"),100-OFFSET('Water Data'!$D$4,0,10*ROW('Water Data'!D69)),NA())</f>
        <v>#N/A</v>
      </c>
      <c r="E75" s="93" t="e">
        <f ca="true">+IF(AND(ISNUMBER(OFFSET('Water Data'!$D$6,0,10*ROW('Water Data'!D69))),'Data Summary'!BT75="Yes"),OFFSET('Water Data'!$D$6,0,10*ROW('Water Data'!D69)),NA())</f>
        <v>#N/A</v>
      </c>
      <c r="F75" s="93" t="e">
        <f ca="true">+IF(AND(ISNUMBER(OFFSET('Water Data'!$D$9,0,10*ROW('Water Data'!D69))),'Data Summary'!BU75="Yes"),OFFSET('Water Data'!$D$9,0,10*ROW('Water Data'!D69)),NA())</f>
        <v>#N/A</v>
      </c>
      <c r="G75" s="93" t="e">
        <f ca="true">+IF(AND(ISNUMBER(OFFSET('Water Data'!$E$4,0,10*ROW('Water Data'!E69))),'Data Summary'!BV75="Yes"),100-OFFSET('Water Data'!$E$4,0,10*ROW('Water Data'!E69)),NA())</f>
        <v>#N/A</v>
      </c>
      <c r="H75" s="93" t="e">
        <f ca="true">+IF(AND(ISNUMBER(OFFSET('Water Data'!$E$6,0,10*ROW('Water Data'!E69))),'Data Summary'!BW75="Yes"),OFFSET('Water Data'!$E$6,0,10*ROW('Water Data'!E69)),NA())</f>
        <v>#N/A</v>
      </c>
      <c r="I75" s="93" t="e">
        <f ca="true">+IF(AND(ISNUMBER(OFFSET('Water Data'!$E$9,0,10*ROW('Water Data'!E69))),'Data Summary'!BX75="Yes"),OFFSET('Water Data'!$E$9,0,10*ROW('Water Data'!E69)),NA())</f>
        <v>#N/A</v>
      </c>
      <c r="J75" s="93" t="e">
        <f ca="true">+IF(AND(ISNUMBER(OFFSET('Water Data'!$F$4,0,10*ROW('Water Data'!F69))),'Data Summary'!BY75="Yes"),100-OFFSET('Water Data'!$F$4,0,10*ROW('Water Data'!F69)),NA())</f>
        <v>#N/A</v>
      </c>
      <c r="K75" s="93" t="e">
        <f ca="true">+IF(AND(ISNUMBER(OFFSET('Water Data'!$F$6,0,10*ROW('Water Data'!F69))),'Data Summary'!BZ75="Yes"),OFFSET('Water Data'!$F$6,0,10*ROW('Water Data'!F69)),NA())</f>
        <v>#N/A</v>
      </c>
      <c r="L75" s="93" t="e">
        <f ca="true">+IF(AND(ISNUMBER(OFFSET('Water Data'!$F$9,0,10*ROW('Water Data'!F69))),'Data Summary'!CA75="Yes"),OFFSET('Water Data'!$F$9,0,10*ROW('Water Data'!F69)),NA())</f>
        <v>#N/A</v>
      </c>
      <c r="M75" s="93" t="e">
        <f ca="true">+IF(AND(ISNUMBER(OFFSET('Water Data'!$G$4,0,10*ROW('Water Data'!G69))),'Data Summary'!CB75="Yes"),100-OFFSET('Water Data'!$G$4,0,10*ROW('Water Data'!G69)),NA())</f>
        <v>#N/A</v>
      </c>
      <c r="N75" s="93" t="e">
        <f ca="true">+IF(AND(ISNUMBER(OFFSET('Water Data'!$G$6,0,10*ROW('Water Data'!G69))),'Data Summary'!CC75="Yes"),OFFSET('Water Data'!$G$6,0,10*ROW('Water Data'!G69)),NA())</f>
        <v>#N/A</v>
      </c>
      <c r="O75" s="93" t="e">
        <f ca="true">+IF(AND(ISNUMBER(OFFSET('Water Data'!$G$9,0,10*ROW('Water Data'!G69))),'Data Summary'!CD75="Yes"),OFFSET('Water Data'!$G$9,0,10*ROW('Water Data'!G69)),NA())</f>
        <v>#N/A</v>
      </c>
      <c r="P75" s="93" t="e">
        <f ca="true">+IF(AND(ISNUMBER(OFFSET('Water Data'!$H$4,0,10*ROW('Water Data'!H69))),'Data Summary'!CE75="Yes"),100-OFFSET('Water Data'!$H$4,0,10*ROW('Water Data'!H69)),NA())</f>
        <v>#N/A</v>
      </c>
      <c r="Q75" s="93" t="e">
        <f ca="true">+IF(AND(ISNUMBER(OFFSET('Water Data'!$H$6,0,10*ROW('Water Data'!H69))),'Data Summary'!CF75="Yes"),OFFSET('Water Data'!$H$6,0,10*ROW('Water Data'!H69)),NA())</f>
        <v>#N/A</v>
      </c>
      <c r="R75" s="93" t="e">
        <f ca="true">+IF(AND(ISNUMBER(OFFSET('Water Data'!$H$9,0,10*ROW('Water Data'!H69))),'Data Summary'!CG75="Yes"),OFFSET('Water Data'!$H$9,0,10*ROW('Water Data'!H69)),NA())</f>
        <v>#N/A</v>
      </c>
      <c r="S75" s="93" t="e">
        <f ca="true">+IF(AND(ISNUMBER(OFFSET('Water Data'!$I$4,0,10*ROW('Water Data'!I69))),'Data Summary'!CH75="Yes"),100-OFFSET('Water Data'!$I$4,0,10*ROW('Water Data'!I69)),NA())</f>
        <v>#N/A</v>
      </c>
      <c r="T75" s="93" t="e">
        <f ca="true">+IF(AND(ISNUMBER(OFFSET('Water Data'!$I$6,0,10*ROW('Water Data'!I69))),'Data Summary'!CI75="Yes"),OFFSET('Water Data'!$I$6,0,10*ROW('Water Data'!I69)),NA())</f>
        <v>#N/A</v>
      </c>
      <c r="U75" s="93" t="e">
        <f ca="true">+IF(AND(ISNUMBER(OFFSET('Water Data'!$I$9,0,10*ROW('Water Data'!I69))),'Data Summary'!CJ75="Yes"),OFFSET('Water Data'!$I$9,0,10*ROW('Water Data'!I69)),NA())</f>
        <v>#N/A</v>
      </c>
      <c r="V75" s="94" t="e">
        <f ca="true">+IF(AND(ISNUMBER(OFFSET('Sanitation Data'!$D$4,0,10*ROW('Sanitation Data'!D69))),'Data Summary'!CK75="Yes"),100-OFFSET('Sanitation Data'!$D$4,0,10*ROW('Sanitation Data'!D69)),NA())</f>
        <v>#N/A</v>
      </c>
      <c r="W75" s="94" t="e">
        <f ca="true">+IF(AND(ISNUMBER(OFFSET('Sanitation Data'!$D$6,0,10*ROW('Sanitation Data'!D69))),'Data Summary'!CL75="Yes"),OFFSET('Sanitation Data'!$D$6,0,10*ROW('Sanitation Data'!D69)),NA())</f>
        <v>#N/A</v>
      </c>
      <c r="X75" s="94" t="e">
        <f ca="true">+IF(AND(ISNUMBER(OFFSET('Sanitation Data'!$D$10,0,10*ROW('Sanitation Data'!D69))),'Data Summary'!CM75="Yes"),OFFSET('Sanitation Data'!$D$10,0,10*ROW('Sanitation Data'!D69)),NA())</f>
        <v>#N/A</v>
      </c>
      <c r="Y75" s="94" t="e">
        <f ca="true">+IF(AND(ISNUMBER(OFFSET('Sanitation Data'!$D$11,0,10*ROW('Sanitation Data'!D69))),'Data Summary'!CN75="Yes"),OFFSET('Sanitation Data'!$D$11,0,10*ROW('Sanitation Data'!D69)),NA())</f>
        <v>#N/A</v>
      </c>
      <c r="Z75" s="94" t="e">
        <f ca="true">+IF(AND(ISNUMBER(OFFSET('Sanitation Data'!$D$12,0,10*ROW('Sanitation Data'!D69))),'Data Summary'!CO75="Yes"),OFFSET('Sanitation Data'!$D$12,0,10*ROW('Sanitation Data'!D69)),NA())</f>
        <v>#N/A</v>
      </c>
      <c r="AA75" s="94" t="e">
        <f ca="true">+IF(AND(ISNUMBER(OFFSET('Sanitation Data'!$E$4,0,10*ROW('Sanitation Data'!E69))),'Data Summary'!CP75="Yes"),100-OFFSET('Sanitation Data'!$E$4,0,10*ROW('Sanitation Data'!E69)),NA())</f>
        <v>#N/A</v>
      </c>
      <c r="AB75" s="94" t="e">
        <f ca="true">+IF(AND(ISNUMBER(OFFSET('Sanitation Data'!$E$6,0,10*ROW('Sanitation Data'!E69))),'Data Summary'!CQ75="Yes"),OFFSET('Sanitation Data'!$E$6,0,10*ROW('Sanitation Data'!E69)),NA())</f>
        <v>#N/A</v>
      </c>
      <c r="AC75" s="94" t="e">
        <f ca="true">+IF(AND(ISNUMBER(OFFSET('Sanitation Data'!$E$10,0,10*ROW('Sanitation Data'!E69))),'Data Summary'!CR75="Yes"),OFFSET('Sanitation Data'!$E$10,0,10*ROW('Sanitation Data'!E69)),NA())</f>
        <v>#N/A</v>
      </c>
      <c r="AD75" s="94" t="e">
        <f ca="true">+IF(AND(ISNUMBER(OFFSET('Sanitation Data'!$E$11,0,10*ROW('Sanitation Data'!E69))),'Data Summary'!CS75="Yes"),OFFSET('Sanitation Data'!$E$11,0,10*ROW('Sanitation Data'!E69)),NA())</f>
        <v>#N/A</v>
      </c>
      <c r="AE75" s="94" t="e">
        <f ca="true">+IF(AND(ISNUMBER(OFFSET('Sanitation Data'!$E$12,0,10*ROW('Sanitation Data'!E69))),'Data Summary'!CT75="Yes"),OFFSET('Sanitation Data'!$E$12,0,10*ROW('Sanitation Data'!E69)),NA())</f>
        <v>#N/A</v>
      </c>
      <c r="AF75" s="94" t="e">
        <f ca="true">+IF(AND(ISNUMBER(OFFSET('Sanitation Data'!$F$4,0,10*ROW('Sanitation Data'!F69))),'Data Summary'!CU75="Yes"),100-OFFSET('Sanitation Data'!$F$4,0,10*ROW('Sanitation Data'!F69)),NA())</f>
        <v>#N/A</v>
      </c>
      <c r="AG75" s="94" t="e">
        <f ca="true">+IF(AND(ISNUMBER(OFFSET('Sanitation Data'!$F$6,0,10*ROW('Sanitation Data'!F69))),'Data Summary'!CV75="Yes"),OFFSET('Sanitation Data'!$F$6,0,10*ROW('Sanitation Data'!F69)),NA())</f>
        <v>#N/A</v>
      </c>
      <c r="AH75" s="94" t="e">
        <f ca="true">+IF(AND(ISNUMBER(OFFSET('Sanitation Data'!$F$10,0,10*ROW('Sanitation Data'!F69))),'Data Summary'!CW75="Yes"),OFFSET('Sanitation Data'!$F$10,0,10*ROW('Sanitation Data'!F69)),NA())</f>
        <v>#N/A</v>
      </c>
      <c r="AI75" s="94" t="e">
        <f ca="true">+IF(AND(ISNUMBER(OFFSET('Sanitation Data'!$F$11,0,10*ROW('Sanitation Data'!F69))),'Data Summary'!CX75="Yes"),OFFSET('Sanitation Data'!$F$11,0,10*ROW('Sanitation Data'!F69)),NA())</f>
        <v>#N/A</v>
      </c>
      <c r="AJ75" s="94" t="e">
        <f ca="true">+IF(AND(ISNUMBER(OFFSET('Sanitation Data'!$F$12,0,10*ROW('Sanitation Data'!F69))),'Data Summary'!CY75="Yes"),OFFSET('Sanitation Data'!$F$12,0,10*ROW('Sanitation Data'!F69)),NA())</f>
        <v>#N/A</v>
      </c>
      <c r="AK75" s="94" t="e">
        <f ca="true">+IF(AND(ISNUMBER(OFFSET('Sanitation Data'!$G$4,0,10*ROW('Sanitation Data'!G69))),'Data Summary'!CZ75="Yes"),100-OFFSET('Sanitation Data'!$G$4,0,10*ROW('Sanitation Data'!G69)),NA())</f>
        <v>#N/A</v>
      </c>
      <c r="AL75" s="94" t="e">
        <f ca="true">+IF(AND(ISNUMBER(OFFSET('Sanitation Data'!$G$6,0,10*ROW('Sanitation Data'!G69))),'Data Summary'!DA75="Yes"),OFFSET('Sanitation Data'!$G$6,0,10*ROW('Sanitation Data'!G69)),NA())</f>
        <v>#N/A</v>
      </c>
      <c r="AM75" s="94" t="e">
        <f ca="true">+IF(AND(ISNUMBER(OFFSET('Sanitation Data'!$G$10,0,10*ROW('Sanitation Data'!G69))),'Data Summary'!DB75="Yes"),OFFSET('Sanitation Data'!$G$10,0,10*ROW('Sanitation Data'!G69)),NA())</f>
        <v>#N/A</v>
      </c>
      <c r="AN75" s="94" t="e">
        <f ca="true">+IF(AND(ISNUMBER(OFFSET('Sanitation Data'!$G$11,0,10*ROW('Sanitation Data'!G69))),'Data Summary'!DC75="Yes"),OFFSET('Sanitation Data'!$G$11,0,10*ROW('Sanitation Data'!G69)),NA())</f>
        <v>#N/A</v>
      </c>
      <c r="AO75" s="94" t="e">
        <f ca="true">+IF(AND(ISNUMBER(OFFSET('Sanitation Data'!$G$12,0,10*ROW('Sanitation Data'!G69))),'Data Summary'!DD75="Yes"),OFFSET('Sanitation Data'!$G$12,0,10*ROW('Sanitation Data'!G69)),NA())</f>
        <v>#N/A</v>
      </c>
      <c r="AP75" s="94" t="e">
        <f ca="true">+IF(AND(ISNUMBER(OFFSET('Sanitation Data'!$H$4,0,10*ROW('Sanitation Data'!H69))),'Data Summary'!DE75="Yes"),100-OFFSET('Sanitation Data'!$H$4,0,10*ROW('Sanitation Data'!H69)),NA())</f>
        <v>#N/A</v>
      </c>
      <c r="AQ75" s="94" t="e">
        <f ca="true">+IF(AND(ISNUMBER(OFFSET('Sanitation Data'!$H$6,0,10*ROW('Sanitation Data'!H69))),'Data Summary'!DF75="Yes"),OFFSET('Sanitation Data'!$H$6,0,10*ROW('Sanitation Data'!H69)),NA())</f>
        <v>#N/A</v>
      </c>
      <c r="AR75" s="94" t="e">
        <f ca="true">+IF(AND(ISNUMBER(OFFSET('Sanitation Data'!$H$10,0,10*ROW('Sanitation Data'!H69))),'Data Summary'!DG75="Yes"),OFFSET('Sanitation Data'!$H$10,0,10*ROW('Sanitation Data'!H69)),NA())</f>
        <v>#N/A</v>
      </c>
      <c r="AS75" s="94" t="e">
        <f ca="true">+IF(AND(ISNUMBER(OFFSET('Sanitation Data'!$H$11,0,10*ROW('Sanitation Data'!H69))),'Data Summary'!DH75="Yes"),OFFSET('Sanitation Data'!$H$11,0,10*ROW('Sanitation Data'!H69)),NA())</f>
        <v>#N/A</v>
      </c>
      <c r="AT75" s="94" t="e">
        <f ca="true">+IF(AND(ISNUMBER(OFFSET('Sanitation Data'!$H$12,0,10*ROW('Sanitation Data'!H69))),'Data Summary'!DI75="Yes"),OFFSET('Sanitation Data'!$H$12,0,10*ROW('Sanitation Data'!H69)),NA())</f>
        <v>#N/A</v>
      </c>
      <c r="AU75" s="94" t="e">
        <f ca="true">+IF(AND(ISNUMBER(OFFSET('Sanitation Data'!$I$4,0,10*ROW('Sanitation Data'!I69))),'Data Summary'!DJ75="Yes"),100-OFFSET('Sanitation Data'!$I$4,0,10*ROW('Sanitation Data'!I69)),NA())</f>
        <v>#N/A</v>
      </c>
      <c r="AV75" s="94" t="e">
        <f ca="true">+IF(AND(ISNUMBER(OFFSET('Sanitation Data'!$I$6,0,10*ROW('Sanitation Data'!I69))),'Data Summary'!DK75="Yes"),OFFSET('Sanitation Data'!$I$6,0,10*ROW('Sanitation Data'!I69)),NA())</f>
        <v>#N/A</v>
      </c>
      <c r="AW75" s="94" t="e">
        <f ca="true">+IF(AND(ISNUMBER(OFFSET('Sanitation Data'!$I$10,0,10*ROW('Sanitation Data'!I69))),'Data Summary'!DL75="Yes"),OFFSET('Sanitation Data'!$I$10,0,10*ROW('Sanitation Data'!I69)),NA())</f>
        <v>#N/A</v>
      </c>
      <c r="AX75" s="94" t="e">
        <f ca="true">+IF(AND(ISNUMBER(OFFSET('Sanitation Data'!$I$11,0,10*ROW('Sanitation Data'!I69))),'Data Summary'!DM75="Yes"),OFFSET('Sanitation Data'!$I$11,0,10*ROW('Sanitation Data'!I69)),NA())</f>
        <v>#N/A</v>
      </c>
      <c r="AY75" s="94" t="e">
        <f ca="true">+IF(AND(ISNUMBER(OFFSET('Sanitation Data'!$I$12,0,10*ROW('Sanitation Data'!I69))),'Data Summary'!DN75="Yes"),OFFSET('Sanitation Data'!$I$12,0,10*ROW('Sanitation Data'!I69)),NA())</f>
        <v>#N/A</v>
      </c>
      <c r="AZ75" s="95" t="e">
        <f ca="true">+IF(AND(ISNUMBER(OFFSET('Hygiene Data'!$D$5,0,10*ROW('Hygiene Data'!D69))),'Data Summary'!DO75="Yes"),OFFSET('Hygiene Data'!$D$5,0,10*ROW('Hygiene Data'!D69)),NA())</f>
        <v>#N/A</v>
      </c>
      <c r="BA75" s="95" t="e">
        <f ca="true">+IF(AND(ISNUMBER(OFFSET('Hygiene Data'!$D$7,0,10*ROW('Hygiene Data'!D69))),'Data Summary'!DP75="Yes"),OFFSET('Hygiene Data'!$D$7,0,10*ROW('Hygiene Data'!D69)),NA())</f>
        <v>#N/A</v>
      </c>
      <c r="BB75" s="95" t="e">
        <f ca="true">+IF(AND(ISNUMBER(OFFSET('Hygiene Data'!$D$9,0,10*ROW('Hygiene Data'!D69))),'Data Summary'!DQ75="Yes"),OFFSET('Hygiene Data'!$D$9,0,10*ROW('Hygiene Data'!D69)),NA())</f>
        <v>#N/A</v>
      </c>
      <c r="BC75" s="95" t="e">
        <f ca="true">+IF(AND(ISNUMBER(OFFSET('Hygiene Data'!$E$5,0,10*ROW('Hygiene Data'!E69))),'Data Summary'!DR75="Yes"),OFFSET('Hygiene Data'!$E$5,0,10*ROW('Hygiene Data'!E69)),NA())</f>
        <v>#N/A</v>
      </c>
      <c r="BD75" s="95" t="e">
        <f ca="true">+IF(AND(ISNUMBER(OFFSET('Hygiene Data'!$E$7,0,10*ROW('Hygiene Data'!E69))),'Data Summary'!DS75="Yes"),OFFSET('Hygiene Data'!$E$7,0,10*ROW('Hygiene Data'!E69)),NA())</f>
        <v>#N/A</v>
      </c>
      <c r="BE75" s="95" t="e">
        <f ca="true">+IF(AND(ISNUMBER(OFFSET('Hygiene Data'!$E$9,0,10*ROW('Hygiene Data'!E69))),'Data Summary'!DT75="Yes"),OFFSET('Hygiene Data'!$E$9,0,10*ROW('Hygiene Data'!E69)),NA())</f>
        <v>#N/A</v>
      </c>
      <c r="BF75" s="95" t="e">
        <f ca="true">+IF(AND(ISNUMBER(OFFSET('Hygiene Data'!$F$5,0,10*ROW('Hygiene Data'!F69))),'Data Summary'!DU75="Yes"),OFFSET('Hygiene Data'!$F$5,0,10*ROW('Hygiene Data'!F69)),NA())</f>
        <v>#N/A</v>
      </c>
      <c r="BG75" s="95" t="e">
        <f ca="true">+IF(AND(ISNUMBER(OFFSET('Hygiene Data'!$F$7,0,10*ROW('Hygiene Data'!F69))),'Data Summary'!DV75="Yes"),OFFSET('Hygiene Data'!$F$7,0,10*ROW('Hygiene Data'!F69)),NA())</f>
        <v>#N/A</v>
      </c>
      <c r="BH75" s="95" t="e">
        <f ca="true">+IF(AND(ISNUMBER(OFFSET('Hygiene Data'!$F$9,0,10*ROW('Hygiene Data'!F69))),'Data Summary'!DW75="Yes"),OFFSET('Hygiene Data'!$F$9,0,10*ROW('Hygiene Data'!F69)),NA())</f>
        <v>#N/A</v>
      </c>
      <c r="BI75" s="95" t="e">
        <f ca="true">+IF(AND(ISNUMBER(OFFSET('Hygiene Data'!$G$5,0,10*ROW('Hygiene Data'!G69))),'Data Summary'!DX75="Yes"),OFFSET('Hygiene Data'!$G$5,0,10*ROW('Hygiene Data'!G69)),NA())</f>
        <v>#N/A</v>
      </c>
      <c r="BJ75" s="95" t="e">
        <f ca="true">+IF(AND(ISNUMBER(OFFSET('Hygiene Data'!$G$7,0,10*ROW('Hygiene Data'!G69))),'Data Summary'!DY75="Yes"),OFFSET('Hygiene Data'!$G$7,0,10*ROW('Hygiene Data'!G69)),NA())</f>
        <v>#N/A</v>
      </c>
      <c r="BK75" s="95" t="e">
        <f ca="true">+IF(AND(ISNUMBER(OFFSET('Hygiene Data'!$G$9,0,10*ROW('Hygiene Data'!G69))),'Data Summary'!DZ75="Yes"),OFFSET('Hygiene Data'!$G$9,0,10*ROW('Hygiene Data'!G69)),NA())</f>
        <v>#N/A</v>
      </c>
      <c r="BL75" s="95" t="e">
        <f ca="true">+IF(AND(ISNUMBER(OFFSET('Hygiene Data'!$H$5,0,10*ROW('Hygiene Data'!H69))),'Data Summary'!EA75="Yes"),OFFSET('Hygiene Data'!$H$5,0,10*ROW('Hygiene Data'!H69)),NA())</f>
        <v>#N/A</v>
      </c>
      <c r="BM75" s="95" t="e">
        <f ca="true">+IF(AND(ISNUMBER(OFFSET('Hygiene Data'!$H$7,0,10*ROW('Hygiene Data'!H69))),'Data Summary'!EB75="Yes"),OFFSET('Hygiene Data'!$H$7,0,10*ROW('Hygiene Data'!H69)),NA())</f>
        <v>#N/A</v>
      </c>
      <c r="BN75" s="95" t="e">
        <f ca="true">+IF(AND(ISNUMBER(OFFSET('Hygiene Data'!$H$9,0,10*ROW('Hygiene Data'!H69))),'Data Summary'!EC75="Yes"),OFFSET('Hygiene Data'!$H$9,0,10*ROW('Hygiene Data'!H69)),NA())</f>
        <v>#N/A</v>
      </c>
      <c r="BO75" s="95" t="e">
        <f ca="true">+IF(AND(ISNUMBER(OFFSET('Hygiene Data'!$I$5,0,10*ROW('Hygiene Data'!I69))),'Data Summary'!ED75="Yes"),OFFSET('Hygiene Data'!$I$5,0,10*ROW('Hygiene Data'!I69)),NA())</f>
        <v>#N/A</v>
      </c>
      <c r="BP75" s="95" t="e">
        <f ca="true">+IF(AND(ISNUMBER(OFFSET('Hygiene Data'!$I$7,0,10*ROW('Hygiene Data'!I69))),'Data Summary'!EE75="Yes"),OFFSET('Hygiene Data'!$I$7,0,10*ROW('Hygiene Data'!I69)),NA())</f>
        <v>#N/A</v>
      </c>
      <c r="BQ75" s="95" t="e">
        <f ca="true">+IF(AND(ISNUMBER(OFFSET('Hygiene Data'!$I$9,0,10*ROW('Hygiene Data'!I69))),'Data Summary'!EF75="Yes"),OFFSET('Hygiene Data'!$I$9,0,10*ROW('Hygiene Data'!I69)),NA())</f>
        <v>#N/A</v>
      </c>
    </row>
    <row xmlns:x14ac="http://schemas.microsoft.com/office/spreadsheetml/2009/9/ac" r="76" x14ac:dyDescent="0.2">
      <c r="A76" s="329" t="e">
        <f ca="true">+RIGHT('Data Summary'!A76,LEN('Data Summary'!A76)-9)</f>
        <v>#VALUE!</v>
      </c>
      <c r="B76" s="36" t="str">
        <f ca="true">+IF(ISTEXT('Data Summary'!B76),'Data Summary'!B76,"")</f>
        <v/>
      </c>
      <c r="C76" s="328" t="e">
        <f ca="true">+VALUE('Data Summary'!C76)</f>
        <v>#VALUE!</v>
      </c>
      <c r="D76" s="93" t="e">
        <f ca="true">+IF(AND(ISNUMBER(OFFSET('Water Data'!$D$4,0,10*ROW('Water Data'!D70))),'Data Summary'!BS76="Yes"),100-OFFSET('Water Data'!$D$4,0,10*ROW('Water Data'!D70)),NA())</f>
        <v>#N/A</v>
      </c>
      <c r="E76" s="93" t="e">
        <f ca="true">+IF(AND(ISNUMBER(OFFSET('Water Data'!$D$6,0,10*ROW('Water Data'!D70))),'Data Summary'!BT76="Yes"),OFFSET('Water Data'!$D$6,0,10*ROW('Water Data'!D70)),NA())</f>
        <v>#N/A</v>
      </c>
      <c r="F76" s="93" t="e">
        <f ca="true">+IF(AND(ISNUMBER(OFFSET('Water Data'!$D$9,0,10*ROW('Water Data'!D70))),'Data Summary'!BU76="Yes"),OFFSET('Water Data'!$D$9,0,10*ROW('Water Data'!D70)),NA())</f>
        <v>#N/A</v>
      </c>
      <c r="G76" s="93" t="e">
        <f ca="true">+IF(AND(ISNUMBER(OFFSET('Water Data'!$E$4,0,10*ROW('Water Data'!E70))),'Data Summary'!BV76="Yes"),100-OFFSET('Water Data'!$E$4,0,10*ROW('Water Data'!E70)),NA())</f>
        <v>#N/A</v>
      </c>
      <c r="H76" s="93" t="e">
        <f ca="true">+IF(AND(ISNUMBER(OFFSET('Water Data'!$E$6,0,10*ROW('Water Data'!E70))),'Data Summary'!BW76="Yes"),OFFSET('Water Data'!$E$6,0,10*ROW('Water Data'!E70)),NA())</f>
        <v>#N/A</v>
      </c>
      <c r="I76" s="93" t="e">
        <f ca="true">+IF(AND(ISNUMBER(OFFSET('Water Data'!$E$9,0,10*ROW('Water Data'!E70))),'Data Summary'!BX76="Yes"),OFFSET('Water Data'!$E$9,0,10*ROW('Water Data'!E70)),NA())</f>
        <v>#N/A</v>
      </c>
      <c r="J76" s="93" t="e">
        <f ca="true">+IF(AND(ISNUMBER(OFFSET('Water Data'!$F$4,0,10*ROW('Water Data'!F70))),'Data Summary'!BY76="Yes"),100-OFFSET('Water Data'!$F$4,0,10*ROW('Water Data'!F70)),NA())</f>
        <v>#N/A</v>
      </c>
      <c r="K76" s="93" t="e">
        <f ca="true">+IF(AND(ISNUMBER(OFFSET('Water Data'!$F$6,0,10*ROW('Water Data'!F70))),'Data Summary'!BZ76="Yes"),OFFSET('Water Data'!$F$6,0,10*ROW('Water Data'!F70)),NA())</f>
        <v>#N/A</v>
      </c>
      <c r="L76" s="93" t="e">
        <f ca="true">+IF(AND(ISNUMBER(OFFSET('Water Data'!$F$9,0,10*ROW('Water Data'!F70))),'Data Summary'!CA76="Yes"),OFFSET('Water Data'!$F$9,0,10*ROW('Water Data'!F70)),NA())</f>
        <v>#N/A</v>
      </c>
      <c r="M76" s="93" t="e">
        <f ca="true">+IF(AND(ISNUMBER(OFFSET('Water Data'!$G$4,0,10*ROW('Water Data'!G70))),'Data Summary'!CB76="Yes"),100-OFFSET('Water Data'!$G$4,0,10*ROW('Water Data'!G70)),NA())</f>
        <v>#N/A</v>
      </c>
      <c r="N76" s="93" t="e">
        <f ca="true">+IF(AND(ISNUMBER(OFFSET('Water Data'!$G$6,0,10*ROW('Water Data'!G70))),'Data Summary'!CC76="Yes"),OFFSET('Water Data'!$G$6,0,10*ROW('Water Data'!G70)),NA())</f>
        <v>#N/A</v>
      </c>
      <c r="O76" s="93" t="e">
        <f ca="true">+IF(AND(ISNUMBER(OFFSET('Water Data'!$G$9,0,10*ROW('Water Data'!G70))),'Data Summary'!CD76="Yes"),OFFSET('Water Data'!$G$9,0,10*ROW('Water Data'!G70)),NA())</f>
        <v>#N/A</v>
      </c>
      <c r="P76" s="93" t="e">
        <f ca="true">+IF(AND(ISNUMBER(OFFSET('Water Data'!$H$4,0,10*ROW('Water Data'!H70))),'Data Summary'!CE76="Yes"),100-OFFSET('Water Data'!$H$4,0,10*ROW('Water Data'!H70)),NA())</f>
        <v>#N/A</v>
      </c>
      <c r="Q76" s="93" t="e">
        <f ca="true">+IF(AND(ISNUMBER(OFFSET('Water Data'!$H$6,0,10*ROW('Water Data'!H70))),'Data Summary'!CF76="Yes"),OFFSET('Water Data'!$H$6,0,10*ROW('Water Data'!H70)),NA())</f>
        <v>#N/A</v>
      </c>
      <c r="R76" s="93" t="e">
        <f ca="true">+IF(AND(ISNUMBER(OFFSET('Water Data'!$H$9,0,10*ROW('Water Data'!H70))),'Data Summary'!CG76="Yes"),OFFSET('Water Data'!$H$9,0,10*ROW('Water Data'!H70)),NA())</f>
        <v>#N/A</v>
      </c>
      <c r="S76" s="93" t="e">
        <f ca="true">+IF(AND(ISNUMBER(OFFSET('Water Data'!$I$4,0,10*ROW('Water Data'!I70))),'Data Summary'!CH76="Yes"),100-OFFSET('Water Data'!$I$4,0,10*ROW('Water Data'!I70)),NA())</f>
        <v>#N/A</v>
      </c>
      <c r="T76" s="93" t="e">
        <f ca="true">+IF(AND(ISNUMBER(OFFSET('Water Data'!$I$6,0,10*ROW('Water Data'!I70))),'Data Summary'!CI76="Yes"),OFFSET('Water Data'!$I$6,0,10*ROW('Water Data'!I70)),NA())</f>
        <v>#N/A</v>
      </c>
      <c r="U76" s="93" t="e">
        <f ca="true">+IF(AND(ISNUMBER(OFFSET('Water Data'!$I$9,0,10*ROW('Water Data'!I70))),'Data Summary'!CJ76="Yes"),OFFSET('Water Data'!$I$9,0,10*ROW('Water Data'!I70)),NA())</f>
        <v>#N/A</v>
      </c>
      <c r="V76" s="94" t="e">
        <f ca="true">+IF(AND(ISNUMBER(OFFSET('Sanitation Data'!$D$4,0,10*ROW('Sanitation Data'!D70))),'Data Summary'!CK76="Yes"),100-OFFSET('Sanitation Data'!$D$4,0,10*ROW('Sanitation Data'!D70)),NA())</f>
        <v>#N/A</v>
      </c>
      <c r="W76" s="94" t="e">
        <f ca="true">+IF(AND(ISNUMBER(OFFSET('Sanitation Data'!$D$6,0,10*ROW('Sanitation Data'!D70))),'Data Summary'!CL76="Yes"),OFFSET('Sanitation Data'!$D$6,0,10*ROW('Sanitation Data'!D70)),NA())</f>
        <v>#N/A</v>
      </c>
      <c r="X76" s="94" t="e">
        <f ca="true">+IF(AND(ISNUMBER(OFFSET('Sanitation Data'!$D$10,0,10*ROW('Sanitation Data'!D70))),'Data Summary'!CM76="Yes"),OFFSET('Sanitation Data'!$D$10,0,10*ROW('Sanitation Data'!D70)),NA())</f>
        <v>#N/A</v>
      </c>
      <c r="Y76" s="94" t="e">
        <f ca="true">+IF(AND(ISNUMBER(OFFSET('Sanitation Data'!$D$11,0,10*ROW('Sanitation Data'!D70))),'Data Summary'!CN76="Yes"),OFFSET('Sanitation Data'!$D$11,0,10*ROW('Sanitation Data'!D70)),NA())</f>
        <v>#N/A</v>
      </c>
      <c r="Z76" s="94" t="e">
        <f ca="true">+IF(AND(ISNUMBER(OFFSET('Sanitation Data'!$D$12,0,10*ROW('Sanitation Data'!D70))),'Data Summary'!CO76="Yes"),OFFSET('Sanitation Data'!$D$12,0,10*ROW('Sanitation Data'!D70)),NA())</f>
        <v>#N/A</v>
      </c>
      <c r="AA76" s="94" t="e">
        <f ca="true">+IF(AND(ISNUMBER(OFFSET('Sanitation Data'!$E$4,0,10*ROW('Sanitation Data'!E70))),'Data Summary'!CP76="Yes"),100-OFFSET('Sanitation Data'!$E$4,0,10*ROW('Sanitation Data'!E70)),NA())</f>
        <v>#N/A</v>
      </c>
      <c r="AB76" s="94" t="e">
        <f ca="true">+IF(AND(ISNUMBER(OFFSET('Sanitation Data'!$E$6,0,10*ROW('Sanitation Data'!E70))),'Data Summary'!CQ76="Yes"),OFFSET('Sanitation Data'!$E$6,0,10*ROW('Sanitation Data'!E70)),NA())</f>
        <v>#N/A</v>
      </c>
      <c r="AC76" s="94" t="e">
        <f ca="true">+IF(AND(ISNUMBER(OFFSET('Sanitation Data'!$E$10,0,10*ROW('Sanitation Data'!E70))),'Data Summary'!CR76="Yes"),OFFSET('Sanitation Data'!$E$10,0,10*ROW('Sanitation Data'!E70)),NA())</f>
        <v>#N/A</v>
      </c>
      <c r="AD76" s="94" t="e">
        <f ca="true">+IF(AND(ISNUMBER(OFFSET('Sanitation Data'!$E$11,0,10*ROW('Sanitation Data'!E70))),'Data Summary'!CS76="Yes"),OFFSET('Sanitation Data'!$E$11,0,10*ROW('Sanitation Data'!E70)),NA())</f>
        <v>#N/A</v>
      </c>
      <c r="AE76" s="94" t="e">
        <f ca="true">+IF(AND(ISNUMBER(OFFSET('Sanitation Data'!$E$12,0,10*ROW('Sanitation Data'!E70))),'Data Summary'!CT76="Yes"),OFFSET('Sanitation Data'!$E$12,0,10*ROW('Sanitation Data'!E70)),NA())</f>
        <v>#N/A</v>
      </c>
      <c r="AF76" s="94" t="e">
        <f ca="true">+IF(AND(ISNUMBER(OFFSET('Sanitation Data'!$F$4,0,10*ROW('Sanitation Data'!F70))),'Data Summary'!CU76="Yes"),100-OFFSET('Sanitation Data'!$F$4,0,10*ROW('Sanitation Data'!F70)),NA())</f>
        <v>#N/A</v>
      </c>
      <c r="AG76" s="94" t="e">
        <f ca="true">+IF(AND(ISNUMBER(OFFSET('Sanitation Data'!$F$6,0,10*ROW('Sanitation Data'!F70))),'Data Summary'!CV76="Yes"),OFFSET('Sanitation Data'!$F$6,0,10*ROW('Sanitation Data'!F70)),NA())</f>
        <v>#N/A</v>
      </c>
      <c r="AH76" s="94" t="e">
        <f ca="true">+IF(AND(ISNUMBER(OFFSET('Sanitation Data'!$F$10,0,10*ROW('Sanitation Data'!F70))),'Data Summary'!CW76="Yes"),OFFSET('Sanitation Data'!$F$10,0,10*ROW('Sanitation Data'!F70)),NA())</f>
        <v>#N/A</v>
      </c>
      <c r="AI76" s="94" t="e">
        <f ca="true">+IF(AND(ISNUMBER(OFFSET('Sanitation Data'!$F$11,0,10*ROW('Sanitation Data'!F70))),'Data Summary'!CX76="Yes"),OFFSET('Sanitation Data'!$F$11,0,10*ROW('Sanitation Data'!F70)),NA())</f>
        <v>#N/A</v>
      </c>
      <c r="AJ76" s="94" t="e">
        <f ca="true">+IF(AND(ISNUMBER(OFFSET('Sanitation Data'!$F$12,0,10*ROW('Sanitation Data'!F70))),'Data Summary'!CY76="Yes"),OFFSET('Sanitation Data'!$F$12,0,10*ROW('Sanitation Data'!F70)),NA())</f>
        <v>#N/A</v>
      </c>
      <c r="AK76" s="94" t="e">
        <f ca="true">+IF(AND(ISNUMBER(OFFSET('Sanitation Data'!$G$4,0,10*ROW('Sanitation Data'!G70))),'Data Summary'!CZ76="Yes"),100-OFFSET('Sanitation Data'!$G$4,0,10*ROW('Sanitation Data'!G70)),NA())</f>
        <v>#N/A</v>
      </c>
      <c r="AL76" s="94" t="e">
        <f ca="true">+IF(AND(ISNUMBER(OFFSET('Sanitation Data'!$G$6,0,10*ROW('Sanitation Data'!G70))),'Data Summary'!DA76="Yes"),OFFSET('Sanitation Data'!$G$6,0,10*ROW('Sanitation Data'!G70)),NA())</f>
        <v>#N/A</v>
      </c>
      <c r="AM76" s="94" t="e">
        <f ca="true">+IF(AND(ISNUMBER(OFFSET('Sanitation Data'!$G$10,0,10*ROW('Sanitation Data'!G70))),'Data Summary'!DB76="Yes"),OFFSET('Sanitation Data'!$G$10,0,10*ROW('Sanitation Data'!G70)),NA())</f>
        <v>#N/A</v>
      </c>
      <c r="AN76" s="94" t="e">
        <f ca="true">+IF(AND(ISNUMBER(OFFSET('Sanitation Data'!$G$11,0,10*ROW('Sanitation Data'!G70))),'Data Summary'!DC76="Yes"),OFFSET('Sanitation Data'!$G$11,0,10*ROW('Sanitation Data'!G70)),NA())</f>
        <v>#N/A</v>
      </c>
      <c r="AO76" s="94" t="e">
        <f ca="true">+IF(AND(ISNUMBER(OFFSET('Sanitation Data'!$G$12,0,10*ROW('Sanitation Data'!G70))),'Data Summary'!DD76="Yes"),OFFSET('Sanitation Data'!$G$12,0,10*ROW('Sanitation Data'!G70)),NA())</f>
        <v>#N/A</v>
      </c>
      <c r="AP76" s="94" t="e">
        <f ca="true">+IF(AND(ISNUMBER(OFFSET('Sanitation Data'!$H$4,0,10*ROW('Sanitation Data'!H70))),'Data Summary'!DE76="Yes"),100-OFFSET('Sanitation Data'!$H$4,0,10*ROW('Sanitation Data'!H70)),NA())</f>
        <v>#N/A</v>
      </c>
      <c r="AQ76" s="94" t="e">
        <f ca="true">+IF(AND(ISNUMBER(OFFSET('Sanitation Data'!$H$6,0,10*ROW('Sanitation Data'!H70))),'Data Summary'!DF76="Yes"),OFFSET('Sanitation Data'!$H$6,0,10*ROW('Sanitation Data'!H70)),NA())</f>
        <v>#N/A</v>
      </c>
      <c r="AR76" s="94" t="e">
        <f ca="true">+IF(AND(ISNUMBER(OFFSET('Sanitation Data'!$H$10,0,10*ROW('Sanitation Data'!H70))),'Data Summary'!DG76="Yes"),OFFSET('Sanitation Data'!$H$10,0,10*ROW('Sanitation Data'!H70)),NA())</f>
        <v>#N/A</v>
      </c>
      <c r="AS76" s="94" t="e">
        <f ca="true">+IF(AND(ISNUMBER(OFFSET('Sanitation Data'!$H$11,0,10*ROW('Sanitation Data'!H70))),'Data Summary'!DH76="Yes"),OFFSET('Sanitation Data'!$H$11,0,10*ROW('Sanitation Data'!H70)),NA())</f>
        <v>#N/A</v>
      </c>
      <c r="AT76" s="94" t="e">
        <f ca="true">+IF(AND(ISNUMBER(OFFSET('Sanitation Data'!$H$12,0,10*ROW('Sanitation Data'!H70))),'Data Summary'!DI76="Yes"),OFFSET('Sanitation Data'!$H$12,0,10*ROW('Sanitation Data'!H70)),NA())</f>
        <v>#N/A</v>
      </c>
      <c r="AU76" s="94" t="e">
        <f ca="true">+IF(AND(ISNUMBER(OFFSET('Sanitation Data'!$I$4,0,10*ROW('Sanitation Data'!I70))),'Data Summary'!DJ76="Yes"),100-OFFSET('Sanitation Data'!$I$4,0,10*ROW('Sanitation Data'!I70)),NA())</f>
        <v>#N/A</v>
      </c>
      <c r="AV76" s="94" t="e">
        <f ca="true">+IF(AND(ISNUMBER(OFFSET('Sanitation Data'!$I$6,0,10*ROW('Sanitation Data'!I70))),'Data Summary'!DK76="Yes"),OFFSET('Sanitation Data'!$I$6,0,10*ROW('Sanitation Data'!I70)),NA())</f>
        <v>#N/A</v>
      </c>
      <c r="AW76" s="94" t="e">
        <f ca="true">+IF(AND(ISNUMBER(OFFSET('Sanitation Data'!$I$10,0,10*ROW('Sanitation Data'!I70))),'Data Summary'!DL76="Yes"),OFFSET('Sanitation Data'!$I$10,0,10*ROW('Sanitation Data'!I70)),NA())</f>
        <v>#N/A</v>
      </c>
      <c r="AX76" s="94" t="e">
        <f ca="true">+IF(AND(ISNUMBER(OFFSET('Sanitation Data'!$I$11,0,10*ROW('Sanitation Data'!I70))),'Data Summary'!DM76="Yes"),OFFSET('Sanitation Data'!$I$11,0,10*ROW('Sanitation Data'!I70)),NA())</f>
        <v>#N/A</v>
      </c>
      <c r="AY76" s="94" t="e">
        <f ca="true">+IF(AND(ISNUMBER(OFFSET('Sanitation Data'!$I$12,0,10*ROW('Sanitation Data'!I70))),'Data Summary'!DN76="Yes"),OFFSET('Sanitation Data'!$I$12,0,10*ROW('Sanitation Data'!I70)),NA())</f>
        <v>#N/A</v>
      </c>
      <c r="AZ76" s="95" t="e">
        <f ca="true">+IF(AND(ISNUMBER(OFFSET('Hygiene Data'!$D$5,0,10*ROW('Hygiene Data'!D70))),'Data Summary'!DO76="Yes"),OFFSET('Hygiene Data'!$D$5,0,10*ROW('Hygiene Data'!D70)),NA())</f>
        <v>#N/A</v>
      </c>
      <c r="BA76" s="95" t="e">
        <f ca="true">+IF(AND(ISNUMBER(OFFSET('Hygiene Data'!$D$7,0,10*ROW('Hygiene Data'!D70))),'Data Summary'!DP76="Yes"),OFFSET('Hygiene Data'!$D$7,0,10*ROW('Hygiene Data'!D70)),NA())</f>
        <v>#N/A</v>
      </c>
      <c r="BB76" s="95" t="e">
        <f ca="true">+IF(AND(ISNUMBER(OFFSET('Hygiene Data'!$D$9,0,10*ROW('Hygiene Data'!D70))),'Data Summary'!DQ76="Yes"),OFFSET('Hygiene Data'!$D$9,0,10*ROW('Hygiene Data'!D70)),NA())</f>
        <v>#N/A</v>
      </c>
      <c r="BC76" s="95" t="e">
        <f ca="true">+IF(AND(ISNUMBER(OFFSET('Hygiene Data'!$E$5,0,10*ROW('Hygiene Data'!E70))),'Data Summary'!DR76="Yes"),OFFSET('Hygiene Data'!$E$5,0,10*ROW('Hygiene Data'!E70)),NA())</f>
        <v>#N/A</v>
      </c>
      <c r="BD76" s="95" t="e">
        <f ca="true">+IF(AND(ISNUMBER(OFFSET('Hygiene Data'!$E$7,0,10*ROW('Hygiene Data'!E70))),'Data Summary'!DS76="Yes"),OFFSET('Hygiene Data'!$E$7,0,10*ROW('Hygiene Data'!E70)),NA())</f>
        <v>#N/A</v>
      </c>
      <c r="BE76" s="95" t="e">
        <f ca="true">+IF(AND(ISNUMBER(OFFSET('Hygiene Data'!$E$9,0,10*ROW('Hygiene Data'!E70))),'Data Summary'!DT76="Yes"),OFFSET('Hygiene Data'!$E$9,0,10*ROW('Hygiene Data'!E70)),NA())</f>
        <v>#N/A</v>
      </c>
      <c r="BF76" s="95" t="e">
        <f ca="true">+IF(AND(ISNUMBER(OFFSET('Hygiene Data'!$F$5,0,10*ROW('Hygiene Data'!F70))),'Data Summary'!DU76="Yes"),OFFSET('Hygiene Data'!$F$5,0,10*ROW('Hygiene Data'!F70)),NA())</f>
        <v>#N/A</v>
      </c>
      <c r="BG76" s="95" t="e">
        <f ca="true">+IF(AND(ISNUMBER(OFFSET('Hygiene Data'!$F$7,0,10*ROW('Hygiene Data'!F70))),'Data Summary'!DV76="Yes"),OFFSET('Hygiene Data'!$F$7,0,10*ROW('Hygiene Data'!F70)),NA())</f>
        <v>#N/A</v>
      </c>
      <c r="BH76" s="95" t="e">
        <f ca="true">+IF(AND(ISNUMBER(OFFSET('Hygiene Data'!$F$9,0,10*ROW('Hygiene Data'!F70))),'Data Summary'!DW76="Yes"),OFFSET('Hygiene Data'!$F$9,0,10*ROW('Hygiene Data'!F70)),NA())</f>
        <v>#N/A</v>
      </c>
      <c r="BI76" s="95" t="e">
        <f ca="true">+IF(AND(ISNUMBER(OFFSET('Hygiene Data'!$G$5,0,10*ROW('Hygiene Data'!G70))),'Data Summary'!DX76="Yes"),OFFSET('Hygiene Data'!$G$5,0,10*ROW('Hygiene Data'!G70)),NA())</f>
        <v>#N/A</v>
      </c>
      <c r="BJ76" s="95" t="e">
        <f ca="true">+IF(AND(ISNUMBER(OFFSET('Hygiene Data'!$G$7,0,10*ROW('Hygiene Data'!G70))),'Data Summary'!DY76="Yes"),OFFSET('Hygiene Data'!$G$7,0,10*ROW('Hygiene Data'!G70)),NA())</f>
        <v>#N/A</v>
      </c>
      <c r="BK76" s="95" t="e">
        <f ca="true">+IF(AND(ISNUMBER(OFFSET('Hygiene Data'!$G$9,0,10*ROW('Hygiene Data'!G70))),'Data Summary'!DZ76="Yes"),OFFSET('Hygiene Data'!$G$9,0,10*ROW('Hygiene Data'!G70)),NA())</f>
        <v>#N/A</v>
      </c>
      <c r="BL76" s="95" t="e">
        <f ca="true">+IF(AND(ISNUMBER(OFFSET('Hygiene Data'!$H$5,0,10*ROW('Hygiene Data'!H70))),'Data Summary'!EA76="Yes"),OFFSET('Hygiene Data'!$H$5,0,10*ROW('Hygiene Data'!H70)),NA())</f>
        <v>#N/A</v>
      </c>
      <c r="BM76" s="95" t="e">
        <f ca="true">+IF(AND(ISNUMBER(OFFSET('Hygiene Data'!$H$7,0,10*ROW('Hygiene Data'!H70))),'Data Summary'!EB76="Yes"),OFFSET('Hygiene Data'!$H$7,0,10*ROW('Hygiene Data'!H70)),NA())</f>
        <v>#N/A</v>
      </c>
      <c r="BN76" s="95" t="e">
        <f ca="true">+IF(AND(ISNUMBER(OFFSET('Hygiene Data'!$H$9,0,10*ROW('Hygiene Data'!H70))),'Data Summary'!EC76="Yes"),OFFSET('Hygiene Data'!$H$9,0,10*ROW('Hygiene Data'!H70)),NA())</f>
        <v>#N/A</v>
      </c>
      <c r="BO76" s="95" t="e">
        <f ca="true">+IF(AND(ISNUMBER(OFFSET('Hygiene Data'!$I$5,0,10*ROW('Hygiene Data'!I70))),'Data Summary'!ED76="Yes"),OFFSET('Hygiene Data'!$I$5,0,10*ROW('Hygiene Data'!I70)),NA())</f>
        <v>#N/A</v>
      </c>
      <c r="BP76" s="95" t="e">
        <f ca="true">+IF(AND(ISNUMBER(OFFSET('Hygiene Data'!$I$7,0,10*ROW('Hygiene Data'!I70))),'Data Summary'!EE76="Yes"),OFFSET('Hygiene Data'!$I$7,0,10*ROW('Hygiene Data'!I70)),NA())</f>
        <v>#N/A</v>
      </c>
      <c r="BQ76" s="95" t="e">
        <f ca="true">+IF(AND(ISNUMBER(OFFSET('Hygiene Data'!$I$9,0,10*ROW('Hygiene Data'!I70))),'Data Summary'!EF76="Yes"),OFFSET('Hygiene Data'!$I$9,0,10*ROW('Hygiene Data'!I70)),NA())</f>
        <v>#N/A</v>
      </c>
    </row>
    <row xmlns:x14ac="http://schemas.microsoft.com/office/spreadsheetml/2009/9/ac" r="77" x14ac:dyDescent="0.2">
      <c r="A77" s="329" t="e">
        <f ca="true">+RIGHT('Data Summary'!A77,LEN('Data Summary'!A77)-9)</f>
        <v>#VALUE!</v>
      </c>
      <c r="B77" s="36" t="str">
        <f ca="true">+IF(ISTEXT('Data Summary'!B77),'Data Summary'!B77,"")</f>
        <v/>
      </c>
      <c r="C77" s="328" t="e">
        <f ca="true">+VALUE('Data Summary'!C77)</f>
        <v>#VALUE!</v>
      </c>
      <c r="D77" s="93" t="e">
        <f ca="true">+IF(AND(ISNUMBER(OFFSET('Water Data'!$D$4,0,10*ROW('Water Data'!D71))),'Data Summary'!BS77="Yes"),100-OFFSET('Water Data'!$D$4,0,10*ROW('Water Data'!D71)),NA())</f>
        <v>#N/A</v>
      </c>
      <c r="E77" s="93" t="e">
        <f ca="true">+IF(AND(ISNUMBER(OFFSET('Water Data'!$D$6,0,10*ROW('Water Data'!D71))),'Data Summary'!BT77="Yes"),OFFSET('Water Data'!$D$6,0,10*ROW('Water Data'!D71)),NA())</f>
        <v>#N/A</v>
      </c>
      <c r="F77" s="93" t="e">
        <f ca="true">+IF(AND(ISNUMBER(OFFSET('Water Data'!$D$9,0,10*ROW('Water Data'!D71))),'Data Summary'!BU77="Yes"),OFFSET('Water Data'!$D$9,0,10*ROW('Water Data'!D71)),NA())</f>
        <v>#N/A</v>
      </c>
      <c r="G77" s="93" t="e">
        <f ca="true">+IF(AND(ISNUMBER(OFFSET('Water Data'!$E$4,0,10*ROW('Water Data'!E71))),'Data Summary'!BV77="Yes"),100-OFFSET('Water Data'!$E$4,0,10*ROW('Water Data'!E71)),NA())</f>
        <v>#N/A</v>
      </c>
      <c r="H77" s="93" t="e">
        <f ca="true">+IF(AND(ISNUMBER(OFFSET('Water Data'!$E$6,0,10*ROW('Water Data'!E71))),'Data Summary'!BW77="Yes"),OFFSET('Water Data'!$E$6,0,10*ROW('Water Data'!E71)),NA())</f>
        <v>#N/A</v>
      </c>
      <c r="I77" s="93" t="e">
        <f ca="true">+IF(AND(ISNUMBER(OFFSET('Water Data'!$E$9,0,10*ROW('Water Data'!E71))),'Data Summary'!BX77="Yes"),OFFSET('Water Data'!$E$9,0,10*ROW('Water Data'!E71)),NA())</f>
        <v>#N/A</v>
      </c>
      <c r="J77" s="93" t="e">
        <f ca="true">+IF(AND(ISNUMBER(OFFSET('Water Data'!$F$4,0,10*ROW('Water Data'!F71))),'Data Summary'!BY77="Yes"),100-OFFSET('Water Data'!$F$4,0,10*ROW('Water Data'!F71)),NA())</f>
        <v>#N/A</v>
      </c>
      <c r="K77" s="93" t="e">
        <f ca="true">+IF(AND(ISNUMBER(OFFSET('Water Data'!$F$6,0,10*ROW('Water Data'!F71))),'Data Summary'!BZ77="Yes"),OFFSET('Water Data'!$F$6,0,10*ROW('Water Data'!F71)),NA())</f>
        <v>#N/A</v>
      </c>
      <c r="L77" s="93" t="e">
        <f ca="true">+IF(AND(ISNUMBER(OFFSET('Water Data'!$F$9,0,10*ROW('Water Data'!F71))),'Data Summary'!CA77="Yes"),OFFSET('Water Data'!$F$9,0,10*ROW('Water Data'!F71)),NA())</f>
        <v>#N/A</v>
      </c>
      <c r="M77" s="93" t="e">
        <f ca="true">+IF(AND(ISNUMBER(OFFSET('Water Data'!$G$4,0,10*ROW('Water Data'!G71))),'Data Summary'!CB77="Yes"),100-OFFSET('Water Data'!$G$4,0,10*ROW('Water Data'!G71)),NA())</f>
        <v>#N/A</v>
      </c>
      <c r="N77" s="93" t="e">
        <f ca="true">+IF(AND(ISNUMBER(OFFSET('Water Data'!$G$6,0,10*ROW('Water Data'!G71))),'Data Summary'!CC77="Yes"),OFFSET('Water Data'!$G$6,0,10*ROW('Water Data'!G71)),NA())</f>
        <v>#N/A</v>
      </c>
      <c r="O77" s="93" t="e">
        <f ca="true">+IF(AND(ISNUMBER(OFFSET('Water Data'!$G$9,0,10*ROW('Water Data'!G71))),'Data Summary'!CD77="Yes"),OFFSET('Water Data'!$G$9,0,10*ROW('Water Data'!G71)),NA())</f>
        <v>#N/A</v>
      </c>
      <c r="P77" s="93" t="e">
        <f ca="true">+IF(AND(ISNUMBER(OFFSET('Water Data'!$H$4,0,10*ROW('Water Data'!H71))),'Data Summary'!CE77="Yes"),100-OFFSET('Water Data'!$H$4,0,10*ROW('Water Data'!H71)),NA())</f>
        <v>#N/A</v>
      </c>
      <c r="Q77" s="93" t="e">
        <f ca="true">+IF(AND(ISNUMBER(OFFSET('Water Data'!$H$6,0,10*ROW('Water Data'!H71))),'Data Summary'!CF77="Yes"),OFFSET('Water Data'!$H$6,0,10*ROW('Water Data'!H71)),NA())</f>
        <v>#N/A</v>
      </c>
      <c r="R77" s="93" t="e">
        <f ca="true">+IF(AND(ISNUMBER(OFFSET('Water Data'!$H$9,0,10*ROW('Water Data'!H71))),'Data Summary'!CG77="Yes"),OFFSET('Water Data'!$H$9,0,10*ROW('Water Data'!H71)),NA())</f>
        <v>#N/A</v>
      </c>
      <c r="S77" s="93" t="e">
        <f ca="true">+IF(AND(ISNUMBER(OFFSET('Water Data'!$I$4,0,10*ROW('Water Data'!I71))),'Data Summary'!CH77="Yes"),100-OFFSET('Water Data'!$I$4,0,10*ROW('Water Data'!I71)),NA())</f>
        <v>#N/A</v>
      </c>
      <c r="T77" s="93" t="e">
        <f ca="true">+IF(AND(ISNUMBER(OFFSET('Water Data'!$I$6,0,10*ROW('Water Data'!I71))),'Data Summary'!CI77="Yes"),OFFSET('Water Data'!$I$6,0,10*ROW('Water Data'!I71)),NA())</f>
        <v>#N/A</v>
      </c>
      <c r="U77" s="93" t="e">
        <f ca="true">+IF(AND(ISNUMBER(OFFSET('Water Data'!$I$9,0,10*ROW('Water Data'!I71))),'Data Summary'!CJ77="Yes"),OFFSET('Water Data'!$I$9,0,10*ROW('Water Data'!I71)),NA())</f>
        <v>#N/A</v>
      </c>
      <c r="V77" s="94" t="e">
        <f ca="true">+IF(AND(ISNUMBER(OFFSET('Sanitation Data'!$D$4,0,10*ROW('Sanitation Data'!D71))),'Data Summary'!CK77="Yes"),100-OFFSET('Sanitation Data'!$D$4,0,10*ROW('Sanitation Data'!D71)),NA())</f>
        <v>#N/A</v>
      </c>
      <c r="W77" s="94" t="e">
        <f ca="true">+IF(AND(ISNUMBER(OFFSET('Sanitation Data'!$D$6,0,10*ROW('Sanitation Data'!D71))),'Data Summary'!CL77="Yes"),OFFSET('Sanitation Data'!$D$6,0,10*ROW('Sanitation Data'!D71)),NA())</f>
        <v>#N/A</v>
      </c>
      <c r="X77" s="94" t="e">
        <f ca="true">+IF(AND(ISNUMBER(OFFSET('Sanitation Data'!$D$10,0,10*ROW('Sanitation Data'!D71))),'Data Summary'!CM77="Yes"),OFFSET('Sanitation Data'!$D$10,0,10*ROW('Sanitation Data'!D71)),NA())</f>
        <v>#N/A</v>
      </c>
      <c r="Y77" s="94" t="e">
        <f ca="true">+IF(AND(ISNUMBER(OFFSET('Sanitation Data'!$D$11,0,10*ROW('Sanitation Data'!D71))),'Data Summary'!CN77="Yes"),OFFSET('Sanitation Data'!$D$11,0,10*ROW('Sanitation Data'!D71)),NA())</f>
        <v>#N/A</v>
      </c>
      <c r="Z77" s="94" t="e">
        <f ca="true">+IF(AND(ISNUMBER(OFFSET('Sanitation Data'!$D$12,0,10*ROW('Sanitation Data'!D71))),'Data Summary'!CO77="Yes"),OFFSET('Sanitation Data'!$D$12,0,10*ROW('Sanitation Data'!D71)),NA())</f>
        <v>#N/A</v>
      </c>
      <c r="AA77" s="94" t="e">
        <f ca="true">+IF(AND(ISNUMBER(OFFSET('Sanitation Data'!$E$4,0,10*ROW('Sanitation Data'!E71))),'Data Summary'!CP77="Yes"),100-OFFSET('Sanitation Data'!$E$4,0,10*ROW('Sanitation Data'!E71)),NA())</f>
        <v>#N/A</v>
      </c>
      <c r="AB77" s="94" t="e">
        <f ca="true">+IF(AND(ISNUMBER(OFFSET('Sanitation Data'!$E$6,0,10*ROW('Sanitation Data'!E71))),'Data Summary'!CQ77="Yes"),OFFSET('Sanitation Data'!$E$6,0,10*ROW('Sanitation Data'!E71)),NA())</f>
        <v>#N/A</v>
      </c>
      <c r="AC77" s="94" t="e">
        <f ca="true">+IF(AND(ISNUMBER(OFFSET('Sanitation Data'!$E$10,0,10*ROW('Sanitation Data'!E71))),'Data Summary'!CR77="Yes"),OFFSET('Sanitation Data'!$E$10,0,10*ROW('Sanitation Data'!E71)),NA())</f>
        <v>#N/A</v>
      </c>
      <c r="AD77" s="94" t="e">
        <f ca="true">+IF(AND(ISNUMBER(OFFSET('Sanitation Data'!$E$11,0,10*ROW('Sanitation Data'!E71))),'Data Summary'!CS77="Yes"),OFFSET('Sanitation Data'!$E$11,0,10*ROW('Sanitation Data'!E71)),NA())</f>
        <v>#N/A</v>
      </c>
      <c r="AE77" s="94" t="e">
        <f ca="true">+IF(AND(ISNUMBER(OFFSET('Sanitation Data'!$E$12,0,10*ROW('Sanitation Data'!E71))),'Data Summary'!CT77="Yes"),OFFSET('Sanitation Data'!$E$12,0,10*ROW('Sanitation Data'!E71)),NA())</f>
        <v>#N/A</v>
      </c>
      <c r="AF77" s="94" t="e">
        <f ca="true">+IF(AND(ISNUMBER(OFFSET('Sanitation Data'!$F$4,0,10*ROW('Sanitation Data'!F71))),'Data Summary'!CU77="Yes"),100-OFFSET('Sanitation Data'!$F$4,0,10*ROW('Sanitation Data'!F71)),NA())</f>
        <v>#N/A</v>
      </c>
      <c r="AG77" s="94" t="e">
        <f ca="true">+IF(AND(ISNUMBER(OFFSET('Sanitation Data'!$F$6,0,10*ROW('Sanitation Data'!F71))),'Data Summary'!CV77="Yes"),OFFSET('Sanitation Data'!$F$6,0,10*ROW('Sanitation Data'!F71)),NA())</f>
        <v>#N/A</v>
      </c>
      <c r="AH77" s="94" t="e">
        <f ca="true">+IF(AND(ISNUMBER(OFFSET('Sanitation Data'!$F$10,0,10*ROW('Sanitation Data'!F71))),'Data Summary'!CW77="Yes"),OFFSET('Sanitation Data'!$F$10,0,10*ROW('Sanitation Data'!F71)),NA())</f>
        <v>#N/A</v>
      </c>
      <c r="AI77" s="94" t="e">
        <f ca="true">+IF(AND(ISNUMBER(OFFSET('Sanitation Data'!$F$11,0,10*ROW('Sanitation Data'!F71))),'Data Summary'!CX77="Yes"),OFFSET('Sanitation Data'!$F$11,0,10*ROW('Sanitation Data'!F71)),NA())</f>
        <v>#N/A</v>
      </c>
      <c r="AJ77" s="94" t="e">
        <f ca="true">+IF(AND(ISNUMBER(OFFSET('Sanitation Data'!$F$12,0,10*ROW('Sanitation Data'!F71))),'Data Summary'!CY77="Yes"),OFFSET('Sanitation Data'!$F$12,0,10*ROW('Sanitation Data'!F71)),NA())</f>
        <v>#N/A</v>
      </c>
      <c r="AK77" s="94" t="e">
        <f ca="true">+IF(AND(ISNUMBER(OFFSET('Sanitation Data'!$G$4,0,10*ROW('Sanitation Data'!G71))),'Data Summary'!CZ77="Yes"),100-OFFSET('Sanitation Data'!$G$4,0,10*ROW('Sanitation Data'!G71)),NA())</f>
        <v>#N/A</v>
      </c>
      <c r="AL77" s="94" t="e">
        <f ca="true">+IF(AND(ISNUMBER(OFFSET('Sanitation Data'!$G$6,0,10*ROW('Sanitation Data'!G71))),'Data Summary'!DA77="Yes"),OFFSET('Sanitation Data'!$G$6,0,10*ROW('Sanitation Data'!G71)),NA())</f>
        <v>#N/A</v>
      </c>
      <c r="AM77" s="94" t="e">
        <f ca="true">+IF(AND(ISNUMBER(OFFSET('Sanitation Data'!$G$10,0,10*ROW('Sanitation Data'!G71))),'Data Summary'!DB77="Yes"),OFFSET('Sanitation Data'!$G$10,0,10*ROW('Sanitation Data'!G71)),NA())</f>
        <v>#N/A</v>
      </c>
      <c r="AN77" s="94" t="e">
        <f ca="true">+IF(AND(ISNUMBER(OFFSET('Sanitation Data'!$G$11,0,10*ROW('Sanitation Data'!G71))),'Data Summary'!DC77="Yes"),OFFSET('Sanitation Data'!$G$11,0,10*ROW('Sanitation Data'!G71)),NA())</f>
        <v>#N/A</v>
      </c>
      <c r="AO77" s="94" t="e">
        <f ca="true">+IF(AND(ISNUMBER(OFFSET('Sanitation Data'!$G$12,0,10*ROW('Sanitation Data'!G71))),'Data Summary'!DD77="Yes"),OFFSET('Sanitation Data'!$G$12,0,10*ROW('Sanitation Data'!G71)),NA())</f>
        <v>#N/A</v>
      </c>
      <c r="AP77" s="94" t="e">
        <f ca="true">+IF(AND(ISNUMBER(OFFSET('Sanitation Data'!$H$4,0,10*ROW('Sanitation Data'!H71))),'Data Summary'!DE77="Yes"),100-OFFSET('Sanitation Data'!$H$4,0,10*ROW('Sanitation Data'!H71)),NA())</f>
        <v>#N/A</v>
      </c>
      <c r="AQ77" s="94" t="e">
        <f ca="true">+IF(AND(ISNUMBER(OFFSET('Sanitation Data'!$H$6,0,10*ROW('Sanitation Data'!H71))),'Data Summary'!DF77="Yes"),OFFSET('Sanitation Data'!$H$6,0,10*ROW('Sanitation Data'!H71)),NA())</f>
        <v>#N/A</v>
      </c>
      <c r="AR77" s="94" t="e">
        <f ca="true">+IF(AND(ISNUMBER(OFFSET('Sanitation Data'!$H$10,0,10*ROW('Sanitation Data'!H71))),'Data Summary'!DG77="Yes"),OFFSET('Sanitation Data'!$H$10,0,10*ROW('Sanitation Data'!H71)),NA())</f>
        <v>#N/A</v>
      </c>
      <c r="AS77" s="94" t="e">
        <f ca="true">+IF(AND(ISNUMBER(OFFSET('Sanitation Data'!$H$11,0,10*ROW('Sanitation Data'!H71))),'Data Summary'!DH77="Yes"),OFFSET('Sanitation Data'!$H$11,0,10*ROW('Sanitation Data'!H71)),NA())</f>
        <v>#N/A</v>
      </c>
      <c r="AT77" s="94" t="e">
        <f ca="true">+IF(AND(ISNUMBER(OFFSET('Sanitation Data'!$H$12,0,10*ROW('Sanitation Data'!H71))),'Data Summary'!DI77="Yes"),OFFSET('Sanitation Data'!$H$12,0,10*ROW('Sanitation Data'!H71)),NA())</f>
        <v>#N/A</v>
      </c>
      <c r="AU77" s="94" t="e">
        <f ca="true">+IF(AND(ISNUMBER(OFFSET('Sanitation Data'!$I$4,0,10*ROW('Sanitation Data'!I71))),'Data Summary'!DJ77="Yes"),100-OFFSET('Sanitation Data'!$I$4,0,10*ROW('Sanitation Data'!I71)),NA())</f>
        <v>#N/A</v>
      </c>
      <c r="AV77" s="94" t="e">
        <f ca="true">+IF(AND(ISNUMBER(OFFSET('Sanitation Data'!$I$6,0,10*ROW('Sanitation Data'!I71))),'Data Summary'!DK77="Yes"),OFFSET('Sanitation Data'!$I$6,0,10*ROW('Sanitation Data'!I71)),NA())</f>
        <v>#N/A</v>
      </c>
      <c r="AW77" s="94" t="e">
        <f ca="true">+IF(AND(ISNUMBER(OFFSET('Sanitation Data'!$I$10,0,10*ROW('Sanitation Data'!I71))),'Data Summary'!DL77="Yes"),OFFSET('Sanitation Data'!$I$10,0,10*ROW('Sanitation Data'!I71)),NA())</f>
        <v>#N/A</v>
      </c>
      <c r="AX77" s="94" t="e">
        <f ca="true">+IF(AND(ISNUMBER(OFFSET('Sanitation Data'!$I$11,0,10*ROW('Sanitation Data'!I71))),'Data Summary'!DM77="Yes"),OFFSET('Sanitation Data'!$I$11,0,10*ROW('Sanitation Data'!I71)),NA())</f>
        <v>#N/A</v>
      </c>
      <c r="AY77" s="94" t="e">
        <f ca="true">+IF(AND(ISNUMBER(OFFSET('Sanitation Data'!$I$12,0,10*ROW('Sanitation Data'!I71))),'Data Summary'!DN77="Yes"),OFFSET('Sanitation Data'!$I$12,0,10*ROW('Sanitation Data'!I71)),NA())</f>
        <v>#N/A</v>
      </c>
      <c r="AZ77" s="95" t="e">
        <f ca="true">+IF(AND(ISNUMBER(OFFSET('Hygiene Data'!$D$5,0,10*ROW('Hygiene Data'!D71))),'Data Summary'!DO77="Yes"),OFFSET('Hygiene Data'!$D$5,0,10*ROW('Hygiene Data'!D71)),NA())</f>
        <v>#N/A</v>
      </c>
      <c r="BA77" s="95" t="e">
        <f ca="true">+IF(AND(ISNUMBER(OFFSET('Hygiene Data'!$D$7,0,10*ROW('Hygiene Data'!D71))),'Data Summary'!DP77="Yes"),OFFSET('Hygiene Data'!$D$7,0,10*ROW('Hygiene Data'!D71)),NA())</f>
        <v>#N/A</v>
      </c>
      <c r="BB77" s="95" t="e">
        <f ca="true">+IF(AND(ISNUMBER(OFFSET('Hygiene Data'!$D$9,0,10*ROW('Hygiene Data'!D71))),'Data Summary'!DQ77="Yes"),OFFSET('Hygiene Data'!$D$9,0,10*ROW('Hygiene Data'!D71)),NA())</f>
        <v>#N/A</v>
      </c>
      <c r="BC77" s="95" t="e">
        <f ca="true">+IF(AND(ISNUMBER(OFFSET('Hygiene Data'!$E$5,0,10*ROW('Hygiene Data'!E71))),'Data Summary'!DR77="Yes"),OFFSET('Hygiene Data'!$E$5,0,10*ROW('Hygiene Data'!E71)),NA())</f>
        <v>#N/A</v>
      </c>
      <c r="BD77" s="95" t="e">
        <f ca="true">+IF(AND(ISNUMBER(OFFSET('Hygiene Data'!$E$7,0,10*ROW('Hygiene Data'!E71))),'Data Summary'!DS77="Yes"),OFFSET('Hygiene Data'!$E$7,0,10*ROW('Hygiene Data'!E71)),NA())</f>
        <v>#N/A</v>
      </c>
      <c r="BE77" s="95" t="e">
        <f ca="true">+IF(AND(ISNUMBER(OFFSET('Hygiene Data'!$E$9,0,10*ROW('Hygiene Data'!E71))),'Data Summary'!DT77="Yes"),OFFSET('Hygiene Data'!$E$9,0,10*ROW('Hygiene Data'!E71)),NA())</f>
        <v>#N/A</v>
      </c>
      <c r="BF77" s="95" t="e">
        <f ca="true">+IF(AND(ISNUMBER(OFFSET('Hygiene Data'!$F$5,0,10*ROW('Hygiene Data'!F71))),'Data Summary'!DU77="Yes"),OFFSET('Hygiene Data'!$F$5,0,10*ROW('Hygiene Data'!F71)),NA())</f>
        <v>#N/A</v>
      </c>
      <c r="BG77" s="95" t="e">
        <f ca="true">+IF(AND(ISNUMBER(OFFSET('Hygiene Data'!$F$7,0,10*ROW('Hygiene Data'!F71))),'Data Summary'!DV77="Yes"),OFFSET('Hygiene Data'!$F$7,0,10*ROW('Hygiene Data'!F71)),NA())</f>
        <v>#N/A</v>
      </c>
      <c r="BH77" s="95" t="e">
        <f ca="true">+IF(AND(ISNUMBER(OFFSET('Hygiene Data'!$F$9,0,10*ROW('Hygiene Data'!F71))),'Data Summary'!DW77="Yes"),OFFSET('Hygiene Data'!$F$9,0,10*ROW('Hygiene Data'!F71)),NA())</f>
        <v>#N/A</v>
      </c>
      <c r="BI77" s="95" t="e">
        <f ca="true">+IF(AND(ISNUMBER(OFFSET('Hygiene Data'!$G$5,0,10*ROW('Hygiene Data'!G71))),'Data Summary'!DX77="Yes"),OFFSET('Hygiene Data'!$G$5,0,10*ROW('Hygiene Data'!G71)),NA())</f>
        <v>#N/A</v>
      </c>
      <c r="BJ77" s="95" t="e">
        <f ca="true">+IF(AND(ISNUMBER(OFFSET('Hygiene Data'!$G$7,0,10*ROW('Hygiene Data'!G71))),'Data Summary'!DY77="Yes"),OFFSET('Hygiene Data'!$G$7,0,10*ROW('Hygiene Data'!G71)),NA())</f>
        <v>#N/A</v>
      </c>
      <c r="BK77" s="95" t="e">
        <f ca="true">+IF(AND(ISNUMBER(OFFSET('Hygiene Data'!$G$9,0,10*ROW('Hygiene Data'!G71))),'Data Summary'!DZ77="Yes"),OFFSET('Hygiene Data'!$G$9,0,10*ROW('Hygiene Data'!G71)),NA())</f>
        <v>#N/A</v>
      </c>
      <c r="BL77" s="95" t="e">
        <f ca="true">+IF(AND(ISNUMBER(OFFSET('Hygiene Data'!$H$5,0,10*ROW('Hygiene Data'!H71))),'Data Summary'!EA77="Yes"),OFFSET('Hygiene Data'!$H$5,0,10*ROW('Hygiene Data'!H71)),NA())</f>
        <v>#N/A</v>
      </c>
      <c r="BM77" s="95" t="e">
        <f ca="true">+IF(AND(ISNUMBER(OFFSET('Hygiene Data'!$H$7,0,10*ROW('Hygiene Data'!H71))),'Data Summary'!EB77="Yes"),OFFSET('Hygiene Data'!$H$7,0,10*ROW('Hygiene Data'!H71)),NA())</f>
        <v>#N/A</v>
      </c>
      <c r="BN77" s="95" t="e">
        <f ca="true">+IF(AND(ISNUMBER(OFFSET('Hygiene Data'!$H$9,0,10*ROW('Hygiene Data'!H71))),'Data Summary'!EC77="Yes"),OFFSET('Hygiene Data'!$H$9,0,10*ROW('Hygiene Data'!H71)),NA())</f>
        <v>#N/A</v>
      </c>
      <c r="BO77" s="95" t="e">
        <f ca="true">+IF(AND(ISNUMBER(OFFSET('Hygiene Data'!$I$5,0,10*ROW('Hygiene Data'!I71))),'Data Summary'!ED77="Yes"),OFFSET('Hygiene Data'!$I$5,0,10*ROW('Hygiene Data'!I71)),NA())</f>
        <v>#N/A</v>
      </c>
      <c r="BP77" s="95" t="e">
        <f ca="true">+IF(AND(ISNUMBER(OFFSET('Hygiene Data'!$I$7,0,10*ROW('Hygiene Data'!I71))),'Data Summary'!EE77="Yes"),OFFSET('Hygiene Data'!$I$7,0,10*ROW('Hygiene Data'!I71)),NA())</f>
        <v>#N/A</v>
      </c>
      <c r="BQ77" s="95" t="e">
        <f ca="true">+IF(AND(ISNUMBER(OFFSET('Hygiene Data'!$I$9,0,10*ROW('Hygiene Data'!I71))),'Data Summary'!EF77="Yes"),OFFSET('Hygiene Data'!$I$9,0,10*ROW('Hygiene Data'!I71)),NA())</f>
        <v>#N/A</v>
      </c>
    </row>
    <row xmlns:x14ac="http://schemas.microsoft.com/office/spreadsheetml/2009/9/ac" r="78" x14ac:dyDescent="0.2">
      <c r="A78" s="329" t="e">
        <f ca="true">+RIGHT('Data Summary'!A78,LEN('Data Summary'!A78)-9)</f>
        <v>#VALUE!</v>
      </c>
      <c r="B78" s="36" t="str">
        <f ca="true">+IF(ISTEXT('Data Summary'!B78),'Data Summary'!B78,"")</f>
        <v/>
      </c>
      <c r="C78" s="328" t="e">
        <f ca="true">+VALUE('Data Summary'!C78)</f>
        <v>#VALUE!</v>
      </c>
      <c r="D78" s="93" t="e">
        <f ca="true">+IF(AND(ISNUMBER(OFFSET('Water Data'!$D$4,0,10*ROW('Water Data'!D72))),'Data Summary'!BS78="Yes"),100-OFFSET('Water Data'!$D$4,0,10*ROW('Water Data'!D72)),NA())</f>
        <v>#N/A</v>
      </c>
      <c r="E78" s="93" t="e">
        <f ca="true">+IF(AND(ISNUMBER(OFFSET('Water Data'!$D$6,0,10*ROW('Water Data'!D72))),'Data Summary'!BT78="Yes"),OFFSET('Water Data'!$D$6,0,10*ROW('Water Data'!D72)),NA())</f>
        <v>#N/A</v>
      </c>
      <c r="F78" s="93" t="e">
        <f ca="true">+IF(AND(ISNUMBER(OFFSET('Water Data'!$D$9,0,10*ROW('Water Data'!D72))),'Data Summary'!BU78="Yes"),OFFSET('Water Data'!$D$9,0,10*ROW('Water Data'!D72)),NA())</f>
        <v>#N/A</v>
      </c>
      <c r="G78" s="93" t="e">
        <f ca="true">+IF(AND(ISNUMBER(OFFSET('Water Data'!$E$4,0,10*ROW('Water Data'!E72))),'Data Summary'!BV78="Yes"),100-OFFSET('Water Data'!$E$4,0,10*ROW('Water Data'!E72)),NA())</f>
        <v>#N/A</v>
      </c>
      <c r="H78" s="93" t="e">
        <f ca="true">+IF(AND(ISNUMBER(OFFSET('Water Data'!$E$6,0,10*ROW('Water Data'!E72))),'Data Summary'!BW78="Yes"),OFFSET('Water Data'!$E$6,0,10*ROW('Water Data'!E72)),NA())</f>
        <v>#N/A</v>
      </c>
      <c r="I78" s="93" t="e">
        <f ca="true">+IF(AND(ISNUMBER(OFFSET('Water Data'!$E$9,0,10*ROW('Water Data'!E72))),'Data Summary'!BX78="Yes"),OFFSET('Water Data'!$E$9,0,10*ROW('Water Data'!E72)),NA())</f>
        <v>#N/A</v>
      </c>
      <c r="J78" s="93" t="e">
        <f ca="true">+IF(AND(ISNUMBER(OFFSET('Water Data'!$F$4,0,10*ROW('Water Data'!F72))),'Data Summary'!BY78="Yes"),100-OFFSET('Water Data'!$F$4,0,10*ROW('Water Data'!F72)),NA())</f>
        <v>#N/A</v>
      </c>
      <c r="K78" s="93" t="e">
        <f ca="true">+IF(AND(ISNUMBER(OFFSET('Water Data'!$F$6,0,10*ROW('Water Data'!F72))),'Data Summary'!BZ78="Yes"),OFFSET('Water Data'!$F$6,0,10*ROW('Water Data'!F72)),NA())</f>
        <v>#N/A</v>
      </c>
      <c r="L78" s="93" t="e">
        <f ca="true">+IF(AND(ISNUMBER(OFFSET('Water Data'!$F$9,0,10*ROW('Water Data'!F72))),'Data Summary'!CA78="Yes"),OFFSET('Water Data'!$F$9,0,10*ROW('Water Data'!F72)),NA())</f>
        <v>#N/A</v>
      </c>
      <c r="M78" s="93" t="e">
        <f ca="true">+IF(AND(ISNUMBER(OFFSET('Water Data'!$G$4,0,10*ROW('Water Data'!G72))),'Data Summary'!CB78="Yes"),100-OFFSET('Water Data'!$G$4,0,10*ROW('Water Data'!G72)),NA())</f>
        <v>#N/A</v>
      </c>
      <c r="N78" s="93" t="e">
        <f ca="true">+IF(AND(ISNUMBER(OFFSET('Water Data'!$G$6,0,10*ROW('Water Data'!G72))),'Data Summary'!CC78="Yes"),OFFSET('Water Data'!$G$6,0,10*ROW('Water Data'!G72)),NA())</f>
        <v>#N/A</v>
      </c>
      <c r="O78" s="93" t="e">
        <f ca="true">+IF(AND(ISNUMBER(OFFSET('Water Data'!$G$9,0,10*ROW('Water Data'!G72))),'Data Summary'!CD78="Yes"),OFFSET('Water Data'!$G$9,0,10*ROW('Water Data'!G72)),NA())</f>
        <v>#N/A</v>
      </c>
      <c r="P78" s="93" t="e">
        <f ca="true">+IF(AND(ISNUMBER(OFFSET('Water Data'!$H$4,0,10*ROW('Water Data'!H72))),'Data Summary'!CE78="Yes"),100-OFFSET('Water Data'!$H$4,0,10*ROW('Water Data'!H72)),NA())</f>
        <v>#N/A</v>
      </c>
      <c r="Q78" s="93" t="e">
        <f ca="true">+IF(AND(ISNUMBER(OFFSET('Water Data'!$H$6,0,10*ROW('Water Data'!H72))),'Data Summary'!CF78="Yes"),OFFSET('Water Data'!$H$6,0,10*ROW('Water Data'!H72)),NA())</f>
        <v>#N/A</v>
      </c>
      <c r="R78" s="93" t="e">
        <f ca="true">+IF(AND(ISNUMBER(OFFSET('Water Data'!$H$9,0,10*ROW('Water Data'!H72))),'Data Summary'!CG78="Yes"),OFFSET('Water Data'!$H$9,0,10*ROW('Water Data'!H72)),NA())</f>
        <v>#N/A</v>
      </c>
      <c r="S78" s="93" t="e">
        <f ca="true">+IF(AND(ISNUMBER(OFFSET('Water Data'!$I$4,0,10*ROW('Water Data'!I72))),'Data Summary'!CH78="Yes"),100-OFFSET('Water Data'!$I$4,0,10*ROW('Water Data'!I72)),NA())</f>
        <v>#N/A</v>
      </c>
      <c r="T78" s="93" t="e">
        <f ca="true">+IF(AND(ISNUMBER(OFFSET('Water Data'!$I$6,0,10*ROW('Water Data'!I72))),'Data Summary'!CI78="Yes"),OFFSET('Water Data'!$I$6,0,10*ROW('Water Data'!I72)),NA())</f>
        <v>#N/A</v>
      </c>
      <c r="U78" s="93" t="e">
        <f ca="true">+IF(AND(ISNUMBER(OFFSET('Water Data'!$I$9,0,10*ROW('Water Data'!I72))),'Data Summary'!CJ78="Yes"),OFFSET('Water Data'!$I$9,0,10*ROW('Water Data'!I72)),NA())</f>
        <v>#N/A</v>
      </c>
      <c r="V78" s="94" t="e">
        <f ca="true">+IF(AND(ISNUMBER(OFFSET('Sanitation Data'!$D$4,0,10*ROW('Sanitation Data'!D72))),'Data Summary'!CK78="Yes"),100-OFFSET('Sanitation Data'!$D$4,0,10*ROW('Sanitation Data'!D72)),NA())</f>
        <v>#N/A</v>
      </c>
      <c r="W78" s="94" t="e">
        <f ca="true">+IF(AND(ISNUMBER(OFFSET('Sanitation Data'!$D$6,0,10*ROW('Sanitation Data'!D72))),'Data Summary'!CL78="Yes"),OFFSET('Sanitation Data'!$D$6,0,10*ROW('Sanitation Data'!D72)),NA())</f>
        <v>#N/A</v>
      </c>
      <c r="X78" s="94" t="e">
        <f ca="true">+IF(AND(ISNUMBER(OFFSET('Sanitation Data'!$D$10,0,10*ROW('Sanitation Data'!D72))),'Data Summary'!CM78="Yes"),OFFSET('Sanitation Data'!$D$10,0,10*ROW('Sanitation Data'!D72)),NA())</f>
        <v>#N/A</v>
      </c>
      <c r="Y78" s="94" t="e">
        <f ca="true">+IF(AND(ISNUMBER(OFFSET('Sanitation Data'!$D$11,0,10*ROW('Sanitation Data'!D72))),'Data Summary'!CN78="Yes"),OFFSET('Sanitation Data'!$D$11,0,10*ROW('Sanitation Data'!D72)),NA())</f>
        <v>#N/A</v>
      </c>
      <c r="Z78" s="94" t="e">
        <f ca="true">+IF(AND(ISNUMBER(OFFSET('Sanitation Data'!$D$12,0,10*ROW('Sanitation Data'!D72))),'Data Summary'!CO78="Yes"),OFFSET('Sanitation Data'!$D$12,0,10*ROW('Sanitation Data'!D72)),NA())</f>
        <v>#N/A</v>
      </c>
      <c r="AA78" s="94" t="e">
        <f ca="true">+IF(AND(ISNUMBER(OFFSET('Sanitation Data'!$E$4,0,10*ROW('Sanitation Data'!E72))),'Data Summary'!CP78="Yes"),100-OFFSET('Sanitation Data'!$E$4,0,10*ROW('Sanitation Data'!E72)),NA())</f>
        <v>#N/A</v>
      </c>
      <c r="AB78" s="94" t="e">
        <f ca="true">+IF(AND(ISNUMBER(OFFSET('Sanitation Data'!$E$6,0,10*ROW('Sanitation Data'!E72))),'Data Summary'!CQ78="Yes"),OFFSET('Sanitation Data'!$E$6,0,10*ROW('Sanitation Data'!E72)),NA())</f>
        <v>#N/A</v>
      </c>
      <c r="AC78" s="94" t="e">
        <f ca="true">+IF(AND(ISNUMBER(OFFSET('Sanitation Data'!$E$10,0,10*ROW('Sanitation Data'!E72))),'Data Summary'!CR78="Yes"),OFFSET('Sanitation Data'!$E$10,0,10*ROW('Sanitation Data'!E72)),NA())</f>
        <v>#N/A</v>
      </c>
      <c r="AD78" s="94" t="e">
        <f ca="true">+IF(AND(ISNUMBER(OFFSET('Sanitation Data'!$E$11,0,10*ROW('Sanitation Data'!E72))),'Data Summary'!CS78="Yes"),OFFSET('Sanitation Data'!$E$11,0,10*ROW('Sanitation Data'!E72)),NA())</f>
        <v>#N/A</v>
      </c>
      <c r="AE78" s="94" t="e">
        <f ca="true">+IF(AND(ISNUMBER(OFFSET('Sanitation Data'!$E$12,0,10*ROW('Sanitation Data'!E72))),'Data Summary'!CT78="Yes"),OFFSET('Sanitation Data'!$E$12,0,10*ROW('Sanitation Data'!E72)),NA())</f>
        <v>#N/A</v>
      </c>
      <c r="AF78" s="94" t="e">
        <f ca="true">+IF(AND(ISNUMBER(OFFSET('Sanitation Data'!$F$4,0,10*ROW('Sanitation Data'!F72))),'Data Summary'!CU78="Yes"),100-OFFSET('Sanitation Data'!$F$4,0,10*ROW('Sanitation Data'!F72)),NA())</f>
        <v>#N/A</v>
      </c>
      <c r="AG78" s="94" t="e">
        <f ca="true">+IF(AND(ISNUMBER(OFFSET('Sanitation Data'!$F$6,0,10*ROW('Sanitation Data'!F72))),'Data Summary'!CV78="Yes"),OFFSET('Sanitation Data'!$F$6,0,10*ROW('Sanitation Data'!F72)),NA())</f>
        <v>#N/A</v>
      </c>
      <c r="AH78" s="94" t="e">
        <f ca="true">+IF(AND(ISNUMBER(OFFSET('Sanitation Data'!$F$10,0,10*ROW('Sanitation Data'!F72))),'Data Summary'!CW78="Yes"),OFFSET('Sanitation Data'!$F$10,0,10*ROW('Sanitation Data'!F72)),NA())</f>
        <v>#N/A</v>
      </c>
      <c r="AI78" s="94" t="e">
        <f ca="true">+IF(AND(ISNUMBER(OFFSET('Sanitation Data'!$F$11,0,10*ROW('Sanitation Data'!F72))),'Data Summary'!CX78="Yes"),OFFSET('Sanitation Data'!$F$11,0,10*ROW('Sanitation Data'!F72)),NA())</f>
        <v>#N/A</v>
      </c>
      <c r="AJ78" s="94" t="e">
        <f ca="true">+IF(AND(ISNUMBER(OFFSET('Sanitation Data'!$F$12,0,10*ROW('Sanitation Data'!F72))),'Data Summary'!CY78="Yes"),OFFSET('Sanitation Data'!$F$12,0,10*ROW('Sanitation Data'!F72)),NA())</f>
        <v>#N/A</v>
      </c>
      <c r="AK78" s="94" t="e">
        <f ca="true">+IF(AND(ISNUMBER(OFFSET('Sanitation Data'!$G$4,0,10*ROW('Sanitation Data'!G72))),'Data Summary'!CZ78="Yes"),100-OFFSET('Sanitation Data'!$G$4,0,10*ROW('Sanitation Data'!G72)),NA())</f>
        <v>#N/A</v>
      </c>
      <c r="AL78" s="94" t="e">
        <f ca="true">+IF(AND(ISNUMBER(OFFSET('Sanitation Data'!$G$6,0,10*ROW('Sanitation Data'!G72))),'Data Summary'!DA78="Yes"),OFFSET('Sanitation Data'!$G$6,0,10*ROW('Sanitation Data'!G72)),NA())</f>
        <v>#N/A</v>
      </c>
      <c r="AM78" s="94" t="e">
        <f ca="true">+IF(AND(ISNUMBER(OFFSET('Sanitation Data'!$G$10,0,10*ROW('Sanitation Data'!G72))),'Data Summary'!DB78="Yes"),OFFSET('Sanitation Data'!$G$10,0,10*ROW('Sanitation Data'!G72)),NA())</f>
        <v>#N/A</v>
      </c>
      <c r="AN78" s="94" t="e">
        <f ca="true">+IF(AND(ISNUMBER(OFFSET('Sanitation Data'!$G$11,0,10*ROW('Sanitation Data'!G72))),'Data Summary'!DC78="Yes"),OFFSET('Sanitation Data'!$G$11,0,10*ROW('Sanitation Data'!G72)),NA())</f>
        <v>#N/A</v>
      </c>
      <c r="AO78" s="94" t="e">
        <f ca="true">+IF(AND(ISNUMBER(OFFSET('Sanitation Data'!$G$12,0,10*ROW('Sanitation Data'!G72))),'Data Summary'!DD78="Yes"),OFFSET('Sanitation Data'!$G$12,0,10*ROW('Sanitation Data'!G72)),NA())</f>
        <v>#N/A</v>
      </c>
      <c r="AP78" s="94" t="e">
        <f ca="true">+IF(AND(ISNUMBER(OFFSET('Sanitation Data'!$H$4,0,10*ROW('Sanitation Data'!H72))),'Data Summary'!DE78="Yes"),100-OFFSET('Sanitation Data'!$H$4,0,10*ROW('Sanitation Data'!H72)),NA())</f>
        <v>#N/A</v>
      </c>
      <c r="AQ78" s="94" t="e">
        <f ca="true">+IF(AND(ISNUMBER(OFFSET('Sanitation Data'!$H$6,0,10*ROW('Sanitation Data'!H72))),'Data Summary'!DF78="Yes"),OFFSET('Sanitation Data'!$H$6,0,10*ROW('Sanitation Data'!H72)),NA())</f>
        <v>#N/A</v>
      </c>
      <c r="AR78" s="94" t="e">
        <f ca="true">+IF(AND(ISNUMBER(OFFSET('Sanitation Data'!$H$10,0,10*ROW('Sanitation Data'!H72))),'Data Summary'!DG78="Yes"),OFFSET('Sanitation Data'!$H$10,0,10*ROW('Sanitation Data'!H72)),NA())</f>
        <v>#N/A</v>
      </c>
      <c r="AS78" s="94" t="e">
        <f ca="true">+IF(AND(ISNUMBER(OFFSET('Sanitation Data'!$H$11,0,10*ROW('Sanitation Data'!H72))),'Data Summary'!DH78="Yes"),OFFSET('Sanitation Data'!$H$11,0,10*ROW('Sanitation Data'!H72)),NA())</f>
        <v>#N/A</v>
      </c>
      <c r="AT78" s="94" t="e">
        <f ca="true">+IF(AND(ISNUMBER(OFFSET('Sanitation Data'!$H$12,0,10*ROW('Sanitation Data'!H72))),'Data Summary'!DI78="Yes"),OFFSET('Sanitation Data'!$H$12,0,10*ROW('Sanitation Data'!H72)),NA())</f>
        <v>#N/A</v>
      </c>
      <c r="AU78" s="94" t="e">
        <f ca="true">+IF(AND(ISNUMBER(OFFSET('Sanitation Data'!$I$4,0,10*ROW('Sanitation Data'!I72))),'Data Summary'!DJ78="Yes"),100-OFFSET('Sanitation Data'!$I$4,0,10*ROW('Sanitation Data'!I72)),NA())</f>
        <v>#N/A</v>
      </c>
      <c r="AV78" s="94" t="e">
        <f ca="true">+IF(AND(ISNUMBER(OFFSET('Sanitation Data'!$I$6,0,10*ROW('Sanitation Data'!I72))),'Data Summary'!DK78="Yes"),OFFSET('Sanitation Data'!$I$6,0,10*ROW('Sanitation Data'!I72)),NA())</f>
        <v>#N/A</v>
      </c>
      <c r="AW78" s="94" t="e">
        <f ca="true">+IF(AND(ISNUMBER(OFFSET('Sanitation Data'!$I$10,0,10*ROW('Sanitation Data'!I72))),'Data Summary'!DL78="Yes"),OFFSET('Sanitation Data'!$I$10,0,10*ROW('Sanitation Data'!I72)),NA())</f>
        <v>#N/A</v>
      </c>
      <c r="AX78" s="94" t="e">
        <f ca="true">+IF(AND(ISNUMBER(OFFSET('Sanitation Data'!$I$11,0,10*ROW('Sanitation Data'!I72))),'Data Summary'!DM78="Yes"),OFFSET('Sanitation Data'!$I$11,0,10*ROW('Sanitation Data'!I72)),NA())</f>
        <v>#N/A</v>
      </c>
      <c r="AY78" s="94" t="e">
        <f ca="true">+IF(AND(ISNUMBER(OFFSET('Sanitation Data'!$I$12,0,10*ROW('Sanitation Data'!I72))),'Data Summary'!DN78="Yes"),OFFSET('Sanitation Data'!$I$12,0,10*ROW('Sanitation Data'!I72)),NA())</f>
        <v>#N/A</v>
      </c>
      <c r="AZ78" s="95" t="e">
        <f ca="true">+IF(AND(ISNUMBER(OFFSET('Hygiene Data'!$D$5,0,10*ROW('Hygiene Data'!D72))),'Data Summary'!DO78="Yes"),OFFSET('Hygiene Data'!$D$5,0,10*ROW('Hygiene Data'!D72)),NA())</f>
        <v>#N/A</v>
      </c>
      <c r="BA78" s="95" t="e">
        <f ca="true">+IF(AND(ISNUMBER(OFFSET('Hygiene Data'!$D$7,0,10*ROW('Hygiene Data'!D72))),'Data Summary'!DP78="Yes"),OFFSET('Hygiene Data'!$D$7,0,10*ROW('Hygiene Data'!D72)),NA())</f>
        <v>#N/A</v>
      </c>
      <c r="BB78" s="95" t="e">
        <f ca="true">+IF(AND(ISNUMBER(OFFSET('Hygiene Data'!$D$9,0,10*ROW('Hygiene Data'!D72))),'Data Summary'!DQ78="Yes"),OFFSET('Hygiene Data'!$D$9,0,10*ROW('Hygiene Data'!D72)),NA())</f>
        <v>#N/A</v>
      </c>
      <c r="BC78" s="95" t="e">
        <f ca="true">+IF(AND(ISNUMBER(OFFSET('Hygiene Data'!$E$5,0,10*ROW('Hygiene Data'!E72))),'Data Summary'!DR78="Yes"),OFFSET('Hygiene Data'!$E$5,0,10*ROW('Hygiene Data'!E72)),NA())</f>
        <v>#N/A</v>
      </c>
      <c r="BD78" s="95" t="e">
        <f ca="true">+IF(AND(ISNUMBER(OFFSET('Hygiene Data'!$E$7,0,10*ROW('Hygiene Data'!E72))),'Data Summary'!DS78="Yes"),OFFSET('Hygiene Data'!$E$7,0,10*ROW('Hygiene Data'!E72)),NA())</f>
        <v>#N/A</v>
      </c>
      <c r="BE78" s="95" t="e">
        <f ca="true">+IF(AND(ISNUMBER(OFFSET('Hygiene Data'!$E$9,0,10*ROW('Hygiene Data'!E72))),'Data Summary'!DT78="Yes"),OFFSET('Hygiene Data'!$E$9,0,10*ROW('Hygiene Data'!E72)),NA())</f>
        <v>#N/A</v>
      </c>
      <c r="BF78" s="95" t="e">
        <f ca="true">+IF(AND(ISNUMBER(OFFSET('Hygiene Data'!$F$5,0,10*ROW('Hygiene Data'!F72))),'Data Summary'!DU78="Yes"),OFFSET('Hygiene Data'!$F$5,0,10*ROW('Hygiene Data'!F72)),NA())</f>
        <v>#N/A</v>
      </c>
      <c r="BG78" s="95" t="e">
        <f ca="true">+IF(AND(ISNUMBER(OFFSET('Hygiene Data'!$F$7,0,10*ROW('Hygiene Data'!F72))),'Data Summary'!DV78="Yes"),OFFSET('Hygiene Data'!$F$7,0,10*ROW('Hygiene Data'!F72)),NA())</f>
        <v>#N/A</v>
      </c>
      <c r="BH78" s="95" t="e">
        <f ca="true">+IF(AND(ISNUMBER(OFFSET('Hygiene Data'!$F$9,0,10*ROW('Hygiene Data'!F72))),'Data Summary'!DW78="Yes"),OFFSET('Hygiene Data'!$F$9,0,10*ROW('Hygiene Data'!F72)),NA())</f>
        <v>#N/A</v>
      </c>
      <c r="BI78" s="95" t="e">
        <f ca="true">+IF(AND(ISNUMBER(OFFSET('Hygiene Data'!$G$5,0,10*ROW('Hygiene Data'!G72))),'Data Summary'!DX78="Yes"),OFFSET('Hygiene Data'!$G$5,0,10*ROW('Hygiene Data'!G72)),NA())</f>
        <v>#N/A</v>
      </c>
      <c r="BJ78" s="95" t="e">
        <f ca="true">+IF(AND(ISNUMBER(OFFSET('Hygiene Data'!$G$7,0,10*ROW('Hygiene Data'!G72))),'Data Summary'!DY78="Yes"),OFFSET('Hygiene Data'!$G$7,0,10*ROW('Hygiene Data'!G72)),NA())</f>
        <v>#N/A</v>
      </c>
      <c r="BK78" s="95" t="e">
        <f ca="true">+IF(AND(ISNUMBER(OFFSET('Hygiene Data'!$G$9,0,10*ROW('Hygiene Data'!G72))),'Data Summary'!DZ78="Yes"),OFFSET('Hygiene Data'!$G$9,0,10*ROW('Hygiene Data'!G72)),NA())</f>
        <v>#N/A</v>
      </c>
      <c r="BL78" s="95" t="e">
        <f ca="true">+IF(AND(ISNUMBER(OFFSET('Hygiene Data'!$H$5,0,10*ROW('Hygiene Data'!H72))),'Data Summary'!EA78="Yes"),OFFSET('Hygiene Data'!$H$5,0,10*ROW('Hygiene Data'!H72)),NA())</f>
        <v>#N/A</v>
      </c>
      <c r="BM78" s="95" t="e">
        <f ca="true">+IF(AND(ISNUMBER(OFFSET('Hygiene Data'!$H$7,0,10*ROW('Hygiene Data'!H72))),'Data Summary'!EB78="Yes"),OFFSET('Hygiene Data'!$H$7,0,10*ROW('Hygiene Data'!H72)),NA())</f>
        <v>#N/A</v>
      </c>
      <c r="BN78" s="95" t="e">
        <f ca="true">+IF(AND(ISNUMBER(OFFSET('Hygiene Data'!$H$9,0,10*ROW('Hygiene Data'!H72))),'Data Summary'!EC78="Yes"),OFFSET('Hygiene Data'!$H$9,0,10*ROW('Hygiene Data'!H72)),NA())</f>
        <v>#N/A</v>
      </c>
      <c r="BO78" s="95" t="e">
        <f ca="true">+IF(AND(ISNUMBER(OFFSET('Hygiene Data'!$I$5,0,10*ROW('Hygiene Data'!I72))),'Data Summary'!ED78="Yes"),OFFSET('Hygiene Data'!$I$5,0,10*ROW('Hygiene Data'!I72)),NA())</f>
        <v>#N/A</v>
      </c>
      <c r="BP78" s="95" t="e">
        <f ca="true">+IF(AND(ISNUMBER(OFFSET('Hygiene Data'!$I$7,0,10*ROW('Hygiene Data'!I72))),'Data Summary'!EE78="Yes"),OFFSET('Hygiene Data'!$I$7,0,10*ROW('Hygiene Data'!I72)),NA())</f>
        <v>#N/A</v>
      </c>
      <c r="BQ78" s="95" t="e">
        <f ca="true">+IF(AND(ISNUMBER(OFFSET('Hygiene Data'!$I$9,0,10*ROW('Hygiene Data'!I72))),'Data Summary'!EF78="Yes"),OFFSET('Hygiene Data'!$I$9,0,10*ROW('Hygiene Data'!I72)),NA())</f>
        <v>#N/A</v>
      </c>
    </row>
    <row xmlns:x14ac="http://schemas.microsoft.com/office/spreadsheetml/2009/9/ac" r="79" x14ac:dyDescent="0.2">
      <c r="A79" s="329" t="e">
        <f ca="true">+RIGHT('Data Summary'!A79,LEN('Data Summary'!A79)-9)</f>
        <v>#VALUE!</v>
      </c>
      <c r="B79" s="36" t="str">
        <f ca="true">+IF(ISTEXT('Data Summary'!B79),'Data Summary'!B79,"")</f>
        <v/>
      </c>
      <c r="C79" s="328" t="e">
        <f ca="true">+VALUE('Data Summary'!C79)</f>
        <v>#VALUE!</v>
      </c>
      <c r="D79" s="93" t="e">
        <f ca="true">+IF(AND(ISNUMBER(OFFSET('Water Data'!$D$4,0,10*ROW('Water Data'!D73))),'Data Summary'!BS79="Yes"),100-OFFSET('Water Data'!$D$4,0,10*ROW('Water Data'!D73)),NA())</f>
        <v>#N/A</v>
      </c>
      <c r="E79" s="93" t="e">
        <f ca="true">+IF(AND(ISNUMBER(OFFSET('Water Data'!$D$6,0,10*ROW('Water Data'!D73))),'Data Summary'!BT79="Yes"),OFFSET('Water Data'!$D$6,0,10*ROW('Water Data'!D73)),NA())</f>
        <v>#N/A</v>
      </c>
      <c r="F79" s="93" t="e">
        <f ca="true">+IF(AND(ISNUMBER(OFFSET('Water Data'!$D$9,0,10*ROW('Water Data'!D73))),'Data Summary'!BU79="Yes"),OFFSET('Water Data'!$D$9,0,10*ROW('Water Data'!D73)),NA())</f>
        <v>#N/A</v>
      </c>
      <c r="G79" s="93" t="e">
        <f ca="true">+IF(AND(ISNUMBER(OFFSET('Water Data'!$E$4,0,10*ROW('Water Data'!E73))),'Data Summary'!BV79="Yes"),100-OFFSET('Water Data'!$E$4,0,10*ROW('Water Data'!E73)),NA())</f>
        <v>#N/A</v>
      </c>
      <c r="H79" s="93" t="e">
        <f ca="true">+IF(AND(ISNUMBER(OFFSET('Water Data'!$E$6,0,10*ROW('Water Data'!E73))),'Data Summary'!BW79="Yes"),OFFSET('Water Data'!$E$6,0,10*ROW('Water Data'!E73)),NA())</f>
        <v>#N/A</v>
      </c>
      <c r="I79" s="93" t="e">
        <f ca="true">+IF(AND(ISNUMBER(OFFSET('Water Data'!$E$9,0,10*ROW('Water Data'!E73))),'Data Summary'!BX79="Yes"),OFFSET('Water Data'!$E$9,0,10*ROW('Water Data'!E73)),NA())</f>
        <v>#N/A</v>
      </c>
      <c r="J79" s="93" t="e">
        <f ca="true">+IF(AND(ISNUMBER(OFFSET('Water Data'!$F$4,0,10*ROW('Water Data'!F73))),'Data Summary'!BY79="Yes"),100-OFFSET('Water Data'!$F$4,0,10*ROW('Water Data'!F73)),NA())</f>
        <v>#N/A</v>
      </c>
      <c r="K79" s="93" t="e">
        <f ca="true">+IF(AND(ISNUMBER(OFFSET('Water Data'!$F$6,0,10*ROW('Water Data'!F73))),'Data Summary'!BZ79="Yes"),OFFSET('Water Data'!$F$6,0,10*ROW('Water Data'!F73)),NA())</f>
        <v>#N/A</v>
      </c>
      <c r="L79" s="93" t="e">
        <f ca="true">+IF(AND(ISNUMBER(OFFSET('Water Data'!$F$9,0,10*ROW('Water Data'!F73))),'Data Summary'!CA79="Yes"),OFFSET('Water Data'!$F$9,0,10*ROW('Water Data'!F73)),NA())</f>
        <v>#N/A</v>
      </c>
      <c r="M79" s="93" t="e">
        <f ca="true">+IF(AND(ISNUMBER(OFFSET('Water Data'!$G$4,0,10*ROW('Water Data'!G73))),'Data Summary'!CB79="Yes"),100-OFFSET('Water Data'!$G$4,0,10*ROW('Water Data'!G73)),NA())</f>
        <v>#N/A</v>
      </c>
      <c r="N79" s="93" t="e">
        <f ca="true">+IF(AND(ISNUMBER(OFFSET('Water Data'!$G$6,0,10*ROW('Water Data'!G73))),'Data Summary'!CC79="Yes"),OFFSET('Water Data'!$G$6,0,10*ROW('Water Data'!G73)),NA())</f>
        <v>#N/A</v>
      </c>
      <c r="O79" s="93" t="e">
        <f ca="true">+IF(AND(ISNUMBER(OFFSET('Water Data'!$G$9,0,10*ROW('Water Data'!G73))),'Data Summary'!CD79="Yes"),OFFSET('Water Data'!$G$9,0,10*ROW('Water Data'!G73)),NA())</f>
        <v>#N/A</v>
      </c>
      <c r="P79" s="93" t="e">
        <f ca="true">+IF(AND(ISNUMBER(OFFSET('Water Data'!$H$4,0,10*ROW('Water Data'!H73))),'Data Summary'!CE79="Yes"),100-OFFSET('Water Data'!$H$4,0,10*ROW('Water Data'!H73)),NA())</f>
        <v>#N/A</v>
      </c>
      <c r="Q79" s="93" t="e">
        <f ca="true">+IF(AND(ISNUMBER(OFFSET('Water Data'!$H$6,0,10*ROW('Water Data'!H73))),'Data Summary'!CF79="Yes"),OFFSET('Water Data'!$H$6,0,10*ROW('Water Data'!H73)),NA())</f>
        <v>#N/A</v>
      </c>
      <c r="R79" s="93" t="e">
        <f ca="true">+IF(AND(ISNUMBER(OFFSET('Water Data'!$H$9,0,10*ROW('Water Data'!H73))),'Data Summary'!CG79="Yes"),OFFSET('Water Data'!$H$9,0,10*ROW('Water Data'!H73)),NA())</f>
        <v>#N/A</v>
      </c>
      <c r="S79" s="93" t="e">
        <f ca="true">+IF(AND(ISNUMBER(OFFSET('Water Data'!$I$4,0,10*ROW('Water Data'!I73))),'Data Summary'!CH79="Yes"),100-OFFSET('Water Data'!$I$4,0,10*ROW('Water Data'!I73)),NA())</f>
        <v>#N/A</v>
      </c>
      <c r="T79" s="93" t="e">
        <f ca="true">+IF(AND(ISNUMBER(OFFSET('Water Data'!$I$6,0,10*ROW('Water Data'!I73))),'Data Summary'!CI79="Yes"),OFFSET('Water Data'!$I$6,0,10*ROW('Water Data'!I73)),NA())</f>
        <v>#N/A</v>
      </c>
      <c r="U79" s="93" t="e">
        <f ca="true">+IF(AND(ISNUMBER(OFFSET('Water Data'!$I$9,0,10*ROW('Water Data'!I73))),'Data Summary'!CJ79="Yes"),OFFSET('Water Data'!$I$9,0,10*ROW('Water Data'!I73)),NA())</f>
        <v>#N/A</v>
      </c>
      <c r="V79" s="94" t="e">
        <f ca="true">+IF(AND(ISNUMBER(OFFSET('Sanitation Data'!$D$4,0,10*ROW('Sanitation Data'!D73))),'Data Summary'!CK79="Yes"),100-OFFSET('Sanitation Data'!$D$4,0,10*ROW('Sanitation Data'!D73)),NA())</f>
        <v>#N/A</v>
      </c>
      <c r="W79" s="94" t="e">
        <f ca="true">+IF(AND(ISNUMBER(OFFSET('Sanitation Data'!$D$6,0,10*ROW('Sanitation Data'!D73))),'Data Summary'!CL79="Yes"),OFFSET('Sanitation Data'!$D$6,0,10*ROW('Sanitation Data'!D73)),NA())</f>
        <v>#N/A</v>
      </c>
      <c r="X79" s="94" t="e">
        <f ca="true">+IF(AND(ISNUMBER(OFFSET('Sanitation Data'!$D$10,0,10*ROW('Sanitation Data'!D73))),'Data Summary'!CM79="Yes"),OFFSET('Sanitation Data'!$D$10,0,10*ROW('Sanitation Data'!D73)),NA())</f>
        <v>#N/A</v>
      </c>
      <c r="Y79" s="94" t="e">
        <f ca="true">+IF(AND(ISNUMBER(OFFSET('Sanitation Data'!$D$11,0,10*ROW('Sanitation Data'!D73))),'Data Summary'!CN79="Yes"),OFFSET('Sanitation Data'!$D$11,0,10*ROW('Sanitation Data'!D73)),NA())</f>
        <v>#N/A</v>
      </c>
      <c r="Z79" s="94" t="e">
        <f ca="true">+IF(AND(ISNUMBER(OFFSET('Sanitation Data'!$D$12,0,10*ROW('Sanitation Data'!D73))),'Data Summary'!CO79="Yes"),OFFSET('Sanitation Data'!$D$12,0,10*ROW('Sanitation Data'!D73)),NA())</f>
        <v>#N/A</v>
      </c>
      <c r="AA79" s="94" t="e">
        <f ca="true">+IF(AND(ISNUMBER(OFFSET('Sanitation Data'!$E$4,0,10*ROW('Sanitation Data'!E73))),'Data Summary'!CP79="Yes"),100-OFFSET('Sanitation Data'!$E$4,0,10*ROW('Sanitation Data'!E73)),NA())</f>
        <v>#N/A</v>
      </c>
      <c r="AB79" s="94" t="e">
        <f ca="true">+IF(AND(ISNUMBER(OFFSET('Sanitation Data'!$E$6,0,10*ROW('Sanitation Data'!E73))),'Data Summary'!CQ79="Yes"),OFFSET('Sanitation Data'!$E$6,0,10*ROW('Sanitation Data'!E73)),NA())</f>
        <v>#N/A</v>
      </c>
      <c r="AC79" s="94" t="e">
        <f ca="true">+IF(AND(ISNUMBER(OFFSET('Sanitation Data'!$E$10,0,10*ROW('Sanitation Data'!E73))),'Data Summary'!CR79="Yes"),OFFSET('Sanitation Data'!$E$10,0,10*ROW('Sanitation Data'!E73)),NA())</f>
        <v>#N/A</v>
      </c>
      <c r="AD79" s="94" t="e">
        <f ca="true">+IF(AND(ISNUMBER(OFFSET('Sanitation Data'!$E$11,0,10*ROW('Sanitation Data'!E73))),'Data Summary'!CS79="Yes"),OFFSET('Sanitation Data'!$E$11,0,10*ROW('Sanitation Data'!E73)),NA())</f>
        <v>#N/A</v>
      </c>
      <c r="AE79" s="94" t="e">
        <f ca="true">+IF(AND(ISNUMBER(OFFSET('Sanitation Data'!$E$12,0,10*ROW('Sanitation Data'!E73))),'Data Summary'!CT79="Yes"),OFFSET('Sanitation Data'!$E$12,0,10*ROW('Sanitation Data'!E73)),NA())</f>
        <v>#N/A</v>
      </c>
      <c r="AF79" s="94" t="e">
        <f ca="true">+IF(AND(ISNUMBER(OFFSET('Sanitation Data'!$F$4,0,10*ROW('Sanitation Data'!F73))),'Data Summary'!CU79="Yes"),100-OFFSET('Sanitation Data'!$F$4,0,10*ROW('Sanitation Data'!F73)),NA())</f>
        <v>#N/A</v>
      </c>
      <c r="AG79" s="94" t="e">
        <f ca="true">+IF(AND(ISNUMBER(OFFSET('Sanitation Data'!$F$6,0,10*ROW('Sanitation Data'!F73))),'Data Summary'!CV79="Yes"),OFFSET('Sanitation Data'!$F$6,0,10*ROW('Sanitation Data'!F73)),NA())</f>
        <v>#N/A</v>
      </c>
      <c r="AH79" s="94" t="e">
        <f ca="true">+IF(AND(ISNUMBER(OFFSET('Sanitation Data'!$F$10,0,10*ROW('Sanitation Data'!F73))),'Data Summary'!CW79="Yes"),OFFSET('Sanitation Data'!$F$10,0,10*ROW('Sanitation Data'!F73)),NA())</f>
        <v>#N/A</v>
      </c>
      <c r="AI79" s="94" t="e">
        <f ca="true">+IF(AND(ISNUMBER(OFFSET('Sanitation Data'!$F$11,0,10*ROW('Sanitation Data'!F73))),'Data Summary'!CX79="Yes"),OFFSET('Sanitation Data'!$F$11,0,10*ROW('Sanitation Data'!F73)),NA())</f>
        <v>#N/A</v>
      </c>
      <c r="AJ79" s="94" t="e">
        <f ca="true">+IF(AND(ISNUMBER(OFFSET('Sanitation Data'!$F$12,0,10*ROW('Sanitation Data'!F73))),'Data Summary'!CY79="Yes"),OFFSET('Sanitation Data'!$F$12,0,10*ROW('Sanitation Data'!F73)),NA())</f>
        <v>#N/A</v>
      </c>
      <c r="AK79" s="94" t="e">
        <f ca="true">+IF(AND(ISNUMBER(OFFSET('Sanitation Data'!$G$4,0,10*ROW('Sanitation Data'!G73))),'Data Summary'!CZ79="Yes"),100-OFFSET('Sanitation Data'!$G$4,0,10*ROW('Sanitation Data'!G73)),NA())</f>
        <v>#N/A</v>
      </c>
      <c r="AL79" s="94" t="e">
        <f ca="true">+IF(AND(ISNUMBER(OFFSET('Sanitation Data'!$G$6,0,10*ROW('Sanitation Data'!G73))),'Data Summary'!DA79="Yes"),OFFSET('Sanitation Data'!$G$6,0,10*ROW('Sanitation Data'!G73)),NA())</f>
        <v>#N/A</v>
      </c>
      <c r="AM79" s="94" t="e">
        <f ca="true">+IF(AND(ISNUMBER(OFFSET('Sanitation Data'!$G$10,0,10*ROW('Sanitation Data'!G73))),'Data Summary'!DB79="Yes"),OFFSET('Sanitation Data'!$G$10,0,10*ROW('Sanitation Data'!G73)),NA())</f>
        <v>#N/A</v>
      </c>
      <c r="AN79" s="94" t="e">
        <f ca="true">+IF(AND(ISNUMBER(OFFSET('Sanitation Data'!$G$11,0,10*ROW('Sanitation Data'!G73))),'Data Summary'!DC79="Yes"),OFFSET('Sanitation Data'!$G$11,0,10*ROW('Sanitation Data'!G73)),NA())</f>
        <v>#N/A</v>
      </c>
      <c r="AO79" s="94" t="e">
        <f ca="true">+IF(AND(ISNUMBER(OFFSET('Sanitation Data'!$G$12,0,10*ROW('Sanitation Data'!G73))),'Data Summary'!DD79="Yes"),OFFSET('Sanitation Data'!$G$12,0,10*ROW('Sanitation Data'!G73)),NA())</f>
        <v>#N/A</v>
      </c>
      <c r="AP79" s="94" t="e">
        <f ca="true">+IF(AND(ISNUMBER(OFFSET('Sanitation Data'!$H$4,0,10*ROW('Sanitation Data'!H73))),'Data Summary'!DE79="Yes"),100-OFFSET('Sanitation Data'!$H$4,0,10*ROW('Sanitation Data'!H73)),NA())</f>
        <v>#N/A</v>
      </c>
      <c r="AQ79" s="94" t="e">
        <f ca="true">+IF(AND(ISNUMBER(OFFSET('Sanitation Data'!$H$6,0,10*ROW('Sanitation Data'!H73))),'Data Summary'!DF79="Yes"),OFFSET('Sanitation Data'!$H$6,0,10*ROW('Sanitation Data'!H73)),NA())</f>
        <v>#N/A</v>
      </c>
      <c r="AR79" s="94" t="e">
        <f ca="true">+IF(AND(ISNUMBER(OFFSET('Sanitation Data'!$H$10,0,10*ROW('Sanitation Data'!H73))),'Data Summary'!DG79="Yes"),OFFSET('Sanitation Data'!$H$10,0,10*ROW('Sanitation Data'!H73)),NA())</f>
        <v>#N/A</v>
      </c>
      <c r="AS79" s="94" t="e">
        <f ca="true">+IF(AND(ISNUMBER(OFFSET('Sanitation Data'!$H$11,0,10*ROW('Sanitation Data'!H73))),'Data Summary'!DH79="Yes"),OFFSET('Sanitation Data'!$H$11,0,10*ROW('Sanitation Data'!H73)),NA())</f>
        <v>#N/A</v>
      </c>
      <c r="AT79" s="94" t="e">
        <f ca="true">+IF(AND(ISNUMBER(OFFSET('Sanitation Data'!$H$12,0,10*ROW('Sanitation Data'!H73))),'Data Summary'!DI79="Yes"),OFFSET('Sanitation Data'!$H$12,0,10*ROW('Sanitation Data'!H73)),NA())</f>
        <v>#N/A</v>
      </c>
      <c r="AU79" s="94" t="e">
        <f ca="true">+IF(AND(ISNUMBER(OFFSET('Sanitation Data'!$I$4,0,10*ROW('Sanitation Data'!I73))),'Data Summary'!DJ79="Yes"),100-OFFSET('Sanitation Data'!$I$4,0,10*ROW('Sanitation Data'!I73)),NA())</f>
        <v>#N/A</v>
      </c>
      <c r="AV79" s="94" t="e">
        <f ca="true">+IF(AND(ISNUMBER(OFFSET('Sanitation Data'!$I$6,0,10*ROW('Sanitation Data'!I73))),'Data Summary'!DK79="Yes"),OFFSET('Sanitation Data'!$I$6,0,10*ROW('Sanitation Data'!I73)),NA())</f>
        <v>#N/A</v>
      </c>
      <c r="AW79" s="94" t="e">
        <f ca="true">+IF(AND(ISNUMBER(OFFSET('Sanitation Data'!$I$10,0,10*ROW('Sanitation Data'!I73))),'Data Summary'!DL79="Yes"),OFFSET('Sanitation Data'!$I$10,0,10*ROW('Sanitation Data'!I73)),NA())</f>
        <v>#N/A</v>
      </c>
      <c r="AX79" s="94" t="e">
        <f ca="true">+IF(AND(ISNUMBER(OFFSET('Sanitation Data'!$I$11,0,10*ROW('Sanitation Data'!I73))),'Data Summary'!DM79="Yes"),OFFSET('Sanitation Data'!$I$11,0,10*ROW('Sanitation Data'!I73)),NA())</f>
        <v>#N/A</v>
      </c>
      <c r="AY79" s="94" t="e">
        <f ca="true">+IF(AND(ISNUMBER(OFFSET('Sanitation Data'!$I$12,0,10*ROW('Sanitation Data'!I73))),'Data Summary'!DN79="Yes"),OFFSET('Sanitation Data'!$I$12,0,10*ROW('Sanitation Data'!I73)),NA())</f>
        <v>#N/A</v>
      </c>
      <c r="AZ79" s="95" t="e">
        <f ca="true">+IF(AND(ISNUMBER(OFFSET('Hygiene Data'!$D$5,0,10*ROW('Hygiene Data'!D73))),'Data Summary'!DO79="Yes"),OFFSET('Hygiene Data'!$D$5,0,10*ROW('Hygiene Data'!D73)),NA())</f>
        <v>#N/A</v>
      </c>
      <c r="BA79" s="95" t="e">
        <f ca="true">+IF(AND(ISNUMBER(OFFSET('Hygiene Data'!$D$7,0,10*ROW('Hygiene Data'!D73))),'Data Summary'!DP79="Yes"),OFFSET('Hygiene Data'!$D$7,0,10*ROW('Hygiene Data'!D73)),NA())</f>
        <v>#N/A</v>
      </c>
      <c r="BB79" s="95" t="e">
        <f ca="true">+IF(AND(ISNUMBER(OFFSET('Hygiene Data'!$D$9,0,10*ROW('Hygiene Data'!D73))),'Data Summary'!DQ79="Yes"),OFFSET('Hygiene Data'!$D$9,0,10*ROW('Hygiene Data'!D73)),NA())</f>
        <v>#N/A</v>
      </c>
      <c r="BC79" s="95" t="e">
        <f ca="true">+IF(AND(ISNUMBER(OFFSET('Hygiene Data'!$E$5,0,10*ROW('Hygiene Data'!E73))),'Data Summary'!DR79="Yes"),OFFSET('Hygiene Data'!$E$5,0,10*ROW('Hygiene Data'!E73)),NA())</f>
        <v>#N/A</v>
      </c>
      <c r="BD79" s="95" t="e">
        <f ca="true">+IF(AND(ISNUMBER(OFFSET('Hygiene Data'!$E$7,0,10*ROW('Hygiene Data'!E73))),'Data Summary'!DS79="Yes"),OFFSET('Hygiene Data'!$E$7,0,10*ROW('Hygiene Data'!E73)),NA())</f>
        <v>#N/A</v>
      </c>
      <c r="BE79" s="95" t="e">
        <f ca="true">+IF(AND(ISNUMBER(OFFSET('Hygiene Data'!$E$9,0,10*ROW('Hygiene Data'!E73))),'Data Summary'!DT79="Yes"),OFFSET('Hygiene Data'!$E$9,0,10*ROW('Hygiene Data'!E73)),NA())</f>
        <v>#N/A</v>
      </c>
      <c r="BF79" s="95" t="e">
        <f ca="true">+IF(AND(ISNUMBER(OFFSET('Hygiene Data'!$F$5,0,10*ROW('Hygiene Data'!F73))),'Data Summary'!DU79="Yes"),OFFSET('Hygiene Data'!$F$5,0,10*ROW('Hygiene Data'!F73)),NA())</f>
        <v>#N/A</v>
      </c>
      <c r="BG79" s="95" t="e">
        <f ca="true">+IF(AND(ISNUMBER(OFFSET('Hygiene Data'!$F$7,0,10*ROW('Hygiene Data'!F73))),'Data Summary'!DV79="Yes"),OFFSET('Hygiene Data'!$F$7,0,10*ROW('Hygiene Data'!F73)),NA())</f>
        <v>#N/A</v>
      </c>
      <c r="BH79" s="95" t="e">
        <f ca="true">+IF(AND(ISNUMBER(OFFSET('Hygiene Data'!$F$9,0,10*ROW('Hygiene Data'!F73))),'Data Summary'!DW79="Yes"),OFFSET('Hygiene Data'!$F$9,0,10*ROW('Hygiene Data'!F73)),NA())</f>
        <v>#N/A</v>
      </c>
      <c r="BI79" s="95" t="e">
        <f ca="true">+IF(AND(ISNUMBER(OFFSET('Hygiene Data'!$G$5,0,10*ROW('Hygiene Data'!G73))),'Data Summary'!DX79="Yes"),OFFSET('Hygiene Data'!$G$5,0,10*ROW('Hygiene Data'!G73)),NA())</f>
        <v>#N/A</v>
      </c>
      <c r="BJ79" s="95" t="e">
        <f ca="true">+IF(AND(ISNUMBER(OFFSET('Hygiene Data'!$G$7,0,10*ROW('Hygiene Data'!G73))),'Data Summary'!DY79="Yes"),OFFSET('Hygiene Data'!$G$7,0,10*ROW('Hygiene Data'!G73)),NA())</f>
        <v>#N/A</v>
      </c>
      <c r="BK79" s="95" t="e">
        <f ca="true">+IF(AND(ISNUMBER(OFFSET('Hygiene Data'!$G$9,0,10*ROW('Hygiene Data'!G73))),'Data Summary'!DZ79="Yes"),OFFSET('Hygiene Data'!$G$9,0,10*ROW('Hygiene Data'!G73)),NA())</f>
        <v>#N/A</v>
      </c>
      <c r="BL79" s="95" t="e">
        <f ca="true">+IF(AND(ISNUMBER(OFFSET('Hygiene Data'!$H$5,0,10*ROW('Hygiene Data'!H73))),'Data Summary'!EA79="Yes"),OFFSET('Hygiene Data'!$H$5,0,10*ROW('Hygiene Data'!H73)),NA())</f>
        <v>#N/A</v>
      </c>
      <c r="BM79" s="95" t="e">
        <f ca="true">+IF(AND(ISNUMBER(OFFSET('Hygiene Data'!$H$7,0,10*ROW('Hygiene Data'!H73))),'Data Summary'!EB79="Yes"),OFFSET('Hygiene Data'!$H$7,0,10*ROW('Hygiene Data'!H73)),NA())</f>
        <v>#N/A</v>
      </c>
      <c r="BN79" s="95" t="e">
        <f ca="true">+IF(AND(ISNUMBER(OFFSET('Hygiene Data'!$H$9,0,10*ROW('Hygiene Data'!H73))),'Data Summary'!EC79="Yes"),OFFSET('Hygiene Data'!$H$9,0,10*ROW('Hygiene Data'!H73)),NA())</f>
        <v>#N/A</v>
      </c>
      <c r="BO79" s="95" t="e">
        <f ca="true">+IF(AND(ISNUMBER(OFFSET('Hygiene Data'!$I$5,0,10*ROW('Hygiene Data'!I73))),'Data Summary'!ED79="Yes"),OFFSET('Hygiene Data'!$I$5,0,10*ROW('Hygiene Data'!I73)),NA())</f>
        <v>#N/A</v>
      </c>
      <c r="BP79" s="95" t="e">
        <f ca="true">+IF(AND(ISNUMBER(OFFSET('Hygiene Data'!$I$7,0,10*ROW('Hygiene Data'!I73))),'Data Summary'!EE79="Yes"),OFFSET('Hygiene Data'!$I$7,0,10*ROW('Hygiene Data'!I73)),NA())</f>
        <v>#N/A</v>
      </c>
      <c r="BQ79" s="95" t="e">
        <f ca="true">+IF(AND(ISNUMBER(OFFSET('Hygiene Data'!$I$9,0,10*ROW('Hygiene Data'!I73))),'Data Summary'!EF79="Yes"),OFFSET('Hygiene Data'!$I$9,0,10*ROW('Hygiene Data'!I73)),NA())</f>
        <v>#N/A</v>
      </c>
    </row>
    <row xmlns:x14ac="http://schemas.microsoft.com/office/spreadsheetml/2009/9/ac" r="80" x14ac:dyDescent="0.2">
      <c r="A80" s="329" t="e">
        <f ca="true">+RIGHT('Data Summary'!A80,LEN('Data Summary'!A80)-9)</f>
        <v>#VALUE!</v>
      </c>
      <c r="B80" s="36" t="str">
        <f ca="true">+IF(ISTEXT('Data Summary'!B80),'Data Summary'!B80,"")</f>
        <v/>
      </c>
      <c r="C80" s="328" t="e">
        <f ca="true">+VALUE('Data Summary'!C80)</f>
        <v>#VALUE!</v>
      </c>
      <c r="D80" s="93" t="e">
        <f ca="true">+IF(AND(ISNUMBER(OFFSET('Water Data'!$D$4,0,10*ROW('Water Data'!D74))),'Data Summary'!BS80="Yes"),100-OFFSET('Water Data'!$D$4,0,10*ROW('Water Data'!D74)),NA())</f>
        <v>#N/A</v>
      </c>
      <c r="E80" s="93" t="e">
        <f ca="true">+IF(AND(ISNUMBER(OFFSET('Water Data'!$D$6,0,10*ROW('Water Data'!D74))),'Data Summary'!BT80="Yes"),OFFSET('Water Data'!$D$6,0,10*ROW('Water Data'!D74)),NA())</f>
        <v>#N/A</v>
      </c>
      <c r="F80" s="93" t="e">
        <f ca="true">+IF(AND(ISNUMBER(OFFSET('Water Data'!$D$9,0,10*ROW('Water Data'!D74))),'Data Summary'!BU80="Yes"),OFFSET('Water Data'!$D$9,0,10*ROW('Water Data'!D74)),NA())</f>
        <v>#N/A</v>
      </c>
      <c r="G80" s="93" t="e">
        <f ca="true">+IF(AND(ISNUMBER(OFFSET('Water Data'!$E$4,0,10*ROW('Water Data'!E74))),'Data Summary'!BV80="Yes"),100-OFFSET('Water Data'!$E$4,0,10*ROW('Water Data'!E74)),NA())</f>
        <v>#N/A</v>
      </c>
      <c r="H80" s="93" t="e">
        <f ca="true">+IF(AND(ISNUMBER(OFFSET('Water Data'!$E$6,0,10*ROW('Water Data'!E74))),'Data Summary'!BW80="Yes"),OFFSET('Water Data'!$E$6,0,10*ROW('Water Data'!E74)),NA())</f>
        <v>#N/A</v>
      </c>
      <c r="I80" s="93" t="e">
        <f ca="true">+IF(AND(ISNUMBER(OFFSET('Water Data'!$E$9,0,10*ROW('Water Data'!E74))),'Data Summary'!BX80="Yes"),OFFSET('Water Data'!$E$9,0,10*ROW('Water Data'!E74)),NA())</f>
        <v>#N/A</v>
      </c>
      <c r="J80" s="93" t="e">
        <f ca="true">+IF(AND(ISNUMBER(OFFSET('Water Data'!$F$4,0,10*ROW('Water Data'!F74))),'Data Summary'!BY80="Yes"),100-OFFSET('Water Data'!$F$4,0,10*ROW('Water Data'!F74)),NA())</f>
        <v>#N/A</v>
      </c>
      <c r="K80" s="93" t="e">
        <f ca="true">+IF(AND(ISNUMBER(OFFSET('Water Data'!$F$6,0,10*ROW('Water Data'!F74))),'Data Summary'!BZ80="Yes"),OFFSET('Water Data'!$F$6,0,10*ROW('Water Data'!F74)),NA())</f>
        <v>#N/A</v>
      </c>
      <c r="L80" s="93" t="e">
        <f ca="true">+IF(AND(ISNUMBER(OFFSET('Water Data'!$F$9,0,10*ROW('Water Data'!F74))),'Data Summary'!CA80="Yes"),OFFSET('Water Data'!$F$9,0,10*ROW('Water Data'!F74)),NA())</f>
        <v>#N/A</v>
      </c>
      <c r="M80" s="93" t="e">
        <f ca="true">+IF(AND(ISNUMBER(OFFSET('Water Data'!$G$4,0,10*ROW('Water Data'!G74))),'Data Summary'!CB80="Yes"),100-OFFSET('Water Data'!$G$4,0,10*ROW('Water Data'!G74)),NA())</f>
        <v>#N/A</v>
      </c>
      <c r="N80" s="93" t="e">
        <f ca="true">+IF(AND(ISNUMBER(OFFSET('Water Data'!$G$6,0,10*ROW('Water Data'!G74))),'Data Summary'!CC80="Yes"),OFFSET('Water Data'!$G$6,0,10*ROW('Water Data'!G74)),NA())</f>
        <v>#N/A</v>
      </c>
      <c r="O80" s="93" t="e">
        <f ca="true">+IF(AND(ISNUMBER(OFFSET('Water Data'!$G$9,0,10*ROW('Water Data'!G74))),'Data Summary'!CD80="Yes"),OFFSET('Water Data'!$G$9,0,10*ROW('Water Data'!G74)),NA())</f>
        <v>#N/A</v>
      </c>
      <c r="P80" s="93" t="e">
        <f ca="true">+IF(AND(ISNUMBER(OFFSET('Water Data'!$H$4,0,10*ROW('Water Data'!H74))),'Data Summary'!CE80="Yes"),100-OFFSET('Water Data'!$H$4,0,10*ROW('Water Data'!H74)),NA())</f>
        <v>#N/A</v>
      </c>
      <c r="Q80" s="93" t="e">
        <f ca="true">+IF(AND(ISNUMBER(OFFSET('Water Data'!$H$6,0,10*ROW('Water Data'!H74))),'Data Summary'!CF80="Yes"),OFFSET('Water Data'!$H$6,0,10*ROW('Water Data'!H74)),NA())</f>
        <v>#N/A</v>
      </c>
      <c r="R80" s="93" t="e">
        <f ca="true">+IF(AND(ISNUMBER(OFFSET('Water Data'!$H$9,0,10*ROW('Water Data'!H74))),'Data Summary'!CG80="Yes"),OFFSET('Water Data'!$H$9,0,10*ROW('Water Data'!H74)),NA())</f>
        <v>#N/A</v>
      </c>
      <c r="S80" s="93" t="e">
        <f ca="true">+IF(AND(ISNUMBER(OFFSET('Water Data'!$I$4,0,10*ROW('Water Data'!I74))),'Data Summary'!CH80="Yes"),100-OFFSET('Water Data'!$I$4,0,10*ROW('Water Data'!I74)),NA())</f>
        <v>#N/A</v>
      </c>
      <c r="T80" s="93" t="e">
        <f ca="true">+IF(AND(ISNUMBER(OFFSET('Water Data'!$I$6,0,10*ROW('Water Data'!I74))),'Data Summary'!CI80="Yes"),OFFSET('Water Data'!$I$6,0,10*ROW('Water Data'!I74)),NA())</f>
        <v>#N/A</v>
      </c>
      <c r="U80" s="93" t="e">
        <f ca="true">+IF(AND(ISNUMBER(OFFSET('Water Data'!$I$9,0,10*ROW('Water Data'!I74))),'Data Summary'!CJ80="Yes"),OFFSET('Water Data'!$I$9,0,10*ROW('Water Data'!I74)),NA())</f>
        <v>#N/A</v>
      </c>
      <c r="V80" s="94" t="e">
        <f ca="true">+IF(AND(ISNUMBER(OFFSET('Sanitation Data'!$D$4,0,10*ROW('Sanitation Data'!D74))),'Data Summary'!CK80="Yes"),100-OFFSET('Sanitation Data'!$D$4,0,10*ROW('Sanitation Data'!D74)),NA())</f>
        <v>#N/A</v>
      </c>
      <c r="W80" s="94" t="e">
        <f ca="true">+IF(AND(ISNUMBER(OFFSET('Sanitation Data'!$D$6,0,10*ROW('Sanitation Data'!D74))),'Data Summary'!CL80="Yes"),OFFSET('Sanitation Data'!$D$6,0,10*ROW('Sanitation Data'!D74)),NA())</f>
        <v>#N/A</v>
      </c>
      <c r="X80" s="94" t="e">
        <f ca="true">+IF(AND(ISNUMBER(OFFSET('Sanitation Data'!$D$10,0,10*ROW('Sanitation Data'!D74))),'Data Summary'!CM80="Yes"),OFFSET('Sanitation Data'!$D$10,0,10*ROW('Sanitation Data'!D74)),NA())</f>
        <v>#N/A</v>
      </c>
      <c r="Y80" s="94" t="e">
        <f ca="true">+IF(AND(ISNUMBER(OFFSET('Sanitation Data'!$D$11,0,10*ROW('Sanitation Data'!D74))),'Data Summary'!CN80="Yes"),OFFSET('Sanitation Data'!$D$11,0,10*ROW('Sanitation Data'!D74)),NA())</f>
        <v>#N/A</v>
      </c>
      <c r="Z80" s="94" t="e">
        <f ca="true">+IF(AND(ISNUMBER(OFFSET('Sanitation Data'!$D$12,0,10*ROW('Sanitation Data'!D74))),'Data Summary'!CO80="Yes"),OFFSET('Sanitation Data'!$D$12,0,10*ROW('Sanitation Data'!D74)),NA())</f>
        <v>#N/A</v>
      </c>
      <c r="AA80" s="94" t="e">
        <f ca="true">+IF(AND(ISNUMBER(OFFSET('Sanitation Data'!$E$4,0,10*ROW('Sanitation Data'!E74))),'Data Summary'!CP80="Yes"),100-OFFSET('Sanitation Data'!$E$4,0,10*ROW('Sanitation Data'!E74)),NA())</f>
        <v>#N/A</v>
      </c>
      <c r="AB80" s="94" t="e">
        <f ca="true">+IF(AND(ISNUMBER(OFFSET('Sanitation Data'!$E$6,0,10*ROW('Sanitation Data'!E74))),'Data Summary'!CQ80="Yes"),OFFSET('Sanitation Data'!$E$6,0,10*ROW('Sanitation Data'!E74)),NA())</f>
        <v>#N/A</v>
      </c>
      <c r="AC80" s="94" t="e">
        <f ca="true">+IF(AND(ISNUMBER(OFFSET('Sanitation Data'!$E$10,0,10*ROW('Sanitation Data'!E74))),'Data Summary'!CR80="Yes"),OFFSET('Sanitation Data'!$E$10,0,10*ROW('Sanitation Data'!E74)),NA())</f>
        <v>#N/A</v>
      </c>
      <c r="AD80" s="94" t="e">
        <f ca="true">+IF(AND(ISNUMBER(OFFSET('Sanitation Data'!$E$11,0,10*ROW('Sanitation Data'!E74))),'Data Summary'!CS80="Yes"),OFFSET('Sanitation Data'!$E$11,0,10*ROW('Sanitation Data'!E74)),NA())</f>
        <v>#N/A</v>
      </c>
      <c r="AE80" s="94" t="e">
        <f ca="true">+IF(AND(ISNUMBER(OFFSET('Sanitation Data'!$E$12,0,10*ROW('Sanitation Data'!E74))),'Data Summary'!CT80="Yes"),OFFSET('Sanitation Data'!$E$12,0,10*ROW('Sanitation Data'!E74)),NA())</f>
        <v>#N/A</v>
      </c>
      <c r="AF80" s="94" t="e">
        <f ca="true">+IF(AND(ISNUMBER(OFFSET('Sanitation Data'!$F$4,0,10*ROW('Sanitation Data'!F74))),'Data Summary'!CU80="Yes"),100-OFFSET('Sanitation Data'!$F$4,0,10*ROW('Sanitation Data'!F74)),NA())</f>
        <v>#N/A</v>
      </c>
      <c r="AG80" s="94" t="e">
        <f ca="true">+IF(AND(ISNUMBER(OFFSET('Sanitation Data'!$F$6,0,10*ROW('Sanitation Data'!F74))),'Data Summary'!CV80="Yes"),OFFSET('Sanitation Data'!$F$6,0,10*ROW('Sanitation Data'!F74)),NA())</f>
        <v>#N/A</v>
      </c>
      <c r="AH80" s="94" t="e">
        <f ca="true">+IF(AND(ISNUMBER(OFFSET('Sanitation Data'!$F$10,0,10*ROW('Sanitation Data'!F74))),'Data Summary'!CW80="Yes"),OFFSET('Sanitation Data'!$F$10,0,10*ROW('Sanitation Data'!F74)),NA())</f>
        <v>#N/A</v>
      </c>
      <c r="AI80" s="94" t="e">
        <f ca="true">+IF(AND(ISNUMBER(OFFSET('Sanitation Data'!$F$11,0,10*ROW('Sanitation Data'!F74))),'Data Summary'!CX80="Yes"),OFFSET('Sanitation Data'!$F$11,0,10*ROW('Sanitation Data'!F74)),NA())</f>
        <v>#N/A</v>
      </c>
      <c r="AJ80" s="94" t="e">
        <f ca="true">+IF(AND(ISNUMBER(OFFSET('Sanitation Data'!$F$12,0,10*ROW('Sanitation Data'!F74))),'Data Summary'!CY80="Yes"),OFFSET('Sanitation Data'!$F$12,0,10*ROW('Sanitation Data'!F74)),NA())</f>
        <v>#N/A</v>
      </c>
      <c r="AK80" s="94" t="e">
        <f ca="true">+IF(AND(ISNUMBER(OFFSET('Sanitation Data'!$G$4,0,10*ROW('Sanitation Data'!G74))),'Data Summary'!CZ80="Yes"),100-OFFSET('Sanitation Data'!$G$4,0,10*ROW('Sanitation Data'!G74)),NA())</f>
        <v>#N/A</v>
      </c>
      <c r="AL80" s="94" t="e">
        <f ca="true">+IF(AND(ISNUMBER(OFFSET('Sanitation Data'!$G$6,0,10*ROW('Sanitation Data'!G74))),'Data Summary'!DA80="Yes"),OFFSET('Sanitation Data'!$G$6,0,10*ROW('Sanitation Data'!G74)),NA())</f>
        <v>#N/A</v>
      </c>
      <c r="AM80" s="94" t="e">
        <f ca="true">+IF(AND(ISNUMBER(OFFSET('Sanitation Data'!$G$10,0,10*ROW('Sanitation Data'!G74))),'Data Summary'!DB80="Yes"),OFFSET('Sanitation Data'!$G$10,0,10*ROW('Sanitation Data'!G74)),NA())</f>
        <v>#N/A</v>
      </c>
      <c r="AN80" s="94" t="e">
        <f ca="true">+IF(AND(ISNUMBER(OFFSET('Sanitation Data'!$G$11,0,10*ROW('Sanitation Data'!G74))),'Data Summary'!DC80="Yes"),OFFSET('Sanitation Data'!$G$11,0,10*ROW('Sanitation Data'!G74)),NA())</f>
        <v>#N/A</v>
      </c>
      <c r="AO80" s="94" t="e">
        <f ca="true">+IF(AND(ISNUMBER(OFFSET('Sanitation Data'!$G$12,0,10*ROW('Sanitation Data'!G74))),'Data Summary'!DD80="Yes"),OFFSET('Sanitation Data'!$G$12,0,10*ROW('Sanitation Data'!G74)),NA())</f>
        <v>#N/A</v>
      </c>
      <c r="AP80" s="94" t="e">
        <f ca="true">+IF(AND(ISNUMBER(OFFSET('Sanitation Data'!$H$4,0,10*ROW('Sanitation Data'!H74))),'Data Summary'!DE80="Yes"),100-OFFSET('Sanitation Data'!$H$4,0,10*ROW('Sanitation Data'!H74)),NA())</f>
        <v>#N/A</v>
      </c>
      <c r="AQ80" s="94" t="e">
        <f ca="true">+IF(AND(ISNUMBER(OFFSET('Sanitation Data'!$H$6,0,10*ROW('Sanitation Data'!H74))),'Data Summary'!DF80="Yes"),OFFSET('Sanitation Data'!$H$6,0,10*ROW('Sanitation Data'!H74)),NA())</f>
        <v>#N/A</v>
      </c>
      <c r="AR80" s="94" t="e">
        <f ca="true">+IF(AND(ISNUMBER(OFFSET('Sanitation Data'!$H$10,0,10*ROW('Sanitation Data'!H74))),'Data Summary'!DG80="Yes"),OFFSET('Sanitation Data'!$H$10,0,10*ROW('Sanitation Data'!H74)),NA())</f>
        <v>#N/A</v>
      </c>
      <c r="AS80" s="94" t="e">
        <f ca="true">+IF(AND(ISNUMBER(OFFSET('Sanitation Data'!$H$11,0,10*ROW('Sanitation Data'!H74))),'Data Summary'!DH80="Yes"),OFFSET('Sanitation Data'!$H$11,0,10*ROW('Sanitation Data'!H74)),NA())</f>
        <v>#N/A</v>
      </c>
      <c r="AT80" s="94" t="e">
        <f ca="true">+IF(AND(ISNUMBER(OFFSET('Sanitation Data'!$H$12,0,10*ROW('Sanitation Data'!H74))),'Data Summary'!DI80="Yes"),OFFSET('Sanitation Data'!$H$12,0,10*ROW('Sanitation Data'!H74)),NA())</f>
        <v>#N/A</v>
      </c>
      <c r="AU80" s="94" t="e">
        <f ca="true">+IF(AND(ISNUMBER(OFFSET('Sanitation Data'!$I$4,0,10*ROW('Sanitation Data'!I74))),'Data Summary'!DJ80="Yes"),100-OFFSET('Sanitation Data'!$I$4,0,10*ROW('Sanitation Data'!I74)),NA())</f>
        <v>#N/A</v>
      </c>
      <c r="AV80" s="94" t="e">
        <f ca="true">+IF(AND(ISNUMBER(OFFSET('Sanitation Data'!$I$6,0,10*ROW('Sanitation Data'!I74))),'Data Summary'!DK80="Yes"),OFFSET('Sanitation Data'!$I$6,0,10*ROW('Sanitation Data'!I74)),NA())</f>
        <v>#N/A</v>
      </c>
      <c r="AW80" s="94" t="e">
        <f ca="true">+IF(AND(ISNUMBER(OFFSET('Sanitation Data'!$I$10,0,10*ROW('Sanitation Data'!I74))),'Data Summary'!DL80="Yes"),OFFSET('Sanitation Data'!$I$10,0,10*ROW('Sanitation Data'!I74)),NA())</f>
        <v>#N/A</v>
      </c>
      <c r="AX80" s="94" t="e">
        <f ca="true">+IF(AND(ISNUMBER(OFFSET('Sanitation Data'!$I$11,0,10*ROW('Sanitation Data'!I74))),'Data Summary'!DM80="Yes"),OFFSET('Sanitation Data'!$I$11,0,10*ROW('Sanitation Data'!I74)),NA())</f>
        <v>#N/A</v>
      </c>
      <c r="AY80" s="94" t="e">
        <f ca="true">+IF(AND(ISNUMBER(OFFSET('Sanitation Data'!$I$12,0,10*ROW('Sanitation Data'!I74))),'Data Summary'!DN80="Yes"),OFFSET('Sanitation Data'!$I$12,0,10*ROW('Sanitation Data'!I74)),NA())</f>
        <v>#N/A</v>
      </c>
      <c r="AZ80" s="95" t="e">
        <f ca="true">+IF(AND(ISNUMBER(OFFSET('Hygiene Data'!$D$5,0,10*ROW('Hygiene Data'!D74))),'Data Summary'!DO80="Yes"),OFFSET('Hygiene Data'!$D$5,0,10*ROW('Hygiene Data'!D74)),NA())</f>
        <v>#N/A</v>
      </c>
      <c r="BA80" s="95" t="e">
        <f ca="true">+IF(AND(ISNUMBER(OFFSET('Hygiene Data'!$D$7,0,10*ROW('Hygiene Data'!D74))),'Data Summary'!DP80="Yes"),OFFSET('Hygiene Data'!$D$7,0,10*ROW('Hygiene Data'!D74)),NA())</f>
        <v>#N/A</v>
      </c>
      <c r="BB80" s="95" t="e">
        <f ca="true">+IF(AND(ISNUMBER(OFFSET('Hygiene Data'!$D$9,0,10*ROW('Hygiene Data'!D74))),'Data Summary'!DQ80="Yes"),OFFSET('Hygiene Data'!$D$9,0,10*ROW('Hygiene Data'!D74)),NA())</f>
        <v>#N/A</v>
      </c>
      <c r="BC80" s="95" t="e">
        <f ca="true">+IF(AND(ISNUMBER(OFFSET('Hygiene Data'!$E$5,0,10*ROW('Hygiene Data'!E74))),'Data Summary'!DR80="Yes"),OFFSET('Hygiene Data'!$E$5,0,10*ROW('Hygiene Data'!E74)),NA())</f>
        <v>#N/A</v>
      </c>
      <c r="BD80" s="95" t="e">
        <f ca="true">+IF(AND(ISNUMBER(OFFSET('Hygiene Data'!$E$7,0,10*ROW('Hygiene Data'!E74))),'Data Summary'!DS80="Yes"),OFFSET('Hygiene Data'!$E$7,0,10*ROW('Hygiene Data'!E74)),NA())</f>
        <v>#N/A</v>
      </c>
      <c r="BE80" s="95" t="e">
        <f ca="true">+IF(AND(ISNUMBER(OFFSET('Hygiene Data'!$E$9,0,10*ROW('Hygiene Data'!E74))),'Data Summary'!DT80="Yes"),OFFSET('Hygiene Data'!$E$9,0,10*ROW('Hygiene Data'!E74)),NA())</f>
        <v>#N/A</v>
      </c>
      <c r="BF80" s="95" t="e">
        <f ca="true">+IF(AND(ISNUMBER(OFFSET('Hygiene Data'!$F$5,0,10*ROW('Hygiene Data'!F74))),'Data Summary'!DU80="Yes"),OFFSET('Hygiene Data'!$F$5,0,10*ROW('Hygiene Data'!F74)),NA())</f>
        <v>#N/A</v>
      </c>
      <c r="BG80" s="95" t="e">
        <f ca="true">+IF(AND(ISNUMBER(OFFSET('Hygiene Data'!$F$7,0,10*ROW('Hygiene Data'!F74))),'Data Summary'!DV80="Yes"),OFFSET('Hygiene Data'!$F$7,0,10*ROW('Hygiene Data'!F74)),NA())</f>
        <v>#N/A</v>
      </c>
      <c r="BH80" s="95" t="e">
        <f ca="true">+IF(AND(ISNUMBER(OFFSET('Hygiene Data'!$F$9,0,10*ROW('Hygiene Data'!F74))),'Data Summary'!DW80="Yes"),OFFSET('Hygiene Data'!$F$9,0,10*ROW('Hygiene Data'!F74)),NA())</f>
        <v>#N/A</v>
      </c>
      <c r="BI80" s="95" t="e">
        <f ca="true">+IF(AND(ISNUMBER(OFFSET('Hygiene Data'!$G$5,0,10*ROW('Hygiene Data'!G74))),'Data Summary'!DX80="Yes"),OFFSET('Hygiene Data'!$G$5,0,10*ROW('Hygiene Data'!G74)),NA())</f>
        <v>#N/A</v>
      </c>
      <c r="BJ80" s="95" t="e">
        <f ca="true">+IF(AND(ISNUMBER(OFFSET('Hygiene Data'!$G$7,0,10*ROW('Hygiene Data'!G74))),'Data Summary'!DY80="Yes"),OFFSET('Hygiene Data'!$G$7,0,10*ROW('Hygiene Data'!G74)),NA())</f>
        <v>#N/A</v>
      </c>
      <c r="BK80" s="95" t="e">
        <f ca="true">+IF(AND(ISNUMBER(OFFSET('Hygiene Data'!$G$9,0,10*ROW('Hygiene Data'!G74))),'Data Summary'!DZ80="Yes"),OFFSET('Hygiene Data'!$G$9,0,10*ROW('Hygiene Data'!G74)),NA())</f>
        <v>#N/A</v>
      </c>
      <c r="BL80" s="95" t="e">
        <f ca="true">+IF(AND(ISNUMBER(OFFSET('Hygiene Data'!$H$5,0,10*ROW('Hygiene Data'!H74))),'Data Summary'!EA80="Yes"),OFFSET('Hygiene Data'!$H$5,0,10*ROW('Hygiene Data'!H74)),NA())</f>
        <v>#N/A</v>
      </c>
      <c r="BM80" s="95" t="e">
        <f ca="true">+IF(AND(ISNUMBER(OFFSET('Hygiene Data'!$H$7,0,10*ROW('Hygiene Data'!H74))),'Data Summary'!EB80="Yes"),OFFSET('Hygiene Data'!$H$7,0,10*ROW('Hygiene Data'!H74)),NA())</f>
        <v>#N/A</v>
      </c>
      <c r="BN80" s="95" t="e">
        <f ca="true">+IF(AND(ISNUMBER(OFFSET('Hygiene Data'!$H$9,0,10*ROW('Hygiene Data'!H74))),'Data Summary'!EC80="Yes"),OFFSET('Hygiene Data'!$H$9,0,10*ROW('Hygiene Data'!H74)),NA())</f>
        <v>#N/A</v>
      </c>
      <c r="BO80" s="95" t="e">
        <f ca="true">+IF(AND(ISNUMBER(OFFSET('Hygiene Data'!$I$5,0,10*ROW('Hygiene Data'!I74))),'Data Summary'!ED80="Yes"),OFFSET('Hygiene Data'!$I$5,0,10*ROW('Hygiene Data'!I74)),NA())</f>
        <v>#N/A</v>
      </c>
      <c r="BP80" s="95" t="e">
        <f ca="true">+IF(AND(ISNUMBER(OFFSET('Hygiene Data'!$I$7,0,10*ROW('Hygiene Data'!I74))),'Data Summary'!EE80="Yes"),OFFSET('Hygiene Data'!$I$7,0,10*ROW('Hygiene Data'!I74)),NA())</f>
        <v>#N/A</v>
      </c>
      <c r="BQ80" s="95" t="e">
        <f ca="true">+IF(AND(ISNUMBER(OFFSET('Hygiene Data'!$I$9,0,10*ROW('Hygiene Data'!I74))),'Data Summary'!EF80="Yes"),OFFSET('Hygiene Data'!$I$9,0,10*ROW('Hygiene Data'!I74)),NA())</f>
        <v>#N/A</v>
      </c>
    </row>
    <row xmlns:x14ac="http://schemas.microsoft.com/office/spreadsheetml/2009/9/ac" r="81" x14ac:dyDescent="0.2">
      <c r="A81" s="329" t="e">
        <f ca="true">+RIGHT('Data Summary'!A81,LEN('Data Summary'!A81)-9)</f>
        <v>#VALUE!</v>
      </c>
      <c r="B81" s="36" t="str">
        <f ca="true">+IF(ISTEXT('Data Summary'!B81),'Data Summary'!B81,"")</f>
        <v/>
      </c>
      <c r="C81" s="328" t="e">
        <f ca="true">+VALUE('Data Summary'!C81)</f>
        <v>#VALUE!</v>
      </c>
      <c r="D81" s="93" t="e">
        <f ca="true">+IF(AND(ISNUMBER(OFFSET('Water Data'!$D$4,0,10*ROW('Water Data'!D75))),'Data Summary'!BS81="Yes"),100-OFFSET('Water Data'!$D$4,0,10*ROW('Water Data'!D75)),NA())</f>
        <v>#N/A</v>
      </c>
      <c r="E81" s="93" t="e">
        <f ca="true">+IF(AND(ISNUMBER(OFFSET('Water Data'!$D$6,0,10*ROW('Water Data'!D75))),'Data Summary'!BT81="Yes"),OFFSET('Water Data'!$D$6,0,10*ROW('Water Data'!D75)),NA())</f>
        <v>#N/A</v>
      </c>
      <c r="F81" s="93" t="e">
        <f ca="true">+IF(AND(ISNUMBER(OFFSET('Water Data'!$D$9,0,10*ROW('Water Data'!D75))),'Data Summary'!BU81="Yes"),OFFSET('Water Data'!$D$9,0,10*ROW('Water Data'!D75)),NA())</f>
        <v>#N/A</v>
      </c>
      <c r="G81" s="93" t="e">
        <f ca="true">+IF(AND(ISNUMBER(OFFSET('Water Data'!$E$4,0,10*ROW('Water Data'!E75))),'Data Summary'!BV81="Yes"),100-OFFSET('Water Data'!$E$4,0,10*ROW('Water Data'!E75)),NA())</f>
        <v>#N/A</v>
      </c>
      <c r="H81" s="93" t="e">
        <f ca="true">+IF(AND(ISNUMBER(OFFSET('Water Data'!$E$6,0,10*ROW('Water Data'!E75))),'Data Summary'!BW81="Yes"),OFFSET('Water Data'!$E$6,0,10*ROW('Water Data'!E75)),NA())</f>
        <v>#N/A</v>
      </c>
      <c r="I81" s="93" t="e">
        <f ca="true">+IF(AND(ISNUMBER(OFFSET('Water Data'!$E$9,0,10*ROW('Water Data'!E75))),'Data Summary'!BX81="Yes"),OFFSET('Water Data'!$E$9,0,10*ROW('Water Data'!E75)),NA())</f>
        <v>#N/A</v>
      </c>
      <c r="J81" s="93" t="e">
        <f ca="true">+IF(AND(ISNUMBER(OFFSET('Water Data'!$F$4,0,10*ROW('Water Data'!F75))),'Data Summary'!BY81="Yes"),100-OFFSET('Water Data'!$F$4,0,10*ROW('Water Data'!F75)),NA())</f>
        <v>#N/A</v>
      </c>
      <c r="K81" s="93" t="e">
        <f ca="true">+IF(AND(ISNUMBER(OFFSET('Water Data'!$F$6,0,10*ROW('Water Data'!F75))),'Data Summary'!BZ81="Yes"),OFFSET('Water Data'!$F$6,0,10*ROW('Water Data'!F75)),NA())</f>
        <v>#N/A</v>
      </c>
      <c r="L81" s="93" t="e">
        <f ca="true">+IF(AND(ISNUMBER(OFFSET('Water Data'!$F$9,0,10*ROW('Water Data'!F75))),'Data Summary'!CA81="Yes"),OFFSET('Water Data'!$F$9,0,10*ROW('Water Data'!F75)),NA())</f>
        <v>#N/A</v>
      </c>
      <c r="M81" s="93" t="e">
        <f ca="true">+IF(AND(ISNUMBER(OFFSET('Water Data'!$G$4,0,10*ROW('Water Data'!G75))),'Data Summary'!CB81="Yes"),100-OFFSET('Water Data'!$G$4,0,10*ROW('Water Data'!G75)),NA())</f>
        <v>#N/A</v>
      </c>
      <c r="N81" s="93" t="e">
        <f ca="true">+IF(AND(ISNUMBER(OFFSET('Water Data'!$G$6,0,10*ROW('Water Data'!G75))),'Data Summary'!CC81="Yes"),OFFSET('Water Data'!$G$6,0,10*ROW('Water Data'!G75)),NA())</f>
        <v>#N/A</v>
      </c>
      <c r="O81" s="93" t="e">
        <f ca="true">+IF(AND(ISNUMBER(OFFSET('Water Data'!$G$9,0,10*ROW('Water Data'!G75))),'Data Summary'!CD81="Yes"),OFFSET('Water Data'!$G$9,0,10*ROW('Water Data'!G75)),NA())</f>
        <v>#N/A</v>
      </c>
      <c r="P81" s="93" t="e">
        <f ca="true">+IF(AND(ISNUMBER(OFFSET('Water Data'!$H$4,0,10*ROW('Water Data'!H75))),'Data Summary'!CE81="Yes"),100-OFFSET('Water Data'!$H$4,0,10*ROW('Water Data'!H75)),NA())</f>
        <v>#N/A</v>
      </c>
      <c r="Q81" s="93" t="e">
        <f ca="true">+IF(AND(ISNUMBER(OFFSET('Water Data'!$H$6,0,10*ROW('Water Data'!H75))),'Data Summary'!CF81="Yes"),OFFSET('Water Data'!$H$6,0,10*ROW('Water Data'!H75)),NA())</f>
        <v>#N/A</v>
      </c>
      <c r="R81" s="93" t="e">
        <f ca="true">+IF(AND(ISNUMBER(OFFSET('Water Data'!$H$9,0,10*ROW('Water Data'!H75))),'Data Summary'!CG81="Yes"),OFFSET('Water Data'!$H$9,0,10*ROW('Water Data'!H75)),NA())</f>
        <v>#N/A</v>
      </c>
      <c r="S81" s="93" t="e">
        <f ca="true">+IF(AND(ISNUMBER(OFFSET('Water Data'!$I$4,0,10*ROW('Water Data'!I75))),'Data Summary'!CH81="Yes"),100-OFFSET('Water Data'!$I$4,0,10*ROW('Water Data'!I75)),NA())</f>
        <v>#N/A</v>
      </c>
      <c r="T81" s="93" t="e">
        <f ca="true">+IF(AND(ISNUMBER(OFFSET('Water Data'!$I$6,0,10*ROW('Water Data'!I75))),'Data Summary'!CI81="Yes"),OFFSET('Water Data'!$I$6,0,10*ROW('Water Data'!I75)),NA())</f>
        <v>#N/A</v>
      </c>
      <c r="U81" s="93" t="e">
        <f ca="true">+IF(AND(ISNUMBER(OFFSET('Water Data'!$I$9,0,10*ROW('Water Data'!I75))),'Data Summary'!CJ81="Yes"),OFFSET('Water Data'!$I$9,0,10*ROW('Water Data'!I75)),NA())</f>
        <v>#N/A</v>
      </c>
      <c r="V81" s="94" t="e">
        <f ca="true">+IF(AND(ISNUMBER(OFFSET('Sanitation Data'!$D$4,0,10*ROW('Sanitation Data'!D75))),'Data Summary'!CK81="Yes"),100-OFFSET('Sanitation Data'!$D$4,0,10*ROW('Sanitation Data'!D75)),NA())</f>
        <v>#N/A</v>
      </c>
      <c r="W81" s="94" t="e">
        <f ca="true">+IF(AND(ISNUMBER(OFFSET('Sanitation Data'!$D$6,0,10*ROW('Sanitation Data'!D75))),'Data Summary'!CL81="Yes"),OFFSET('Sanitation Data'!$D$6,0,10*ROW('Sanitation Data'!D75)),NA())</f>
        <v>#N/A</v>
      </c>
      <c r="X81" s="94" t="e">
        <f ca="true">+IF(AND(ISNUMBER(OFFSET('Sanitation Data'!$D$10,0,10*ROW('Sanitation Data'!D75))),'Data Summary'!CM81="Yes"),OFFSET('Sanitation Data'!$D$10,0,10*ROW('Sanitation Data'!D75)),NA())</f>
        <v>#N/A</v>
      </c>
      <c r="Y81" s="94" t="e">
        <f ca="true">+IF(AND(ISNUMBER(OFFSET('Sanitation Data'!$D$11,0,10*ROW('Sanitation Data'!D75))),'Data Summary'!CN81="Yes"),OFFSET('Sanitation Data'!$D$11,0,10*ROW('Sanitation Data'!D75)),NA())</f>
        <v>#N/A</v>
      </c>
      <c r="Z81" s="94" t="e">
        <f ca="true">+IF(AND(ISNUMBER(OFFSET('Sanitation Data'!$D$12,0,10*ROW('Sanitation Data'!D75))),'Data Summary'!CO81="Yes"),OFFSET('Sanitation Data'!$D$12,0,10*ROW('Sanitation Data'!D75)),NA())</f>
        <v>#N/A</v>
      </c>
      <c r="AA81" s="94" t="e">
        <f ca="true">+IF(AND(ISNUMBER(OFFSET('Sanitation Data'!$E$4,0,10*ROW('Sanitation Data'!E75))),'Data Summary'!CP81="Yes"),100-OFFSET('Sanitation Data'!$E$4,0,10*ROW('Sanitation Data'!E75)),NA())</f>
        <v>#N/A</v>
      </c>
      <c r="AB81" s="94" t="e">
        <f ca="true">+IF(AND(ISNUMBER(OFFSET('Sanitation Data'!$E$6,0,10*ROW('Sanitation Data'!E75))),'Data Summary'!CQ81="Yes"),OFFSET('Sanitation Data'!$E$6,0,10*ROW('Sanitation Data'!E75)),NA())</f>
        <v>#N/A</v>
      </c>
      <c r="AC81" s="94" t="e">
        <f ca="true">+IF(AND(ISNUMBER(OFFSET('Sanitation Data'!$E$10,0,10*ROW('Sanitation Data'!E75))),'Data Summary'!CR81="Yes"),OFFSET('Sanitation Data'!$E$10,0,10*ROW('Sanitation Data'!E75)),NA())</f>
        <v>#N/A</v>
      </c>
      <c r="AD81" s="94" t="e">
        <f ca="true">+IF(AND(ISNUMBER(OFFSET('Sanitation Data'!$E$11,0,10*ROW('Sanitation Data'!E75))),'Data Summary'!CS81="Yes"),OFFSET('Sanitation Data'!$E$11,0,10*ROW('Sanitation Data'!E75)),NA())</f>
        <v>#N/A</v>
      </c>
      <c r="AE81" s="94" t="e">
        <f ca="true">+IF(AND(ISNUMBER(OFFSET('Sanitation Data'!$E$12,0,10*ROW('Sanitation Data'!E75))),'Data Summary'!CT81="Yes"),OFFSET('Sanitation Data'!$E$12,0,10*ROW('Sanitation Data'!E75)),NA())</f>
        <v>#N/A</v>
      </c>
      <c r="AF81" s="94" t="e">
        <f ca="true">+IF(AND(ISNUMBER(OFFSET('Sanitation Data'!$F$4,0,10*ROW('Sanitation Data'!F75))),'Data Summary'!CU81="Yes"),100-OFFSET('Sanitation Data'!$F$4,0,10*ROW('Sanitation Data'!F75)),NA())</f>
        <v>#N/A</v>
      </c>
      <c r="AG81" s="94" t="e">
        <f ca="true">+IF(AND(ISNUMBER(OFFSET('Sanitation Data'!$F$6,0,10*ROW('Sanitation Data'!F75))),'Data Summary'!CV81="Yes"),OFFSET('Sanitation Data'!$F$6,0,10*ROW('Sanitation Data'!F75)),NA())</f>
        <v>#N/A</v>
      </c>
      <c r="AH81" s="94" t="e">
        <f ca="true">+IF(AND(ISNUMBER(OFFSET('Sanitation Data'!$F$10,0,10*ROW('Sanitation Data'!F75))),'Data Summary'!CW81="Yes"),OFFSET('Sanitation Data'!$F$10,0,10*ROW('Sanitation Data'!F75)),NA())</f>
        <v>#N/A</v>
      </c>
      <c r="AI81" s="94" t="e">
        <f ca="true">+IF(AND(ISNUMBER(OFFSET('Sanitation Data'!$F$11,0,10*ROW('Sanitation Data'!F75))),'Data Summary'!CX81="Yes"),OFFSET('Sanitation Data'!$F$11,0,10*ROW('Sanitation Data'!F75)),NA())</f>
        <v>#N/A</v>
      </c>
      <c r="AJ81" s="94" t="e">
        <f ca="true">+IF(AND(ISNUMBER(OFFSET('Sanitation Data'!$F$12,0,10*ROW('Sanitation Data'!F75))),'Data Summary'!CY81="Yes"),OFFSET('Sanitation Data'!$F$12,0,10*ROW('Sanitation Data'!F75)),NA())</f>
        <v>#N/A</v>
      </c>
      <c r="AK81" s="94" t="e">
        <f ca="true">+IF(AND(ISNUMBER(OFFSET('Sanitation Data'!$G$4,0,10*ROW('Sanitation Data'!G75))),'Data Summary'!CZ81="Yes"),100-OFFSET('Sanitation Data'!$G$4,0,10*ROW('Sanitation Data'!G75)),NA())</f>
        <v>#N/A</v>
      </c>
      <c r="AL81" s="94" t="e">
        <f ca="true">+IF(AND(ISNUMBER(OFFSET('Sanitation Data'!$G$6,0,10*ROW('Sanitation Data'!G75))),'Data Summary'!DA81="Yes"),OFFSET('Sanitation Data'!$G$6,0,10*ROW('Sanitation Data'!G75)),NA())</f>
        <v>#N/A</v>
      </c>
      <c r="AM81" s="94" t="e">
        <f ca="true">+IF(AND(ISNUMBER(OFFSET('Sanitation Data'!$G$10,0,10*ROW('Sanitation Data'!G75))),'Data Summary'!DB81="Yes"),OFFSET('Sanitation Data'!$G$10,0,10*ROW('Sanitation Data'!G75)),NA())</f>
        <v>#N/A</v>
      </c>
      <c r="AN81" s="94" t="e">
        <f ca="true">+IF(AND(ISNUMBER(OFFSET('Sanitation Data'!$G$11,0,10*ROW('Sanitation Data'!G75))),'Data Summary'!DC81="Yes"),OFFSET('Sanitation Data'!$G$11,0,10*ROW('Sanitation Data'!G75)),NA())</f>
        <v>#N/A</v>
      </c>
      <c r="AO81" s="94" t="e">
        <f ca="true">+IF(AND(ISNUMBER(OFFSET('Sanitation Data'!$G$12,0,10*ROW('Sanitation Data'!G75))),'Data Summary'!DD81="Yes"),OFFSET('Sanitation Data'!$G$12,0,10*ROW('Sanitation Data'!G75)),NA())</f>
        <v>#N/A</v>
      </c>
      <c r="AP81" s="94" t="e">
        <f ca="true">+IF(AND(ISNUMBER(OFFSET('Sanitation Data'!$H$4,0,10*ROW('Sanitation Data'!H75))),'Data Summary'!DE81="Yes"),100-OFFSET('Sanitation Data'!$H$4,0,10*ROW('Sanitation Data'!H75)),NA())</f>
        <v>#N/A</v>
      </c>
      <c r="AQ81" s="94" t="e">
        <f ca="true">+IF(AND(ISNUMBER(OFFSET('Sanitation Data'!$H$6,0,10*ROW('Sanitation Data'!H75))),'Data Summary'!DF81="Yes"),OFFSET('Sanitation Data'!$H$6,0,10*ROW('Sanitation Data'!H75)),NA())</f>
        <v>#N/A</v>
      </c>
      <c r="AR81" s="94" t="e">
        <f ca="true">+IF(AND(ISNUMBER(OFFSET('Sanitation Data'!$H$10,0,10*ROW('Sanitation Data'!H75))),'Data Summary'!DG81="Yes"),OFFSET('Sanitation Data'!$H$10,0,10*ROW('Sanitation Data'!H75)),NA())</f>
        <v>#N/A</v>
      </c>
      <c r="AS81" s="94" t="e">
        <f ca="true">+IF(AND(ISNUMBER(OFFSET('Sanitation Data'!$H$11,0,10*ROW('Sanitation Data'!H75))),'Data Summary'!DH81="Yes"),OFFSET('Sanitation Data'!$H$11,0,10*ROW('Sanitation Data'!H75)),NA())</f>
        <v>#N/A</v>
      </c>
      <c r="AT81" s="94" t="e">
        <f ca="true">+IF(AND(ISNUMBER(OFFSET('Sanitation Data'!$H$12,0,10*ROW('Sanitation Data'!H75))),'Data Summary'!DI81="Yes"),OFFSET('Sanitation Data'!$H$12,0,10*ROW('Sanitation Data'!H75)),NA())</f>
        <v>#N/A</v>
      </c>
      <c r="AU81" s="94" t="e">
        <f ca="true">+IF(AND(ISNUMBER(OFFSET('Sanitation Data'!$I$4,0,10*ROW('Sanitation Data'!I75))),'Data Summary'!DJ81="Yes"),100-OFFSET('Sanitation Data'!$I$4,0,10*ROW('Sanitation Data'!I75)),NA())</f>
        <v>#N/A</v>
      </c>
      <c r="AV81" s="94" t="e">
        <f ca="true">+IF(AND(ISNUMBER(OFFSET('Sanitation Data'!$I$6,0,10*ROW('Sanitation Data'!I75))),'Data Summary'!DK81="Yes"),OFFSET('Sanitation Data'!$I$6,0,10*ROW('Sanitation Data'!I75)),NA())</f>
        <v>#N/A</v>
      </c>
      <c r="AW81" s="94" t="e">
        <f ca="true">+IF(AND(ISNUMBER(OFFSET('Sanitation Data'!$I$10,0,10*ROW('Sanitation Data'!I75))),'Data Summary'!DL81="Yes"),OFFSET('Sanitation Data'!$I$10,0,10*ROW('Sanitation Data'!I75)),NA())</f>
        <v>#N/A</v>
      </c>
      <c r="AX81" s="94" t="e">
        <f ca="true">+IF(AND(ISNUMBER(OFFSET('Sanitation Data'!$I$11,0,10*ROW('Sanitation Data'!I75))),'Data Summary'!DM81="Yes"),OFFSET('Sanitation Data'!$I$11,0,10*ROW('Sanitation Data'!I75)),NA())</f>
        <v>#N/A</v>
      </c>
      <c r="AY81" s="94" t="e">
        <f ca="true">+IF(AND(ISNUMBER(OFFSET('Sanitation Data'!$I$12,0,10*ROW('Sanitation Data'!I75))),'Data Summary'!DN81="Yes"),OFFSET('Sanitation Data'!$I$12,0,10*ROW('Sanitation Data'!I75)),NA())</f>
        <v>#N/A</v>
      </c>
      <c r="AZ81" s="95" t="e">
        <f ca="true">+IF(AND(ISNUMBER(OFFSET('Hygiene Data'!$D$5,0,10*ROW('Hygiene Data'!D75))),'Data Summary'!DO81="Yes"),OFFSET('Hygiene Data'!$D$5,0,10*ROW('Hygiene Data'!D75)),NA())</f>
        <v>#N/A</v>
      </c>
      <c r="BA81" s="95" t="e">
        <f ca="true">+IF(AND(ISNUMBER(OFFSET('Hygiene Data'!$D$7,0,10*ROW('Hygiene Data'!D75))),'Data Summary'!DP81="Yes"),OFFSET('Hygiene Data'!$D$7,0,10*ROW('Hygiene Data'!D75)),NA())</f>
        <v>#N/A</v>
      </c>
      <c r="BB81" s="95" t="e">
        <f ca="true">+IF(AND(ISNUMBER(OFFSET('Hygiene Data'!$D$9,0,10*ROW('Hygiene Data'!D75))),'Data Summary'!DQ81="Yes"),OFFSET('Hygiene Data'!$D$9,0,10*ROW('Hygiene Data'!D75)),NA())</f>
        <v>#N/A</v>
      </c>
      <c r="BC81" s="95" t="e">
        <f ca="true">+IF(AND(ISNUMBER(OFFSET('Hygiene Data'!$E$5,0,10*ROW('Hygiene Data'!E75))),'Data Summary'!DR81="Yes"),OFFSET('Hygiene Data'!$E$5,0,10*ROW('Hygiene Data'!E75)),NA())</f>
        <v>#N/A</v>
      </c>
      <c r="BD81" s="95" t="e">
        <f ca="true">+IF(AND(ISNUMBER(OFFSET('Hygiene Data'!$E$7,0,10*ROW('Hygiene Data'!E75))),'Data Summary'!DS81="Yes"),OFFSET('Hygiene Data'!$E$7,0,10*ROW('Hygiene Data'!E75)),NA())</f>
        <v>#N/A</v>
      </c>
      <c r="BE81" s="95" t="e">
        <f ca="true">+IF(AND(ISNUMBER(OFFSET('Hygiene Data'!$E$9,0,10*ROW('Hygiene Data'!E75))),'Data Summary'!DT81="Yes"),OFFSET('Hygiene Data'!$E$9,0,10*ROW('Hygiene Data'!E75)),NA())</f>
        <v>#N/A</v>
      </c>
      <c r="BF81" s="95" t="e">
        <f ca="true">+IF(AND(ISNUMBER(OFFSET('Hygiene Data'!$F$5,0,10*ROW('Hygiene Data'!F75))),'Data Summary'!DU81="Yes"),OFFSET('Hygiene Data'!$F$5,0,10*ROW('Hygiene Data'!F75)),NA())</f>
        <v>#N/A</v>
      </c>
      <c r="BG81" s="95" t="e">
        <f ca="true">+IF(AND(ISNUMBER(OFFSET('Hygiene Data'!$F$7,0,10*ROW('Hygiene Data'!F75))),'Data Summary'!DV81="Yes"),OFFSET('Hygiene Data'!$F$7,0,10*ROW('Hygiene Data'!F75)),NA())</f>
        <v>#N/A</v>
      </c>
      <c r="BH81" s="95" t="e">
        <f ca="true">+IF(AND(ISNUMBER(OFFSET('Hygiene Data'!$F$9,0,10*ROW('Hygiene Data'!F75))),'Data Summary'!DW81="Yes"),OFFSET('Hygiene Data'!$F$9,0,10*ROW('Hygiene Data'!F75)),NA())</f>
        <v>#N/A</v>
      </c>
      <c r="BI81" s="95" t="e">
        <f ca="true">+IF(AND(ISNUMBER(OFFSET('Hygiene Data'!$G$5,0,10*ROW('Hygiene Data'!G75))),'Data Summary'!DX81="Yes"),OFFSET('Hygiene Data'!$G$5,0,10*ROW('Hygiene Data'!G75)),NA())</f>
        <v>#N/A</v>
      </c>
      <c r="BJ81" s="95" t="e">
        <f ca="true">+IF(AND(ISNUMBER(OFFSET('Hygiene Data'!$G$7,0,10*ROW('Hygiene Data'!G75))),'Data Summary'!DY81="Yes"),OFFSET('Hygiene Data'!$G$7,0,10*ROW('Hygiene Data'!G75)),NA())</f>
        <v>#N/A</v>
      </c>
      <c r="BK81" s="95" t="e">
        <f ca="true">+IF(AND(ISNUMBER(OFFSET('Hygiene Data'!$G$9,0,10*ROW('Hygiene Data'!G75))),'Data Summary'!DZ81="Yes"),OFFSET('Hygiene Data'!$G$9,0,10*ROW('Hygiene Data'!G75)),NA())</f>
        <v>#N/A</v>
      </c>
      <c r="BL81" s="95" t="e">
        <f ca="true">+IF(AND(ISNUMBER(OFFSET('Hygiene Data'!$H$5,0,10*ROW('Hygiene Data'!H75))),'Data Summary'!EA81="Yes"),OFFSET('Hygiene Data'!$H$5,0,10*ROW('Hygiene Data'!H75)),NA())</f>
        <v>#N/A</v>
      </c>
      <c r="BM81" s="95" t="e">
        <f ca="true">+IF(AND(ISNUMBER(OFFSET('Hygiene Data'!$H$7,0,10*ROW('Hygiene Data'!H75))),'Data Summary'!EB81="Yes"),OFFSET('Hygiene Data'!$H$7,0,10*ROW('Hygiene Data'!H75)),NA())</f>
        <v>#N/A</v>
      </c>
      <c r="BN81" s="95" t="e">
        <f ca="true">+IF(AND(ISNUMBER(OFFSET('Hygiene Data'!$H$9,0,10*ROW('Hygiene Data'!H75))),'Data Summary'!EC81="Yes"),OFFSET('Hygiene Data'!$H$9,0,10*ROW('Hygiene Data'!H75)),NA())</f>
        <v>#N/A</v>
      </c>
      <c r="BO81" s="95" t="e">
        <f ca="true">+IF(AND(ISNUMBER(OFFSET('Hygiene Data'!$I$5,0,10*ROW('Hygiene Data'!I75))),'Data Summary'!ED81="Yes"),OFFSET('Hygiene Data'!$I$5,0,10*ROW('Hygiene Data'!I75)),NA())</f>
        <v>#N/A</v>
      </c>
      <c r="BP81" s="95" t="e">
        <f ca="true">+IF(AND(ISNUMBER(OFFSET('Hygiene Data'!$I$7,0,10*ROW('Hygiene Data'!I75))),'Data Summary'!EE81="Yes"),OFFSET('Hygiene Data'!$I$7,0,10*ROW('Hygiene Data'!I75)),NA())</f>
        <v>#N/A</v>
      </c>
      <c r="BQ81" s="95" t="e">
        <f ca="true">+IF(AND(ISNUMBER(OFFSET('Hygiene Data'!$I$9,0,10*ROW('Hygiene Data'!I75))),'Data Summary'!EF81="Yes"),OFFSET('Hygiene Data'!$I$9,0,10*ROW('Hygiene Data'!I75)),NA())</f>
        <v>#N/A</v>
      </c>
    </row>
    <row xmlns:x14ac="http://schemas.microsoft.com/office/spreadsheetml/2009/9/ac" r="82" x14ac:dyDescent="0.2">
      <c r="A82" s="329" t="e">
        <f ca="true">+RIGHT('Data Summary'!A82,LEN('Data Summary'!A82)-9)</f>
        <v>#VALUE!</v>
      </c>
      <c r="B82" s="36" t="str">
        <f ca="true">+IF(ISTEXT('Data Summary'!B82),'Data Summary'!B82,"")</f>
        <v/>
      </c>
      <c r="C82" s="328" t="e">
        <f ca="true">+VALUE('Data Summary'!C82)</f>
        <v>#VALUE!</v>
      </c>
      <c r="D82" s="93" t="e">
        <f ca="true">+IF(AND(ISNUMBER(OFFSET('Water Data'!$D$4,0,10*ROW('Water Data'!D76))),'Data Summary'!BS82="Yes"),100-OFFSET('Water Data'!$D$4,0,10*ROW('Water Data'!D76)),NA())</f>
        <v>#N/A</v>
      </c>
      <c r="E82" s="93" t="e">
        <f ca="true">+IF(AND(ISNUMBER(OFFSET('Water Data'!$D$6,0,10*ROW('Water Data'!D76))),'Data Summary'!BT82="Yes"),OFFSET('Water Data'!$D$6,0,10*ROW('Water Data'!D76)),NA())</f>
        <v>#N/A</v>
      </c>
      <c r="F82" s="93" t="e">
        <f ca="true">+IF(AND(ISNUMBER(OFFSET('Water Data'!$D$9,0,10*ROW('Water Data'!D76))),'Data Summary'!BU82="Yes"),OFFSET('Water Data'!$D$9,0,10*ROW('Water Data'!D76)),NA())</f>
        <v>#N/A</v>
      </c>
      <c r="G82" s="93" t="e">
        <f ca="true">+IF(AND(ISNUMBER(OFFSET('Water Data'!$E$4,0,10*ROW('Water Data'!E76))),'Data Summary'!BV82="Yes"),100-OFFSET('Water Data'!$E$4,0,10*ROW('Water Data'!E76)),NA())</f>
        <v>#N/A</v>
      </c>
      <c r="H82" s="93" t="e">
        <f ca="true">+IF(AND(ISNUMBER(OFFSET('Water Data'!$E$6,0,10*ROW('Water Data'!E76))),'Data Summary'!BW82="Yes"),OFFSET('Water Data'!$E$6,0,10*ROW('Water Data'!E76)),NA())</f>
        <v>#N/A</v>
      </c>
      <c r="I82" s="93" t="e">
        <f ca="true">+IF(AND(ISNUMBER(OFFSET('Water Data'!$E$9,0,10*ROW('Water Data'!E76))),'Data Summary'!BX82="Yes"),OFFSET('Water Data'!$E$9,0,10*ROW('Water Data'!E76)),NA())</f>
        <v>#N/A</v>
      </c>
      <c r="J82" s="93" t="e">
        <f ca="true">+IF(AND(ISNUMBER(OFFSET('Water Data'!$F$4,0,10*ROW('Water Data'!F76))),'Data Summary'!BY82="Yes"),100-OFFSET('Water Data'!$F$4,0,10*ROW('Water Data'!F76)),NA())</f>
        <v>#N/A</v>
      </c>
      <c r="K82" s="93" t="e">
        <f ca="true">+IF(AND(ISNUMBER(OFFSET('Water Data'!$F$6,0,10*ROW('Water Data'!F76))),'Data Summary'!BZ82="Yes"),OFFSET('Water Data'!$F$6,0,10*ROW('Water Data'!F76)),NA())</f>
        <v>#N/A</v>
      </c>
      <c r="L82" s="93" t="e">
        <f ca="true">+IF(AND(ISNUMBER(OFFSET('Water Data'!$F$9,0,10*ROW('Water Data'!F76))),'Data Summary'!CA82="Yes"),OFFSET('Water Data'!$F$9,0,10*ROW('Water Data'!F76)),NA())</f>
        <v>#N/A</v>
      </c>
      <c r="M82" s="93" t="e">
        <f ca="true">+IF(AND(ISNUMBER(OFFSET('Water Data'!$G$4,0,10*ROW('Water Data'!G76))),'Data Summary'!CB82="Yes"),100-OFFSET('Water Data'!$G$4,0,10*ROW('Water Data'!G76)),NA())</f>
        <v>#N/A</v>
      </c>
      <c r="N82" s="93" t="e">
        <f ca="true">+IF(AND(ISNUMBER(OFFSET('Water Data'!$G$6,0,10*ROW('Water Data'!G76))),'Data Summary'!CC82="Yes"),OFFSET('Water Data'!$G$6,0,10*ROW('Water Data'!G76)),NA())</f>
        <v>#N/A</v>
      </c>
      <c r="O82" s="93" t="e">
        <f ca="true">+IF(AND(ISNUMBER(OFFSET('Water Data'!$G$9,0,10*ROW('Water Data'!G76))),'Data Summary'!CD82="Yes"),OFFSET('Water Data'!$G$9,0,10*ROW('Water Data'!G76)),NA())</f>
        <v>#N/A</v>
      </c>
      <c r="P82" s="93" t="e">
        <f ca="true">+IF(AND(ISNUMBER(OFFSET('Water Data'!$H$4,0,10*ROW('Water Data'!H76))),'Data Summary'!CE82="Yes"),100-OFFSET('Water Data'!$H$4,0,10*ROW('Water Data'!H76)),NA())</f>
        <v>#N/A</v>
      </c>
      <c r="Q82" s="93" t="e">
        <f ca="true">+IF(AND(ISNUMBER(OFFSET('Water Data'!$H$6,0,10*ROW('Water Data'!H76))),'Data Summary'!CF82="Yes"),OFFSET('Water Data'!$H$6,0,10*ROW('Water Data'!H76)),NA())</f>
        <v>#N/A</v>
      </c>
      <c r="R82" s="93" t="e">
        <f ca="true">+IF(AND(ISNUMBER(OFFSET('Water Data'!$H$9,0,10*ROW('Water Data'!H76))),'Data Summary'!CG82="Yes"),OFFSET('Water Data'!$H$9,0,10*ROW('Water Data'!H76)),NA())</f>
        <v>#N/A</v>
      </c>
      <c r="S82" s="93" t="e">
        <f ca="true">+IF(AND(ISNUMBER(OFFSET('Water Data'!$I$4,0,10*ROW('Water Data'!I76))),'Data Summary'!CH82="Yes"),100-OFFSET('Water Data'!$I$4,0,10*ROW('Water Data'!I76)),NA())</f>
        <v>#N/A</v>
      </c>
      <c r="T82" s="93" t="e">
        <f ca="true">+IF(AND(ISNUMBER(OFFSET('Water Data'!$I$6,0,10*ROW('Water Data'!I76))),'Data Summary'!CI82="Yes"),OFFSET('Water Data'!$I$6,0,10*ROW('Water Data'!I76)),NA())</f>
        <v>#N/A</v>
      </c>
      <c r="U82" s="93" t="e">
        <f ca="true">+IF(AND(ISNUMBER(OFFSET('Water Data'!$I$9,0,10*ROW('Water Data'!I76))),'Data Summary'!CJ82="Yes"),OFFSET('Water Data'!$I$9,0,10*ROW('Water Data'!I76)),NA())</f>
        <v>#N/A</v>
      </c>
      <c r="V82" s="94" t="e">
        <f ca="true">+IF(AND(ISNUMBER(OFFSET('Sanitation Data'!$D$4,0,10*ROW('Sanitation Data'!D76))),'Data Summary'!CK82="Yes"),100-OFFSET('Sanitation Data'!$D$4,0,10*ROW('Sanitation Data'!D76)),NA())</f>
        <v>#N/A</v>
      </c>
      <c r="W82" s="94" t="e">
        <f ca="true">+IF(AND(ISNUMBER(OFFSET('Sanitation Data'!$D$6,0,10*ROW('Sanitation Data'!D76))),'Data Summary'!CL82="Yes"),OFFSET('Sanitation Data'!$D$6,0,10*ROW('Sanitation Data'!D76)),NA())</f>
        <v>#N/A</v>
      </c>
      <c r="X82" s="94" t="e">
        <f ca="true">+IF(AND(ISNUMBER(OFFSET('Sanitation Data'!$D$10,0,10*ROW('Sanitation Data'!D76))),'Data Summary'!CM82="Yes"),OFFSET('Sanitation Data'!$D$10,0,10*ROW('Sanitation Data'!D76)),NA())</f>
        <v>#N/A</v>
      </c>
      <c r="Y82" s="94" t="e">
        <f ca="true">+IF(AND(ISNUMBER(OFFSET('Sanitation Data'!$D$11,0,10*ROW('Sanitation Data'!D76))),'Data Summary'!CN82="Yes"),OFFSET('Sanitation Data'!$D$11,0,10*ROW('Sanitation Data'!D76)),NA())</f>
        <v>#N/A</v>
      </c>
      <c r="Z82" s="94" t="e">
        <f ca="true">+IF(AND(ISNUMBER(OFFSET('Sanitation Data'!$D$12,0,10*ROW('Sanitation Data'!D76))),'Data Summary'!CO82="Yes"),OFFSET('Sanitation Data'!$D$12,0,10*ROW('Sanitation Data'!D76)),NA())</f>
        <v>#N/A</v>
      </c>
      <c r="AA82" s="94" t="e">
        <f ca="true">+IF(AND(ISNUMBER(OFFSET('Sanitation Data'!$E$4,0,10*ROW('Sanitation Data'!E76))),'Data Summary'!CP82="Yes"),100-OFFSET('Sanitation Data'!$E$4,0,10*ROW('Sanitation Data'!E76)),NA())</f>
        <v>#N/A</v>
      </c>
      <c r="AB82" s="94" t="e">
        <f ca="true">+IF(AND(ISNUMBER(OFFSET('Sanitation Data'!$E$6,0,10*ROW('Sanitation Data'!E76))),'Data Summary'!CQ82="Yes"),OFFSET('Sanitation Data'!$E$6,0,10*ROW('Sanitation Data'!E76)),NA())</f>
        <v>#N/A</v>
      </c>
      <c r="AC82" s="94" t="e">
        <f ca="true">+IF(AND(ISNUMBER(OFFSET('Sanitation Data'!$E$10,0,10*ROW('Sanitation Data'!E76))),'Data Summary'!CR82="Yes"),OFFSET('Sanitation Data'!$E$10,0,10*ROW('Sanitation Data'!E76)),NA())</f>
        <v>#N/A</v>
      </c>
      <c r="AD82" s="94" t="e">
        <f ca="true">+IF(AND(ISNUMBER(OFFSET('Sanitation Data'!$E$11,0,10*ROW('Sanitation Data'!E76))),'Data Summary'!CS82="Yes"),OFFSET('Sanitation Data'!$E$11,0,10*ROW('Sanitation Data'!E76)),NA())</f>
        <v>#N/A</v>
      </c>
      <c r="AE82" s="94" t="e">
        <f ca="true">+IF(AND(ISNUMBER(OFFSET('Sanitation Data'!$E$12,0,10*ROW('Sanitation Data'!E76))),'Data Summary'!CT82="Yes"),OFFSET('Sanitation Data'!$E$12,0,10*ROW('Sanitation Data'!E76)),NA())</f>
        <v>#N/A</v>
      </c>
      <c r="AF82" s="94" t="e">
        <f ca="true">+IF(AND(ISNUMBER(OFFSET('Sanitation Data'!$F$4,0,10*ROW('Sanitation Data'!F76))),'Data Summary'!CU82="Yes"),100-OFFSET('Sanitation Data'!$F$4,0,10*ROW('Sanitation Data'!F76)),NA())</f>
        <v>#N/A</v>
      </c>
      <c r="AG82" s="94" t="e">
        <f ca="true">+IF(AND(ISNUMBER(OFFSET('Sanitation Data'!$F$6,0,10*ROW('Sanitation Data'!F76))),'Data Summary'!CV82="Yes"),OFFSET('Sanitation Data'!$F$6,0,10*ROW('Sanitation Data'!F76)),NA())</f>
        <v>#N/A</v>
      </c>
      <c r="AH82" s="94" t="e">
        <f ca="true">+IF(AND(ISNUMBER(OFFSET('Sanitation Data'!$F$10,0,10*ROW('Sanitation Data'!F76))),'Data Summary'!CW82="Yes"),OFFSET('Sanitation Data'!$F$10,0,10*ROW('Sanitation Data'!F76)),NA())</f>
        <v>#N/A</v>
      </c>
      <c r="AI82" s="94" t="e">
        <f ca="true">+IF(AND(ISNUMBER(OFFSET('Sanitation Data'!$F$11,0,10*ROW('Sanitation Data'!F76))),'Data Summary'!CX82="Yes"),OFFSET('Sanitation Data'!$F$11,0,10*ROW('Sanitation Data'!F76)),NA())</f>
        <v>#N/A</v>
      </c>
      <c r="AJ82" s="94" t="e">
        <f ca="true">+IF(AND(ISNUMBER(OFFSET('Sanitation Data'!$F$12,0,10*ROW('Sanitation Data'!F76))),'Data Summary'!CY82="Yes"),OFFSET('Sanitation Data'!$F$12,0,10*ROW('Sanitation Data'!F76)),NA())</f>
        <v>#N/A</v>
      </c>
      <c r="AK82" s="94" t="e">
        <f ca="true">+IF(AND(ISNUMBER(OFFSET('Sanitation Data'!$G$4,0,10*ROW('Sanitation Data'!G76))),'Data Summary'!CZ82="Yes"),100-OFFSET('Sanitation Data'!$G$4,0,10*ROW('Sanitation Data'!G76)),NA())</f>
        <v>#N/A</v>
      </c>
      <c r="AL82" s="94" t="e">
        <f ca="true">+IF(AND(ISNUMBER(OFFSET('Sanitation Data'!$G$6,0,10*ROW('Sanitation Data'!G76))),'Data Summary'!DA82="Yes"),OFFSET('Sanitation Data'!$G$6,0,10*ROW('Sanitation Data'!G76)),NA())</f>
        <v>#N/A</v>
      </c>
      <c r="AM82" s="94" t="e">
        <f ca="true">+IF(AND(ISNUMBER(OFFSET('Sanitation Data'!$G$10,0,10*ROW('Sanitation Data'!G76))),'Data Summary'!DB82="Yes"),OFFSET('Sanitation Data'!$G$10,0,10*ROW('Sanitation Data'!G76)),NA())</f>
        <v>#N/A</v>
      </c>
      <c r="AN82" s="94" t="e">
        <f ca="true">+IF(AND(ISNUMBER(OFFSET('Sanitation Data'!$G$11,0,10*ROW('Sanitation Data'!G76))),'Data Summary'!DC82="Yes"),OFFSET('Sanitation Data'!$G$11,0,10*ROW('Sanitation Data'!G76)),NA())</f>
        <v>#N/A</v>
      </c>
      <c r="AO82" s="94" t="e">
        <f ca="true">+IF(AND(ISNUMBER(OFFSET('Sanitation Data'!$G$12,0,10*ROW('Sanitation Data'!G76))),'Data Summary'!DD82="Yes"),OFFSET('Sanitation Data'!$G$12,0,10*ROW('Sanitation Data'!G76)),NA())</f>
        <v>#N/A</v>
      </c>
      <c r="AP82" s="94" t="e">
        <f ca="true">+IF(AND(ISNUMBER(OFFSET('Sanitation Data'!$H$4,0,10*ROW('Sanitation Data'!H76))),'Data Summary'!DE82="Yes"),100-OFFSET('Sanitation Data'!$H$4,0,10*ROW('Sanitation Data'!H76)),NA())</f>
        <v>#N/A</v>
      </c>
      <c r="AQ82" s="94" t="e">
        <f ca="true">+IF(AND(ISNUMBER(OFFSET('Sanitation Data'!$H$6,0,10*ROW('Sanitation Data'!H76))),'Data Summary'!DF82="Yes"),OFFSET('Sanitation Data'!$H$6,0,10*ROW('Sanitation Data'!H76)),NA())</f>
        <v>#N/A</v>
      </c>
      <c r="AR82" s="94" t="e">
        <f ca="true">+IF(AND(ISNUMBER(OFFSET('Sanitation Data'!$H$10,0,10*ROW('Sanitation Data'!H76))),'Data Summary'!DG82="Yes"),OFFSET('Sanitation Data'!$H$10,0,10*ROW('Sanitation Data'!H76)),NA())</f>
        <v>#N/A</v>
      </c>
      <c r="AS82" s="94" t="e">
        <f ca="true">+IF(AND(ISNUMBER(OFFSET('Sanitation Data'!$H$11,0,10*ROW('Sanitation Data'!H76))),'Data Summary'!DH82="Yes"),OFFSET('Sanitation Data'!$H$11,0,10*ROW('Sanitation Data'!H76)),NA())</f>
        <v>#N/A</v>
      </c>
      <c r="AT82" s="94" t="e">
        <f ca="true">+IF(AND(ISNUMBER(OFFSET('Sanitation Data'!$H$12,0,10*ROW('Sanitation Data'!H76))),'Data Summary'!DI82="Yes"),OFFSET('Sanitation Data'!$H$12,0,10*ROW('Sanitation Data'!H76)),NA())</f>
        <v>#N/A</v>
      </c>
      <c r="AU82" s="94" t="e">
        <f ca="true">+IF(AND(ISNUMBER(OFFSET('Sanitation Data'!$I$4,0,10*ROW('Sanitation Data'!I76))),'Data Summary'!DJ82="Yes"),100-OFFSET('Sanitation Data'!$I$4,0,10*ROW('Sanitation Data'!I76)),NA())</f>
        <v>#N/A</v>
      </c>
      <c r="AV82" s="94" t="e">
        <f ca="true">+IF(AND(ISNUMBER(OFFSET('Sanitation Data'!$I$6,0,10*ROW('Sanitation Data'!I76))),'Data Summary'!DK82="Yes"),OFFSET('Sanitation Data'!$I$6,0,10*ROW('Sanitation Data'!I76)),NA())</f>
        <v>#N/A</v>
      </c>
      <c r="AW82" s="94" t="e">
        <f ca="true">+IF(AND(ISNUMBER(OFFSET('Sanitation Data'!$I$10,0,10*ROW('Sanitation Data'!I76))),'Data Summary'!DL82="Yes"),OFFSET('Sanitation Data'!$I$10,0,10*ROW('Sanitation Data'!I76)),NA())</f>
        <v>#N/A</v>
      </c>
      <c r="AX82" s="94" t="e">
        <f ca="true">+IF(AND(ISNUMBER(OFFSET('Sanitation Data'!$I$11,0,10*ROW('Sanitation Data'!I76))),'Data Summary'!DM82="Yes"),OFFSET('Sanitation Data'!$I$11,0,10*ROW('Sanitation Data'!I76)),NA())</f>
        <v>#N/A</v>
      </c>
      <c r="AY82" s="94" t="e">
        <f ca="true">+IF(AND(ISNUMBER(OFFSET('Sanitation Data'!$I$12,0,10*ROW('Sanitation Data'!I76))),'Data Summary'!DN82="Yes"),OFFSET('Sanitation Data'!$I$12,0,10*ROW('Sanitation Data'!I76)),NA())</f>
        <v>#N/A</v>
      </c>
      <c r="AZ82" s="95" t="e">
        <f ca="true">+IF(AND(ISNUMBER(OFFSET('Hygiene Data'!$D$5,0,10*ROW('Hygiene Data'!D76))),'Data Summary'!DO82="Yes"),OFFSET('Hygiene Data'!$D$5,0,10*ROW('Hygiene Data'!D76)),NA())</f>
        <v>#N/A</v>
      </c>
      <c r="BA82" s="95" t="e">
        <f ca="true">+IF(AND(ISNUMBER(OFFSET('Hygiene Data'!$D$7,0,10*ROW('Hygiene Data'!D76))),'Data Summary'!DP82="Yes"),OFFSET('Hygiene Data'!$D$7,0,10*ROW('Hygiene Data'!D76)),NA())</f>
        <v>#N/A</v>
      </c>
      <c r="BB82" s="95" t="e">
        <f ca="true">+IF(AND(ISNUMBER(OFFSET('Hygiene Data'!$D$9,0,10*ROW('Hygiene Data'!D76))),'Data Summary'!DQ82="Yes"),OFFSET('Hygiene Data'!$D$9,0,10*ROW('Hygiene Data'!D76)),NA())</f>
        <v>#N/A</v>
      </c>
      <c r="BC82" s="95" t="e">
        <f ca="true">+IF(AND(ISNUMBER(OFFSET('Hygiene Data'!$E$5,0,10*ROW('Hygiene Data'!E76))),'Data Summary'!DR82="Yes"),OFFSET('Hygiene Data'!$E$5,0,10*ROW('Hygiene Data'!E76)),NA())</f>
        <v>#N/A</v>
      </c>
      <c r="BD82" s="95" t="e">
        <f ca="true">+IF(AND(ISNUMBER(OFFSET('Hygiene Data'!$E$7,0,10*ROW('Hygiene Data'!E76))),'Data Summary'!DS82="Yes"),OFFSET('Hygiene Data'!$E$7,0,10*ROW('Hygiene Data'!E76)),NA())</f>
        <v>#N/A</v>
      </c>
      <c r="BE82" s="95" t="e">
        <f ca="true">+IF(AND(ISNUMBER(OFFSET('Hygiene Data'!$E$9,0,10*ROW('Hygiene Data'!E76))),'Data Summary'!DT82="Yes"),OFFSET('Hygiene Data'!$E$9,0,10*ROW('Hygiene Data'!E76)),NA())</f>
        <v>#N/A</v>
      </c>
      <c r="BF82" s="95" t="e">
        <f ca="true">+IF(AND(ISNUMBER(OFFSET('Hygiene Data'!$F$5,0,10*ROW('Hygiene Data'!F76))),'Data Summary'!DU82="Yes"),OFFSET('Hygiene Data'!$F$5,0,10*ROW('Hygiene Data'!F76)),NA())</f>
        <v>#N/A</v>
      </c>
      <c r="BG82" s="95" t="e">
        <f ca="true">+IF(AND(ISNUMBER(OFFSET('Hygiene Data'!$F$7,0,10*ROW('Hygiene Data'!F76))),'Data Summary'!DV82="Yes"),OFFSET('Hygiene Data'!$F$7,0,10*ROW('Hygiene Data'!F76)),NA())</f>
        <v>#N/A</v>
      </c>
      <c r="BH82" s="95" t="e">
        <f ca="true">+IF(AND(ISNUMBER(OFFSET('Hygiene Data'!$F$9,0,10*ROW('Hygiene Data'!F76))),'Data Summary'!DW82="Yes"),OFFSET('Hygiene Data'!$F$9,0,10*ROW('Hygiene Data'!F76)),NA())</f>
        <v>#N/A</v>
      </c>
      <c r="BI82" s="95" t="e">
        <f ca="true">+IF(AND(ISNUMBER(OFFSET('Hygiene Data'!$G$5,0,10*ROW('Hygiene Data'!G76))),'Data Summary'!DX82="Yes"),OFFSET('Hygiene Data'!$G$5,0,10*ROW('Hygiene Data'!G76)),NA())</f>
        <v>#N/A</v>
      </c>
      <c r="BJ82" s="95" t="e">
        <f ca="true">+IF(AND(ISNUMBER(OFFSET('Hygiene Data'!$G$7,0,10*ROW('Hygiene Data'!G76))),'Data Summary'!DY82="Yes"),OFFSET('Hygiene Data'!$G$7,0,10*ROW('Hygiene Data'!G76)),NA())</f>
        <v>#N/A</v>
      </c>
      <c r="BK82" s="95" t="e">
        <f ca="true">+IF(AND(ISNUMBER(OFFSET('Hygiene Data'!$G$9,0,10*ROW('Hygiene Data'!G76))),'Data Summary'!DZ82="Yes"),OFFSET('Hygiene Data'!$G$9,0,10*ROW('Hygiene Data'!G76)),NA())</f>
        <v>#N/A</v>
      </c>
      <c r="BL82" s="95" t="e">
        <f ca="true">+IF(AND(ISNUMBER(OFFSET('Hygiene Data'!$H$5,0,10*ROW('Hygiene Data'!H76))),'Data Summary'!EA82="Yes"),OFFSET('Hygiene Data'!$H$5,0,10*ROW('Hygiene Data'!H76)),NA())</f>
        <v>#N/A</v>
      </c>
      <c r="BM82" s="95" t="e">
        <f ca="true">+IF(AND(ISNUMBER(OFFSET('Hygiene Data'!$H$7,0,10*ROW('Hygiene Data'!H76))),'Data Summary'!EB82="Yes"),OFFSET('Hygiene Data'!$H$7,0,10*ROW('Hygiene Data'!H76)),NA())</f>
        <v>#N/A</v>
      </c>
      <c r="BN82" s="95" t="e">
        <f ca="true">+IF(AND(ISNUMBER(OFFSET('Hygiene Data'!$H$9,0,10*ROW('Hygiene Data'!H76))),'Data Summary'!EC82="Yes"),OFFSET('Hygiene Data'!$H$9,0,10*ROW('Hygiene Data'!H76)),NA())</f>
        <v>#N/A</v>
      </c>
      <c r="BO82" s="95" t="e">
        <f ca="true">+IF(AND(ISNUMBER(OFFSET('Hygiene Data'!$I$5,0,10*ROW('Hygiene Data'!I76))),'Data Summary'!ED82="Yes"),OFFSET('Hygiene Data'!$I$5,0,10*ROW('Hygiene Data'!I76)),NA())</f>
        <v>#N/A</v>
      </c>
      <c r="BP82" s="95" t="e">
        <f ca="true">+IF(AND(ISNUMBER(OFFSET('Hygiene Data'!$I$7,0,10*ROW('Hygiene Data'!I76))),'Data Summary'!EE82="Yes"),OFFSET('Hygiene Data'!$I$7,0,10*ROW('Hygiene Data'!I76)),NA())</f>
        <v>#N/A</v>
      </c>
      <c r="BQ82" s="95" t="e">
        <f ca="true">+IF(AND(ISNUMBER(OFFSET('Hygiene Data'!$I$9,0,10*ROW('Hygiene Data'!I76))),'Data Summary'!EF82="Yes"),OFFSET('Hygiene Data'!$I$9,0,10*ROW('Hygiene Data'!I76)),NA())</f>
        <v>#N/A</v>
      </c>
    </row>
    <row xmlns:x14ac="http://schemas.microsoft.com/office/spreadsheetml/2009/9/ac" r="83" x14ac:dyDescent="0.2">
      <c r="A83" s="329" t="e">
        <f ca="true">+RIGHT('Data Summary'!A83,LEN('Data Summary'!A83)-9)</f>
        <v>#VALUE!</v>
      </c>
      <c r="B83" s="36" t="str">
        <f ca="true">+IF(ISTEXT('Data Summary'!B83),'Data Summary'!B83,"")</f>
        <v/>
      </c>
      <c r="C83" s="328" t="e">
        <f ca="true">+VALUE('Data Summary'!C83)</f>
        <v>#VALUE!</v>
      </c>
      <c r="D83" s="93" t="e">
        <f ca="true">+IF(AND(ISNUMBER(OFFSET('Water Data'!$D$4,0,10*ROW('Water Data'!D77))),'Data Summary'!BS83="Yes"),100-OFFSET('Water Data'!$D$4,0,10*ROW('Water Data'!D77)),NA())</f>
        <v>#N/A</v>
      </c>
      <c r="E83" s="93" t="e">
        <f ca="true">+IF(AND(ISNUMBER(OFFSET('Water Data'!$D$6,0,10*ROW('Water Data'!D77))),'Data Summary'!BT83="Yes"),OFFSET('Water Data'!$D$6,0,10*ROW('Water Data'!D77)),NA())</f>
        <v>#N/A</v>
      </c>
      <c r="F83" s="93" t="e">
        <f ca="true">+IF(AND(ISNUMBER(OFFSET('Water Data'!$D$9,0,10*ROW('Water Data'!D77))),'Data Summary'!BU83="Yes"),OFFSET('Water Data'!$D$9,0,10*ROW('Water Data'!D77)),NA())</f>
        <v>#N/A</v>
      </c>
      <c r="G83" s="93" t="e">
        <f ca="true">+IF(AND(ISNUMBER(OFFSET('Water Data'!$E$4,0,10*ROW('Water Data'!E77))),'Data Summary'!BV83="Yes"),100-OFFSET('Water Data'!$E$4,0,10*ROW('Water Data'!E77)),NA())</f>
        <v>#N/A</v>
      </c>
      <c r="H83" s="93" t="e">
        <f ca="true">+IF(AND(ISNUMBER(OFFSET('Water Data'!$E$6,0,10*ROW('Water Data'!E77))),'Data Summary'!BW83="Yes"),OFFSET('Water Data'!$E$6,0,10*ROW('Water Data'!E77)),NA())</f>
        <v>#N/A</v>
      </c>
      <c r="I83" s="93" t="e">
        <f ca="true">+IF(AND(ISNUMBER(OFFSET('Water Data'!$E$9,0,10*ROW('Water Data'!E77))),'Data Summary'!BX83="Yes"),OFFSET('Water Data'!$E$9,0,10*ROW('Water Data'!E77)),NA())</f>
        <v>#N/A</v>
      </c>
      <c r="J83" s="93" t="e">
        <f ca="true">+IF(AND(ISNUMBER(OFFSET('Water Data'!$F$4,0,10*ROW('Water Data'!F77))),'Data Summary'!BY83="Yes"),100-OFFSET('Water Data'!$F$4,0,10*ROW('Water Data'!F77)),NA())</f>
        <v>#N/A</v>
      </c>
      <c r="K83" s="93" t="e">
        <f ca="true">+IF(AND(ISNUMBER(OFFSET('Water Data'!$F$6,0,10*ROW('Water Data'!F77))),'Data Summary'!BZ83="Yes"),OFFSET('Water Data'!$F$6,0,10*ROW('Water Data'!F77)),NA())</f>
        <v>#N/A</v>
      </c>
      <c r="L83" s="93" t="e">
        <f ca="true">+IF(AND(ISNUMBER(OFFSET('Water Data'!$F$9,0,10*ROW('Water Data'!F77))),'Data Summary'!CA83="Yes"),OFFSET('Water Data'!$F$9,0,10*ROW('Water Data'!F77)),NA())</f>
        <v>#N/A</v>
      </c>
      <c r="M83" s="93" t="e">
        <f ca="true">+IF(AND(ISNUMBER(OFFSET('Water Data'!$G$4,0,10*ROW('Water Data'!G77))),'Data Summary'!CB83="Yes"),100-OFFSET('Water Data'!$G$4,0,10*ROW('Water Data'!G77)),NA())</f>
        <v>#N/A</v>
      </c>
      <c r="N83" s="93" t="e">
        <f ca="true">+IF(AND(ISNUMBER(OFFSET('Water Data'!$G$6,0,10*ROW('Water Data'!G77))),'Data Summary'!CC83="Yes"),OFFSET('Water Data'!$G$6,0,10*ROW('Water Data'!G77)),NA())</f>
        <v>#N/A</v>
      </c>
      <c r="O83" s="93" t="e">
        <f ca="true">+IF(AND(ISNUMBER(OFFSET('Water Data'!$G$9,0,10*ROW('Water Data'!G77))),'Data Summary'!CD83="Yes"),OFFSET('Water Data'!$G$9,0,10*ROW('Water Data'!G77)),NA())</f>
        <v>#N/A</v>
      </c>
      <c r="P83" s="93" t="e">
        <f ca="true">+IF(AND(ISNUMBER(OFFSET('Water Data'!$H$4,0,10*ROW('Water Data'!H77))),'Data Summary'!CE83="Yes"),100-OFFSET('Water Data'!$H$4,0,10*ROW('Water Data'!H77)),NA())</f>
        <v>#N/A</v>
      </c>
      <c r="Q83" s="93" t="e">
        <f ca="true">+IF(AND(ISNUMBER(OFFSET('Water Data'!$H$6,0,10*ROW('Water Data'!H77))),'Data Summary'!CF83="Yes"),OFFSET('Water Data'!$H$6,0,10*ROW('Water Data'!H77)),NA())</f>
        <v>#N/A</v>
      </c>
      <c r="R83" s="93" t="e">
        <f ca="true">+IF(AND(ISNUMBER(OFFSET('Water Data'!$H$9,0,10*ROW('Water Data'!H77))),'Data Summary'!CG83="Yes"),OFFSET('Water Data'!$H$9,0,10*ROW('Water Data'!H77)),NA())</f>
        <v>#N/A</v>
      </c>
      <c r="S83" s="93" t="e">
        <f ca="true">+IF(AND(ISNUMBER(OFFSET('Water Data'!$I$4,0,10*ROW('Water Data'!I77))),'Data Summary'!CH83="Yes"),100-OFFSET('Water Data'!$I$4,0,10*ROW('Water Data'!I77)),NA())</f>
        <v>#N/A</v>
      </c>
      <c r="T83" s="93" t="e">
        <f ca="true">+IF(AND(ISNUMBER(OFFSET('Water Data'!$I$6,0,10*ROW('Water Data'!I77))),'Data Summary'!CI83="Yes"),OFFSET('Water Data'!$I$6,0,10*ROW('Water Data'!I77)),NA())</f>
        <v>#N/A</v>
      </c>
      <c r="U83" s="93" t="e">
        <f ca="true">+IF(AND(ISNUMBER(OFFSET('Water Data'!$I$9,0,10*ROW('Water Data'!I77))),'Data Summary'!CJ83="Yes"),OFFSET('Water Data'!$I$9,0,10*ROW('Water Data'!I77)),NA())</f>
        <v>#N/A</v>
      </c>
      <c r="V83" s="94" t="e">
        <f ca="true">+IF(AND(ISNUMBER(OFFSET('Sanitation Data'!$D$4,0,10*ROW('Sanitation Data'!D77))),'Data Summary'!CK83="Yes"),100-OFFSET('Sanitation Data'!$D$4,0,10*ROW('Sanitation Data'!D77)),NA())</f>
        <v>#N/A</v>
      </c>
      <c r="W83" s="94" t="e">
        <f ca="true">+IF(AND(ISNUMBER(OFFSET('Sanitation Data'!$D$6,0,10*ROW('Sanitation Data'!D77))),'Data Summary'!CL83="Yes"),OFFSET('Sanitation Data'!$D$6,0,10*ROW('Sanitation Data'!D77)),NA())</f>
        <v>#N/A</v>
      </c>
      <c r="X83" s="94" t="e">
        <f ca="true">+IF(AND(ISNUMBER(OFFSET('Sanitation Data'!$D$10,0,10*ROW('Sanitation Data'!D77))),'Data Summary'!CM83="Yes"),OFFSET('Sanitation Data'!$D$10,0,10*ROW('Sanitation Data'!D77)),NA())</f>
        <v>#N/A</v>
      </c>
      <c r="Y83" s="94" t="e">
        <f ca="true">+IF(AND(ISNUMBER(OFFSET('Sanitation Data'!$D$11,0,10*ROW('Sanitation Data'!D77))),'Data Summary'!CN83="Yes"),OFFSET('Sanitation Data'!$D$11,0,10*ROW('Sanitation Data'!D77)),NA())</f>
        <v>#N/A</v>
      </c>
      <c r="Z83" s="94" t="e">
        <f ca="true">+IF(AND(ISNUMBER(OFFSET('Sanitation Data'!$D$12,0,10*ROW('Sanitation Data'!D77))),'Data Summary'!CO83="Yes"),OFFSET('Sanitation Data'!$D$12,0,10*ROW('Sanitation Data'!D77)),NA())</f>
        <v>#N/A</v>
      </c>
      <c r="AA83" s="94" t="e">
        <f ca="true">+IF(AND(ISNUMBER(OFFSET('Sanitation Data'!$E$4,0,10*ROW('Sanitation Data'!E77))),'Data Summary'!CP83="Yes"),100-OFFSET('Sanitation Data'!$E$4,0,10*ROW('Sanitation Data'!E77)),NA())</f>
        <v>#N/A</v>
      </c>
      <c r="AB83" s="94" t="e">
        <f ca="true">+IF(AND(ISNUMBER(OFFSET('Sanitation Data'!$E$6,0,10*ROW('Sanitation Data'!E77))),'Data Summary'!CQ83="Yes"),OFFSET('Sanitation Data'!$E$6,0,10*ROW('Sanitation Data'!E77)),NA())</f>
        <v>#N/A</v>
      </c>
      <c r="AC83" s="94" t="e">
        <f ca="true">+IF(AND(ISNUMBER(OFFSET('Sanitation Data'!$E$10,0,10*ROW('Sanitation Data'!E77))),'Data Summary'!CR83="Yes"),OFFSET('Sanitation Data'!$E$10,0,10*ROW('Sanitation Data'!E77)),NA())</f>
        <v>#N/A</v>
      </c>
      <c r="AD83" s="94" t="e">
        <f ca="true">+IF(AND(ISNUMBER(OFFSET('Sanitation Data'!$E$11,0,10*ROW('Sanitation Data'!E77))),'Data Summary'!CS83="Yes"),OFFSET('Sanitation Data'!$E$11,0,10*ROW('Sanitation Data'!E77)),NA())</f>
        <v>#N/A</v>
      </c>
      <c r="AE83" s="94" t="e">
        <f ca="true">+IF(AND(ISNUMBER(OFFSET('Sanitation Data'!$E$12,0,10*ROW('Sanitation Data'!E77))),'Data Summary'!CT83="Yes"),OFFSET('Sanitation Data'!$E$12,0,10*ROW('Sanitation Data'!E77)),NA())</f>
        <v>#N/A</v>
      </c>
      <c r="AF83" s="94" t="e">
        <f ca="true">+IF(AND(ISNUMBER(OFFSET('Sanitation Data'!$F$4,0,10*ROW('Sanitation Data'!F77))),'Data Summary'!CU83="Yes"),100-OFFSET('Sanitation Data'!$F$4,0,10*ROW('Sanitation Data'!F77)),NA())</f>
        <v>#N/A</v>
      </c>
      <c r="AG83" s="94" t="e">
        <f ca="true">+IF(AND(ISNUMBER(OFFSET('Sanitation Data'!$F$6,0,10*ROW('Sanitation Data'!F77))),'Data Summary'!CV83="Yes"),OFFSET('Sanitation Data'!$F$6,0,10*ROW('Sanitation Data'!F77)),NA())</f>
        <v>#N/A</v>
      </c>
      <c r="AH83" s="94" t="e">
        <f ca="true">+IF(AND(ISNUMBER(OFFSET('Sanitation Data'!$F$10,0,10*ROW('Sanitation Data'!F77))),'Data Summary'!CW83="Yes"),OFFSET('Sanitation Data'!$F$10,0,10*ROW('Sanitation Data'!F77)),NA())</f>
        <v>#N/A</v>
      </c>
      <c r="AI83" s="94" t="e">
        <f ca="true">+IF(AND(ISNUMBER(OFFSET('Sanitation Data'!$F$11,0,10*ROW('Sanitation Data'!F77))),'Data Summary'!CX83="Yes"),OFFSET('Sanitation Data'!$F$11,0,10*ROW('Sanitation Data'!F77)),NA())</f>
        <v>#N/A</v>
      </c>
      <c r="AJ83" s="94" t="e">
        <f ca="true">+IF(AND(ISNUMBER(OFFSET('Sanitation Data'!$F$12,0,10*ROW('Sanitation Data'!F77))),'Data Summary'!CY83="Yes"),OFFSET('Sanitation Data'!$F$12,0,10*ROW('Sanitation Data'!F77)),NA())</f>
        <v>#N/A</v>
      </c>
      <c r="AK83" s="94" t="e">
        <f ca="true">+IF(AND(ISNUMBER(OFFSET('Sanitation Data'!$G$4,0,10*ROW('Sanitation Data'!G77))),'Data Summary'!CZ83="Yes"),100-OFFSET('Sanitation Data'!$G$4,0,10*ROW('Sanitation Data'!G77)),NA())</f>
        <v>#N/A</v>
      </c>
      <c r="AL83" s="94" t="e">
        <f ca="true">+IF(AND(ISNUMBER(OFFSET('Sanitation Data'!$G$6,0,10*ROW('Sanitation Data'!G77))),'Data Summary'!DA83="Yes"),OFFSET('Sanitation Data'!$G$6,0,10*ROW('Sanitation Data'!G77)),NA())</f>
        <v>#N/A</v>
      </c>
      <c r="AM83" s="94" t="e">
        <f ca="true">+IF(AND(ISNUMBER(OFFSET('Sanitation Data'!$G$10,0,10*ROW('Sanitation Data'!G77))),'Data Summary'!DB83="Yes"),OFFSET('Sanitation Data'!$G$10,0,10*ROW('Sanitation Data'!G77)),NA())</f>
        <v>#N/A</v>
      </c>
      <c r="AN83" s="94" t="e">
        <f ca="true">+IF(AND(ISNUMBER(OFFSET('Sanitation Data'!$G$11,0,10*ROW('Sanitation Data'!G77))),'Data Summary'!DC83="Yes"),OFFSET('Sanitation Data'!$G$11,0,10*ROW('Sanitation Data'!G77)),NA())</f>
        <v>#N/A</v>
      </c>
      <c r="AO83" s="94" t="e">
        <f ca="true">+IF(AND(ISNUMBER(OFFSET('Sanitation Data'!$G$12,0,10*ROW('Sanitation Data'!G77))),'Data Summary'!DD83="Yes"),OFFSET('Sanitation Data'!$G$12,0,10*ROW('Sanitation Data'!G77)),NA())</f>
        <v>#N/A</v>
      </c>
      <c r="AP83" s="94" t="e">
        <f ca="true">+IF(AND(ISNUMBER(OFFSET('Sanitation Data'!$H$4,0,10*ROW('Sanitation Data'!H77))),'Data Summary'!DE83="Yes"),100-OFFSET('Sanitation Data'!$H$4,0,10*ROW('Sanitation Data'!H77)),NA())</f>
        <v>#N/A</v>
      </c>
      <c r="AQ83" s="94" t="e">
        <f ca="true">+IF(AND(ISNUMBER(OFFSET('Sanitation Data'!$H$6,0,10*ROW('Sanitation Data'!H77))),'Data Summary'!DF83="Yes"),OFFSET('Sanitation Data'!$H$6,0,10*ROW('Sanitation Data'!H77)),NA())</f>
        <v>#N/A</v>
      </c>
      <c r="AR83" s="94" t="e">
        <f ca="true">+IF(AND(ISNUMBER(OFFSET('Sanitation Data'!$H$10,0,10*ROW('Sanitation Data'!H77))),'Data Summary'!DG83="Yes"),OFFSET('Sanitation Data'!$H$10,0,10*ROW('Sanitation Data'!H77)),NA())</f>
        <v>#N/A</v>
      </c>
      <c r="AS83" s="94" t="e">
        <f ca="true">+IF(AND(ISNUMBER(OFFSET('Sanitation Data'!$H$11,0,10*ROW('Sanitation Data'!H77))),'Data Summary'!DH83="Yes"),OFFSET('Sanitation Data'!$H$11,0,10*ROW('Sanitation Data'!H77)),NA())</f>
        <v>#N/A</v>
      </c>
      <c r="AT83" s="94" t="e">
        <f ca="true">+IF(AND(ISNUMBER(OFFSET('Sanitation Data'!$H$12,0,10*ROW('Sanitation Data'!H77))),'Data Summary'!DI83="Yes"),OFFSET('Sanitation Data'!$H$12,0,10*ROW('Sanitation Data'!H77)),NA())</f>
        <v>#N/A</v>
      </c>
      <c r="AU83" s="94" t="e">
        <f ca="true">+IF(AND(ISNUMBER(OFFSET('Sanitation Data'!$I$4,0,10*ROW('Sanitation Data'!I77))),'Data Summary'!DJ83="Yes"),100-OFFSET('Sanitation Data'!$I$4,0,10*ROW('Sanitation Data'!I77)),NA())</f>
        <v>#N/A</v>
      </c>
      <c r="AV83" s="94" t="e">
        <f ca="true">+IF(AND(ISNUMBER(OFFSET('Sanitation Data'!$I$6,0,10*ROW('Sanitation Data'!I77))),'Data Summary'!DK83="Yes"),OFFSET('Sanitation Data'!$I$6,0,10*ROW('Sanitation Data'!I77)),NA())</f>
        <v>#N/A</v>
      </c>
      <c r="AW83" s="94" t="e">
        <f ca="true">+IF(AND(ISNUMBER(OFFSET('Sanitation Data'!$I$10,0,10*ROW('Sanitation Data'!I77))),'Data Summary'!DL83="Yes"),OFFSET('Sanitation Data'!$I$10,0,10*ROW('Sanitation Data'!I77)),NA())</f>
        <v>#N/A</v>
      </c>
      <c r="AX83" s="94" t="e">
        <f ca="true">+IF(AND(ISNUMBER(OFFSET('Sanitation Data'!$I$11,0,10*ROW('Sanitation Data'!I77))),'Data Summary'!DM83="Yes"),OFFSET('Sanitation Data'!$I$11,0,10*ROW('Sanitation Data'!I77)),NA())</f>
        <v>#N/A</v>
      </c>
      <c r="AY83" s="94" t="e">
        <f ca="true">+IF(AND(ISNUMBER(OFFSET('Sanitation Data'!$I$12,0,10*ROW('Sanitation Data'!I77))),'Data Summary'!DN83="Yes"),OFFSET('Sanitation Data'!$I$12,0,10*ROW('Sanitation Data'!I77)),NA())</f>
        <v>#N/A</v>
      </c>
      <c r="AZ83" s="95" t="e">
        <f ca="true">+IF(AND(ISNUMBER(OFFSET('Hygiene Data'!$D$5,0,10*ROW('Hygiene Data'!D77))),'Data Summary'!DO83="Yes"),OFFSET('Hygiene Data'!$D$5,0,10*ROW('Hygiene Data'!D77)),NA())</f>
        <v>#N/A</v>
      </c>
      <c r="BA83" s="95" t="e">
        <f ca="true">+IF(AND(ISNUMBER(OFFSET('Hygiene Data'!$D$7,0,10*ROW('Hygiene Data'!D77))),'Data Summary'!DP83="Yes"),OFFSET('Hygiene Data'!$D$7,0,10*ROW('Hygiene Data'!D77)),NA())</f>
        <v>#N/A</v>
      </c>
      <c r="BB83" s="95" t="e">
        <f ca="true">+IF(AND(ISNUMBER(OFFSET('Hygiene Data'!$D$9,0,10*ROW('Hygiene Data'!D77))),'Data Summary'!DQ83="Yes"),OFFSET('Hygiene Data'!$D$9,0,10*ROW('Hygiene Data'!D77)),NA())</f>
        <v>#N/A</v>
      </c>
      <c r="BC83" s="95" t="e">
        <f ca="true">+IF(AND(ISNUMBER(OFFSET('Hygiene Data'!$E$5,0,10*ROW('Hygiene Data'!E77))),'Data Summary'!DR83="Yes"),OFFSET('Hygiene Data'!$E$5,0,10*ROW('Hygiene Data'!E77)),NA())</f>
        <v>#N/A</v>
      </c>
      <c r="BD83" s="95" t="e">
        <f ca="true">+IF(AND(ISNUMBER(OFFSET('Hygiene Data'!$E$7,0,10*ROW('Hygiene Data'!E77))),'Data Summary'!DS83="Yes"),OFFSET('Hygiene Data'!$E$7,0,10*ROW('Hygiene Data'!E77)),NA())</f>
        <v>#N/A</v>
      </c>
      <c r="BE83" s="95" t="e">
        <f ca="true">+IF(AND(ISNUMBER(OFFSET('Hygiene Data'!$E$9,0,10*ROW('Hygiene Data'!E77))),'Data Summary'!DT83="Yes"),OFFSET('Hygiene Data'!$E$9,0,10*ROW('Hygiene Data'!E77)),NA())</f>
        <v>#N/A</v>
      </c>
      <c r="BF83" s="95" t="e">
        <f ca="true">+IF(AND(ISNUMBER(OFFSET('Hygiene Data'!$F$5,0,10*ROW('Hygiene Data'!F77))),'Data Summary'!DU83="Yes"),OFFSET('Hygiene Data'!$F$5,0,10*ROW('Hygiene Data'!F77)),NA())</f>
        <v>#N/A</v>
      </c>
      <c r="BG83" s="95" t="e">
        <f ca="true">+IF(AND(ISNUMBER(OFFSET('Hygiene Data'!$F$7,0,10*ROW('Hygiene Data'!F77))),'Data Summary'!DV83="Yes"),OFFSET('Hygiene Data'!$F$7,0,10*ROW('Hygiene Data'!F77)),NA())</f>
        <v>#N/A</v>
      </c>
      <c r="BH83" s="95" t="e">
        <f ca="true">+IF(AND(ISNUMBER(OFFSET('Hygiene Data'!$F$9,0,10*ROW('Hygiene Data'!F77))),'Data Summary'!DW83="Yes"),OFFSET('Hygiene Data'!$F$9,0,10*ROW('Hygiene Data'!F77)),NA())</f>
        <v>#N/A</v>
      </c>
      <c r="BI83" s="95" t="e">
        <f ca="true">+IF(AND(ISNUMBER(OFFSET('Hygiene Data'!$G$5,0,10*ROW('Hygiene Data'!G77))),'Data Summary'!DX83="Yes"),OFFSET('Hygiene Data'!$G$5,0,10*ROW('Hygiene Data'!G77)),NA())</f>
        <v>#N/A</v>
      </c>
      <c r="BJ83" s="95" t="e">
        <f ca="true">+IF(AND(ISNUMBER(OFFSET('Hygiene Data'!$G$7,0,10*ROW('Hygiene Data'!G77))),'Data Summary'!DY83="Yes"),OFFSET('Hygiene Data'!$G$7,0,10*ROW('Hygiene Data'!G77)),NA())</f>
        <v>#N/A</v>
      </c>
      <c r="BK83" s="95" t="e">
        <f ca="true">+IF(AND(ISNUMBER(OFFSET('Hygiene Data'!$G$9,0,10*ROW('Hygiene Data'!G77))),'Data Summary'!DZ83="Yes"),OFFSET('Hygiene Data'!$G$9,0,10*ROW('Hygiene Data'!G77)),NA())</f>
        <v>#N/A</v>
      </c>
      <c r="BL83" s="95" t="e">
        <f ca="true">+IF(AND(ISNUMBER(OFFSET('Hygiene Data'!$H$5,0,10*ROW('Hygiene Data'!H77))),'Data Summary'!EA83="Yes"),OFFSET('Hygiene Data'!$H$5,0,10*ROW('Hygiene Data'!H77)),NA())</f>
        <v>#N/A</v>
      </c>
      <c r="BM83" s="95" t="e">
        <f ca="true">+IF(AND(ISNUMBER(OFFSET('Hygiene Data'!$H$7,0,10*ROW('Hygiene Data'!H77))),'Data Summary'!EB83="Yes"),OFFSET('Hygiene Data'!$H$7,0,10*ROW('Hygiene Data'!H77)),NA())</f>
        <v>#N/A</v>
      </c>
      <c r="BN83" s="95" t="e">
        <f ca="true">+IF(AND(ISNUMBER(OFFSET('Hygiene Data'!$H$9,0,10*ROW('Hygiene Data'!H77))),'Data Summary'!EC83="Yes"),OFFSET('Hygiene Data'!$H$9,0,10*ROW('Hygiene Data'!H77)),NA())</f>
        <v>#N/A</v>
      </c>
      <c r="BO83" s="95" t="e">
        <f ca="true">+IF(AND(ISNUMBER(OFFSET('Hygiene Data'!$I$5,0,10*ROW('Hygiene Data'!I77))),'Data Summary'!ED83="Yes"),OFFSET('Hygiene Data'!$I$5,0,10*ROW('Hygiene Data'!I77)),NA())</f>
        <v>#N/A</v>
      </c>
      <c r="BP83" s="95" t="e">
        <f ca="true">+IF(AND(ISNUMBER(OFFSET('Hygiene Data'!$I$7,0,10*ROW('Hygiene Data'!I77))),'Data Summary'!EE83="Yes"),OFFSET('Hygiene Data'!$I$7,0,10*ROW('Hygiene Data'!I77)),NA())</f>
        <v>#N/A</v>
      </c>
      <c r="BQ83" s="95" t="e">
        <f ca="true">+IF(AND(ISNUMBER(OFFSET('Hygiene Data'!$I$9,0,10*ROW('Hygiene Data'!I77))),'Data Summary'!EF83="Yes"),OFFSET('Hygiene Data'!$I$9,0,10*ROW('Hygiene Data'!I77)),NA())</f>
        <v>#N/A</v>
      </c>
    </row>
    <row xmlns:x14ac="http://schemas.microsoft.com/office/spreadsheetml/2009/9/ac" r="84" x14ac:dyDescent="0.2">
      <c r="A84" s="329" t="e">
        <f ca="true">+RIGHT('Data Summary'!A84,LEN('Data Summary'!A84)-9)</f>
        <v>#VALUE!</v>
      </c>
      <c r="B84" s="36" t="str">
        <f ca="true">+IF(ISTEXT('Data Summary'!B84),'Data Summary'!B84,"")</f>
        <v/>
      </c>
      <c r="C84" s="328" t="e">
        <f ca="true">+VALUE('Data Summary'!C84)</f>
        <v>#VALUE!</v>
      </c>
      <c r="D84" s="93" t="e">
        <f ca="true">+IF(AND(ISNUMBER(OFFSET('Water Data'!$D$4,0,10*ROW('Water Data'!D78))),'Data Summary'!BS84="Yes"),100-OFFSET('Water Data'!$D$4,0,10*ROW('Water Data'!D78)),NA())</f>
        <v>#N/A</v>
      </c>
      <c r="E84" s="93" t="e">
        <f ca="true">+IF(AND(ISNUMBER(OFFSET('Water Data'!$D$6,0,10*ROW('Water Data'!D78))),'Data Summary'!BT84="Yes"),OFFSET('Water Data'!$D$6,0,10*ROW('Water Data'!D78)),NA())</f>
        <v>#N/A</v>
      </c>
      <c r="F84" s="93" t="e">
        <f ca="true">+IF(AND(ISNUMBER(OFFSET('Water Data'!$D$9,0,10*ROW('Water Data'!D78))),'Data Summary'!BU84="Yes"),OFFSET('Water Data'!$D$9,0,10*ROW('Water Data'!D78)),NA())</f>
        <v>#N/A</v>
      </c>
      <c r="G84" s="93" t="e">
        <f ca="true">+IF(AND(ISNUMBER(OFFSET('Water Data'!$E$4,0,10*ROW('Water Data'!E78))),'Data Summary'!BV84="Yes"),100-OFFSET('Water Data'!$E$4,0,10*ROW('Water Data'!E78)),NA())</f>
        <v>#N/A</v>
      </c>
      <c r="H84" s="93" t="e">
        <f ca="true">+IF(AND(ISNUMBER(OFFSET('Water Data'!$E$6,0,10*ROW('Water Data'!E78))),'Data Summary'!BW84="Yes"),OFFSET('Water Data'!$E$6,0,10*ROW('Water Data'!E78)),NA())</f>
        <v>#N/A</v>
      </c>
      <c r="I84" s="93" t="e">
        <f ca="true">+IF(AND(ISNUMBER(OFFSET('Water Data'!$E$9,0,10*ROW('Water Data'!E78))),'Data Summary'!BX84="Yes"),OFFSET('Water Data'!$E$9,0,10*ROW('Water Data'!E78)),NA())</f>
        <v>#N/A</v>
      </c>
      <c r="J84" s="93" t="e">
        <f ca="true">+IF(AND(ISNUMBER(OFFSET('Water Data'!$F$4,0,10*ROW('Water Data'!F78))),'Data Summary'!BY84="Yes"),100-OFFSET('Water Data'!$F$4,0,10*ROW('Water Data'!F78)),NA())</f>
        <v>#N/A</v>
      </c>
      <c r="K84" s="93" t="e">
        <f ca="true">+IF(AND(ISNUMBER(OFFSET('Water Data'!$F$6,0,10*ROW('Water Data'!F78))),'Data Summary'!BZ84="Yes"),OFFSET('Water Data'!$F$6,0,10*ROW('Water Data'!F78)),NA())</f>
        <v>#N/A</v>
      </c>
      <c r="L84" s="93" t="e">
        <f ca="true">+IF(AND(ISNUMBER(OFFSET('Water Data'!$F$9,0,10*ROW('Water Data'!F78))),'Data Summary'!CA84="Yes"),OFFSET('Water Data'!$F$9,0,10*ROW('Water Data'!F78)),NA())</f>
        <v>#N/A</v>
      </c>
      <c r="M84" s="93" t="e">
        <f ca="true">+IF(AND(ISNUMBER(OFFSET('Water Data'!$G$4,0,10*ROW('Water Data'!G78))),'Data Summary'!CB84="Yes"),100-OFFSET('Water Data'!$G$4,0,10*ROW('Water Data'!G78)),NA())</f>
        <v>#N/A</v>
      </c>
      <c r="N84" s="93" t="e">
        <f ca="true">+IF(AND(ISNUMBER(OFFSET('Water Data'!$G$6,0,10*ROW('Water Data'!G78))),'Data Summary'!CC84="Yes"),OFFSET('Water Data'!$G$6,0,10*ROW('Water Data'!G78)),NA())</f>
        <v>#N/A</v>
      </c>
      <c r="O84" s="93" t="e">
        <f ca="true">+IF(AND(ISNUMBER(OFFSET('Water Data'!$G$9,0,10*ROW('Water Data'!G78))),'Data Summary'!CD84="Yes"),OFFSET('Water Data'!$G$9,0,10*ROW('Water Data'!G78)),NA())</f>
        <v>#N/A</v>
      </c>
      <c r="P84" s="93" t="e">
        <f ca="true">+IF(AND(ISNUMBER(OFFSET('Water Data'!$H$4,0,10*ROW('Water Data'!H78))),'Data Summary'!CE84="Yes"),100-OFFSET('Water Data'!$H$4,0,10*ROW('Water Data'!H78)),NA())</f>
        <v>#N/A</v>
      </c>
      <c r="Q84" s="93" t="e">
        <f ca="true">+IF(AND(ISNUMBER(OFFSET('Water Data'!$H$6,0,10*ROW('Water Data'!H78))),'Data Summary'!CF84="Yes"),OFFSET('Water Data'!$H$6,0,10*ROW('Water Data'!H78)),NA())</f>
        <v>#N/A</v>
      </c>
      <c r="R84" s="93" t="e">
        <f ca="true">+IF(AND(ISNUMBER(OFFSET('Water Data'!$H$9,0,10*ROW('Water Data'!H78))),'Data Summary'!CG84="Yes"),OFFSET('Water Data'!$H$9,0,10*ROW('Water Data'!H78)),NA())</f>
        <v>#N/A</v>
      </c>
      <c r="S84" s="93" t="e">
        <f ca="true">+IF(AND(ISNUMBER(OFFSET('Water Data'!$I$4,0,10*ROW('Water Data'!I78))),'Data Summary'!CH84="Yes"),100-OFFSET('Water Data'!$I$4,0,10*ROW('Water Data'!I78)),NA())</f>
        <v>#N/A</v>
      </c>
      <c r="T84" s="93" t="e">
        <f ca="true">+IF(AND(ISNUMBER(OFFSET('Water Data'!$I$6,0,10*ROW('Water Data'!I78))),'Data Summary'!CI84="Yes"),OFFSET('Water Data'!$I$6,0,10*ROW('Water Data'!I78)),NA())</f>
        <v>#N/A</v>
      </c>
      <c r="U84" s="93" t="e">
        <f ca="true">+IF(AND(ISNUMBER(OFFSET('Water Data'!$I$9,0,10*ROW('Water Data'!I78))),'Data Summary'!CJ84="Yes"),OFFSET('Water Data'!$I$9,0,10*ROW('Water Data'!I78)),NA())</f>
        <v>#N/A</v>
      </c>
      <c r="V84" s="94" t="e">
        <f ca="true">+IF(AND(ISNUMBER(OFFSET('Sanitation Data'!$D$4,0,10*ROW('Sanitation Data'!D78))),'Data Summary'!CK84="Yes"),100-OFFSET('Sanitation Data'!$D$4,0,10*ROW('Sanitation Data'!D78)),NA())</f>
        <v>#N/A</v>
      </c>
      <c r="W84" s="94" t="e">
        <f ca="true">+IF(AND(ISNUMBER(OFFSET('Sanitation Data'!$D$6,0,10*ROW('Sanitation Data'!D78))),'Data Summary'!CL84="Yes"),OFFSET('Sanitation Data'!$D$6,0,10*ROW('Sanitation Data'!D78)),NA())</f>
        <v>#N/A</v>
      </c>
      <c r="X84" s="94" t="e">
        <f ca="true">+IF(AND(ISNUMBER(OFFSET('Sanitation Data'!$D$10,0,10*ROW('Sanitation Data'!D78))),'Data Summary'!CM84="Yes"),OFFSET('Sanitation Data'!$D$10,0,10*ROW('Sanitation Data'!D78)),NA())</f>
        <v>#N/A</v>
      </c>
      <c r="Y84" s="94" t="e">
        <f ca="true">+IF(AND(ISNUMBER(OFFSET('Sanitation Data'!$D$11,0,10*ROW('Sanitation Data'!D78))),'Data Summary'!CN84="Yes"),OFFSET('Sanitation Data'!$D$11,0,10*ROW('Sanitation Data'!D78)),NA())</f>
        <v>#N/A</v>
      </c>
      <c r="Z84" s="94" t="e">
        <f ca="true">+IF(AND(ISNUMBER(OFFSET('Sanitation Data'!$D$12,0,10*ROW('Sanitation Data'!D78))),'Data Summary'!CO84="Yes"),OFFSET('Sanitation Data'!$D$12,0,10*ROW('Sanitation Data'!D78)),NA())</f>
        <v>#N/A</v>
      </c>
      <c r="AA84" s="94" t="e">
        <f ca="true">+IF(AND(ISNUMBER(OFFSET('Sanitation Data'!$E$4,0,10*ROW('Sanitation Data'!E78))),'Data Summary'!CP84="Yes"),100-OFFSET('Sanitation Data'!$E$4,0,10*ROW('Sanitation Data'!E78)),NA())</f>
        <v>#N/A</v>
      </c>
      <c r="AB84" s="94" t="e">
        <f ca="true">+IF(AND(ISNUMBER(OFFSET('Sanitation Data'!$E$6,0,10*ROW('Sanitation Data'!E78))),'Data Summary'!CQ84="Yes"),OFFSET('Sanitation Data'!$E$6,0,10*ROW('Sanitation Data'!E78)),NA())</f>
        <v>#N/A</v>
      </c>
      <c r="AC84" s="94" t="e">
        <f ca="true">+IF(AND(ISNUMBER(OFFSET('Sanitation Data'!$E$10,0,10*ROW('Sanitation Data'!E78))),'Data Summary'!CR84="Yes"),OFFSET('Sanitation Data'!$E$10,0,10*ROW('Sanitation Data'!E78)),NA())</f>
        <v>#N/A</v>
      </c>
      <c r="AD84" s="94" t="e">
        <f ca="true">+IF(AND(ISNUMBER(OFFSET('Sanitation Data'!$E$11,0,10*ROW('Sanitation Data'!E78))),'Data Summary'!CS84="Yes"),OFFSET('Sanitation Data'!$E$11,0,10*ROW('Sanitation Data'!E78)),NA())</f>
        <v>#N/A</v>
      </c>
      <c r="AE84" s="94" t="e">
        <f ca="true">+IF(AND(ISNUMBER(OFFSET('Sanitation Data'!$E$12,0,10*ROW('Sanitation Data'!E78))),'Data Summary'!CT84="Yes"),OFFSET('Sanitation Data'!$E$12,0,10*ROW('Sanitation Data'!E78)),NA())</f>
        <v>#N/A</v>
      </c>
      <c r="AF84" s="94" t="e">
        <f ca="true">+IF(AND(ISNUMBER(OFFSET('Sanitation Data'!$F$4,0,10*ROW('Sanitation Data'!F78))),'Data Summary'!CU84="Yes"),100-OFFSET('Sanitation Data'!$F$4,0,10*ROW('Sanitation Data'!F78)),NA())</f>
        <v>#N/A</v>
      </c>
      <c r="AG84" s="94" t="e">
        <f ca="true">+IF(AND(ISNUMBER(OFFSET('Sanitation Data'!$F$6,0,10*ROW('Sanitation Data'!F78))),'Data Summary'!CV84="Yes"),OFFSET('Sanitation Data'!$F$6,0,10*ROW('Sanitation Data'!F78)),NA())</f>
        <v>#N/A</v>
      </c>
      <c r="AH84" s="94" t="e">
        <f ca="true">+IF(AND(ISNUMBER(OFFSET('Sanitation Data'!$F$10,0,10*ROW('Sanitation Data'!F78))),'Data Summary'!CW84="Yes"),OFFSET('Sanitation Data'!$F$10,0,10*ROW('Sanitation Data'!F78)),NA())</f>
        <v>#N/A</v>
      </c>
      <c r="AI84" s="94" t="e">
        <f ca="true">+IF(AND(ISNUMBER(OFFSET('Sanitation Data'!$F$11,0,10*ROW('Sanitation Data'!F78))),'Data Summary'!CX84="Yes"),OFFSET('Sanitation Data'!$F$11,0,10*ROW('Sanitation Data'!F78)),NA())</f>
        <v>#N/A</v>
      </c>
      <c r="AJ84" s="94" t="e">
        <f ca="true">+IF(AND(ISNUMBER(OFFSET('Sanitation Data'!$F$12,0,10*ROW('Sanitation Data'!F78))),'Data Summary'!CY84="Yes"),OFFSET('Sanitation Data'!$F$12,0,10*ROW('Sanitation Data'!F78)),NA())</f>
        <v>#N/A</v>
      </c>
      <c r="AK84" s="94" t="e">
        <f ca="true">+IF(AND(ISNUMBER(OFFSET('Sanitation Data'!$G$4,0,10*ROW('Sanitation Data'!G78))),'Data Summary'!CZ84="Yes"),100-OFFSET('Sanitation Data'!$G$4,0,10*ROW('Sanitation Data'!G78)),NA())</f>
        <v>#N/A</v>
      </c>
      <c r="AL84" s="94" t="e">
        <f ca="true">+IF(AND(ISNUMBER(OFFSET('Sanitation Data'!$G$6,0,10*ROW('Sanitation Data'!G78))),'Data Summary'!DA84="Yes"),OFFSET('Sanitation Data'!$G$6,0,10*ROW('Sanitation Data'!G78)),NA())</f>
        <v>#N/A</v>
      </c>
      <c r="AM84" s="94" t="e">
        <f ca="true">+IF(AND(ISNUMBER(OFFSET('Sanitation Data'!$G$10,0,10*ROW('Sanitation Data'!G78))),'Data Summary'!DB84="Yes"),OFFSET('Sanitation Data'!$G$10,0,10*ROW('Sanitation Data'!G78)),NA())</f>
        <v>#N/A</v>
      </c>
      <c r="AN84" s="94" t="e">
        <f ca="true">+IF(AND(ISNUMBER(OFFSET('Sanitation Data'!$G$11,0,10*ROW('Sanitation Data'!G78))),'Data Summary'!DC84="Yes"),OFFSET('Sanitation Data'!$G$11,0,10*ROW('Sanitation Data'!G78)),NA())</f>
        <v>#N/A</v>
      </c>
      <c r="AO84" s="94" t="e">
        <f ca="true">+IF(AND(ISNUMBER(OFFSET('Sanitation Data'!$G$12,0,10*ROW('Sanitation Data'!G78))),'Data Summary'!DD84="Yes"),OFFSET('Sanitation Data'!$G$12,0,10*ROW('Sanitation Data'!G78)),NA())</f>
        <v>#N/A</v>
      </c>
      <c r="AP84" s="94" t="e">
        <f ca="true">+IF(AND(ISNUMBER(OFFSET('Sanitation Data'!$H$4,0,10*ROW('Sanitation Data'!H78))),'Data Summary'!DE84="Yes"),100-OFFSET('Sanitation Data'!$H$4,0,10*ROW('Sanitation Data'!H78)),NA())</f>
        <v>#N/A</v>
      </c>
      <c r="AQ84" s="94" t="e">
        <f ca="true">+IF(AND(ISNUMBER(OFFSET('Sanitation Data'!$H$6,0,10*ROW('Sanitation Data'!H78))),'Data Summary'!DF84="Yes"),OFFSET('Sanitation Data'!$H$6,0,10*ROW('Sanitation Data'!H78)),NA())</f>
        <v>#N/A</v>
      </c>
      <c r="AR84" s="94" t="e">
        <f ca="true">+IF(AND(ISNUMBER(OFFSET('Sanitation Data'!$H$10,0,10*ROW('Sanitation Data'!H78))),'Data Summary'!DG84="Yes"),OFFSET('Sanitation Data'!$H$10,0,10*ROW('Sanitation Data'!H78)),NA())</f>
        <v>#N/A</v>
      </c>
      <c r="AS84" s="94" t="e">
        <f ca="true">+IF(AND(ISNUMBER(OFFSET('Sanitation Data'!$H$11,0,10*ROW('Sanitation Data'!H78))),'Data Summary'!DH84="Yes"),OFFSET('Sanitation Data'!$H$11,0,10*ROW('Sanitation Data'!H78)),NA())</f>
        <v>#N/A</v>
      </c>
      <c r="AT84" s="94" t="e">
        <f ca="true">+IF(AND(ISNUMBER(OFFSET('Sanitation Data'!$H$12,0,10*ROW('Sanitation Data'!H78))),'Data Summary'!DI84="Yes"),OFFSET('Sanitation Data'!$H$12,0,10*ROW('Sanitation Data'!H78)),NA())</f>
        <v>#N/A</v>
      </c>
      <c r="AU84" s="94" t="e">
        <f ca="true">+IF(AND(ISNUMBER(OFFSET('Sanitation Data'!$I$4,0,10*ROW('Sanitation Data'!I78))),'Data Summary'!DJ84="Yes"),100-OFFSET('Sanitation Data'!$I$4,0,10*ROW('Sanitation Data'!I78)),NA())</f>
        <v>#N/A</v>
      </c>
      <c r="AV84" s="94" t="e">
        <f ca="true">+IF(AND(ISNUMBER(OFFSET('Sanitation Data'!$I$6,0,10*ROW('Sanitation Data'!I78))),'Data Summary'!DK84="Yes"),OFFSET('Sanitation Data'!$I$6,0,10*ROW('Sanitation Data'!I78)),NA())</f>
        <v>#N/A</v>
      </c>
      <c r="AW84" s="94" t="e">
        <f ca="true">+IF(AND(ISNUMBER(OFFSET('Sanitation Data'!$I$10,0,10*ROW('Sanitation Data'!I78))),'Data Summary'!DL84="Yes"),OFFSET('Sanitation Data'!$I$10,0,10*ROW('Sanitation Data'!I78)),NA())</f>
        <v>#N/A</v>
      </c>
      <c r="AX84" s="94" t="e">
        <f ca="true">+IF(AND(ISNUMBER(OFFSET('Sanitation Data'!$I$11,0,10*ROW('Sanitation Data'!I78))),'Data Summary'!DM84="Yes"),OFFSET('Sanitation Data'!$I$11,0,10*ROW('Sanitation Data'!I78)),NA())</f>
        <v>#N/A</v>
      </c>
      <c r="AY84" s="94" t="e">
        <f ca="true">+IF(AND(ISNUMBER(OFFSET('Sanitation Data'!$I$12,0,10*ROW('Sanitation Data'!I78))),'Data Summary'!DN84="Yes"),OFFSET('Sanitation Data'!$I$12,0,10*ROW('Sanitation Data'!I78)),NA())</f>
        <v>#N/A</v>
      </c>
      <c r="AZ84" s="95" t="e">
        <f ca="true">+IF(AND(ISNUMBER(OFFSET('Hygiene Data'!$D$5,0,10*ROW('Hygiene Data'!D78))),'Data Summary'!DO84="Yes"),OFFSET('Hygiene Data'!$D$5,0,10*ROW('Hygiene Data'!D78)),NA())</f>
        <v>#N/A</v>
      </c>
      <c r="BA84" s="95" t="e">
        <f ca="true">+IF(AND(ISNUMBER(OFFSET('Hygiene Data'!$D$7,0,10*ROW('Hygiene Data'!D78))),'Data Summary'!DP84="Yes"),OFFSET('Hygiene Data'!$D$7,0,10*ROW('Hygiene Data'!D78)),NA())</f>
        <v>#N/A</v>
      </c>
      <c r="BB84" s="95" t="e">
        <f ca="true">+IF(AND(ISNUMBER(OFFSET('Hygiene Data'!$D$9,0,10*ROW('Hygiene Data'!D78))),'Data Summary'!DQ84="Yes"),OFFSET('Hygiene Data'!$D$9,0,10*ROW('Hygiene Data'!D78)),NA())</f>
        <v>#N/A</v>
      </c>
      <c r="BC84" s="95" t="e">
        <f ca="true">+IF(AND(ISNUMBER(OFFSET('Hygiene Data'!$E$5,0,10*ROW('Hygiene Data'!E78))),'Data Summary'!DR84="Yes"),OFFSET('Hygiene Data'!$E$5,0,10*ROW('Hygiene Data'!E78)),NA())</f>
        <v>#N/A</v>
      </c>
      <c r="BD84" s="95" t="e">
        <f ca="true">+IF(AND(ISNUMBER(OFFSET('Hygiene Data'!$E$7,0,10*ROW('Hygiene Data'!E78))),'Data Summary'!DS84="Yes"),OFFSET('Hygiene Data'!$E$7,0,10*ROW('Hygiene Data'!E78)),NA())</f>
        <v>#N/A</v>
      </c>
      <c r="BE84" s="95" t="e">
        <f ca="true">+IF(AND(ISNUMBER(OFFSET('Hygiene Data'!$E$9,0,10*ROW('Hygiene Data'!E78))),'Data Summary'!DT84="Yes"),OFFSET('Hygiene Data'!$E$9,0,10*ROW('Hygiene Data'!E78)),NA())</f>
        <v>#N/A</v>
      </c>
      <c r="BF84" s="95" t="e">
        <f ca="true">+IF(AND(ISNUMBER(OFFSET('Hygiene Data'!$F$5,0,10*ROW('Hygiene Data'!F78))),'Data Summary'!DU84="Yes"),OFFSET('Hygiene Data'!$F$5,0,10*ROW('Hygiene Data'!F78)),NA())</f>
        <v>#N/A</v>
      </c>
      <c r="BG84" s="95" t="e">
        <f ca="true">+IF(AND(ISNUMBER(OFFSET('Hygiene Data'!$F$7,0,10*ROW('Hygiene Data'!F78))),'Data Summary'!DV84="Yes"),OFFSET('Hygiene Data'!$F$7,0,10*ROW('Hygiene Data'!F78)),NA())</f>
        <v>#N/A</v>
      </c>
      <c r="BH84" s="95" t="e">
        <f ca="true">+IF(AND(ISNUMBER(OFFSET('Hygiene Data'!$F$9,0,10*ROW('Hygiene Data'!F78))),'Data Summary'!DW84="Yes"),OFFSET('Hygiene Data'!$F$9,0,10*ROW('Hygiene Data'!F78)),NA())</f>
        <v>#N/A</v>
      </c>
      <c r="BI84" s="95" t="e">
        <f ca="true">+IF(AND(ISNUMBER(OFFSET('Hygiene Data'!$G$5,0,10*ROW('Hygiene Data'!G78))),'Data Summary'!DX84="Yes"),OFFSET('Hygiene Data'!$G$5,0,10*ROW('Hygiene Data'!G78)),NA())</f>
        <v>#N/A</v>
      </c>
      <c r="BJ84" s="95" t="e">
        <f ca="true">+IF(AND(ISNUMBER(OFFSET('Hygiene Data'!$G$7,0,10*ROW('Hygiene Data'!G78))),'Data Summary'!DY84="Yes"),OFFSET('Hygiene Data'!$G$7,0,10*ROW('Hygiene Data'!G78)),NA())</f>
        <v>#N/A</v>
      </c>
      <c r="BK84" s="95" t="e">
        <f ca="true">+IF(AND(ISNUMBER(OFFSET('Hygiene Data'!$G$9,0,10*ROW('Hygiene Data'!G78))),'Data Summary'!DZ84="Yes"),OFFSET('Hygiene Data'!$G$9,0,10*ROW('Hygiene Data'!G78)),NA())</f>
        <v>#N/A</v>
      </c>
      <c r="BL84" s="95" t="e">
        <f ca="true">+IF(AND(ISNUMBER(OFFSET('Hygiene Data'!$H$5,0,10*ROW('Hygiene Data'!H78))),'Data Summary'!EA84="Yes"),OFFSET('Hygiene Data'!$H$5,0,10*ROW('Hygiene Data'!H78)),NA())</f>
        <v>#N/A</v>
      </c>
      <c r="BM84" s="95" t="e">
        <f ca="true">+IF(AND(ISNUMBER(OFFSET('Hygiene Data'!$H$7,0,10*ROW('Hygiene Data'!H78))),'Data Summary'!EB84="Yes"),OFFSET('Hygiene Data'!$H$7,0,10*ROW('Hygiene Data'!H78)),NA())</f>
        <v>#N/A</v>
      </c>
      <c r="BN84" s="95" t="e">
        <f ca="true">+IF(AND(ISNUMBER(OFFSET('Hygiene Data'!$H$9,0,10*ROW('Hygiene Data'!H78))),'Data Summary'!EC84="Yes"),OFFSET('Hygiene Data'!$H$9,0,10*ROW('Hygiene Data'!H78)),NA())</f>
        <v>#N/A</v>
      </c>
      <c r="BO84" s="95" t="e">
        <f ca="true">+IF(AND(ISNUMBER(OFFSET('Hygiene Data'!$I$5,0,10*ROW('Hygiene Data'!I78))),'Data Summary'!ED84="Yes"),OFFSET('Hygiene Data'!$I$5,0,10*ROW('Hygiene Data'!I78)),NA())</f>
        <v>#N/A</v>
      </c>
      <c r="BP84" s="95" t="e">
        <f ca="true">+IF(AND(ISNUMBER(OFFSET('Hygiene Data'!$I$7,0,10*ROW('Hygiene Data'!I78))),'Data Summary'!EE84="Yes"),OFFSET('Hygiene Data'!$I$7,0,10*ROW('Hygiene Data'!I78)),NA())</f>
        <v>#N/A</v>
      </c>
      <c r="BQ84" s="95" t="e">
        <f ca="true">+IF(AND(ISNUMBER(OFFSET('Hygiene Data'!$I$9,0,10*ROW('Hygiene Data'!I78))),'Data Summary'!EF84="Yes"),OFFSET('Hygiene Data'!$I$9,0,10*ROW('Hygiene Data'!I78)),NA())</f>
        <v>#N/A</v>
      </c>
    </row>
    <row xmlns:x14ac="http://schemas.microsoft.com/office/spreadsheetml/2009/9/ac" r="85" x14ac:dyDescent="0.2">
      <c r="A85" s="329" t="e">
        <f ca="true">+RIGHT('Data Summary'!A85,LEN('Data Summary'!A85)-9)</f>
        <v>#VALUE!</v>
      </c>
      <c r="B85" s="36" t="str">
        <f ca="true">+IF(ISTEXT('Data Summary'!B85),'Data Summary'!B85,"")</f>
        <v/>
      </c>
      <c r="C85" s="328" t="e">
        <f ca="true">+VALUE('Data Summary'!C85)</f>
        <v>#VALUE!</v>
      </c>
      <c r="D85" s="93" t="e">
        <f ca="true">+IF(AND(ISNUMBER(OFFSET('Water Data'!$D$4,0,10*ROW('Water Data'!D79))),'Data Summary'!BS85="Yes"),100-OFFSET('Water Data'!$D$4,0,10*ROW('Water Data'!D79)),NA())</f>
        <v>#N/A</v>
      </c>
      <c r="E85" s="93" t="e">
        <f ca="true">+IF(AND(ISNUMBER(OFFSET('Water Data'!$D$6,0,10*ROW('Water Data'!D79))),'Data Summary'!BT85="Yes"),OFFSET('Water Data'!$D$6,0,10*ROW('Water Data'!D79)),NA())</f>
        <v>#N/A</v>
      </c>
      <c r="F85" s="93" t="e">
        <f ca="true">+IF(AND(ISNUMBER(OFFSET('Water Data'!$D$9,0,10*ROW('Water Data'!D79))),'Data Summary'!BU85="Yes"),OFFSET('Water Data'!$D$9,0,10*ROW('Water Data'!D79)),NA())</f>
        <v>#N/A</v>
      </c>
      <c r="G85" s="93" t="e">
        <f ca="true">+IF(AND(ISNUMBER(OFFSET('Water Data'!$E$4,0,10*ROW('Water Data'!E79))),'Data Summary'!BV85="Yes"),100-OFFSET('Water Data'!$E$4,0,10*ROW('Water Data'!E79)),NA())</f>
        <v>#N/A</v>
      </c>
      <c r="H85" s="93" t="e">
        <f ca="true">+IF(AND(ISNUMBER(OFFSET('Water Data'!$E$6,0,10*ROW('Water Data'!E79))),'Data Summary'!BW85="Yes"),OFFSET('Water Data'!$E$6,0,10*ROW('Water Data'!E79)),NA())</f>
        <v>#N/A</v>
      </c>
      <c r="I85" s="93" t="e">
        <f ca="true">+IF(AND(ISNUMBER(OFFSET('Water Data'!$E$9,0,10*ROW('Water Data'!E79))),'Data Summary'!BX85="Yes"),OFFSET('Water Data'!$E$9,0,10*ROW('Water Data'!E79)),NA())</f>
        <v>#N/A</v>
      </c>
      <c r="J85" s="93" t="e">
        <f ca="true">+IF(AND(ISNUMBER(OFFSET('Water Data'!$F$4,0,10*ROW('Water Data'!F79))),'Data Summary'!BY85="Yes"),100-OFFSET('Water Data'!$F$4,0,10*ROW('Water Data'!F79)),NA())</f>
        <v>#N/A</v>
      </c>
      <c r="K85" s="93" t="e">
        <f ca="true">+IF(AND(ISNUMBER(OFFSET('Water Data'!$F$6,0,10*ROW('Water Data'!F79))),'Data Summary'!BZ85="Yes"),OFFSET('Water Data'!$F$6,0,10*ROW('Water Data'!F79)),NA())</f>
        <v>#N/A</v>
      </c>
      <c r="L85" s="93" t="e">
        <f ca="true">+IF(AND(ISNUMBER(OFFSET('Water Data'!$F$9,0,10*ROW('Water Data'!F79))),'Data Summary'!CA85="Yes"),OFFSET('Water Data'!$F$9,0,10*ROW('Water Data'!F79)),NA())</f>
        <v>#N/A</v>
      </c>
      <c r="M85" s="93" t="e">
        <f ca="true">+IF(AND(ISNUMBER(OFFSET('Water Data'!$G$4,0,10*ROW('Water Data'!G79))),'Data Summary'!CB85="Yes"),100-OFFSET('Water Data'!$G$4,0,10*ROW('Water Data'!G79)),NA())</f>
        <v>#N/A</v>
      </c>
      <c r="N85" s="93" t="e">
        <f ca="true">+IF(AND(ISNUMBER(OFFSET('Water Data'!$G$6,0,10*ROW('Water Data'!G79))),'Data Summary'!CC85="Yes"),OFFSET('Water Data'!$G$6,0,10*ROW('Water Data'!G79)),NA())</f>
        <v>#N/A</v>
      </c>
      <c r="O85" s="93" t="e">
        <f ca="true">+IF(AND(ISNUMBER(OFFSET('Water Data'!$G$9,0,10*ROW('Water Data'!G79))),'Data Summary'!CD85="Yes"),OFFSET('Water Data'!$G$9,0,10*ROW('Water Data'!G79)),NA())</f>
        <v>#N/A</v>
      </c>
      <c r="P85" s="93" t="e">
        <f ca="true">+IF(AND(ISNUMBER(OFFSET('Water Data'!$H$4,0,10*ROW('Water Data'!H79))),'Data Summary'!CE85="Yes"),100-OFFSET('Water Data'!$H$4,0,10*ROW('Water Data'!H79)),NA())</f>
        <v>#N/A</v>
      </c>
      <c r="Q85" s="93" t="e">
        <f ca="true">+IF(AND(ISNUMBER(OFFSET('Water Data'!$H$6,0,10*ROW('Water Data'!H79))),'Data Summary'!CF85="Yes"),OFFSET('Water Data'!$H$6,0,10*ROW('Water Data'!H79)),NA())</f>
        <v>#N/A</v>
      </c>
      <c r="R85" s="93" t="e">
        <f ca="true">+IF(AND(ISNUMBER(OFFSET('Water Data'!$H$9,0,10*ROW('Water Data'!H79))),'Data Summary'!CG85="Yes"),OFFSET('Water Data'!$H$9,0,10*ROW('Water Data'!H79)),NA())</f>
        <v>#N/A</v>
      </c>
      <c r="S85" s="93" t="e">
        <f ca="true">+IF(AND(ISNUMBER(OFFSET('Water Data'!$I$4,0,10*ROW('Water Data'!I79))),'Data Summary'!CH85="Yes"),100-OFFSET('Water Data'!$I$4,0,10*ROW('Water Data'!I79)),NA())</f>
        <v>#N/A</v>
      </c>
      <c r="T85" s="93" t="e">
        <f ca="true">+IF(AND(ISNUMBER(OFFSET('Water Data'!$I$6,0,10*ROW('Water Data'!I79))),'Data Summary'!CI85="Yes"),OFFSET('Water Data'!$I$6,0,10*ROW('Water Data'!I79)),NA())</f>
        <v>#N/A</v>
      </c>
      <c r="U85" s="93" t="e">
        <f ca="true">+IF(AND(ISNUMBER(OFFSET('Water Data'!$I$9,0,10*ROW('Water Data'!I79))),'Data Summary'!CJ85="Yes"),OFFSET('Water Data'!$I$9,0,10*ROW('Water Data'!I79)),NA())</f>
        <v>#N/A</v>
      </c>
      <c r="V85" s="94" t="e">
        <f ca="true">+IF(AND(ISNUMBER(OFFSET('Sanitation Data'!$D$4,0,10*ROW('Sanitation Data'!D79))),'Data Summary'!CK85="Yes"),100-OFFSET('Sanitation Data'!$D$4,0,10*ROW('Sanitation Data'!D79)),NA())</f>
        <v>#N/A</v>
      </c>
      <c r="W85" s="94" t="e">
        <f ca="true">+IF(AND(ISNUMBER(OFFSET('Sanitation Data'!$D$6,0,10*ROW('Sanitation Data'!D79))),'Data Summary'!CL85="Yes"),OFFSET('Sanitation Data'!$D$6,0,10*ROW('Sanitation Data'!D79)),NA())</f>
        <v>#N/A</v>
      </c>
      <c r="X85" s="94" t="e">
        <f ca="true">+IF(AND(ISNUMBER(OFFSET('Sanitation Data'!$D$10,0,10*ROW('Sanitation Data'!D79))),'Data Summary'!CM85="Yes"),OFFSET('Sanitation Data'!$D$10,0,10*ROW('Sanitation Data'!D79)),NA())</f>
        <v>#N/A</v>
      </c>
      <c r="Y85" s="94" t="e">
        <f ca="true">+IF(AND(ISNUMBER(OFFSET('Sanitation Data'!$D$11,0,10*ROW('Sanitation Data'!D79))),'Data Summary'!CN85="Yes"),OFFSET('Sanitation Data'!$D$11,0,10*ROW('Sanitation Data'!D79)),NA())</f>
        <v>#N/A</v>
      </c>
      <c r="Z85" s="94" t="e">
        <f ca="true">+IF(AND(ISNUMBER(OFFSET('Sanitation Data'!$D$12,0,10*ROW('Sanitation Data'!D79))),'Data Summary'!CO85="Yes"),OFFSET('Sanitation Data'!$D$12,0,10*ROW('Sanitation Data'!D79)),NA())</f>
        <v>#N/A</v>
      </c>
      <c r="AA85" s="94" t="e">
        <f ca="true">+IF(AND(ISNUMBER(OFFSET('Sanitation Data'!$E$4,0,10*ROW('Sanitation Data'!E79))),'Data Summary'!CP85="Yes"),100-OFFSET('Sanitation Data'!$E$4,0,10*ROW('Sanitation Data'!E79)),NA())</f>
        <v>#N/A</v>
      </c>
      <c r="AB85" s="94" t="e">
        <f ca="true">+IF(AND(ISNUMBER(OFFSET('Sanitation Data'!$E$6,0,10*ROW('Sanitation Data'!E79))),'Data Summary'!CQ85="Yes"),OFFSET('Sanitation Data'!$E$6,0,10*ROW('Sanitation Data'!E79)),NA())</f>
        <v>#N/A</v>
      </c>
      <c r="AC85" s="94" t="e">
        <f ca="true">+IF(AND(ISNUMBER(OFFSET('Sanitation Data'!$E$10,0,10*ROW('Sanitation Data'!E79))),'Data Summary'!CR85="Yes"),OFFSET('Sanitation Data'!$E$10,0,10*ROW('Sanitation Data'!E79)),NA())</f>
        <v>#N/A</v>
      </c>
      <c r="AD85" s="94" t="e">
        <f ca="true">+IF(AND(ISNUMBER(OFFSET('Sanitation Data'!$E$11,0,10*ROW('Sanitation Data'!E79))),'Data Summary'!CS85="Yes"),OFFSET('Sanitation Data'!$E$11,0,10*ROW('Sanitation Data'!E79)),NA())</f>
        <v>#N/A</v>
      </c>
      <c r="AE85" s="94" t="e">
        <f ca="true">+IF(AND(ISNUMBER(OFFSET('Sanitation Data'!$E$12,0,10*ROW('Sanitation Data'!E79))),'Data Summary'!CT85="Yes"),OFFSET('Sanitation Data'!$E$12,0,10*ROW('Sanitation Data'!E79)),NA())</f>
        <v>#N/A</v>
      </c>
      <c r="AF85" s="94" t="e">
        <f ca="true">+IF(AND(ISNUMBER(OFFSET('Sanitation Data'!$F$4,0,10*ROW('Sanitation Data'!F79))),'Data Summary'!CU85="Yes"),100-OFFSET('Sanitation Data'!$F$4,0,10*ROW('Sanitation Data'!F79)),NA())</f>
        <v>#N/A</v>
      </c>
      <c r="AG85" s="94" t="e">
        <f ca="true">+IF(AND(ISNUMBER(OFFSET('Sanitation Data'!$F$6,0,10*ROW('Sanitation Data'!F79))),'Data Summary'!CV85="Yes"),OFFSET('Sanitation Data'!$F$6,0,10*ROW('Sanitation Data'!F79)),NA())</f>
        <v>#N/A</v>
      </c>
      <c r="AH85" s="94" t="e">
        <f ca="true">+IF(AND(ISNUMBER(OFFSET('Sanitation Data'!$F$10,0,10*ROW('Sanitation Data'!F79))),'Data Summary'!CW85="Yes"),OFFSET('Sanitation Data'!$F$10,0,10*ROW('Sanitation Data'!F79)),NA())</f>
        <v>#N/A</v>
      </c>
      <c r="AI85" s="94" t="e">
        <f ca="true">+IF(AND(ISNUMBER(OFFSET('Sanitation Data'!$F$11,0,10*ROW('Sanitation Data'!F79))),'Data Summary'!CX85="Yes"),OFFSET('Sanitation Data'!$F$11,0,10*ROW('Sanitation Data'!F79)),NA())</f>
        <v>#N/A</v>
      </c>
      <c r="AJ85" s="94" t="e">
        <f ca="true">+IF(AND(ISNUMBER(OFFSET('Sanitation Data'!$F$12,0,10*ROW('Sanitation Data'!F79))),'Data Summary'!CY85="Yes"),OFFSET('Sanitation Data'!$F$12,0,10*ROW('Sanitation Data'!F79)),NA())</f>
        <v>#N/A</v>
      </c>
      <c r="AK85" s="94" t="e">
        <f ca="true">+IF(AND(ISNUMBER(OFFSET('Sanitation Data'!$G$4,0,10*ROW('Sanitation Data'!G79))),'Data Summary'!CZ85="Yes"),100-OFFSET('Sanitation Data'!$G$4,0,10*ROW('Sanitation Data'!G79)),NA())</f>
        <v>#N/A</v>
      </c>
      <c r="AL85" s="94" t="e">
        <f ca="true">+IF(AND(ISNUMBER(OFFSET('Sanitation Data'!$G$6,0,10*ROW('Sanitation Data'!G79))),'Data Summary'!DA85="Yes"),OFFSET('Sanitation Data'!$G$6,0,10*ROW('Sanitation Data'!G79)),NA())</f>
        <v>#N/A</v>
      </c>
      <c r="AM85" s="94" t="e">
        <f ca="true">+IF(AND(ISNUMBER(OFFSET('Sanitation Data'!$G$10,0,10*ROW('Sanitation Data'!G79))),'Data Summary'!DB85="Yes"),OFFSET('Sanitation Data'!$G$10,0,10*ROW('Sanitation Data'!G79)),NA())</f>
        <v>#N/A</v>
      </c>
      <c r="AN85" s="94" t="e">
        <f ca="true">+IF(AND(ISNUMBER(OFFSET('Sanitation Data'!$G$11,0,10*ROW('Sanitation Data'!G79))),'Data Summary'!DC85="Yes"),OFFSET('Sanitation Data'!$G$11,0,10*ROW('Sanitation Data'!G79)),NA())</f>
        <v>#N/A</v>
      </c>
      <c r="AO85" s="94" t="e">
        <f ca="true">+IF(AND(ISNUMBER(OFFSET('Sanitation Data'!$G$12,0,10*ROW('Sanitation Data'!G79))),'Data Summary'!DD85="Yes"),OFFSET('Sanitation Data'!$G$12,0,10*ROW('Sanitation Data'!G79)),NA())</f>
        <v>#N/A</v>
      </c>
      <c r="AP85" s="94" t="e">
        <f ca="true">+IF(AND(ISNUMBER(OFFSET('Sanitation Data'!$H$4,0,10*ROW('Sanitation Data'!H79))),'Data Summary'!DE85="Yes"),100-OFFSET('Sanitation Data'!$H$4,0,10*ROW('Sanitation Data'!H79)),NA())</f>
        <v>#N/A</v>
      </c>
      <c r="AQ85" s="94" t="e">
        <f ca="true">+IF(AND(ISNUMBER(OFFSET('Sanitation Data'!$H$6,0,10*ROW('Sanitation Data'!H79))),'Data Summary'!DF85="Yes"),OFFSET('Sanitation Data'!$H$6,0,10*ROW('Sanitation Data'!H79)),NA())</f>
        <v>#N/A</v>
      </c>
      <c r="AR85" s="94" t="e">
        <f ca="true">+IF(AND(ISNUMBER(OFFSET('Sanitation Data'!$H$10,0,10*ROW('Sanitation Data'!H79))),'Data Summary'!DG85="Yes"),OFFSET('Sanitation Data'!$H$10,0,10*ROW('Sanitation Data'!H79)),NA())</f>
        <v>#N/A</v>
      </c>
      <c r="AS85" s="94" t="e">
        <f ca="true">+IF(AND(ISNUMBER(OFFSET('Sanitation Data'!$H$11,0,10*ROW('Sanitation Data'!H79))),'Data Summary'!DH85="Yes"),OFFSET('Sanitation Data'!$H$11,0,10*ROW('Sanitation Data'!H79)),NA())</f>
        <v>#N/A</v>
      </c>
      <c r="AT85" s="94" t="e">
        <f ca="true">+IF(AND(ISNUMBER(OFFSET('Sanitation Data'!$H$12,0,10*ROW('Sanitation Data'!H79))),'Data Summary'!DI85="Yes"),OFFSET('Sanitation Data'!$H$12,0,10*ROW('Sanitation Data'!H79)),NA())</f>
        <v>#N/A</v>
      </c>
      <c r="AU85" s="94" t="e">
        <f ca="true">+IF(AND(ISNUMBER(OFFSET('Sanitation Data'!$I$4,0,10*ROW('Sanitation Data'!I79))),'Data Summary'!DJ85="Yes"),100-OFFSET('Sanitation Data'!$I$4,0,10*ROW('Sanitation Data'!I79)),NA())</f>
        <v>#N/A</v>
      </c>
      <c r="AV85" s="94" t="e">
        <f ca="true">+IF(AND(ISNUMBER(OFFSET('Sanitation Data'!$I$6,0,10*ROW('Sanitation Data'!I79))),'Data Summary'!DK85="Yes"),OFFSET('Sanitation Data'!$I$6,0,10*ROW('Sanitation Data'!I79)),NA())</f>
        <v>#N/A</v>
      </c>
      <c r="AW85" s="94" t="e">
        <f ca="true">+IF(AND(ISNUMBER(OFFSET('Sanitation Data'!$I$10,0,10*ROW('Sanitation Data'!I79))),'Data Summary'!DL85="Yes"),OFFSET('Sanitation Data'!$I$10,0,10*ROW('Sanitation Data'!I79)),NA())</f>
        <v>#N/A</v>
      </c>
      <c r="AX85" s="94" t="e">
        <f ca="true">+IF(AND(ISNUMBER(OFFSET('Sanitation Data'!$I$11,0,10*ROW('Sanitation Data'!I79))),'Data Summary'!DM85="Yes"),OFFSET('Sanitation Data'!$I$11,0,10*ROW('Sanitation Data'!I79)),NA())</f>
        <v>#N/A</v>
      </c>
      <c r="AY85" s="94" t="e">
        <f ca="true">+IF(AND(ISNUMBER(OFFSET('Sanitation Data'!$I$12,0,10*ROW('Sanitation Data'!I79))),'Data Summary'!DN85="Yes"),OFFSET('Sanitation Data'!$I$12,0,10*ROW('Sanitation Data'!I79)),NA())</f>
        <v>#N/A</v>
      </c>
      <c r="AZ85" s="95" t="e">
        <f ca="true">+IF(AND(ISNUMBER(OFFSET('Hygiene Data'!$D$5,0,10*ROW('Hygiene Data'!D79))),'Data Summary'!DO85="Yes"),OFFSET('Hygiene Data'!$D$5,0,10*ROW('Hygiene Data'!D79)),NA())</f>
        <v>#N/A</v>
      </c>
      <c r="BA85" s="95" t="e">
        <f ca="true">+IF(AND(ISNUMBER(OFFSET('Hygiene Data'!$D$7,0,10*ROW('Hygiene Data'!D79))),'Data Summary'!DP85="Yes"),OFFSET('Hygiene Data'!$D$7,0,10*ROW('Hygiene Data'!D79)),NA())</f>
        <v>#N/A</v>
      </c>
      <c r="BB85" s="95" t="e">
        <f ca="true">+IF(AND(ISNUMBER(OFFSET('Hygiene Data'!$D$9,0,10*ROW('Hygiene Data'!D79))),'Data Summary'!DQ85="Yes"),OFFSET('Hygiene Data'!$D$9,0,10*ROW('Hygiene Data'!D79)),NA())</f>
        <v>#N/A</v>
      </c>
      <c r="BC85" s="95" t="e">
        <f ca="true">+IF(AND(ISNUMBER(OFFSET('Hygiene Data'!$E$5,0,10*ROW('Hygiene Data'!E79))),'Data Summary'!DR85="Yes"),OFFSET('Hygiene Data'!$E$5,0,10*ROW('Hygiene Data'!E79)),NA())</f>
        <v>#N/A</v>
      </c>
      <c r="BD85" s="95" t="e">
        <f ca="true">+IF(AND(ISNUMBER(OFFSET('Hygiene Data'!$E$7,0,10*ROW('Hygiene Data'!E79))),'Data Summary'!DS85="Yes"),OFFSET('Hygiene Data'!$E$7,0,10*ROW('Hygiene Data'!E79)),NA())</f>
        <v>#N/A</v>
      </c>
      <c r="BE85" s="95" t="e">
        <f ca="true">+IF(AND(ISNUMBER(OFFSET('Hygiene Data'!$E$9,0,10*ROW('Hygiene Data'!E79))),'Data Summary'!DT85="Yes"),OFFSET('Hygiene Data'!$E$9,0,10*ROW('Hygiene Data'!E79)),NA())</f>
        <v>#N/A</v>
      </c>
      <c r="BF85" s="95" t="e">
        <f ca="true">+IF(AND(ISNUMBER(OFFSET('Hygiene Data'!$F$5,0,10*ROW('Hygiene Data'!F79))),'Data Summary'!DU85="Yes"),OFFSET('Hygiene Data'!$F$5,0,10*ROW('Hygiene Data'!F79)),NA())</f>
        <v>#N/A</v>
      </c>
      <c r="BG85" s="95" t="e">
        <f ca="true">+IF(AND(ISNUMBER(OFFSET('Hygiene Data'!$F$7,0,10*ROW('Hygiene Data'!F79))),'Data Summary'!DV85="Yes"),OFFSET('Hygiene Data'!$F$7,0,10*ROW('Hygiene Data'!F79)),NA())</f>
        <v>#N/A</v>
      </c>
      <c r="BH85" s="95" t="e">
        <f ca="true">+IF(AND(ISNUMBER(OFFSET('Hygiene Data'!$F$9,0,10*ROW('Hygiene Data'!F79))),'Data Summary'!DW85="Yes"),OFFSET('Hygiene Data'!$F$9,0,10*ROW('Hygiene Data'!F79)),NA())</f>
        <v>#N/A</v>
      </c>
      <c r="BI85" s="95" t="e">
        <f ca="true">+IF(AND(ISNUMBER(OFFSET('Hygiene Data'!$G$5,0,10*ROW('Hygiene Data'!G79))),'Data Summary'!DX85="Yes"),OFFSET('Hygiene Data'!$G$5,0,10*ROW('Hygiene Data'!G79)),NA())</f>
        <v>#N/A</v>
      </c>
      <c r="BJ85" s="95" t="e">
        <f ca="true">+IF(AND(ISNUMBER(OFFSET('Hygiene Data'!$G$7,0,10*ROW('Hygiene Data'!G79))),'Data Summary'!DY85="Yes"),OFFSET('Hygiene Data'!$G$7,0,10*ROW('Hygiene Data'!G79)),NA())</f>
        <v>#N/A</v>
      </c>
      <c r="BK85" s="95" t="e">
        <f ca="true">+IF(AND(ISNUMBER(OFFSET('Hygiene Data'!$G$9,0,10*ROW('Hygiene Data'!G79))),'Data Summary'!DZ85="Yes"),OFFSET('Hygiene Data'!$G$9,0,10*ROW('Hygiene Data'!G79)),NA())</f>
        <v>#N/A</v>
      </c>
      <c r="BL85" s="95" t="e">
        <f ca="true">+IF(AND(ISNUMBER(OFFSET('Hygiene Data'!$H$5,0,10*ROW('Hygiene Data'!H79))),'Data Summary'!EA85="Yes"),OFFSET('Hygiene Data'!$H$5,0,10*ROW('Hygiene Data'!H79)),NA())</f>
        <v>#N/A</v>
      </c>
      <c r="BM85" s="95" t="e">
        <f ca="true">+IF(AND(ISNUMBER(OFFSET('Hygiene Data'!$H$7,0,10*ROW('Hygiene Data'!H79))),'Data Summary'!EB85="Yes"),OFFSET('Hygiene Data'!$H$7,0,10*ROW('Hygiene Data'!H79)),NA())</f>
        <v>#N/A</v>
      </c>
      <c r="BN85" s="95" t="e">
        <f ca="true">+IF(AND(ISNUMBER(OFFSET('Hygiene Data'!$H$9,0,10*ROW('Hygiene Data'!H79))),'Data Summary'!EC85="Yes"),OFFSET('Hygiene Data'!$H$9,0,10*ROW('Hygiene Data'!H79)),NA())</f>
        <v>#N/A</v>
      </c>
      <c r="BO85" s="95" t="e">
        <f ca="true">+IF(AND(ISNUMBER(OFFSET('Hygiene Data'!$I$5,0,10*ROW('Hygiene Data'!I79))),'Data Summary'!ED85="Yes"),OFFSET('Hygiene Data'!$I$5,0,10*ROW('Hygiene Data'!I79)),NA())</f>
        <v>#N/A</v>
      </c>
      <c r="BP85" s="95" t="e">
        <f ca="true">+IF(AND(ISNUMBER(OFFSET('Hygiene Data'!$I$7,0,10*ROW('Hygiene Data'!I79))),'Data Summary'!EE85="Yes"),OFFSET('Hygiene Data'!$I$7,0,10*ROW('Hygiene Data'!I79)),NA())</f>
        <v>#N/A</v>
      </c>
      <c r="BQ85" s="95" t="e">
        <f ca="true">+IF(AND(ISNUMBER(OFFSET('Hygiene Data'!$I$9,0,10*ROW('Hygiene Data'!I79))),'Data Summary'!EF85="Yes"),OFFSET('Hygiene Data'!$I$9,0,10*ROW('Hygiene Data'!I79)),NA())</f>
        <v>#N/A</v>
      </c>
    </row>
    <row xmlns:x14ac="http://schemas.microsoft.com/office/spreadsheetml/2009/9/ac" r="86" x14ac:dyDescent="0.2">
      <c r="A86" s="329" t="e">
        <f ca="true">+RIGHT('Data Summary'!A86,LEN('Data Summary'!A86)-9)</f>
        <v>#VALUE!</v>
      </c>
      <c r="B86" s="36" t="str">
        <f ca="true">+IF(ISTEXT('Data Summary'!B86),'Data Summary'!B86,"")</f>
        <v/>
      </c>
      <c r="C86" s="328" t="e">
        <f ca="true">+VALUE('Data Summary'!C86)</f>
        <v>#VALUE!</v>
      </c>
      <c r="D86" s="93" t="e">
        <f ca="true">+IF(AND(ISNUMBER(OFFSET('Water Data'!$D$4,0,10*ROW('Water Data'!D80))),'Data Summary'!BS86="Yes"),100-OFFSET('Water Data'!$D$4,0,10*ROW('Water Data'!D80)),NA())</f>
        <v>#N/A</v>
      </c>
      <c r="E86" s="93" t="e">
        <f ca="true">+IF(AND(ISNUMBER(OFFSET('Water Data'!$D$6,0,10*ROW('Water Data'!D80))),'Data Summary'!BT86="Yes"),OFFSET('Water Data'!$D$6,0,10*ROW('Water Data'!D80)),NA())</f>
        <v>#N/A</v>
      </c>
      <c r="F86" s="93" t="e">
        <f ca="true">+IF(AND(ISNUMBER(OFFSET('Water Data'!$D$9,0,10*ROW('Water Data'!D80))),'Data Summary'!BU86="Yes"),OFFSET('Water Data'!$D$9,0,10*ROW('Water Data'!D80)),NA())</f>
        <v>#N/A</v>
      </c>
      <c r="G86" s="93" t="e">
        <f ca="true">+IF(AND(ISNUMBER(OFFSET('Water Data'!$E$4,0,10*ROW('Water Data'!E80))),'Data Summary'!BV86="Yes"),100-OFFSET('Water Data'!$E$4,0,10*ROW('Water Data'!E80)),NA())</f>
        <v>#N/A</v>
      </c>
      <c r="H86" s="93" t="e">
        <f ca="true">+IF(AND(ISNUMBER(OFFSET('Water Data'!$E$6,0,10*ROW('Water Data'!E80))),'Data Summary'!BW86="Yes"),OFFSET('Water Data'!$E$6,0,10*ROW('Water Data'!E80)),NA())</f>
        <v>#N/A</v>
      </c>
      <c r="I86" s="93" t="e">
        <f ca="true">+IF(AND(ISNUMBER(OFFSET('Water Data'!$E$9,0,10*ROW('Water Data'!E80))),'Data Summary'!BX86="Yes"),OFFSET('Water Data'!$E$9,0,10*ROW('Water Data'!E80)),NA())</f>
        <v>#N/A</v>
      </c>
      <c r="J86" s="93" t="e">
        <f ca="true">+IF(AND(ISNUMBER(OFFSET('Water Data'!$F$4,0,10*ROW('Water Data'!F80))),'Data Summary'!BY86="Yes"),100-OFFSET('Water Data'!$F$4,0,10*ROW('Water Data'!F80)),NA())</f>
        <v>#N/A</v>
      </c>
      <c r="K86" s="93" t="e">
        <f ca="true">+IF(AND(ISNUMBER(OFFSET('Water Data'!$F$6,0,10*ROW('Water Data'!F80))),'Data Summary'!BZ86="Yes"),OFFSET('Water Data'!$F$6,0,10*ROW('Water Data'!F80)),NA())</f>
        <v>#N/A</v>
      </c>
      <c r="L86" s="93" t="e">
        <f ca="true">+IF(AND(ISNUMBER(OFFSET('Water Data'!$F$9,0,10*ROW('Water Data'!F80))),'Data Summary'!CA86="Yes"),OFFSET('Water Data'!$F$9,0,10*ROW('Water Data'!F80)),NA())</f>
        <v>#N/A</v>
      </c>
      <c r="M86" s="93" t="e">
        <f ca="true">+IF(AND(ISNUMBER(OFFSET('Water Data'!$G$4,0,10*ROW('Water Data'!G80))),'Data Summary'!CB86="Yes"),100-OFFSET('Water Data'!$G$4,0,10*ROW('Water Data'!G80)),NA())</f>
        <v>#N/A</v>
      </c>
      <c r="N86" s="93" t="e">
        <f ca="true">+IF(AND(ISNUMBER(OFFSET('Water Data'!$G$6,0,10*ROW('Water Data'!G80))),'Data Summary'!CC86="Yes"),OFFSET('Water Data'!$G$6,0,10*ROW('Water Data'!G80)),NA())</f>
        <v>#N/A</v>
      </c>
      <c r="O86" s="93" t="e">
        <f ca="true">+IF(AND(ISNUMBER(OFFSET('Water Data'!$G$9,0,10*ROW('Water Data'!G80))),'Data Summary'!CD86="Yes"),OFFSET('Water Data'!$G$9,0,10*ROW('Water Data'!G80)),NA())</f>
        <v>#N/A</v>
      </c>
      <c r="P86" s="93" t="e">
        <f ca="true">+IF(AND(ISNUMBER(OFFSET('Water Data'!$H$4,0,10*ROW('Water Data'!H80))),'Data Summary'!CE86="Yes"),100-OFFSET('Water Data'!$H$4,0,10*ROW('Water Data'!H80)),NA())</f>
        <v>#N/A</v>
      </c>
      <c r="Q86" s="93" t="e">
        <f ca="true">+IF(AND(ISNUMBER(OFFSET('Water Data'!$H$6,0,10*ROW('Water Data'!H80))),'Data Summary'!CF86="Yes"),OFFSET('Water Data'!$H$6,0,10*ROW('Water Data'!H80)),NA())</f>
        <v>#N/A</v>
      </c>
      <c r="R86" s="93" t="e">
        <f ca="true">+IF(AND(ISNUMBER(OFFSET('Water Data'!$H$9,0,10*ROW('Water Data'!H80))),'Data Summary'!CG86="Yes"),OFFSET('Water Data'!$H$9,0,10*ROW('Water Data'!H80)),NA())</f>
        <v>#N/A</v>
      </c>
      <c r="S86" s="93" t="e">
        <f ca="true">+IF(AND(ISNUMBER(OFFSET('Water Data'!$I$4,0,10*ROW('Water Data'!I80))),'Data Summary'!CH86="Yes"),100-OFFSET('Water Data'!$I$4,0,10*ROW('Water Data'!I80)),NA())</f>
        <v>#N/A</v>
      </c>
      <c r="T86" s="93" t="e">
        <f ca="true">+IF(AND(ISNUMBER(OFFSET('Water Data'!$I$6,0,10*ROW('Water Data'!I80))),'Data Summary'!CI86="Yes"),OFFSET('Water Data'!$I$6,0,10*ROW('Water Data'!I80)),NA())</f>
        <v>#N/A</v>
      </c>
      <c r="U86" s="93" t="e">
        <f ca="true">+IF(AND(ISNUMBER(OFFSET('Water Data'!$I$9,0,10*ROW('Water Data'!I80))),'Data Summary'!CJ86="Yes"),OFFSET('Water Data'!$I$9,0,10*ROW('Water Data'!I80)),NA())</f>
        <v>#N/A</v>
      </c>
      <c r="V86" s="94" t="e">
        <f ca="true">+IF(AND(ISNUMBER(OFFSET('Sanitation Data'!$D$4,0,10*ROW('Sanitation Data'!D80))),'Data Summary'!CK86="Yes"),100-OFFSET('Sanitation Data'!$D$4,0,10*ROW('Sanitation Data'!D80)),NA())</f>
        <v>#N/A</v>
      </c>
      <c r="W86" s="94" t="e">
        <f ca="true">+IF(AND(ISNUMBER(OFFSET('Sanitation Data'!$D$6,0,10*ROW('Sanitation Data'!D80))),'Data Summary'!CL86="Yes"),OFFSET('Sanitation Data'!$D$6,0,10*ROW('Sanitation Data'!D80)),NA())</f>
        <v>#N/A</v>
      </c>
      <c r="X86" s="94" t="e">
        <f ca="true">+IF(AND(ISNUMBER(OFFSET('Sanitation Data'!$D$10,0,10*ROW('Sanitation Data'!D80))),'Data Summary'!CM86="Yes"),OFFSET('Sanitation Data'!$D$10,0,10*ROW('Sanitation Data'!D80)),NA())</f>
        <v>#N/A</v>
      </c>
      <c r="Y86" s="94" t="e">
        <f ca="true">+IF(AND(ISNUMBER(OFFSET('Sanitation Data'!$D$11,0,10*ROW('Sanitation Data'!D80))),'Data Summary'!CN86="Yes"),OFFSET('Sanitation Data'!$D$11,0,10*ROW('Sanitation Data'!D80)),NA())</f>
        <v>#N/A</v>
      </c>
      <c r="Z86" s="94" t="e">
        <f ca="true">+IF(AND(ISNUMBER(OFFSET('Sanitation Data'!$D$12,0,10*ROW('Sanitation Data'!D80))),'Data Summary'!CO86="Yes"),OFFSET('Sanitation Data'!$D$12,0,10*ROW('Sanitation Data'!D80)),NA())</f>
        <v>#N/A</v>
      </c>
      <c r="AA86" s="94" t="e">
        <f ca="true">+IF(AND(ISNUMBER(OFFSET('Sanitation Data'!$E$4,0,10*ROW('Sanitation Data'!E80))),'Data Summary'!CP86="Yes"),100-OFFSET('Sanitation Data'!$E$4,0,10*ROW('Sanitation Data'!E80)),NA())</f>
        <v>#N/A</v>
      </c>
      <c r="AB86" s="94" t="e">
        <f ca="true">+IF(AND(ISNUMBER(OFFSET('Sanitation Data'!$E$6,0,10*ROW('Sanitation Data'!E80))),'Data Summary'!CQ86="Yes"),OFFSET('Sanitation Data'!$E$6,0,10*ROW('Sanitation Data'!E80)),NA())</f>
        <v>#N/A</v>
      </c>
      <c r="AC86" s="94" t="e">
        <f ca="true">+IF(AND(ISNUMBER(OFFSET('Sanitation Data'!$E$10,0,10*ROW('Sanitation Data'!E80))),'Data Summary'!CR86="Yes"),OFFSET('Sanitation Data'!$E$10,0,10*ROW('Sanitation Data'!E80)),NA())</f>
        <v>#N/A</v>
      </c>
      <c r="AD86" s="94" t="e">
        <f ca="true">+IF(AND(ISNUMBER(OFFSET('Sanitation Data'!$E$11,0,10*ROW('Sanitation Data'!E80))),'Data Summary'!CS86="Yes"),OFFSET('Sanitation Data'!$E$11,0,10*ROW('Sanitation Data'!E80)),NA())</f>
        <v>#N/A</v>
      </c>
      <c r="AE86" s="94" t="e">
        <f ca="true">+IF(AND(ISNUMBER(OFFSET('Sanitation Data'!$E$12,0,10*ROW('Sanitation Data'!E80))),'Data Summary'!CT86="Yes"),OFFSET('Sanitation Data'!$E$12,0,10*ROW('Sanitation Data'!E80)),NA())</f>
        <v>#N/A</v>
      </c>
      <c r="AF86" s="94" t="e">
        <f ca="true">+IF(AND(ISNUMBER(OFFSET('Sanitation Data'!$F$4,0,10*ROW('Sanitation Data'!F80))),'Data Summary'!CU86="Yes"),100-OFFSET('Sanitation Data'!$F$4,0,10*ROW('Sanitation Data'!F80)),NA())</f>
        <v>#N/A</v>
      </c>
      <c r="AG86" s="94" t="e">
        <f ca="true">+IF(AND(ISNUMBER(OFFSET('Sanitation Data'!$F$6,0,10*ROW('Sanitation Data'!F80))),'Data Summary'!CV86="Yes"),OFFSET('Sanitation Data'!$F$6,0,10*ROW('Sanitation Data'!F80)),NA())</f>
        <v>#N/A</v>
      </c>
      <c r="AH86" s="94" t="e">
        <f ca="true">+IF(AND(ISNUMBER(OFFSET('Sanitation Data'!$F$10,0,10*ROW('Sanitation Data'!F80))),'Data Summary'!CW86="Yes"),OFFSET('Sanitation Data'!$F$10,0,10*ROW('Sanitation Data'!F80)),NA())</f>
        <v>#N/A</v>
      </c>
      <c r="AI86" s="94" t="e">
        <f ca="true">+IF(AND(ISNUMBER(OFFSET('Sanitation Data'!$F$11,0,10*ROW('Sanitation Data'!F80))),'Data Summary'!CX86="Yes"),OFFSET('Sanitation Data'!$F$11,0,10*ROW('Sanitation Data'!F80)),NA())</f>
        <v>#N/A</v>
      </c>
      <c r="AJ86" s="94" t="e">
        <f ca="true">+IF(AND(ISNUMBER(OFFSET('Sanitation Data'!$F$12,0,10*ROW('Sanitation Data'!F80))),'Data Summary'!CY86="Yes"),OFFSET('Sanitation Data'!$F$12,0,10*ROW('Sanitation Data'!F80)),NA())</f>
        <v>#N/A</v>
      </c>
      <c r="AK86" s="94" t="e">
        <f ca="true">+IF(AND(ISNUMBER(OFFSET('Sanitation Data'!$G$4,0,10*ROW('Sanitation Data'!G80))),'Data Summary'!CZ86="Yes"),100-OFFSET('Sanitation Data'!$G$4,0,10*ROW('Sanitation Data'!G80)),NA())</f>
        <v>#N/A</v>
      </c>
      <c r="AL86" s="94" t="e">
        <f ca="true">+IF(AND(ISNUMBER(OFFSET('Sanitation Data'!$G$6,0,10*ROW('Sanitation Data'!G80))),'Data Summary'!DA86="Yes"),OFFSET('Sanitation Data'!$G$6,0,10*ROW('Sanitation Data'!G80)),NA())</f>
        <v>#N/A</v>
      </c>
      <c r="AM86" s="94" t="e">
        <f ca="true">+IF(AND(ISNUMBER(OFFSET('Sanitation Data'!$G$10,0,10*ROW('Sanitation Data'!G80))),'Data Summary'!DB86="Yes"),OFFSET('Sanitation Data'!$G$10,0,10*ROW('Sanitation Data'!G80)),NA())</f>
        <v>#N/A</v>
      </c>
      <c r="AN86" s="94" t="e">
        <f ca="true">+IF(AND(ISNUMBER(OFFSET('Sanitation Data'!$G$11,0,10*ROW('Sanitation Data'!G80))),'Data Summary'!DC86="Yes"),OFFSET('Sanitation Data'!$G$11,0,10*ROW('Sanitation Data'!G80)),NA())</f>
        <v>#N/A</v>
      </c>
      <c r="AO86" s="94" t="e">
        <f ca="true">+IF(AND(ISNUMBER(OFFSET('Sanitation Data'!$G$12,0,10*ROW('Sanitation Data'!G80))),'Data Summary'!DD86="Yes"),OFFSET('Sanitation Data'!$G$12,0,10*ROW('Sanitation Data'!G80)),NA())</f>
        <v>#N/A</v>
      </c>
      <c r="AP86" s="94" t="e">
        <f ca="true">+IF(AND(ISNUMBER(OFFSET('Sanitation Data'!$H$4,0,10*ROW('Sanitation Data'!H80))),'Data Summary'!DE86="Yes"),100-OFFSET('Sanitation Data'!$H$4,0,10*ROW('Sanitation Data'!H80)),NA())</f>
        <v>#N/A</v>
      </c>
      <c r="AQ86" s="94" t="e">
        <f ca="true">+IF(AND(ISNUMBER(OFFSET('Sanitation Data'!$H$6,0,10*ROW('Sanitation Data'!H80))),'Data Summary'!DF86="Yes"),OFFSET('Sanitation Data'!$H$6,0,10*ROW('Sanitation Data'!H80)),NA())</f>
        <v>#N/A</v>
      </c>
      <c r="AR86" s="94" t="e">
        <f ca="true">+IF(AND(ISNUMBER(OFFSET('Sanitation Data'!$H$10,0,10*ROW('Sanitation Data'!H80))),'Data Summary'!DG86="Yes"),OFFSET('Sanitation Data'!$H$10,0,10*ROW('Sanitation Data'!H80)),NA())</f>
        <v>#N/A</v>
      </c>
      <c r="AS86" s="94" t="e">
        <f ca="true">+IF(AND(ISNUMBER(OFFSET('Sanitation Data'!$H$11,0,10*ROW('Sanitation Data'!H80))),'Data Summary'!DH86="Yes"),OFFSET('Sanitation Data'!$H$11,0,10*ROW('Sanitation Data'!H80)),NA())</f>
        <v>#N/A</v>
      </c>
      <c r="AT86" s="94" t="e">
        <f ca="true">+IF(AND(ISNUMBER(OFFSET('Sanitation Data'!$H$12,0,10*ROW('Sanitation Data'!H80))),'Data Summary'!DI86="Yes"),OFFSET('Sanitation Data'!$H$12,0,10*ROW('Sanitation Data'!H80)),NA())</f>
        <v>#N/A</v>
      </c>
      <c r="AU86" s="94" t="e">
        <f ca="true">+IF(AND(ISNUMBER(OFFSET('Sanitation Data'!$I$4,0,10*ROW('Sanitation Data'!I80))),'Data Summary'!DJ86="Yes"),100-OFFSET('Sanitation Data'!$I$4,0,10*ROW('Sanitation Data'!I80)),NA())</f>
        <v>#N/A</v>
      </c>
      <c r="AV86" s="94" t="e">
        <f ca="true">+IF(AND(ISNUMBER(OFFSET('Sanitation Data'!$I$6,0,10*ROW('Sanitation Data'!I80))),'Data Summary'!DK86="Yes"),OFFSET('Sanitation Data'!$I$6,0,10*ROW('Sanitation Data'!I80)),NA())</f>
        <v>#N/A</v>
      </c>
      <c r="AW86" s="94" t="e">
        <f ca="true">+IF(AND(ISNUMBER(OFFSET('Sanitation Data'!$I$10,0,10*ROW('Sanitation Data'!I80))),'Data Summary'!DL86="Yes"),OFFSET('Sanitation Data'!$I$10,0,10*ROW('Sanitation Data'!I80)),NA())</f>
        <v>#N/A</v>
      </c>
      <c r="AX86" s="94" t="e">
        <f ca="true">+IF(AND(ISNUMBER(OFFSET('Sanitation Data'!$I$11,0,10*ROW('Sanitation Data'!I80))),'Data Summary'!DM86="Yes"),OFFSET('Sanitation Data'!$I$11,0,10*ROW('Sanitation Data'!I80)),NA())</f>
        <v>#N/A</v>
      </c>
      <c r="AY86" s="94" t="e">
        <f ca="true">+IF(AND(ISNUMBER(OFFSET('Sanitation Data'!$I$12,0,10*ROW('Sanitation Data'!I80))),'Data Summary'!DN86="Yes"),OFFSET('Sanitation Data'!$I$12,0,10*ROW('Sanitation Data'!I80)),NA())</f>
        <v>#N/A</v>
      </c>
      <c r="AZ86" s="95" t="e">
        <f ca="true">+IF(AND(ISNUMBER(OFFSET('Hygiene Data'!$D$5,0,10*ROW('Hygiene Data'!D80))),'Data Summary'!DO86="Yes"),OFFSET('Hygiene Data'!$D$5,0,10*ROW('Hygiene Data'!D80)),NA())</f>
        <v>#N/A</v>
      </c>
      <c r="BA86" s="95" t="e">
        <f ca="true">+IF(AND(ISNUMBER(OFFSET('Hygiene Data'!$D$7,0,10*ROW('Hygiene Data'!D80))),'Data Summary'!DP86="Yes"),OFFSET('Hygiene Data'!$D$7,0,10*ROW('Hygiene Data'!D80)),NA())</f>
        <v>#N/A</v>
      </c>
      <c r="BB86" s="95" t="e">
        <f ca="true">+IF(AND(ISNUMBER(OFFSET('Hygiene Data'!$D$9,0,10*ROW('Hygiene Data'!D80))),'Data Summary'!DQ86="Yes"),OFFSET('Hygiene Data'!$D$9,0,10*ROW('Hygiene Data'!D80)),NA())</f>
        <v>#N/A</v>
      </c>
      <c r="BC86" s="95" t="e">
        <f ca="true">+IF(AND(ISNUMBER(OFFSET('Hygiene Data'!$E$5,0,10*ROW('Hygiene Data'!E80))),'Data Summary'!DR86="Yes"),OFFSET('Hygiene Data'!$E$5,0,10*ROW('Hygiene Data'!E80)),NA())</f>
        <v>#N/A</v>
      </c>
      <c r="BD86" s="95" t="e">
        <f ca="true">+IF(AND(ISNUMBER(OFFSET('Hygiene Data'!$E$7,0,10*ROW('Hygiene Data'!E80))),'Data Summary'!DS86="Yes"),OFFSET('Hygiene Data'!$E$7,0,10*ROW('Hygiene Data'!E80)),NA())</f>
        <v>#N/A</v>
      </c>
      <c r="BE86" s="95" t="e">
        <f ca="true">+IF(AND(ISNUMBER(OFFSET('Hygiene Data'!$E$9,0,10*ROW('Hygiene Data'!E80))),'Data Summary'!DT86="Yes"),OFFSET('Hygiene Data'!$E$9,0,10*ROW('Hygiene Data'!E80)),NA())</f>
        <v>#N/A</v>
      </c>
      <c r="BF86" s="95" t="e">
        <f ca="true">+IF(AND(ISNUMBER(OFFSET('Hygiene Data'!$F$5,0,10*ROW('Hygiene Data'!F80))),'Data Summary'!DU86="Yes"),OFFSET('Hygiene Data'!$F$5,0,10*ROW('Hygiene Data'!F80)),NA())</f>
        <v>#N/A</v>
      </c>
      <c r="BG86" s="95" t="e">
        <f ca="true">+IF(AND(ISNUMBER(OFFSET('Hygiene Data'!$F$7,0,10*ROW('Hygiene Data'!F80))),'Data Summary'!DV86="Yes"),OFFSET('Hygiene Data'!$F$7,0,10*ROW('Hygiene Data'!F80)),NA())</f>
        <v>#N/A</v>
      </c>
      <c r="BH86" s="95" t="e">
        <f ca="true">+IF(AND(ISNUMBER(OFFSET('Hygiene Data'!$F$9,0,10*ROW('Hygiene Data'!F80))),'Data Summary'!DW86="Yes"),OFFSET('Hygiene Data'!$F$9,0,10*ROW('Hygiene Data'!F80)),NA())</f>
        <v>#N/A</v>
      </c>
      <c r="BI86" s="95" t="e">
        <f ca="true">+IF(AND(ISNUMBER(OFFSET('Hygiene Data'!$G$5,0,10*ROW('Hygiene Data'!G80))),'Data Summary'!DX86="Yes"),OFFSET('Hygiene Data'!$G$5,0,10*ROW('Hygiene Data'!G80)),NA())</f>
        <v>#N/A</v>
      </c>
      <c r="BJ86" s="95" t="e">
        <f ca="true">+IF(AND(ISNUMBER(OFFSET('Hygiene Data'!$G$7,0,10*ROW('Hygiene Data'!G80))),'Data Summary'!DY86="Yes"),OFFSET('Hygiene Data'!$G$7,0,10*ROW('Hygiene Data'!G80)),NA())</f>
        <v>#N/A</v>
      </c>
      <c r="BK86" s="95" t="e">
        <f ca="true">+IF(AND(ISNUMBER(OFFSET('Hygiene Data'!$G$9,0,10*ROW('Hygiene Data'!G80))),'Data Summary'!DZ86="Yes"),OFFSET('Hygiene Data'!$G$9,0,10*ROW('Hygiene Data'!G80)),NA())</f>
        <v>#N/A</v>
      </c>
      <c r="BL86" s="95" t="e">
        <f ca="true">+IF(AND(ISNUMBER(OFFSET('Hygiene Data'!$H$5,0,10*ROW('Hygiene Data'!H80))),'Data Summary'!EA86="Yes"),OFFSET('Hygiene Data'!$H$5,0,10*ROW('Hygiene Data'!H80)),NA())</f>
        <v>#N/A</v>
      </c>
      <c r="BM86" s="95" t="e">
        <f ca="true">+IF(AND(ISNUMBER(OFFSET('Hygiene Data'!$H$7,0,10*ROW('Hygiene Data'!H80))),'Data Summary'!EB86="Yes"),OFFSET('Hygiene Data'!$H$7,0,10*ROW('Hygiene Data'!H80)),NA())</f>
        <v>#N/A</v>
      </c>
      <c r="BN86" s="95" t="e">
        <f ca="true">+IF(AND(ISNUMBER(OFFSET('Hygiene Data'!$H$9,0,10*ROW('Hygiene Data'!H80))),'Data Summary'!EC86="Yes"),OFFSET('Hygiene Data'!$H$9,0,10*ROW('Hygiene Data'!H80)),NA())</f>
        <v>#N/A</v>
      </c>
      <c r="BO86" s="95" t="e">
        <f ca="true">+IF(AND(ISNUMBER(OFFSET('Hygiene Data'!$I$5,0,10*ROW('Hygiene Data'!I80))),'Data Summary'!ED86="Yes"),OFFSET('Hygiene Data'!$I$5,0,10*ROW('Hygiene Data'!I80)),NA())</f>
        <v>#N/A</v>
      </c>
      <c r="BP86" s="95" t="e">
        <f ca="true">+IF(AND(ISNUMBER(OFFSET('Hygiene Data'!$I$7,0,10*ROW('Hygiene Data'!I80))),'Data Summary'!EE86="Yes"),OFFSET('Hygiene Data'!$I$7,0,10*ROW('Hygiene Data'!I80)),NA())</f>
        <v>#N/A</v>
      </c>
      <c r="BQ86" s="95" t="e">
        <f ca="true">+IF(AND(ISNUMBER(OFFSET('Hygiene Data'!$I$9,0,10*ROW('Hygiene Data'!I80))),'Data Summary'!EF86="Yes"),OFFSET('Hygiene Data'!$I$9,0,10*ROW('Hygiene Data'!I80)),NA())</f>
        <v>#N/A</v>
      </c>
    </row>
    <row xmlns:x14ac="http://schemas.microsoft.com/office/spreadsheetml/2009/9/ac" r="87" x14ac:dyDescent="0.2">
      <c r="A87" s="329" t="e">
        <f ca="true">+RIGHT('Data Summary'!A87,LEN('Data Summary'!A87)-9)</f>
        <v>#VALUE!</v>
      </c>
      <c r="B87" s="36" t="str">
        <f ca="true">+IF(ISTEXT('Data Summary'!B87),'Data Summary'!B87,"")</f>
        <v/>
      </c>
      <c r="C87" s="328" t="e">
        <f ca="true">+VALUE('Data Summary'!C87)</f>
        <v>#VALUE!</v>
      </c>
      <c r="D87" s="93" t="e">
        <f ca="true">+IF(AND(ISNUMBER(OFFSET('Water Data'!$D$4,0,10*ROW('Water Data'!D81))),'Data Summary'!BS87="Yes"),100-OFFSET('Water Data'!$D$4,0,10*ROW('Water Data'!D81)),NA())</f>
        <v>#N/A</v>
      </c>
      <c r="E87" s="93" t="e">
        <f ca="true">+IF(AND(ISNUMBER(OFFSET('Water Data'!$D$6,0,10*ROW('Water Data'!D81))),'Data Summary'!BT87="Yes"),OFFSET('Water Data'!$D$6,0,10*ROW('Water Data'!D81)),NA())</f>
        <v>#N/A</v>
      </c>
      <c r="F87" s="93" t="e">
        <f ca="true">+IF(AND(ISNUMBER(OFFSET('Water Data'!$D$9,0,10*ROW('Water Data'!D81))),'Data Summary'!BU87="Yes"),OFFSET('Water Data'!$D$9,0,10*ROW('Water Data'!D81)),NA())</f>
        <v>#N/A</v>
      </c>
      <c r="G87" s="93" t="e">
        <f ca="true">+IF(AND(ISNUMBER(OFFSET('Water Data'!$E$4,0,10*ROW('Water Data'!E81))),'Data Summary'!BV87="Yes"),100-OFFSET('Water Data'!$E$4,0,10*ROW('Water Data'!E81)),NA())</f>
        <v>#N/A</v>
      </c>
      <c r="H87" s="93" t="e">
        <f ca="true">+IF(AND(ISNUMBER(OFFSET('Water Data'!$E$6,0,10*ROW('Water Data'!E81))),'Data Summary'!BW87="Yes"),OFFSET('Water Data'!$E$6,0,10*ROW('Water Data'!E81)),NA())</f>
        <v>#N/A</v>
      </c>
      <c r="I87" s="93" t="e">
        <f ca="true">+IF(AND(ISNUMBER(OFFSET('Water Data'!$E$9,0,10*ROW('Water Data'!E81))),'Data Summary'!BX87="Yes"),OFFSET('Water Data'!$E$9,0,10*ROW('Water Data'!E81)),NA())</f>
        <v>#N/A</v>
      </c>
      <c r="J87" s="93" t="e">
        <f ca="true">+IF(AND(ISNUMBER(OFFSET('Water Data'!$F$4,0,10*ROW('Water Data'!F81))),'Data Summary'!BY87="Yes"),100-OFFSET('Water Data'!$F$4,0,10*ROW('Water Data'!F81)),NA())</f>
        <v>#N/A</v>
      </c>
      <c r="K87" s="93" t="e">
        <f ca="true">+IF(AND(ISNUMBER(OFFSET('Water Data'!$F$6,0,10*ROW('Water Data'!F81))),'Data Summary'!BZ87="Yes"),OFFSET('Water Data'!$F$6,0,10*ROW('Water Data'!F81)),NA())</f>
        <v>#N/A</v>
      </c>
      <c r="L87" s="93" t="e">
        <f ca="true">+IF(AND(ISNUMBER(OFFSET('Water Data'!$F$9,0,10*ROW('Water Data'!F81))),'Data Summary'!CA87="Yes"),OFFSET('Water Data'!$F$9,0,10*ROW('Water Data'!F81)),NA())</f>
        <v>#N/A</v>
      </c>
      <c r="M87" s="93" t="e">
        <f ca="true">+IF(AND(ISNUMBER(OFFSET('Water Data'!$G$4,0,10*ROW('Water Data'!G81))),'Data Summary'!CB87="Yes"),100-OFFSET('Water Data'!$G$4,0,10*ROW('Water Data'!G81)),NA())</f>
        <v>#N/A</v>
      </c>
      <c r="N87" s="93" t="e">
        <f ca="true">+IF(AND(ISNUMBER(OFFSET('Water Data'!$G$6,0,10*ROW('Water Data'!G81))),'Data Summary'!CC87="Yes"),OFFSET('Water Data'!$G$6,0,10*ROW('Water Data'!G81)),NA())</f>
        <v>#N/A</v>
      </c>
      <c r="O87" s="93" t="e">
        <f ca="true">+IF(AND(ISNUMBER(OFFSET('Water Data'!$G$9,0,10*ROW('Water Data'!G81))),'Data Summary'!CD87="Yes"),OFFSET('Water Data'!$G$9,0,10*ROW('Water Data'!G81)),NA())</f>
        <v>#N/A</v>
      </c>
      <c r="P87" s="93" t="e">
        <f ca="true">+IF(AND(ISNUMBER(OFFSET('Water Data'!$H$4,0,10*ROW('Water Data'!H81))),'Data Summary'!CE87="Yes"),100-OFFSET('Water Data'!$H$4,0,10*ROW('Water Data'!H81)),NA())</f>
        <v>#N/A</v>
      </c>
      <c r="Q87" s="93" t="e">
        <f ca="true">+IF(AND(ISNUMBER(OFFSET('Water Data'!$H$6,0,10*ROW('Water Data'!H81))),'Data Summary'!CF87="Yes"),OFFSET('Water Data'!$H$6,0,10*ROW('Water Data'!H81)),NA())</f>
        <v>#N/A</v>
      </c>
      <c r="R87" s="93" t="e">
        <f ca="true">+IF(AND(ISNUMBER(OFFSET('Water Data'!$H$9,0,10*ROW('Water Data'!H81))),'Data Summary'!CG87="Yes"),OFFSET('Water Data'!$H$9,0,10*ROW('Water Data'!H81)),NA())</f>
        <v>#N/A</v>
      </c>
      <c r="S87" s="93" t="e">
        <f ca="true">+IF(AND(ISNUMBER(OFFSET('Water Data'!$I$4,0,10*ROW('Water Data'!I81))),'Data Summary'!CH87="Yes"),100-OFFSET('Water Data'!$I$4,0,10*ROW('Water Data'!I81)),NA())</f>
        <v>#N/A</v>
      </c>
      <c r="T87" s="93" t="e">
        <f ca="true">+IF(AND(ISNUMBER(OFFSET('Water Data'!$I$6,0,10*ROW('Water Data'!I81))),'Data Summary'!CI87="Yes"),OFFSET('Water Data'!$I$6,0,10*ROW('Water Data'!I81)),NA())</f>
        <v>#N/A</v>
      </c>
      <c r="U87" s="93" t="e">
        <f ca="true">+IF(AND(ISNUMBER(OFFSET('Water Data'!$I$9,0,10*ROW('Water Data'!I81))),'Data Summary'!CJ87="Yes"),OFFSET('Water Data'!$I$9,0,10*ROW('Water Data'!I81)),NA())</f>
        <v>#N/A</v>
      </c>
      <c r="V87" s="94" t="e">
        <f ca="true">+IF(AND(ISNUMBER(OFFSET('Sanitation Data'!$D$4,0,10*ROW('Sanitation Data'!D81))),'Data Summary'!CK87="Yes"),100-OFFSET('Sanitation Data'!$D$4,0,10*ROW('Sanitation Data'!D81)),NA())</f>
        <v>#N/A</v>
      </c>
      <c r="W87" s="94" t="e">
        <f ca="true">+IF(AND(ISNUMBER(OFFSET('Sanitation Data'!$D$6,0,10*ROW('Sanitation Data'!D81))),'Data Summary'!CL87="Yes"),OFFSET('Sanitation Data'!$D$6,0,10*ROW('Sanitation Data'!D81)),NA())</f>
        <v>#N/A</v>
      </c>
      <c r="X87" s="94" t="e">
        <f ca="true">+IF(AND(ISNUMBER(OFFSET('Sanitation Data'!$D$10,0,10*ROW('Sanitation Data'!D81))),'Data Summary'!CM87="Yes"),OFFSET('Sanitation Data'!$D$10,0,10*ROW('Sanitation Data'!D81)),NA())</f>
        <v>#N/A</v>
      </c>
      <c r="Y87" s="94" t="e">
        <f ca="true">+IF(AND(ISNUMBER(OFFSET('Sanitation Data'!$D$11,0,10*ROW('Sanitation Data'!D81))),'Data Summary'!CN87="Yes"),OFFSET('Sanitation Data'!$D$11,0,10*ROW('Sanitation Data'!D81)),NA())</f>
        <v>#N/A</v>
      </c>
      <c r="Z87" s="94" t="e">
        <f ca="true">+IF(AND(ISNUMBER(OFFSET('Sanitation Data'!$D$12,0,10*ROW('Sanitation Data'!D81))),'Data Summary'!CO87="Yes"),OFFSET('Sanitation Data'!$D$12,0,10*ROW('Sanitation Data'!D81)),NA())</f>
        <v>#N/A</v>
      </c>
      <c r="AA87" s="94" t="e">
        <f ca="true">+IF(AND(ISNUMBER(OFFSET('Sanitation Data'!$E$4,0,10*ROW('Sanitation Data'!E81))),'Data Summary'!CP87="Yes"),100-OFFSET('Sanitation Data'!$E$4,0,10*ROW('Sanitation Data'!E81)),NA())</f>
        <v>#N/A</v>
      </c>
      <c r="AB87" s="94" t="e">
        <f ca="true">+IF(AND(ISNUMBER(OFFSET('Sanitation Data'!$E$6,0,10*ROW('Sanitation Data'!E81))),'Data Summary'!CQ87="Yes"),OFFSET('Sanitation Data'!$E$6,0,10*ROW('Sanitation Data'!E81)),NA())</f>
        <v>#N/A</v>
      </c>
      <c r="AC87" s="94" t="e">
        <f ca="true">+IF(AND(ISNUMBER(OFFSET('Sanitation Data'!$E$10,0,10*ROW('Sanitation Data'!E81))),'Data Summary'!CR87="Yes"),OFFSET('Sanitation Data'!$E$10,0,10*ROW('Sanitation Data'!E81)),NA())</f>
        <v>#N/A</v>
      </c>
      <c r="AD87" s="94" t="e">
        <f ca="true">+IF(AND(ISNUMBER(OFFSET('Sanitation Data'!$E$11,0,10*ROW('Sanitation Data'!E81))),'Data Summary'!CS87="Yes"),OFFSET('Sanitation Data'!$E$11,0,10*ROW('Sanitation Data'!E81)),NA())</f>
        <v>#N/A</v>
      </c>
      <c r="AE87" s="94" t="e">
        <f ca="true">+IF(AND(ISNUMBER(OFFSET('Sanitation Data'!$E$12,0,10*ROW('Sanitation Data'!E81))),'Data Summary'!CT87="Yes"),OFFSET('Sanitation Data'!$E$12,0,10*ROW('Sanitation Data'!E81)),NA())</f>
        <v>#N/A</v>
      </c>
      <c r="AF87" s="94" t="e">
        <f ca="true">+IF(AND(ISNUMBER(OFFSET('Sanitation Data'!$F$4,0,10*ROW('Sanitation Data'!F81))),'Data Summary'!CU87="Yes"),100-OFFSET('Sanitation Data'!$F$4,0,10*ROW('Sanitation Data'!F81)),NA())</f>
        <v>#N/A</v>
      </c>
      <c r="AG87" s="94" t="e">
        <f ca="true">+IF(AND(ISNUMBER(OFFSET('Sanitation Data'!$F$6,0,10*ROW('Sanitation Data'!F81))),'Data Summary'!CV87="Yes"),OFFSET('Sanitation Data'!$F$6,0,10*ROW('Sanitation Data'!F81)),NA())</f>
        <v>#N/A</v>
      </c>
      <c r="AH87" s="94" t="e">
        <f ca="true">+IF(AND(ISNUMBER(OFFSET('Sanitation Data'!$F$10,0,10*ROW('Sanitation Data'!F81))),'Data Summary'!CW87="Yes"),OFFSET('Sanitation Data'!$F$10,0,10*ROW('Sanitation Data'!F81)),NA())</f>
        <v>#N/A</v>
      </c>
      <c r="AI87" s="94" t="e">
        <f ca="true">+IF(AND(ISNUMBER(OFFSET('Sanitation Data'!$F$11,0,10*ROW('Sanitation Data'!F81))),'Data Summary'!CX87="Yes"),OFFSET('Sanitation Data'!$F$11,0,10*ROW('Sanitation Data'!F81)),NA())</f>
        <v>#N/A</v>
      </c>
      <c r="AJ87" s="94" t="e">
        <f ca="true">+IF(AND(ISNUMBER(OFFSET('Sanitation Data'!$F$12,0,10*ROW('Sanitation Data'!F81))),'Data Summary'!CY87="Yes"),OFFSET('Sanitation Data'!$F$12,0,10*ROW('Sanitation Data'!F81)),NA())</f>
        <v>#N/A</v>
      </c>
      <c r="AK87" s="94" t="e">
        <f ca="true">+IF(AND(ISNUMBER(OFFSET('Sanitation Data'!$G$4,0,10*ROW('Sanitation Data'!G81))),'Data Summary'!CZ87="Yes"),100-OFFSET('Sanitation Data'!$G$4,0,10*ROW('Sanitation Data'!G81)),NA())</f>
        <v>#N/A</v>
      </c>
      <c r="AL87" s="94" t="e">
        <f ca="true">+IF(AND(ISNUMBER(OFFSET('Sanitation Data'!$G$6,0,10*ROW('Sanitation Data'!G81))),'Data Summary'!DA87="Yes"),OFFSET('Sanitation Data'!$G$6,0,10*ROW('Sanitation Data'!G81)),NA())</f>
        <v>#N/A</v>
      </c>
      <c r="AM87" s="94" t="e">
        <f ca="true">+IF(AND(ISNUMBER(OFFSET('Sanitation Data'!$G$10,0,10*ROW('Sanitation Data'!G81))),'Data Summary'!DB87="Yes"),OFFSET('Sanitation Data'!$G$10,0,10*ROW('Sanitation Data'!G81)),NA())</f>
        <v>#N/A</v>
      </c>
      <c r="AN87" s="94" t="e">
        <f ca="true">+IF(AND(ISNUMBER(OFFSET('Sanitation Data'!$G$11,0,10*ROW('Sanitation Data'!G81))),'Data Summary'!DC87="Yes"),OFFSET('Sanitation Data'!$G$11,0,10*ROW('Sanitation Data'!G81)),NA())</f>
        <v>#N/A</v>
      </c>
      <c r="AO87" s="94" t="e">
        <f ca="true">+IF(AND(ISNUMBER(OFFSET('Sanitation Data'!$G$12,0,10*ROW('Sanitation Data'!G81))),'Data Summary'!DD87="Yes"),OFFSET('Sanitation Data'!$G$12,0,10*ROW('Sanitation Data'!G81)),NA())</f>
        <v>#N/A</v>
      </c>
      <c r="AP87" s="94" t="e">
        <f ca="true">+IF(AND(ISNUMBER(OFFSET('Sanitation Data'!$H$4,0,10*ROW('Sanitation Data'!H81))),'Data Summary'!DE87="Yes"),100-OFFSET('Sanitation Data'!$H$4,0,10*ROW('Sanitation Data'!H81)),NA())</f>
        <v>#N/A</v>
      </c>
      <c r="AQ87" s="94" t="e">
        <f ca="true">+IF(AND(ISNUMBER(OFFSET('Sanitation Data'!$H$6,0,10*ROW('Sanitation Data'!H81))),'Data Summary'!DF87="Yes"),OFFSET('Sanitation Data'!$H$6,0,10*ROW('Sanitation Data'!H81)),NA())</f>
        <v>#N/A</v>
      </c>
      <c r="AR87" s="94" t="e">
        <f ca="true">+IF(AND(ISNUMBER(OFFSET('Sanitation Data'!$H$10,0,10*ROW('Sanitation Data'!H81))),'Data Summary'!DG87="Yes"),OFFSET('Sanitation Data'!$H$10,0,10*ROW('Sanitation Data'!H81)),NA())</f>
        <v>#N/A</v>
      </c>
      <c r="AS87" s="94" t="e">
        <f ca="true">+IF(AND(ISNUMBER(OFFSET('Sanitation Data'!$H$11,0,10*ROW('Sanitation Data'!H81))),'Data Summary'!DH87="Yes"),OFFSET('Sanitation Data'!$H$11,0,10*ROW('Sanitation Data'!H81)),NA())</f>
        <v>#N/A</v>
      </c>
      <c r="AT87" s="94" t="e">
        <f ca="true">+IF(AND(ISNUMBER(OFFSET('Sanitation Data'!$H$12,0,10*ROW('Sanitation Data'!H81))),'Data Summary'!DI87="Yes"),OFFSET('Sanitation Data'!$H$12,0,10*ROW('Sanitation Data'!H81)),NA())</f>
        <v>#N/A</v>
      </c>
      <c r="AU87" s="94" t="e">
        <f ca="true">+IF(AND(ISNUMBER(OFFSET('Sanitation Data'!$I$4,0,10*ROW('Sanitation Data'!I81))),'Data Summary'!DJ87="Yes"),100-OFFSET('Sanitation Data'!$I$4,0,10*ROW('Sanitation Data'!I81)),NA())</f>
        <v>#N/A</v>
      </c>
      <c r="AV87" s="94" t="e">
        <f ca="true">+IF(AND(ISNUMBER(OFFSET('Sanitation Data'!$I$6,0,10*ROW('Sanitation Data'!I81))),'Data Summary'!DK87="Yes"),OFFSET('Sanitation Data'!$I$6,0,10*ROW('Sanitation Data'!I81)),NA())</f>
        <v>#N/A</v>
      </c>
      <c r="AW87" s="94" t="e">
        <f ca="true">+IF(AND(ISNUMBER(OFFSET('Sanitation Data'!$I$10,0,10*ROW('Sanitation Data'!I81))),'Data Summary'!DL87="Yes"),OFFSET('Sanitation Data'!$I$10,0,10*ROW('Sanitation Data'!I81)),NA())</f>
        <v>#N/A</v>
      </c>
      <c r="AX87" s="94" t="e">
        <f ca="true">+IF(AND(ISNUMBER(OFFSET('Sanitation Data'!$I$11,0,10*ROW('Sanitation Data'!I81))),'Data Summary'!DM87="Yes"),OFFSET('Sanitation Data'!$I$11,0,10*ROW('Sanitation Data'!I81)),NA())</f>
        <v>#N/A</v>
      </c>
      <c r="AY87" s="94" t="e">
        <f ca="true">+IF(AND(ISNUMBER(OFFSET('Sanitation Data'!$I$12,0,10*ROW('Sanitation Data'!I81))),'Data Summary'!DN87="Yes"),OFFSET('Sanitation Data'!$I$12,0,10*ROW('Sanitation Data'!I81)),NA())</f>
        <v>#N/A</v>
      </c>
      <c r="AZ87" s="95" t="e">
        <f ca="true">+IF(AND(ISNUMBER(OFFSET('Hygiene Data'!$D$5,0,10*ROW('Hygiene Data'!D81))),'Data Summary'!DO87="Yes"),OFFSET('Hygiene Data'!$D$5,0,10*ROW('Hygiene Data'!D81)),NA())</f>
        <v>#N/A</v>
      </c>
      <c r="BA87" s="95" t="e">
        <f ca="true">+IF(AND(ISNUMBER(OFFSET('Hygiene Data'!$D$7,0,10*ROW('Hygiene Data'!D81))),'Data Summary'!DP87="Yes"),OFFSET('Hygiene Data'!$D$7,0,10*ROW('Hygiene Data'!D81)),NA())</f>
        <v>#N/A</v>
      </c>
      <c r="BB87" s="95" t="e">
        <f ca="true">+IF(AND(ISNUMBER(OFFSET('Hygiene Data'!$D$9,0,10*ROW('Hygiene Data'!D81))),'Data Summary'!DQ87="Yes"),OFFSET('Hygiene Data'!$D$9,0,10*ROW('Hygiene Data'!D81)),NA())</f>
        <v>#N/A</v>
      </c>
      <c r="BC87" s="95" t="e">
        <f ca="true">+IF(AND(ISNUMBER(OFFSET('Hygiene Data'!$E$5,0,10*ROW('Hygiene Data'!E81))),'Data Summary'!DR87="Yes"),OFFSET('Hygiene Data'!$E$5,0,10*ROW('Hygiene Data'!E81)),NA())</f>
        <v>#N/A</v>
      </c>
      <c r="BD87" s="95" t="e">
        <f ca="true">+IF(AND(ISNUMBER(OFFSET('Hygiene Data'!$E$7,0,10*ROW('Hygiene Data'!E81))),'Data Summary'!DS87="Yes"),OFFSET('Hygiene Data'!$E$7,0,10*ROW('Hygiene Data'!E81)),NA())</f>
        <v>#N/A</v>
      </c>
      <c r="BE87" s="95" t="e">
        <f ca="true">+IF(AND(ISNUMBER(OFFSET('Hygiene Data'!$E$9,0,10*ROW('Hygiene Data'!E81))),'Data Summary'!DT87="Yes"),OFFSET('Hygiene Data'!$E$9,0,10*ROW('Hygiene Data'!E81)),NA())</f>
        <v>#N/A</v>
      </c>
      <c r="BF87" s="95" t="e">
        <f ca="true">+IF(AND(ISNUMBER(OFFSET('Hygiene Data'!$F$5,0,10*ROW('Hygiene Data'!F81))),'Data Summary'!DU87="Yes"),OFFSET('Hygiene Data'!$F$5,0,10*ROW('Hygiene Data'!F81)),NA())</f>
        <v>#N/A</v>
      </c>
      <c r="BG87" s="95" t="e">
        <f ca="true">+IF(AND(ISNUMBER(OFFSET('Hygiene Data'!$F$7,0,10*ROW('Hygiene Data'!F81))),'Data Summary'!DV87="Yes"),OFFSET('Hygiene Data'!$F$7,0,10*ROW('Hygiene Data'!F81)),NA())</f>
        <v>#N/A</v>
      </c>
      <c r="BH87" s="95" t="e">
        <f ca="true">+IF(AND(ISNUMBER(OFFSET('Hygiene Data'!$F$9,0,10*ROW('Hygiene Data'!F81))),'Data Summary'!DW87="Yes"),OFFSET('Hygiene Data'!$F$9,0,10*ROW('Hygiene Data'!F81)),NA())</f>
        <v>#N/A</v>
      </c>
      <c r="BI87" s="95" t="e">
        <f ca="true">+IF(AND(ISNUMBER(OFFSET('Hygiene Data'!$G$5,0,10*ROW('Hygiene Data'!G81))),'Data Summary'!DX87="Yes"),OFFSET('Hygiene Data'!$G$5,0,10*ROW('Hygiene Data'!G81)),NA())</f>
        <v>#N/A</v>
      </c>
      <c r="BJ87" s="95" t="e">
        <f ca="true">+IF(AND(ISNUMBER(OFFSET('Hygiene Data'!$G$7,0,10*ROW('Hygiene Data'!G81))),'Data Summary'!DY87="Yes"),OFFSET('Hygiene Data'!$G$7,0,10*ROW('Hygiene Data'!G81)),NA())</f>
        <v>#N/A</v>
      </c>
      <c r="BK87" s="95" t="e">
        <f ca="true">+IF(AND(ISNUMBER(OFFSET('Hygiene Data'!$G$9,0,10*ROW('Hygiene Data'!G81))),'Data Summary'!DZ87="Yes"),OFFSET('Hygiene Data'!$G$9,0,10*ROW('Hygiene Data'!G81)),NA())</f>
        <v>#N/A</v>
      </c>
      <c r="BL87" s="95" t="e">
        <f ca="true">+IF(AND(ISNUMBER(OFFSET('Hygiene Data'!$H$5,0,10*ROW('Hygiene Data'!H81))),'Data Summary'!EA87="Yes"),OFFSET('Hygiene Data'!$H$5,0,10*ROW('Hygiene Data'!H81)),NA())</f>
        <v>#N/A</v>
      </c>
      <c r="BM87" s="95" t="e">
        <f ca="true">+IF(AND(ISNUMBER(OFFSET('Hygiene Data'!$H$7,0,10*ROW('Hygiene Data'!H81))),'Data Summary'!EB87="Yes"),OFFSET('Hygiene Data'!$H$7,0,10*ROW('Hygiene Data'!H81)),NA())</f>
        <v>#N/A</v>
      </c>
      <c r="BN87" s="95" t="e">
        <f ca="true">+IF(AND(ISNUMBER(OFFSET('Hygiene Data'!$H$9,0,10*ROW('Hygiene Data'!H81))),'Data Summary'!EC87="Yes"),OFFSET('Hygiene Data'!$H$9,0,10*ROW('Hygiene Data'!H81)),NA())</f>
        <v>#N/A</v>
      </c>
      <c r="BO87" s="95" t="e">
        <f ca="true">+IF(AND(ISNUMBER(OFFSET('Hygiene Data'!$I$5,0,10*ROW('Hygiene Data'!I81))),'Data Summary'!ED87="Yes"),OFFSET('Hygiene Data'!$I$5,0,10*ROW('Hygiene Data'!I81)),NA())</f>
        <v>#N/A</v>
      </c>
      <c r="BP87" s="95" t="e">
        <f ca="true">+IF(AND(ISNUMBER(OFFSET('Hygiene Data'!$I$7,0,10*ROW('Hygiene Data'!I81))),'Data Summary'!EE87="Yes"),OFFSET('Hygiene Data'!$I$7,0,10*ROW('Hygiene Data'!I81)),NA())</f>
        <v>#N/A</v>
      </c>
      <c r="BQ87" s="95" t="e">
        <f ca="true">+IF(AND(ISNUMBER(OFFSET('Hygiene Data'!$I$9,0,10*ROW('Hygiene Data'!I81))),'Data Summary'!EF87="Yes"),OFFSET('Hygiene Data'!$I$9,0,10*ROW('Hygiene Data'!I81)),NA())</f>
        <v>#N/A</v>
      </c>
    </row>
    <row xmlns:x14ac="http://schemas.microsoft.com/office/spreadsheetml/2009/9/ac" r="88" x14ac:dyDescent="0.2">
      <c r="A88" s="329" t="e">
        <f ca="true">+RIGHT('Data Summary'!A88,LEN('Data Summary'!A88)-9)</f>
        <v>#VALUE!</v>
      </c>
      <c r="B88" s="36" t="str">
        <f ca="true">+IF(ISTEXT('Data Summary'!B88),'Data Summary'!B88,"")</f>
        <v/>
      </c>
      <c r="C88" s="328" t="e">
        <f ca="true">+VALUE('Data Summary'!C88)</f>
        <v>#VALUE!</v>
      </c>
      <c r="D88" s="93" t="e">
        <f ca="true">+IF(AND(ISNUMBER(OFFSET('Water Data'!$D$4,0,10*ROW('Water Data'!D82))),'Data Summary'!BS88="Yes"),100-OFFSET('Water Data'!$D$4,0,10*ROW('Water Data'!D82)),NA())</f>
        <v>#N/A</v>
      </c>
      <c r="E88" s="93" t="e">
        <f ca="true">+IF(AND(ISNUMBER(OFFSET('Water Data'!$D$6,0,10*ROW('Water Data'!D82))),'Data Summary'!BT88="Yes"),OFFSET('Water Data'!$D$6,0,10*ROW('Water Data'!D82)),NA())</f>
        <v>#N/A</v>
      </c>
      <c r="F88" s="93" t="e">
        <f ca="true">+IF(AND(ISNUMBER(OFFSET('Water Data'!$D$9,0,10*ROW('Water Data'!D82))),'Data Summary'!BU88="Yes"),OFFSET('Water Data'!$D$9,0,10*ROW('Water Data'!D82)),NA())</f>
        <v>#N/A</v>
      </c>
      <c r="G88" s="93" t="e">
        <f ca="true">+IF(AND(ISNUMBER(OFFSET('Water Data'!$E$4,0,10*ROW('Water Data'!E82))),'Data Summary'!BV88="Yes"),100-OFFSET('Water Data'!$E$4,0,10*ROW('Water Data'!E82)),NA())</f>
        <v>#N/A</v>
      </c>
      <c r="H88" s="93" t="e">
        <f ca="true">+IF(AND(ISNUMBER(OFFSET('Water Data'!$E$6,0,10*ROW('Water Data'!E82))),'Data Summary'!BW88="Yes"),OFFSET('Water Data'!$E$6,0,10*ROW('Water Data'!E82)),NA())</f>
        <v>#N/A</v>
      </c>
      <c r="I88" s="93" t="e">
        <f ca="true">+IF(AND(ISNUMBER(OFFSET('Water Data'!$E$9,0,10*ROW('Water Data'!E82))),'Data Summary'!BX88="Yes"),OFFSET('Water Data'!$E$9,0,10*ROW('Water Data'!E82)),NA())</f>
        <v>#N/A</v>
      </c>
      <c r="J88" s="93" t="e">
        <f ca="true">+IF(AND(ISNUMBER(OFFSET('Water Data'!$F$4,0,10*ROW('Water Data'!F82))),'Data Summary'!BY88="Yes"),100-OFFSET('Water Data'!$F$4,0,10*ROW('Water Data'!F82)),NA())</f>
        <v>#N/A</v>
      </c>
      <c r="K88" s="93" t="e">
        <f ca="true">+IF(AND(ISNUMBER(OFFSET('Water Data'!$F$6,0,10*ROW('Water Data'!F82))),'Data Summary'!BZ88="Yes"),OFFSET('Water Data'!$F$6,0,10*ROW('Water Data'!F82)),NA())</f>
        <v>#N/A</v>
      </c>
      <c r="L88" s="93" t="e">
        <f ca="true">+IF(AND(ISNUMBER(OFFSET('Water Data'!$F$9,0,10*ROW('Water Data'!F82))),'Data Summary'!CA88="Yes"),OFFSET('Water Data'!$F$9,0,10*ROW('Water Data'!F82)),NA())</f>
        <v>#N/A</v>
      </c>
      <c r="M88" s="93" t="e">
        <f ca="true">+IF(AND(ISNUMBER(OFFSET('Water Data'!$G$4,0,10*ROW('Water Data'!G82))),'Data Summary'!CB88="Yes"),100-OFFSET('Water Data'!$G$4,0,10*ROW('Water Data'!G82)),NA())</f>
        <v>#N/A</v>
      </c>
      <c r="N88" s="93" t="e">
        <f ca="true">+IF(AND(ISNUMBER(OFFSET('Water Data'!$G$6,0,10*ROW('Water Data'!G82))),'Data Summary'!CC88="Yes"),OFFSET('Water Data'!$G$6,0,10*ROW('Water Data'!G82)),NA())</f>
        <v>#N/A</v>
      </c>
      <c r="O88" s="93" t="e">
        <f ca="true">+IF(AND(ISNUMBER(OFFSET('Water Data'!$G$9,0,10*ROW('Water Data'!G82))),'Data Summary'!CD88="Yes"),OFFSET('Water Data'!$G$9,0,10*ROW('Water Data'!G82)),NA())</f>
        <v>#N/A</v>
      </c>
      <c r="P88" s="93" t="e">
        <f ca="true">+IF(AND(ISNUMBER(OFFSET('Water Data'!$H$4,0,10*ROW('Water Data'!H82))),'Data Summary'!CE88="Yes"),100-OFFSET('Water Data'!$H$4,0,10*ROW('Water Data'!H82)),NA())</f>
        <v>#N/A</v>
      </c>
      <c r="Q88" s="93" t="e">
        <f ca="true">+IF(AND(ISNUMBER(OFFSET('Water Data'!$H$6,0,10*ROW('Water Data'!H82))),'Data Summary'!CF88="Yes"),OFFSET('Water Data'!$H$6,0,10*ROW('Water Data'!H82)),NA())</f>
        <v>#N/A</v>
      </c>
      <c r="R88" s="93" t="e">
        <f ca="true">+IF(AND(ISNUMBER(OFFSET('Water Data'!$H$9,0,10*ROW('Water Data'!H82))),'Data Summary'!CG88="Yes"),OFFSET('Water Data'!$H$9,0,10*ROW('Water Data'!H82)),NA())</f>
        <v>#N/A</v>
      </c>
      <c r="S88" s="93" t="e">
        <f ca="true">+IF(AND(ISNUMBER(OFFSET('Water Data'!$I$4,0,10*ROW('Water Data'!I82))),'Data Summary'!CH88="Yes"),100-OFFSET('Water Data'!$I$4,0,10*ROW('Water Data'!I82)),NA())</f>
        <v>#N/A</v>
      </c>
      <c r="T88" s="93" t="e">
        <f ca="true">+IF(AND(ISNUMBER(OFFSET('Water Data'!$I$6,0,10*ROW('Water Data'!I82))),'Data Summary'!CI88="Yes"),OFFSET('Water Data'!$I$6,0,10*ROW('Water Data'!I82)),NA())</f>
        <v>#N/A</v>
      </c>
      <c r="U88" s="93" t="e">
        <f ca="true">+IF(AND(ISNUMBER(OFFSET('Water Data'!$I$9,0,10*ROW('Water Data'!I82))),'Data Summary'!CJ88="Yes"),OFFSET('Water Data'!$I$9,0,10*ROW('Water Data'!I82)),NA())</f>
        <v>#N/A</v>
      </c>
      <c r="V88" s="94" t="e">
        <f ca="true">+IF(AND(ISNUMBER(OFFSET('Sanitation Data'!$D$4,0,10*ROW('Sanitation Data'!D82))),'Data Summary'!CK88="Yes"),100-OFFSET('Sanitation Data'!$D$4,0,10*ROW('Sanitation Data'!D82)),NA())</f>
        <v>#N/A</v>
      </c>
      <c r="W88" s="94" t="e">
        <f ca="true">+IF(AND(ISNUMBER(OFFSET('Sanitation Data'!$D$6,0,10*ROW('Sanitation Data'!D82))),'Data Summary'!CL88="Yes"),OFFSET('Sanitation Data'!$D$6,0,10*ROW('Sanitation Data'!D82)),NA())</f>
        <v>#N/A</v>
      </c>
      <c r="X88" s="94" t="e">
        <f ca="true">+IF(AND(ISNUMBER(OFFSET('Sanitation Data'!$D$10,0,10*ROW('Sanitation Data'!D82))),'Data Summary'!CM88="Yes"),OFFSET('Sanitation Data'!$D$10,0,10*ROW('Sanitation Data'!D82)),NA())</f>
        <v>#N/A</v>
      </c>
      <c r="Y88" s="94" t="e">
        <f ca="true">+IF(AND(ISNUMBER(OFFSET('Sanitation Data'!$D$11,0,10*ROW('Sanitation Data'!D82))),'Data Summary'!CN88="Yes"),OFFSET('Sanitation Data'!$D$11,0,10*ROW('Sanitation Data'!D82)),NA())</f>
        <v>#N/A</v>
      </c>
      <c r="Z88" s="94" t="e">
        <f ca="true">+IF(AND(ISNUMBER(OFFSET('Sanitation Data'!$D$12,0,10*ROW('Sanitation Data'!D82))),'Data Summary'!CO88="Yes"),OFFSET('Sanitation Data'!$D$12,0,10*ROW('Sanitation Data'!D82)),NA())</f>
        <v>#N/A</v>
      </c>
      <c r="AA88" s="94" t="e">
        <f ca="true">+IF(AND(ISNUMBER(OFFSET('Sanitation Data'!$E$4,0,10*ROW('Sanitation Data'!E82))),'Data Summary'!CP88="Yes"),100-OFFSET('Sanitation Data'!$E$4,0,10*ROW('Sanitation Data'!E82)),NA())</f>
        <v>#N/A</v>
      </c>
      <c r="AB88" s="94" t="e">
        <f ca="true">+IF(AND(ISNUMBER(OFFSET('Sanitation Data'!$E$6,0,10*ROW('Sanitation Data'!E82))),'Data Summary'!CQ88="Yes"),OFFSET('Sanitation Data'!$E$6,0,10*ROW('Sanitation Data'!E82)),NA())</f>
        <v>#N/A</v>
      </c>
      <c r="AC88" s="94" t="e">
        <f ca="true">+IF(AND(ISNUMBER(OFFSET('Sanitation Data'!$E$10,0,10*ROW('Sanitation Data'!E82))),'Data Summary'!CR88="Yes"),OFFSET('Sanitation Data'!$E$10,0,10*ROW('Sanitation Data'!E82)),NA())</f>
        <v>#N/A</v>
      </c>
      <c r="AD88" s="94" t="e">
        <f ca="true">+IF(AND(ISNUMBER(OFFSET('Sanitation Data'!$E$11,0,10*ROW('Sanitation Data'!E82))),'Data Summary'!CS88="Yes"),OFFSET('Sanitation Data'!$E$11,0,10*ROW('Sanitation Data'!E82)),NA())</f>
        <v>#N/A</v>
      </c>
      <c r="AE88" s="94" t="e">
        <f ca="true">+IF(AND(ISNUMBER(OFFSET('Sanitation Data'!$E$12,0,10*ROW('Sanitation Data'!E82))),'Data Summary'!CT88="Yes"),OFFSET('Sanitation Data'!$E$12,0,10*ROW('Sanitation Data'!E82)),NA())</f>
        <v>#N/A</v>
      </c>
      <c r="AF88" s="94" t="e">
        <f ca="true">+IF(AND(ISNUMBER(OFFSET('Sanitation Data'!$F$4,0,10*ROW('Sanitation Data'!F82))),'Data Summary'!CU88="Yes"),100-OFFSET('Sanitation Data'!$F$4,0,10*ROW('Sanitation Data'!F82)),NA())</f>
        <v>#N/A</v>
      </c>
      <c r="AG88" s="94" t="e">
        <f ca="true">+IF(AND(ISNUMBER(OFFSET('Sanitation Data'!$F$6,0,10*ROW('Sanitation Data'!F82))),'Data Summary'!CV88="Yes"),OFFSET('Sanitation Data'!$F$6,0,10*ROW('Sanitation Data'!F82)),NA())</f>
        <v>#N/A</v>
      </c>
      <c r="AH88" s="94" t="e">
        <f ca="true">+IF(AND(ISNUMBER(OFFSET('Sanitation Data'!$F$10,0,10*ROW('Sanitation Data'!F82))),'Data Summary'!CW88="Yes"),OFFSET('Sanitation Data'!$F$10,0,10*ROW('Sanitation Data'!F82)),NA())</f>
        <v>#N/A</v>
      </c>
      <c r="AI88" s="94" t="e">
        <f ca="true">+IF(AND(ISNUMBER(OFFSET('Sanitation Data'!$F$11,0,10*ROW('Sanitation Data'!F82))),'Data Summary'!CX88="Yes"),OFFSET('Sanitation Data'!$F$11,0,10*ROW('Sanitation Data'!F82)),NA())</f>
        <v>#N/A</v>
      </c>
      <c r="AJ88" s="94" t="e">
        <f ca="true">+IF(AND(ISNUMBER(OFFSET('Sanitation Data'!$F$12,0,10*ROW('Sanitation Data'!F82))),'Data Summary'!CY88="Yes"),OFFSET('Sanitation Data'!$F$12,0,10*ROW('Sanitation Data'!F82)),NA())</f>
        <v>#N/A</v>
      </c>
      <c r="AK88" s="94" t="e">
        <f ca="true">+IF(AND(ISNUMBER(OFFSET('Sanitation Data'!$G$4,0,10*ROW('Sanitation Data'!G82))),'Data Summary'!CZ88="Yes"),100-OFFSET('Sanitation Data'!$G$4,0,10*ROW('Sanitation Data'!G82)),NA())</f>
        <v>#N/A</v>
      </c>
      <c r="AL88" s="94" t="e">
        <f ca="true">+IF(AND(ISNUMBER(OFFSET('Sanitation Data'!$G$6,0,10*ROW('Sanitation Data'!G82))),'Data Summary'!DA88="Yes"),OFFSET('Sanitation Data'!$G$6,0,10*ROW('Sanitation Data'!G82)),NA())</f>
        <v>#N/A</v>
      </c>
      <c r="AM88" s="94" t="e">
        <f ca="true">+IF(AND(ISNUMBER(OFFSET('Sanitation Data'!$G$10,0,10*ROW('Sanitation Data'!G82))),'Data Summary'!DB88="Yes"),OFFSET('Sanitation Data'!$G$10,0,10*ROW('Sanitation Data'!G82)),NA())</f>
        <v>#N/A</v>
      </c>
      <c r="AN88" s="94" t="e">
        <f ca="true">+IF(AND(ISNUMBER(OFFSET('Sanitation Data'!$G$11,0,10*ROW('Sanitation Data'!G82))),'Data Summary'!DC88="Yes"),OFFSET('Sanitation Data'!$G$11,0,10*ROW('Sanitation Data'!G82)),NA())</f>
        <v>#N/A</v>
      </c>
      <c r="AO88" s="94" t="e">
        <f ca="true">+IF(AND(ISNUMBER(OFFSET('Sanitation Data'!$G$12,0,10*ROW('Sanitation Data'!G82))),'Data Summary'!DD88="Yes"),OFFSET('Sanitation Data'!$G$12,0,10*ROW('Sanitation Data'!G82)),NA())</f>
        <v>#N/A</v>
      </c>
      <c r="AP88" s="94" t="e">
        <f ca="true">+IF(AND(ISNUMBER(OFFSET('Sanitation Data'!$H$4,0,10*ROW('Sanitation Data'!H82))),'Data Summary'!DE88="Yes"),100-OFFSET('Sanitation Data'!$H$4,0,10*ROW('Sanitation Data'!H82)),NA())</f>
        <v>#N/A</v>
      </c>
      <c r="AQ88" s="94" t="e">
        <f ca="true">+IF(AND(ISNUMBER(OFFSET('Sanitation Data'!$H$6,0,10*ROW('Sanitation Data'!H82))),'Data Summary'!DF88="Yes"),OFFSET('Sanitation Data'!$H$6,0,10*ROW('Sanitation Data'!H82)),NA())</f>
        <v>#N/A</v>
      </c>
      <c r="AR88" s="94" t="e">
        <f ca="true">+IF(AND(ISNUMBER(OFFSET('Sanitation Data'!$H$10,0,10*ROW('Sanitation Data'!H82))),'Data Summary'!DG88="Yes"),OFFSET('Sanitation Data'!$H$10,0,10*ROW('Sanitation Data'!H82)),NA())</f>
        <v>#N/A</v>
      </c>
      <c r="AS88" s="94" t="e">
        <f ca="true">+IF(AND(ISNUMBER(OFFSET('Sanitation Data'!$H$11,0,10*ROW('Sanitation Data'!H82))),'Data Summary'!DH88="Yes"),OFFSET('Sanitation Data'!$H$11,0,10*ROW('Sanitation Data'!H82)),NA())</f>
        <v>#N/A</v>
      </c>
      <c r="AT88" s="94" t="e">
        <f ca="true">+IF(AND(ISNUMBER(OFFSET('Sanitation Data'!$H$12,0,10*ROW('Sanitation Data'!H82))),'Data Summary'!DI88="Yes"),OFFSET('Sanitation Data'!$H$12,0,10*ROW('Sanitation Data'!H82)),NA())</f>
        <v>#N/A</v>
      </c>
      <c r="AU88" s="94" t="e">
        <f ca="true">+IF(AND(ISNUMBER(OFFSET('Sanitation Data'!$I$4,0,10*ROW('Sanitation Data'!I82))),'Data Summary'!DJ88="Yes"),100-OFFSET('Sanitation Data'!$I$4,0,10*ROW('Sanitation Data'!I82)),NA())</f>
        <v>#N/A</v>
      </c>
      <c r="AV88" s="94" t="e">
        <f ca="true">+IF(AND(ISNUMBER(OFFSET('Sanitation Data'!$I$6,0,10*ROW('Sanitation Data'!I82))),'Data Summary'!DK88="Yes"),OFFSET('Sanitation Data'!$I$6,0,10*ROW('Sanitation Data'!I82)),NA())</f>
        <v>#N/A</v>
      </c>
      <c r="AW88" s="94" t="e">
        <f ca="true">+IF(AND(ISNUMBER(OFFSET('Sanitation Data'!$I$10,0,10*ROW('Sanitation Data'!I82))),'Data Summary'!DL88="Yes"),OFFSET('Sanitation Data'!$I$10,0,10*ROW('Sanitation Data'!I82)),NA())</f>
        <v>#N/A</v>
      </c>
      <c r="AX88" s="94" t="e">
        <f ca="true">+IF(AND(ISNUMBER(OFFSET('Sanitation Data'!$I$11,0,10*ROW('Sanitation Data'!I82))),'Data Summary'!DM88="Yes"),OFFSET('Sanitation Data'!$I$11,0,10*ROW('Sanitation Data'!I82)),NA())</f>
        <v>#N/A</v>
      </c>
      <c r="AY88" s="94" t="e">
        <f ca="true">+IF(AND(ISNUMBER(OFFSET('Sanitation Data'!$I$12,0,10*ROW('Sanitation Data'!I82))),'Data Summary'!DN88="Yes"),OFFSET('Sanitation Data'!$I$12,0,10*ROW('Sanitation Data'!I82)),NA())</f>
        <v>#N/A</v>
      </c>
      <c r="AZ88" s="95" t="e">
        <f ca="true">+IF(AND(ISNUMBER(OFFSET('Hygiene Data'!$D$5,0,10*ROW('Hygiene Data'!D82))),'Data Summary'!DO88="Yes"),OFFSET('Hygiene Data'!$D$5,0,10*ROW('Hygiene Data'!D82)),NA())</f>
        <v>#N/A</v>
      </c>
      <c r="BA88" s="95" t="e">
        <f ca="true">+IF(AND(ISNUMBER(OFFSET('Hygiene Data'!$D$7,0,10*ROW('Hygiene Data'!D82))),'Data Summary'!DP88="Yes"),OFFSET('Hygiene Data'!$D$7,0,10*ROW('Hygiene Data'!D82)),NA())</f>
        <v>#N/A</v>
      </c>
      <c r="BB88" s="95" t="e">
        <f ca="true">+IF(AND(ISNUMBER(OFFSET('Hygiene Data'!$D$9,0,10*ROW('Hygiene Data'!D82))),'Data Summary'!DQ88="Yes"),OFFSET('Hygiene Data'!$D$9,0,10*ROW('Hygiene Data'!D82)),NA())</f>
        <v>#N/A</v>
      </c>
      <c r="BC88" s="95" t="e">
        <f ca="true">+IF(AND(ISNUMBER(OFFSET('Hygiene Data'!$E$5,0,10*ROW('Hygiene Data'!E82))),'Data Summary'!DR88="Yes"),OFFSET('Hygiene Data'!$E$5,0,10*ROW('Hygiene Data'!E82)),NA())</f>
        <v>#N/A</v>
      </c>
      <c r="BD88" s="95" t="e">
        <f ca="true">+IF(AND(ISNUMBER(OFFSET('Hygiene Data'!$E$7,0,10*ROW('Hygiene Data'!E82))),'Data Summary'!DS88="Yes"),OFFSET('Hygiene Data'!$E$7,0,10*ROW('Hygiene Data'!E82)),NA())</f>
        <v>#N/A</v>
      </c>
      <c r="BE88" s="95" t="e">
        <f ca="true">+IF(AND(ISNUMBER(OFFSET('Hygiene Data'!$E$9,0,10*ROW('Hygiene Data'!E82))),'Data Summary'!DT88="Yes"),OFFSET('Hygiene Data'!$E$9,0,10*ROW('Hygiene Data'!E82)),NA())</f>
        <v>#N/A</v>
      </c>
      <c r="BF88" s="95" t="e">
        <f ca="true">+IF(AND(ISNUMBER(OFFSET('Hygiene Data'!$F$5,0,10*ROW('Hygiene Data'!F82))),'Data Summary'!DU88="Yes"),OFFSET('Hygiene Data'!$F$5,0,10*ROW('Hygiene Data'!F82)),NA())</f>
        <v>#N/A</v>
      </c>
      <c r="BG88" s="95" t="e">
        <f ca="true">+IF(AND(ISNUMBER(OFFSET('Hygiene Data'!$F$7,0,10*ROW('Hygiene Data'!F82))),'Data Summary'!DV88="Yes"),OFFSET('Hygiene Data'!$F$7,0,10*ROW('Hygiene Data'!F82)),NA())</f>
        <v>#N/A</v>
      </c>
      <c r="BH88" s="95" t="e">
        <f ca="true">+IF(AND(ISNUMBER(OFFSET('Hygiene Data'!$F$9,0,10*ROW('Hygiene Data'!F82))),'Data Summary'!DW88="Yes"),OFFSET('Hygiene Data'!$F$9,0,10*ROW('Hygiene Data'!F82)),NA())</f>
        <v>#N/A</v>
      </c>
      <c r="BI88" s="95" t="e">
        <f ca="true">+IF(AND(ISNUMBER(OFFSET('Hygiene Data'!$G$5,0,10*ROW('Hygiene Data'!G82))),'Data Summary'!DX88="Yes"),OFFSET('Hygiene Data'!$G$5,0,10*ROW('Hygiene Data'!G82)),NA())</f>
        <v>#N/A</v>
      </c>
      <c r="BJ88" s="95" t="e">
        <f ca="true">+IF(AND(ISNUMBER(OFFSET('Hygiene Data'!$G$7,0,10*ROW('Hygiene Data'!G82))),'Data Summary'!DY88="Yes"),OFFSET('Hygiene Data'!$G$7,0,10*ROW('Hygiene Data'!G82)),NA())</f>
        <v>#N/A</v>
      </c>
      <c r="BK88" s="95" t="e">
        <f ca="true">+IF(AND(ISNUMBER(OFFSET('Hygiene Data'!$G$9,0,10*ROW('Hygiene Data'!G82))),'Data Summary'!DZ88="Yes"),OFFSET('Hygiene Data'!$G$9,0,10*ROW('Hygiene Data'!G82)),NA())</f>
        <v>#N/A</v>
      </c>
      <c r="BL88" s="95" t="e">
        <f ca="true">+IF(AND(ISNUMBER(OFFSET('Hygiene Data'!$H$5,0,10*ROW('Hygiene Data'!H82))),'Data Summary'!EA88="Yes"),OFFSET('Hygiene Data'!$H$5,0,10*ROW('Hygiene Data'!H82)),NA())</f>
        <v>#N/A</v>
      </c>
      <c r="BM88" s="95" t="e">
        <f ca="true">+IF(AND(ISNUMBER(OFFSET('Hygiene Data'!$H$7,0,10*ROW('Hygiene Data'!H82))),'Data Summary'!EB88="Yes"),OFFSET('Hygiene Data'!$H$7,0,10*ROW('Hygiene Data'!H82)),NA())</f>
        <v>#N/A</v>
      </c>
      <c r="BN88" s="95" t="e">
        <f ca="true">+IF(AND(ISNUMBER(OFFSET('Hygiene Data'!$H$9,0,10*ROW('Hygiene Data'!H82))),'Data Summary'!EC88="Yes"),OFFSET('Hygiene Data'!$H$9,0,10*ROW('Hygiene Data'!H82)),NA())</f>
        <v>#N/A</v>
      </c>
      <c r="BO88" s="95" t="e">
        <f ca="true">+IF(AND(ISNUMBER(OFFSET('Hygiene Data'!$I$5,0,10*ROW('Hygiene Data'!I82))),'Data Summary'!ED88="Yes"),OFFSET('Hygiene Data'!$I$5,0,10*ROW('Hygiene Data'!I82)),NA())</f>
        <v>#N/A</v>
      </c>
      <c r="BP88" s="95" t="e">
        <f ca="true">+IF(AND(ISNUMBER(OFFSET('Hygiene Data'!$I$7,0,10*ROW('Hygiene Data'!I82))),'Data Summary'!EE88="Yes"),OFFSET('Hygiene Data'!$I$7,0,10*ROW('Hygiene Data'!I82)),NA())</f>
        <v>#N/A</v>
      </c>
      <c r="BQ88" s="95" t="e">
        <f ca="true">+IF(AND(ISNUMBER(OFFSET('Hygiene Data'!$I$9,0,10*ROW('Hygiene Data'!I82))),'Data Summary'!EF88="Yes"),OFFSET('Hygiene Data'!$I$9,0,10*ROW('Hygiene Data'!I82)),NA())</f>
        <v>#N/A</v>
      </c>
    </row>
    <row xmlns:x14ac="http://schemas.microsoft.com/office/spreadsheetml/2009/9/ac" r="89" x14ac:dyDescent="0.2">
      <c r="A89" s="329" t="e">
        <f ca="true">+RIGHT('Data Summary'!A89,LEN('Data Summary'!A89)-9)</f>
        <v>#VALUE!</v>
      </c>
      <c r="B89" s="36" t="str">
        <f ca="true">+IF(ISTEXT('Data Summary'!B89),'Data Summary'!B89,"")</f>
        <v/>
      </c>
      <c r="C89" s="328" t="e">
        <f ca="true">+VALUE('Data Summary'!C89)</f>
        <v>#VALUE!</v>
      </c>
      <c r="D89" s="93" t="e">
        <f ca="true">+IF(AND(ISNUMBER(OFFSET('Water Data'!$D$4,0,10*ROW('Water Data'!D83))),'Data Summary'!BS89="Yes"),100-OFFSET('Water Data'!$D$4,0,10*ROW('Water Data'!D83)),NA())</f>
        <v>#N/A</v>
      </c>
      <c r="E89" s="93" t="e">
        <f ca="true">+IF(AND(ISNUMBER(OFFSET('Water Data'!$D$6,0,10*ROW('Water Data'!D83))),'Data Summary'!BT89="Yes"),OFFSET('Water Data'!$D$6,0,10*ROW('Water Data'!D83)),NA())</f>
        <v>#N/A</v>
      </c>
      <c r="F89" s="93" t="e">
        <f ca="true">+IF(AND(ISNUMBER(OFFSET('Water Data'!$D$9,0,10*ROW('Water Data'!D83))),'Data Summary'!BU89="Yes"),OFFSET('Water Data'!$D$9,0,10*ROW('Water Data'!D83)),NA())</f>
        <v>#N/A</v>
      </c>
      <c r="G89" s="93" t="e">
        <f ca="true">+IF(AND(ISNUMBER(OFFSET('Water Data'!$E$4,0,10*ROW('Water Data'!E83))),'Data Summary'!BV89="Yes"),100-OFFSET('Water Data'!$E$4,0,10*ROW('Water Data'!E83)),NA())</f>
        <v>#N/A</v>
      </c>
      <c r="H89" s="93" t="e">
        <f ca="true">+IF(AND(ISNUMBER(OFFSET('Water Data'!$E$6,0,10*ROW('Water Data'!E83))),'Data Summary'!BW89="Yes"),OFFSET('Water Data'!$E$6,0,10*ROW('Water Data'!E83)),NA())</f>
        <v>#N/A</v>
      </c>
      <c r="I89" s="93" t="e">
        <f ca="true">+IF(AND(ISNUMBER(OFFSET('Water Data'!$E$9,0,10*ROW('Water Data'!E83))),'Data Summary'!BX89="Yes"),OFFSET('Water Data'!$E$9,0,10*ROW('Water Data'!E83)),NA())</f>
        <v>#N/A</v>
      </c>
      <c r="J89" s="93" t="e">
        <f ca="true">+IF(AND(ISNUMBER(OFFSET('Water Data'!$F$4,0,10*ROW('Water Data'!F83))),'Data Summary'!BY89="Yes"),100-OFFSET('Water Data'!$F$4,0,10*ROW('Water Data'!F83)),NA())</f>
        <v>#N/A</v>
      </c>
      <c r="K89" s="93" t="e">
        <f ca="true">+IF(AND(ISNUMBER(OFFSET('Water Data'!$F$6,0,10*ROW('Water Data'!F83))),'Data Summary'!BZ89="Yes"),OFFSET('Water Data'!$F$6,0,10*ROW('Water Data'!F83)),NA())</f>
        <v>#N/A</v>
      </c>
      <c r="L89" s="93" t="e">
        <f ca="true">+IF(AND(ISNUMBER(OFFSET('Water Data'!$F$9,0,10*ROW('Water Data'!F83))),'Data Summary'!CA89="Yes"),OFFSET('Water Data'!$F$9,0,10*ROW('Water Data'!F83)),NA())</f>
        <v>#N/A</v>
      </c>
      <c r="M89" s="93" t="e">
        <f ca="true">+IF(AND(ISNUMBER(OFFSET('Water Data'!$G$4,0,10*ROW('Water Data'!G83))),'Data Summary'!CB89="Yes"),100-OFFSET('Water Data'!$G$4,0,10*ROW('Water Data'!G83)),NA())</f>
        <v>#N/A</v>
      </c>
      <c r="N89" s="93" t="e">
        <f ca="true">+IF(AND(ISNUMBER(OFFSET('Water Data'!$G$6,0,10*ROW('Water Data'!G83))),'Data Summary'!CC89="Yes"),OFFSET('Water Data'!$G$6,0,10*ROW('Water Data'!G83)),NA())</f>
        <v>#N/A</v>
      </c>
      <c r="O89" s="93" t="e">
        <f ca="true">+IF(AND(ISNUMBER(OFFSET('Water Data'!$G$9,0,10*ROW('Water Data'!G83))),'Data Summary'!CD89="Yes"),OFFSET('Water Data'!$G$9,0,10*ROW('Water Data'!G83)),NA())</f>
        <v>#N/A</v>
      </c>
      <c r="P89" s="93" t="e">
        <f ca="true">+IF(AND(ISNUMBER(OFFSET('Water Data'!$H$4,0,10*ROW('Water Data'!H83))),'Data Summary'!CE89="Yes"),100-OFFSET('Water Data'!$H$4,0,10*ROW('Water Data'!H83)),NA())</f>
        <v>#N/A</v>
      </c>
      <c r="Q89" s="93" t="e">
        <f ca="true">+IF(AND(ISNUMBER(OFFSET('Water Data'!$H$6,0,10*ROW('Water Data'!H83))),'Data Summary'!CF89="Yes"),OFFSET('Water Data'!$H$6,0,10*ROW('Water Data'!H83)),NA())</f>
        <v>#N/A</v>
      </c>
      <c r="R89" s="93" t="e">
        <f ca="true">+IF(AND(ISNUMBER(OFFSET('Water Data'!$H$9,0,10*ROW('Water Data'!H83))),'Data Summary'!CG89="Yes"),OFFSET('Water Data'!$H$9,0,10*ROW('Water Data'!H83)),NA())</f>
        <v>#N/A</v>
      </c>
      <c r="S89" s="93" t="e">
        <f ca="true">+IF(AND(ISNUMBER(OFFSET('Water Data'!$I$4,0,10*ROW('Water Data'!I83))),'Data Summary'!CH89="Yes"),100-OFFSET('Water Data'!$I$4,0,10*ROW('Water Data'!I83)),NA())</f>
        <v>#N/A</v>
      </c>
      <c r="T89" s="93" t="e">
        <f ca="true">+IF(AND(ISNUMBER(OFFSET('Water Data'!$I$6,0,10*ROW('Water Data'!I83))),'Data Summary'!CI89="Yes"),OFFSET('Water Data'!$I$6,0,10*ROW('Water Data'!I83)),NA())</f>
        <v>#N/A</v>
      </c>
      <c r="U89" s="93" t="e">
        <f ca="true">+IF(AND(ISNUMBER(OFFSET('Water Data'!$I$9,0,10*ROW('Water Data'!I83))),'Data Summary'!CJ89="Yes"),OFFSET('Water Data'!$I$9,0,10*ROW('Water Data'!I83)),NA())</f>
        <v>#N/A</v>
      </c>
      <c r="V89" s="94" t="e">
        <f ca="true">+IF(AND(ISNUMBER(OFFSET('Sanitation Data'!$D$4,0,10*ROW('Sanitation Data'!D83))),'Data Summary'!CK89="Yes"),100-OFFSET('Sanitation Data'!$D$4,0,10*ROW('Sanitation Data'!D83)),NA())</f>
        <v>#N/A</v>
      </c>
      <c r="W89" s="94" t="e">
        <f ca="true">+IF(AND(ISNUMBER(OFFSET('Sanitation Data'!$D$6,0,10*ROW('Sanitation Data'!D83))),'Data Summary'!CL89="Yes"),OFFSET('Sanitation Data'!$D$6,0,10*ROW('Sanitation Data'!D83)),NA())</f>
        <v>#N/A</v>
      </c>
      <c r="X89" s="94" t="e">
        <f ca="true">+IF(AND(ISNUMBER(OFFSET('Sanitation Data'!$D$10,0,10*ROW('Sanitation Data'!D83))),'Data Summary'!CM89="Yes"),OFFSET('Sanitation Data'!$D$10,0,10*ROW('Sanitation Data'!D83)),NA())</f>
        <v>#N/A</v>
      </c>
      <c r="Y89" s="94" t="e">
        <f ca="true">+IF(AND(ISNUMBER(OFFSET('Sanitation Data'!$D$11,0,10*ROW('Sanitation Data'!D83))),'Data Summary'!CN89="Yes"),OFFSET('Sanitation Data'!$D$11,0,10*ROW('Sanitation Data'!D83)),NA())</f>
        <v>#N/A</v>
      </c>
      <c r="Z89" s="94" t="e">
        <f ca="true">+IF(AND(ISNUMBER(OFFSET('Sanitation Data'!$D$12,0,10*ROW('Sanitation Data'!D83))),'Data Summary'!CO89="Yes"),OFFSET('Sanitation Data'!$D$12,0,10*ROW('Sanitation Data'!D83)),NA())</f>
        <v>#N/A</v>
      </c>
      <c r="AA89" s="94" t="e">
        <f ca="true">+IF(AND(ISNUMBER(OFFSET('Sanitation Data'!$E$4,0,10*ROW('Sanitation Data'!E83))),'Data Summary'!CP89="Yes"),100-OFFSET('Sanitation Data'!$E$4,0,10*ROW('Sanitation Data'!E83)),NA())</f>
        <v>#N/A</v>
      </c>
      <c r="AB89" s="94" t="e">
        <f ca="true">+IF(AND(ISNUMBER(OFFSET('Sanitation Data'!$E$6,0,10*ROW('Sanitation Data'!E83))),'Data Summary'!CQ89="Yes"),OFFSET('Sanitation Data'!$E$6,0,10*ROW('Sanitation Data'!E83)),NA())</f>
        <v>#N/A</v>
      </c>
      <c r="AC89" s="94" t="e">
        <f ca="true">+IF(AND(ISNUMBER(OFFSET('Sanitation Data'!$E$10,0,10*ROW('Sanitation Data'!E83))),'Data Summary'!CR89="Yes"),OFFSET('Sanitation Data'!$E$10,0,10*ROW('Sanitation Data'!E83)),NA())</f>
        <v>#N/A</v>
      </c>
      <c r="AD89" s="94" t="e">
        <f ca="true">+IF(AND(ISNUMBER(OFFSET('Sanitation Data'!$E$11,0,10*ROW('Sanitation Data'!E83))),'Data Summary'!CS89="Yes"),OFFSET('Sanitation Data'!$E$11,0,10*ROW('Sanitation Data'!E83)),NA())</f>
        <v>#N/A</v>
      </c>
      <c r="AE89" s="94" t="e">
        <f ca="true">+IF(AND(ISNUMBER(OFFSET('Sanitation Data'!$E$12,0,10*ROW('Sanitation Data'!E83))),'Data Summary'!CT89="Yes"),OFFSET('Sanitation Data'!$E$12,0,10*ROW('Sanitation Data'!E83)),NA())</f>
        <v>#N/A</v>
      </c>
      <c r="AF89" s="94" t="e">
        <f ca="true">+IF(AND(ISNUMBER(OFFSET('Sanitation Data'!$F$4,0,10*ROW('Sanitation Data'!F83))),'Data Summary'!CU89="Yes"),100-OFFSET('Sanitation Data'!$F$4,0,10*ROW('Sanitation Data'!F83)),NA())</f>
        <v>#N/A</v>
      </c>
      <c r="AG89" s="94" t="e">
        <f ca="true">+IF(AND(ISNUMBER(OFFSET('Sanitation Data'!$F$6,0,10*ROW('Sanitation Data'!F83))),'Data Summary'!CV89="Yes"),OFFSET('Sanitation Data'!$F$6,0,10*ROW('Sanitation Data'!F83)),NA())</f>
        <v>#N/A</v>
      </c>
      <c r="AH89" s="94" t="e">
        <f ca="true">+IF(AND(ISNUMBER(OFFSET('Sanitation Data'!$F$10,0,10*ROW('Sanitation Data'!F83))),'Data Summary'!CW89="Yes"),OFFSET('Sanitation Data'!$F$10,0,10*ROW('Sanitation Data'!F83)),NA())</f>
        <v>#N/A</v>
      </c>
      <c r="AI89" s="94" t="e">
        <f ca="true">+IF(AND(ISNUMBER(OFFSET('Sanitation Data'!$F$11,0,10*ROW('Sanitation Data'!F83))),'Data Summary'!CX89="Yes"),OFFSET('Sanitation Data'!$F$11,0,10*ROW('Sanitation Data'!F83)),NA())</f>
        <v>#N/A</v>
      </c>
      <c r="AJ89" s="94" t="e">
        <f ca="true">+IF(AND(ISNUMBER(OFFSET('Sanitation Data'!$F$12,0,10*ROW('Sanitation Data'!F83))),'Data Summary'!CY89="Yes"),OFFSET('Sanitation Data'!$F$12,0,10*ROW('Sanitation Data'!F83)),NA())</f>
        <v>#N/A</v>
      </c>
      <c r="AK89" s="94" t="e">
        <f ca="true">+IF(AND(ISNUMBER(OFFSET('Sanitation Data'!$G$4,0,10*ROW('Sanitation Data'!G83))),'Data Summary'!CZ89="Yes"),100-OFFSET('Sanitation Data'!$G$4,0,10*ROW('Sanitation Data'!G83)),NA())</f>
        <v>#N/A</v>
      </c>
      <c r="AL89" s="94" t="e">
        <f ca="true">+IF(AND(ISNUMBER(OFFSET('Sanitation Data'!$G$6,0,10*ROW('Sanitation Data'!G83))),'Data Summary'!DA89="Yes"),OFFSET('Sanitation Data'!$G$6,0,10*ROW('Sanitation Data'!G83)),NA())</f>
        <v>#N/A</v>
      </c>
      <c r="AM89" s="94" t="e">
        <f ca="true">+IF(AND(ISNUMBER(OFFSET('Sanitation Data'!$G$10,0,10*ROW('Sanitation Data'!G83))),'Data Summary'!DB89="Yes"),OFFSET('Sanitation Data'!$G$10,0,10*ROW('Sanitation Data'!G83)),NA())</f>
        <v>#N/A</v>
      </c>
      <c r="AN89" s="94" t="e">
        <f ca="true">+IF(AND(ISNUMBER(OFFSET('Sanitation Data'!$G$11,0,10*ROW('Sanitation Data'!G83))),'Data Summary'!DC89="Yes"),OFFSET('Sanitation Data'!$G$11,0,10*ROW('Sanitation Data'!G83)),NA())</f>
        <v>#N/A</v>
      </c>
      <c r="AO89" s="94" t="e">
        <f ca="true">+IF(AND(ISNUMBER(OFFSET('Sanitation Data'!$G$12,0,10*ROW('Sanitation Data'!G83))),'Data Summary'!DD89="Yes"),OFFSET('Sanitation Data'!$G$12,0,10*ROW('Sanitation Data'!G83)),NA())</f>
        <v>#N/A</v>
      </c>
      <c r="AP89" s="94" t="e">
        <f ca="true">+IF(AND(ISNUMBER(OFFSET('Sanitation Data'!$H$4,0,10*ROW('Sanitation Data'!H83))),'Data Summary'!DE89="Yes"),100-OFFSET('Sanitation Data'!$H$4,0,10*ROW('Sanitation Data'!H83)),NA())</f>
        <v>#N/A</v>
      </c>
      <c r="AQ89" s="94" t="e">
        <f ca="true">+IF(AND(ISNUMBER(OFFSET('Sanitation Data'!$H$6,0,10*ROW('Sanitation Data'!H83))),'Data Summary'!DF89="Yes"),OFFSET('Sanitation Data'!$H$6,0,10*ROW('Sanitation Data'!H83)),NA())</f>
        <v>#N/A</v>
      </c>
      <c r="AR89" s="94" t="e">
        <f ca="true">+IF(AND(ISNUMBER(OFFSET('Sanitation Data'!$H$10,0,10*ROW('Sanitation Data'!H83))),'Data Summary'!DG89="Yes"),OFFSET('Sanitation Data'!$H$10,0,10*ROW('Sanitation Data'!H83)),NA())</f>
        <v>#N/A</v>
      </c>
      <c r="AS89" s="94" t="e">
        <f ca="true">+IF(AND(ISNUMBER(OFFSET('Sanitation Data'!$H$11,0,10*ROW('Sanitation Data'!H83))),'Data Summary'!DH89="Yes"),OFFSET('Sanitation Data'!$H$11,0,10*ROW('Sanitation Data'!H83)),NA())</f>
        <v>#N/A</v>
      </c>
      <c r="AT89" s="94" t="e">
        <f ca="true">+IF(AND(ISNUMBER(OFFSET('Sanitation Data'!$H$12,0,10*ROW('Sanitation Data'!H83))),'Data Summary'!DI89="Yes"),OFFSET('Sanitation Data'!$H$12,0,10*ROW('Sanitation Data'!H83)),NA())</f>
        <v>#N/A</v>
      </c>
      <c r="AU89" s="94" t="e">
        <f ca="true">+IF(AND(ISNUMBER(OFFSET('Sanitation Data'!$I$4,0,10*ROW('Sanitation Data'!I83))),'Data Summary'!DJ89="Yes"),100-OFFSET('Sanitation Data'!$I$4,0,10*ROW('Sanitation Data'!I83)),NA())</f>
        <v>#N/A</v>
      </c>
      <c r="AV89" s="94" t="e">
        <f ca="true">+IF(AND(ISNUMBER(OFFSET('Sanitation Data'!$I$6,0,10*ROW('Sanitation Data'!I83))),'Data Summary'!DK89="Yes"),OFFSET('Sanitation Data'!$I$6,0,10*ROW('Sanitation Data'!I83)),NA())</f>
        <v>#N/A</v>
      </c>
      <c r="AW89" s="94" t="e">
        <f ca="true">+IF(AND(ISNUMBER(OFFSET('Sanitation Data'!$I$10,0,10*ROW('Sanitation Data'!I83))),'Data Summary'!DL89="Yes"),OFFSET('Sanitation Data'!$I$10,0,10*ROW('Sanitation Data'!I83)),NA())</f>
        <v>#N/A</v>
      </c>
      <c r="AX89" s="94" t="e">
        <f ca="true">+IF(AND(ISNUMBER(OFFSET('Sanitation Data'!$I$11,0,10*ROW('Sanitation Data'!I83))),'Data Summary'!DM89="Yes"),OFFSET('Sanitation Data'!$I$11,0,10*ROW('Sanitation Data'!I83)),NA())</f>
        <v>#N/A</v>
      </c>
      <c r="AY89" s="94" t="e">
        <f ca="true">+IF(AND(ISNUMBER(OFFSET('Sanitation Data'!$I$12,0,10*ROW('Sanitation Data'!I83))),'Data Summary'!DN89="Yes"),OFFSET('Sanitation Data'!$I$12,0,10*ROW('Sanitation Data'!I83)),NA())</f>
        <v>#N/A</v>
      </c>
      <c r="AZ89" s="95" t="e">
        <f ca="true">+IF(AND(ISNUMBER(OFFSET('Hygiene Data'!$D$5,0,10*ROW('Hygiene Data'!D83))),'Data Summary'!DO89="Yes"),OFFSET('Hygiene Data'!$D$5,0,10*ROW('Hygiene Data'!D83)),NA())</f>
        <v>#N/A</v>
      </c>
      <c r="BA89" s="95" t="e">
        <f ca="true">+IF(AND(ISNUMBER(OFFSET('Hygiene Data'!$D$7,0,10*ROW('Hygiene Data'!D83))),'Data Summary'!DP89="Yes"),OFFSET('Hygiene Data'!$D$7,0,10*ROW('Hygiene Data'!D83)),NA())</f>
        <v>#N/A</v>
      </c>
      <c r="BB89" s="95" t="e">
        <f ca="true">+IF(AND(ISNUMBER(OFFSET('Hygiene Data'!$D$9,0,10*ROW('Hygiene Data'!D83))),'Data Summary'!DQ89="Yes"),OFFSET('Hygiene Data'!$D$9,0,10*ROW('Hygiene Data'!D83)),NA())</f>
        <v>#N/A</v>
      </c>
      <c r="BC89" s="95" t="e">
        <f ca="true">+IF(AND(ISNUMBER(OFFSET('Hygiene Data'!$E$5,0,10*ROW('Hygiene Data'!E83))),'Data Summary'!DR89="Yes"),OFFSET('Hygiene Data'!$E$5,0,10*ROW('Hygiene Data'!E83)),NA())</f>
        <v>#N/A</v>
      </c>
      <c r="BD89" s="95" t="e">
        <f ca="true">+IF(AND(ISNUMBER(OFFSET('Hygiene Data'!$E$7,0,10*ROW('Hygiene Data'!E83))),'Data Summary'!DS89="Yes"),OFFSET('Hygiene Data'!$E$7,0,10*ROW('Hygiene Data'!E83)),NA())</f>
        <v>#N/A</v>
      </c>
      <c r="BE89" s="95" t="e">
        <f ca="true">+IF(AND(ISNUMBER(OFFSET('Hygiene Data'!$E$9,0,10*ROW('Hygiene Data'!E83))),'Data Summary'!DT89="Yes"),OFFSET('Hygiene Data'!$E$9,0,10*ROW('Hygiene Data'!E83)),NA())</f>
        <v>#N/A</v>
      </c>
      <c r="BF89" s="95" t="e">
        <f ca="true">+IF(AND(ISNUMBER(OFFSET('Hygiene Data'!$F$5,0,10*ROW('Hygiene Data'!F83))),'Data Summary'!DU89="Yes"),OFFSET('Hygiene Data'!$F$5,0,10*ROW('Hygiene Data'!F83)),NA())</f>
        <v>#N/A</v>
      </c>
      <c r="BG89" s="95" t="e">
        <f ca="true">+IF(AND(ISNUMBER(OFFSET('Hygiene Data'!$F$7,0,10*ROW('Hygiene Data'!F83))),'Data Summary'!DV89="Yes"),OFFSET('Hygiene Data'!$F$7,0,10*ROW('Hygiene Data'!F83)),NA())</f>
        <v>#N/A</v>
      </c>
      <c r="BH89" s="95" t="e">
        <f ca="true">+IF(AND(ISNUMBER(OFFSET('Hygiene Data'!$F$9,0,10*ROW('Hygiene Data'!F83))),'Data Summary'!DW89="Yes"),OFFSET('Hygiene Data'!$F$9,0,10*ROW('Hygiene Data'!F83)),NA())</f>
        <v>#N/A</v>
      </c>
      <c r="BI89" s="95" t="e">
        <f ca="true">+IF(AND(ISNUMBER(OFFSET('Hygiene Data'!$G$5,0,10*ROW('Hygiene Data'!G83))),'Data Summary'!DX89="Yes"),OFFSET('Hygiene Data'!$G$5,0,10*ROW('Hygiene Data'!G83)),NA())</f>
        <v>#N/A</v>
      </c>
      <c r="BJ89" s="95" t="e">
        <f ca="true">+IF(AND(ISNUMBER(OFFSET('Hygiene Data'!$G$7,0,10*ROW('Hygiene Data'!G83))),'Data Summary'!DY89="Yes"),OFFSET('Hygiene Data'!$G$7,0,10*ROW('Hygiene Data'!G83)),NA())</f>
        <v>#N/A</v>
      </c>
      <c r="BK89" s="95" t="e">
        <f ca="true">+IF(AND(ISNUMBER(OFFSET('Hygiene Data'!$G$9,0,10*ROW('Hygiene Data'!G83))),'Data Summary'!DZ89="Yes"),OFFSET('Hygiene Data'!$G$9,0,10*ROW('Hygiene Data'!G83)),NA())</f>
        <v>#N/A</v>
      </c>
      <c r="BL89" s="95" t="e">
        <f ca="true">+IF(AND(ISNUMBER(OFFSET('Hygiene Data'!$H$5,0,10*ROW('Hygiene Data'!H83))),'Data Summary'!EA89="Yes"),OFFSET('Hygiene Data'!$H$5,0,10*ROW('Hygiene Data'!H83)),NA())</f>
        <v>#N/A</v>
      </c>
      <c r="BM89" s="95" t="e">
        <f ca="true">+IF(AND(ISNUMBER(OFFSET('Hygiene Data'!$H$7,0,10*ROW('Hygiene Data'!H83))),'Data Summary'!EB89="Yes"),OFFSET('Hygiene Data'!$H$7,0,10*ROW('Hygiene Data'!H83)),NA())</f>
        <v>#N/A</v>
      </c>
      <c r="BN89" s="95" t="e">
        <f ca="true">+IF(AND(ISNUMBER(OFFSET('Hygiene Data'!$H$9,0,10*ROW('Hygiene Data'!H83))),'Data Summary'!EC89="Yes"),OFFSET('Hygiene Data'!$H$9,0,10*ROW('Hygiene Data'!H83)),NA())</f>
        <v>#N/A</v>
      </c>
      <c r="BO89" s="95" t="e">
        <f ca="true">+IF(AND(ISNUMBER(OFFSET('Hygiene Data'!$I$5,0,10*ROW('Hygiene Data'!I83))),'Data Summary'!ED89="Yes"),OFFSET('Hygiene Data'!$I$5,0,10*ROW('Hygiene Data'!I83)),NA())</f>
        <v>#N/A</v>
      </c>
      <c r="BP89" s="95" t="e">
        <f ca="true">+IF(AND(ISNUMBER(OFFSET('Hygiene Data'!$I$7,0,10*ROW('Hygiene Data'!I83))),'Data Summary'!EE89="Yes"),OFFSET('Hygiene Data'!$I$7,0,10*ROW('Hygiene Data'!I83)),NA())</f>
        <v>#N/A</v>
      </c>
      <c r="BQ89" s="95" t="e">
        <f ca="true">+IF(AND(ISNUMBER(OFFSET('Hygiene Data'!$I$9,0,10*ROW('Hygiene Data'!I83))),'Data Summary'!EF89="Yes"),OFFSET('Hygiene Data'!$I$9,0,10*ROW('Hygiene Data'!I83)),NA())</f>
        <v>#N/A</v>
      </c>
    </row>
    <row xmlns:x14ac="http://schemas.microsoft.com/office/spreadsheetml/2009/9/ac" r="90" x14ac:dyDescent="0.2">
      <c r="A90" s="329" t="e">
        <f ca="true">+RIGHT('Data Summary'!A90,LEN('Data Summary'!A90)-9)</f>
        <v>#VALUE!</v>
      </c>
      <c r="B90" s="36" t="str">
        <f ca="true">+IF(ISTEXT('Data Summary'!B90),'Data Summary'!B90,"")</f>
        <v/>
      </c>
      <c r="C90" s="328" t="e">
        <f ca="true">+VALUE('Data Summary'!C90)</f>
        <v>#VALUE!</v>
      </c>
      <c r="D90" s="93" t="e">
        <f ca="true">+IF(AND(ISNUMBER(OFFSET('Water Data'!$D$4,0,10*ROW('Water Data'!D84))),'Data Summary'!BS90="Yes"),100-OFFSET('Water Data'!$D$4,0,10*ROW('Water Data'!D84)),NA())</f>
        <v>#N/A</v>
      </c>
      <c r="E90" s="93" t="e">
        <f ca="true">+IF(AND(ISNUMBER(OFFSET('Water Data'!$D$6,0,10*ROW('Water Data'!D84))),'Data Summary'!BT90="Yes"),OFFSET('Water Data'!$D$6,0,10*ROW('Water Data'!D84)),NA())</f>
        <v>#N/A</v>
      </c>
      <c r="F90" s="93" t="e">
        <f ca="true">+IF(AND(ISNUMBER(OFFSET('Water Data'!$D$9,0,10*ROW('Water Data'!D84))),'Data Summary'!BU90="Yes"),OFFSET('Water Data'!$D$9,0,10*ROW('Water Data'!D84)),NA())</f>
        <v>#N/A</v>
      </c>
      <c r="G90" s="93" t="e">
        <f ca="true">+IF(AND(ISNUMBER(OFFSET('Water Data'!$E$4,0,10*ROW('Water Data'!E84))),'Data Summary'!BV90="Yes"),100-OFFSET('Water Data'!$E$4,0,10*ROW('Water Data'!E84)),NA())</f>
        <v>#N/A</v>
      </c>
      <c r="H90" s="93" t="e">
        <f ca="true">+IF(AND(ISNUMBER(OFFSET('Water Data'!$E$6,0,10*ROW('Water Data'!E84))),'Data Summary'!BW90="Yes"),OFFSET('Water Data'!$E$6,0,10*ROW('Water Data'!E84)),NA())</f>
        <v>#N/A</v>
      </c>
      <c r="I90" s="93" t="e">
        <f ca="true">+IF(AND(ISNUMBER(OFFSET('Water Data'!$E$9,0,10*ROW('Water Data'!E84))),'Data Summary'!BX90="Yes"),OFFSET('Water Data'!$E$9,0,10*ROW('Water Data'!E84)),NA())</f>
        <v>#N/A</v>
      </c>
      <c r="J90" s="93" t="e">
        <f ca="true">+IF(AND(ISNUMBER(OFFSET('Water Data'!$F$4,0,10*ROW('Water Data'!F84))),'Data Summary'!BY90="Yes"),100-OFFSET('Water Data'!$F$4,0,10*ROW('Water Data'!F84)),NA())</f>
        <v>#N/A</v>
      </c>
      <c r="K90" s="93" t="e">
        <f ca="true">+IF(AND(ISNUMBER(OFFSET('Water Data'!$F$6,0,10*ROW('Water Data'!F84))),'Data Summary'!BZ90="Yes"),OFFSET('Water Data'!$F$6,0,10*ROW('Water Data'!F84)),NA())</f>
        <v>#N/A</v>
      </c>
      <c r="L90" s="93" t="e">
        <f ca="true">+IF(AND(ISNUMBER(OFFSET('Water Data'!$F$9,0,10*ROW('Water Data'!F84))),'Data Summary'!CA90="Yes"),OFFSET('Water Data'!$F$9,0,10*ROW('Water Data'!F84)),NA())</f>
        <v>#N/A</v>
      </c>
      <c r="M90" s="93" t="e">
        <f ca="true">+IF(AND(ISNUMBER(OFFSET('Water Data'!$G$4,0,10*ROW('Water Data'!G84))),'Data Summary'!CB90="Yes"),100-OFFSET('Water Data'!$G$4,0,10*ROW('Water Data'!G84)),NA())</f>
        <v>#N/A</v>
      </c>
      <c r="N90" s="93" t="e">
        <f ca="true">+IF(AND(ISNUMBER(OFFSET('Water Data'!$G$6,0,10*ROW('Water Data'!G84))),'Data Summary'!CC90="Yes"),OFFSET('Water Data'!$G$6,0,10*ROW('Water Data'!G84)),NA())</f>
        <v>#N/A</v>
      </c>
      <c r="O90" s="93" t="e">
        <f ca="true">+IF(AND(ISNUMBER(OFFSET('Water Data'!$G$9,0,10*ROW('Water Data'!G84))),'Data Summary'!CD90="Yes"),OFFSET('Water Data'!$G$9,0,10*ROW('Water Data'!G84)),NA())</f>
        <v>#N/A</v>
      </c>
      <c r="P90" s="93" t="e">
        <f ca="true">+IF(AND(ISNUMBER(OFFSET('Water Data'!$H$4,0,10*ROW('Water Data'!H84))),'Data Summary'!CE90="Yes"),100-OFFSET('Water Data'!$H$4,0,10*ROW('Water Data'!H84)),NA())</f>
        <v>#N/A</v>
      </c>
      <c r="Q90" s="93" t="e">
        <f ca="true">+IF(AND(ISNUMBER(OFFSET('Water Data'!$H$6,0,10*ROW('Water Data'!H84))),'Data Summary'!CF90="Yes"),OFFSET('Water Data'!$H$6,0,10*ROW('Water Data'!H84)),NA())</f>
        <v>#N/A</v>
      </c>
      <c r="R90" s="93" t="e">
        <f ca="true">+IF(AND(ISNUMBER(OFFSET('Water Data'!$H$9,0,10*ROW('Water Data'!H84))),'Data Summary'!CG90="Yes"),OFFSET('Water Data'!$H$9,0,10*ROW('Water Data'!H84)),NA())</f>
        <v>#N/A</v>
      </c>
      <c r="S90" s="93" t="e">
        <f ca="true">+IF(AND(ISNUMBER(OFFSET('Water Data'!$I$4,0,10*ROW('Water Data'!I84))),'Data Summary'!CH90="Yes"),100-OFFSET('Water Data'!$I$4,0,10*ROW('Water Data'!I84)),NA())</f>
        <v>#N/A</v>
      </c>
      <c r="T90" s="93" t="e">
        <f ca="true">+IF(AND(ISNUMBER(OFFSET('Water Data'!$I$6,0,10*ROW('Water Data'!I84))),'Data Summary'!CI90="Yes"),OFFSET('Water Data'!$I$6,0,10*ROW('Water Data'!I84)),NA())</f>
        <v>#N/A</v>
      </c>
      <c r="U90" s="93" t="e">
        <f ca="true">+IF(AND(ISNUMBER(OFFSET('Water Data'!$I$9,0,10*ROW('Water Data'!I84))),'Data Summary'!CJ90="Yes"),OFFSET('Water Data'!$I$9,0,10*ROW('Water Data'!I84)),NA())</f>
        <v>#N/A</v>
      </c>
      <c r="V90" s="94" t="e">
        <f ca="true">+IF(AND(ISNUMBER(OFFSET('Sanitation Data'!$D$4,0,10*ROW('Sanitation Data'!D84))),'Data Summary'!CK90="Yes"),100-OFFSET('Sanitation Data'!$D$4,0,10*ROW('Sanitation Data'!D84)),NA())</f>
        <v>#N/A</v>
      </c>
      <c r="W90" s="94" t="e">
        <f ca="true">+IF(AND(ISNUMBER(OFFSET('Sanitation Data'!$D$6,0,10*ROW('Sanitation Data'!D84))),'Data Summary'!CL90="Yes"),OFFSET('Sanitation Data'!$D$6,0,10*ROW('Sanitation Data'!D84)),NA())</f>
        <v>#N/A</v>
      </c>
      <c r="X90" s="94" t="e">
        <f ca="true">+IF(AND(ISNUMBER(OFFSET('Sanitation Data'!$D$10,0,10*ROW('Sanitation Data'!D84))),'Data Summary'!CM90="Yes"),OFFSET('Sanitation Data'!$D$10,0,10*ROW('Sanitation Data'!D84)),NA())</f>
        <v>#N/A</v>
      </c>
      <c r="Y90" s="94" t="e">
        <f ca="true">+IF(AND(ISNUMBER(OFFSET('Sanitation Data'!$D$11,0,10*ROW('Sanitation Data'!D84))),'Data Summary'!CN90="Yes"),OFFSET('Sanitation Data'!$D$11,0,10*ROW('Sanitation Data'!D84)),NA())</f>
        <v>#N/A</v>
      </c>
      <c r="Z90" s="94" t="e">
        <f ca="true">+IF(AND(ISNUMBER(OFFSET('Sanitation Data'!$D$12,0,10*ROW('Sanitation Data'!D84))),'Data Summary'!CO90="Yes"),OFFSET('Sanitation Data'!$D$12,0,10*ROW('Sanitation Data'!D84)),NA())</f>
        <v>#N/A</v>
      </c>
      <c r="AA90" s="94" t="e">
        <f ca="true">+IF(AND(ISNUMBER(OFFSET('Sanitation Data'!$E$4,0,10*ROW('Sanitation Data'!E84))),'Data Summary'!CP90="Yes"),100-OFFSET('Sanitation Data'!$E$4,0,10*ROW('Sanitation Data'!E84)),NA())</f>
        <v>#N/A</v>
      </c>
      <c r="AB90" s="94" t="e">
        <f ca="true">+IF(AND(ISNUMBER(OFFSET('Sanitation Data'!$E$6,0,10*ROW('Sanitation Data'!E84))),'Data Summary'!CQ90="Yes"),OFFSET('Sanitation Data'!$E$6,0,10*ROW('Sanitation Data'!E84)),NA())</f>
        <v>#N/A</v>
      </c>
      <c r="AC90" s="94" t="e">
        <f ca="true">+IF(AND(ISNUMBER(OFFSET('Sanitation Data'!$E$10,0,10*ROW('Sanitation Data'!E84))),'Data Summary'!CR90="Yes"),OFFSET('Sanitation Data'!$E$10,0,10*ROW('Sanitation Data'!E84)),NA())</f>
        <v>#N/A</v>
      </c>
      <c r="AD90" s="94" t="e">
        <f ca="true">+IF(AND(ISNUMBER(OFFSET('Sanitation Data'!$E$11,0,10*ROW('Sanitation Data'!E84))),'Data Summary'!CS90="Yes"),OFFSET('Sanitation Data'!$E$11,0,10*ROW('Sanitation Data'!E84)),NA())</f>
        <v>#N/A</v>
      </c>
      <c r="AE90" s="94" t="e">
        <f ca="true">+IF(AND(ISNUMBER(OFFSET('Sanitation Data'!$E$12,0,10*ROW('Sanitation Data'!E84))),'Data Summary'!CT90="Yes"),OFFSET('Sanitation Data'!$E$12,0,10*ROW('Sanitation Data'!E84)),NA())</f>
        <v>#N/A</v>
      </c>
      <c r="AF90" s="94" t="e">
        <f ca="true">+IF(AND(ISNUMBER(OFFSET('Sanitation Data'!$F$4,0,10*ROW('Sanitation Data'!F84))),'Data Summary'!CU90="Yes"),100-OFFSET('Sanitation Data'!$F$4,0,10*ROW('Sanitation Data'!F84)),NA())</f>
        <v>#N/A</v>
      </c>
      <c r="AG90" s="94" t="e">
        <f ca="true">+IF(AND(ISNUMBER(OFFSET('Sanitation Data'!$F$6,0,10*ROW('Sanitation Data'!F84))),'Data Summary'!CV90="Yes"),OFFSET('Sanitation Data'!$F$6,0,10*ROW('Sanitation Data'!F84)),NA())</f>
        <v>#N/A</v>
      </c>
      <c r="AH90" s="94" t="e">
        <f ca="true">+IF(AND(ISNUMBER(OFFSET('Sanitation Data'!$F$10,0,10*ROW('Sanitation Data'!F84))),'Data Summary'!CW90="Yes"),OFFSET('Sanitation Data'!$F$10,0,10*ROW('Sanitation Data'!F84)),NA())</f>
        <v>#N/A</v>
      </c>
      <c r="AI90" s="94" t="e">
        <f ca="true">+IF(AND(ISNUMBER(OFFSET('Sanitation Data'!$F$11,0,10*ROW('Sanitation Data'!F84))),'Data Summary'!CX90="Yes"),OFFSET('Sanitation Data'!$F$11,0,10*ROW('Sanitation Data'!F84)),NA())</f>
        <v>#N/A</v>
      </c>
      <c r="AJ90" s="94" t="e">
        <f ca="true">+IF(AND(ISNUMBER(OFFSET('Sanitation Data'!$F$12,0,10*ROW('Sanitation Data'!F84))),'Data Summary'!CY90="Yes"),OFFSET('Sanitation Data'!$F$12,0,10*ROW('Sanitation Data'!F84)),NA())</f>
        <v>#N/A</v>
      </c>
      <c r="AK90" s="94" t="e">
        <f ca="true">+IF(AND(ISNUMBER(OFFSET('Sanitation Data'!$G$4,0,10*ROW('Sanitation Data'!G84))),'Data Summary'!CZ90="Yes"),100-OFFSET('Sanitation Data'!$G$4,0,10*ROW('Sanitation Data'!G84)),NA())</f>
        <v>#N/A</v>
      </c>
      <c r="AL90" s="94" t="e">
        <f ca="true">+IF(AND(ISNUMBER(OFFSET('Sanitation Data'!$G$6,0,10*ROW('Sanitation Data'!G84))),'Data Summary'!DA90="Yes"),OFFSET('Sanitation Data'!$G$6,0,10*ROW('Sanitation Data'!G84)),NA())</f>
        <v>#N/A</v>
      </c>
      <c r="AM90" s="94" t="e">
        <f ca="true">+IF(AND(ISNUMBER(OFFSET('Sanitation Data'!$G$10,0,10*ROW('Sanitation Data'!G84))),'Data Summary'!DB90="Yes"),OFFSET('Sanitation Data'!$G$10,0,10*ROW('Sanitation Data'!G84)),NA())</f>
        <v>#N/A</v>
      </c>
      <c r="AN90" s="94" t="e">
        <f ca="true">+IF(AND(ISNUMBER(OFFSET('Sanitation Data'!$G$11,0,10*ROW('Sanitation Data'!G84))),'Data Summary'!DC90="Yes"),OFFSET('Sanitation Data'!$G$11,0,10*ROW('Sanitation Data'!G84)),NA())</f>
        <v>#N/A</v>
      </c>
      <c r="AO90" s="94" t="e">
        <f ca="true">+IF(AND(ISNUMBER(OFFSET('Sanitation Data'!$G$12,0,10*ROW('Sanitation Data'!G84))),'Data Summary'!DD90="Yes"),OFFSET('Sanitation Data'!$G$12,0,10*ROW('Sanitation Data'!G84)),NA())</f>
        <v>#N/A</v>
      </c>
      <c r="AP90" s="94" t="e">
        <f ca="true">+IF(AND(ISNUMBER(OFFSET('Sanitation Data'!$H$4,0,10*ROW('Sanitation Data'!H84))),'Data Summary'!DE90="Yes"),100-OFFSET('Sanitation Data'!$H$4,0,10*ROW('Sanitation Data'!H84)),NA())</f>
        <v>#N/A</v>
      </c>
      <c r="AQ90" s="94" t="e">
        <f ca="true">+IF(AND(ISNUMBER(OFFSET('Sanitation Data'!$H$6,0,10*ROW('Sanitation Data'!H84))),'Data Summary'!DF90="Yes"),OFFSET('Sanitation Data'!$H$6,0,10*ROW('Sanitation Data'!H84)),NA())</f>
        <v>#N/A</v>
      </c>
      <c r="AR90" s="94" t="e">
        <f ca="true">+IF(AND(ISNUMBER(OFFSET('Sanitation Data'!$H$10,0,10*ROW('Sanitation Data'!H84))),'Data Summary'!DG90="Yes"),OFFSET('Sanitation Data'!$H$10,0,10*ROW('Sanitation Data'!H84)),NA())</f>
        <v>#N/A</v>
      </c>
      <c r="AS90" s="94" t="e">
        <f ca="true">+IF(AND(ISNUMBER(OFFSET('Sanitation Data'!$H$11,0,10*ROW('Sanitation Data'!H84))),'Data Summary'!DH90="Yes"),OFFSET('Sanitation Data'!$H$11,0,10*ROW('Sanitation Data'!H84)),NA())</f>
        <v>#N/A</v>
      </c>
      <c r="AT90" s="94" t="e">
        <f ca="true">+IF(AND(ISNUMBER(OFFSET('Sanitation Data'!$H$12,0,10*ROW('Sanitation Data'!H84))),'Data Summary'!DI90="Yes"),OFFSET('Sanitation Data'!$H$12,0,10*ROW('Sanitation Data'!H84)),NA())</f>
        <v>#N/A</v>
      </c>
      <c r="AU90" s="94" t="e">
        <f ca="true">+IF(AND(ISNUMBER(OFFSET('Sanitation Data'!$I$4,0,10*ROW('Sanitation Data'!I84))),'Data Summary'!DJ90="Yes"),100-OFFSET('Sanitation Data'!$I$4,0,10*ROW('Sanitation Data'!I84)),NA())</f>
        <v>#N/A</v>
      </c>
      <c r="AV90" s="94" t="e">
        <f ca="true">+IF(AND(ISNUMBER(OFFSET('Sanitation Data'!$I$6,0,10*ROW('Sanitation Data'!I84))),'Data Summary'!DK90="Yes"),OFFSET('Sanitation Data'!$I$6,0,10*ROW('Sanitation Data'!I84)),NA())</f>
        <v>#N/A</v>
      </c>
      <c r="AW90" s="94" t="e">
        <f ca="true">+IF(AND(ISNUMBER(OFFSET('Sanitation Data'!$I$10,0,10*ROW('Sanitation Data'!I84))),'Data Summary'!DL90="Yes"),OFFSET('Sanitation Data'!$I$10,0,10*ROW('Sanitation Data'!I84)),NA())</f>
        <v>#N/A</v>
      </c>
      <c r="AX90" s="94" t="e">
        <f ca="true">+IF(AND(ISNUMBER(OFFSET('Sanitation Data'!$I$11,0,10*ROW('Sanitation Data'!I84))),'Data Summary'!DM90="Yes"),OFFSET('Sanitation Data'!$I$11,0,10*ROW('Sanitation Data'!I84)),NA())</f>
        <v>#N/A</v>
      </c>
      <c r="AY90" s="94" t="e">
        <f ca="true">+IF(AND(ISNUMBER(OFFSET('Sanitation Data'!$I$12,0,10*ROW('Sanitation Data'!I84))),'Data Summary'!DN90="Yes"),OFFSET('Sanitation Data'!$I$12,0,10*ROW('Sanitation Data'!I84)),NA())</f>
        <v>#N/A</v>
      </c>
      <c r="AZ90" s="95" t="e">
        <f ca="true">+IF(AND(ISNUMBER(OFFSET('Hygiene Data'!$D$5,0,10*ROW('Hygiene Data'!D84))),'Data Summary'!DO90="Yes"),OFFSET('Hygiene Data'!$D$5,0,10*ROW('Hygiene Data'!D84)),NA())</f>
        <v>#N/A</v>
      </c>
      <c r="BA90" s="95" t="e">
        <f ca="true">+IF(AND(ISNUMBER(OFFSET('Hygiene Data'!$D$7,0,10*ROW('Hygiene Data'!D84))),'Data Summary'!DP90="Yes"),OFFSET('Hygiene Data'!$D$7,0,10*ROW('Hygiene Data'!D84)),NA())</f>
        <v>#N/A</v>
      </c>
      <c r="BB90" s="95" t="e">
        <f ca="true">+IF(AND(ISNUMBER(OFFSET('Hygiene Data'!$D$9,0,10*ROW('Hygiene Data'!D84))),'Data Summary'!DQ90="Yes"),OFFSET('Hygiene Data'!$D$9,0,10*ROW('Hygiene Data'!D84)),NA())</f>
        <v>#N/A</v>
      </c>
      <c r="BC90" s="95" t="e">
        <f ca="true">+IF(AND(ISNUMBER(OFFSET('Hygiene Data'!$E$5,0,10*ROW('Hygiene Data'!E84))),'Data Summary'!DR90="Yes"),OFFSET('Hygiene Data'!$E$5,0,10*ROW('Hygiene Data'!E84)),NA())</f>
        <v>#N/A</v>
      </c>
      <c r="BD90" s="95" t="e">
        <f ca="true">+IF(AND(ISNUMBER(OFFSET('Hygiene Data'!$E$7,0,10*ROW('Hygiene Data'!E84))),'Data Summary'!DS90="Yes"),OFFSET('Hygiene Data'!$E$7,0,10*ROW('Hygiene Data'!E84)),NA())</f>
        <v>#N/A</v>
      </c>
      <c r="BE90" s="95" t="e">
        <f ca="true">+IF(AND(ISNUMBER(OFFSET('Hygiene Data'!$E$9,0,10*ROW('Hygiene Data'!E84))),'Data Summary'!DT90="Yes"),OFFSET('Hygiene Data'!$E$9,0,10*ROW('Hygiene Data'!E84)),NA())</f>
        <v>#N/A</v>
      </c>
      <c r="BF90" s="95" t="e">
        <f ca="true">+IF(AND(ISNUMBER(OFFSET('Hygiene Data'!$F$5,0,10*ROW('Hygiene Data'!F84))),'Data Summary'!DU90="Yes"),OFFSET('Hygiene Data'!$F$5,0,10*ROW('Hygiene Data'!F84)),NA())</f>
        <v>#N/A</v>
      </c>
      <c r="BG90" s="95" t="e">
        <f ca="true">+IF(AND(ISNUMBER(OFFSET('Hygiene Data'!$F$7,0,10*ROW('Hygiene Data'!F84))),'Data Summary'!DV90="Yes"),OFFSET('Hygiene Data'!$F$7,0,10*ROW('Hygiene Data'!F84)),NA())</f>
        <v>#N/A</v>
      </c>
      <c r="BH90" s="95" t="e">
        <f ca="true">+IF(AND(ISNUMBER(OFFSET('Hygiene Data'!$F$9,0,10*ROW('Hygiene Data'!F84))),'Data Summary'!DW90="Yes"),OFFSET('Hygiene Data'!$F$9,0,10*ROW('Hygiene Data'!F84)),NA())</f>
        <v>#N/A</v>
      </c>
      <c r="BI90" s="95" t="e">
        <f ca="true">+IF(AND(ISNUMBER(OFFSET('Hygiene Data'!$G$5,0,10*ROW('Hygiene Data'!G84))),'Data Summary'!DX90="Yes"),OFFSET('Hygiene Data'!$G$5,0,10*ROW('Hygiene Data'!G84)),NA())</f>
        <v>#N/A</v>
      </c>
      <c r="BJ90" s="95" t="e">
        <f ca="true">+IF(AND(ISNUMBER(OFFSET('Hygiene Data'!$G$7,0,10*ROW('Hygiene Data'!G84))),'Data Summary'!DY90="Yes"),OFFSET('Hygiene Data'!$G$7,0,10*ROW('Hygiene Data'!G84)),NA())</f>
        <v>#N/A</v>
      </c>
      <c r="BK90" s="95" t="e">
        <f ca="true">+IF(AND(ISNUMBER(OFFSET('Hygiene Data'!$G$9,0,10*ROW('Hygiene Data'!G84))),'Data Summary'!DZ90="Yes"),OFFSET('Hygiene Data'!$G$9,0,10*ROW('Hygiene Data'!G84)),NA())</f>
        <v>#N/A</v>
      </c>
      <c r="BL90" s="95" t="e">
        <f ca="true">+IF(AND(ISNUMBER(OFFSET('Hygiene Data'!$H$5,0,10*ROW('Hygiene Data'!H84))),'Data Summary'!EA90="Yes"),OFFSET('Hygiene Data'!$H$5,0,10*ROW('Hygiene Data'!H84)),NA())</f>
        <v>#N/A</v>
      </c>
      <c r="BM90" s="95" t="e">
        <f ca="true">+IF(AND(ISNUMBER(OFFSET('Hygiene Data'!$H$7,0,10*ROW('Hygiene Data'!H84))),'Data Summary'!EB90="Yes"),OFFSET('Hygiene Data'!$H$7,0,10*ROW('Hygiene Data'!H84)),NA())</f>
        <v>#N/A</v>
      </c>
      <c r="BN90" s="95" t="e">
        <f ca="true">+IF(AND(ISNUMBER(OFFSET('Hygiene Data'!$H$9,0,10*ROW('Hygiene Data'!H84))),'Data Summary'!EC90="Yes"),OFFSET('Hygiene Data'!$H$9,0,10*ROW('Hygiene Data'!H84)),NA())</f>
        <v>#N/A</v>
      </c>
      <c r="BO90" s="95" t="e">
        <f ca="true">+IF(AND(ISNUMBER(OFFSET('Hygiene Data'!$I$5,0,10*ROW('Hygiene Data'!I84))),'Data Summary'!ED90="Yes"),OFFSET('Hygiene Data'!$I$5,0,10*ROW('Hygiene Data'!I84)),NA())</f>
        <v>#N/A</v>
      </c>
      <c r="BP90" s="95" t="e">
        <f ca="true">+IF(AND(ISNUMBER(OFFSET('Hygiene Data'!$I$7,0,10*ROW('Hygiene Data'!I84))),'Data Summary'!EE90="Yes"),OFFSET('Hygiene Data'!$I$7,0,10*ROW('Hygiene Data'!I84)),NA())</f>
        <v>#N/A</v>
      </c>
      <c r="BQ90" s="95" t="e">
        <f ca="true">+IF(AND(ISNUMBER(OFFSET('Hygiene Data'!$I$9,0,10*ROW('Hygiene Data'!I84))),'Data Summary'!EF90="Yes"),OFFSET('Hygiene Data'!$I$9,0,10*ROW('Hygiene Data'!I84)),NA())</f>
        <v>#N/A</v>
      </c>
    </row>
    <row xmlns:x14ac="http://schemas.microsoft.com/office/spreadsheetml/2009/9/ac" r="91" x14ac:dyDescent="0.2">
      <c r="A91" s="329" t="e">
        <f ca="true">+RIGHT('Data Summary'!A91,LEN('Data Summary'!A91)-9)</f>
        <v>#VALUE!</v>
      </c>
      <c r="B91" s="36" t="str">
        <f ca="true">+IF(ISTEXT('Data Summary'!B91),'Data Summary'!B91,"")</f>
        <v/>
      </c>
      <c r="C91" s="328" t="e">
        <f ca="true">+VALUE('Data Summary'!C91)</f>
        <v>#VALUE!</v>
      </c>
      <c r="D91" s="93" t="e">
        <f ca="true">+IF(AND(ISNUMBER(OFFSET('Water Data'!$D$4,0,10*ROW('Water Data'!D85))),'Data Summary'!BS91="Yes"),100-OFFSET('Water Data'!$D$4,0,10*ROW('Water Data'!D85)),NA())</f>
        <v>#N/A</v>
      </c>
      <c r="E91" s="93" t="e">
        <f ca="true">+IF(AND(ISNUMBER(OFFSET('Water Data'!$D$6,0,10*ROW('Water Data'!D85))),'Data Summary'!BT91="Yes"),OFFSET('Water Data'!$D$6,0,10*ROW('Water Data'!D85)),NA())</f>
        <v>#N/A</v>
      </c>
      <c r="F91" s="93" t="e">
        <f ca="true">+IF(AND(ISNUMBER(OFFSET('Water Data'!$D$9,0,10*ROW('Water Data'!D85))),'Data Summary'!BU91="Yes"),OFFSET('Water Data'!$D$9,0,10*ROW('Water Data'!D85)),NA())</f>
        <v>#N/A</v>
      </c>
      <c r="G91" s="93" t="e">
        <f ca="true">+IF(AND(ISNUMBER(OFFSET('Water Data'!$E$4,0,10*ROW('Water Data'!E85))),'Data Summary'!BV91="Yes"),100-OFFSET('Water Data'!$E$4,0,10*ROW('Water Data'!E85)),NA())</f>
        <v>#N/A</v>
      </c>
      <c r="H91" s="93" t="e">
        <f ca="true">+IF(AND(ISNUMBER(OFFSET('Water Data'!$E$6,0,10*ROW('Water Data'!E85))),'Data Summary'!BW91="Yes"),OFFSET('Water Data'!$E$6,0,10*ROW('Water Data'!E85)),NA())</f>
        <v>#N/A</v>
      </c>
      <c r="I91" s="93" t="e">
        <f ca="true">+IF(AND(ISNUMBER(OFFSET('Water Data'!$E$9,0,10*ROW('Water Data'!E85))),'Data Summary'!BX91="Yes"),OFFSET('Water Data'!$E$9,0,10*ROW('Water Data'!E85)),NA())</f>
        <v>#N/A</v>
      </c>
      <c r="J91" s="93" t="e">
        <f ca="true">+IF(AND(ISNUMBER(OFFSET('Water Data'!$F$4,0,10*ROW('Water Data'!F85))),'Data Summary'!BY91="Yes"),100-OFFSET('Water Data'!$F$4,0,10*ROW('Water Data'!F85)),NA())</f>
        <v>#N/A</v>
      </c>
      <c r="K91" s="93" t="e">
        <f ca="true">+IF(AND(ISNUMBER(OFFSET('Water Data'!$F$6,0,10*ROW('Water Data'!F85))),'Data Summary'!BZ91="Yes"),OFFSET('Water Data'!$F$6,0,10*ROW('Water Data'!F85)),NA())</f>
        <v>#N/A</v>
      </c>
      <c r="L91" s="93" t="e">
        <f ca="true">+IF(AND(ISNUMBER(OFFSET('Water Data'!$F$9,0,10*ROW('Water Data'!F85))),'Data Summary'!CA91="Yes"),OFFSET('Water Data'!$F$9,0,10*ROW('Water Data'!F85)),NA())</f>
        <v>#N/A</v>
      </c>
      <c r="M91" s="93" t="e">
        <f ca="true">+IF(AND(ISNUMBER(OFFSET('Water Data'!$G$4,0,10*ROW('Water Data'!G85))),'Data Summary'!CB91="Yes"),100-OFFSET('Water Data'!$G$4,0,10*ROW('Water Data'!G85)),NA())</f>
        <v>#N/A</v>
      </c>
      <c r="N91" s="93" t="e">
        <f ca="true">+IF(AND(ISNUMBER(OFFSET('Water Data'!$G$6,0,10*ROW('Water Data'!G85))),'Data Summary'!CC91="Yes"),OFFSET('Water Data'!$G$6,0,10*ROW('Water Data'!G85)),NA())</f>
        <v>#N/A</v>
      </c>
      <c r="O91" s="93" t="e">
        <f ca="true">+IF(AND(ISNUMBER(OFFSET('Water Data'!$G$9,0,10*ROW('Water Data'!G85))),'Data Summary'!CD91="Yes"),OFFSET('Water Data'!$G$9,0,10*ROW('Water Data'!G85)),NA())</f>
        <v>#N/A</v>
      </c>
      <c r="P91" s="93" t="e">
        <f ca="true">+IF(AND(ISNUMBER(OFFSET('Water Data'!$H$4,0,10*ROW('Water Data'!H85))),'Data Summary'!CE91="Yes"),100-OFFSET('Water Data'!$H$4,0,10*ROW('Water Data'!H85)),NA())</f>
        <v>#N/A</v>
      </c>
      <c r="Q91" s="93" t="e">
        <f ca="true">+IF(AND(ISNUMBER(OFFSET('Water Data'!$H$6,0,10*ROW('Water Data'!H85))),'Data Summary'!CF91="Yes"),OFFSET('Water Data'!$H$6,0,10*ROW('Water Data'!H85)),NA())</f>
        <v>#N/A</v>
      </c>
      <c r="R91" s="93" t="e">
        <f ca="true">+IF(AND(ISNUMBER(OFFSET('Water Data'!$H$9,0,10*ROW('Water Data'!H85))),'Data Summary'!CG91="Yes"),OFFSET('Water Data'!$H$9,0,10*ROW('Water Data'!H85)),NA())</f>
        <v>#N/A</v>
      </c>
      <c r="S91" s="93" t="e">
        <f ca="true">+IF(AND(ISNUMBER(OFFSET('Water Data'!$I$4,0,10*ROW('Water Data'!I85))),'Data Summary'!CH91="Yes"),100-OFFSET('Water Data'!$I$4,0,10*ROW('Water Data'!I85)),NA())</f>
        <v>#N/A</v>
      </c>
      <c r="T91" s="93" t="e">
        <f ca="true">+IF(AND(ISNUMBER(OFFSET('Water Data'!$I$6,0,10*ROW('Water Data'!I85))),'Data Summary'!CI91="Yes"),OFFSET('Water Data'!$I$6,0,10*ROW('Water Data'!I85)),NA())</f>
        <v>#N/A</v>
      </c>
      <c r="U91" s="93" t="e">
        <f ca="true">+IF(AND(ISNUMBER(OFFSET('Water Data'!$I$9,0,10*ROW('Water Data'!I85))),'Data Summary'!CJ91="Yes"),OFFSET('Water Data'!$I$9,0,10*ROW('Water Data'!I85)),NA())</f>
        <v>#N/A</v>
      </c>
      <c r="V91" s="94" t="e">
        <f ca="true">+IF(AND(ISNUMBER(OFFSET('Sanitation Data'!$D$4,0,10*ROW('Sanitation Data'!D85))),'Data Summary'!CK91="Yes"),100-OFFSET('Sanitation Data'!$D$4,0,10*ROW('Sanitation Data'!D85)),NA())</f>
        <v>#N/A</v>
      </c>
      <c r="W91" s="94" t="e">
        <f ca="true">+IF(AND(ISNUMBER(OFFSET('Sanitation Data'!$D$6,0,10*ROW('Sanitation Data'!D85))),'Data Summary'!CL91="Yes"),OFFSET('Sanitation Data'!$D$6,0,10*ROW('Sanitation Data'!D85)),NA())</f>
        <v>#N/A</v>
      </c>
      <c r="X91" s="94" t="e">
        <f ca="true">+IF(AND(ISNUMBER(OFFSET('Sanitation Data'!$D$10,0,10*ROW('Sanitation Data'!D85))),'Data Summary'!CM91="Yes"),OFFSET('Sanitation Data'!$D$10,0,10*ROW('Sanitation Data'!D85)),NA())</f>
        <v>#N/A</v>
      </c>
      <c r="Y91" s="94" t="e">
        <f ca="true">+IF(AND(ISNUMBER(OFFSET('Sanitation Data'!$D$11,0,10*ROW('Sanitation Data'!D85))),'Data Summary'!CN91="Yes"),OFFSET('Sanitation Data'!$D$11,0,10*ROW('Sanitation Data'!D85)),NA())</f>
        <v>#N/A</v>
      </c>
      <c r="Z91" s="94" t="e">
        <f ca="true">+IF(AND(ISNUMBER(OFFSET('Sanitation Data'!$D$12,0,10*ROW('Sanitation Data'!D85))),'Data Summary'!CO91="Yes"),OFFSET('Sanitation Data'!$D$12,0,10*ROW('Sanitation Data'!D85)),NA())</f>
        <v>#N/A</v>
      </c>
      <c r="AA91" s="94" t="e">
        <f ca="true">+IF(AND(ISNUMBER(OFFSET('Sanitation Data'!$E$4,0,10*ROW('Sanitation Data'!E85))),'Data Summary'!CP91="Yes"),100-OFFSET('Sanitation Data'!$E$4,0,10*ROW('Sanitation Data'!E85)),NA())</f>
        <v>#N/A</v>
      </c>
      <c r="AB91" s="94" t="e">
        <f ca="true">+IF(AND(ISNUMBER(OFFSET('Sanitation Data'!$E$6,0,10*ROW('Sanitation Data'!E85))),'Data Summary'!CQ91="Yes"),OFFSET('Sanitation Data'!$E$6,0,10*ROW('Sanitation Data'!E85)),NA())</f>
        <v>#N/A</v>
      </c>
      <c r="AC91" s="94" t="e">
        <f ca="true">+IF(AND(ISNUMBER(OFFSET('Sanitation Data'!$E$10,0,10*ROW('Sanitation Data'!E85))),'Data Summary'!CR91="Yes"),OFFSET('Sanitation Data'!$E$10,0,10*ROW('Sanitation Data'!E85)),NA())</f>
        <v>#N/A</v>
      </c>
      <c r="AD91" s="94" t="e">
        <f ca="true">+IF(AND(ISNUMBER(OFFSET('Sanitation Data'!$E$11,0,10*ROW('Sanitation Data'!E85))),'Data Summary'!CS91="Yes"),OFFSET('Sanitation Data'!$E$11,0,10*ROW('Sanitation Data'!E85)),NA())</f>
        <v>#N/A</v>
      </c>
      <c r="AE91" s="94" t="e">
        <f ca="true">+IF(AND(ISNUMBER(OFFSET('Sanitation Data'!$E$12,0,10*ROW('Sanitation Data'!E85))),'Data Summary'!CT91="Yes"),OFFSET('Sanitation Data'!$E$12,0,10*ROW('Sanitation Data'!E85)),NA())</f>
        <v>#N/A</v>
      </c>
      <c r="AF91" s="94" t="e">
        <f ca="true">+IF(AND(ISNUMBER(OFFSET('Sanitation Data'!$F$4,0,10*ROW('Sanitation Data'!F85))),'Data Summary'!CU91="Yes"),100-OFFSET('Sanitation Data'!$F$4,0,10*ROW('Sanitation Data'!F85)),NA())</f>
        <v>#N/A</v>
      </c>
      <c r="AG91" s="94" t="e">
        <f ca="true">+IF(AND(ISNUMBER(OFFSET('Sanitation Data'!$F$6,0,10*ROW('Sanitation Data'!F85))),'Data Summary'!CV91="Yes"),OFFSET('Sanitation Data'!$F$6,0,10*ROW('Sanitation Data'!F85)),NA())</f>
        <v>#N/A</v>
      </c>
      <c r="AH91" s="94" t="e">
        <f ca="true">+IF(AND(ISNUMBER(OFFSET('Sanitation Data'!$F$10,0,10*ROW('Sanitation Data'!F85))),'Data Summary'!CW91="Yes"),OFFSET('Sanitation Data'!$F$10,0,10*ROW('Sanitation Data'!F85)),NA())</f>
        <v>#N/A</v>
      </c>
      <c r="AI91" s="94" t="e">
        <f ca="true">+IF(AND(ISNUMBER(OFFSET('Sanitation Data'!$F$11,0,10*ROW('Sanitation Data'!F85))),'Data Summary'!CX91="Yes"),OFFSET('Sanitation Data'!$F$11,0,10*ROW('Sanitation Data'!F85)),NA())</f>
        <v>#N/A</v>
      </c>
      <c r="AJ91" s="94" t="e">
        <f ca="true">+IF(AND(ISNUMBER(OFFSET('Sanitation Data'!$F$12,0,10*ROW('Sanitation Data'!F85))),'Data Summary'!CY91="Yes"),OFFSET('Sanitation Data'!$F$12,0,10*ROW('Sanitation Data'!F85)),NA())</f>
        <v>#N/A</v>
      </c>
      <c r="AK91" s="94" t="e">
        <f ca="true">+IF(AND(ISNUMBER(OFFSET('Sanitation Data'!$G$4,0,10*ROW('Sanitation Data'!G85))),'Data Summary'!CZ91="Yes"),100-OFFSET('Sanitation Data'!$G$4,0,10*ROW('Sanitation Data'!G85)),NA())</f>
        <v>#N/A</v>
      </c>
      <c r="AL91" s="94" t="e">
        <f ca="true">+IF(AND(ISNUMBER(OFFSET('Sanitation Data'!$G$6,0,10*ROW('Sanitation Data'!G85))),'Data Summary'!DA91="Yes"),OFFSET('Sanitation Data'!$G$6,0,10*ROW('Sanitation Data'!G85)),NA())</f>
        <v>#N/A</v>
      </c>
      <c r="AM91" s="94" t="e">
        <f ca="true">+IF(AND(ISNUMBER(OFFSET('Sanitation Data'!$G$10,0,10*ROW('Sanitation Data'!G85))),'Data Summary'!DB91="Yes"),OFFSET('Sanitation Data'!$G$10,0,10*ROW('Sanitation Data'!G85)),NA())</f>
        <v>#N/A</v>
      </c>
      <c r="AN91" s="94" t="e">
        <f ca="true">+IF(AND(ISNUMBER(OFFSET('Sanitation Data'!$G$11,0,10*ROW('Sanitation Data'!G85))),'Data Summary'!DC91="Yes"),OFFSET('Sanitation Data'!$G$11,0,10*ROW('Sanitation Data'!G85)),NA())</f>
        <v>#N/A</v>
      </c>
      <c r="AO91" s="94" t="e">
        <f ca="true">+IF(AND(ISNUMBER(OFFSET('Sanitation Data'!$G$12,0,10*ROW('Sanitation Data'!G85))),'Data Summary'!DD91="Yes"),OFFSET('Sanitation Data'!$G$12,0,10*ROW('Sanitation Data'!G85)),NA())</f>
        <v>#N/A</v>
      </c>
      <c r="AP91" s="94" t="e">
        <f ca="true">+IF(AND(ISNUMBER(OFFSET('Sanitation Data'!$H$4,0,10*ROW('Sanitation Data'!H85))),'Data Summary'!DE91="Yes"),100-OFFSET('Sanitation Data'!$H$4,0,10*ROW('Sanitation Data'!H85)),NA())</f>
        <v>#N/A</v>
      </c>
      <c r="AQ91" s="94" t="e">
        <f ca="true">+IF(AND(ISNUMBER(OFFSET('Sanitation Data'!$H$6,0,10*ROW('Sanitation Data'!H85))),'Data Summary'!DF91="Yes"),OFFSET('Sanitation Data'!$H$6,0,10*ROW('Sanitation Data'!H85)),NA())</f>
        <v>#N/A</v>
      </c>
      <c r="AR91" s="94" t="e">
        <f ca="true">+IF(AND(ISNUMBER(OFFSET('Sanitation Data'!$H$10,0,10*ROW('Sanitation Data'!H85))),'Data Summary'!DG91="Yes"),OFFSET('Sanitation Data'!$H$10,0,10*ROW('Sanitation Data'!H85)),NA())</f>
        <v>#N/A</v>
      </c>
      <c r="AS91" s="94" t="e">
        <f ca="true">+IF(AND(ISNUMBER(OFFSET('Sanitation Data'!$H$11,0,10*ROW('Sanitation Data'!H85))),'Data Summary'!DH91="Yes"),OFFSET('Sanitation Data'!$H$11,0,10*ROW('Sanitation Data'!H85)),NA())</f>
        <v>#N/A</v>
      </c>
      <c r="AT91" s="94" t="e">
        <f ca="true">+IF(AND(ISNUMBER(OFFSET('Sanitation Data'!$H$12,0,10*ROW('Sanitation Data'!H85))),'Data Summary'!DI91="Yes"),OFFSET('Sanitation Data'!$H$12,0,10*ROW('Sanitation Data'!H85)),NA())</f>
        <v>#N/A</v>
      </c>
      <c r="AU91" s="94" t="e">
        <f ca="true">+IF(AND(ISNUMBER(OFFSET('Sanitation Data'!$I$4,0,10*ROW('Sanitation Data'!I85))),'Data Summary'!DJ91="Yes"),100-OFFSET('Sanitation Data'!$I$4,0,10*ROW('Sanitation Data'!I85)),NA())</f>
        <v>#N/A</v>
      </c>
      <c r="AV91" s="94" t="e">
        <f ca="true">+IF(AND(ISNUMBER(OFFSET('Sanitation Data'!$I$6,0,10*ROW('Sanitation Data'!I85))),'Data Summary'!DK91="Yes"),OFFSET('Sanitation Data'!$I$6,0,10*ROW('Sanitation Data'!I85)),NA())</f>
        <v>#N/A</v>
      </c>
      <c r="AW91" s="94" t="e">
        <f ca="true">+IF(AND(ISNUMBER(OFFSET('Sanitation Data'!$I$10,0,10*ROW('Sanitation Data'!I85))),'Data Summary'!DL91="Yes"),OFFSET('Sanitation Data'!$I$10,0,10*ROW('Sanitation Data'!I85)),NA())</f>
        <v>#N/A</v>
      </c>
      <c r="AX91" s="94" t="e">
        <f ca="true">+IF(AND(ISNUMBER(OFFSET('Sanitation Data'!$I$11,0,10*ROW('Sanitation Data'!I85))),'Data Summary'!DM91="Yes"),OFFSET('Sanitation Data'!$I$11,0,10*ROW('Sanitation Data'!I85)),NA())</f>
        <v>#N/A</v>
      </c>
      <c r="AY91" s="94" t="e">
        <f ca="true">+IF(AND(ISNUMBER(OFFSET('Sanitation Data'!$I$12,0,10*ROW('Sanitation Data'!I85))),'Data Summary'!DN91="Yes"),OFFSET('Sanitation Data'!$I$12,0,10*ROW('Sanitation Data'!I85)),NA())</f>
        <v>#N/A</v>
      </c>
      <c r="AZ91" s="95" t="e">
        <f ca="true">+IF(AND(ISNUMBER(OFFSET('Hygiene Data'!$D$5,0,10*ROW('Hygiene Data'!D85))),'Data Summary'!DO91="Yes"),OFFSET('Hygiene Data'!$D$5,0,10*ROW('Hygiene Data'!D85)),NA())</f>
        <v>#N/A</v>
      </c>
      <c r="BA91" s="95" t="e">
        <f ca="true">+IF(AND(ISNUMBER(OFFSET('Hygiene Data'!$D$7,0,10*ROW('Hygiene Data'!D85))),'Data Summary'!DP91="Yes"),OFFSET('Hygiene Data'!$D$7,0,10*ROW('Hygiene Data'!D85)),NA())</f>
        <v>#N/A</v>
      </c>
      <c r="BB91" s="95" t="e">
        <f ca="true">+IF(AND(ISNUMBER(OFFSET('Hygiene Data'!$D$9,0,10*ROW('Hygiene Data'!D85))),'Data Summary'!DQ91="Yes"),OFFSET('Hygiene Data'!$D$9,0,10*ROW('Hygiene Data'!D85)),NA())</f>
        <v>#N/A</v>
      </c>
      <c r="BC91" s="95" t="e">
        <f ca="true">+IF(AND(ISNUMBER(OFFSET('Hygiene Data'!$E$5,0,10*ROW('Hygiene Data'!E85))),'Data Summary'!DR91="Yes"),OFFSET('Hygiene Data'!$E$5,0,10*ROW('Hygiene Data'!E85)),NA())</f>
        <v>#N/A</v>
      </c>
      <c r="BD91" s="95" t="e">
        <f ca="true">+IF(AND(ISNUMBER(OFFSET('Hygiene Data'!$E$7,0,10*ROW('Hygiene Data'!E85))),'Data Summary'!DS91="Yes"),OFFSET('Hygiene Data'!$E$7,0,10*ROW('Hygiene Data'!E85)),NA())</f>
        <v>#N/A</v>
      </c>
      <c r="BE91" s="95" t="e">
        <f ca="true">+IF(AND(ISNUMBER(OFFSET('Hygiene Data'!$E$9,0,10*ROW('Hygiene Data'!E85))),'Data Summary'!DT91="Yes"),OFFSET('Hygiene Data'!$E$9,0,10*ROW('Hygiene Data'!E85)),NA())</f>
        <v>#N/A</v>
      </c>
      <c r="BF91" s="95" t="e">
        <f ca="true">+IF(AND(ISNUMBER(OFFSET('Hygiene Data'!$F$5,0,10*ROW('Hygiene Data'!F85))),'Data Summary'!DU91="Yes"),OFFSET('Hygiene Data'!$F$5,0,10*ROW('Hygiene Data'!F85)),NA())</f>
        <v>#N/A</v>
      </c>
      <c r="BG91" s="95" t="e">
        <f ca="true">+IF(AND(ISNUMBER(OFFSET('Hygiene Data'!$F$7,0,10*ROW('Hygiene Data'!F85))),'Data Summary'!DV91="Yes"),OFFSET('Hygiene Data'!$F$7,0,10*ROW('Hygiene Data'!F85)),NA())</f>
        <v>#N/A</v>
      </c>
      <c r="BH91" s="95" t="e">
        <f ca="true">+IF(AND(ISNUMBER(OFFSET('Hygiene Data'!$F$9,0,10*ROW('Hygiene Data'!F85))),'Data Summary'!DW91="Yes"),OFFSET('Hygiene Data'!$F$9,0,10*ROW('Hygiene Data'!F85)),NA())</f>
        <v>#N/A</v>
      </c>
      <c r="BI91" s="95" t="e">
        <f ca="true">+IF(AND(ISNUMBER(OFFSET('Hygiene Data'!$G$5,0,10*ROW('Hygiene Data'!G85))),'Data Summary'!DX91="Yes"),OFFSET('Hygiene Data'!$G$5,0,10*ROW('Hygiene Data'!G85)),NA())</f>
        <v>#N/A</v>
      </c>
      <c r="BJ91" s="95" t="e">
        <f ca="true">+IF(AND(ISNUMBER(OFFSET('Hygiene Data'!$G$7,0,10*ROW('Hygiene Data'!G85))),'Data Summary'!DY91="Yes"),OFFSET('Hygiene Data'!$G$7,0,10*ROW('Hygiene Data'!G85)),NA())</f>
        <v>#N/A</v>
      </c>
      <c r="BK91" s="95" t="e">
        <f ca="true">+IF(AND(ISNUMBER(OFFSET('Hygiene Data'!$G$9,0,10*ROW('Hygiene Data'!G85))),'Data Summary'!DZ91="Yes"),OFFSET('Hygiene Data'!$G$9,0,10*ROW('Hygiene Data'!G85)),NA())</f>
        <v>#N/A</v>
      </c>
      <c r="BL91" s="95" t="e">
        <f ca="true">+IF(AND(ISNUMBER(OFFSET('Hygiene Data'!$H$5,0,10*ROW('Hygiene Data'!H85))),'Data Summary'!EA91="Yes"),OFFSET('Hygiene Data'!$H$5,0,10*ROW('Hygiene Data'!H85)),NA())</f>
        <v>#N/A</v>
      </c>
      <c r="BM91" s="95" t="e">
        <f ca="true">+IF(AND(ISNUMBER(OFFSET('Hygiene Data'!$H$7,0,10*ROW('Hygiene Data'!H85))),'Data Summary'!EB91="Yes"),OFFSET('Hygiene Data'!$H$7,0,10*ROW('Hygiene Data'!H85)),NA())</f>
        <v>#N/A</v>
      </c>
      <c r="BN91" s="95" t="e">
        <f ca="true">+IF(AND(ISNUMBER(OFFSET('Hygiene Data'!$H$9,0,10*ROW('Hygiene Data'!H85))),'Data Summary'!EC91="Yes"),OFFSET('Hygiene Data'!$H$9,0,10*ROW('Hygiene Data'!H85)),NA())</f>
        <v>#N/A</v>
      </c>
      <c r="BO91" s="95" t="e">
        <f ca="true">+IF(AND(ISNUMBER(OFFSET('Hygiene Data'!$I$5,0,10*ROW('Hygiene Data'!I85))),'Data Summary'!ED91="Yes"),OFFSET('Hygiene Data'!$I$5,0,10*ROW('Hygiene Data'!I85)),NA())</f>
        <v>#N/A</v>
      </c>
      <c r="BP91" s="95" t="e">
        <f ca="true">+IF(AND(ISNUMBER(OFFSET('Hygiene Data'!$I$7,0,10*ROW('Hygiene Data'!I85))),'Data Summary'!EE91="Yes"),OFFSET('Hygiene Data'!$I$7,0,10*ROW('Hygiene Data'!I85)),NA())</f>
        <v>#N/A</v>
      </c>
      <c r="BQ91" s="95" t="e">
        <f ca="true">+IF(AND(ISNUMBER(OFFSET('Hygiene Data'!$I$9,0,10*ROW('Hygiene Data'!I85))),'Data Summary'!EF91="Yes"),OFFSET('Hygiene Data'!$I$9,0,10*ROW('Hygiene Data'!I85)),NA())</f>
        <v>#N/A</v>
      </c>
    </row>
    <row xmlns:x14ac="http://schemas.microsoft.com/office/spreadsheetml/2009/9/ac" r="92" x14ac:dyDescent="0.2">
      <c r="A92" s="329" t="e">
        <f ca="true">+RIGHT('Data Summary'!A92,LEN('Data Summary'!A92)-9)</f>
        <v>#VALUE!</v>
      </c>
      <c r="B92" s="36" t="str">
        <f ca="true">+IF(ISTEXT('Data Summary'!B92),'Data Summary'!B92,"")</f>
        <v/>
      </c>
      <c r="C92" s="328" t="e">
        <f ca="true">+VALUE('Data Summary'!C92)</f>
        <v>#VALUE!</v>
      </c>
      <c r="D92" s="93" t="e">
        <f ca="true">+IF(AND(ISNUMBER(OFFSET('Water Data'!$D$4,0,10*ROW('Water Data'!D86))),'Data Summary'!BS92="Yes"),100-OFFSET('Water Data'!$D$4,0,10*ROW('Water Data'!D86)),NA())</f>
        <v>#N/A</v>
      </c>
      <c r="E92" s="93" t="e">
        <f ca="true">+IF(AND(ISNUMBER(OFFSET('Water Data'!$D$6,0,10*ROW('Water Data'!D86))),'Data Summary'!BT92="Yes"),OFFSET('Water Data'!$D$6,0,10*ROW('Water Data'!D86)),NA())</f>
        <v>#N/A</v>
      </c>
      <c r="F92" s="93" t="e">
        <f ca="true">+IF(AND(ISNUMBER(OFFSET('Water Data'!$D$9,0,10*ROW('Water Data'!D86))),'Data Summary'!BU92="Yes"),OFFSET('Water Data'!$D$9,0,10*ROW('Water Data'!D86)),NA())</f>
        <v>#N/A</v>
      </c>
      <c r="G92" s="93" t="e">
        <f ca="true">+IF(AND(ISNUMBER(OFFSET('Water Data'!$E$4,0,10*ROW('Water Data'!E86))),'Data Summary'!BV92="Yes"),100-OFFSET('Water Data'!$E$4,0,10*ROW('Water Data'!E86)),NA())</f>
        <v>#N/A</v>
      </c>
      <c r="H92" s="93" t="e">
        <f ca="true">+IF(AND(ISNUMBER(OFFSET('Water Data'!$E$6,0,10*ROW('Water Data'!E86))),'Data Summary'!BW92="Yes"),OFFSET('Water Data'!$E$6,0,10*ROW('Water Data'!E86)),NA())</f>
        <v>#N/A</v>
      </c>
      <c r="I92" s="93" t="e">
        <f ca="true">+IF(AND(ISNUMBER(OFFSET('Water Data'!$E$9,0,10*ROW('Water Data'!E86))),'Data Summary'!BX92="Yes"),OFFSET('Water Data'!$E$9,0,10*ROW('Water Data'!E86)),NA())</f>
        <v>#N/A</v>
      </c>
      <c r="J92" s="93" t="e">
        <f ca="true">+IF(AND(ISNUMBER(OFFSET('Water Data'!$F$4,0,10*ROW('Water Data'!F86))),'Data Summary'!BY92="Yes"),100-OFFSET('Water Data'!$F$4,0,10*ROW('Water Data'!F86)),NA())</f>
        <v>#N/A</v>
      </c>
      <c r="K92" s="93" t="e">
        <f ca="true">+IF(AND(ISNUMBER(OFFSET('Water Data'!$F$6,0,10*ROW('Water Data'!F86))),'Data Summary'!BZ92="Yes"),OFFSET('Water Data'!$F$6,0,10*ROW('Water Data'!F86)),NA())</f>
        <v>#N/A</v>
      </c>
      <c r="L92" s="93" t="e">
        <f ca="true">+IF(AND(ISNUMBER(OFFSET('Water Data'!$F$9,0,10*ROW('Water Data'!F86))),'Data Summary'!CA92="Yes"),OFFSET('Water Data'!$F$9,0,10*ROW('Water Data'!F86)),NA())</f>
        <v>#N/A</v>
      </c>
      <c r="M92" s="93" t="e">
        <f ca="true">+IF(AND(ISNUMBER(OFFSET('Water Data'!$G$4,0,10*ROW('Water Data'!G86))),'Data Summary'!CB92="Yes"),100-OFFSET('Water Data'!$G$4,0,10*ROW('Water Data'!G86)),NA())</f>
        <v>#N/A</v>
      </c>
      <c r="N92" s="93" t="e">
        <f ca="true">+IF(AND(ISNUMBER(OFFSET('Water Data'!$G$6,0,10*ROW('Water Data'!G86))),'Data Summary'!CC92="Yes"),OFFSET('Water Data'!$G$6,0,10*ROW('Water Data'!G86)),NA())</f>
        <v>#N/A</v>
      </c>
      <c r="O92" s="93" t="e">
        <f ca="true">+IF(AND(ISNUMBER(OFFSET('Water Data'!$G$9,0,10*ROW('Water Data'!G86))),'Data Summary'!CD92="Yes"),OFFSET('Water Data'!$G$9,0,10*ROW('Water Data'!G86)),NA())</f>
        <v>#N/A</v>
      </c>
      <c r="P92" s="93" t="e">
        <f ca="true">+IF(AND(ISNUMBER(OFFSET('Water Data'!$H$4,0,10*ROW('Water Data'!H86))),'Data Summary'!CE92="Yes"),100-OFFSET('Water Data'!$H$4,0,10*ROW('Water Data'!H86)),NA())</f>
        <v>#N/A</v>
      </c>
      <c r="Q92" s="93" t="e">
        <f ca="true">+IF(AND(ISNUMBER(OFFSET('Water Data'!$H$6,0,10*ROW('Water Data'!H86))),'Data Summary'!CF92="Yes"),OFFSET('Water Data'!$H$6,0,10*ROW('Water Data'!H86)),NA())</f>
        <v>#N/A</v>
      </c>
      <c r="R92" s="93" t="e">
        <f ca="true">+IF(AND(ISNUMBER(OFFSET('Water Data'!$H$9,0,10*ROW('Water Data'!H86))),'Data Summary'!CG92="Yes"),OFFSET('Water Data'!$H$9,0,10*ROW('Water Data'!H86)),NA())</f>
        <v>#N/A</v>
      </c>
      <c r="S92" s="93" t="e">
        <f ca="true">+IF(AND(ISNUMBER(OFFSET('Water Data'!$I$4,0,10*ROW('Water Data'!I86))),'Data Summary'!CH92="Yes"),100-OFFSET('Water Data'!$I$4,0,10*ROW('Water Data'!I86)),NA())</f>
        <v>#N/A</v>
      </c>
      <c r="T92" s="93" t="e">
        <f ca="true">+IF(AND(ISNUMBER(OFFSET('Water Data'!$I$6,0,10*ROW('Water Data'!I86))),'Data Summary'!CI92="Yes"),OFFSET('Water Data'!$I$6,0,10*ROW('Water Data'!I86)),NA())</f>
        <v>#N/A</v>
      </c>
      <c r="U92" s="93" t="e">
        <f ca="true">+IF(AND(ISNUMBER(OFFSET('Water Data'!$I$9,0,10*ROW('Water Data'!I86))),'Data Summary'!CJ92="Yes"),OFFSET('Water Data'!$I$9,0,10*ROW('Water Data'!I86)),NA())</f>
        <v>#N/A</v>
      </c>
      <c r="V92" s="94" t="e">
        <f ca="true">+IF(AND(ISNUMBER(OFFSET('Sanitation Data'!$D$4,0,10*ROW('Sanitation Data'!D86))),'Data Summary'!CK92="Yes"),100-OFFSET('Sanitation Data'!$D$4,0,10*ROW('Sanitation Data'!D86)),NA())</f>
        <v>#N/A</v>
      </c>
      <c r="W92" s="94" t="e">
        <f ca="true">+IF(AND(ISNUMBER(OFFSET('Sanitation Data'!$D$6,0,10*ROW('Sanitation Data'!D86))),'Data Summary'!CL92="Yes"),OFFSET('Sanitation Data'!$D$6,0,10*ROW('Sanitation Data'!D86)),NA())</f>
        <v>#N/A</v>
      </c>
      <c r="X92" s="94" t="e">
        <f ca="true">+IF(AND(ISNUMBER(OFFSET('Sanitation Data'!$D$10,0,10*ROW('Sanitation Data'!D86))),'Data Summary'!CM92="Yes"),OFFSET('Sanitation Data'!$D$10,0,10*ROW('Sanitation Data'!D86)),NA())</f>
        <v>#N/A</v>
      </c>
      <c r="Y92" s="94" t="e">
        <f ca="true">+IF(AND(ISNUMBER(OFFSET('Sanitation Data'!$D$11,0,10*ROW('Sanitation Data'!D86))),'Data Summary'!CN92="Yes"),OFFSET('Sanitation Data'!$D$11,0,10*ROW('Sanitation Data'!D86)),NA())</f>
        <v>#N/A</v>
      </c>
      <c r="Z92" s="94" t="e">
        <f ca="true">+IF(AND(ISNUMBER(OFFSET('Sanitation Data'!$D$12,0,10*ROW('Sanitation Data'!D86))),'Data Summary'!CO92="Yes"),OFFSET('Sanitation Data'!$D$12,0,10*ROW('Sanitation Data'!D86)),NA())</f>
        <v>#N/A</v>
      </c>
      <c r="AA92" s="94" t="e">
        <f ca="true">+IF(AND(ISNUMBER(OFFSET('Sanitation Data'!$E$4,0,10*ROW('Sanitation Data'!E86))),'Data Summary'!CP92="Yes"),100-OFFSET('Sanitation Data'!$E$4,0,10*ROW('Sanitation Data'!E86)),NA())</f>
        <v>#N/A</v>
      </c>
      <c r="AB92" s="94" t="e">
        <f ca="true">+IF(AND(ISNUMBER(OFFSET('Sanitation Data'!$E$6,0,10*ROW('Sanitation Data'!E86))),'Data Summary'!CQ92="Yes"),OFFSET('Sanitation Data'!$E$6,0,10*ROW('Sanitation Data'!E86)),NA())</f>
        <v>#N/A</v>
      </c>
      <c r="AC92" s="94" t="e">
        <f ca="true">+IF(AND(ISNUMBER(OFFSET('Sanitation Data'!$E$10,0,10*ROW('Sanitation Data'!E86))),'Data Summary'!CR92="Yes"),OFFSET('Sanitation Data'!$E$10,0,10*ROW('Sanitation Data'!E86)),NA())</f>
        <v>#N/A</v>
      </c>
      <c r="AD92" s="94" t="e">
        <f ca="true">+IF(AND(ISNUMBER(OFFSET('Sanitation Data'!$E$11,0,10*ROW('Sanitation Data'!E86))),'Data Summary'!CS92="Yes"),OFFSET('Sanitation Data'!$E$11,0,10*ROW('Sanitation Data'!E86)),NA())</f>
        <v>#N/A</v>
      </c>
      <c r="AE92" s="94" t="e">
        <f ca="true">+IF(AND(ISNUMBER(OFFSET('Sanitation Data'!$E$12,0,10*ROW('Sanitation Data'!E86))),'Data Summary'!CT92="Yes"),OFFSET('Sanitation Data'!$E$12,0,10*ROW('Sanitation Data'!E86)),NA())</f>
        <v>#N/A</v>
      </c>
      <c r="AF92" s="94" t="e">
        <f ca="true">+IF(AND(ISNUMBER(OFFSET('Sanitation Data'!$F$4,0,10*ROW('Sanitation Data'!F86))),'Data Summary'!CU92="Yes"),100-OFFSET('Sanitation Data'!$F$4,0,10*ROW('Sanitation Data'!F86)),NA())</f>
        <v>#N/A</v>
      </c>
      <c r="AG92" s="94" t="e">
        <f ca="true">+IF(AND(ISNUMBER(OFFSET('Sanitation Data'!$F$6,0,10*ROW('Sanitation Data'!F86))),'Data Summary'!CV92="Yes"),OFFSET('Sanitation Data'!$F$6,0,10*ROW('Sanitation Data'!F86)),NA())</f>
        <v>#N/A</v>
      </c>
      <c r="AH92" s="94" t="e">
        <f ca="true">+IF(AND(ISNUMBER(OFFSET('Sanitation Data'!$F$10,0,10*ROW('Sanitation Data'!F86))),'Data Summary'!CW92="Yes"),OFFSET('Sanitation Data'!$F$10,0,10*ROW('Sanitation Data'!F86)),NA())</f>
        <v>#N/A</v>
      </c>
      <c r="AI92" s="94" t="e">
        <f ca="true">+IF(AND(ISNUMBER(OFFSET('Sanitation Data'!$F$11,0,10*ROW('Sanitation Data'!F86))),'Data Summary'!CX92="Yes"),OFFSET('Sanitation Data'!$F$11,0,10*ROW('Sanitation Data'!F86)),NA())</f>
        <v>#N/A</v>
      </c>
      <c r="AJ92" s="94" t="e">
        <f ca="true">+IF(AND(ISNUMBER(OFFSET('Sanitation Data'!$F$12,0,10*ROW('Sanitation Data'!F86))),'Data Summary'!CY92="Yes"),OFFSET('Sanitation Data'!$F$12,0,10*ROW('Sanitation Data'!F86)),NA())</f>
        <v>#N/A</v>
      </c>
      <c r="AK92" s="94" t="e">
        <f ca="true">+IF(AND(ISNUMBER(OFFSET('Sanitation Data'!$G$4,0,10*ROW('Sanitation Data'!G86))),'Data Summary'!CZ92="Yes"),100-OFFSET('Sanitation Data'!$G$4,0,10*ROW('Sanitation Data'!G86)),NA())</f>
        <v>#N/A</v>
      </c>
      <c r="AL92" s="94" t="e">
        <f ca="true">+IF(AND(ISNUMBER(OFFSET('Sanitation Data'!$G$6,0,10*ROW('Sanitation Data'!G86))),'Data Summary'!DA92="Yes"),OFFSET('Sanitation Data'!$G$6,0,10*ROW('Sanitation Data'!G86)),NA())</f>
        <v>#N/A</v>
      </c>
      <c r="AM92" s="94" t="e">
        <f ca="true">+IF(AND(ISNUMBER(OFFSET('Sanitation Data'!$G$10,0,10*ROW('Sanitation Data'!G86))),'Data Summary'!DB92="Yes"),OFFSET('Sanitation Data'!$G$10,0,10*ROW('Sanitation Data'!G86)),NA())</f>
        <v>#N/A</v>
      </c>
      <c r="AN92" s="94" t="e">
        <f ca="true">+IF(AND(ISNUMBER(OFFSET('Sanitation Data'!$G$11,0,10*ROW('Sanitation Data'!G86))),'Data Summary'!DC92="Yes"),OFFSET('Sanitation Data'!$G$11,0,10*ROW('Sanitation Data'!G86)),NA())</f>
        <v>#N/A</v>
      </c>
      <c r="AO92" s="94" t="e">
        <f ca="true">+IF(AND(ISNUMBER(OFFSET('Sanitation Data'!$G$12,0,10*ROW('Sanitation Data'!G86))),'Data Summary'!DD92="Yes"),OFFSET('Sanitation Data'!$G$12,0,10*ROW('Sanitation Data'!G86)),NA())</f>
        <v>#N/A</v>
      </c>
      <c r="AP92" s="94" t="e">
        <f ca="true">+IF(AND(ISNUMBER(OFFSET('Sanitation Data'!$H$4,0,10*ROW('Sanitation Data'!H86))),'Data Summary'!DE92="Yes"),100-OFFSET('Sanitation Data'!$H$4,0,10*ROW('Sanitation Data'!H86)),NA())</f>
        <v>#N/A</v>
      </c>
      <c r="AQ92" s="94" t="e">
        <f ca="true">+IF(AND(ISNUMBER(OFFSET('Sanitation Data'!$H$6,0,10*ROW('Sanitation Data'!H86))),'Data Summary'!DF92="Yes"),OFFSET('Sanitation Data'!$H$6,0,10*ROW('Sanitation Data'!H86)),NA())</f>
        <v>#N/A</v>
      </c>
      <c r="AR92" s="94" t="e">
        <f ca="true">+IF(AND(ISNUMBER(OFFSET('Sanitation Data'!$H$10,0,10*ROW('Sanitation Data'!H86))),'Data Summary'!DG92="Yes"),OFFSET('Sanitation Data'!$H$10,0,10*ROW('Sanitation Data'!H86)),NA())</f>
        <v>#N/A</v>
      </c>
      <c r="AS92" s="94" t="e">
        <f ca="true">+IF(AND(ISNUMBER(OFFSET('Sanitation Data'!$H$11,0,10*ROW('Sanitation Data'!H86))),'Data Summary'!DH92="Yes"),OFFSET('Sanitation Data'!$H$11,0,10*ROW('Sanitation Data'!H86)),NA())</f>
        <v>#N/A</v>
      </c>
      <c r="AT92" s="94" t="e">
        <f ca="true">+IF(AND(ISNUMBER(OFFSET('Sanitation Data'!$H$12,0,10*ROW('Sanitation Data'!H86))),'Data Summary'!DI92="Yes"),OFFSET('Sanitation Data'!$H$12,0,10*ROW('Sanitation Data'!H86)),NA())</f>
        <v>#N/A</v>
      </c>
      <c r="AU92" s="94" t="e">
        <f ca="true">+IF(AND(ISNUMBER(OFFSET('Sanitation Data'!$I$4,0,10*ROW('Sanitation Data'!I86))),'Data Summary'!DJ92="Yes"),100-OFFSET('Sanitation Data'!$I$4,0,10*ROW('Sanitation Data'!I86)),NA())</f>
        <v>#N/A</v>
      </c>
      <c r="AV92" s="94" t="e">
        <f ca="true">+IF(AND(ISNUMBER(OFFSET('Sanitation Data'!$I$6,0,10*ROW('Sanitation Data'!I86))),'Data Summary'!DK92="Yes"),OFFSET('Sanitation Data'!$I$6,0,10*ROW('Sanitation Data'!I86)),NA())</f>
        <v>#N/A</v>
      </c>
      <c r="AW92" s="94" t="e">
        <f ca="true">+IF(AND(ISNUMBER(OFFSET('Sanitation Data'!$I$10,0,10*ROW('Sanitation Data'!I86))),'Data Summary'!DL92="Yes"),OFFSET('Sanitation Data'!$I$10,0,10*ROW('Sanitation Data'!I86)),NA())</f>
        <v>#N/A</v>
      </c>
      <c r="AX92" s="94" t="e">
        <f ca="true">+IF(AND(ISNUMBER(OFFSET('Sanitation Data'!$I$11,0,10*ROW('Sanitation Data'!I86))),'Data Summary'!DM92="Yes"),OFFSET('Sanitation Data'!$I$11,0,10*ROW('Sanitation Data'!I86)),NA())</f>
        <v>#N/A</v>
      </c>
      <c r="AY92" s="94" t="e">
        <f ca="true">+IF(AND(ISNUMBER(OFFSET('Sanitation Data'!$I$12,0,10*ROW('Sanitation Data'!I86))),'Data Summary'!DN92="Yes"),OFFSET('Sanitation Data'!$I$12,0,10*ROW('Sanitation Data'!I86)),NA())</f>
        <v>#N/A</v>
      </c>
      <c r="AZ92" s="95" t="e">
        <f ca="true">+IF(AND(ISNUMBER(OFFSET('Hygiene Data'!$D$5,0,10*ROW('Hygiene Data'!D86))),'Data Summary'!DO92="Yes"),OFFSET('Hygiene Data'!$D$5,0,10*ROW('Hygiene Data'!D86)),NA())</f>
        <v>#N/A</v>
      </c>
      <c r="BA92" s="95" t="e">
        <f ca="true">+IF(AND(ISNUMBER(OFFSET('Hygiene Data'!$D$7,0,10*ROW('Hygiene Data'!D86))),'Data Summary'!DP92="Yes"),OFFSET('Hygiene Data'!$D$7,0,10*ROW('Hygiene Data'!D86)),NA())</f>
        <v>#N/A</v>
      </c>
      <c r="BB92" s="95" t="e">
        <f ca="true">+IF(AND(ISNUMBER(OFFSET('Hygiene Data'!$D$9,0,10*ROW('Hygiene Data'!D86))),'Data Summary'!DQ92="Yes"),OFFSET('Hygiene Data'!$D$9,0,10*ROW('Hygiene Data'!D86)),NA())</f>
        <v>#N/A</v>
      </c>
      <c r="BC92" s="95" t="e">
        <f ca="true">+IF(AND(ISNUMBER(OFFSET('Hygiene Data'!$E$5,0,10*ROW('Hygiene Data'!E86))),'Data Summary'!DR92="Yes"),OFFSET('Hygiene Data'!$E$5,0,10*ROW('Hygiene Data'!E86)),NA())</f>
        <v>#N/A</v>
      </c>
      <c r="BD92" s="95" t="e">
        <f ca="true">+IF(AND(ISNUMBER(OFFSET('Hygiene Data'!$E$7,0,10*ROW('Hygiene Data'!E86))),'Data Summary'!DS92="Yes"),OFFSET('Hygiene Data'!$E$7,0,10*ROW('Hygiene Data'!E86)),NA())</f>
        <v>#N/A</v>
      </c>
      <c r="BE92" s="95" t="e">
        <f ca="true">+IF(AND(ISNUMBER(OFFSET('Hygiene Data'!$E$9,0,10*ROW('Hygiene Data'!E86))),'Data Summary'!DT92="Yes"),OFFSET('Hygiene Data'!$E$9,0,10*ROW('Hygiene Data'!E86)),NA())</f>
        <v>#N/A</v>
      </c>
      <c r="BF92" s="95" t="e">
        <f ca="true">+IF(AND(ISNUMBER(OFFSET('Hygiene Data'!$F$5,0,10*ROW('Hygiene Data'!F86))),'Data Summary'!DU92="Yes"),OFFSET('Hygiene Data'!$F$5,0,10*ROW('Hygiene Data'!F86)),NA())</f>
        <v>#N/A</v>
      </c>
      <c r="BG92" s="95" t="e">
        <f ca="true">+IF(AND(ISNUMBER(OFFSET('Hygiene Data'!$F$7,0,10*ROW('Hygiene Data'!F86))),'Data Summary'!DV92="Yes"),OFFSET('Hygiene Data'!$F$7,0,10*ROW('Hygiene Data'!F86)),NA())</f>
        <v>#N/A</v>
      </c>
      <c r="BH92" s="95" t="e">
        <f ca="true">+IF(AND(ISNUMBER(OFFSET('Hygiene Data'!$F$9,0,10*ROW('Hygiene Data'!F86))),'Data Summary'!DW92="Yes"),OFFSET('Hygiene Data'!$F$9,0,10*ROW('Hygiene Data'!F86)),NA())</f>
        <v>#N/A</v>
      </c>
      <c r="BI92" s="95" t="e">
        <f ca="true">+IF(AND(ISNUMBER(OFFSET('Hygiene Data'!$G$5,0,10*ROW('Hygiene Data'!G86))),'Data Summary'!DX92="Yes"),OFFSET('Hygiene Data'!$G$5,0,10*ROW('Hygiene Data'!G86)),NA())</f>
        <v>#N/A</v>
      </c>
      <c r="BJ92" s="95" t="e">
        <f ca="true">+IF(AND(ISNUMBER(OFFSET('Hygiene Data'!$G$7,0,10*ROW('Hygiene Data'!G86))),'Data Summary'!DY92="Yes"),OFFSET('Hygiene Data'!$G$7,0,10*ROW('Hygiene Data'!G86)),NA())</f>
        <v>#N/A</v>
      </c>
      <c r="BK92" s="95" t="e">
        <f ca="true">+IF(AND(ISNUMBER(OFFSET('Hygiene Data'!$G$9,0,10*ROW('Hygiene Data'!G86))),'Data Summary'!DZ92="Yes"),OFFSET('Hygiene Data'!$G$9,0,10*ROW('Hygiene Data'!G86)),NA())</f>
        <v>#N/A</v>
      </c>
      <c r="BL92" s="95" t="e">
        <f ca="true">+IF(AND(ISNUMBER(OFFSET('Hygiene Data'!$H$5,0,10*ROW('Hygiene Data'!H86))),'Data Summary'!EA92="Yes"),OFFSET('Hygiene Data'!$H$5,0,10*ROW('Hygiene Data'!H86)),NA())</f>
        <v>#N/A</v>
      </c>
      <c r="BM92" s="95" t="e">
        <f ca="true">+IF(AND(ISNUMBER(OFFSET('Hygiene Data'!$H$7,0,10*ROW('Hygiene Data'!H86))),'Data Summary'!EB92="Yes"),OFFSET('Hygiene Data'!$H$7,0,10*ROW('Hygiene Data'!H86)),NA())</f>
        <v>#N/A</v>
      </c>
      <c r="BN92" s="95" t="e">
        <f ca="true">+IF(AND(ISNUMBER(OFFSET('Hygiene Data'!$H$9,0,10*ROW('Hygiene Data'!H86))),'Data Summary'!EC92="Yes"),OFFSET('Hygiene Data'!$H$9,0,10*ROW('Hygiene Data'!H86)),NA())</f>
        <v>#N/A</v>
      </c>
      <c r="BO92" s="95" t="e">
        <f ca="true">+IF(AND(ISNUMBER(OFFSET('Hygiene Data'!$I$5,0,10*ROW('Hygiene Data'!I86))),'Data Summary'!ED92="Yes"),OFFSET('Hygiene Data'!$I$5,0,10*ROW('Hygiene Data'!I86)),NA())</f>
        <v>#N/A</v>
      </c>
      <c r="BP92" s="95" t="e">
        <f ca="true">+IF(AND(ISNUMBER(OFFSET('Hygiene Data'!$I$7,0,10*ROW('Hygiene Data'!I86))),'Data Summary'!EE92="Yes"),OFFSET('Hygiene Data'!$I$7,0,10*ROW('Hygiene Data'!I86)),NA())</f>
        <v>#N/A</v>
      </c>
      <c r="BQ92" s="95" t="e">
        <f ca="true">+IF(AND(ISNUMBER(OFFSET('Hygiene Data'!$I$9,0,10*ROW('Hygiene Data'!I86))),'Data Summary'!EF92="Yes"),OFFSET('Hygiene Data'!$I$9,0,10*ROW('Hygiene Data'!I86)),NA())</f>
        <v>#N/A</v>
      </c>
    </row>
    <row xmlns:x14ac="http://schemas.microsoft.com/office/spreadsheetml/2009/9/ac" r="93" x14ac:dyDescent="0.2">
      <c r="A93" s="329" t="e">
        <f ca="true">+RIGHT('Data Summary'!A93,LEN('Data Summary'!A93)-9)</f>
        <v>#VALUE!</v>
      </c>
      <c r="B93" s="36" t="str">
        <f ca="true">+IF(ISTEXT('Data Summary'!B93),'Data Summary'!B93,"")</f>
        <v/>
      </c>
      <c r="C93" s="328" t="e">
        <f ca="true">+VALUE('Data Summary'!C93)</f>
        <v>#VALUE!</v>
      </c>
      <c r="D93" s="93" t="e">
        <f ca="true">+IF(AND(ISNUMBER(OFFSET('Water Data'!$D$4,0,10*ROW('Water Data'!D87))),'Data Summary'!BS93="Yes"),100-OFFSET('Water Data'!$D$4,0,10*ROW('Water Data'!D87)),NA())</f>
        <v>#N/A</v>
      </c>
      <c r="E93" s="93" t="e">
        <f ca="true">+IF(AND(ISNUMBER(OFFSET('Water Data'!$D$6,0,10*ROW('Water Data'!D87))),'Data Summary'!BT93="Yes"),OFFSET('Water Data'!$D$6,0,10*ROW('Water Data'!D87)),NA())</f>
        <v>#N/A</v>
      </c>
      <c r="F93" s="93" t="e">
        <f ca="true">+IF(AND(ISNUMBER(OFFSET('Water Data'!$D$9,0,10*ROW('Water Data'!D87))),'Data Summary'!BU93="Yes"),OFFSET('Water Data'!$D$9,0,10*ROW('Water Data'!D87)),NA())</f>
        <v>#N/A</v>
      </c>
      <c r="G93" s="93" t="e">
        <f ca="true">+IF(AND(ISNUMBER(OFFSET('Water Data'!$E$4,0,10*ROW('Water Data'!E87))),'Data Summary'!BV93="Yes"),100-OFFSET('Water Data'!$E$4,0,10*ROW('Water Data'!E87)),NA())</f>
        <v>#N/A</v>
      </c>
      <c r="H93" s="93" t="e">
        <f ca="true">+IF(AND(ISNUMBER(OFFSET('Water Data'!$E$6,0,10*ROW('Water Data'!E87))),'Data Summary'!BW93="Yes"),OFFSET('Water Data'!$E$6,0,10*ROW('Water Data'!E87)),NA())</f>
        <v>#N/A</v>
      </c>
      <c r="I93" s="93" t="e">
        <f ca="true">+IF(AND(ISNUMBER(OFFSET('Water Data'!$E$9,0,10*ROW('Water Data'!E87))),'Data Summary'!BX93="Yes"),OFFSET('Water Data'!$E$9,0,10*ROW('Water Data'!E87)),NA())</f>
        <v>#N/A</v>
      </c>
      <c r="J93" s="93" t="e">
        <f ca="true">+IF(AND(ISNUMBER(OFFSET('Water Data'!$F$4,0,10*ROW('Water Data'!F87))),'Data Summary'!BY93="Yes"),100-OFFSET('Water Data'!$F$4,0,10*ROW('Water Data'!F87)),NA())</f>
        <v>#N/A</v>
      </c>
      <c r="K93" s="93" t="e">
        <f ca="true">+IF(AND(ISNUMBER(OFFSET('Water Data'!$F$6,0,10*ROW('Water Data'!F87))),'Data Summary'!BZ93="Yes"),OFFSET('Water Data'!$F$6,0,10*ROW('Water Data'!F87)),NA())</f>
        <v>#N/A</v>
      </c>
      <c r="L93" s="93" t="e">
        <f ca="true">+IF(AND(ISNUMBER(OFFSET('Water Data'!$F$9,0,10*ROW('Water Data'!F87))),'Data Summary'!CA93="Yes"),OFFSET('Water Data'!$F$9,0,10*ROW('Water Data'!F87)),NA())</f>
        <v>#N/A</v>
      </c>
      <c r="M93" s="93" t="e">
        <f ca="true">+IF(AND(ISNUMBER(OFFSET('Water Data'!$G$4,0,10*ROW('Water Data'!G87))),'Data Summary'!CB93="Yes"),100-OFFSET('Water Data'!$G$4,0,10*ROW('Water Data'!G87)),NA())</f>
        <v>#N/A</v>
      </c>
      <c r="N93" s="93" t="e">
        <f ca="true">+IF(AND(ISNUMBER(OFFSET('Water Data'!$G$6,0,10*ROW('Water Data'!G87))),'Data Summary'!CC93="Yes"),OFFSET('Water Data'!$G$6,0,10*ROW('Water Data'!G87)),NA())</f>
        <v>#N/A</v>
      </c>
      <c r="O93" s="93" t="e">
        <f ca="true">+IF(AND(ISNUMBER(OFFSET('Water Data'!$G$9,0,10*ROW('Water Data'!G87))),'Data Summary'!CD93="Yes"),OFFSET('Water Data'!$G$9,0,10*ROW('Water Data'!G87)),NA())</f>
        <v>#N/A</v>
      </c>
      <c r="P93" s="93" t="e">
        <f ca="true">+IF(AND(ISNUMBER(OFFSET('Water Data'!$H$4,0,10*ROW('Water Data'!H87))),'Data Summary'!CE93="Yes"),100-OFFSET('Water Data'!$H$4,0,10*ROW('Water Data'!H87)),NA())</f>
        <v>#N/A</v>
      </c>
      <c r="Q93" s="93" t="e">
        <f ca="true">+IF(AND(ISNUMBER(OFFSET('Water Data'!$H$6,0,10*ROW('Water Data'!H87))),'Data Summary'!CF93="Yes"),OFFSET('Water Data'!$H$6,0,10*ROW('Water Data'!H87)),NA())</f>
        <v>#N/A</v>
      </c>
      <c r="R93" s="93" t="e">
        <f ca="true">+IF(AND(ISNUMBER(OFFSET('Water Data'!$H$9,0,10*ROW('Water Data'!H87))),'Data Summary'!CG93="Yes"),OFFSET('Water Data'!$H$9,0,10*ROW('Water Data'!H87)),NA())</f>
        <v>#N/A</v>
      </c>
      <c r="S93" s="93" t="e">
        <f ca="true">+IF(AND(ISNUMBER(OFFSET('Water Data'!$I$4,0,10*ROW('Water Data'!I87))),'Data Summary'!CH93="Yes"),100-OFFSET('Water Data'!$I$4,0,10*ROW('Water Data'!I87)),NA())</f>
        <v>#N/A</v>
      </c>
      <c r="T93" s="93" t="e">
        <f ca="true">+IF(AND(ISNUMBER(OFFSET('Water Data'!$I$6,0,10*ROW('Water Data'!I87))),'Data Summary'!CI93="Yes"),OFFSET('Water Data'!$I$6,0,10*ROW('Water Data'!I87)),NA())</f>
        <v>#N/A</v>
      </c>
      <c r="U93" s="93" t="e">
        <f ca="true">+IF(AND(ISNUMBER(OFFSET('Water Data'!$I$9,0,10*ROW('Water Data'!I87))),'Data Summary'!CJ93="Yes"),OFFSET('Water Data'!$I$9,0,10*ROW('Water Data'!I87)),NA())</f>
        <v>#N/A</v>
      </c>
      <c r="V93" s="94" t="e">
        <f ca="true">+IF(AND(ISNUMBER(OFFSET('Sanitation Data'!$D$4,0,10*ROW('Sanitation Data'!D87))),'Data Summary'!CK93="Yes"),100-OFFSET('Sanitation Data'!$D$4,0,10*ROW('Sanitation Data'!D87)),NA())</f>
        <v>#N/A</v>
      </c>
      <c r="W93" s="94" t="e">
        <f ca="true">+IF(AND(ISNUMBER(OFFSET('Sanitation Data'!$D$6,0,10*ROW('Sanitation Data'!D87))),'Data Summary'!CL93="Yes"),OFFSET('Sanitation Data'!$D$6,0,10*ROW('Sanitation Data'!D87)),NA())</f>
        <v>#N/A</v>
      </c>
      <c r="X93" s="94" t="e">
        <f ca="true">+IF(AND(ISNUMBER(OFFSET('Sanitation Data'!$D$10,0,10*ROW('Sanitation Data'!D87))),'Data Summary'!CM93="Yes"),OFFSET('Sanitation Data'!$D$10,0,10*ROW('Sanitation Data'!D87)),NA())</f>
        <v>#N/A</v>
      </c>
      <c r="Y93" s="94" t="e">
        <f ca="true">+IF(AND(ISNUMBER(OFFSET('Sanitation Data'!$D$11,0,10*ROW('Sanitation Data'!D87))),'Data Summary'!CN93="Yes"),OFFSET('Sanitation Data'!$D$11,0,10*ROW('Sanitation Data'!D87)),NA())</f>
        <v>#N/A</v>
      </c>
      <c r="Z93" s="94" t="e">
        <f ca="true">+IF(AND(ISNUMBER(OFFSET('Sanitation Data'!$D$12,0,10*ROW('Sanitation Data'!D87))),'Data Summary'!CO93="Yes"),OFFSET('Sanitation Data'!$D$12,0,10*ROW('Sanitation Data'!D87)),NA())</f>
        <v>#N/A</v>
      </c>
      <c r="AA93" s="94" t="e">
        <f ca="true">+IF(AND(ISNUMBER(OFFSET('Sanitation Data'!$E$4,0,10*ROW('Sanitation Data'!E87))),'Data Summary'!CP93="Yes"),100-OFFSET('Sanitation Data'!$E$4,0,10*ROW('Sanitation Data'!E87)),NA())</f>
        <v>#N/A</v>
      </c>
      <c r="AB93" s="94" t="e">
        <f ca="true">+IF(AND(ISNUMBER(OFFSET('Sanitation Data'!$E$6,0,10*ROW('Sanitation Data'!E87))),'Data Summary'!CQ93="Yes"),OFFSET('Sanitation Data'!$E$6,0,10*ROW('Sanitation Data'!E87)),NA())</f>
        <v>#N/A</v>
      </c>
      <c r="AC93" s="94" t="e">
        <f ca="true">+IF(AND(ISNUMBER(OFFSET('Sanitation Data'!$E$10,0,10*ROW('Sanitation Data'!E87))),'Data Summary'!CR93="Yes"),OFFSET('Sanitation Data'!$E$10,0,10*ROW('Sanitation Data'!E87)),NA())</f>
        <v>#N/A</v>
      </c>
      <c r="AD93" s="94" t="e">
        <f ca="true">+IF(AND(ISNUMBER(OFFSET('Sanitation Data'!$E$11,0,10*ROW('Sanitation Data'!E87))),'Data Summary'!CS93="Yes"),OFFSET('Sanitation Data'!$E$11,0,10*ROW('Sanitation Data'!E87)),NA())</f>
        <v>#N/A</v>
      </c>
      <c r="AE93" s="94" t="e">
        <f ca="true">+IF(AND(ISNUMBER(OFFSET('Sanitation Data'!$E$12,0,10*ROW('Sanitation Data'!E87))),'Data Summary'!CT93="Yes"),OFFSET('Sanitation Data'!$E$12,0,10*ROW('Sanitation Data'!E87)),NA())</f>
        <v>#N/A</v>
      </c>
      <c r="AF93" s="94" t="e">
        <f ca="true">+IF(AND(ISNUMBER(OFFSET('Sanitation Data'!$F$4,0,10*ROW('Sanitation Data'!F87))),'Data Summary'!CU93="Yes"),100-OFFSET('Sanitation Data'!$F$4,0,10*ROW('Sanitation Data'!F87)),NA())</f>
        <v>#N/A</v>
      </c>
      <c r="AG93" s="94" t="e">
        <f ca="true">+IF(AND(ISNUMBER(OFFSET('Sanitation Data'!$F$6,0,10*ROW('Sanitation Data'!F87))),'Data Summary'!CV93="Yes"),OFFSET('Sanitation Data'!$F$6,0,10*ROW('Sanitation Data'!F87)),NA())</f>
        <v>#N/A</v>
      </c>
      <c r="AH93" s="94" t="e">
        <f ca="true">+IF(AND(ISNUMBER(OFFSET('Sanitation Data'!$F$10,0,10*ROW('Sanitation Data'!F87))),'Data Summary'!CW93="Yes"),OFFSET('Sanitation Data'!$F$10,0,10*ROW('Sanitation Data'!F87)),NA())</f>
        <v>#N/A</v>
      </c>
      <c r="AI93" s="94" t="e">
        <f ca="true">+IF(AND(ISNUMBER(OFFSET('Sanitation Data'!$F$11,0,10*ROW('Sanitation Data'!F87))),'Data Summary'!CX93="Yes"),OFFSET('Sanitation Data'!$F$11,0,10*ROW('Sanitation Data'!F87)),NA())</f>
        <v>#N/A</v>
      </c>
      <c r="AJ93" s="94" t="e">
        <f ca="true">+IF(AND(ISNUMBER(OFFSET('Sanitation Data'!$F$12,0,10*ROW('Sanitation Data'!F87))),'Data Summary'!CY93="Yes"),OFFSET('Sanitation Data'!$F$12,0,10*ROW('Sanitation Data'!F87)),NA())</f>
        <v>#N/A</v>
      </c>
      <c r="AK93" s="94" t="e">
        <f ca="true">+IF(AND(ISNUMBER(OFFSET('Sanitation Data'!$G$4,0,10*ROW('Sanitation Data'!G87))),'Data Summary'!CZ93="Yes"),100-OFFSET('Sanitation Data'!$G$4,0,10*ROW('Sanitation Data'!G87)),NA())</f>
        <v>#N/A</v>
      </c>
      <c r="AL93" s="94" t="e">
        <f ca="true">+IF(AND(ISNUMBER(OFFSET('Sanitation Data'!$G$6,0,10*ROW('Sanitation Data'!G87))),'Data Summary'!DA93="Yes"),OFFSET('Sanitation Data'!$G$6,0,10*ROW('Sanitation Data'!G87)),NA())</f>
        <v>#N/A</v>
      </c>
      <c r="AM93" s="94" t="e">
        <f ca="true">+IF(AND(ISNUMBER(OFFSET('Sanitation Data'!$G$10,0,10*ROW('Sanitation Data'!G87))),'Data Summary'!DB93="Yes"),OFFSET('Sanitation Data'!$G$10,0,10*ROW('Sanitation Data'!G87)),NA())</f>
        <v>#N/A</v>
      </c>
      <c r="AN93" s="94" t="e">
        <f ca="true">+IF(AND(ISNUMBER(OFFSET('Sanitation Data'!$G$11,0,10*ROW('Sanitation Data'!G87))),'Data Summary'!DC93="Yes"),OFFSET('Sanitation Data'!$G$11,0,10*ROW('Sanitation Data'!G87)),NA())</f>
        <v>#N/A</v>
      </c>
      <c r="AO93" s="94" t="e">
        <f ca="true">+IF(AND(ISNUMBER(OFFSET('Sanitation Data'!$G$12,0,10*ROW('Sanitation Data'!G87))),'Data Summary'!DD93="Yes"),OFFSET('Sanitation Data'!$G$12,0,10*ROW('Sanitation Data'!G87)),NA())</f>
        <v>#N/A</v>
      </c>
      <c r="AP93" s="94" t="e">
        <f ca="true">+IF(AND(ISNUMBER(OFFSET('Sanitation Data'!$H$4,0,10*ROW('Sanitation Data'!H87))),'Data Summary'!DE93="Yes"),100-OFFSET('Sanitation Data'!$H$4,0,10*ROW('Sanitation Data'!H87)),NA())</f>
        <v>#N/A</v>
      </c>
      <c r="AQ93" s="94" t="e">
        <f ca="true">+IF(AND(ISNUMBER(OFFSET('Sanitation Data'!$H$6,0,10*ROW('Sanitation Data'!H87))),'Data Summary'!DF93="Yes"),OFFSET('Sanitation Data'!$H$6,0,10*ROW('Sanitation Data'!H87)),NA())</f>
        <v>#N/A</v>
      </c>
      <c r="AR93" s="94" t="e">
        <f ca="true">+IF(AND(ISNUMBER(OFFSET('Sanitation Data'!$H$10,0,10*ROW('Sanitation Data'!H87))),'Data Summary'!DG93="Yes"),OFFSET('Sanitation Data'!$H$10,0,10*ROW('Sanitation Data'!H87)),NA())</f>
        <v>#N/A</v>
      </c>
      <c r="AS93" s="94" t="e">
        <f ca="true">+IF(AND(ISNUMBER(OFFSET('Sanitation Data'!$H$11,0,10*ROW('Sanitation Data'!H87))),'Data Summary'!DH93="Yes"),OFFSET('Sanitation Data'!$H$11,0,10*ROW('Sanitation Data'!H87)),NA())</f>
        <v>#N/A</v>
      </c>
      <c r="AT93" s="94" t="e">
        <f ca="true">+IF(AND(ISNUMBER(OFFSET('Sanitation Data'!$H$12,0,10*ROW('Sanitation Data'!H87))),'Data Summary'!DI93="Yes"),OFFSET('Sanitation Data'!$H$12,0,10*ROW('Sanitation Data'!H87)),NA())</f>
        <v>#N/A</v>
      </c>
      <c r="AU93" s="94" t="e">
        <f ca="true">+IF(AND(ISNUMBER(OFFSET('Sanitation Data'!$I$4,0,10*ROW('Sanitation Data'!I87))),'Data Summary'!DJ93="Yes"),100-OFFSET('Sanitation Data'!$I$4,0,10*ROW('Sanitation Data'!I87)),NA())</f>
        <v>#N/A</v>
      </c>
      <c r="AV93" s="94" t="e">
        <f ca="true">+IF(AND(ISNUMBER(OFFSET('Sanitation Data'!$I$6,0,10*ROW('Sanitation Data'!I87))),'Data Summary'!DK93="Yes"),OFFSET('Sanitation Data'!$I$6,0,10*ROW('Sanitation Data'!I87)),NA())</f>
        <v>#N/A</v>
      </c>
      <c r="AW93" s="94" t="e">
        <f ca="true">+IF(AND(ISNUMBER(OFFSET('Sanitation Data'!$I$10,0,10*ROW('Sanitation Data'!I87))),'Data Summary'!DL93="Yes"),OFFSET('Sanitation Data'!$I$10,0,10*ROW('Sanitation Data'!I87)),NA())</f>
        <v>#N/A</v>
      </c>
      <c r="AX93" s="94" t="e">
        <f ca="true">+IF(AND(ISNUMBER(OFFSET('Sanitation Data'!$I$11,0,10*ROW('Sanitation Data'!I87))),'Data Summary'!DM93="Yes"),OFFSET('Sanitation Data'!$I$11,0,10*ROW('Sanitation Data'!I87)),NA())</f>
        <v>#N/A</v>
      </c>
      <c r="AY93" s="94" t="e">
        <f ca="true">+IF(AND(ISNUMBER(OFFSET('Sanitation Data'!$I$12,0,10*ROW('Sanitation Data'!I87))),'Data Summary'!DN93="Yes"),OFFSET('Sanitation Data'!$I$12,0,10*ROW('Sanitation Data'!I87)),NA())</f>
        <v>#N/A</v>
      </c>
      <c r="AZ93" s="95" t="e">
        <f ca="true">+IF(AND(ISNUMBER(OFFSET('Hygiene Data'!$D$5,0,10*ROW('Hygiene Data'!D87))),'Data Summary'!DO93="Yes"),OFFSET('Hygiene Data'!$D$5,0,10*ROW('Hygiene Data'!D87)),NA())</f>
        <v>#N/A</v>
      </c>
      <c r="BA93" s="95" t="e">
        <f ca="true">+IF(AND(ISNUMBER(OFFSET('Hygiene Data'!$D$7,0,10*ROW('Hygiene Data'!D87))),'Data Summary'!DP93="Yes"),OFFSET('Hygiene Data'!$D$7,0,10*ROW('Hygiene Data'!D87)),NA())</f>
        <v>#N/A</v>
      </c>
      <c r="BB93" s="95" t="e">
        <f ca="true">+IF(AND(ISNUMBER(OFFSET('Hygiene Data'!$D$9,0,10*ROW('Hygiene Data'!D87))),'Data Summary'!DQ93="Yes"),OFFSET('Hygiene Data'!$D$9,0,10*ROW('Hygiene Data'!D87)),NA())</f>
        <v>#N/A</v>
      </c>
      <c r="BC93" s="95" t="e">
        <f ca="true">+IF(AND(ISNUMBER(OFFSET('Hygiene Data'!$E$5,0,10*ROW('Hygiene Data'!E87))),'Data Summary'!DR93="Yes"),OFFSET('Hygiene Data'!$E$5,0,10*ROW('Hygiene Data'!E87)),NA())</f>
        <v>#N/A</v>
      </c>
      <c r="BD93" s="95" t="e">
        <f ca="true">+IF(AND(ISNUMBER(OFFSET('Hygiene Data'!$E$7,0,10*ROW('Hygiene Data'!E87))),'Data Summary'!DS93="Yes"),OFFSET('Hygiene Data'!$E$7,0,10*ROW('Hygiene Data'!E87)),NA())</f>
        <v>#N/A</v>
      </c>
      <c r="BE93" s="95" t="e">
        <f ca="true">+IF(AND(ISNUMBER(OFFSET('Hygiene Data'!$E$9,0,10*ROW('Hygiene Data'!E87))),'Data Summary'!DT93="Yes"),OFFSET('Hygiene Data'!$E$9,0,10*ROW('Hygiene Data'!E87)),NA())</f>
        <v>#N/A</v>
      </c>
      <c r="BF93" s="95" t="e">
        <f ca="true">+IF(AND(ISNUMBER(OFFSET('Hygiene Data'!$F$5,0,10*ROW('Hygiene Data'!F87))),'Data Summary'!DU93="Yes"),OFFSET('Hygiene Data'!$F$5,0,10*ROW('Hygiene Data'!F87)),NA())</f>
        <v>#N/A</v>
      </c>
      <c r="BG93" s="95" t="e">
        <f ca="true">+IF(AND(ISNUMBER(OFFSET('Hygiene Data'!$F$7,0,10*ROW('Hygiene Data'!F87))),'Data Summary'!DV93="Yes"),OFFSET('Hygiene Data'!$F$7,0,10*ROW('Hygiene Data'!F87)),NA())</f>
        <v>#N/A</v>
      </c>
      <c r="BH93" s="95" t="e">
        <f ca="true">+IF(AND(ISNUMBER(OFFSET('Hygiene Data'!$F$9,0,10*ROW('Hygiene Data'!F87))),'Data Summary'!DW93="Yes"),OFFSET('Hygiene Data'!$F$9,0,10*ROW('Hygiene Data'!F87)),NA())</f>
        <v>#N/A</v>
      </c>
      <c r="BI93" s="95" t="e">
        <f ca="true">+IF(AND(ISNUMBER(OFFSET('Hygiene Data'!$G$5,0,10*ROW('Hygiene Data'!G87))),'Data Summary'!DX93="Yes"),OFFSET('Hygiene Data'!$G$5,0,10*ROW('Hygiene Data'!G87)),NA())</f>
        <v>#N/A</v>
      </c>
      <c r="BJ93" s="95" t="e">
        <f ca="true">+IF(AND(ISNUMBER(OFFSET('Hygiene Data'!$G$7,0,10*ROW('Hygiene Data'!G87))),'Data Summary'!DY93="Yes"),OFFSET('Hygiene Data'!$G$7,0,10*ROW('Hygiene Data'!G87)),NA())</f>
        <v>#N/A</v>
      </c>
      <c r="BK93" s="95" t="e">
        <f ca="true">+IF(AND(ISNUMBER(OFFSET('Hygiene Data'!$G$9,0,10*ROW('Hygiene Data'!G87))),'Data Summary'!DZ93="Yes"),OFFSET('Hygiene Data'!$G$9,0,10*ROW('Hygiene Data'!G87)),NA())</f>
        <v>#N/A</v>
      </c>
      <c r="BL93" s="95" t="e">
        <f ca="true">+IF(AND(ISNUMBER(OFFSET('Hygiene Data'!$H$5,0,10*ROW('Hygiene Data'!H87))),'Data Summary'!EA93="Yes"),OFFSET('Hygiene Data'!$H$5,0,10*ROW('Hygiene Data'!H87)),NA())</f>
        <v>#N/A</v>
      </c>
      <c r="BM93" s="95" t="e">
        <f ca="true">+IF(AND(ISNUMBER(OFFSET('Hygiene Data'!$H$7,0,10*ROW('Hygiene Data'!H87))),'Data Summary'!EB93="Yes"),OFFSET('Hygiene Data'!$H$7,0,10*ROW('Hygiene Data'!H87)),NA())</f>
        <v>#N/A</v>
      </c>
      <c r="BN93" s="95" t="e">
        <f ca="true">+IF(AND(ISNUMBER(OFFSET('Hygiene Data'!$H$9,0,10*ROW('Hygiene Data'!H87))),'Data Summary'!EC93="Yes"),OFFSET('Hygiene Data'!$H$9,0,10*ROW('Hygiene Data'!H87)),NA())</f>
        <v>#N/A</v>
      </c>
      <c r="BO93" s="95" t="e">
        <f ca="true">+IF(AND(ISNUMBER(OFFSET('Hygiene Data'!$I$5,0,10*ROW('Hygiene Data'!I87))),'Data Summary'!ED93="Yes"),OFFSET('Hygiene Data'!$I$5,0,10*ROW('Hygiene Data'!I87)),NA())</f>
        <v>#N/A</v>
      </c>
      <c r="BP93" s="95" t="e">
        <f ca="true">+IF(AND(ISNUMBER(OFFSET('Hygiene Data'!$I$7,0,10*ROW('Hygiene Data'!I87))),'Data Summary'!EE93="Yes"),OFFSET('Hygiene Data'!$I$7,0,10*ROW('Hygiene Data'!I87)),NA())</f>
        <v>#N/A</v>
      </c>
      <c r="BQ93" s="95" t="e">
        <f ca="true">+IF(AND(ISNUMBER(OFFSET('Hygiene Data'!$I$9,0,10*ROW('Hygiene Data'!I87))),'Data Summary'!EF93="Yes"),OFFSET('Hygiene Data'!$I$9,0,10*ROW('Hygiene Data'!I87)),NA())</f>
        <v>#N/A</v>
      </c>
    </row>
    <row xmlns:x14ac="http://schemas.microsoft.com/office/spreadsheetml/2009/9/ac" r="94" x14ac:dyDescent="0.2">
      <c r="A94" s="329" t="e">
        <f ca="true">+RIGHT('Data Summary'!A94,LEN('Data Summary'!A94)-9)</f>
        <v>#VALUE!</v>
      </c>
      <c r="B94" s="36" t="str">
        <f ca="true">+IF(ISTEXT('Data Summary'!B94),'Data Summary'!B94,"")</f>
        <v/>
      </c>
      <c r="C94" s="328" t="e">
        <f ca="true">+VALUE('Data Summary'!C94)</f>
        <v>#VALUE!</v>
      </c>
      <c r="D94" s="93" t="e">
        <f ca="true">+IF(AND(ISNUMBER(OFFSET('Water Data'!$D$4,0,10*ROW('Water Data'!D88))),'Data Summary'!BS94="Yes"),100-OFFSET('Water Data'!$D$4,0,10*ROW('Water Data'!D88)),NA())</f>
        <v>#N/A</v>
      </c>
      <c r="E94" s="93" t="e">
        <f ca="true">+IF(AND(ISNUMBER(OFFSET('Water Data'!$D$6,0,10*ROW('Water Data'!D88))),'Data Summary'!BT94="Yes"),OFFSET('Water Data'!$D$6,0,10*ROW('Water Data'!D88)),NA())</f>
        <v>#N/A</v>
      </c>
      <c r="F94" s="93" t="e">
        <f ca="true">+IF(AND(ISNUMBER(OFFSET('Water Data'!$D$9,0,10*ROW('Water Data'!D88))),'Data Summary'!BU94="Yes"),OFFSET('Water Data'!$D$9,0,10*ROW('Water Data'!D88)),NA())</f>
        <v>#N/A</v>
      </c>
      <c r="G94" s="93" t="e">
        <f ca="true">+IF(AND(ISNUMBER(OFFSET('Water Data'!$E$4,0,10*ROW('Water Data'!E88))),'Data Summary'!BV94="Yes"),100-OFFSET('Water Data'!$E$4,0,10*ROW('Water Data'!E88)),NA())</f>
        <v>#N/A</v>
      </c>
      <c r="H94" s="93" t="e">
        <f ca="true">+IF(AND(ISNUMBER(OFFSET('Water Data'!$E$6,0,10*ROW('Water Data'!E88))),'Data Summary'!BW94="Yes"),OFFSET('Water Data'!$E$6,0,10*ROW('Water Data'!E88)),NA())</f>
        <v>#N/A</v>
      </c>
      <c r="I94" s="93" t="e">
        <f ca="true">+IF(AND(ISNUMBER(OFFSET('Water Data'!$E$9,0,10*ROW('Water Data'!E88))),'Data Summary'!BX94="Yes"),OFFSET('Water Data'!$E$9,0,10*ROW('Water Data'!E88)),NA())</f>
        <v>#N/A</v>
      </c>
      <c r="J94" s="93" t="e">
        <f ca="true">+IF(AND(ISNUMBER(OFFSET('Water Data'!$F$4,0,10*ROW('Water Data'!F88))),'Data Summary'!BY94="Yes"),100-OFFSET('Water Data'!$F$4,0,10*ROW('Water Data'!F88)),NA())</f>
        <v>#N/A</v>
      </c>
      <c r="K94" s="93" t="e">
        <f ca="true">+IF(AND(ISNUMBER(OFFSET('Water Data'!$F$6,0,10*ROW('Water Data'!F88))),'Data Summary'!BZ94="Yes"),OFFSET('Water Data'!$F$6,0,10*ROW('Water Data'!F88)),NA())</f>
        <v>#N/A</v>
      </c>
      <c r="L94" s="93" t="e">
        <f ca="true">+IF(AND(ISNUMBER(OFFSET('Water Data'!$F$9,0,10*ROW('Water Data'!F88))),'Data Summary'!CA94="Yes"),OFFSET('Water Data'!$F$9,0,10*ROW('Water Data'!F88)),NA())</f>
        <v>#N/A</v>
      </c>
      <c r="M94" s="93" t="e">
        <f ca="true">+IF(AND(ISNUMBER(OFFSET('Water Data'!$G$4,0,10*ROW('Water Data'!G88))),'Data Summary'!CB94="Yes"),100-OFFSET('Water Data'!$G$4,0,10*ROW('Water Data'!G88)),NA())</f>
        <v>#N/A</v>
      </c>
      <c r="N94" s="93" t="e">
        <f ca="true">+IF(AND(ISNUMBER(OFFSET('Water Data'!$G$6,0,10*ROW('Water Data'!G88))),'Data Summary'!CC94="Yes"),OFFSET('Water Data'!$G$6,0,10*ROW('Water Data'!G88)),NA())</f>
        <v>#N/A</v>
      </c>
      <c r="O94" s="93" t="e">
        <f ca="true">+IF(AND(ISNUMBER(OFFSET('Water Data'!$G$9,0,10*ROW('Water Data'!G88))),'Data Summary'!CD94="Yes"),OFFSET('Water Data'!$G$9,0,10*ROW('Water Data'!G88)),NA())</f>
        <v>#N/A</v>
      </c>
      <c r="P94" s="93" t="e">
        <f ca="true">+IF(AND(ISNUMBER(OFFSET('Water Data'!$H$4,0,10*ROW('Water Data'!H88))),'Data Summary'!CE94="Yes"),100-OFFSET('Water Data'!$H$4,0,10*ROW('Water Data'!H88)),NA())</f>
        <v>#N/A</v>
      </c>
      <c r="Q94" s="93" t="e">
        <f ca="true">+IF(AND(ISNUMBER(OFFSET('Water Data'!$H$6,0,10*ROW('Water Data'!H88))),'Data Summary'!CF94="Yes"),OFFSET('Water Data'!$H$6,0,10*ROW('Water Data'!H88)),NA())</f>
        <v>#N/A</v>
      </c>
      <c r="R94" s="93" t="e">
        <f ca="true">+IF(AND(ISNUMBER(OFFSET('Water Data'!$H$9,0,10*ROW('Water Data'!H88))),'Data Summary'!CG94="Yes"),OFFSET('Water Data'!$H$9,0,10*ROW('Water Data'!H88)),NA())</f>
        <v>#N/A</v>
      </c>
      <c r="S94" s="93" t="e">
        <f ca="true">+IF(AND(ISNUMBER(OFFSET('Water Data'!$I$4,0,10*ROW('Water Data'!I88))),'Data Summary'!CH94="Yes"),100-OFFSET('Water Data'!$I$4,0,10*ROW('Water Data'!I88)),NA())</f>
        <v>#N/A</v>
      </c>
      <c r="T94" s="93" t="e">
        <f ca="true">+IF(AND(ISNUMBER(OFFSET('Water Data'!$I$6,0,10*ROW('Water Data'!I88))),'Data Summary'!CI94="Yes"),OFFSET('Water Data'!$I$6,0,10*ROW('Water Data'!I88)),NA())</f>
        <v>#N/A</v>
      </c>
      <c r="U94" s="93" t="e">
        <f ca="true">+IF(AND(ISNUMBER(OFFSET('Water Data'!$I$9,0,10*ROW('Water Data'!I88))),'Data Summary'!CJ94="Yes"),OFFSET('Water Data'!$I$9,0,10*ROW('Water Data'!I88)),NA())</f>
        <v>#N/A</v>
      </c>
      <c r="V94" s="94" t="e">
        <f ca="true">+IF(AND(ISNUMBER(OFFSET('Sanitation Data'!$D$4,0,10*ROW('Sanitation Data'!D88))),'Data Summary'!CK94="Yes"),100-OFFSET('Sanitation Data'!$D$4,0,10*ROW('Sanitation Data'!D88)),NA())</f>
        <v>#N/A</v>
      </c>
      <c r="W94" s="94" t="e">
        <f ca="true">+IF(AND(ISNUMBER(OFFSET('Sanitation Data'!$D$6,0,10*ROW('Sanitation Data'!D88))),'Data Summary'!CL94="Yes"),OFFSET('Sanitation Data'!$D$6,0,10*ROW('Sanitation Data'!D88)),NA())</f>
        <v>#N/A</v>
      </c>
      <c r="X94" s="94" t="e">
        <f ca="true">+IF(AND(ISNUMBER(OFFSET('Sanitation Data'!$D$10,0,10*ROW('Sanitation Data'!D88))),'Data Summary'!CM94="Yes"),OFFSET('Sanitation Data'!$D$10,0,10*ROW('Sanitation Data'!D88)),NA())</f>
        <v>#N/A</v>
      </c>
      <c r="Y94" s="94" t="e">
        <f ca="true">+IF(AND(ISNUMBER(OFFSET('Sanitation Data'!$D$11,0,10*ROW('Sanitation Data'!D88))),'Data Summary'!CN94="Yes"),OFFSET('Sanitation Data'!$D$11,0,10*ROW('Sanitation Data'!D88)),NA())</f>
        <v>#N/A</v>
      </c>
      <c r="Z94" s="94" t="e">
        <f ca="true">+IF(AND(ISNUMBER(OFFSET('Sanitation Data'!$D$12,0,10*ROW('Sanitation Data'!D88))),'Data Summary'!CO94="Yes"),OFFSET('Sanitation Data'!$D$12,0,10*ROW('Sanitation Data'!D88)),NA())</f>
        <v>#N/A</v>
      </c>
      <c r="AA94" s="94" t="e">
        <f ca="true">+IF(AND(ISNUMBER(OFFSET('Sanitation Data'!$E$4,0,10*ROW('Sanitation Data'!E88))),'Data Summary'!CP94="Yes"),100-OFFSET('Sanitation Data'!$E$4,0,10*ROW('Sanitation Data'!E88)),NA())</f>
        <v>#N/A</v>
      </c>
      <c r="AB94" s="94" t="e">
        <f ca="true">+IF(AND(ISNUMBER(OFFSET('Sanitation Data'!$E$6,0,10*ROW('Sanitation Data'!E88))),'Data Summary'!CQ94="Yes"),OFFSET('Sanitation Data'!$E$6,0,10*ROW('Sanitation Data'!E88)),NA())</f>
        <v>#N/A</v>
      </c>
      <c r="AC94" s="94" t="e">
        <f ca="true">+IF(AND(ISNUMBER(OFFSET('Sanitation Data'!$E$10,0,10*ROW('Sanitation Data'!E88))),'Data Summary'!CR94="Yes"),OFFSET('Sanitation Data'!$E$10,0,10*ROW('Sanitation Data'!E88)),NA())</f>
        <v>#N/A</v>
      </c>
      <c r="AD94" s="94" t="e">
        <f ca="true">+IF(AND(ISNUMBER(OFFSET('Sanitation Data'!$E$11,0,10*ROW('Sanitation Data'!E88))),'Data Summary'!CS94="Yes"),OFFSET('Sanitation Data'!$E$11,0,10*ROW('Sanitation Data'!E88)),NA())</f>
        <v>#N/A</v>
      </c>
      <c r="AE94" s="94" t="e">
        <f ca="true">+IF(AND(ISNUMBER(OFFSET('Sanitation Data'!$E$12,0,10*ROW('Sanitation Data'!E88))),'Data Summary'!CT94="Yes"),OFFSET('Sanitation Data'!$E$12,0,10*ROW('Sanitation Data'!E88)),NA())</f>
        <v>#N/A</v>
      </c>
      <c r="AF94" s="94" t="e">
        <f ca="true">+IF(AND(ISNUMBER(OFFSET('Sanitation Data'!$F$4,0,10*ROW('Sanitation Data'!F88))),'Data Summary'!CU94="Yes"),100-OFFSET('Sanitation Data'!$F$4,0,10*ROW('Sanitation Data'!F88)),NA())</f>
        <v>#N/A</v>
      </c>
      <c r="AG94" s="94" t="e">
        <f ca="true">+IF(AND(ISNUMBER(OFFSET('Sanitation Data'!$F$6,0,10*ROW('Sanitation Data'!F88))),'Data Summary'!CV94="Yes"),OFFSET('Sanitation Data'!$F$6,0,10*ROW('Sanitation Data'!F88)),NA())</f>
        <v>#N/A</v>
      </c>
      <c r="AH94" s="94" t="e">
        <f ca="true">+IF(AND(ISNUMBER(OFFSET('Sanitation Data'!$F$10,0,10*ROW('Sanitation Data'!F88))),'Data Summary'!CW94="Yes"),OFFSET('Sanitation Data'!$F$10,0,10*ROW('Sanitation Data'!F88)),NA())</f>
        <v>#N/A</v>
      </c>
      <c r="AI94" s="94" t="e">
        <f ca="true">+IF(AND(ISNUMBER(OFFSET('Sanitation Data'!$F$11,0,10*ROW('Sanitation Data'!F88))),'Data Summary'!CX94="Yes"),OFFSET('Sanitation Data'!$F$11,0,10*ROW('Sanitation Data'!F88)),NA())</f>
        <v>#N/A</v>
      </c>
      <c r="AJ94" s="94" t="e">
        <f ca="true">+IF(AND(ISNUMBER(OFFSET('Sanitation Data'!$F$12,0,10*ROW('Sanitation Data'!F88))),'Data Summary'!CY94="Yes"),OFFSET('Sanitation Data'!$F$12,0,10*ROW('Sanitation Data'!F88)),NA())</f>
        <v>#N/A</v>
      </c>
      <c r="AK94" s="94" t="e">
        <f ca="true">+IF(AND(ISNUMBER(OFFSET('Sanitation Data'!$G$4,0,10*ROW('Sanitation Data'!G88))),'Data Summary'!CZ94="Yes"),100-OFFSET('Sanitation Data'!$G$4,0,10*ROW('Sanitation Data'!G88)),NA())</f>
        <v>#N/A</v>
      </c>
      <c r="AL94" s="94" t="e">
        <f ca="true">+IF(AND(ISNUMBER(OFFSET('Sanitation Data'!$G$6,0,10*ROW('Sanitation Data'!G88))),'Data Summary'!DA94="Yes"),OFFSET('Sanitation Data'!$G$6,0,10*ROW('Sanitation Data'!G88)),NA())</f>
        <v>#N/A</v>
      </c>
      <c r="AM94" s="94" t="e">
        <f ca="true">+IF(AND(ISNUMBER(OFFSET('Sanitation Data'!$G$10,0,10*ROW('Sanitation Data'!G88))),'Data Summary'!DB94="Yes"),OFFSET('Sanitation Data'!$G$10,0,10*ROW('Sanitation Data'!G88)),NA())</f>
        <v>#N/A</v>
      </c>
      <c r="AN94" s="94" t="e">
        <f ca="true">+IF(AND(ISNUMBER(OFFSET('Sanitation Data'!$G$11,0,10*ROW('Sanitation Data'!G88))),'Data Summary'!DC94="Yes"),OFFSET('Sanitation Data'!$G$11,0,10*ROW('Sanitation Data'!G88)),NA())</f>
        <v>#N/A</v>
      </c>
      <c r="AO94" s="94" t="e">
        <f ca="true">+IF(AND(ISNUMBER(OFFSET('Sanitation Data'!$G$12,0,10*ROW('Sanitation Data'!G88))),'Data Summary'!DD94="Yes"),OFFSET('Sanitation Data'!$G$12,0,10*ROW('Sanitation Data'!G88)),NA())</f>
        <v>#N/A</v>
      </c>
      <c r="AP94" s="94" t="e">
        <f ca="true">+IF(AND(ISNUMBER(OFFSET('Sanitation Data'!$H$4,0,10*ROW('Sanitation Data'!H88))),'Data Summary'!DE94="Yes"),100-OFFSET('Sanitation Data'!$H$4,0,10*ROW('Sanitation Data'!H88)),NA())</f>
        <v>#N/A</v>
      </c>
      <c r="AQ94" s="94" t="e">
        <f ca="true">+IF(AND(ISNUMBER(OFFSET('Sanitation Data'!$H$6,0,10*ROW('Sanitation Data'!H88))),'Data Summary'!DF94="Yes"),OFFSET('Sanitation Data'!$H$6,0,10*ROW('Sanitation Data'!H88)),NA())</f>
        <v>#N/A</v>
      </c>
      <c r="AR94" s="94" t="e">
        <f ca="true">+IF(AND(ISNUMBER(OFFSET('Sanitation Data'!$H$10,0,10*ROW('Sanitation Data'!H88))),'Data Summary'!DG94="Yes"),OFFSET('Sanitation Data'!$H$10,0,10*ROW('Sanitation Data'!H88)),NA())</f>
        <v>#N/A</v>
      </c>
      <c r="AS94" s="94" t="e">
        <f ca="true">+IF(AND(ISNUMBER(OFFSET('Sanitation Data'!$H$11,0,10*ROW('Sanitation Data'!H88))),'Data Summary'!DH94="Yes"),OFFSET('Sanitation Data'!$H$11,0,10*ROW('Sanitation Data'!H88)),NA())</f>
        <v>#N/A</v>
      </c>
      <c r="AT94" s="94" t="e">
        <f ca="true">+IF(AND(ISNUMBER(OFFSET('Sanitation Data'!$H$12,0,10*ROW('Sanitation Data'!H88))),'Data Summary'!DI94="Yes"),OFFSET('Sanitation Data'!$H$12,0,10*ROW('Sanitation Data'!H88)),NA())</f>
        <v>#N/A</v>
      </c>
      <c r="AU94" s="94" t="e">
        <f ca="true">+IF(AND(ISNUMBER(OFFSET('Sanitation Data'!$I$4,0,10*ROW('Sanitation Data'!I88))),'Data Summary'!DJ94="Yes"),100-OFFSET('Sanitation Data'!$I$4,0,10*ROW('Sanitation Data'!I88)),NA())</f>
        <v>#N/A</v>
      </c>
      <c r="AV94" s="94" t="e">
        <f ca="true">+IF(AND(ISNUMBER(OFFSET('Sanitation Data'!$I$6,0,10*ROW('Sanitation Data'!I88))),'Data Summary'!DK94="Yes"),OFFSET('Sanitation Data'!$I$6,0,10*ROW('Sanitation Data'!I88)),NA())</f>
        <v>#N/A</v>
      </c>
      <c r="AW94" s="94" t="e">
        <f ca="true">+IF(AND(ISNUMBER(OFFSET('Sanitation Data'!$I$10,0,10*ROW('Sanitation Data'!I88))),'Data Summary'!DL94="Yes"),OFFSET('Sanitation Data'!$I$10,0,10*ROW('Sanitation Data'!I88)),NA())</f>
        <v>#N/A</v>
      </c>
      <c r="AX94" s="94" t="e">
        <f ca="true">+IF(AND(ISNUMBER(OFFSET('Sanitation Data'!$I$11,0,10*ROW('Sanitation Data'!I88))),'Data Summary'!DM94="Yes"),OFFSET('Sanitation Data'!$I$11,0,10*ROW('Sanitation Data'!I88)),NA())</f>
        <v>#N/A</v>
      </c>
      <c r="AY94" s="94" t="e">
        <f ca="true">+IF(AND(ISNUMBER(OFFSET('Sanitation Data'!$I$12,0,10*ROW('Sanitation Data'!I88))),'Data Summary'!DN94="Yes"),OFFSET('Sanitation Data'!$I$12,0,10*ROW('Sanitation Data'!I88)),NA())</f>
        <v>#N/A</v>
      </c>
      <c r="AZ94" s="95" t="e">
        <f ca="true">+IF(AND(ISNUMBER(OFFSET('Hygiene Data'!$D$5,0,10*ROW('Hygiene Data'!D88))),'Data Summary'!DO94="Yes"),OFFSET('Hygiene Data'!$D$5,0,10*ROW('Hygiene Data'!D88)),NA())</f>
        <v>#N/A</v>
      </c>
      <c r="BA94" s="95" t="e">
        <f ca="true">+IF(AND(ISNUMBER(OFFSET('Hygiene Data'!$D$7,0,10*ROW('Hygiene Data'!D88))),'Data Summary'!DP94="Yes"),OFFSET('Hygiene Data'!$D$7,0,10*ROW('Hygiene Data'!D88)),NA())</f>
        <v>#N/A</v>
      </c>
      <c r="BB94" s="95" t="e">
        <f ca="true">+IF(AND(ISNUMBER(OFFSET('Hygiene Data'!$D$9,0,10*ROW('Hygiene Data'!D88))),'Data Summary'!DQ94="Yes"),OFFSET('Hygiene Data'!$D$9,0,10*ROW('Hygiene Data'!D88)),NA())</f>
        <v>#N/A</v>
      </c>
      <c r="BC94" s="95" t="e">
        <f ca="true">+IF(AND(ISNUMBER(OFFSET('Hygiene Data'!$E$5,0,10*ROW('Hygiene Data'!E88))),'Data Summary'!DR94="Yes"),OFFSET('Hygiene Data'!$E$5,0,10*ROW('Hygiene Data'!E88)),NA())</f>
        <v>#N/A</v>
      </c>
      <c r="BD94" s="95" t="e">
        <f ca="true">+IF(AND(ISNUMBER(OFFSET('Hygiene Data'!$E$7,0,10*ROW('Hygiene Data'!E88))),'Data Summary'!DS94="Yes"),OFFSET('Hygiene Data'!$E$7,0,10*ROW('Hygiene Data'!E88)),NA())</f>
        <v>#N/A</v>
      </c>
      <c r="BE94" s="95" t="e">
        <f ca="true">+IF(AND(ISNUMBER(OFFSET('Hygiene Data'!$E$9,0,10*ROW('Hygiene Data'!E88))),'Data Summary'!DT94="Yes"),OFFSET('Hygiene Data'!$E$9,0,10*ROW('Hygiene Data'!E88)),NA())</f>
        <v>#N/A</v>
      </c>
      <c r="BF94" s="95" t="e">
        <f ca="true">+IF(AND(ISNUMBER(OFFSET('Hygiene Data'!$F$5,0,10*ROW('Hygiene Data'!F88))),'Data Summary'!DU94="Yes"),OFFSET('Hygiene Data'!$F$5,0,10*ROW('Hygiene Data'!F88)),NA())</f>
        <v>#N/A</v>
      </c>
      <c r="BG94" s="95" t="e">
        <f ca="true">+IF(AND(ISNUMBER(OFFSET('Hygiene Data'!$F$7,0,10*ROW('Hygiene Data'!F88))),'Data Summary'!DV94="Yes"),OFFSET('Hygiene Data'!$F$7,0,10*ROW('Hygiene Data'!F88)),NA())</f>
        <v>#N/A</v>
      </c>
      <c r="BH94" s="95" t="e">
        <f ca="true">+IF(AND(ISNUMBER(OFFSET('Hygiene Data'!$F$9,0,10*ROW('Hygiene Data'!F88))),'Data Summary'!DW94="Yes"),OFFSET('Hygiene Data'!$F$9,0,10*ROW('Hygiene Data'!F88)),NA())</f>
        <v>#N/A</v>
      </c>
      <c r="BI94" s="95" t="e">
        <f ca="true">+IF(AND(ISNUMBER(OFFSET('Hygiene Data'!$G$5,0,10*ROW('Hygiene Data'!G88))),'Data Summary'!DX94="Yes"),OFFSET('Hygiene Data'!$G$5,0,10*ROW('Hygiene Data'!G88)),NA())</f>
        <v>#N/A</v>
      </c>
      <c r="BJ94" s="95" t="e">
        <f ca="true">+IF(AND(ISNUMBER(OFFSET('Hygiene Data'!$G$7,0,10*ROW('Hygiene Data'!G88))),'Data Summary'!DY94="Yes"),OFFSET('Hygiene Data'!$G$7,0,10*ROW('Hygiene Data'!G88)),NA())</f>
        <v>#N/A</v>
      </c>
      <c r="BK94" s="95" t="e">
        <f ca="true">+IF(AND(ISNUMBER(OFFSET('Hygiene Data'!$G$9,0,10*ROW('Hygiene Data'!G88))),'Data Summary'!DZ94="Yes"),OFFSET('Hygiene Data'!$G$9,0,10*ROW('Hygiene Data'!G88)),NA())</f>
        <v>#N/A</v>
      </c>
      <c r="BL94" s="95" t="e">
        <f ca="true">+IF(AND(ISNUMBER(OFFSET('Hygiene Data'!$H$5,0,10*ROW('Hygiene Data'!H88))),'Data Summary'!EA94="Yes"),OFFSET('Hygiene Data'!$H$5,0,10*ROW('Hygiene Data'!H88)),NA())</f>
        <v>#N/A</v>
      </c>
      <c r="BM94" s="95" t="e">
        <f ca="true">+IF(AND(ISNUMBER(OFFSET('Hygiene Data'!$H$7,0,10*ROW('Hygiene Data'!H88))),'Data Summary'!EB94="Yes"),OFFSET('Hygiene Data'!$H$7,0,10*ROW('Hygiene Data'!H88)),NA())</f>
        <v>#N/A</v>
      </c>
      <c r="BN94" s="95" t="e">
        <f ca="true">+IF(AND(ISNUMBER(OFFSET('Hygiene Data'!$H$9,0,10*ROW('Hygiene Data'!H88))),'Data Summary'!EC94="Yes"),OFFSET('Hygiene Data'!$H$9,0,10*ROW('Hygiene Data'!H88)),NA())</f>
        <v>#N/A</v>
      </c>
      <c r="BO94" s="95" t="e">
        <f ca="true">+IF(AND(ISNUMBER(OFFSET('Hygiene Data'!$I$5,0,10*ROW('Hygiene Data'!I88))),'Data Summary'!ED94="Yes"),OFFSET('Hygiene Data'!$I$5,0,10*ROW('Hygiene Data'!I88)),NA())</f>
        <v>#N/A</v>
      </c>
      <c r="BP94" s="95" t="e">
        <f ca="true">+IF(AND(ISNUMBER(OFFSET('Hygiene Data'!$I$7,0,10*ROW('Hygiene Data'!I88))),'Data Summary'!EE94="Yes"),OFFSET('Hygiene Data'!$I$7,0,10*ROW('Hygiene Data'!I88)),NA())</f>
        <v>#N/A</v>
      </c>
      <c r="BQ94" s="95" t="e">
        <f ca="true">+IF(AND(ISNUMBER(OFFSET('Hygiene Data'!$I$9,0,10*ROW('Hygiene Data'!I88))),'Data Summary'!EF94="Yes"),OFFSET('Hygiene Data'!$I$9,0,10*ROW('Hygiene Data'!I88)),NA())</f>
        <v>#N/A</v>
      </c>
    </row>
    <row xmlns:x14ac="http://schemas.microsoft.com/office/spreadsheetml/2009/9/ac" r="95" x14ac:dyDescent="0.2">
      <c r="A95" s="329" t="e">
        <f ca="true">+RIGHT('Data Summary'!A95,LEN('Data Summary'!A95)-9)</f>
        <v>#VALUE!</v>
      </c>
      <c r="B95" s="36" t="str">
        <f ca="true">+IF(ISTEXT('Data Summary'!B95),'Data Summary'!B95,"")</f>
        <v/>
      </c>
      <c r="C95" s="328" t="e">
        <f ca="true">+VALUE('Data Summary'!C95)</f>
        <v>#VALUE!</v>
      </c>
      <c r="D95" s="93" t="e">
        <f ca="true">+IF(AND(ISNUMBER(OFFSET('Water Data'!$D$4,0,10*ROW('Water Data'!D89))),'Data Summary'!BS95="Yes"),100-OFFSET('Water Data'!$D$4,0,10*ROW('Water Data'!D89)),NA())</f>
        <v>#N/A</v>
      </c>
      <c r="E95" s="93" t="e">
        <f ca="true">+IF(AND(ISNUMBER(OFFSET('Water Data'!$D$6,0,10*ROW('Water Data'!D89))),'Data Summary'!BT95="Yes"),OFFSET('Water Data'!$D$6,0,10*ROW('Water Data'!D89)),NA())</f>
        <v>#N/A</v>
      </c>
      <c r="F95" s="93" t="e">
        <f ca="true">+IF(AND(ISNUMBER(OFFSET('Water Data'!$D$9,0,10*ROW('Water Data'!D89))),'Data Summary'!BU95="Yes"),OFFSET('Water Data'!$D$9,0,10*ROW('Water Data'!D89)),NA())</f>
        <v>#N/A</v>
      </c>
      <c r="G95" s="93" t="e">
        <f ca="true">+IF(AND(ISNUMBER(OFFSET('Water Data'!$E$4,0,10*ROW('Water Data'!E89))),'Data Summary'!BV95="Yes"),100-OFFSET('Water Data'!$E$4,0,10*ROW('Water Data'!E89)),NA())</f>
        <v>#N/A</v>
      </c>
      <c r="H95" s="93" t="e">
        <f ca="true">+IF(AND(ISNUMBER(OFFSET('Water Data'!$E$6,0,10*ROW('Water Data'!E89))),'Data Summary'!BW95="Yes"),OFFSET('Water Data'!$E$6,0,10*ROW('Water Data'!E89)),NA())</f>
        <v>#N/A</v>
      </c>
      <c r="I95" s="93" t="e">
        <f ca="true">+IF(AND(ISNUMBER(OFFSET('Water Data'!$E$9,0,10*ROW('Water Data'!E89))),'Data Summary'!BX95="Yes"),OFFSET('Water Data'!$E$9,0,10*ROW('Water Data'!E89)),NA())</f>
        <v>#N/A</v>
      </c>
      <c r="J95" s="93" t="e">
        <f ca="true">+IF(AND(ISNUMBER(OFFSET('Water Data'!$F$4,0,10*ROW('Water Data'!F89))),'Data Summary'!BY95="Yes"),100-OFFSET('Water Data'!$F$4,0,10*ROW('Water Data'!F89)),NA())</f>
        <v>#N/A</v>
      </c>
      <c r="K95" s="93" t="e">
        <f ca="true">+IF(AND(ISNUMBER(OFFSET('Water Data'!$F$6,0,10*ROW('Water Data'!F89))),'Data Summary'!BZ95="Yes"),OFFSET('Water Data'!$F$6,0,10*ROW('Water Data'!F89)),NA())</f>
        <v>#N/A</v>
      </c>
      <c r="L95" s="93" t="e">
        <f ca="true">+IF(AND(ISNUMBER(OFFSET('Water Data'!$F$9,0,10*ROW('Water Data'!F89))),'Data Summary'!CA95="Yes"),OFFSET('Water Data'!$F$9,0,10*ROW('Water Data'!F89)),NA())</f>
        <v>#N/A</v>
      </c>
      <c r="M95" s="93" t="e">
        <f ca="true">+IF(AND(ISNUMBER(OFFSET('Water Data'!$G$4,0,10*ROW('Water Data'!G89))),'Data Summary'!CB95="Yes"),100-OFFSET('Water Data'!$G$4,0,10*ROW('Water Data'!G89)),NA())</f>
        <v>#N/A</v>
      </c>
      <c r="N95" s="93" t="e">
        <f ca="true">+IF(AND(ISNUMBER(OFFSET('Water Data'!$G$6,0,10*ROW('Water Data'!G89))),'Data Summary'!CC95="Yes"),OFFSET('Water Data'!$G$6,0,10*ROW('Water Data'!G89)),NA())</f>
        <v>#N/A</v>
      </c>
      <c r="O95" s="93" t="e">
        <f ca="true">+IF(AND(ISNUMBER(OFFSET('Water Data'!$G$9,0,10*ROW('Water Data'!G89))),'Data Summary'!CD95="Yes"),OFFSET('Water Data'!$G$9,0,10*ROW('Water Data'!G89)),NA())</f>
        <v>#N/A</v>
      </c>
      <c r="P95" s="93" t="e">
        <f ca="true">+IF(AND(ISNUMBER(OFFSET('Water Data'!$H$4,0,10*ROW('Water Data'!H89))),'Data Summary'!CE95="Yes"),100-OFFSET('Water Data'!$H$4,0,10*ROW('Water Data'!H89)),NA())</f>
        <v>#N/A</v>
      </c>
      <c r="Q95" s="93" t="e">
        <f ca="true">+IF(AND(ISNUMBER(OFFSET('Water Data'!$H$6,0,10*ROW('Water Data'!H89))),'Data Summary'!CF95="Yes"),OFFSET('Water Data'!$H$6,0,10*ROW('Water Data'!H89)),NA())</f>
        <v>#N/A</v>
      </c>
      <c r="R95" s="93" t="e">
        <f ca="true">+IF(AND(ISNUMBER(OFFSET('Water Data'!$H$9,0,10*ROW('Water Data'!H89))),'Data Summary'!CG95="Yes"),OFFSET('Water Data'!$H$9,0,10*ROW('Water Data'!H89)),NA())</f>
        <v>#N/A</v>
      </c>
      <c r="S95" s="93" t="e">
        <f ca="true">+IF(AND(ISNUMBER(OFFSET('Water Data'!$I$4,0,10*ROW('Water Data'!I89))),'Data Summary'!CH95="Yes"),100-OFFSET('Water Data'!$I$4,0,10*ROW('Water Data'!I89)),NA())</f>
        <v>#N/A</v>
      </c>
      <c r="T95" s="93" t="e">
        <f ca="true">+IF(AND(ISNUMBER(OFFSET('Water Data'!$I$6,0,10*ROW('Water Data'!I89))),'Data Summary'!CI95="Yes"),OFFSET('Water Data'!$I$6,0,10*ROW('Water Data'!I89)),NA())</f>
        <v>#N/A</v>
      </c>
      <c r="U95" s="93" t="e">
        <f ca="true">+IF(AND(ISNUMBER(OFFSET('Water Data'!$I$9,0,10*ROW('Water Data'!I89))),'Data Summary'!CJ95="Yes"),OFFSET('Water Data'!$I$9,0,10*ROW('Water Data'!I89)),NA())</f>
        <v>#N/A</v>
      </c>
      <c r="V95" s="94" t="e">
        <f ca="true">+IF(AND(ISNUMBER(OFFSET('Sanitation Data'!$D$4,0,10*ROW('Sanitation Data'!D89))),'Data Summary'!CK95="Yes"),100-OFFSET('Sanitation Data'!$D$4,0,10*ROW('Sanitation Data'!D89)),NA())</f>
        <v>#N/A</v>
      </c>
      <c r="W95" s="94" t="e">
        <f ca="true">+IF(AND(ISNUMBER(OFFSET('Sanitation Data'!$D$6,0,10*ROW('Sanitation Data'!D89))),'Data Summary'!CL95="Yes"),OFFSET('Sanitation Data'!$D$6,0,10*ROW('Sanitation Data'!D89)),NA())</f>
        <v>#N/A</v>
      </c>
      <c r="X95" s="94" t="e">
        <f ca="true">+IF(AND(ISNUMBER(OFFSET('Sanitation Data'!$D$10,0,10*ROW('Sanitation Data'!D89))),'Data Summary'!CM95="Yes"),OFFSET('Sanitation Data'!$D$10,0,10*ROW('Sanitation Data'!D89)),NA())</f>
        <v>#N/A</v>
      </c>
      <c r="Y95" s="94" t="e">
        <f ca="true">+IF(AND(ISNUMBER(OFFSET('Sanitation Data'!$D$11,0,10*ROW('Sanitation Data'!D89))),'Data Summary'!CN95="Yes"),OFFSET('Sanitation Data'!$D$11,0,10*ROW('Sanitation Data'!D89)),NA())</f>
        <v>#N/A</v>
      </c>
      <c r="Z95" s="94" t="e">
        <f ca="true">+IF(AND(ISNUMBER(OFFSET('Sanitation Data'!$D$12,0,10*ROW('Sanitation Data'!D89))),'Data Summary'!CO95="Yes"),OFFSET('Sanitation Data'!$D$12,0,10*ROW('Sanitation Data'!D89)),NA())</f>
        <v>#N/A</v>
      </c>
      <c r="AA95" s="94" t="e">
        <f ca="true">+IF(AND(ISNUMBER(OFFSET('Sanitation Data'!$E$4,0,10*ROW('Sanitation Data'!E89))),'Data Summary'!CP95="Yes"),100-OFFSET('Sanitation Data'!$E$4,0,10*ROW('Sanitation Data'!E89)),NA())</f>
        <v>#N/A</v>
      </c>
      <c r="AB95" s="94" t="e">
        <f ca="true">+IF(AND(ISNUMBER(OFFSET('Sanitation Data'!$E$6,0,10*ROW('Sanitation Data'!E89))),'Data Summary'!CQ95="Yes"),OFFSET('Sanitation Data'!$E$6,0,10*ROW('Sanitation Data'!E89)),NA())</f>
        <v>#N/A</v>
      </c>
      <c r="AC95" s="94" t="e">
        <f ca="true">+IF(AND(ISNUMBER(OFFSET('Sanitation Data'!$E$10,0,10*ROW('Sanitation Data'!E89))),'Data Summary'!CR95="Yes"),OFFSET('Sanitation Data'!$E$10,0,10*ROW('Sanitation Data'!E89)),NA())</f>
        <v>#N/A</v>
      </c>
      <c r="AD95" s="94" t="e">
        <f ca="true">+IF(AND(ISNUMBER(OFFSET('Sanitation Data'!$E$11,0,10*ROW('Sanitation Data'!E89))),'Data Summary'!CS95="Yes"),OFFSET('Sanitation Data'!$E$11,0,10*ROW('Sanitation Data'!E89)),NA())</f>
        <v>#N/A</v>
      </c>
      <c r="AE95" s="94" t="e">
        <f ca="true">+IF(AND(ISNUMBER(OFFSET('Sanitation Data'!$E$12,0,10*ROW('Sanitation Data'!E89))),'Data Summary'!CT95="Yes"),OFFSET('Sanitation Data'!$E$12,0,10*ROW('Sanitation Data'!E89)),NA())</f>
        <v>#N/A</v>
      </c>
      <c r="AF95" s="94" t="e">
        <f ca="true">+IF(AND(ISNUMBER(OFFSET('Sanitation Data'!$F$4,0,10*ROW('Sanitation Data'!F89))),'Data Summary'!CU95="Yes"),100-OFFSET('Sanitation Data'!$F$4,0,10*ROW('Sanitation Data'!F89)),NA())</f>
        <v>#N/A</v>
      </c>
      <c r="AG95" s="94" t="e">
        <f ca="true">+IF(AND(ISNUMBER(OFFSET('Sanitation Data'!$F$6,0,10*ROW('Sanitation Data'!F89))),'Data Summary'!CV95="Yes"),OFFSET('Sanitation Data'!$F$6,0,10*ROW('Sanitation Data'!F89)),NA())</f>
        <v>#N/A</v>
      </c>
      <c r="AH95" s="94" t="e">
        <f ca="true">+IF(AND(ISNUMBER(OFFSET('Sanitation Data'!$F$10,0,10*ROW('Sanitation Data'!F89))),'Data Summary'!CW95="Yes"),OFFSET('Sanitation Data'!$F$10,0,10*ROW('Sanitation Data'!F89)),NA())</f>
        <v>#N/A</v>
      </c>
      <c r="AI95" s="94" t="e">
        <f ca="true">+IF(AND(ISNUMBER(OFFSET('Sanitation Data'!$F$11,0,10*ROW('Sanitation Data'!F89))),'Data Summary'!CX95="Yes"),OFFSET('Sanitation Data'!$F$11,0,10*ROW('Sanitation Data'!F89)),NA())</f>
        <v>#N/A</v>
      </c>
      <c r="AJ95" s="94" t="e">
        <f ca="true">+IF(AND(ISNUMBER(OFFSET('Sanitation Data'!$F$12,0,10*ROW('Sanitation Data'!F89))),'Data Summary'!CY95="Yes"),OFFSET('Sanitation Data'!$F$12,0,10*ROW('Sanitation Data'!F89)),NA())</f>
        <v>#N/A</v>
      </c>
      <c r="AK95" s="94" t="e">
        <f ca="true">+IF(AND(ISNUMBER(OFFSET('Sanitation Data'!$G$4,0,10*ROW('Sanitation Data'!G89))),'Data Summary'!CZ95="Yes"),100-OFFSET('Sanitation Data'!$G$4,0,10*ROW('Sanitation Data'!G89)),NA())</f>
        <v>#N/A</v>
      </c>
      <c r="AL95" s="94" t="e">
        <f ca="true">+IF(AND(ISNUMBER(OFFSET('Sanitation Data'!$G$6,0,10*ROW('Sanitation Data'!G89))),'Data Summary'!DA95="Yes"),OFFSET('Sanitation Data'!$G$6,0,10*ROW('Sanitation Data'!G89)),NA())</f>
        <v>#N/A</v>
      </c>
      <c r="AM95" s="94" t="e">
        <f ca="true">+IF(AND(ISNUMBER(OFFSET('Sanitation Data'!$G$10,0,10*ROW('Sanitation Data'!G89))),'Data Summary'!DB95="Yes"),OFFSET('Sanitation Data'!$G$10,0,10*ROW('Sanitation Data'!G89)),NA())</f>
        <v>#N/A</v>
      </c>
      <c r="AN95" s="94" t="e">
        <f ca="true">+IF(AND(ISNUMBER(OFFSET('Sanitation Data'!$G$11,0,10*ROW('Sanitation Data'!G89))),'Data Summary'!DC95="Yes"),OFFSET('Sanitation Data'!$G$11,0,10*ROW('Sanitation Data'!G89)),NA())</f>
        <v>#N/A</v>
      </c>
      <c r="AO95" s="94" t="e">
        <f ca="true">+IF(AND(ISNUMBER(OFFSET('Sanitation Data'!$G$12,0,10*ROW('Sanitation Data'!G89))),'Data Summary'!DD95="Yes"),OFFSET('Sanitation Data'!$G$12,0,10*ROW('Sanitation Data'!G89)),NA())</f>
        <v>#N/A</v>
      </c>
      <c r="AP95" s="94" t="e">
        <f ca="true">+IF(AND(ISNUMBER(OFFSET('Sanitation Data'!$H$4,0,10*ROW('Sanitation Data'!H89))),'Data Summary'!DE95="Yes"),100-OFFSET('Sanitation Data'!$H$4,0,10*ROW('Sanitation Data'!H89)),NA())</f>
        <v>#N/A</v>
      </c>
      <c r="AQ95" s="94" t="e">
        <f ca="true">+IF(AND(ISNUMBER(OFFSET('Sanitation Data'!$H$6,0,10*ROW('Sanitation Data'!H89))),'Data Summary'!DF95="Yes"),OFFSET('Sanitation Data'!$H$6,0,10*ROW('Sanitation Data'!H89)),NA())</f>
        <v>#N/A</v>
      </c>
      <c r="AR95" s="94" t="e">
        <f ca="true">+IF(AND(ISNUMBER(OFFSET('Sanitation Data'!$H$10,0,10*ROW('Sanitation Data'!H89))),'Data Summary'!DG95="Yes"),OFFSET('Sanitation Data'!$H$10,0,10*ROW('Sanitation Data'!H89)),NA())</f>
        <v>#N/A</v>
      </c>
      <c r="AS95" s="94" t="e">
        <f ca="true">+IF(AND(ISNUMBER(OFFSET('Sanitation Data'!$H$11,0,10*ROW('Sanitation Data'!H89))),'Data Summary'!DH95="Yes"),OFFSET('Sanitation Data'!$H$11,0,10*ROW('Sanitation Data'!H89)),NA())</f>
        <v>#N/A</v>
      </c>
      <c r="AT95" s="94" t="e">
        <f ca="true">+IF(AND(ISNUMBER(OFFSET('Sanitation Data'!$H$12,0,10*ROW('Sanitation Data'!H89))),'Data Summary'!DI95="Yes"),OFFSET('Sanitation Data'!$H$12,0,10*ROW('Sanitation Data'!H89)),NA())</f>
        <v>#N/A</v>
      </c>
      <c r="AU95" s="94" t="e">
        <f ca="true">+IF(AND(ISNUMBER(OFFSET('Sanitation Data'!$I$4,0,10*ROW('Sanitation Data'!I89))),'Data Summary'!DJ95="Yes"),100-OFFSET('Sanitation Data'!$I$4,0,10*ROW('Sanitation Data'!I89)),NA())</f>
        <v>#N/A</v>
      </c>
      <c r="AV95" s="94" t="e">
        <f ca="true">+IF(AND(ISNUMBER(OFFSET('Sanitation Data'!$I$6,0,10*ROW('Sanitation Data'!I89))),'Data Summary'!DK95="Yes"),OFFSET('Sanitation Data'!$I$6,0,10*ROW('Sanitation Data'!I89)),NA())</f>
        <v>#N/A</v>
      </c>
      <c r="AW95" s="94" t="e">
        <f ca="true">+IF(AND(ISNUMBER(OFFSET('Sanitation Data'!$I$10,0,10*ROW('Sanitation Data'!I89))),'Data Summary'!DL95="Yes"),OFFSET('Sanitation Data'!$I$10,0,10*ROW('Sanitation Data'!I89)),NA())</f>
        <v>#N/A</v>
      </c>
      <c r="AX95" s="94" t="e">
        <f ca="true">+IF(AND(ISNUMBER(OFFSET('Sanitation Data'!$I$11,0,10*ROW('Sanitation Data'!I89))),'Data Summary'!DM95="Yes"),OFFSET('Sanitation Data'!$I$11,0,10*ROW('Sanitation Data'!I89)),NA())</f>
        <v>#N/A</v>
      </c>
      <c r="AY95" s="94" t="e">
        <f ca="true">+IF(AND(ISNUMBER(OFFSET('Sanitation Data'!$I$12,0,10*ROW('Sanitation Data'!I89))),'Data Summary'!DN95="Yes"),OFFSET('Sanitation Data'!$I$12,0,10*ROW('Sanitation Data'!I89)),NA())</f>
        <v>#N/A</v>
      </c>
      <c r="AZ95" s="95" t="e">
        <f ca="true">+IF(AND(ISNUMBER(OFFSET('Hygiene Data'!$D$5,0,10*ROW('Hygiene Data'!D89))),'Data Summary'!DO95="Yes"),OFFSET('Hygiene Data'!$D$5,0,10*ROW('Hygiene Data'!D89)),NA())</f>
        <v>#N/A</v>
      </c>
      <c r="BA95" s="95" t="e">
        <f ca="true">+IF(AND(ISNUMBER(OFFSET('Hygiene Data'!$D$7,0,10*ROW('Hygiene Data'!D89))),'Data Summary'!DP95="Yes"),OFFSET('Hygiene Data'!$D$7,0,10*ROW('Hygiene Data'!D89)),NA())</f>
        <v>#N/A</v>
      </c>
      <c r="BB95" s="95" t="e">
        <f ca="true">+IF(AND(ISNUMBER(OFFSET('Hygiene Data'!$D$9,0,10*ROW('Hygiene Data'!D89))),'Data Summary'!DQ95="Yes"),OFFSET('Hygiene Data'!$D$9,0,10*ROW('Hygiene Data'!D89)),NA())</f>
        <v>#N/A</v>
      </c>
      <c r="BC95" s="95" t="e">
        <f ca="true">+IF(AND(ISNUMBER(OFFSET('Hygiene Data'!$E$5,0,10*ROW('Hygiene Data'!E89))),'Data Summary'!DR95="Yes"),OFFSET('Hygiene Data'!$E$5,0,10*ROW('Hygiene Data'!E89)),NA())</f>
        <v>#N/A</v>
      </c>
      <c r="BD95" s="95" t="e">
        <f ca="true">+IF(AND(ISNUMBER(OFFSET('Hygiene Data'!$E$7,0,10*ROW('Hygiene Data'!E89))),'Data Summary'!DS95="Yes"),OFFSET('Hygiene Data'!$E$7,0,10*ROW('Hygiene Data'!E89)),NA())</f>
        <v>#N/A</v>
      </c>
      <c r="BE95" s="95" t="e">
        <f ca="true">+IF(AND(ISNUMBER(OFFSET('Hygiene Data'!$E$9,0,10*ROW('Hygiene Data'!E89))),'Data Summary'!DT95="Yes"),OFFSET('Hygiene Data'!$E$9,0,10*ROW('Hygiene Data'!E89)),NA())</f>
        <v>#N/A</v>
      </c>
      <c r="BF95" s="95" t="e">
        <f ca="true">+IF(AND(ISNUMBER(OFFSET('Hygiene Data'!$F$5,0,10*ROW('Hygiene Data'!F89))),'Data Summary'!DU95="Yes"),OFFSET('Hygiene Data'!$F$5,0,10*ROW('Hygiene Data'!F89)),NA())</f>
        <v>#N/A</v>
      </c>
      <c r="BG95" s="95" t="e">
        <f ca="true">+IF(AND(ISNUMBER(OFFSET('Hygiene Data'!$F$7,0,10*ROW('Hygiene Data'!F89))),'Data Summary'!DV95="Yes"),OFFSET('Hygiene Data'!$F$7,0,10*ROW('Hygiene Data'!F89)),NA())</f>
        <v>#N/A</v>
      </c>
      <c r="BH95" s="95" t="e">
        <f ca="true">+IF(AND(ISNUMBER(OFFSET('Hygiene Data'!$F$9,0,10*ROW('Hygiene Data'!F89))),'Data Summary'!DW95="Yes"),OFFSET('Hygiene Data'!$F$9,0,10*ROW('Hygiene Data'!F89)),NA())</f>
        <v>#N/A</v>
      </c>
      <c r="BI95" s="95" t="e">
        <f ca="true">+IF(AND(ISNUMBER(OFFSET('Hygiene Data'!$G$5,0,10*ROW('Hygiene Data'!G89))),'Data Summary'!DX95="Yes"),OFFSET('Hygiene Data'!$G$5,0,10*ROW('Hygiene Data'!G89)),NA())</f>
        <v>#N/A</v>
      </c>
      <c r="BJ95" s="95" t="e">
        <f ca="true">+IF(AND(ISNUMBER(OFFSET('Hygiene Data'!$G$7,0,10*ROW('Hygiene Data'!G89))),'Data Summary'!DY95="Yes"),OFFSET('Hygiene Data'!$G$7,0,10*ROW('Hygiene Data'!G89)),NA())</f>
        <v>#N/A</v>
      </c>
      <c r="BK95" s="95" t="e">
        <f ca="true">+IF(AND(ISNUMBER(OFFSET('Hygiene Data'!$G$9,0,10*ROW('Hygiene Data'!G89))),'Data Summary'!DZ95="Yes"),OFFSET('Hygiene Data'!$G$9,0,10*ROW('Hygiene Data'!G89)),NA())</f>
        <v>#N/A</v>
      </c>
      <c r="BL95" s="95" t="e">
        <f ca="true">+IF(AND(ISNUMBER(OFFSET('Hygiene Data'!$H$5,0,10*ROW('Hygiene Data'!H89))),'Data Summary'!EA95="Yes"),OFFSET('Hygiene Data'!$H$5,0,10*ROW('Hygiene Data'!H89)),NA())</f>
        <v>#N/A</v>
      </c>
      <c r="BM95" s="95" t="e">
        <f ca="true">+IF(AND(ISNUMBER(OFFSET('Hygiene Data'!$H$7,0,10*ROW('Hygiene Data'!H89))),'Data Summary'!EB95="Yes"),OFFSET('Hygiene Data'!$H$7,0,10*ROW('Hygiene Data'!H89)),NA())</f>
        <v>#N/A</v>
      </c>
      <c r="BN95" s="95" t="e">
        <f ca="true">+IF(AND(ISNUMBER(OFFSET('Hygiene Data'!$H$9,0,10*ROW('Hygiene Data'!H89))),'Data Summary'!EC95="Yes"),OFFSET('Hygiene Data'!$H$9,0,10*ROW('Hygiene Data'!H89)),NA())</f>
        <v>#N/A</v>
      </c>
      <c r="BO95" s="95" t="e">
        <f ca="true">+IF(AND(ISNUMBER(OFFSET('Hygiene Data'!$I$5,0,10*ROW('Hygiene Data'!I89))),'Data Summary'!ED95="Yes"),OFFSET('Hygiene Data'!$I$5,0,10*ROW('Hygiene Data'!I89)),NA())</f>
        <v>#N/A</v>
      </c>
      <c r="BP95" s="95" t="e">
        <f ca="true">+IF(AND(ISNUMBER(OFFSET('Hygiene Data'!$I$7,0,10*ROW('Hygiene Data'!I89))),'Data Summary'!EE95="Yes"),OFFSET('Hygiene Data'!$I$7,0,10*ROW('Hygiene Data'!I89)),NA())</f>
        <v>#N/A</v>
      </c>
      <c r="BQ95" s="95" t="e">
        <f ca="true">+IF(AND(ISNUMBER(OFFSET('Hygiene Data'!$I$9,0,10*ROW('Hygiene Data'!I89))),'Data Summary'!EF95="Yes"),OFFSET('Hygiene Data'!$I$9,0,10*ROW('Hygiene Data'!I89)),NA())</f>
        <v>#N/A</v>
      </c>
    </row>
    <row xmlns:x14ac="http://schemas.microsoft.com/office/spreadsheetml/2009/9/ac" r="96" x14ac:dyDescent="0.2">
      <c r="A96" s="329" t="e">
        <f ca="true">+RIGHT('Data Summary'!A96,LEN('Data Summary'!A96)-9)</f>
        <v>#VALUE!</v>
      </c>
      <c r="B96" s="36" t="str">
        <f ca="true">+IF(ISTEXT('Data Summary'!B96),'Data Summary'!B96,"")</f>
        <v/>
      </c>
      <c r="C96" s="328" t="e">
        <f ca="true">+VALUE('Data Summary'!C96)</f>
        <v>#VALUE!</v>
      </c>
      <c r="D96" s="93" t="e">
        <f ca="true">+IF(AND(ISNUMBER(OFFSET('Water Data'!$D$4,0,10*ROW('Water Data'!D90))),'Data Summary'!BS96="Yes"),100-OFFSET('Water Data'!$D$4,0,10*ROW('Water Data'!D90)),NA())</f>
        <v>#N/A</v>
      </c>
      <c r="E96" s="93" t="e">
        <f ca="true">+IF(AND(ISNUMBER(OFFSET('Water Data'!$D$6,0,10*ROW('Water Data'!D90))),'Data Summary'!BT96="Yes"),OFFSET('Water Data'!$D$6,0,10*ROW('Water Data'!D90)),NA())</f>
        <v>#N/A</v>
      </c>
      <c r="F96" s="93" t="e">
        <f ca="true">+IF(AND(ISNUMBER(OFFSET('Water Data'!$D$9,0,10*ROW('Water Data'!D90))),'Data Summary'!BU96="Yes"),OFFSET('Water Data'!$D$9,0,10*ROW('Water Data'!D90)),NA())</f>
        <v>#N/A</v>
      </c>
      <c r="G96" s="93" t="e">
        <f ca="true">+IF(AND(ISNUMBER(OFFSET('Water Data'!$E$4,0,10*ROW('Water Data'!E90))),'Data Summary'!BV96="Yes"),100-OFFSET('Water Data'!$E$4,0,10*ROW('Water Data'!E90)),NA())</f>
        <v>#N/A</v>
      </c>
      <c r="H96" s="93" t="e">
        <f ca="true">+IF(AND(ISNUMBER(OFFSET('Water Data'!$E$6,0,10*ROW('Water Data'!E90))),'Data Summary'!BW96="Yes"),OFFSET('Water Data'!$E$6,0,10*ROW('Water Data'!E90)),NA())</f>
        <v>#N/A</v>
      </c>
      <c r="I96" s="93" t="e">
        <f ca="true">+IF(AND(ISNUMBER(OFFSET('Water Data'!$E$9,0,10*ROW('Water Data'!E90))),'Data Summary'!BX96="Yes"),OFFSET('Water Data'!$E$9,0,10*ROW('Water Data'!E90)),NA())</f>
        <v>#N/A</v>
      </c>
      <c r="J96" s="93" t="e">
        <f ca="true">+IF(AND(ISNUMBER(OFFSET('Water Data'!$F$4,0,10*ROW('Water Data'!F90))),'Data Summary'!BY96="Yes"),100-OFFSET('Water Data'!$F$4,0,10*ROW('Water Data'!F90)),NA())</f>
        <v>#N/A</v>
      </c>
      <c r="K96" s="93" t="e">
        <f ca="true">+IF(AND(ISNUMBER(OFFSET('Water Data'!$F$6,0,10*ROW('Water Data'!F90))),'Data Summary'!BZ96="Yes"),OFFSET('Water Data'!$F$6,0,10*ROW('Water Data'!F90)),NA())</f>
        <v>#N/A</v>
      </c>
      <c r="L96" s="93" t="e">
        <f ca="true">+IF(AND(ISNUMBER(OFFSET('Water Data'!$F$9,0,10*ROW('Water Data'!F90))),'Data Summary'!CA96="Yes"),OFFSET('Water Data'!$F$9,0,10*ROW('Water Data'!F90)),NA())</f>
        <v>#N/A</v>
      </c>
      <c r="M96" s="93" t="e">
        <f ca="true">+IF(AND(ISNUMBER(OFFSET('Water Data'!$G$4,0,10*ROW('Water Data'!G90))),'Data Summary'!CB96="Yes"),100-OFFSET('Water Data'!$G$4,0,10*ROW('Water Data'!G90)),NA())</f>
        <v>#N/A</v>
      </c>
      <c r="N96" s="93" t="e">
        <f ca="true">+IF(AND(ISNUMBER(OFFSET('Water Data'!$G$6,0,10*ROW('Water Data'!G90))),'Data Summary'!CC96="Yes"),OFFSET('Water Data'!$G$6,0,10*ROW('Water Data'!G90)),NA())</f>
        <v>#N/A</v>
      </c>
      <c r="O96" s="93" t="e">
        <f ca="true">+IF(AND(ISNUMBER(OFFSET('Water Data'!$G$9,0,10*ROW('Water Data'!G90))),'Data Summary'!CD96="Yes"),OFFSET('Water Data'!$G$9,0,10*ROW('Water Data'!G90)),NA())</f>
        <v>#N/A</v>
      </c>
      <c r="P96" s="93" t="e">
        <f ca="true">+IF(AND(ISNUMBER(OFFSET('Water Data'!$H$4,0,10*ROW('Water Data'!H90))),'Data Summary'!CE96="Yes"),100-OFFSET('Water Data'!$H$4,0,10*ROW('Water Data'!H90)),NA())</f>
        <v>#N/A</v>
      </c>
      <c r="Q96" s="93" t="e">
        <f ca="true">+IF(AND(ISNUMBER(OFFSET('Water Data'!$H$6,0,10*ROW('Water Data'!H90))),'Data Summary'!CF96="Yes"),OFFSET('Water Data'!$H$6,0,10*ROW('Water Data'!H90)),NA())</f>
        <v>#N/A</v>
      </c>
      <c r="R96" s="93" t="e">
        <f ca="true">+IF(AND(ISNUMBER(OFFSET('Water Data'!$H$9,0,10*ROW('Water Data'!H90))),'Data Summary'!CG96="Yes"),OFFSET('Water Data'!$H$9,0,10*ROW('Water Data'!H90)),NA())</f>
        <v>#N/A</v>
      </c>
      <c r="S96" s="93" t="e">
        <f ca="true">+IF(AND(ISNUMBER(OFFSET('Water Data'!$I$4,0,10*ROW('Water Data'!I90))),'Data Summary'!CH96="Yes"),100-OFFSET('Water Data'!$I$4,0,10*ROW('Water Data'!I90)),NA())</f>
        <v>#N/A</v>
      </c>
      <c r="T96" s="93" t="e">
        <f ca="true">+IF(AND(ISNUMBER(OFFSET('Water Data'!$I$6,0,10*ROW('Water Data'!I90))),'Data Summary'!CI96="Yes"),OFFSET('Water Data'!$I$6,0,10*ROW('Water Data'!I90)),NA())</f>
        <v>#N/A</v>
      </c>
      <c r="U96" s="93" t="e">
        <f ca="true">+IF(AND(ISNUMBER(OFFSET('Water Data'!$I$9,0,10*ROW('Water Data'!I90))),'Data Summary'!CJ96="Yes"),OFFSET('Water Data'!$I$9,0,10*ROW('Water Data'!I90)),NA())</f>
        <v>#N/A</v>
      </c>
      <c r="V96" s="94" t="e">
        <f ca="true">+IF(AND(ISNUMBER(OFFSET('Sanitation Data'!$D$4,0,10*ROW('Sanitation Data'!D90))),'Data Summary'!CK96="Yes"),100-OFFSET('Sanitation Data'!$D$4,0,10*ROW('Sanitation Data'!D90)),NA())</f>
        <v>#N/A</v>
      </c>
      <c r="W96" s="94" t="e">
        <f ca="true">+IF(AND(ISNUMBER(OFFSET('Sanitation Data'!$D$6,0,10*ROW('Sanitation Data'!D90))),'Data Summary'!CL96="Yes"),OFFSET('Sanitation Data'!$D$6,0,10*ROW('Sanitation Data'!D90)),NA())</f>
        <v>#N/A</v>
      </c>
      <c r="X96" s="94" t="e">
        <f ca="true">+IF(AND(ISNUMBER(OFFSET('Sanitation Data'!$D$10,0,10*ROW('Sanitation Data'!D90))),'Data Summary'!CM96="Yes"),OFFSET('Sanitation Data'!$D$10,0,10*ROW('Sanitation Data'!D90)),NA())</f>
        <v>#N/A</v>
      </c>
      <c r="Y96" s="94" t="e">
        <f ca="true">+IF(AND(ISNUMBER(OFFSET('Sanitation Data'!$D$11,0,10*ROW('Sanitation Data'!D90))),'Data Summary'!CN96="Yes"),OFFSET('Sanitation Data'!$D$11,0,10*ROW('Sanitation Data'!D90)),NA())</f>
        <v>#N/A</v>
      </c>
      <c r="Z96" s="94" t="e">
        <f ca="true">+IF(AND(ISNUMBER(OFFSET('Sanitation Data'!$D$12,0,10*ROW('Sanitation Data'!D90))),'Data Summary'!CO96="Yes"),OFFSET('Sanitation Data'!$D$12,0,10*ROW('Sanitation Data'!D90)),NA())</f>
        <v>#N/A</v>
      </c>
      <c r="AA96" s="94" t="e">
        <f ca="true">+IF(AND(ISNUMBER(OFFSET('Sanitation Data'!$E$4,0,10*ROW('Sanitation Data'!E90))),'Data Summary'!CP96="Yes"),100-OFFSET('Sanitation Data'!$E$4,0,10*ROW('Sanitation Data'!E90)),NA())</f>
        <v>#N/A</v>
      </c>
      <c r="AB96" s="94" t="e">
        <f ca="true">+IF(AND(ISNUMBER(OFFSET('Sanitation Data'!$E$6,0,10*ROW('Sanitation Data'!E90))),'Data Summary'!CQ96="Yes"),OFFSET('Sanitation Data'!$E$6,0,10*ROW('Sanitation Data'!E90)),NA())</f>
        <v>#N/A</v>
      </c>
      <c r="AC96" s="94" t="e">
        <f ca="true">+IF(AND(ISNUMBER(OFFSET('Sanitation Data'!$E$10,0,10*ROW('Sanitation Data'!E90))),'Data Summary'!CR96="Yes"),OFFSET('Sanitation Data'!$E$10,0,10*ROW('Sanitation Data'!E90)),NA())</f>
        <v>#N/A</v>
      </c>
      <c r="AD96" s="94" t="e">
        <f ca="true">+IF(AND(ISNUMBER(OFFSET('Sanitation Data'!$E$11,0,10*ROW('Sanitation Data'!E90))),'Data Summary'!CS96="Yes"),OFFSET('Sanitation Data'!$E$11,0,10*ROW('Sanitation Data'!E90)),NA())</f>
        <v>#N/A</v>
      </c>
      <c r="AE96" s="94" t="e">
        <f ca="true">+IF(AND(ISNUMBER(OFFSET('Sanitation Data'!$E$12,0,10*ROW('Sanitation Data'!E90))),'Data Summary'!CT96="Yes"),OFFSET('Sanitation Data'!$E$12,0,10*ROW('Sanitation Data'!E90)),NA())</f>
        <v>#N/A</v>
      </c>
      <c r="AF96" s="94" t="e">
        <f ca="true">+IF(AND(ISNUMBER(OFFSET('Sanitation Data'!$F$4,0,10*ROW('Sanitation Data'!F90))),'Data Summary'!CU96="Yes"),100-OFFSET('Sanitation Data'!$F$4,0,10*ROW('Sanitation Data'!F90)),NA())</f>
        <v>#N/A</v>
      </c>
      <c r="AG96" s="94" t="e">
        <f ca="true">+IF(AND(ISNUMBER(OFFSET('Sanitation Data'!$F$6,0,10*ROW('Sanitation Data'!F90))),'Data Summary'!CV96="Yes"),OFFSET('Sanitation Data'!$F$6,0,10*ROW('Sanitation Data'!F90)),NA())</f>
        <v>#N/A</v>
      </c>
      <c r="AH96" s="94" t="e">
        <f ca="true">+IF(AND(ISNUMBER(OFFSET('Sanitation Data'!$F$10,0,10*ROW('Sanitation Data'!F90))),'Data Summary'!CW96="Yes"),OFFSET('Sanitation Data'!$F$10,0,10*ROW('Sanitation Data'!F90)),NA())</f>
        <v>#N/A</v>
      </c>
      <c r="AI96" s="94" t="e">
        <f ca="true">+IF(AND(ISNUMBER(OFFSET('Sanitation Data'!$F$11,0,10*ROW('Sanitation Data'!F90))),'Data Summary'!CX96="Yes"),OFFSET('Sanitation Data'!$F$11,0,10*ROW('Sanitation Data'!F90)),NA())</f>
        <v>#N/A</v>
      </c>
      <c r="AJ96" s="94" t="e">
        <f ca="true">+IF(AND(ISNUMBER(OFFSET('Sanitation Data'!$F$12,0,10*ROW('Sanitation Data'!F90))),'Data Summary'!CY96="Yes"),OFFSET('Sanitation Data'!$F$12,0,10*ROW('Sanitation Data'!F90)),NA())</f>
        <v>#N/A</v>
      </c>
      <c r="AK96" s="94" t="e">
        <f ca="true">+IF(AND(ISNUMBER(OFFSET('Sanitation Data'!$G$4,0,10*ROW('Sanitation Data'!G90))),'Data Summary'!CZ96="Yes"),100-OFFSET('Sanitation Data'!$G$4,0,10*ROW('Sanitation Data'!G90)),NA())</f>
        <v>#N/A</v>
      </c>
      <c r="AL96" s="94" t="e">
        <f ca="true">+IF(AND(ISNUMBER(OFFSET('Sanitation Data'!$G$6,0,10*ROW('Sanitation Data'!G90))),'Data Summary'!DA96="Yes"),OFFSET('Sanitation Data'!$G$6,0,10*ROW('Sanitation Data'!G90)),NA())</f>
        <v>#N/A</v>
      </c>
      <c r="AM96" s="94" t="e">
        <f ca="true">+IF(AND(ISNUMBER(OFFSET('Sanitation Data'!$G$10,0,10*ROW('Sanitation Data'!G90))),'Data Summary'!DB96="Yes"),OFFSET('Sanitation Data'!$G$10,0,10*ROW('Sanitation Data'!G90)),NA())</f>
        <v>#N/A</v>
      </c>
      <c r="AN96" s="94" t="e">
        <f ca="true">+IF(AND(ISNUMBER(OFFSET('Sanitation Data'!$G$11,0,10*ROW('Sanitation Data'!G90))),'Data Summary'!DC96="Yes"),OFFSET('Sanitation Data'!$G$11,0,10*ROW('Sanitation Data'!G90)),NA())</f>
        <v>#N/A</v>
      </c>
      <c r="AO96" s="94" t="e">
        <f ca="true">+IF(AND(ISNUMBER(OFFSET('Sanitation Data'!$G$12,0,10*ROW('Sanitation Data'!G90))),'Data Summary'!DD96="Yes"),OFFSET('Sanitation Data'!$G$12,0,10*ROW('Sanitation Data'!G90)),NA())</f>
        <v>#N/A</v>
      </c>
      <c r="AP96" s="94" t="e">
        <f ca="true">+IF(AND(ISNUMBER(OFFSET('Sanitation Data'!$H$4,0,10*ROW('Sanitation Data'!H90))),'Data Summary'!DE96="Yes"),100-OFFSET('Sanitation Data'!$H$4,0,10*ROW('Sanitation Data'!H90)),NA())</f>
        <v>#N/A</v>
      </c>
      <c r="AQ96" s="94" t="e">
        <f ca="true">+IF(AND(ISNUMBER(OFFSET('Sanitation Data'!$H$6,0,10*ROW('Sanitation Data'!H90))),'Data Summary'!DF96="Yes"),OFFSET('Sanitation Data'!$H$6,0,10*ROW('Sanitation Data'!H90)),NA())</f>
        <v>#N/A</v>
      </c>
      <c r="AR96" s="94" t="e">
        <f ca="true">+IF(AND(ISNUMBER(OFFSET('Sanitation Data'!$H$10,0,10*ROW('Sanitation Data'!H90))),'Data Summary'!DG96="Yes"),OFFSET('Sanitation Data'!$H$10,0,10*ROW('Sanitation Data'!H90)),NA())</f>
        <v>#N/A</v>
      </c>
      <c r="AS96" s="94" t="e">
        <f ca="true">+IF(AND(ISNUMBER(OFFSET('Sanitation Data'!$H$11,0,10*ROW('Sanitation Data'!H90))),'Data Summary'!DH96="Yes"),OFFSET('Sanitation Data'!$H$11,0,10*ROW('Sanitation Data'!H90)),NA())</f>
        <v>#N/A</v>
      </c>
      <c r="AT96" s="94" t="e">
        <f ca="true">+IF(AND(ISNUMBER(OFFSET('Sanitation Data'!$H$12,0,10*ROW('Sanitation Data'!H90))),'Data Summary'!DI96="Yes"),OFFSET('Sanitation Data'!$H$12,0,10*ROW('Sanitation Data'!H90)),NA())</f>
        <v>#N/A</v>
      </c>
      <c r="AU96" s="94" t="e">
        <f ca="true">+IF(AND(ISNUMBER(OFFSET('Sanitation Data'!$I$4,0,10*ROW('Sanitation Data'!I90))),'Data Summary'!DJ96="Yes"),100-OFFSET('Sanitation Data'!$I$4,0,10*ROW('Sanitation Data'!I90)),NA())</f>
        <v>#N/A</v>
      </c>
      <c r="AV96" s="94" t="e">
        <f ca="true">+IF(AND(ISNUMBER(OFFSET('Sanitation Data'!$I$6,0,10*ROW('Sanitation Data'!I90))),'Data Summary'!DK96="Yes"),OFFSET('Sanitation Data'!$I$6,0,10*ROW('Sanitation Data'!I90)),NA())</f>
        <v>#N/A</v>
      </c>
      <c r="AW96" s="94" t="e">
        <f ca="true">+IF(AND(ISNUMBER(OFFSET('Sanitation Data'!$I$10,0,10*ROW('Sanitation Data'!I90))),'Data Summary'!DL96="Yes"),OFFSET('Sanitation Data'!$I$10,0,10*ROW('Sanitation Data'!I90)),NA())</f>
        <v>#N/A</v>
      </c>
      <c r="AX96" s="94" t="e">
        <f ca="true">+IF(AND(ISNUMBER(OFFSET('Sanitation Data'!$I$11,0,10*ROW('Sanitation Data'!I90))),'Data Summary'!DM96="Yes"),OFFSET('Sanitation Data'!$I$11,0,10*ROW('Sanitation Data'!I90)),NA())</f>
        <v>#N/A</v>
      </c>
      <c r="AY96" s="94" t="e">
        <f ca="true">+IF(AND(ISNUMBER(OFFSET('Sanitation Data'!$I$12,0,10*ROW('Sanitation Data'!I90))),'Data Summary'!DN96="Yes"),OFFSET('Sanitation Data'!$I$12,0,10*ROW('Sanitation Data'!I90)),NA())</f>
        <v>#N/A</v>
      </c>
      <c r="AZ96" s="95" t="e">
        <f ca="true">+IF(AND(ISNUMBER(OFFSET('Hygiene Data'!$D$5,0,10*ROW('Hygiene Data'!D90))),'Data Summary'!DO96="Yes"),OFFSET('Hygiene Data'!$D$5,0,10*ROW('Hygiene Data'!D90)),NA())</f>
        <v>#N/A</v>
      </c>
      <c r="BA96" s="95" t="e">
        <f ca="true">+IF(AND(ISNUMBER(OFFSET('Hygiene Data'!$D$7,0,10*ROW('Hygiene Data'!D90))),'Data Summary'!DP96="Yes"),OFFSET('Hygiene Data'!$D$7,0,10*ROW('Hygiene Data'!D90)),NA())</f>
        <v>#N/A</v>
      </c>
      <c r="BB96" s="95" t="e">
        <f ca="true">+IF(AND(ISNUMBER(OFFSET('Hygiene Data'!$D$9,0,10*ROW('Hygiene Data'!D90))),'Data Summary'!DQ96="Yes"),OFFSET('Hygiene Data'!$D$9,0,10*ROW('Hygiene Data'!D90)),NA())</f>
        <v>#N/A</v>
      </c>
      <c r="BC96" s="95" t="e">
        <f ca="true">+IF(AND(ISNUMBER(OFFSET('Hygiene Data'!$E$5,0,10*ROW('Hygiene Data'!E90))),'Data Summary'!DR96="Yes"),OFFSET('Hygiene Data'!$E$5,0,10*ROW('Hygiene Data'!E90)),NA())</f>
        <v>#N/A</v>
      </c>
      <c r="BD96" s="95" t="e">
        <f ca="true">+IF(AND(ISNUMBER(OFFSET('Hygiene Data'!$E$7,0,10*ROW('Hygiene Data'!E90))),'Data Summary'!DS96="Yes"),OFFSET('Hygiene Data'!$E$7,0,10*ROW('Hygiene Data'!E90)),NA())</f>
        <v>#N/A</v>
      </c>
      <c r="BE96" s="95" t="e">
        <f ca="true">+IF(AND(ISNUMBER(OFFSET('Hygiene Data'!$E$9,0,10*ROW('Hygiene Data'!E90))),'Data Summary'!DT96="Yes"),OFFSET('Hygiene Data'!$E$9,0,10*ROW('Hygiene Data'!E90)),NA())</f>
        <v>#N/A</v>
      </c>
      <c r="BF96" s="95" t="e">
        <f ca="true">+IF(AND(ISNUMBER(OFFSET('Hygiene Data'!$F$5,0,10*ROW('Hygiene Data'!F90))),'Data Summary'!DU96="Yes"),OFFSET('Hygiene Data'!$F$5,0,10*ROW('Hygiene Data'!F90)),NA())</f>
        <v>#N/A</v>
      </c>
      <c r="BG96" s="95" t="e">
        <f ca="true">+IF(AND(ISNUMBER(OFFSET('Hygiene Data'!$F$7,0,10*ROW('Hygiene Data'!F90))),'Data Summary'!DV96="Yes"),OFFSET('Hygiene Data'!$F$7,0,10*ROW('Hygiene Data'!F90)),NA())</f>
        <v>#N/A</v>
      </c>
      <c r="BH96" s="95" t="e">
        <f ca="true">+IF(AND(ISNUMBER(OFFSET('Hygiene Data'!$F$9,0,10*ROW('Hygiene Data'!F90))),'Data Summary'!DW96="Yes"),OFFSET('Hygiene Data'!$F$9,0,10*ROW('Hygiene Data'!F90)),NA())</f>
        <v>#N/A</v>
      </c>
      <c r="BI96" s="95" t="e">
        <f ca="true">+IF(AND(ISNUMBER(OFFSET('Hygiene Data'!$G$5,0,10*ROW('Hygiene Data'!G90))),'Data Summary'!DX96="Yes"),OFFSET('Hygiene Data'!$G$5,0,10*ROW('Hygiene Data'!G90)),NA())</f>
        <v>#N/A</v>
      </c>
      <c r="BJ96" s="95" t="e">
        <f ca="true">+IF(AND(ISNUMBER(OFFSET('Hygiene Data'!$G$7,0,10*ROW('Hygiene Data'!G90))),'Data Summary'!DY96="Yes"),OFFSET('Hygiene Data'!$G$7,0,10*ROW('Hygiene Data'!G90)),NA())</f>
        <v>#N/A</v>
      </c>
      <c r="BK96" s="95" t="e">
        <f ca="true">+IF(AND(ISNUMBER(OFFSET('Hygiene Data'!$G$9,0,10*ROW('Hygiene Data'!G90))),'Data Summary'!DZ96="Yes"),OFFSET('Hygiene Data'!$G$9,0,10*ROW('Hygiene Data'!G90)),NA())</f>
        <v>#N/A</v>
      </c>
      <c r="BL96" s="95" t="e">
        <f ca="true">+IF(AND(ISNUMBER(OFFSET('Hygiene Data'!$H$5,0,10*ROW('Hygiene Data'!H90))),'Data Summary'!EA96="Yes"),OFFSET('Hygiene Data'!$H$5,0,10*ROW('Hygiene Data'!H90)),NA())</f>
        <v>#N/A</v>
      </c>
      <c r="BM96" s="95" t="e">
        <f ca="true">+IF(AND(ISNUMBER(OFFSET('Hygiene Data'!$H$7,0,10*ROW('Hygiene Data'!H90))),'Data Summary'!EB96="Yes"),OFFSET('Hygiene Data'!$H$7,0,10*ROW('Hygiene Data'!H90)),NA())</f>
        <v>#N/A</v>
      </c>
      <c r="BN96" s="95" t="e">
        <f ca="true">+IF(AND(ISNUMBER(OFFSET('Hygiene Data'!$H$9,0,10*ROW('Hygiene Data'!H90))),'Data Summary'!EC96="Yes"),OFFSET('Hygiene Data'!$H$9,0,10*ROW('Hygiene Data'!H90)),NA())</f>
        <v>#N/A</v>
      </c>
      <c r="BO96" s="95" t="e">
        <f ca="true">+IF(AND(ISNUMBER(OFFSET('Hygiene Data'!$I$5,0,10*ROW('Hygiene Data'!I90))),'Data Summary'!ED96="Yes"),OFFSET('Hygiene Data'!$I$5,0,10*ROW('Hygiene Data'!I90)),NA())</f>
        <v>#N/A</v>
      </c>
      <c r="BP96" s="95" t="e">
        <f ca="true">+IF(AND(ISNUMBER(OFFSET('Hygiene Data'!$I$7,0,10*ROW('Hygiene Data'!I90))),'Data Summary'!EE96="Yes"),OFFSET('Hygiene Data'!$I$7,0,10*ROW('Hygiene Data'!I90)),NA())</f>
        <v>#N/A</v>
      </c>
      <c r="BQ96" s="95" t="e">
        <f ca="true">+IF(AND(ISNUMBER(OFFSET('Hygiene Data'!$I$9,0,10*ROW('Hygiene Data'!I90))),'Data Summary'!EF96="Yes"),OFFSET('Hygiene Data'!$I$9,0,10*ROW('Hygiene Data'!I90)),NA())</f>
        <v>#N/A</v>
      </c>
    </row>
    <row xmlns:x14ac="http://schemas.microsoft.com/office/spreadsheetml/2009/9/ac" r="97" x14ac:dyDescent="0.2">
      <c r="A97" s="329" t="e">
        <f ca="true">+RIGHT('Data Summary'!A97,LEN('Data Summary'!A97)-9)</f>
        <v>#VALUE!</v>
      </c>
      <c r="B97" s="36" t="str">
        <f ca="true">+IF(ISTEXT('Data Summary'!B97),'Data Summary'!B97,"")</f>
        <v/>
      </c>
      <c r="C97" s="328" t="e">
        <f ca="true">+VALUE('Data Summary'!C97)</f>
        <v>#VALUE!</v>
      </c>
      <c r="D97" s="93" t="e">
        <f ca="true">+IF(AND(ISNUMBER(OFFSET('Water Data'!$D$4,0,10*ROW('Water Data'!D91))),'Data Summary'!BS97="Yes"),100-OFFSET('Water Data'!$D$4,0,10*ROW('Water Data'!D91)),NA())</f>
        <v>#N/A</v>
      </c>
      <c r="E97" s="93" t="e">
        <f ca="true">+IF(AND(ISNUMBER(OFFSET('Water Data'!$D$6,0,10*ROW('Water Data'!D91))),'Data Summary'!BT97="Yes"),OFFSET('Water Data'!$D$6,0,10*ROW('Water Data'!D91)),NA())</f>
        <v>#N/A</v>
      </c>
      <c r="F97" s="93" t="e">
        <f ca="true">+IF(AND(ISNUMBER(OFFSET('Water Data'!$D$9,0,10*ROW('Water Data'!D91))),'Data Summary'!BU97="Yes"),OFFSET('Water Data'!$D$9,0,10*ROW('Water Data'!D91)),NA())</f>
        <v>#N/A</v>
      </c>
      <c r="G97" s="93" t="e">
        <f ca="true">+IF(AND(ISNUMBER(OFFSET('Water Data'!$E$4,0,10*ROW('Water Data'!E91))),'Data Summary'!BV97="Yes"),100-OFFSET('Water Data'!$E$4,0,10*ROW('Water Data'!E91)),NA())</f>
        <v>#N/A</v>
      </c>
      <c r="H97" s="93" t="e">
        <f ca="true">+IF(AND(ISNUMBER(OFFSET('Water Data'!$E$6,0,10*ROW('Water Data'!E91))),'Data Summary'!BW97="Yes"),OFFSET('Water Data'!$E$6,0,10*ROW('Water Data'!E91)),NA())</f>
        <v>#N/A</v>
      </c>
      <c r="I97" s="93" t="e">
        <f ca="true">+IF(AND(ISNUMBER(OFFSET('Water Data'!$E$9,0,10*ROW('Water Data'!E91))),'Data Summary'!BX97="Yes"),OFFSET('Water Data'!$E$9,0,10*ROW('Water Data'!E91)),NA())</f>
        <v>#N/A</v>
      </c>
      <c r="J97" s="93" t="e">
        <f ca="true">+IF(AND(ISNUMBER(OFFSET('Water Data'!$F$4,0,10*ROW('Water Data'!F91))),'Data Summary'!BY97="Yes"),100-OFFSET('Water Data'!$F$4,0,10*ROW('Water Data'!F91)),NA())</f>
        <v>#N/A</v>
      </c>
      <c r="K97" s="93" t="e">
        <f ca="true">+IF(AND(ISNUMBER(OFFSET('Water Data'!$F$6,0,10*ROW('Water Data'!F91))),'Data Summary'!BZ97="Yes"),OFFSET('Water Data'!$F$6,0,10*ROW('Water Data'!F91)),NA())</f>
        <v>#N/A</v>
      </c>
      <c r="L97" s="93" t="e">
        <f ca="true">+IF(AND(ISNUMBER(OFFSET('Water Data'!$F$9,0,10*ROW('Water Data'!F91))),'Data Summary'!CA97="Yes"),OFFSET('Water Data'!$F$9,0,10*ROW('Water Data'!F91)),NA())</f>
        <v>#N/A</v>
      </c>
      <c r="M97" s="93" t="e">
        <f ca="true">+IF(AND(ISNUMBER(OFFSET('Water Data'!$G$4,0,10*ROW('Water Data'!G91))),'Data Summary'!CB97="Yes"),100-OFFSET('Water Data'!$G$4,0,10*ROW('Water Data'!G91)),NA())</f>
        <v>#N/A</v>
      </c>
      <c r="N97" s="93" t="e">
        <f ca="true">+IF(AND(ISNUMBER(OFFSET('Water Data'!$G$6,0,10*ROW('Water Data'!G91))),'Data Summary'!CC97="Yes"),OFFSET('Water Data'!$G$6,0,10*ROW('Water Data'!G91)),NA())</f>
        <v>#N/A</v>
      </c>
      <c r="O97" s="93" t="e">
        <f ca="true">+IF(AND(ISNUMBER(OFFSET('Water Data'!$G$9,0,10*ROW('Water Data'!G91))),'Data Summary'!CD97="Yes"),OFFSET('Water Data'!$G$9,0,10*ROW('Water Data'!G91)),NA())</f>
        <v>#N/A</v>
      </c>
      <c r="P97" s="93" t="e">
        <f ca="true">+IF(AND(ISNUMBER(OFFSET('Water Data'!$H$4,0,10*ROW('Water Data'!H91))),'Data Summary'!CE97="Yes"),100-OFFSET('Water Data'!$H$4,0,10*ROW('Water Data'!H91)),NA())</f>
        <v>#N/A</v>
      </c>
      <c r="Q97" s="93" t="e">
        <f ca="true">+IF(AND(ISNUMBER(OFFSET('Water Data'!$H$6,0,10*ROW('Water Data'!H91))),'Data Summary'!CF97="Yes"),OFFSET('Water Data'!$H$6,0,10*ROW('Water Data'!H91)),NA())</f>
        <v>#N/A</v>
      </c>
      <c r="R97" s="93" t="e">
        <f ca="true">+IF(AND(ISNUMBER(OFFSET('Water Data'!$H$9,0,10*ROW('Water Data'!H91))),'Data Summary'!CG97="Yes"),OFFSET('Water Data'!$H$9,0,10*ROW('Water Data'!H91)),NA())</f>
        <v>#N/A</v>
      </c>
      <c r="S97" s="93" t="e">
        <f ca="true">+IF(AND(ISNUMBER(OFFSET('Water Data'!$I$4,0,10*ROW('Water Data'!I91))),'Data Summary'!CH97="Yes"),100-OFFSET('Water Data'!$I$4,0,10*ROW('Water Data'!I91)),NA())</f>
        <v>#N/A</v>
      </c>
      <c r="T97" s="93" t="e">
        <f ca="true">+IF(AND(ISNUMBER(OFFSET('Water Data'!$I$6,0,10*ROW('Water Data'!I91))),'Data Summary'!CI97="Yes"),OFFSET('Water Data'!$I$6,0,10*ROW('Water Data'!I91)),NA())</f>
        <v>#N/A</v>
      </c>
      <c r="U97" s="93" t="e">
        <f ca="true">+IF(AND(ISNUMBER(OFFSET('Water Data'!$I$9,0,10*ROW('Water Data'!I91))),'Data Summary'!CJ97="Yes"),OFFSET('Water Data'!$I$9,0,10*ROW('Water Data'!I91)),NA())</f>
        <v>#N/A</v>
      </c>
      <c r="V97" s="94" t="e">
        <f ca="true">+IF(AND(ISNUMBER(OFFSET('Sanitation Data'!$D$4,0,10*ROW('Sanitation Data'!D91))),'Data Summary'!CK97="Yes"),100-OFFSET('Sanitation Data'!$D$4,0,10*ROW('Sanitation Data'!D91)),NA())</f>
        <v>#N/A</v>
      </c>
      <c r="W97" s="94" t="e">
        <f ca="true">+IF(AND(ISNUMBER(OFFSET('Sanitation Data'!$D$6,0,10*ROW('Sanitation Data'!D91))),'Data Summary'!CL97="Yes"),OFFSET('Sanitation Data'!$D$6,0,10*ROW('Sanitation Data'!D91)),NA())</f>
        <v>#N/A</v>
      </c>
      <c r="X97" s="94" t="e">
        <f ca="true">+IF(AND(ISNUMBER(OFFSET('Sanitation Data'!$D$10,0,10*ROW('Sanitation Data'!D91))),'Data Summary'!CM97="Yes"),OFFSET('Sanitation Data'!$D$10,0,10*ROW('Sanitation Data'!D91)),NA())</f>
        <v>#N/A</v>
      </c>
      <c r="Y97" s="94" t="e">
        <f ca="true">+IF(AND(ISNUMBER(OFFSET('Sanitation Data'!$D$11,0,10*ROW('Sanitation Data'!D91))),'Data Summary'!CN97="Yes"),OFFSET('Sanitation Data'!$D$11,0,10*ROW('Sanitation Data'!D91)),NA())</f>
        <v>#N/A</v>
      </c>
      <c r="Z97" s="94" t="e">
        <f ca="true">+IF(AND(ISNUMBER(OFFSET('Sanitation Data'!$D$12,0,10*ROW('Sanitation Data'!D91))),'Data Summary'!CO97="Yes"),OFFSET('Sanitation Data'!$D$12,0,10*ROW('Sanitation Data'!D91)),NA())</f>
        <v>#N/A</v>
      </c>
      <c r="AA97" s="94" t="e">
        <f ca="true">+IF(AND(ISNUMBER(OFFSET('Sanitation Data'!$E$4,0,10*ROW('Sanitation Data'!E91))),'Data Summary'!CP97="Yes"),100-OFFSET('Sanitation Data'!$E$4,0,10*ROW('Sanitation Data'!E91)),NA())</f>
        <v>#N/A</v>
      </c>
      <c r="AB97" s="94" t="e">
        <f ca="true">+IF(AND(ISNUMBER(OFFSET('Sanitation Data'!$E$6,0,10*ROW('Sanitation Data'!E91))),'Data Summary'!CQ97="Yes"),OFFSET('Sanitation Data'!$E$6,0,10*ROW('Sanitation Data'!E91)),NA())</f>
        <v>#N/A</v>
      </c>
      <c r="AC97" s="94" t="e">
        <f ca="true">+IF(AND(ISNUMBER(OFFSET('Sanitation Data'!$E$10,0,10*ROW('Sanitation Data'!E91))),'Data Summary'!CR97="Yes"),OFFSET('Sanitation Data'!$E$10,0,10*ROW('Sanitation Data'!E91)),NA())</f>
        <v>#N/A</v>
      </c>
      <c r="AD97" s="94" t="e">
        <f ca="true">+IF(AND(ISNUMBER(OFFSET('Sanitation Data'!$E$11,0,10*ROW('Sanitation Data'!E91))),'Data Summary'!CS97="Yes"),OFFSET('Sanitation Data'!$E$11,0,10*ROW('Sanitation Data'!E91)),NA())</f>
        <v>#N/A</v>
      </c>
      <c r="AE97" s="94" t="e">
        <f ca="true">+IF(AND(ISNUMBER(OFFSET('Sanitation Data'!$E$12,0,10*ROW('Sanitation Data'!E91))),'Data Summary'!CT97="Yes"),OFFSET('Sanitation Data'!$E$12,0,10*ROW('Sanitation Data'!E91)),NA())</f>
        <v>#N/A</v>
      </c>
      <c r="AF97" s="94" t="e">
        <f ca="true">+IF(AND(ISNUMBER(OFFSET('Sanitation Data'!$F$4,0,10*ROW('Sanitation Data'!F91))),'Data Summary'!CU97="Yes"),100-OFFSET('Sanitation Data'!$F$4,0,10*ROW('Sanitation Data'!F91)),NA())</f>
        <v>#N/A</v>
      </c>
      <c r="AG97" s="94" t="e">
        <f ca="true">+IF(AND(ISNUMBER(OFFSET('Sanitation Data'!$F$6,0,10*ROW('Sanitation Data'!F91))),'Data Summary'!CV97="Yes"),OFFSET('Sanitation Data'!$F$6,0,10*ROW('Sanitation Data'!F91)),NA())</f>
        <v>#N/A</v>
      </c>
      <c r="AH97" s="94" t="e">
        <f ca="true">+IF(AND(ISNUMBER(OFFSET('Sanitation Data'!$F$10,0,10*ROW('Sanitation Data'!F91))),'Data Summary'!CW97="Yes"),OFFSET('Sanitation Data'!$F$10,0,10*ROW('Sanitation Data'!F91)),NA())</f>
        <v>#N/A</v>
      </c>
      <c r="AI97" s="94" t="e">
        <f ca="true">+IF(AND(ISNUMBER(OFFSET('Sanitation Data'!$F$11,0,10*ROW('Sanitation Data'!F91))),'Data Summary'!CX97="Yes"),OFFSET('Sanitation Data'!$F$11,0,10*ROW('Sanitation Data'!F91)),NA())</f>
        <v>#N/A</v>
      </c>
      <c r="AJ97" s="94" t="e">
        <f ca="true">+IF(AND(ISNUMBER(OFFSET('Sanitation Data'!$F$12,0,10*ROW('Sanitation Data'!F91))),'Data Summary'!CY97="Yes"),OFFSET('Sanitation Data'!$F$12,0,10*ROW('Sanitation Data'!F91)),NA())</f>
        <v>#N/A</v>
      </c>
      <c r="AK97" s="94" t="e">
        <f ca="true">+IF(AND(ISNUMBER(OFFSET('Sanitation Data'!$G$4,0,10*ROW('Sanitation Data'!G91))),'Data Summary'!CZ97="Yes"),100-OFFSET('Sanitation Data'!$G$4,0,10*ROW('Sanitation Data'!G91)),NA())</f>
        <v>#N/A</v>
      </c>
      <c r="AL97" s="94" t="e">
        <f ca="true">+IF(AND(ISNUMBER(OFFSET('Sanitation Data'!$G$6,0,10*ROW('Sanitation Data'!G91))),'Data Summary'!DA97="Yes"),OFFSET('Sanitation Data'!$G$6,0,10*ROW('Sanitation Data'!G91)),NA())</f>
        <v>#N/A</v>
      </c>
      <c r="AM97" s="94" t="e">
        <f ca="true">+IF(AND(ISNUMBER(OFFSET('Sanitation Data'!$G$10,0,10*ROW('Sanitation Data'!G91))),'Data Summary'!DB97="Yes"),OFFSET('Sanitation Data'!$G$10,0,10*ROW('Sanitation Data'!G91)),NA())</f>
        <v>#N/A</v>
      </c>
      <c r="AN97" s="94" t="e">
        <f ca="true">+IF(AND(ISNUMBER(OFFSET('Sanitation Data'!$G$11,0,10*ROW('Sanitation Data'!G91))),'Data Summary'!DC97="Yes"),OFFSET('Sanitation Data'!$G$11,0,10*ROW('Sanitation Data'!G91)),NA())</f>
        <v>#N/A</v>
      </c>
      <c r="AO97" s="94" t="e">
        <f ca="true">+IF(AND(ISNUMBER(OFFSET('Sanitation Data'!$G$12,0,10*ROW('Sanitation Data'!G91))),'Data Summary'!DD97="Yes"),OFFSET('Sanitation Data'!$G$12,0,10*ROW('Sanitation Data'!G91)),NA())</f>
        <v>#N/A</v>
      </c>
      <c r="AP97" s="94" t="e">
        <f ca="true">+IF(AND(ISNUMBER(OFFSET('Sanitation Data'!$H$4,0,10*ROW('Sanitation Data'!H91))),'Data Summary'!DE97="Yes"),100-OFFSET('Sanitation Data'!$H$4,0,10*ROW('Sanitation Data'!H91)),NA())</f>
        <v>#N/A</v>
      </c>
      <c r="AQ97" s="94" t="e">
        <f ca="true">+IF(AND(ISNUMBER(OFFSET('Sanitation Data'!$H$6,0,10*ROW('Sanitation Data'!H91))),'Data Summary'!DF97="Yes"),OFFSET('Sanitation Data'!$H$6,0,10*ROW('Sanitation Data'!H91)),NA())</f>
        <v>#N/A</v>
      </c>
      <c r="AR97" s="94" t="e">
        <f ca="true">+IF(AND(ISNUMBER(OFFSET('Sanitation Data'!$H$10,0,10*ROW('Sanitation Data'!H91))),'Data Summary'!DG97="Yes"),OFFSET('Sanitation Data'!$H$10,0,10*ROW('Sanitation Data'!H91)),NA())</f>
        <v>#N/A</v>
      </c>
      <c r="AS97" s="94" t="e">
        <f ca="true">+IF(AND(ISNUMBER(OFFSET('Sanitation Data'!$H$11,0,10*ROW('Sanitation Data'!H91))),'Data Summary'!DH97="Yes"),OFFSET('Sanitation Data'!$H$11,0,10*ROW('Sanitation Data'!H91)),NA())</f>
        <v>#N/A</v>
      </c>
      <c r="AT97" s="94" t="e">
        <f ca="true">+IF(AND(ISNUMBER(OFFSET('Sanitation Data'!$H$12,0,10*ROW('Sanitation Data'!H91))),'Data Summary'!DI97="Yes"),OFFSET('Sanitation Data'!$H$12,0,10*ROW('Sanitation Data'!H91)),NA())</f>
        <v>#N/A</v>
      </c>
      <c r="AU97" s="94" t="e">
        <f ca="true">+IF(AND(ISNUMBER(OFFSET('Sanitation Data'!$I$4,0,10*ROW('Sanitation Data'!I91))),'Data Summary'!DJ97="Yes"),100-OFFSET('Sanitation Data'!$I$4,0,10*ROW('Sanitation Data'!I91)),NA())</f>
        <v>#N/A</v>
      </c>
      <c r="AV97" s="94" t="e">
        <f ca="true">+IF(AND(ISNUMBER(OFFSET('Sanitation Data'!$I$6,0,10*ROW('Sanitation Data'!I91))),'Data Summary'!DK97="Yes"),OFFSET('Sanitation Data'!$I$6,0,10*ROW('Sanitation Data'!I91)),NA())</f>
        <v>#N/A</v>
      </c>
      <c r="AW97" s="94" t="e">
        <f ca="true">+IF(AND(ISNUMBER(OFFSET('Sanitation Data'!$I$10,0,10*ROW('Sanitation Data'!I91))),'Data Summary'!DL97="Yes"),OFFSET('Sanitation Data'!$I$10,0,10*ROW('Sanitation Data'!I91)),NA())</f>
        <v>#N/A</v>
      </c>
      <c r="AX97" s="94" t="e">
        <f ca="true">+IF(AND(ISNUMBER(OFFSET('Sanitation Data'!$I$11,0,10*ROW('Sanitation Data'!I91))),'Data Summary'!DM97="Yes"),OFFSET('Sanitation Data'!$I$11,0,10*ROW('Sanitation Data'!I91)),NA())</f>
        <v>#N/A</v>
      </c>
      <c r="AY97" s="94" t="e">
        <f ca="true">+IF(AND(ISNUMBER(OFFSET('Sanitation Data'!$I$12,0,10*ROW('Sanitation Data'!I91))),'Data Summary'!DN97="Yes"),OFFSET('Sanitation Data'!$I$12,0,10*ROW('Sanitation Data'!I91)),NA())</f>
        <v>#N/A</v>
      </c>
      <c r="AZ97" s="95" t="e">
        <f ca="true">+IF(AND(ISNUMBER(OFFSET('Hygiene Data'!$D$5,0,10*ROW('Hygiene Data'!D91))),'Data Summary'!DO97="Yes"),OFFSET('Hygiene Data'!$D$5,0,10*ROW('Hygiene Data'!D91)),NA())</f>
        <v>#N/A</v>
      </c>
      <c r="BA97" s="95" t="e">
        <f ca="true">+IF(AND(ISNUMBER(OFFSET('Hygiene Data'!$D$7,0,10*ROW('Hygiene Data'!D91))),'Data Summary'!DP97="Yes"),OFFSET('Hygiene Data'!$D$7,0,10*ROW('Hygiene Data'!D91)),NA())</f>
        <v>#N/A</v>
      </c>
      <c r="BB97" s="95" t="e">
        <f ca="true">+IF(AND(ISNUMBER(OFFSET('Hygiene Data'!$D$9,0,10*ROW('Hygiene Data'!D91))),'Data Summary'!DQ97="Yes"),OFFSET('Hygiene Data'!$D$9,0,10*ROW('Hygiene Data'!D91)),NA())</f>
        <v>#N/A</v>
      </c>
      <c r="BC97" s="95" t="e">
        <f ca="true">+IF(AND(ISNUMBER(OFFSET('Hygiene Data'!$E$5,0,10*ROW('Hygiene Data'!E91))),'Data Summary'!DR97="Yes"),OFFSET('Hygiene Data'!$E$5,0,10*ROW('Hygiene Data'!E91)),NA())</f>
        <v>#N/A</v>
      </c>
      <c r="BD97" s="95" t="e">
        <f ca="true">+IF(AND(ISNUMBER(OFFSET('Hygiene Data'!$E$7,0,10*ROW('Hygiene Data'!E91))),'Data Summary'!DS97="Yes"),OFFSET('Hygiene Data'!$E$7,0,10*ROW('Hygiene Data'!E91)),NA())</f>
        <v>#N/A</v>
      </c>
      <c r="BE97" s="95" t="e">
        <f ca="true">+IF(AND(ISNUMBER(OFFSET('Hygiene Data'!$E$9,0,10*ROW('Hygiene Data'!E91))),'Data Summary'!DT97="Yes"),OFFSET('Hygiene Data'!$E$9,0,10*ROW('Hygiene Data'!E91)),NA())</f>
        <v>#N/A</v>
      </c>
      <c r="BF97" s="95" t="e">
        <f ca="true">+IF(AND(ISNUMBER(OFFSET('Hygiene Data'!$F$5,0,10*ROW('Hygiene Data'!F91))),'Data Summary'!DU97="Yes"),OFFSET('Hygiene Data'!$F$5,0,10*ROW('Hygiene Data'!F91)),NA())</f>
        <v>#N/A</v>
      </c>
      <c r="BG97" s="95" t="e">
        <f ca="true">+IF(AND(ISNUMBER(OFFSET('Hygiene Data'!$F$7,0,10*ROW('Hygiene Data'!F91))),'Data Summary'!DV97="Yes"),OFFSET('Hygiene Data'!$F$7,0,10*ROW('Hygiene Data'!F91)),NA())</f>
        <v>#N/A</v>
      </c>
      <c r="BH97" s="95" t="e">
        <f ca="true">+IF(AND(ISNUMBER(OFFSET('Hygiene Data'!$F$9,0,10*ROW('Hygiene Data'!F91))),'Data Summary'!DW97="Yes"),OFFSET('Hygiene Data'!$F$9,0,10*ROW('Hygiene Data'!F91)),NA())</f>
        <v>#N/A</v>
      </c>
      <c r="BI97" s="95" t="e">
        <f ca="true">+IF(AND(ISNUMBER(OFFSET('Hygiene Data'!$G$5,0,10*ROW('Hygiene Data'!G91))),'Data Summary'!DX97="Yes"),OFFSET('Hygiene Data'!$G$5,0,10*ROW('Hygiene Data'!G91)),NA())</f>
        <v>#N/A</v>
      </c>
      <c r="BJ97" s="95" t="e">
        <f ca="true">+IF(AND(ISNUMBER(OFFSET('Hygiene Data'!$G$7,0,10*ROW('Hygiene Data'!G91))),'Data Summary'!DY97="Yes"),OFFSET('Hygiene Data'!$G$7,0,10*ROW('Hygiene Data'!G91)),NA())</f>
        <v>#N/A</v>
      </c>
      <c r="BK97" s="95" t="e">
        <f ca="true">+IF(AND(ISNUMBER(OFFSET('Hygiene Data'!$G$9,0,10*ROW('Hygiene Data'!G91))),'Data Summary'!DZ97="Yes"),OFFSET('Hygiene Data'!$G$9,0,10*ROW('Hygiene Data'!G91)),NA())</f>
        <v>#N/A</v>
      </c>
      <c r="BL97" s="95" t="e">
        <f ca="true">+IF(AND(ISNUMBER(OFFSET('Hygiene Data'!$H$5,0,10*ROW('Hygiene Data'!H91))),'Data Summary'!EA97="Yes"),OFFSET('Hygiene Data'!$H$5,0,10*ROW('Hygiene Data'!H91)),NA())</f>
        <v>#N/A</v>
      </c>
      <c r="BM97" s="95" t="e">
        <f ca="true">+IF(AND(ISNUMBER(OFFSET('Hygiene Data'!$H$7,0,10*ROW('Hygiene Data'!H91))),'Data Summary'!EB97="Yes"),OFFSET('Hygiene Data'!$H$7,0,10*ROW('Hygiene Data'!H91)),NA())</f>
        <v>#N/A</v>
      </c>
      <c r="BN97" s="95" t="e">
        <f ca="true">+IF(AND(ISNUMBER(OFFSET('Hygiene Data'!$H$9,0,10*ROW('Hygiene Data'!H91))),'Data Summary'!EC97="Yes"),OFFSET('Hygiene Data'!$H$9,0,10*ROW('Hygiene Data'!H91)),NA())</f>
        <v>#N/A</v>
      </c>
      <c r="BO97" s="95" t="e">
        <f ca="true">+IF(AND(ISNUMBER(OFFSET('Hygiene Data'!$I$5,0,10*ROW('Hygiene Data'!I91))),'Data Summary'!ED97="Yes"),OFFSET('Hygiene Data'!$I$5,0,10*ROW('Hygiene Data'!I91)),NA())</f>
        <v>#N/A</v>
      </c>
      <c r="BP97" s="95" t="e">
        <f ca="true">+IF(AND(ISNUMBER(OFFSET('Hygiene Data'!$I$7,0,10*ROW('Hygiene Data'!I91))),'Data Summary'!EE97="Yes"),OFFSET('Hygiene Data'!$I$7,0,10*ROW('Hygiene Data'!I91)),NA())</f>
        <v>#N/A</v>
      </c>
      <c r="BQ97" s="95" t="e">
        <f ca="true">+IF(AND(ISNUMBER(OFFSET('Hygiene Data'!$I$9,0,10*ROW('Hygiene Data'!I91))),'Data Summary'!EF97="Yes"),OFFSET('Hygiene Data'!$I$9,0,10*ROW('Hygiene Data'!I91)),NA())</f>
        <v>#N/A</v>
      </c>
    </row>
    <row xmlns:x14ac="http://schemas.microsoft.com/office/spreadsheetml/2009/9/ac" r="98" x14ac:dyDescent="0.2">
      <c r="A98" s="329" t="e">
        <f ca="true">+RIGHT('Data Summary'!A98,LEN('Data Summary'!A98)-9)</f>
        <v>#VALUE!</v>
      </c>
      <c r="B98" s="36" t="str">
        <f ca="true">+IF(ISTEXT('Data Summary'!B98),'Data Summary'!B98,"")</f>
        <v/>
      </c>
      <c r="C98" s="328" t="e">
        <f ca="true">+VALUE('Data Summary'!C98)</f>
        <v>#VALUE!</v>
      </c>
      <c r="D98" s="93" t="e">
        <f ca="true">+IF(AND(ISNUMBER(OFFSET('Water Data'!$D$4,0,10*ROW('Water Data'!D92))),'Data Summary'!BS98="Yes"),100-OFFSET('Water Data'!$D$4,0,10*ROW('Water Data'!D92)),NA())</f>
        <v>#N/A</v>
      </c>
      <c r="E98" s="93" t="e">
        <f ca="true">+IF(AND(ISNUMBER(OFFSET('Water Data'!$D$6,0,10*ROW('Water Data'!D92))),'Data Summary'!BT98="Yes"),OFFSET('Water Data'!$D$6,0,10*ROW('Water Data'!D92)),NA())</f>
        <v>#N/A</v>
      </c>
      <c r="F98" s="93" t="e">
        <f ca="true">+IF(AND(ISNUMBER(OFFSET('Water Data'!$D$9,0,10*ROW('Water Data'!D92))),'Data Summary'!BU98="Yes"),OFFSET('Water Data'!$D$9,0,10*ROW('Water Data'!D92)),NA())</f>
        <v>#N/A</v>
      </c>
      <c r="G98" s="93" t="e">
        <f ca="true">+IF(AND(ISNUMBER(OFFSET('Water Data'!$E$4,0,10*ROW('Water Data'!E92))),'Data Summary'!BV98="Yes"),100-OFFSET('Water Data'!$E$4,0,10*ROW('Water Data'!E92)),NA())</f>
        <v>#N/A</v>
      </c>
      <c r="H98" s="93" t="e">
        <f ca="true">+IF(AND(ISNUMBER(OFFSET('Water Data'!$E$6,0,10*ROW('Water Data'!E92))),'Data Summary'!BW98="Yes"),OFFSET('Water Data'!$E$6,0,10*ROW('Water Data'!E92)),NA())</f>
        <v>#N/A</v>
      </c>
      <c r="I98" s="93" t="e">
        <f ca="true">+IF(AND(ISNUMBER(OFFSET('Water Data'!$E$9,0,10*ROW('Water Data'!E92))),'Data Summary'!BX98="Yes"),OFFSET('Water Data'!$E$9,0,10*ROW('Water Data'!E92)),NA())</f>
        <v>#N/A</v>
      </c>
      <c r="J98" s="93" t="e">
        <f ca="true">+IF(AND(ISNUMBER(OFFSET('Water Data'!$F$4,0,10*ROW('Water Data'!F92))),'Data Summary'!BY98="Yes"),100-OFFSET('Water Data'!$F$4,0,10*ROW('Water Data'!F92)),NA())</f>
        <v>#N/A</v>
      </c>
      <c r="K98" s="93" t="e">
        <f ca="true">+IF(AND(ISNUMBER(OFFSET('Water Data'!$F$6,0,10*ROW('Water Data'!F92))),'Data Summary'!BZ98="Yes"),OFFSET('Water Data'!$F$6,0,10*ROW('Water Data'!F92)),NA())</f>
        <v>#N/A</v>
      </c>
      <c r="L98" s="93" t="e">
        <f ca="true">+IF(AND(ISNUMBER(OFFSET('Water Data'!$F$9,0,10*ROW('Water Data'!F92))),'Data Summary'!CA98="Yes"),OFFSET('Water Data'!$F$9,0,10*ROW('Water Data'!F92)),NA())</f>
        <v>#N/A</v>
      </c>
      <c r="M98" s="93" t="e">
        <f ca="true">+IF(AND(ISNUMBER(OFFSET('Water Data'!$G$4,0,10*ROW('Water Data'!G92))),'Data Summary'!CB98="Yes"),100-OFFSET('Water Data'!$G$4,0,10*ROW('Water Data'!G92)),NA())</f>
        <v>#N/A</v>
      </c>
      <c r="N98" s="93" t="e">
        <f ca="true">+IF(AND(ISNUMBER(OFFSET('Water Data'!$G$6,0,10*ROW('Water Data'!G92))),'Data Summary'!CC98="Yes"),OFFSET('Water Data'!$G$6,0,10*ROW('Water Data'!G92)),NA())</f>
        <v>#N/A</v>
      </c>
      <c r="O98" s="93" t="e">
        <f ca="true">+IF(AND(ISNUMBER(OFFSET('Water Data'!$G$9,0,10*ROW('Water Data'!G92))),'Data Summary'!CD98="Yes"),OFFSET('Water Data'!$G$9,0,10*ROW('Water Data'!G92)),NA())</f>
        <v>#N/A</v>
      </c>
      <c r="P98" s="93" t="e">
        <f ca="true">+IF(AND(ISNUMBER(OFFSET('Water Data'!$H$4,0,10*ROW('Water Data'!H92))),'Data Summary'!CE98="Yes"),100-OFFSET('Water Data'!$H$4,0,10*ROW('Water Data'!H92)),NA())</f>
        <v>#N/A</v>
      </c>
      <c r="Q98" s="93" t="e">
        <f ca="true">+IF(AND(ISNUMBER(OFFSET('Water Data'!$H$6,0,10*ROW('Water Data'!H92))),'Data Summary'!CF98="Yes"),OFFSET('Water Data'!$H$6,0,10*ROW('Water Data'!H92)),NA())</f>
        <v>#N/A</v>
      </c>
      <c r="R98" s="93" t="e">
        <f ca="true">+IF(AND(ISNUMBER(OFFSET('Water Data'!$H$9,0,10*ROW('Water Data'!H92))),'Data Summary'!CG98="Yes"),OFFSET('Water Data'!$H$9,0,10*ROW('Water Data'!H92)),NA())</f>
        <v>#N/A</v>
      </c>
      <c r="S98" s="93" t="e">
        <f ca="true">+IF(AND(ISNUMBER(OFFSET('Water Data'!$I$4,0,10*ROW('Water Data'!I92))),'Data Summary'!CH98="Yes"),100-OFFSET('Water Data'!$I$4,0,10*ROW('Water Data'!I92)),NA())</f>
        <v>#N/A</v>
      </c>
      <c r="T98" s="93" t="e">
        <f ca="true">+IF(AND(ISNUMBER(OFFSET('Water Data'!$I$6,0,10*ROW('Water Data'!I92))),'Data Summary'!CI98="Yes"),OFFSET('Water Data'!$I$6,0,10*ROW('Water Data'!I92)),NA())</f>
        <v>#N/A</v>
      </c>
      <c r="U98" s="93" t="e">
        <f ca="true">+IF(AND(ISNUMBER(OFFSET('Water Data'!$I$9,0,10*ROW('Water Data'!I92))),'Data Summary'!CJ98="Yes"),OFFSET('Water Data'!$I$9,0,10*ROW('Water Data'!I92)),NA())</f>
        <v>#N/A</v>
      </c>
      <c r="V98" s="94" t="e">
        <f ca="true">+IF(AND(ISNUMBER(OFFSET('Sanitation Data'!$D$4,0,10*ROW('Sanitation Data'!D92))),'Data Summary'!CK98="Yes"),100-OFFSET('Sanitation Data'!$D$4,0,10*ROW('Sanitation Data'!D92)),NA())</f>
        <v>#N/A</v>
      </c>
      <c r="W98" s="94" t="e">
        <f ca="true">+IF(AND(ISNUMBER(OFFSET('Sanitation Data'!$D$6,0,10*ROW('Sanitation Data'!D92))),'Data Summary'!CL98="Yes"),OFFSET('Sanitation Data'!$D$6,0,10*ROW('Sanitation Data'!D92)),NA())</f>
        <v>#N/A</v>
      </c>
      <c r="X98" s="94" t="e">
        <f ca="true">+IF(AND(ISNUMBER(OFFSET('Sanitation Data'!$D$10,0,10*ROW('Sanitation Data'!D92))),'Data Summary'!CM98="Yes"),OFFSET('Sanitation Data'!$D$10,0,10*ROW('Sanitation Data'!D92)),NA())</f>
        <v>#N/A</v>
      </c>
      <c r="Y98" s="94" t="e">
        <f ca="true">+IF(AND(ISNUMBER(OFFSET('Sanitation Data'!$D$11,0,10*ROW('Sanitation Data'!D92))),'Data Summary'!CN98="Yes"),OFFSET('Sanitation Data'!$D$11,0,10*ROW('Sanitation Data'!D92)),NA())</f>
        <v>#N/A</v>
      </c>
      <c r="Z98" s="94" t="e">
        <f ca="true">+IF(AND(ISNUMBER(OFFSET('Sanitation Data'!$D$12,0,10*ROW('Sanitation Data'!D92))),'Data Summary'!CO98="Yes"),OFFSET('Sanitation Data'!$D$12,0,10*ROW('Sanitation Data'!D92)),NA())</f>
        <v>#N/A</v>
      </c>
      <c r="AA98" s="94" t="e">
        <f ca="true">+IF(AND(ISNUMBER(OFFSET('Sanitation Data'!$E$4,0,10*ROW('Sanitation Data'!E92))),'Data Summary'!CP98="Yes"),100-OFFSET('Sanitation Data'!$E$4,0,10*ROW('Sanitation Data'!E92)),NA())</f>
        <v>#N/A</v>
      </c>
      <c r="AB98" s="94" t="e">
        <f ca="true">+IF(AND(ISNUMBER(OFFSET('Sanitation Data'!$E$6,0,10*ROW('Sanitation Data'!E92))),'Data Summary'!CQ98="Yes"),OFFSET('Sanitation Data'!$E$6,0,10*ROW('Sanitation Data'!E92)),NA())</f>
        <v>#N/A</v>
      </c>
      <c r="AC98" s="94" t="e">
        <f ca="true">+IF(AND(ISNUMBER(OFFSET('Sanitation Data'!$E$10,0,10*ROW('Sanitation Data'!E92))),'Data Summary'!CR98="Yes"),OFFSET('Sanitation Data'!$E$10,0,10*ROW('Sanitation Data'!E92)),NA())</f>
        <v>#N/A</v>
      </c>
      <c r="AD98" s="94" t="e">
        <f ca="true">+IF(AND(ISNUMBER(OFFSET('Sanitation Data'!$E$11,0,10*ROW('Sanitation Data'!E92))),'Data Summary'!CS98="Yes"),OFFSET('Sanitation Data'!$E$11,0,10*ROW('Sanitation Data'!E92)),NA())</f>
        <v>#N/A</v>
      </c>
      <c r="AE98" s="94" t="e">
        <f ca="true">+IF(AND(ISNUMBER(OFFSET('Sanitation Data'!$E$12,0,10*ROW('Sanitation Data'!E92))),'Data Summary'!CT98="Yes"),OFFSET('Sanitation Data'!$E$12,0,10*ROW('Sanitation Data'!E92)),NA())</f>
        <v>#N/A</v>
      </c>
      <c r="AF98" s="94" t="e">
        <f ca="true">+IF(AND(ISNUMBER(OFFSET('Sanitation Data'!$F$4,0,10*ROW('Sanitation Data'!F92))),'Data Summary'!CU98="Yes"),100-OFFSET('Sanitation Data'!$F$4,0,10*ROW('Sanitation Data'!F92)),NA())</f>
        <v>#N/A</v>
      </c>
      <c r="AG98" s="94" t="e">
        <f ca="true">+IF(AND(ISNUMBER(OFFSET('Sanitation Data'!$F$6,0,10*ROW('Sanitation Data'!F92))),'Data Summary'!CV98="Yes"),OFFSET('Sanitation Data'!$F$6,0,10*ROW('Sanitation Data'!F92)),NA())</f>
        <v>#N/A</v>
      </c>
      <c r="AH98" s="94" t="e">
        <f ca="true">+IF(AND(ISNUMBER(OFFSET('Sanitation Data'!$F$10,0,10*ROW('Sanitation Data'!F92))),'Data Summary'!CW98="Yes"),OFFSET('Sanitation Data'!$F$10,0,10*ROW('Sanitation Data'!F92)),NA())</f>
        <v>#N/A</v>
      </c>
      <c r="AI98" s="94" t="e">
        <f ca="true">+IF(AND(ISNUMBER(OFFSET('Sanitation Data'!$F$11,0,10*ROW('Sanitation Data'!F92))),'Data Summary'!CX98="Yes"),OFFSET('Sanitation Data'!$F$11,0,10*ROW('Sanitation Data'!F92)),NA())</f>
        <v>#N/A</v>
      </c>
      <c r="AJ98" s="94" t="e">
        <f ca="true">+IF(AND(ISNUMBER(OFFSET('Sanitation Data'!$F$12,0,10*ROW('Sanitation Data'!F92))),'Data Summary'!CY98="Yes"),OFFSET('Sanitation Data'!$F$12,0,10*ROW('Sanitation Data'!F92)),NA())</f>
        <v>#N/A</v>
      </c>
      <c r="AK98" s="94" t="e">
        <f ca="true">+IF(AND(ISNUMBER(OFFSET('Sanitation Data'!$G$4,0,10*ROW('Sanitation Data'!G92))),'Data Summary'!CZ98="Yes"),100-OFFSET('Sanitation Data'!$G$4,0,10*ROW('Sanitation Data'!G92)),NA())</f>
        <v>#N/A</v>
      </c>
      <c r="AL98" s="94" t="e">
        <f ca="true">+IF(AND(ISNUMBER(OFFSET('Sanitation Data'!$G$6,0,10*ROW('Sanitation Data'!G92))),'Data Summary'!DA98="Yes"),OFFSET('Sanitation Data'!$G$6,0,10*ROW('Sanitation Data'!G92)),NA())</f>
        <v>#N/A</v>
      </c>
      <c r="AM98" s="94" t="e">
        <f ca="true">+IF(AND(ISNUMBER(OFFSET('Sanitation Data'!$G$10,0,10*ROW('Sanitation Data'!G92))),'Data Summary'!DB98="Yes"),OFFSET('Sanitation Data'!$G$10,0,10*ROW('Sanitation Data'!G92)),NA())</f>
        <v>#N/A</v>
      </c>
      <c r="AN98" s="94" t="e">
        <f ca="true">+IF(AND(ISNUMBER(OFFSET('Sanitation Data'!$G$11,0,10*ROW('Sanitation Data'!G92))),'Data Summary'!DC98="Yes"),OFFSET('Sanitation Data'!$G$11,0,10*ROW('Sanitation Data'!G92)),NA())</f>
        <v>#N/A</v>
      </c>
      <c r="AO98" s="94" t="e">
        <f ca="true">+IF(AND(ISNUMBER(OFFSET('Sanitation Data'!$G$12,0,10*ROW('Sanitation Data'!G92))),'Data Summary'!DD98="Yes"),OFFSET('Sanitation Data'!$G$12,0,10*ROW('Sanitation Data'!G92)),NA())</f>
        <v>#N/A</v>
      </c>
      <c r="AP98" s="94" t="e">
        <f ca="true">+IF(AND(ISNUMBER(OFFSET('Sanitation Data'!$H$4,0,10*ROW('Sanitation Data'!H92))),'Data Summary'!DE98="Yes"),100-OFFSET('Sanitation Data'!$H$4,0,10*ROW('Sanitation Data'!H92)),NA())</f>
        <v>#N/A</v>
      </c>
      <c r="AQ98" s="94" t="e">
        <f ca="true">+IF(AND(ISNUMBER(OFFSET('Sanitation Data'!$H$6,0,10*ROW('Sanitation Data'!H92))),'Data Summary'!DF98="Yes"),OFFSET('Sanitation Data'!$H$6,0,10*ROW('Sanitation Data'!H92)),NA())</f>
        <v>#N/A</v>
      </c>
      <c r="AR98" s="94" t="e">
        <f ca="true">+IF(AND(ISNUMBER(OFFSET('Sanitation Data'!$H$10,0,10*ROW('Sanitation Data'!H92))),'Data Summary'!DG98="Yes"),OFFSET('Sanitation Data'!$H$10,0,10*ROW('Sanitation Data'!H92)),NA())</f>
        <v>#N/A</v>
      </c>
      <c r="AS98" s="94" t="e">
        <f ca="true">+IF(AND(ISNUMBER(OFFSET('Sanitation Data'!$H$11,0,10*ROW('Sanitation Data'!H92))),'Data Summary'!DH98="Yes"),OFFSET('Sanitation Data'!$H$11,0,10*ROW('Sanitation Data'!H92)),NA())</f>
        <v>#N/A</v>
      </c>
      <c r="AT98" s="94" t="e">
        <f ca="true">+IF(AND(ISNUMBER(OFFSET('Sanitation Data'!$H$12,0,10*ROW('Sanitation Data'!H92))),'Data Summary'!DI98="Yes"),OFFSET('Sanitation Data'!$H$12,0,10*ROW('Sanitation Data'!H92)),NA())</f>
        <v>#N/A</v>
      </c>
      <c r="AU98" s="94" t="e">
        <f ca="true">+IF(AND(ISNUMBER(OFFSET('Sanitation Data'!$I$4,0,10*ROW('Sanitation Data'!I92))),'Data Summary'!DJ98="Yes"),100-OFFSET('Sanitation Data'!$I$4,0,10*ROW('Sanitation Data'!I92)),NA())</f>
        <v>#N/A</v>
      </c>
      <c r="AV98" s="94" t="e">
        <f ca="true">+IF(AND(ISNUMBER(OFFSET('Sanitation Data'!$I$6,0,10*ROW('Sanitation Data'!I92))),'Data Summary'!DK98="Yes"),OFFSET('Sanitation Data'!$I$6,0,10*ROW('Sanitation Data'!I92)),NA())</f>
        <v>#N/A</v>
      </c>
      <c r="AW98" s="94" t="e">
        <f ca="true">+IF(AND(ISNUMBER(OFFSET('Sanitation Data'!$I$10,0,10*ROW('Sanitation Data'!I92))),'Data Summary'!DL98="Yes"),OFFSET('Sanitation Data'!$I$10,0,10*ROW('Sanitation Data'!I92)),NA())</f>
        <v>#N/A</v>
      </c>
      <c r="AX98" s="94" t="e">
        <f ca="true">+IF(AND(ISNUMBER(OFFSET('Sanitation Data'!$I$11,0,10*ROW('Sanitation Data'!I92))),'Data Summary'!DM98="Yes"),OFFSET('Sanitation Data'!$I$11,0,10*ROW('Sanitation Data'!I92)),NA())</f>
        <v>#N/A</v>
      </c>
      <c r="AY98" s="94" t="e">
        <f ca="true">+IF(AND(ISNUMBER(OFFSET('Sanitation Data'!$I$12,0,10*ROW('Sanitation Data'!I92))),'Data Summary'!DN98="Yes"),OFFSET('Sanitation Data'!$I$12,0,10*ROW('Sanitation Data'!I92)),NA())</f>
        <v>#N/A</v>
      </c>
      <c r="AZ98" s="95" t="e">
        <f ca="true">+IF(AND(ISNUMBER(OFFSET('Hygiene Data'!$D$5,0,10*ROW('Hygiene Data'!D92))),'Data Summary'!DO98="Yes"),OFFSET('Hygiene Data'!$D$5,0,10*ROW('Hygiene Data'!D92)),NA())</f>
        <v>#N/A</v>
      </c>
      <c r="BA98" s="95" t="e">
        <f ca="true">+IF(AND(ISNUMBER(OFFSET('Hygiene Data'!$D$7,0,10*ROW('Hygiene Data'!D92))),'Data Summary'!DP98="Yes"),OFFSET('Hygiene Data'!$D$7,0,10*ROW('Hygiene Data'!D92)),NA())</f>
        <v>#N/A</v>
      </c>
      <c r="BB98" s="95" t="e">
        <f ca="true">+IF(AND(ISNUMBER(OFFSET('Hygiene Data'!$D$9,0,10*ROW('Hygiene Data'!D92))),'Data Summary'!DQ98="Yes"),OFFSET('Hygiene Data'!$D$9,0,10*ROW('Hygiene Data'!D92)),NA())</f>
        <v>#N/A</v>
      </c>
      <c r="BC98" s="95" t="e">
        <f ca="true">+IF(AND(ISNUMBER(OFFSET('Hygiene Data'!$E$5,0,10*ROW('Hygiene Data'!E92))),'Data Summary'!DR98="Yes"),OFFSET('Hygiene Data'!$E$5,0,10*ROW('Hygiene Data'!E92)),NA())</f>
        <v>#N/A</v>
      </c>
      <c r="BD98" s="95" t="e">
        <f ca="true">+IF(AND(ISNUMBER(OFFSET('Hygiene Data'!$E$7,0,10*ROW('Hygiene Data'!E92))),'Data Summary'!DS98="Yes"),OFFSET('Hygiene Data'!$E$7,0,10*ROW('Hygiene Data'!E92)),NA())</f>
        <v>#N/A</v>
      </c>
      <c r="BE98" s="95" t="e">
        <f ca="true">+IF(AND(ISNUMBER(OFFSET('Hygiene Data'!$E$9,0,10*ROW('Hygiene Data'!E92))),'Data Summary'!DT98="Yes"),OFFSET('Hygiene Data'!$E$9,0,10*ROW('Hygiene Data'!E92)),NA())</f>
        <v>#N/A</v>
      </c>
      <c r="BF98" s="95" t="e">
        <f ca="true">+IF(AND(ISNUMBER(OFFSET('Hygiene Data'!$F$5,0,10*ROW('Hygiene Data'!F92))),'Data Summary'!DU98="Yes"),OFFSET('Hygiene Data'!$F$5,0,10*ROW('Hygiene Data'!F92)),NA())</f>
        <v>#N/A</v>
      </c>
      <c r="BG98" s="95" t="e">
        <f ca="true">+IF(AND(ISNUMBER(OFFSET('Hygiene Data'!$F$7,0,10*ROW('Hygiene Data'!F92))),'Data Summary'!DV98="Yes"),OFFSET('Hygiene Data'!$F$7,0,10*ROW('Hygiene Data'!F92)),NA())</f>
        <v>#N/A</v>
      </c>
      <c r="BH98" s="95" t="e">
        <f ca="true">+IF(AND(ISNUMBER(OFFSET('Hygiene Data'!$F$9,0,10*ROW('Hygiene Data'!F92))),'Data Summary'!DW98="Yes"),OFFSET('Hygiene Data'!$F$9,0,10*ROW('Hygiene Data'!F92)),NA())</f>
        <v>#N/A</v>
      </c>
      <c r="BI98" s="95" t="e">
        <f ca="true">+IF(AND(ISNUMBER(OFFSET('Hygiene Data'!$G$5,0,10*ROW('Hygiene Data'!G92))),'Data Summary'!DX98="Yes"),OFFSET('Hygiene Data'!$G$5,0,10*ROW('Hygiene Data'!G92)),NA())</f>
        <v>#N/A</v>
      </c>
      <c r="BJ98" s="95" t="e">
        <f ca="true">+IF(AND(ISNUMBER(OFFSET('Hygiene Data'!$G$7,0,10*ROW('Hygiene Data'!G92))),'Data Summary'!DY98="Yes"),OFFSET('Hygiene Data'!$G$7,0,10*ROW('Hygiene Data'!G92)),NA())</f>
        <v>#N/A</v>
      </c>
      <c r="BK98" s="95" t="e">
        <f ca="true">+IF(AND(ISNUMBER(OFFSET('Hygiene Data'!$G$9,0,10*ROW('Hygiene Data'!G92))),'Data Summary'!DZ98="Yes"),OFFSET('Hygiene Data'!$G$9,0,10*ROW('Hygiene Data'!G92)),NA())</f>
        <v>#N/A</v>
      </c>
      <c r="BL98" s="95" t="e">
        <f ca="true">+IF(AND(ISNUMBER(OFFSET('Hygiene Data'!$H$5,0,10*ROW('Hygiene Data'!H92))),'Data Summary'!EA98="Yes"),OFFSET('Hygiene Data'!$H$5,0,10*ROW('Hygiene Data'!H92)),NA())</f>
        <v>#N/A</v>
      </c>
      <c r="BM98" s="95" t="e">
        <f ca="true">+IF(AND(ISNUMBER(OFFSET('Hygiene Data'!$H$7,0,10*ROW('Hygiene Data'!H92))),'Data Summary'!EB98="Yes"),OFFSET('Hygiene Data'!$H$7,0,10*ROW('Hygiene Data'!H92)),NA())</f>
        <v>#N/A</v>
      </c>
      <c r="BN98" s="95" t="e">
        <f ca="true">+IF(AND(ISNUMBER(OFFSET('Hygiene Data'!$H$9,0,10*ROW('Hygiene Data'!H92))),'Data Summary'!EC98="Yes"),OFFSET('Hygiene Data'!$H$9,0,10*ROW('Hygiene Data'!H92)),NA())</f>
        <v>#N/A</v>
      </c>
      <c r="BO98" s="95" t="e">
        <f ca="true">+IF(AND(ISNUMBER(OFFSET('Hygiene Data'!$I$5,0,10*ROW('Hygiene Data'!I92))),'Data Summary'!ED98="Yes"),OFFSET('Hygiene Data'!$I$5,0,10*ROW('Hygiene Data'!I92)),NA())</f>
        <v>#N/A</v>
      </c>
      <c r="BP98" s="95" t="e">
        <f ca="true">+IF(AND(ISNUMBER(OFFSET('Hygiene Data'!$I$7,0,10*ROW('Hygiene Data'!I92))),'Data Summary'!EE98="Yes"),OFFSET('Hygiene Data'!$I$7,0,10*ROW('Hygiene Data'!I92)),NA())</f>
        <v>#N/A</v>
      </c>
      <c r="BQ98" s="95" t="e">
        <f ca="true">+IF(AND(ISNUMBER(OFFSET('Hygiene Data'!$I$9,0,10*ROW('Hygiene Data'!I92))),'Data Summary'!EF98="Yes"),OFFSET('Hygiene Data'!$I$9,0,10*ROW('Hygiene Data'!I92)),NA())</f>
        <v>#N/A</v>
      </c>
    </row>
    <row xmlns:x14ac="http://schemas.microsoft.com/office/spreadsheetml/2009/9/ac" r="99" x14ac:dyDescent="0.2">
      <c r="A99" s="329" t="e">
        <f ca="true">+RIGHT('Data Summary'!A99,LEN('Data Summary'!A99)-9)</f>
        <v>#VALUE!</v>
      </c>
      <c r="B99" s="36" t="str">
        <f ca="true">+IF(ISTEXT('Data Summary'!B99),'Data Summary'!B99,"")</f>
        <v/>
      </c>
      <c r="C99" s="328" t="e">
        <f ca="true">+VALUE('Data Summary'!C99)</f>
        <v>#VALUE!</v>
      </c>
      <c r="D99" s="93" t="e">
        <f ca="true">+IF(AND(ISNUMBER(OFFSET('Water Data'!$D$4,0,10*ROW('Water Data'!D93))),'Data Summary'!BS99="Yes"),100-OFFSET('Water Data'!$D$4,0,10*ROW('Water Data'!D93)),NA())</f>
        <v>#N/A</v>
      </c>
      <c r="E99" s="93" t="e">
        <f ca="true">+IF(AND(ISNUMBER(OFFSET('Water Data'!$D$6,0,10*ROW('Water Data'!D93))),'Data Summary'!BT99="Yes"),OFFSET('Water Data'!$D$6,0,10*ROW('Water Data'!D93)),NA())</f>
        <v>#N/A</v>
      </c>
      <c r="F99" s="93" t="e">
        <f ca="true">+IF(AND(ISNUMBER(OFFSET('Water Data'!$D$9,0,10*ROW('Water Data'!D93))),'Data Summary'!BU99="Yes"),OFFSET('Water Data'!$D$9,0,10*ROW('Water Data'!D93)),NA())</f>
        <v>#N/A</v>
      </c>
      <c r="G99" s="93" t="e">
        <f ca="true">+IF(AND(ISNUMBER(OFFSET('Water Data'!$E$4,0,10*ROW('Water Data'!E93))),'Data Summary'!BV99="Yes"),100-OFFSET('Water Data'!$E$4,0,10*ROW('Water Data'!E93)),NA())</f>
        <v>#N/A</v>
      </c>
      <c r="H99" s="93" t="e">
        <f ca="true">+IF(AND(ISNUMBER(OFFSET('Water Data'!$E$6,0,10*ROW('Water Data'!E93))),'Data Summary'!BW99="Yes"),OFFSET('Water Data'!$E$6,0,10*ROW('Water Data'!E93)),NA())</f>
        <v>#N/A</v>
      </c>
      <c r="I99" s="93" t="e">
        <f ca="true">+IF(AND(ISNUMBER(OFFSET('Water Data'!$E$9,0,10*ROW('Water Data'!E93))),'Data Summary'!BX99="Yes"),OFFSET('Water Data'!$E$9,0,10*ROW('Water Data'!E93)),NA())</f>
        <v>#N/A</v>
      </c>
      <c r="J99" s="93" t="e">
        <f ca="true">+IF(AND(ISNUMBER(OFFSET('Water Data'!$F$4,0,10*ROW('Water Data'!F93))),'Data Summary'!BY99="Yes"),100-OFFSET('Water Data'!$F$4,0,10*ROW('Water Data'!F93)),NA())</f>
        <v>#N/A</v>
      </c>
      <c r="K99" s="93" t="e">
        <f ca="true">+IF(AND(ISNUMBER(OFFSET('Water Data'!$F$6,0,10*ROW('Water Data'!F93))),'Data Summary'!BZ99="Yes"),OFFSET('Water Data'!$F$6,0,10*ROW('Water Data'!F93)),NA())</f>
        <v>#N/A</v>
      </c>
      <c r="L99" s="93" t="e">
        <f ca="true">+IF(AND(ISNUMBER(OFFSET('Water Data'!$F$9,0,10*ROW('Water Data'!F93))),'Data Summary'!CA99="Yes"),OFFSET('Water Data'!$F$9,0,10*ROW('Water Data'!F93)),NA())</f>
        <v>#N/A</v>
      </c>
      <c r="M99" s="93" t="e">
        <f ca="true">+IF(AND(ISNUMBER(OFFSET('Water Data'!$G$4,0,10*ROW('Water Data'!G93))),'Data Summary'!CB99="Yes"),100-OFFSET('Water Data'!$G$4,0,10*ROW('Water Data'!G93)),NA())</f>
        <v>#N/A</v>
      </c>
      <c r="N99" s="93" t="e">
        <f ca="true">+IF(AND(ISNUMBER(OFFSET('Water Data'!$G$6,0,10*ROW('Water Data'!G93))),'Data Summary'!CC99="Yes"),OFFSET('Water Data'!$G$6,0,10*ROW('Water Data'!G93)),NA())</f>
        <v>#N/A</v>
      </c>
      <c r="O99" s="93" t="e">
        <f ca="true">+IF(AND(ISNUMBER(OFFSET('Water Data'!$G$9,0,10*ROW('Water Data'!G93))),'Data Summary'!CD99="Yes"),OFFSET('Water Data'!$G$9,0,10*ROW('Water Data'!G93)),NA())</f>
        <v>#N/A</v>
      </c>
      <c r="P99" s="93" t="e">
        <f ca="true">+IF(AND(ISNUMBER(OFFSET('Water Data'!$H$4,0,10*ROW('Water Data'!H93))),'Data Summary'!CE99="Yes"),100-OFFSET('Water Data'!$H$4,0,10*ROW('Water Data'!H93)),NA())</f>
        <v>#N/A</v>
      </c>
      <c r="Q99" s="93" t="e">
        <f ca="true">+IF(AND(ISNUMBER(OFFSET('Water Data'!$H$6,0,10*ROW('Water Data'!H93))),'Data Summary'!CF99="Yes"),OFFSET('Water Data'!$H$6,0,10*ROW('Water Data'!H93)),NA())</f>
        <v>#N/A</v>
      </c>
      <c r="R99" s="93" t="e">
        <f ca="true">+IF(AND(ISNUMBER(OFFSET('Water Data'!$H$9,0,10*ROW('Water Data'!H93))),'Data Summary'!CG99="Yes"),OFFSET('Water Data'!$H$9,0,10*ROW('Water Data'!H93)),NA())</f>
        <v>#N/A</v>
      </c>
      <c r="S99" s="93" t="e">
        <f ca="true">+IF(AND(ISNUMBER(OFFSET('Water Data'!$I$4,0,10*ROW('Water Data'!I93))),'Data Summary'!CH99="Yes"),100-OFFSET('Water Data'!$I$4,0,10*ROW('Water Data'!I93)),NA())</f>
        <v>#N/A</v>
      </c>
      <c r="T99" s="93" t="e">
        <f ca="true">+IF(AND(ISNUMBER(OFFSET('Water Data'!$I$6,0,10*ROW('Water Data'!I93))),'Data Summary'!CI99="Yes"),OFFSET('Water Data'!$I$6,0,10*ROW('Water Data'!I93)),NA())</f>
        <v>#N/A</v>
      </c>
      <c r="U99" s="93" t="e">
        <f ca="true">+IF(AND(ISNUMBER(OFFSET('Water Data'!$I$9,0,10*ROW('Water Data'!I93))),'Data Summary'!CJ99="Yes"),OFFSET('Water Data'!$I$9,0,10*ROW('Water Data'!I93)),NA())</f>
        <v>#N/A</v>
      </c>
      <c r="V99" s="94" t="e">
        <f ca="true">+IF(AND(ISNUMBER(OFFSET('Sanitation Data'!$D$4,0,10*ROW('Sanitation Data'!D93))),'Data Summary'!CK99="Yes"),100-OFFSET('Sanitation Data'!$D$4,0,10*ROW('Sanitation Data'!D93)),NA())</f>
        <v>#N/A</v>
      </c>
      <c r="W99" s="94" t="e">
        <f ca="true">+IF(AND(ISNUMBER(OFFSET('Sanitation Data'!$D$6,0,10*ROW('Sanitation Data'!D93))),'Data Summary'!CL99="Yes"),OFFSET('Sanitation Data'!$D$6,0,10*ROW('Sanitation Data'!D93)),NA())</f>
        <v>#N/A</v>
      </c>
      <c r="X99" s="94" t="e">
        <f ca="true">+IF(AND(ISNUMBER(OFFSET('Sanitation Data'!$D$10,0,10*ROW('Sanitation Data'!D93))),'Data Summary'!CM99="Yes"),OFFSET('Sanitation Data'!$D$10,0,10*ROW('Sanitation Data'!D93)),NA())</f>
        <v>#N/A</v>
      </c>
      <c r="Y99" s="94" t="e">
        <f ca="true">+IF(AND(ISNUMBER(OFFSET('Sanitation Data'!$D$11,0,10*ROW('Sanitation Data'!D93))),'Data Summary'!CN99="Yes"),OFFSET('Sanitation Data'!$D$11,0,10*ROW('Sanitation Data'!D93)),NA())</f>
        <v>#N/A</v>
      </c>
      <c r="Z99" s="94" t="e">
        <f ca="true">+IF(AND(ISNUMBER(OFFSET('Sanitation Data'!$D$12,0,10*ROW('Sanitation Data'!D93))),'Data Summary'!CO99="Yes"),OFFSET('Sanitation Data'!$D$12,0,10*ROW('Sanitation Data'!D93)),NA())</f>
        <v>#N/A</v>
      </c>
      <c r="AA99" s="94" t="e">
        <f ca="true">+IF(AND(ISNUMBER(OFFSET('Sanitation Data'!$E$4,0,10*ROW('Sanitation Data'!E93))),'Data Summary'!CP99="Yes"),100-OFFSET('Sanitation Data'!$E$4,0,10*ROW('Sanitation Data'!E93)),NA())</f>
        <v>#N/A</v>
      </c>
      <c r="AB99" s="94" t="e">
        <f ca="true">+IF(AND(ISNUMBER(OFFSET('Sanitation Data'!$E$6,0,10*ROW('Sanitation Data'!E93))),'Data Summary'!CQ99="Yes"),OFFSET('Sanitation Data'!$E$6,0,10*ROW('Sanitation Data'!E93)),NA())</f>
        <v>#N/A</v>
      </c>
      <c r="AC99" s="94" t="e">
        <f ca="true">+IF(AND(ISNUMBER(OFFSET('Sanitation Data'!$E$10,0,10*ROW('Sanitation Data'!E93))),'Data Summary'!CR99="Yes"),OFFSET('Sanitation Data'!$E$10,0,10*ROW('Sanitation Data'!E93)),NA())</f>
        <v>#N/A</v>
      </c>
      <c r="AD99" s="94" t="e">
        <f ca="true">+IF(AND(ISNUMBER(OFFSET('Sanitation Data'!$E$11,0,10*ROW('Sanitation Data'!E93))),'Data Summary'!CS99="Yes"),OFFSET('Sanitation Data'!$E$11,0,10*ROW('Sanitation Data'!E93)),NA())</f>
        <v>#N/A</v>
      </c>
      <c r="AE99" s="94" t="e">
        <f ca="true">+IF(AND(ISNUMBER(OFFSET('Sanitation Data'!$E$12,0,10*ROW('Sanitation Data'!E93))),'Data Summary'!CT99="Yes"),OFFSET('Sanitation Data'!$E$12,0,10*ROW('Sanitation Data'!E93)),NA())</f>
        <v>#N/A</v>
      </c>
      <c r="AF99" s="94" t="e">
        <f ca="true">+IF(AND(ISNUMBER(OFFSET('Sanitation Data'!$F$4,0,10*ROW('Sanitation Data'!F93))),'Data Summary'!CU99="Yes"),100-OFFSET('Sanitation Data'!$F$4,0,10*ROW('Sanitation Data'!F93)),NA())</f>
        <v>#N/A</v>
      </c>
      <c r="AG99" s="94" t="e">
        <f ca="true">+IF(AND(ISNUMBER(OFFSET('Sanitation Data'!$F$6,0,10*ROW('Sanitation Data'!F93))),'Data Summary'!CV99="Yes"),OFFSET('Sanitation Data'!$F$6,0,10*ROW('Sanitation Data'!F93)),NA())</f>
        <v>#N/A</v>
      </c>
      <c r="AH99" s="94" t="e">
        <f ca="true">+IF(AND(ISNUMBER(OFFSET('Sanitation Data'!$F$10,0,10*ROW('Sanitation Data'!F93))),'Data Summary'!CW99="Yes"),OFFSET('Sanitation Data'!$F$10,0,10*ROW('Sanitation Data'!F93)),NA())</f>
        <v>#N/A</v>
      </c>
      <c r="AI99" s="94" t="e">
        <f ca="true">+IF(AND(ISNUMBER(OFFSET('Sanitation Data'!$F$11,0,10*ROW('Sanitation Data'!F93))),'Data Summary'!CX99="Yes"),OFFSET('Sanitation Data'!$F$11,0,10*ROW('Sanitation Data'!F93)),NA())</f>
        <v>#N/A</v>
      </c>
      <c r="AJ99" s="94" t="e">
        <f ca="true">+IF(AND(ISNUMBER(OFFSET('Sanitation Data'!$F$12,0,10*ROW('Sanitation Data'!F93))),'Data Summary'!CY99="Yes"),OFFSET('Sanitation Data'!$F$12,0,10*ROW('Sanitation Data'!F93)),NA())</f>
        <v>#N/A</v>
      </c>
      <c r="AK99" s="94" t="e">
        <f ca="true">+IF(AND(ISNUMBER(OFFSET('Sanitation Data'!$G$4,0,10*ROW('Sanitation Data'!G93))),'Data Summary'!CZ99="Yes"),100-OFFSET('Sanitation Data'!$G$4,0,10*ROW('Sanitation Data'!G93)),NA())</f>
        <v>#N/A</v>
      </c>
      <c r="AL99" s="94" t="e">
        <f ca="true">+IF(AND(ISNUMBER(OFFSET('Sanitation Data'!$G$6,0,10*ROW('Sanitation Data'!G93))),'Data Summary'!DA99="Yes"),OFFSET('Sanitation Data'!$G$6,0,10*ROW('Sanitation Data'!G93)),NA())</f>
        <v>#N/A</v>
      </c>
      <c r="AM99" s="94" t="e">
        <f ca="true">+IF(AND(ISNUMBER(OFFSET('Sanitation Data'!$G$10,0,10*ROW('Sanitation Data'!G93))),'Data Summary'!DB99="Yes"),OFFSET('Sanitation Data'!$G$10,0,10*ROW('Sanitation Data'!G93)),NA())</f>
        <v>#N/A</v>
      </c>
      <c r="AN99" s="94" t="e">
        <f ca="true">+IF(AND(ISNUMBER(OFFSET('Sanitation Data'!$G$11,0,10*ROW('Sanitation Data'!G93))),'Data Summary'!DC99="Yes"),OFFSET('Sanitation Data'!$G$11,0,10*ROW('Sanitation Data'!G93)),NA())</f>
        <v>#N/A</v>
      </c>
      <c r="AO99" s="94" t="e">
        <f ca="true">+IF(AND(ISNUMBER(OFFSET('Sanitation Data'!$G$12,0,10*ROW('Sanitation Data'!G93))),'Data Summary'!DD99="Yes"),OFFSET('Sanitation Data'!$G$12,0,10*ROW('Sanitation Data'!G93)),NA())</f>
        <v>#N/A</v>
      </c>
      <c r="AP99" s="94" t="e">
        <f ca="true">+IF(AND(ISNUMBER(OFFSET('Sanitation Data'!$H$4,0,10*ROW('Sanitation Data'!H93))),'Data Summary'!DE99="Yes"),100-OFFSET('Sanitation Data'!$H$4,0,10*ROW('Sanitation Data'!H93)),NA())</f>
        <v>#N/A</v>
      </c>
      <c r="AQ99" s="94" t="e">
        <f ca="true">+IF(AND(ISNUMBER(OFFSET('Sanitation Data'!$H$6,0,10*ROW('Sanitation Data'!H93))),'Data Summary'!DF99="Yes"),OFFSET('Sanitation Data'!$H$6,0,10*ROW('Sanitation Data'!H93)),NA())</f>
        <v>#N/A</v>
      </c>
      <c r="AR99" s="94" t="e">
        <f ca="true">+IF(AND(ISNUMBER(OFFSET('Sanitation Data'!$H$10,0,10*ROW('Sanitation Data'!H93))),'Data Summary'!DG99="Yes"),OFFSET('Sanitation Data'!$H$10,0,10*ROW('Sanitation Data'!H93)),NA())</f>
        <v>#N/A</v>
      </c>
      <c r="AS99" s="94" t="e">
        <f ca="true">+IF(AND(ISNUMBER(OFFSET('Sanitation Data'!$H$11,0,10*ROW('Sanitation Data'!H93))),'Data Summary'!DH99="Yes"),OFFSET('Sanitation Data'!$H$11,0,10*ROW('Sanitation Data'!H93)),NA())</f>
        <v>#N/A</v>
      </c>
      <c r="AT99" s="94" t="e">
        <f ca="true">+IF(AND(ISNUMBER(OFFSET('Sanitation Data'!$H$12,0,10*ROW('Sanitation Data'!H93))),'Data Summary'!DI99="Yes"),OFFSET('Sanitation Data'!$H$12,0,10*ROW('Sanitation Data'!H93)),NA())</f>
        <v>#N/A</v>
      </c>
      <c r="AU99" s="94" t="e">
        <f ca="true">+IF(AND(ISNUMBER(OFFSET('Sanitation Data'!$I$4,0,10*ROW('Sanitation Data'!I93))),'Data Summary'!DJ99="Yes"),100-OFFSET('Sanitation Data'!$I$4,0,10*ROW('Sanitation Data'!I93)),NA())</f>
        <v>#N/A</v>
      </c>
      <c r="AV99" s="94" t="e">
        <f ca="true">+IF(AND(ISNUMBER(OFFSET('Sanitation Data'!$I$6,0,10*ROW('Sanitation Data'!I93))),'Data Summary'!DK99="Yes"),OFFSET('Sanitation Data'!$I$6,0,10*ROW('Sanitation Data'!I93)),NA())</f>
        <v>#N/A</v>
      </c>
      <c r="AW99" s="94" t="e">
        <f ca="true">+IF(AND(ISNUMBER(OFFSET('Sanitation Data'!$I$10,0,10*ROW('Sanitation Data'!I93))),'Data Summary'!DL99="Yes"),OFFSET('Sanitation Data'!$I$10,0,10*ROW('Sanitation Data'!I93)),NA())</f>
        <v>#N/A</v>
      </c>
      <c r="AX99" s="94" t="e">
        <f ca="true">+IF(AND(ISNUMBER(OFFSET('Sanitation Data'!$I$11,0,10*ROW('Sanitation Data'!I93))),'Data Summary'!DM99="Yes"),OFFSET('Sanitation Data'!$I$11,0,10*ROW('Sanitation Data'!I93)),NA())</f>
        <v>#N/A</v>
      </c>
      <c r="AY99" s="94" t="e">
        <f ca="true">+IF(AND(ISNUMBER(OFFSET('Sanitation Data'!$I$12,0,10*ROW('Sanitation Data'!I93))),'Data Summary'!DN99="Yes"),OFFSET('Sanitation Data'!$I$12,0,10*ROW('Sanitation Data'!I93)),NA())</f>
        <v>#N/A</v>
      </c>
      <c r="AZ99" s="95" t="e">
        <f ca="true">+IF(AND(ISNUMBER(OFFSET('Hygiene Data'!$D$5,0,10*ROW('Hygiene Data'!D93))),'Data Summary'!DO99="Yes"),OFFSET('Hygiene Data'!$D$5,0,10*ROW('Hygiene Data'!D93)),NA())</f>
        <v>#N/A</v>
      </c>
      <c r="BA99" s="95" t="e">
        <f ca="true">+IF(AND(ISNUMBER(OFFSET('Hygiene Data'!$D$7,0,10*ROW('Hygiene Data'!D93))),'Data Summary'!DP99="Yes"),OFFSET('Hygiene Data'!$D$7,0,10*ROW('Hygiene Data'!D93)),NA())</f>
        <v>#N/A</v>
      </c>
      <c r="BB99" s="95" t="e">
        <f ca="true">+IF(AND(ISNUMBER(OFFSET('Hygiene Data'!$D$9,0,10*ROW('Hygiene Data'!D93))),'Data Summary'!DQ99="Yes"),OFFSET('Hygiene Data'!$D$9,0,10*ROW('Hygiene Data'!D93)),NA())</f>
        <v>#N/A</v>
      </c>
      <c r="BC99" s="95" t="e">
        <f ca="true">+IF(AND(ISNUMBER(OFFSET('Hygiene Data'!$E$5,0,10*ROW('Hygiene Data'!E93))),'Data Summary'!DR99="Yes"),OFFSET('Hygiene Data'!$E$5,0,10*ROW('Hygiene Data'!E93)),NA())</f>
        <v>#N/A</v>
      </c>
      <c r="BD99" s="95" t="e">
        <f ca="true">+IF(AND(ISNUMBER(OFFSET('Hygiene Data'!$E$7,0,10*ROW('Hygiene Data'!E93))),'Data Summary'!DS99="Yes"),OFFSET('Hygiene Data'!$E$7,0,10*ROW('Hygiene Data'!E93)),NA())</f>
        <v>#N/A</v>
      </c>
      <c r="BE99" s="95" t="e">
        <f ca="true">+IF(AND(ISNUMBER(OFFSET('Hygiene Data'!$E$9,0,10*ROW('Hygiene Data'!E93))),'Data Summary'!DT99="Yes"),OFFSET('Hygiene Data'!$E$9,0,10*ROW('Hygiene Data'!E93)),NA())</f>
        <v>#N/A</v>
      </c>
      <c r="BF99" s="95" t="e">
        <f ca="true">+IF(AND(ISNUMBER(OFFSET('Hygiene Data'!$F$5,0,10*ROW('Hygiene Data'!F93))),'Data Summary'!DU99="Yes"),OFFSET('Hygiene Data'!$F$5,0,10*ROW('Hygiene Data'!F93)),NA())</f>
        <v>#N/A</v>
      </c>
      <c r="BG99" s="95" t="e">
        <f ca="true">+IF(AND(ISNUMBER(OFFSET('Hygiene Data'!$F$7,0,10*ROW('Hygiene Data'!F93))),'Data Summary'!DV99="Yes"),OFFSET('Hygiene Data'!$F$7,0,10*ROW('Hygiene Data'!F93)),NA())</f>
        <v>#N/A</v>
      </c>
      <c r="BH99" s="95" t="e">
        <f ca="true">+IF(AND(ISNUMBER(OFFSET('Hygiene Data'!$F$9,0,10*ROW('Hygiene Data'!F93))),'Data Summary'!DW99="Yes"),OFFSET('Hygiene Data'!$F$9,0,10*ROW('Hygiene Data'!F93)),NA())</f>
        <v>#N/A</v>
      </c>
      <c r="BI99" s="95" t="e">
        <f ca="true">+IF(AND(ISNUMBER(OFFSET('Hygiene Data'!$G$5,0,10*ROW('Hygiene Data'!G93))),'Data Summary'!DX99="Yes"),OFFSET('Hygiene Data'!$G$5,0,10*ROW('Hygiene Data'!G93)),NA())</f>
        <v>#N/A</v>
      </c>
      <c r="BJ99" s="95" t="e">
        <f ca="true">+IF(AND(ISNUMBER(OFFSET('Hygiene Data'!$G$7,0,10*ROW('Hygiene Data'!G93))),'Data Summary'!DY99="Yes"),OFFSET('Hygiene Data'!$G$7,0,10*ROW('Hygiene Data'!G93)),NA())</f>
        <v>#N/A</v>
      </c>
      <c r="BK99" s="95" t="e">
        <f ca="true">+IF(AND(ISNUMBER(OFFSET('Hygiene Data'!$G$9,0,10*ROW('Hygiene Data'!G93))),'Data Summary'!DZ99="Yes"),OFFSET('Hygiene Data'!$G$9,0,10*ROW('Hygiene Data'!G93)),NA())</f>
        <v>#N/A</v>
      </c>
      <c r="BL99" s="95" t="e">
        <f ca="true">+IF(AND(ISNUMBER(OFFSET('Hygiene Data'!$H$5,0,10*ROW('Hygiene Data'!H93))),'Data Summary'!EA99="Yes"),OFFSET('Hygiene Data'!$H$5,0,10*ROW('Hygiene Data'!H93)),NA())</f>
        <v>#N/A</v>
      </c>
      <c r="BM99" s="95" t="e">
        <f ca="true">+IF(AND(ISNUMBER(OFFSET('Hygiene Data'!$H$7,0,10*ROW('Hygiene Data'!H93))),'Data Summary'!EB99="Yes"),OFFSET('Hygiene Data'!$H$7,0,10*ROW('Hygiene Data'!H93)),NA())</f>
        <v>#N/A</v>
      </c>
      <c r="BN99" s="95" t="e">
        <f ca="true">+IF(AND(ISNUMBER(OFFSET('Hygiene Data'!$H$9,0,10*ROW('Hygiene Data'!H93))),'Data Summary'!EC99="Yes"),OFFSET('Hygiene Data'!$H$9,0,10*ROW('Hygiene Data'!H93)),NA())</f>
        <v>#N/A</v>
      </c>
      <c r="BO99" s="95" t="e">
        <f ca="true">+IF(AND(ISNUMBER(OFFSET('Hygiene Data'!$I$5,0,10*ROW('Hygiene Data'!I93))),'Data Summary'!ED99="Yes"),OFFSET('Hygiene Data'!$I$5,0,10*ROW('Hygiene Data'!I93)),NA())</f>
        <v>#N/A</v>
      </c>
      <c r="BP99" s="95" t="e">
        <f ca="true">+IF(AND(ISNUMBER(OFFSET('Hygiene Data'!$I$7,0,10*ROW('Hygiene Data'!I93))),'Data Summary'!EE99="Yes"),OFFSET('Hygiene Data'!$I$7,0,10*ROW('Hygiene Data'!I93)),NA())</f>
        <v>#N/A</v>
      </c>
      <c r="BQ99" s="95" t="e">
        <f ca="true">+IF(AND(ISNUMBER(OFFSET('Hygiene Data'!$I$9,0,10*ROW('Hygiene Data'!I93))),'Data Summary'!EF99="Yes"),OFFSET('Hygiene Data'!$I$9,0,10*ROW('Hygiene Data'!I93)),NA())</f>
        <v>#N/A</v>
      </c>
    </row>
    <row xmlns:x14ac="http://schemas.microsoft.com/office/spreadsheetml/2009/9/ac" r="100" x14ac:dyDescent="0.2">
      <c r="A100" s="329" t="e">
        <f ca="true">+RIGHT('Data Summary'!A100,LEN('Data Summary'!A100)-9)</f>
        <v>#VALUE!</v>
      </c>
      <c r="B100" s="36" t="str">
        <f ca="true">+IF(ISTEXT('Data Summary'!B100),'Data Summary'!B100,"")</f>
        <v/>
      </c>
      <c r="C100" s="328" t="e">
        <f ca="true">+VALUE('Data Summary'!C100)</f>
        <v>#VALUE!</v>
      </c>
      <c r="D100" s="93" t="e">
        <f ca="true">+IF(AND(ISNUMBER(OFFSET('Water Data'!$D$4,0,10*ROW('Water Data'!D94))),'Data Summary'!BS100="Yes"),100-OFFSET('Water Data'!$D$4,0,10*ROW('Water Data'!D94)),NA())</f>
        <v>#N/A</v>
      </c>
      <c r="E100" s="93" t="e">
        <f ca="true">+IF(AND(ISNUMBER(OFFSET('Water Data'!$D$6,0,10*ROW('Water Data'!D94))),'Data Summary'!BT100="Yes"),OFFSET('Water Data'!$D$6,0,10*ROW('Water Data'!D94)),NA())</f>
        <v>#N/A</v>
      </c>
      <c r="F100" s="93" t="e">
        <f ca="true">+IF(AND(ISNUMBER(OFFSET('Water Data'!$D$9,0,10*ROW('Water Data'!D94))),'Data Summary'!BU100="Yes"),OFFSET('Water Data'!$D$9,0,10*ROW('Water Data'!D94)),NA())</f>
        <v>#N/A</v>
      </c>
      <c r="G100" s="93" t="e">
        <f ca="true">+IF(AND(ISNUMBER(OFFSET('Water Data'!$E$4,0,10*ROW('Water Data'!E94))),'Data Summary'!BV100="Yes"),100-OFFSET('Water Data'!$E$4,0,10*ROW('Water Data'!E94)),NA())</f>
        <v>#N/A</v>
      </c>
      <c r="H100" s="93" t="e">
        <f ca="true">+IF(AND(ISNUMBER(OFFSET('Water Data'!$E$6,0,10*ROW('Water Data'!E94))),'Data Summary'!BW100="Yes"),OFFSET('Water Data'!$E$6,0,10*ROW('Water Data'!E94)),NA())</f>
        <v>#N/A</v>
      </c>
      <c r="I100" s="93" t="e">
        <f ca="true">+IF(AND(ISNUMBER(OFFSET('Water Data'!$E$9,0,10*ROW('Water Data'!E94))),'Data Summary'!BX100="Yes"),OFFSET('Water Data'!$E$9,0,10*ROW('Water Data'!E94)),NA())</f>
        <v>#N/A</v>
      </c>
      <c r="J100" s="93" t="e">
        <f ca="true">+IF(AND(ISNUMBER(OFFSET('Water Data'!$F$4,0,10*ROW('Water Data'!F94))),'Data Summary'!BY100="Yes"),100-OFFSET('Water Data'!$F$4,0,10*ROW('Water Data'!F94)),NA())</f>
        <v>#N/A</v>
      </c>
      <c r="K100" s="93" t="e">
        <f ca="true">+IF(AND(ISNUMBER(OFFSET('Water Data'!$F$6,0,10*ROW('Water Data'!F94))),'Data Summary'!BZ100="Yes"),OFFSET('Water Data'!$F$6,0,10*ROW('Water Data'!F94)),NA())</f>
        <v>#N/A</v>
      </c>
      <c r="L100" s="93" t="e">
        <f ca="true">+IF(AND(ISNUMBER(OFFSET('Water Data'!$F$9,0,10*ROW('Water Data'!F94))),'Data Summary'!CA100="Yes"),OFFSET('Water Data'!$F$9,0,10*ROW('Water Data'!F94)),NA())</f>
        <v>#N/A</v>
      </c>
      <c r="M100" s="93" t="e">
        <f ca="true">+IF(AND(ISNUMBER(OFFSET('Water Data'!$G$4,0,10*ROW('Water Data'!G94))),'Data Summary'!CB100="Yes"),100-OFFSET('Water Data'!$G$4,0,10*ROW('Water Data'!G94)),NA())</f>
        <v>#N/A</v>
      </c>
      <c r="N100" s="93" t="e">
        <f ca="true">+IF(AND(ISNUMBER(OFFSET('Water Data'!$G$6,0,10*ROW('Water Data'!G94))),'Data Summary'!CC100="Yes"),OFFSET('Water Data'!$G$6,0,10*ROW('Water Data'!G94)),NA())</f>
        <v>#N/A</v>
      </c>
      <c r="O100" s="93" t="e">
        <f ca="true">+IF(AND(ISNUMBER(OFFSET('Water Data'!$G$9,0,10*ROW('Water Data'!G94))),'Data Summary'!CD100="Yes"),OFFSET('Water Data'!$G$9,0,10*ROW('Water Data'!G94)),NA())</f>
        <v>#N/A</v>
      </c>
      <c r="P100" s="93" t="e">
        <f ca="true">+IF(AND(ISNUMBER(OFFSET('Water Data'!$H$4,0,10*ROW('Water Data'!H94))),'Data Summary'!CE100="Yes"),100-OFFSET('Water Data'!$H$4,0,10*ROW('Water Data'!H94)),NA())</f>
        <v>#N/A</v>
      </c>
      <c r="Q100" s="93" t="e">
        <f ca="true">+IF(AND(ISNUMBER(OFFSET('Water Data'!$H$6,0,10*ROW('Water Data'!H94))),'Data Summary'!CF100="Yes"),OFFSET('Water Data'!$H$6,0,10*ROW('Water Data'!H94)),NA())</f>
        <v>#N/A</v>
      </c>
      <c r="R100" s="93" t="e">
        <f ca="true">+IF(AND(ISNUMBER(OFFSET('Water Data'!$H$9,0,10*ROW('Water Data'!H94))),'Data Summary'!CG100="Yes"),OFFSET('Water Data'!$H$9,0,10*ROW('Water Data'!H94)),NA())</f>
        <v>#N/A</v>
      </c>
      <c r="S100" s="93" t="e">
        <f ca="true">+IF(AND(ISNUMBER(OFFSET('Water Data'!$I$4,0,10*ROW('Water Data'!I94))),'Data Summary'!CH100="Yes"),100-OFFSET('Water Data'!$I$4,0,10*ROW('Water Data'!I94)),NA())</f>
        <v>#N/A</v>
      </c>
      <c r="T100" s="93" t="e">
        <f ca="true">+IF(AND(ISNUMBER(OFFSET('Water Data'!$I$6,0,10*ROW('Water Data'!I94))),'Data Summary'!CI100="Yes"),OFFSET('Water Data'!$I$6,0,10*ROW('Water Data'!I94)),NA())</f>
        <v>#N/A</v>
      </c>
      <c r="U100" s="93" t="e">
        <f ca="true">+IF(AND(ISNUMBER(OFFSET('Water Data'!$I$9,0,10*ROW('Water Data'!I94))),'Data Summary'!CJ100="Yes"),OFFSET('Water Data'!$I$9,0,10*ROW('Water Data'!I94)),NA())</f>
        <v>#N/A</v>
      </c>
      <c r="V100" s="94" t="e">
        <f ca="true">+IF(AND(ISNUMBER(OFFSET('Sanitation Data'!$D$4,0,10*ROW('Sanitation Data'!D94))),'Data Summary'!CK100="Yes"),100-OFFSET('Sanitation Data'!$D$4,0,10*ROW('Sanitation Data'!D94)),NA())</f>
        <v>#N/A</v>
      </c>
      <c r="W100" s="94" t="e">
        <f ca="true">+IF(AND(ISNUMBER(OFFSET('Sanitation Data'!$D$6,0,10*ROW('Sanitation Data'!D94))),'Data Summary'!CL100="Yes"),OFFSET('Sanitation Data'!$D$6,0,10*ROW('Sanitation Data'!D94)),NA())</f>
        <v>#N/A</v>
      </c>
      <c r="X100" s="94" t="e">
        <f ca="true">+IF(AND(ISNUMBER(OFFSET('Sanitation Data'!$D$10,0,10*ROW('Sanitation Data'!D94))),'Data Summary'!CM100="Yes"),OFFSET('Sanitation Data'!$D$10,0,10*ROW('Sanitation Data'!D94)),NA())</f>
        <v>#N/A</v>
      </c>
      <c r="Y100" s="94" t="e">
        <f ca="true">+IF(AND(ISNUMBER(OFFSET('Sanitation Data'!$D$11,0,10*ROW('Sanitation Data'!D94))),'Data Summary'!CN100="Yes"),OFFSET('Sanitation Data'!$D$11,0,10*ROW('Sanitation Data'!D94)),NA())</f>
        <v>#N/A</v>
      </c>
      <c r="Z100" s="94" t="e">
        <f ca="true">+IF(AND(ISNUMBER(OFFSET('Sanitation Data'!$D$12,0,10*ROW('Sanitation Data'!D94))),'Data Summary'!CO100="Yes"),OFFSET('Sanitation Data'!$D$12,0,10*ROW('Sanitation Data'!D94)),NA())</f>
        <v>#N/A</v>
      </c>
      <c r="AA100" s="94" t="e">
        <f ca="true">+IF(AND(ISNUMBER(OFFSET('Sanitation Data'!$E$4,0,10*ROW('Sanitation Data'!E94))),'Data Summary'!CP100="Yes"),100-OFFSET('Sanitation Data'!$E$4,0,10*ROW('Sanitation Data'!E94)),NA())</f>
        <v>#N/A</v>
      </c>
      <c r="AB100" s="94" t="e">
        <f ca="true">+IF(AND(ISNUMBER(OFFSET('Sanitation Data'!$E$6,0,10*ROW('Sanitation Data'!E94))),'Data Summary'!CQ100="Yes"),OFFSET('Sanitation Data'!$E$6,0,10*ROW('Sanitation Data'!E94)),NA())</f>
        <v>#N/A</v>
      </c>
      <c r="AC100" s="94" t="e">
        <f ca="true">+IF(AND(ISNUMBER(OFFSET('Sanitation Data'!$E$10,0,10*ROW('Sanitation Data'!E94))),'Data Summary'!CR100="Yes"),OFFSET('Sanitation Data'!$E$10,0,10*ROW('Sanitation Data'!E94)),NA())</f>
        <v>#N/A</v>
      </c>
      <c r="AD100" s="94" t="e">
        <f ca="true">+IF(AND(ISNUMBER(OFFSET('Sanitation Data'!$E$11,0,10*ROW('Sanitation Data'!E94))),'Data Summary'!CS100="Yes"),OFFSET('Sanitation Data'!$E$11,0,10*ROW('Sanitation Data'!E94)),NA())</f>
        <v>#N/A</v>
      </c>
      <c r="AE100" s="94" t="e">
        <f ca="true">+IF(AND(ISNUMBER(OFFSET('Sanitation Data'!$E$12,0,10*ROW('Sanitation Data'!E94))),'Data Summary'!CT100="Yes"),OFFSET('Sanitation Data'!$E$12,0,10*ROW('Sanitation Data'!E94)),NA())</f>
        <v>#N/A</v>
      </c>
      <c r="AF100" s="94" t="e">
        <f ca="true">+IF(AND(ISNUMBER(OFFSET('Sanitation Data'!$F$4,0,10*ROW('Sanitation Data'!F94))),'Data Summary'!CU100="Yes"),100-OFFSET('Sanitation Data'!$F$4,0,10*ROW('Sanitation Data'!F94)),NA())</f>
        <v>#N/A</v>
      </c>
      <c r="AG100" s="94" t="e">
        <f ca="true">+IF(AND(ISNUMBER(OFFSET('Sanitation Data'!$F$6,0,10*ROW('Sanitation Data'!F94))),'Data Summary'!CV100="Yes"),OFFSET('Sanitation Data'!$F$6,0,10*ROW('Sanitation Data'!F94)),NA())</f>
        <v>#N/A</v>
      </c>
      <c r="AH100" s="94" t="e">
        <f ca="true">+IF(AND(ISNUMBER(OFFSET('Sanitation Data'!$F$10,0,10*ROW('Sanitation Data'!F94))),'Data Summary'!CW100="Yes"),OFFSET('Sanitation Data'!$F$10,0,10*ROW('Sanitation Data'!F94)),NA())</f>
        <v>#N/A</v>
      </c>
      <c r="AI100" s="94" t="e">
        <f ca="true">+IF(AND(ISNUMBER(OFFSET('Sanitation Data'!$F$11,0,10*ROW('Sanitation Data'!F94))),'Data Summary'!CX100="Yes"),OFFSET('Sanitation Data'!$F$11,0,10*ROW('Sanitation Data'!F94)),NA())</f>
        <v>#N/A</v>
      </c>
      <c r="AJ100" s="94" t="e">
        <f ca="true">+IF(AND(ISNUMBER(OFFSET('Sanitation Data'!$F$12,0,10*ROW('Sanitation Data'!F94))),'Data Summary'!CY100="Yes"),OFFSET('Sanitation Data'!$F$12,0,10*ROW('Sanitation Data'!F94)),NA())</f>
        <v>#N/A</v>
      </c>
      <c r="AK100" s="94" t="e">
        <f ca="true">+IF(AND(ISNUMBER(OFFSET('Sanitation Data'!$G$4,0,10*ROW('Sanitation Data'!G94))),'Data Summary'!CZ100="Yes"),100-OFFSET('Sanitation Data'!$G$4,0,10*ROW('Sanitation Data'!G94)),NA())</f>
        <v>#N/A</v>
      </c>
      <c r="AL100" s="94" t="e">
        <f ca="true">+IF(AND(ISNUMBER(OFFSET('Sanitation Data'!$G$6,0,10*ROW('Sanitation Data'!G94))),'Data Summary'!DA100="Yes"),OFFSET('Sanitation Data'!$G$6,0,10*ROW('Sanitation Data'!G94)),NA())</f>
        <v>#N/A</v>
      </c>
      <c r="AM100" s="94" t="e">
        <f ca="true">+IF(AND(ISNUMBER(OFFSET('Sanitation Data'!$G$10,0,10*ROW('Sanitation Data'!G94))),'Data Summary'!DB100="Yes"),OFFSET('Sanitation Data'!$G$10,0,10*ROW('Sanitation Data'!G94)),NA())</f>
        <v>#N/A</v>
      </c>
      <c r="AN100" s="94" t="e">
        <f ca="true">+IF(AND(ISNUMBER(OFFSET('Sanitation Data'!$G$11,0,10*ROW('Sanitation Data'!G94))),'Data Summary'!DC100="Yes"),OFFSET('Sanitation Data'!$G$11,0,10*ROW('Sanitation Data'!G94)),NA())</f>
        <v>#N/A</v>
      </c>
      <c r="AO100" s="94" t="e">
        <f ca="true">+IF(AND(ISNUMBER(OFFSET('Sanitation Data'!$G$12,0,10*ROW('Sanitation Data'!G94))),'Data Summary'!DD100="Yes"),OFFSET('Sanitation Data'!$G$12,0,10*ROW('Sanitation Data'!G94)),NA())</f>
        <v>#N/A</v>
      </c>
      <c r="AP100" s="94" t="e">
        <f ca="true">+IF(AND(ISNUMBER(OFFSET('Sanitation Data'!$H$4,0,10*ROW('Sanitation Data'!H94))),'Data Summary'!DE100="Yes"),100-OFFSET('Sanitation Data'!$H$4,0,10*ROW('Sanitation Data'!H94)),NA())</f>
        <v>#N/A</v>
      </c>
      <c r="AQ100" s="94" t="e">
        <f ca="true">+IF(AND(ISNUMBER(OFFSET('Sanitation Data'!$H$6,0,10*ROW('Sanitation Data'!H94))),'Data Summary'!DF100="Yes"),OFFSET('Sanitation Data'!$H$6,0,10*ROW('Sanitation Data'!H94)),NA())</f>
        <v>#N/A</v>
      </c>
      <c r="AR100" s="94" t="e">
        <f ca="true">+IF(AND(ISNUMBER(OFFSET('Sanitation Data'!$H$10,0,10*ROW('Sanitation Data'!H94))),'Data Summary'!DG100="Yes"),OFFSET('Sanitation Data'!$H$10,0,10*ROW('Sanitation Data'!H94)),NA())</f>
        <v>#N/A</v>
      </c>
      <c r="AS100" s="94" t="e">
        <f ca="true">+IF(AND(ISNUMBER(OFFSET('Sanitation Data'!$H$11,0,10*ROW('Sanitation Data'!H94))),'Data Summary'!DH100="Yes"),OFFSET('Sanitation Data'!$H$11,0,10*ROW('Sanitation Data'!H94)),NA())</f>
        <v>#N/A</v>
      </c>
      <c r="AT100" s="94" t="e">
        <f ca="true">+IF(AND(ISNUMBER(OFFSET('Sanitation Data'!$H$12,0,10*ROW('Sanitation Data'!H94))),'Data Summary'!DI100="Yes"),OFFSET('Sanitation Data'!$H$12,0,10*ROW('Sanitation Data'!H94)),NA())</f>
        <v>#N/A</v>
      </c>
      <c r="AU100" s="94" t="e">
        <f ca="true">+IF(AND(ISNUMBER(OFFSET('Sanitation Data'!$I$4,0,10*ROW('Sanitation Data'!I94))),'Data Summary'!DJ100="Yes"),100-OFFSET('Sanitation Data'!$I$4,0,10*ROW('Sanitation Data'!I94)),NA())</f>
        <v>#N/A</v>
      </c>
      <c r="AV100" s="94" t="e">
        <f ca="true">+IF(AND(ISNUMBER(OFFSET('Sanitation Data'!$I$6,0,10*ROW('Sanitation Data'!I94))),'Data Summary'!DK100="Yes"),OFFSET('Sanitation Data'!$I$6,0,10*ROW('Sanitation Data'!I94)),NA())</f>
        <v>#N/A</v>
      </c>
      <c r="AW100" s="94" t="e">
        <f ca="true">+IF(AND(ISNUMBER(OFFSET('Sanitation Data'!$I$10,0,10*ROW('Sanitation Data'!I94))),'Data Summary'!DL100="Yes"),OFFSET('Sanitation Data'!$I$10,0,10*ROW('Sanitation Data'!I94)),NA())</f>
        <v>#N/A</v>
      </c>
      <c r="AX100" s="94" t="e">
        <f ca="true">+IF(AND(ISNUMBER(OFFSET('Sanitation Data'!$I$11,0,10*ROW('Sanitation Data'!I94))),'Data Summary'!DM100="Yes"),OFFSET('Sanitation Data'!$I$11,0,10*ROW('Sanitation Data'!I94)),NA())</f>
        <v>#N/A</v>
      </c>
      <c r="AY100" s="94" t="e">
        <f ca="true">+IF(AND(ISNUMBER(OFFSET('Sanitation Data'!$I$12,0,10*ROW('Sanitation Data'!I94))),'Data Summary'!DN100="Yes"),OFFSET('Sanitation Data'!$I$12,0,10*ROW('Sanitation Data'!I94)),NA())</f>
        <v>#N/A</v>
      </c>
      <c r="AZ100" s="95" t="e">
        <f ca="true">+IF(AND(ISNUMBER(OFFSET('Hygiene Data'!$D$5,0,10*ROW('Hygiene Data'!D94))),'Data Summary'!DO100="Yes"),OFFSET('Hygiene Data'!$D$5,0,10*ROW('Hygiene Data'!D94)),NA())</f>
        <v>#N/A</v>
      </c>
      <c r="BA100" s="95" t="e">
        <f ca="true">+IF(AND(ISNUMBER(OFFSET('Hygiene Data'!$D$7,0,10*ROW('Hygiene Data'!D94))),'Data Summary'!DP100="Yes"),OFFSET('Hygiene Data'!$D$7,0,10*ROW('Hygiene Data'!D94)),NA())</f>
        <v>#N/A</v>
      </c>
      <c r="BB100" s="95" t="e">
        <f ca="true">+IF(AND(ISNUMBER(OFFSET('Hygiene Data'!$D$9,0,10*ROW('Hygiene Data'!D94))),'Data Summary'!DQ100="Yes"),OFFSET('Hygiene Data'!$D$9,0,10*ROW('Hygiene Data'!D94)),NA())</f>
        <v>#N/A</v>
      </c>
      <c r="BC100" s="95" t="e">
        <f ca="true">+IF(AND(ISNUMBER(OFFSET('Hygiene Data'!$E$5,0,10*ROW('Hygiene Data'!E94))),'Data Summary'!DR100="Yes"),OFFSET('Hygiene Data'!$E$5,0,10*ROW('Hygiene Data'!E94)),NA())</f>
        <v>#N/A</v>
      </c>
      <c r="BD100" s="95" t="e">
        <f ca="true">+IF(AND(ISNUMBER(OFFSET('Hygiene Data'!$E$7,0,10*ROW('Hygiene Data'!E94))),'Data Summary'!DS100="Yes"),OFFSET('Hygiene Data'!$E$7,0,10*ROW('Hygiene Data'!E94)),NA())</f>
        <v>#N/A</v>
      </c>
      <c r="BE100" s="95" t="e">
        <f ca="true">+IF(AND(ISNUMBER(OFFSET('Hygiene Data'!$E$9,0,10*ROW('Hygiene Data'!E94))),'Data Summary'!DT100="Yes"),OFFSET('Hygiene Data'!$E$9,0,10*ROW('Hygiene Data'!E94)),NA())</f>
        <v>#N/A</v>
      </c>
      <c r="BF100" s="95" t="e">
        <f ca="true">+IF(AND(ISNUMBER(OFFSET('Hygiene Data'!$F$5,0,10*ROW('Hygiene Data'!F94))),'Data Summary'!DU100="Yes"),OFFSET('Hygiene Data'!$F$5,0,10*ROW('Hygiene Data'!F94)),NA())</f>
        <v>#N/A</v>
      </c>
      <c r="BG100" s="95" t="e">
        <f ca="true">+IF(AND(ISNUMBER(OFFSET('Hygiene Data'!$F$7,0,10*ROW('Hygiene Data'!F94))),'Data Summary'!DV100="Yes"),OFFSET('Hygiene Data'!$F$7,0,10*ROW('Hygiene Data'!F94)),NA())</f>
        <v>#N/A</v>
      </c>
      <c r="BH100" s="95" t="e">
        <f ca="true">+IF(AND(ISNUMBER(OFFSET('Hygiene Data'!$F$9,0,10*ROW('Hygiene Data'!F94))),'Data Summary'!DW100="Yes"),OFFSET('Hygiene Data'!$F$9,0,10*ROW('Hygiene Data'!F94)),NA())</f>
        <v>#N/A</v>
      </c>
      <c r="BI100" s="95" t="e">
        <f ca="true">+IF(AND(ISNUMBER(OFFSET('Hygiene Data'!$G$5,0,10*ROW('Hygiene Data'!G94))),'Data Summary'!DX100="Yes"),OFFSET('Hygiene Data'!$G$5,0,10*ROW('Hygiene Data'!G94)),NA())</f>
        <v>#N/A</v>
      </c>
      <c r="BJ100" s="95" t="e">
        <f ca="true">+IF(AND(ISNUMBER(OFFSET('Hygiene Data'!$G$7,0,10*ROW('Hygiene Data'!G94))),'Data Summary'!DY100="Yes"),OFFSET('Hygiene Data'!$G$7,0,10*ROW('Hygiene Data'!G94)),NA())</f>
        <v>#N/A</v>
      </c>
      <c r="BK100" s="95" t="e">
        <f ca="true">+IF(AND(ISNUMBER(OFFSET('Hygiene Data'!$G$9,0,10*ROW('Hygiene Data'!G94))),'Data Summary'!DZ100="Yes"),OFFSET('Hygiene Data'!$G$9,0,10*ROW('Hygiene Data'!G94)),NA())</f>
        <v>#N/A</v>
      </c>
      <c r="BL100" s="95" t="e">
        <f ca="true">+IF(AND(ISNUMBER(OFFSET('Hygiene Data'!$H$5,0,10*ROW('Hygiene Data'!H94))),'Data Summary'!EA100="Yes"),OFFSET('Hygiene Data'!$H$5,0,10*ROW('Hygiene Data'!H94)),NA())</f>
        <v>#N/A</v>
      </c>
      <c r="BM100" s="95" t="e">
        <f ca="true">+IF(AND(ISNUMBER(OFFSET('Hygiene Data'!$H$7,0,10*ROW('Hygiene Data'!H94))),'Data Summary'!EB100="Yes"),OFFSET('Hygiene Data'!$H$7,0,10*ROW('Hygiene Data'!H94)),NA())</f>
        <v>#N/A</v>
      </c>
      <c r="BN100" s="95" t="e">
        <f ca="true">+IF(AND(ISNUMBER(OFFSET('Hygiene Data'!$H$9,0,10*ROW('Hygiene Data'!H94))),'Data Summary'!EC100="Yes"),OFFSET('Hygiene Data'!$H$9,0,10*ROW('Hygiene Data'!H94)),NA())</f>
        <v>#N/A</v>
      </c>
      <c r="BO100" s="95" t="e">
        <f ca="true">+IF(AND(ISNUMBER(OFFSET('Hygiene Data'!$I$5,0,10*ROW('Hygiene Data'!I94))),'Data Summary'!ED100="Yes"),OFFSET('Hygiene Data'!$I$5,0,10*ROW('Hygiene Data'!I94)),NA())</f>
        <v>#N/A</v>
      </c>
      <c r="BP100" s="95" t="e">
        <f ca="true">+IF(AND(ISNUMBER(OFFSET('Hygiene Data'!$I$7,0,10*ROW('Hygiene Data'!I94))),'Data Summary'!EE100="Yes"),OFFSET('Hygiene Data'!$I$7,0,10*ROW('Hygiene Data'!I94)),NA())</f>
        <v>#N/A</v>
      </c>
      <c r="BQ100" s="95" t="e">
        <f ca="true">+IF(AND(ISNUMBER(OFFSET('Hygiene Data'!$I$9,0,10*ROW('Hygiene Data'!I94))),'Data Summary'!EF100="Yes"),OFFSET('Hygiene Data'!$I$9,0,10*ROW('Hygiene Data'!I94)),NA())</f>
        <v>#N/A</v>
      </c>
    </row>
    <row xmlns:x14ac="http://schemas.microsoft.com/office/spreadsheetml/2009/9/ac" r="101" x14ac:dyDescent="0.2">
      <c r="A101" s="329" t="e">
        <f ca="true">+RIGHT('Data Summary'!A101,LEN('Data Summary'!A101)-9)</f>
        <v>#VALUE!</v>
      </c>
      <c r="B101" s="36" t="str">
        <f ca="true">+IF(ISTEXT('Data Summary'!B101),'Data Summary'!B101,"")</f>
        <v/>
      </c>
      <c r="C101" s="328" t="e">
        <f ca="true">+VALUE('Data Summary'!C101)</f>
        <v>#VALUE!</v>
      </c>
      <c r="D101" s="93" t="e">
        <f ca="true">+IF(AND(ISNUMBER(OFFSET('Water Data'!$D$4,0,10*ROW('Water Data'!D95))),'Data Summary'!BS101="Yes"),100-OFFSET('Water Data'!$D$4,0,10*ROW('Water Data'!D95)),NA())</f>
        <v>#N/A</v>
      </c>
      <c r="E101" s="93" t="e">
        <f ca="true">+IF(AND(ISNUMBER(OFFSET('Water Data'!$D$6,0,10*ROW('Water Data'!D95))),'Data Summary'!BT101="Yes"),OFFSET('Water Data'!$D$6,0,10*ROW('Water Data'!D95)),NA())</f>
        <v>#N/A</v>
      </c>
      <c r="F101" s="93" t="e">
        <f ca="true">+IF(AND(ISNUMBER(OFFSET('Water Data'!$D$9,0,10*ROW('Water Data'!D95))),'Data Summary'!BU101="Yes"),OFFSET('Water Data'!$D$9,0,10*ROW('Water Data'!D95)),NA())</f>
        <v>#N/A</v>
      </c>
      <c r="G101" s="93" t="e">
        <f ca="true">+IF(AND(ISNUMBER(OFFSET('Water Data'!$E$4,0,10*ROW('Water Data'!E95))),'Data Summary'!BV101="Yes"),100-OFFSET('Water Data'!$E$4,0,10*ROW('Water Data'!E95)),NA())</f>
        <v>#N/A</v>
      </c>
      <c r="H101" s="93" t="e">
        <f ca="true">+IF(AND(ISNUMBER(OFFSET('Water Data'!$E$6,0,10*ROW('Water Data'!E95))),'Data Summary'!BW101="Yes"),OFFSET('Water Data'!$E$6,0,10*ROW('Water Data'!E95)),NA())</f>
        <v>#N/A</v>
      </c>
      <c r="I101" s="93" t="e">
        <f ca="true">+IF(AND(ISNUMBER(OFFSET('Water Data'!$E$9,0,10*ROW('Water Data'!E95))),'Data Summary'!BX101="Yes"),OFFSET('Water Data'!$E$9,0,10*ROW('Water Data'!E95)),NA())</f>
        <v>#N/A</v>
      </c>
      <c r="J101" s="93" t="e">
        <f ca="true">+IF(AND(ISNUMBER(OFFSET('Water Data'!$F$4,0,10*ROW('Water Data'!F95))),'Data Summary'!BY101="Yes"),100-OFFSET('Water Data'!$F$4,0,10*ROW('Water Data'!F95)),NA())</f>
        <v>#N/A</v>
      </c>
      <c r="K101" s="93" t="e">
        <f ca="true">+IF(AND(ISNUMBER(OFFSET('Water Data'!$F$6,0,10*ROW('Water Data'!F95))),'Data Summary'!BZ101="Yes"),OFFSET('Water Data'!$F$6,0,10*ROW('Water Data'!F95)),NA())</f>
        <v>#N/A</v>
      </c>
      <c r="L101" s="93" t="e">
        <f ca="true">+IF(AND(ISNUMBER(OFFSET('Water Data'!$F$9,0,10*ROW('Water Data'!F95))),'Data Summary'!CA101="Yes"),OFFSET('Water Data'!$F$9,0,10*ROW('Water Data'!F95)),NA())</f>
        <v>#N/A</v>
      </c>
      <c r="M101" s="93" t="e">
        <f ca="true">+IF(AND(ISNUMBER(OFFSET('Water Data'!$G$4,0,10*ROW('Water Data'!G95))),'Data Summary'!CB101="Yes"),100-OFFSET('Water Data'!$G$4,0,10*ROW('Water Data'!G95)),NA())</f>
        <v>#N/A</v>
      </c>
      <c r="N101" s="93" t="e">
        <f ca="true">+IF(AND(ISNUMBER(OFFSET('Water Data'!$G$6,0,10*ROW('Water Data'!G95))),'Data Summary'!CC101="Yes"),OFFSET('Water Data'!$G$6,0,10*ROW('Water Data'!G95)),NA())</f>
        <v>#N/A</v>
      </c>
      <c r="O101" s="93" t="e">
        <f ca="true">+IF(AND(ISNUMBER(OFFSET('Water Data'!$G$9,0,10*ROW('Water Data'!G95))),'Data Summary'!CD101="Yes"),OFFSET('Water Data'!$G$9,0,10*ROW('Water Data'!G95)),NA())</f>
        <v>#N/A</v>
      </c>
      <c r="P101" s="93" t="e">
        <f ca="true">+IF(AND(ISNUMBER(OFFSET('Water Data'!$H$4,0,10*ROW('Water Data'!H95))),'Data Summary'!CE101="Yes"),100-OFFSET('Water Data'!$H$4,0,10*ROW('Water Data'!H95)),NA())</f>
        <v>#N/A</v>
      </c>
      <c r="Q101" s="93" t="e">
        <f ca="true">+IF(AND(ISNUMBER(OFFSET('Water Data'!$H$6,0,10*ROW('Water Data'!H95))),'Data Summary'!CF101="Yes"),OFFSET('Water Data'!$H$6,0,10*ROW('Water Data'!H95)),NA())</f>
        <v>#N/A</v>
      </c>
      <c r="R101" s="93" t="e">
        <f ca="true">+IF(AND(ISNUMBER(OFFSET('Water Data'!$H$9,0,10*ROW('Water Data'!H95))),'Data Summary'!CG101="Yes"),OFFSET('Water Data'!$H$9,0,10*ROW('Water Data'!H95)),NA())</f>
        <v>#N/A</v>
      </c>
      <c r="S101" s="93" t="e">
        <f ca="true">+IF(AND(ISNUMBER(OFFSET('Water Data'!$I$4,0,10*ROW('Water Data'!I95))),'Data Summary'!CH101="Yes"),100-OFFSET('Water Data'!$I$4,0,10*ROW('Water Data'!I95)),NA())</f>
        <v>#N/A</v>
      </c>
      <c r="T101" s="93" t="e">
        <f ca="true">+IF(AND(ISNUMBER(OFFSET('Water Data'!$I$6,0,10*ROW('Water Data'!I95))),'Data Summary'!CI101="Yes"),OFFSET('Water Data'!$I$6,0,10*ROW('Water Data'!I95)),NA())</f>
        <v>#N/A</v>
      </c>
      <c r="U101" s="93" t="e">
        <f ca="true">+IF(AND(ISNUMBER(OFFSET('Water Data'!$I$9,0,10*ROW('Water Data'!I95))),'Data Summary'!CJ101="Yes"),OFFSET('Water Data'!$I$9,0,10*ROW('Water Data'!I95)),NA())</f>
        <v>#N/A</v>
      </c>
      <c r="V101" s="94" t="e">
        <f ca="true">+IF(AND(ISNUMBER(OFFSET('Sanitation Data'!$D$4,0,10*ROW('Sanitation Data'!D95))),'Data Summary'!CK101="Yes"),100-OFFSET('Sanitation Data'!$D$4,0,10*ROW('Sanitation Data'!D95)),NA())</f>
        <v>#N/A</v>
      </c>
      <c r="W101" s="94" t="e">
        <f ca="true">+IF(AND(ISNUMBER(OFFSET('Sanitation Data'!$D$6,0,10*ROW('Sanitation Data'!D95))),'Data Summary'!CL101="Yes"),OFFSET('Sanitation Data'!$D$6,0,10*ROW('Sanitation Data'!D95)),NA())</f>
        <v>#N/A</v>
      </c>
      <c r="X101" s="94" t="e">
        <f ca="true">+IF(AND(ISNUMBER(OFFSET('Sanitation Data'!$D$10,0,10*ROW('Sanitation Data'!D95))),'Data Summary'!CM101="Yes"),OFFSET('Sanitation Data'!$D$10,0,10*ROW('Sanitation Data'!D95)),NA())</f>
        <v>#N/A</v>
      </c>
      <c r="Y101" s="94" t="e">
        <f ca="true">+IF(AND(ISNUMBER(OFFSET('Sanitation Data'!$D$11,0,10*ROW('Sanitation Data'!D95))),'Data Summary'!CN101="Yes"),OFFSET('Sanitation Data'!$D$11,0,10*ROW('Sanitation Data'!D95)),NA())</f>
        <v>#N/A</v>
      </c>
      <c r="Z101" s="94" t="e">
        <f ca="true">+IF(AND(ISNUMBER(OFFSET('Sanitation Data'!$D$12,0,10*ROW('Sanitation Data'!D95))),'Data Summary'!CO101="Yes"),OFFSET('Sanitation Data'!$D$12,0,10*ROW('Sanitation Data'!D95)),NA())</f>
        <v>#N/A</v>
      </c>
      <c r="AA101" s="94" t="e">
        <f ca="true">+IF(AND(ISNUMBER(OFFSET('Sanitation Data'!$E$4,0,10*ROW('Sanitation Data'!E95))),'Data Summary'!CP101="Yes"),100-OFFSET('Sanitation Data'!$E$4,0,10*ROW('Sanitation Data'!E95)),NA())</f>
        <v>#N/A</v>
      </c>
      <c r="AB101" s="94" t="e">
        <f ca="true">+IF(AND(ISNUMBER(OFFSET('Sanitation Data'!$E$6,0,10*ROW('Sanitation Data'!E95))),'Data Summary'!CQ101="Yes"),OFFSET('Sanitation Data'!$E$6,0,10*ROW('Sanitation Data'!E95)),NA())</f>
        <v>#N/A</v>
      </c>
      <c r="AC101" s="94" t="e">
        <f ca="true">+IF(AND(ISNUMBER(OFFSET('Sanitation Data'!$E$10,0,10*ROW('Sanitation Data'!E95))),'Data Summary'!CR101="Yes"),OFFSET('Sanitation Data'!$E$10,0,10*ROW('Sanitation Data'!E95)),NA())</f>
        <v>#N/A</v>
      </c>
      <c r="AD101" s="94" t="e">
        <f ca="true">+IF(AND(ISNUMBER(OFFSET('Sanitation Data'!$E$11,0,10*ROW('Sanitation Data'!E95))),'Data Summary'!CS101="Yes"),OFFSET('Sanitation Data'!$E$11,0,10*ROW('Sanitation Data'!E95)),NA())</f>
        <v>#N/A</v>
      </c>
      <c r="AE101" s="94" t="e">
        <f ca="true">+IF(AND(ISNUMBER(OFFSET('Sanitation Data'!$E$12,0,10*ROW('Sanitation Data'!E95))),'Data Summary'!CT101="Yes"),OFFSET('Sanitation Data'!$E$12,0,10*ROW('Sanitation Data'!E95)),NA())</f>
        <v>#N/A</v>
      </c>
      <c r="AF101" s="94" t="e">
        <f ca="true">+IF(AND(ISNUMBER(OFFSET('Sanitation Data'!$F$4,0,10*ROW('Sanitation Data'!F95))),'Data Summary'!CU101="Yes"),100-OFFSET('Sanitation Data'!$F$4,0,10*ROW('Sanitation Data'!F95)),NA())</f>
        <v>#N/A</v>
      </c>
      <c r="AG101" s="94" t="e">
        <f ca="true">+IF(AND(ISNUMBER(OFFSET('Sanitation Data'!$F$6,0,10*ROW('Sanitation Data'!F95))),'Data Summary'!CV101="Yes"),OFFSET('Sanitation Data'!$F$6,0,10*ROW('Sanitation Data'!F95)),NA())</f>
        <v>#N/A</v>
      </c>
      <c r="AH101" s="94" t="e">
        <f ca="true">+IF(AND(ISNUMBER(OFFSET('Sanitation Data'!$F$10,0,10*ROW('Sanitation Data'!F95))),'Data Summary'!CW101="Yes"),OFFSET('Sanitation Data'!$F$10,0,10*ROW('Sanitation Data'!F95)),NA())</f>
        <v>#N/A</v>
      </c>
      <c r="AI101" s="94" t="e">
        <f ca="true">+IF(AND(ISNUMBER(OFFSET('Sanitation Data'!$F$11,0,10*ROW('Sanitation Data'!F95))),'Data Summary'!CX101="Yes"),OFFSET('Sanitation Data'!$F$11,0,10*ROW('Sanitation Data'!F95)),NA())</f>
        <v>#N/A</v>
      </c>
      <c r="AJ101" s="94" t="e">
        <f ca="true">+IF(AND(ISNUMBER(OFFSET('Sanitation Data'!$F$12,0,10*ROW('Sanitation Data'!F95))),'Data Summary'!CY101="Yes"),OFFSET('Sanitation Data'!$F$12,0,10*ROW('Sanitation Data'!F95)),NA())</f>
        <v>#N/A</v>
      </c>
      <c r="AK101" s="94" t="e">
        <f ca="true">+IF(AND(ISNUMBER(OFFSET('Sanitation Data'!$G$4,0,10*ROW('Sanitation Data'!G95))),'Data Summary'!CZ101="Yes"),100-OFFSET('Sanitation Data'!$G$4,0,10*ROW('Sanitation Data'!G95)),NA())</f>
        <v>#N/A</v>
      </c>
      <c r="AL101" s="94" t="e">
        <f ca="true">+IF(AND(ISNUMBER(OFFSET('Sanitation Data'!$G$6,0,10*ROW('Sanitation Data'!G95))),'Data Summary'!DA101="Yes"),OFFSET('Sanitation Data'!$G$6,0,10*ROW('Sanitation Data'!G95)),NA())</f>
        <v>#N/A</v>
      </c>
      <c r="AM101" s="94" t="e">
        <f ca="true">+IF(AND(ISNUMBER(OFFSET('Sanitation Data'!$G$10,0,10*ROW('Sanitation Data'!G95))),'Data Summary'!DB101="Yes"),OFFSET('Sanitation Data'!$G$10,0,10*ROW('Sanitation Data'!G95)),NA())</f>
        <v>#N/A</v>
      </c>
      <c r="AN101" s="94" t="e">
        <f ca="true">+IF(AND(ISNUMBER(OFFSET('Sanitation Data'!$G$11,0,10*ROW('Sanitation Data'!G95))),'Data Summary'!DC101="Yes"),OFFSET('Sanitation Data'!$G$11,0,10*ROW('Sanitation Data'!G95)),NA())</f>
        <v>#N/A</v>
      </c>
      <c r="AO101" s="94" t="e">
        <f ca="true">+IF(AND(ISNUMBER(OFFSET('Sanitation Data'!$G$12,0,10*ROW('Sanitation Data'!G95))),'Data Summary'!DD101="Yes"),OFFSET('Sanitation Data'!$G$12,0,10*ROW('Sanitation Data'!G95)),NA())</f>
        <v>#N/A</v>
      </c>
      <c r="AP101" s="94" t="e">
        <f ca="true">+IF(AND(ISNUMBER(OFFSET('Sanitation Data'!$H$4,0,10*ROW('Sanitation Data'!H95))),'Data Summary'!DE101="Yes"),100-OFFSET('Sanitation Data'!$H$4,0,10*ROW('Sanitation Data'!H95)),NA())</f>
        <v>#N/A</v>
      </c>
      <c r="AQ101" s="94" t="e">
        <f ca="true">+IF(AND(ISNUMBER(OFFSET('Sanitation Data'!$H$6,0,10*ROW('Sanitation Data'!H95))),'Data Summary'!DF101="Yes"),OFFSET('Sanitation Data'!$H$6,0,10*ROW('Sanitation Data'!H95)),NA())</f>
        <v>#N/A</v>
      </c>
      <c r="AR101" s="94" t="e">
        <f ca="true">+IF(AND(ISNUMBER(OFFSET('Sanitation Data'!$H$10,0,10*ROW('Sanitation Data'!H95))),'Data Summary'!DG101="Yes"),OFFSET('Sanitation Data'!$H$10,0,10*ROW('Sanitation Data'!H95)),NA())</f>
        <v>#N/A</v>
      </c>
      <c r="AS101" s="94" t="e">
        <f ca="true">+IF(AND(ISNUMBER(OFFSET('Sanitation Data'!$H$11,0,10*ROW('Sanitation Data'!H95))),'Data Summary'!DH101="Yes"),OFFSET('Sanitation Data'!$H$11,0,10*ROW('Sanitation Data'!H95)),NA())</f>
        <v>#N/A</v>
      </c>
      <c r="AT101" s="94" t="e">
        <f ca="true">+IF(AND(ISNUMBER(OFFSET('Sanitation Data'!$H$12,0,10*ROW('Sanitation Data'!H95))),'Data Summary'!DI101="Yes"),OFFSET('Sanitation Data'!$H$12,0,10*ROW('Sanitation Data'!H95)),NA())</f>
        <v>#N/A</v>
      </c>
      <c r="AU101" s="94" t="e">
        <f ca="true">+IF(AND(ISNUMBER(OFFSET('Sanitation Data'!$I$4,0,10*ROW('Sanitation Data'!I95))),'Data Summary'!DJ101="Yes"),100-OFFSET('Sanitation Data'!$I$4,0,10*ROW('Sanitation Data'!I95)),NA())</f>
        <v>#N/A</v>
      </c>
      <c r="AV101" s="94" t="e">
        <f ca="true">+IF(AND(ISNUMBER(OFFSET('Sanitation Data'!$I$6,0,10*ROW('Sanitation Data'!I95))),'Data Summary'!DK101="Yes"),OFFSET('Sanitation Data'!$I$6,0,10*ROW('Sanitation Data'!I95)),NA())</f>
        <v>#N/A</v>
      </c>
      <c r="AW101" s="94" t="e">
        <f ca="true">+IF(AND(ISNUMBER(OFFSET('Sanitation Data'!$I$10,0,10*ROW('Sanitation Data'!I95))),'Data Summary'!DL101="Yes"),OFFSET('Sanitation Data'!$I$10,0,10*ROW('Sanitation Data'!I95)),NA())</f>
        <v>#N/A</v>
      </c>
      <c r="AX101" s="94" t="e">
        <f ca="true">+IF(AND(ISNUMBER(OFFSET('Sanitation Data'!$I$11,0,10*ROW('Sanitation Data'!I95))),'Data Summary'!DM101="Yes"),OFFSET('Sanitation Data'!$I$11,0,10*ROW('Sanitation Data'!I95)),NA())</f>
        <v>#N/A</v>
      </c>
      <c r="AY101" s="94" t="e">
        <f ca="true">+IF(AND(ISNUMBER(OFFSET('Sanitation Data'!$I$12,0,10*ROW('Sanitation Data'!I95))),'Data Summary'!DN101="Yes"),OFFSET('Sanitation Data'!$I$12,0,10*ROW('Sanitation Data'!I95)),NA())</f>
        <v>#N/A</v>
      </c>
      <c r="AZ101" s="95" t="e">
        <f ca="true">+IF(AND(ISNUMBER(OFFSET('Hygiene Data'!$D$5,0,10*ROW('Hygiene Data'!D95))),'Data Summary'!DO101="Yes"),OFFSET('Hygiene Data'!$D$5,0,10*ROW('Hygiene Data'!D95)),NA())</f>
        <v>#N/A</v>
      </c>
      <c r="BA101" s="95" t="e">
        <f ca="true">+IF(AND(ISNUMBER(OFFSET('Hygiene Data'!$D$7,0,10*ROW('Hygiene Data'!D95))),'Data Summary'!DP101="Yes"),OFFSET('Hygiene Data'!$D$7,0,10*ROW('Hygiene Data'!D95)),NA())</f>
        <v>#N/A</v>
      </c>
      <c r="BB101" s="95" t="e">
        <f ca="true">+IF(AND(ISNUMBER(OFFSET('Hygiene Data'!$D$9,0,10*ROW('Hygiene Data'!D95))),'Data Summary'!DQ101="Yes"),OFFSET('Hygiene Data'!$D$9,0,10*ROW('Hygiene Data'!D95)),NA())</f>
        <v>#N/A</v>
      </c>
      <c r="BC101" s="95" t="e">
        <f ca="true">+IF(AND(ISNUMBER(OFFSET('Hygiene Data'!$E$5,0,10*ROW('Hygiene Data'!E95))),'Data Summary'!DR101="Yes"),OFFSET('Hygiene Data'!$E$5,0,10*ROW('Hygiene Data'!E95)),NA())</f>
        <v>#N/A</v>
      </c>
      <c r="BD101" s="95" t="e">
        <f ca="true">+IF(AND(ISNUMBER(OFFSET('Hygiene Data'!$E$7,0,10*ROW('Hygiene Data'!E95))),'Data Summary'!DS101="Yes"),OFFSET('Hygiene Data'!$E$7,0,10*ROW('Hygiene Data'!E95)),NA())</f>
        <v>#N/A</v>
      </c>
      <c r="BE101" s="95" t="e">
        <f ca="true">+IF(AND(ISNUMBER(OFFSET('Hygiene Data'!$E$9,0,10*ROW('Hygiene Data'!E95))),'Data Summary'!DT101="Yes"),OFFSET('Hygiene Data'!$E$9,0,10*ROW('Hygiene Data'!E95)),NA())</f>
        <v>#N/A</v>
      </c>
      <c r="BF101" s="95" t="e">
        <f ca="true">+IF(AND(ISNUMBER(OFFSET('Hygiene Data'!$F$5,0,10*ROW('Hygiene Data'!F95))),'Data Summary'!DU101="Yes"),OFFSET('Hygiene Data'!$F$5,0,10*ROW('Hygiene Data'!F95)),NA())</f>
        <v>#N/A</v>
      </c>
      <c r="BG101" s="95" t="e">
        <f ca="true">+IF(AND(ISNUMBER(OFFSET('Hygiene Data'!$F$7,0,10*ROW('Hygiene Data'!F95))),'Data Summary'!DV101="Yes"),OFFSET('Hygiene Data'!$F$7,0,10*ROW('Hygiene Data'!F95)),NA())</f>
        <v>#N/A</v>
      </c>
      <c r="BH101" s="95" t="e">
        <f ca="true">+IF(AND(ISNUMBER(OFFSET('Hygiene Data'!$F$9,0,10*ROW('Hygiene Data'!F95))),'Data Summary'!DW101="Yes"),OFFSET('Hygiene Data'!$F$9,0,10*ROW('Hygiene Data'!F95)),NA())</f>
        <v>#N/A</v>
      </c>
      <c r="BI101" s="95" t="e">
        <f ca="true">+IF(AND(ISNUMBER(OFFSET('Hygiene Data'!$G$5,0,10*ROW('Hygiene Data'!G95))),'Data Summary'!DX101="Yes"),OFFSET('Hygiene Data'!$G$5,0,10*ROW('Hygiene Data'!G95)),NA())</f>
        <v>#N/A</v>
      </c>
      <c r="BJ101" s="95" t="e">
        <f ca="true">+IF(AND(ISNUMBER(OFFSET('Hygiene Data'!$G$7,0,10*ROW('Hygiene Data'!G95))),'Data Summary'!DY101="Yes"),OFFSET('Hygiene Data'!$G$7,0,10*ROW('Hygiene Data'!G95)),NA())</f>
        <v>#N/A</v>
      </c>
      <c r="BK101" s="95" t="e">
        <f ca="true">+IF(AND(ISNUMBER(OFFSET('Hygiene Data'!$G$9,0,10*ROW('Hygiene Data'!G95))),'Data Summary'!DZ101="Yes"),OFFSET('Hygiene Data'!$G$9,0,10*ROW('Hygiene Data'!G95)),NA())</f>
        <v>#N/A</v>
      </c>
      <c r="BL101" s="95" t="e">
        <f ca="true">+IF(AND(ISNUMBER(OFFSET('Hygiene Data'!$H$5,0,10*ROW('Hygiene Data'!H95))),'Data Summary'!EA101="Yes"),OFFSET('Hygiene Data'!$H$5,0,10*ROW('Hygiene Data'!H95)),NA())</f>
        <v>#N/A</v>
      </c>
      <c r="BM101" s="95" t="e">
        <f ca="true">+IF(AND(ISNUMBER(OFFSET('Hygiene Data'!$H$7,0,10*ROW('Hygiene Data'!H95))),'Data Summary'!EB101="Yes"),OFFSET('Hygiene Data'!$H$7,0,10*ROW('Hygiene Data'!H95)),NA())</f>
        <v>#N/A</v>
      </c>
      <c r="BN101" s="95" t="e">
        <f ca="true">+IF(AND(ISNUMBER(OFFSET('Hygiene Data'!$H$9,0,10*ROW('Hygiene Data'!H95))),'Data Summary'!EC101="Yes"),OFFSET('Hygiene Data'!$H$9,0,10*ROW('Hygiene Data'!H95)),NA())</f>
        <v>#N/A</v>
      </c>
      <c r="BO101" s="95" t="e">
        <f ca="true">+IF(AND(ISNUMBER(OFFSET('Hygiene Data'!$I$5,0,10*ROW('Hygiene Data'!I95))),'Data Summary'!ED101="Yes"),OFFSET('Hygiene Data'!$I$5,0,10*ROW('Hygiene Data'!I95)),NA())</f>
        <v>#N/A</v>
      </c>
      <c r="BP101" s="95" t="e">
        <f ca="true">+IF(AND(ISNUMBER(OFFSET('Hygiene Data'!$I$7,0,10*ROW('Hygiene Data'!I95))),'Data Summary'!EE101="Yes"),OFFSET('Hygiene Data'!$I$7,0,10*ROW('Hygiene Data'!I95)),NA())</f>
        <v>#N/A</v>
      </c>
      <c r="BQ101" s="95" t="e">
        <f ca="true">+IF(AND(ISNUMBER(OFFSET('Hygiene Data'!$I$9,0,10*ROW('Hygiene Data'!I95))),'Data Summary'!EF101="Yes"),OFFSET('Hygiene Data'!$I$9,0,10*ROW('Hygiene Data'!I95)),NA())</f>
        <v>#N/A</v>
      </c>
    </row>
    <row xmlns:x14ac="http://schemas.microsoft.com/office/spreadsheetml/2009/9/ac" r="102" x14ac:dyDescent="0.2">
      <c r="A102" s="329" t="e">
        <f ca="true">+RIGHT('Data Summary'!A102,LEN('Data Summary'!A102)-9)</f>
        <v>#VALUE!</v>
      </c>
      <c r="B102" s="36" t="str">
        <f ca="true">+IF(ISTEXT('Data Summary'!B102),'Data Summary'!B102,"")</f>
        <v/>
      </c>
      <c r="C102" s="328" t="e">
        <f ca="true">+VALUE('Data Summary'!C102)</f>
        <v>#VALUE!</v>
      </c>
      <c r="D102" s="93" t="e">
        <f ca="true">+IF(AND(ISNUMBER(OFFSET('Water Data'!$D$4,0,10*ROW('Water Data'!D96))),'Data Summary'!BS102="Yes"),100-OFFSET('Water Data'!$D$4,0,10*ROW('Water Data'!D96)),NA())</f>
        <v>#N/A</v>
      </c>
      <c r="E102" s="93" t="e">
        <f ca="true">+IF(AND(ISNUMBER(OFFSET('Water Data'!$D$6,0,10*ROW('Water Data'!D96))),'Data Summary'!BT102="Yes"),OFFSET('Water Data'!$D$6,0,10*ROW('Water Data'!D96)),NA())</f>
        <v>#N/A</v>
      </c>
      <c r="F102" s="93" t="e">
        <f ca="true">+IF(AND(ISNUMBER(OFFSET('Water Data'!$D$9,0,10*ROW('Water Data'!D96))),'Data Summary'!BU102="Yes"),OFFSET('Water Data'!$D$9,0,10*ROW('Water Data'!D96)),NA())</f>
        <v>#N/A</v>
      </c>
      <c r="G102" s="93" t="e">
        <f ca="true">+IF(AND(ISNUMBER(OFFSET('Water Data'!$E$4,0,10*ROW('Water Data'!E96))),'Data Summary'!BV102="Yes"),100-OFFSET('Water Data'!$E$4,0,10*ROW('Water Data'!E96)),NA())</f>
        <v>#N/A</v>
      </c>
      <c r="H102" s="93" t="e">
        <f ca="true">+IF(AND(ISNUMBER(OFFSET('Water Data'!$E$6,0,10*ROW('Water Data'!E96))),'Data Summary'!BW102="Yes"),OFFSET('Water Data'!$E$6,0,10*ROW('Water Data'!E96)),NA())</f>
        <v>#N/A</v>
      </c>
      <c r="I102" s="93" t="e">
        <f ca="true">+IF(AND(ISNUMBER(OFFSET('Water Data'!$E$9,0,10*ROW('Water Data'!E96))),'Data Summary'!BX102="Yes"),OFFSET('Water Data'!$E$9,0,10*ROW('Water Data'!E96)),NA())</f>
        <v>#N/A</v>
      </c>
      <c r="J102" s="93" t="e">
        <f ca="true">+IF(AND(ISNUMBER(OFFSET('Water Data'!$F$4,0,10*ROW('Water Data'!F96))),'Data Summary'!BY102="Yes"),100-OFFSET('Water Data'!$F$4,0,10*ROW('Water Data'!F96)),NA())</f>
        <v>#N/A</v>
      </c>
      <c r="K102" s="93" t="e">
        <f ca="true">+IF(AND(ISNUMBER(OFFSET('Water Data'!$F$6,0,10*ROW('Water Data'!F96))),'Data Summary'!BZ102="Yes"),OFFSET('Water Data'!$F$6,0,10*ROW('Water Data'!F96)),NA())</f>
        <v>#N/A</v>
      </c>
      <c r="L102" s="93" t="e">
        <f ca="true">+IF(AND(ISNUMBER(OFFSET('Water Data'!$F$9,0,10*ROW('Water Data'!F96))),'Data Summary'!CA102="Yes"),OFFSET('Water Data'!$F$9,0,10*ROW('Water Data'!F96)),NA())</f>
        <v>#N/A</v>
      </c>
      <c r="M102" s="93" t="e">
        <f ca="true">+IF(AND(ISNUMBER(OFFSET('Water Data'!$G$4,0,10*ROW('Water Data'!G96))),'Data Summary'!CB102="Yes"),100-OFFSET('Water Data'!$G$4,0,10*ROW('Water Data'!G96)),NA())</f>
        <v>#N/A</v>
      </c>
      <c r="N102" s="93" t="e">
        <f ca="true">+IF(AND(ISNUMBER(OFFSET('Water Data'!$G$6,0,10*ROW('Water Data'!G96))),'Data Summary'!CC102="Yes"),OFFSET('Water Data'!$G$6,0,10*ROW('Water Data'!G96)),NA())</f>
        <v>#N/A</v>
      </c>
      <c r="O102" s="93" t="e">
        <f ca="true">+IF(AND(ISNUMBER(OFFSET('Water Data'!$G$9,0,10*ROW('Water Data'!G96))),'Data Summary'!CD102="Yes"),OFFSET('Water Data'!$G$9,0,10*ROW('Water Data'!G96)),NA())</f>
        <v>#N/A</v>
      </c>
      <c r="P102" s="93" t="e">
        <f ca="true">+IF(AND(ISNUMBER(OFFSET('Water Data'!$H$4,0,10*ROW('Water Data'!H96))),'Data Summary'!CE102="Yes"),100-OFFSET('Water Data'!$H$4,0,10*ROW('Water Data'!H96)),NA())</f>
        <v>#N/A</v>
      </c>
      <c r="Q102" s="93" t="e">
        <f ca="true">+IF(AND(ISNUMBER(OFFSET('Water Data'!$H$6,0,10*ROW('Water Data'!H96))),'Data Summary'!CF102="Yes"),OFFSET('Water Data'!$H$6,0,10*ROW('Water Data'!H96)),NA())</f>
        <v>#N/A</v>
      </c>
      <c r="R102" s="93" t="e">
        <f ca="true">+IF(AND(ISNUMBER(OFFSET('Water Data'!$H$9,0,10*ROW('Water Data'!H96))),'Data Summary'!CG102="Yes"),OFFSET('Water Data'!$H$9,0,10*ROW('Water Data'!H96)),NA())</f>
        <v>#N/A</v>
      </c>
      <c r="S102" s="93" t="e">
        <f ca="true">+IF(AND(ISNUMBER(OFFSET('Water Data'!$I$4,0,10*ROW('Water Data'!I96))),'Data Summary'!CH102="Yes"),100-OFFSET('Water Data'!$I$4,0,10*ROW('Water Data'!I96)),NA())</f>
        <v>#N/A</v>
      </c>
      <c r="T102" s="93" t="e">
        <f ca="true">+IF(AND(ISNUMBER(OFFSET('Water Data'!$I$6,0,10*ROW('Water Data'!I96))),'Data Summary'!CI102="Yes"),OFFSET('Water Data'!$I$6,0,10*ROW('Water Data'!I96)),NA())</f>
        <v>#N/A</v>
      </c>
      <c r="U102" s="93" t="e">
        <f ca="true">+IF(AND(ISNUMBER(OFFSET('Water Data'!$I$9,0,10*ROW('Water Data'!I96))),'Data Summary'!CJ102="Yes"),OFFSET('Water Data'!$I$9,0,10*ROW('Water Data'!I96)),NA())</f>
        <v>#N/A</v>
      </c>
      <c r="V102" s="94" t="e">
        <f ca="true">+IF(AND(ISNUMBER(OFFSET('Sanitation Data'!$D$4,0,10*ROW('Sanitation Data'!D96))),'Data Summary'!CK102="Yes"),100-OFFSET('Sanitation Data'!$D$4,0,10*ROW('Sanitation Data'!D96)),NA())</f>
        <v>#N/A</v>
      </c>
      <c r="W102" s="94" t="e">
        <f ca="true">+IF(AND(ISNUMBER(OFFSET('Sanitation Data'!$D$6,0,10*ROW('Sanitation Data'!D96))),'Data Summary'!CL102="Yes"),OFFSET('Sanitation Data'!$D$6,0,10*ROW('Sanitation Data'!D96)),NA())</f>
        <v>#N/A</v>
      </c>
      <c r="X102" s="94" t="e">
        <f ca="true">+IF(AND(ISNUMBER(OFFSET('Sanitation Data'!$D$10,0,10*ROW('Sanitation Data'!D96))),'Data Summary'!CM102="Yes"),OFFSET('Sanitation Data'!$D$10,0,10*ROW('Sanitation Data'!D96)),NA())</f>
        <v>#N/A</v>
      </c>
      <c r="Y102" s="94" t="e">
        <f ca="true">+IF(AND(ISNUMBER(OFFSET('Sanitation Data'!$D$11,0,10*ROW('Sanitation Data'!D96))),'Data Summary'!CN102="Yes"),OFFSET('Sanitation Data'!$D$11,0,10*ROW('Sanitation Data'!D96)),NA())</f>
        <v>#N/A</v>
      </c>
      <c r="Z102" s="94" t="e">
        <f ca="true">+IF(AND(ISNUMBER(OFFSET('Sanitation Data'!$D$12,0,10*ROW('Sanitation Data'!D96))),'Data Summary'!CO102="Yes"),OFFSET('Sanitation Data'!$D$12,0,10*ROW('Sanitation Data'!D96)),NA())</f>
        <v>#N/A</v>
      </c>
      <c r="AA102" s="94" t="e">
        <f ca="true">+IF(AND(ISNUMBER(OFFSET('Sanitation Data'!$E$4,0,10*ROW('Sanitation Data'!E96))),'Data Summary'!CP102="Yes"),100-OFFSET('Sanitation Data'!$E$4,0,10*ROW('Sanitation Data'!E96)),NA())</f>
        <v>#N/A</v>
      </c>
      <c r="AB102" s="94" t="e">
        <f ca="true">+IF(AND(ISNUMBER(OFFSET('Sanitation Data'!$E$6,0,10*ROW('Sanitation Data'!E96))),'Data Summary'!CQ102="Yes"),OFFSET('Sanitation Data'!$E$6,0,10*ROW('Sanitation Data'!E96)),NA())</f>
        <v>#N/A</v>
      </c>
      <c r="AC102" s="94" t="e">
        <f ca="true">+IF(AND(ISNUMBER(OFFSET('Sanitation Data'!$E$10,0,10*ROW('Sanitation Data'!E96))),'Data Summary'!CR102="Yes"),OFFSET('Sanitation Data'!$E$10,0,10*ROW('Sanitation Data'!E96)),NA())</f>
        <v>#N/A</v>
      </c>
      <c r="AD102" s="94" t="e">
        <f ca="true">+IF(AND(ISNUMBER(OFFSET('Sanitation Data'!$E$11,0,10*ROW('Sanitation Data'!E96))),'Data Summary'!CS102="Yes"),OFFSET('Sanitation Data'!$E$11,0,10*ROW('Sanitation Data'!E96)),NA())</f>
        <v>#N/A</v>
      </c>
      <c r="AE102" s="94" t="e">
        <f ca="true">+IF(AND(ISNUMBER(OFFSET('Sanitation Data'!$E$12,0,10*ROW('Sanitation Data'!E96))),'Data Summary'!CT102="Yes"),OFFSET('Sanitation Data'!$E$12,0,10*ROW('Sanitation Data'!E96)),NA())</f>
        <v>#N/A</v>
      </c>
      <c r="AF102" s="94" t="e">
        <f ca="true">+IF(AND(ISNUMBER(OFFSET('Sanitation Data'!$F$4,0,10*ROW('Sanitation Data'!F96))),'Data Summary'!CU102="Yes"),100-OFFSET('Sanitation Data'!$F$4,0,10*ROW('Sanitation Data'!F96)),NA())</f>
        <v>#N/A</v>
      </c>
      <c r="AG102" s="94" t="e">
        <f ca="true">+IF(AND(ISNUMBER(OFFSET('Sanitation Data'!$F$6,0,10*ROW('Sanitation Data'!F96))),'Data Summary'!CV102="Yes"),OFFSET('Sanitation Data'!$F$6,0,10*ROW('Sanitation Data'!F96)),NA())</f>
        <v>#N/A</v>
      </c>
      <c r="AH102" s="94" t="e">
        <f ca="true">+IF(AND(ISNUMBER(OFFSET('Sanitation Data'!$F$10,0,10*ROW('Sanitation Data'!F96))),'Data Summary'!CW102="Yes"),OFFSET('Sanitation Data'!$F$10,0,10*ROW('Sanitation Data'!F96)),NA())</f>
        <v>#N/A</v>
      </c>
      <c r="AI102" s="94" t="e">
        <f ca="true">+IF(AND(ISNUMBER(OFFSET('Sanitation Data'!$F$11,0,10*ROW('Sanitation Data'!F96))),'Data Summary'!CX102="Yes"),OFFSET('Sanitation Data'!$F$11,0,10*ROW('Sanitation Data'!F96)),NA())</f>
        <v>#N/A</v>
      </c>
      <c r="AJ102" s="94" t="e">
        <f ca="true">+IF(AND(ISNUMBER(OFFSET('Sanitation Data'!$F$12,0,10*ROW('Sanitation Data'!F96))),'Data Summary'!CY102="Yes"),OFFSET('Sanitation Data'!$F$12,0,10*ROW('Sanitation Data'!F96)),NA())</f>
        <v>#N/A</v>
      </c>
      <c r="AK102" s="94" t="e">
        <f ca="true">+IF(AND(ISNUMBER(OFFSET('Sanitation Data'!$G$4,0,10*ROW('Sanitation Data'!G96))),'Data Summary'!CZ102="Yes"),100-OFFSET('Sanitation Data'!$G$4,0,10*ROW('Sanitation Data'!G96)),NA())</f>
        <v>#N/A</v>
      </c>
      <c r="AL102" s="94" t="e">
        <f ca="true">+IF(AND(ISNUMBER(OFFSET('Sanitation Data'!$G$6,0,10*ROW('Sanitation Data'!G96))),'Data Summary'!DA102="Yes"),OFFSET('Sanitation Data'!$G$6,0,10*ROW('Sanitation Data'!G96)),NA())</f>
        <v>#N/A</v>
      </c>
      <c r="AM102" s="94" t="e">
        <f ca="true">+IF(AND(ISNUMBER(OFFSET('Sanitation Data'!$G$10,0,10*ROW('Sanitation Data'!G96))),'Data Summary'!DB102="Yes"),OFFSET('Sanitation Data'!$G$10,0,10*ROW('Sanitation Data'!G96)),NA())</f>
        <v>#N/A</v>
      </c>
      <c r="AN102" s="94" t="e">
        <f ca="true">+IF(AND(ISNUMBER(OFFSET('Sanitation Data'!$G$11,0,10*ROW('Sanitation Data'!G96))),'Data Summary'!DC102="Yes"),OFFSET('Sanitation Data'!$G$11,0,10*ROW('Sanitation Data'!G96)),NA())</f>
        <v>#N/A</v>
      </c>
      <c r="AO102" s="94" t="e">
        <f ca="true">+IF(AND(ISNUMBER(OFFSET('Sanitation Data'!$G$12,0,10*ROW('Sanitation Data'!G96))),'Data Summary'!DD102="Yes"),OFFSET('Sanitation Data'!$G$12,0,10*ROW('Sanitation Data'!G96)),NA())</f>
        <v>#N/A</v>
      </c>
      <c r="AP102" s="94" t="e">
        <f ca="true">+IF(AND(ISNUMBER(OFFSET('Sanitation Data'!$H$4,0,10*ROW('Sanitation Data'!H96))),'Data Summary'!DE102="Yes"),100-OFFSET('Sanitation Data'!$H$4,0,10*ROW('Sanitation Data'!H96)),NA())</f>
        <v>#N/A</v>
      </c>
      <c r="AQ102" s="94" t="e">
        <f ca="true">+IF(AND(ISNUMBER(OFFSET('Sanitation Data'!$H$6,0,10*ROW('Sanitation Data'!H96))),'Data Summary'!DF102="Yes"),OFFSET('Sanitation Data'!$H$6,0,10*ROW('Sanitation Data'!H96)),NA())</f>
        <v>#N/A</v>
      </c>
      <c r="AR102" s="94" t="e">
        <f ca="true">+IF(AND(ISNUMBER(OFFSET('Sanitation Data'!$H$10,0,10*ROW('Sanitation Data'!H96))),'Data Summary'!DG102="Yes"),OFFSET('Sanitation Data'!$H$10,0,10*ROW('Sanitation Data'!H96)),NA())</f>
        <v>#N/A</v>
      </c>
      <c r="AS102" s="94" t="e">
        <f ca="true">+IF(AND(ISNUMBER(OFFSET('Sanitation Data'!$H$11,0,10*ROW('Sanitation Data'!H96))),'Data Summary'!DH102="Yes"),OFFSET('Sanitation Data'!$H$11,0,10*ROW('Sanitation Data'!H96)),NA())</f>
        <v>#N/A</v>
      </c>
      <c r="AT102" s="94" t="e">
        <f ca="true">+IF(AND(ISNUMBER(OFFSET('Sanitation Data'!$H$12,0,10*ROW('Sanitation Data'!H96))),'Data Summary'!DI102="Yes"),OFFSET('Sanitation Data'!$H$12,0,10*ROW('Sanitation Data'!H96)),NA())</f>
        <v>#N/A</v>
      </c>
      <c r="AU102" s="94" t="e">
        <f ca="true">+IF(AND(ISNUMBER(OFFSET('Sanitation Data'!$I$4,0,10*ROW('Sanitation Data'!I96))),'Data Summary'!DJ102="Yes"),100-OFFSET('Sanitation Data'!$I$4,0,10*ROW('Sanitation Data'!I96)),NA())</f>
        <v>#N/A</v>
      </c>
      <c r="AV102" s="94" t="e">
        <f ca="true">+IF(AND(ISNUMBER(OFFSET('Sanitation Data'!$I$6,0,10*ROW('Sanitation Data'!I96))),'Data Summary'!DK102="Yes"),OFFSET('Sanitation Data'!$I$6,0,10*ROW('Sanitation Data'!I96)),NA())</f>
        <v>#N/A</v>
      </c>
      <c r="AW102" s="94" t="e">
        <f ca="true">+IF(AND(ISNUMBER(OFFSET('Sanitation Data'!$I$10,0,10*ROW('Sanitation Data'!I96))),'Data Summary'!DL102="Yes"),OFFSET('Sanitation Data'!$I$10,0,10*ROW('Sanitation Data'!I96)),NA())</f>
        <v>#N/A</v>
      </c>
      <c r="AX102" s="94" t="e">
        <f ca="true">+IF(AND(ISNUMBER(OFFSET('Sanitation Data'!$I$11,0,10*ROW('Sanitation Data'!I96))),'Data Summary'!DM102="Yes"),OFFSET('Sanitation Data'!$I$11,0,10*ROW('Sanitation Data'!I96)),NA())</f>
        <v>#N/A</v>
      </c>
      <c r="AY102" s="94" t="e">
        <f ca="true">+IF(AND(ISNUMBER(OFFSET('Sanitation Data'!$I$12,0,10*ROW('Sanitation Data'!I96))),'Data Summary'!DN102="Yes"),OFFSET('Sanitation Data'!$I$12,0,10*ROW('Sanitation Data'!I96)),NA())</f>
        <v>#N/A</v>
      </c>
      <c r="AZ102" s="95" t="e">
        <f ca="true">+IF(AND(ISNUMBER(OFFSET('Hygiene Data'!$D$5,0,10*ROW('Hygiene Data'!D96))),'Data Summary'!DO102="Yes"),OFFSET('Hygiene Data'!$D$5,0,10*ROW('Hygiene Data'!D96)),NA())</f>
        <v>#N/A</v>
      </c>
      <c r="BA102" s="95" t="e">
        <f ca="true">+IF(AND(ISNUMBER(OFFSET('Hygiene Data'!$D$7,0,10*ROW('Hygiene Data'!D96))),'Data Summary'!DP102="Yes"),OFFSET('Hygiene Data'!$D$7,0,10*ROW('Hygiene Data'!D96)),NA())</f>
        <v>#N/A</v>
      </c>
      <c r="BB102" s="95" t="e">
        <f ca="true">+IF(AND(ISNUMBER(OFFSET('Hygiene Data'!$D$9,0,10*ROW('Hygiene Data'!D96))),'Data Summary'!DQ102="Yes"),OFFSET('Hygiene Data'!$D$9,0,10*ROW('Hygiene Data'!D96)),NA())</f>
        <v>#N/A</v>
      </c>
      <c r="BC102" s="95" t="e">
        <f ca="true">+IF(AND(ISNUMBER(OFFSET('Hygiene Data'!$E$5,0,10*ROW('Hygiene Data'!E96))),'Data Summary'!DR102="Yes"),OFFSET('Hygiene Data'!$E$5,0,10*ROW('Hygiene Data'!E96)),NA())</f>
        <v>#N/A</v>
      </c>
      <c r="BD102" s="95" t="e">
        <f ca="true">+IF(AND(ISNUMBER(OFFSET('Hygiene Data'!$E$7,0,10*ROW('Hygiene Data'!E96))),'Data Summary'!DS102="Yes"),OFFSET('Hygiene Data'!$E$7,0,10*ROW('Hygiene Data'!E96)),NA())</f>
        <v>#N/A</v>
      </c>
      <c r="BE102" s="95" t="e">
        <f ca="true">+IF(AND(ISNUMBER(OFFSET('Hygiene Data'!$E$9,0,10*ROW('Hygiene Data'!E96))),'Data Summary'!DT102="Yes"),OFFSET('Hygiene Data'!$E$9,0,10*ROW('Hygiene Data'!E96)),NA())</f>
        <v>#N/A</v>
      </c>
      <c r="BF102" s="95" t="e">
        <f ca="true">+IF(AND(ISNUMBER(OFFSET('Hygiene Data'!$F$5,0,10*ROW('Hygiene Data'!F96))),'Data Summary'!DU102="Yes"),OFFSET('Hygiene Data'!$F$5,0,10*ROW('Hygiene Data'!F96)),NA())</f>
        <v>#N/A</v>
      </c>
      <c r="BG102" s="95" t="e">
        <f ca="true">+IF(AND(ISNUMBER(OFFSET('Hygiene Data'!$F$7,0,10*ROW('Hygiene Data'!F96))),'Data Summary'!DV102="Yes"),OFFSET('Hygiene Data'!$F$7,0,10*ROW('Hygiene Data'!F96)),NA())</f>
        <v>#N/A</v>
      </c>
      <c r="BH102" s="95" t="e">
        <f ca="true">+IF(AND(ISNUMBER(OFFSET('Hygiene Data'!$F$9,0,10*ROW('Hygiene Data'!F96))),'Data Summary'!DW102="Yes"),OFFSET('Hygiene Data'!$F$9,0,10*ROW('Hygiene Data'!F96)),NA())</f>
        <v>#N/A</v>
      </c>
      <c r="BI102" s="95" t="e">
        <f ca="true">+IF(AND(ISNUMBER(OFFSET('Hygiene Data'!$G$5,0,10*ROW('Hygiene Data'!G96))),'Data Summary'!DX102="Yes"),OFFSET('Hygiene Data'!$G$5,0,10*ROW('Hygiene Data'!G96)),NA())</f>
        <v>#N/A</v>
      </c>
      <c r="BJ102" s="95" t="e">
        <f ca="true">+IF(AND(ISNUMBER(OFFSET('Hygiene Data'!$G$7,0,10*ROW('Hygiene Data'!G96))),'Data Summary'!DY102="Yes"),OFFSET('Hygiene Data'!$G$7,0,10*ROW('Hygiene Data'!G96)),NA())</f>
        <v>#N/A</v>
      </c>
      <c r="BK102" s="95" t="e">
        <f ca="true">+IF(AND(ISNUMBER(OFFSET('Hygiene Data'!$G$9,0,10*ROW('Hygiene Data'!G96))),'Data Summary'!DZ102="Yes"),OFFSET('Hygiene Data'!$G$9,0,10*ROW('Hygiene Data'!G96)),NA())</f>
        <v>#N/A</v>
      </c>
      <c r="BL102" s="95" t="e">
        <f ca="true">+IF(AND(ISNUMBER(OFFSET('Hygiene Data'!$H$5,0,10*ROW('Hygiene Data'!H96))),'Data Summary'!EA102="Yes"),OFFSET('Hygiene Data'!$H$5,0,10*ROW('Hygiene Data'!H96)),NA())</f>
        <v>#N/A</v>
      </c>
      <c r="BM102" s="95" t="e">
        <f ca="true">+IF(AND(ISNUMBER(OFFSET('Hygiene Data'!$H$7,0,10*ROW('Hygiene Data'!H96))),'Data Summary'!EB102="Yes"),OFFSET('Hygiene Data'!$H$7,0,10*ROW('Hygiene Data'!H96)),NA())</f>
        <v>#N/A</v>
      </c>
      <c r="BN102" s="95" t="e">
        <f ca="true">+IF(AND(ISNUMBER(OFFSET('Hygiene Data'!$H$9,0,10*ROW('Hygiene Data'!H96))),'Data Summary'!EC102="Yes"),OFFSET('Hygiene Data'!$H$9,0,10*ROW('Hygiene Data'!H96)),NA())</f>
        <v>#N/A</v>
      </c>
      <c r="BO102" s="95" t="e">
        <f ca="true">+IF(AND(ISNUMBER(OFFSET('Hygiene Data'!$I$5,0,10*ROW('Hygiene Data'!I96))),'Data Summary'!ED102="Yes"),OFFSET('Hygiene Data'!$I$5,0,10*ROW('Hygiene Data'!I96)),NA())</f>
        <v>#N/A</v>
      </c>
      <c r="BP102" s="95" t="e">
        <f ca="true">+IF(AND(ISNUMBER(OFFSET('Hygiene Data'!$I$7,0,10*ROW('Hygiene Data'!I96))),'Data Summary'!EE102="Yes"),OFFSET('Hygiene Data'!$I$7,0,10*ROW('Hygiene Data'!I96)),NA())</f>
        <v>#N/A</v>
      </c>
      <c r="BQ102" s="95" t="e">
        <f ca="true">+IF(AND(ISNUMBER(OFFSET('Hygiene Data'!$I$9,0,10*ROW('Hygiene Data'!I96))),'Data Summary'!EF102="Yes"),OFFSET('Hygiene Data'!$I$9,0,10*ROW('Hygiene Data'!I96)),NA())</f>
        <v>#N/A</v>
      </c>
    </row>
    <row xmlns:x14ac="http://schemas.microsoft.com/office/spreadsheetml/2009/9/ac" r="103" x14ac:dyDescent="0.2">
      <c r="A103" s="329" t="e">
        <f ca="true">+RIGHT('Data Summary'!A103,LEN('Data Summary'!A103)-9)</f>
        <v>#VALUE!</v>
      </c>
      <c r="B103" s="36" t="str">
        <f ca="true">+IF(ISTEXT('Data Summary'!B103),'Data Summary'!B103,"")</f>
        <v/>
      </c>
      <c r="C103" s="328" t="e">
        <f ca="true">+VALUE('Data Summary'!C103)</f>
        <v>#VALUE!</v>
      </c>
      <c r="D103" s="93" t="e">
        <f ca="true">+IF(AND(ISNUMBER(OFFSET('Water Data'!$D$4,0,10*ROW('Water Data'!D97))),'Data Summary'!BS103="Yes"),100-OFFSET('Water Data'!$D$4,0,10*ROW('Water Data'!D97)),NA())</f>
        <v>#N/A</v>
      </c>
      <c r="E103" s="93" t="e">
        <f ca="true">+IF(AND(ISNUMBER(OFFSET('Water Data'!$D$6,0,10*ROW('Water Data'!D97))),'Data Summary'!BT103="Yes"),OFFSET('Water Data'!$D$6,0,10*ROW('Water Data'!D97)),NA())</f>
        <v>#N/A</v>
      </c>
      <c r="F103" s="93" t="e">
        <f ca="true">+IF(AND(ISNUMBER(OFFSET('Water Data'!$D$9,0,10*ROW('Water Data'!D97))),'Data Summary'!BU103="Yes"),OFFSET('Water Data'!$D$9,0,10*ROW('Water Data'!D97)),NA())</f>
        <v>#N/A</v>
      </c>
      <c r="G103" s="93" t="e">
        <f ca="true">+IF(AND(ISNUMBER(OFFSET('Water Data'!$E$4,0,10*ROW('Water Data'!E97))),'Data Summary'!BV103="Yes"),100-OFFSET('Water Data'!$E$4,0,10*ROW('Water Data'!E97)),NA())</f>
        <v>#N/A</v>
      </c>
      <c r="H103" s="93" t="e">
        <f ca="true">+IF(AND(ISNUMBER(OFFSET('Water Data'!$E$6,0,10*ROW('Water Data'!E97))),'Data Summary'!BW103="Yes"),OFFSET('Water Data'!$E$6,0,10*ROW('Water Data'!E97)),NA())</f>
        <v>#N/A</v>
      </c>
      <c r="I103" s="93" t="e">
        <f ca="true">+IF(AND(ISNUMBER(OFFSET('Water Data'!$E$9,0,10*ROW('Water Data'!E97))),'Data Summary'!BX103="Yes"),OFFSET('Water Data'!$E$9,0,10*ROW('Water Data'!E97)),NA())</f>
        <v>#N/A</v>
      </c>
      <c r="J103" s="93" t="e">
        <f ca="true">+IF(AND(ISNUMBER(OFFSET('Water Data'!$F$4,0,10*ROW('Water Data'!F97))),'Data Summary'!BY103="Yes"),100-OFFSET('Water Data'!$F$4,0,10*ROW('Water Data'!F97)),NA())</f>
        <v>#N/A</v>
      </c>
      <c r="K103" s="93" t="e">
        <f ca="true">+IF(AND(ISNUMBER(OFFSET('Water Data'!$F$6,0,10*ROW('Water Data'!F97))),'Data Summary'!BZ103="Yes"),OFFSET('Water Data'!$F$6,0,10*ROW('Water Data'!F97)),NA())</f>
        <v>#N/A</v>
      </c>
      <c r="L103" s="93" t="e">
        <f ca="true">+IF(AND(ISNUMBER(OFFSET('Water Data'!$F$9,0,10*ROW('Water Data'!F97))),'Data Summary'!CA103="Yes"),OFFSET('Water Data'!$F$9,0,10*ROW('Water Data'!F97)),NA())</f>
        <v>#N/A</v>
      </c>
      <c r="M103" s="93" t="e">
        <f ca="true">+IF(AND(ISNUMBER(OFFSET('Water Data'!$G$4,0,10*ROW('Water Data'!G97))),'Data Summary'!CB103="Yes"),100-OFFSET('Water Data'!$G$4,0,10*ROW('Water Data'!G97)),NA())</f>
        <v>#N/A</v>
      </c>
      <c r="N103" s="93" t="e">
        <f ca="true">+IF(AND(ISNUMBER(OFFSET('Water Data'!$G$6,0,10*ROW('Water Data'!G97))),'Data Summary'!CC103="Yes"),OFFSET('Water Data'!$G$6,0,10*ROW('Water Data'!G97)),NA())</f>
        <v>#N/A</v>
      </c>
      <c r="O103" s="93" t="e">
        <f ca="true">+IF(AND(ISNUMBER(OFFSET('Water Data'!$G$9,0,10*ROW('Water Data'!G97))),'Data Summary'!CD103="Yes"),OFFSET('Water Data'!$G$9,0,10*ROW('Water Data'!G97)),NA())</f>
        <v>#N/A</v>
      </c>
      <c r="P103" s="93" t="e">
        <f ca="true">+IF(AND(ISNUMBER(OFFSET('Water Data'!$H$4,0,10*ROW('Water Data'!H97))),'Data Summary'!CE103="Yes"),100-OFFSET('Water Data'!$H$4,0,10*ROW('Water Data'!H97)),NA())</f>
        <v>#N/A</v>
      </c>
      <c r="Q103" s="93" t="e">
        <f ca="true">+IF(AND(ISNUMBER(OFFSET('Water Data'!$H$6,0,10*ROW('Water Data'!H97))),'Data Summary'!CF103="Yes"),OFFSET('Water Data'!$H$6,0,10*ROW('Water Data'!H97)),NA())</f>
        <v>#N/A</v>
      </c>
      <c r="R103" s="93" t="e">
        <f ca="true">+IF(AND(ISNUMBER(OFFSET('Water Data'!$H$9,0,10*ROW('Water Data'!H97))),'Data Summary'!CG103="Yes"),OFFSET('Water Data'!$H$9,0,10*ROW('Water Data'!H97)),NA())</f>
        <v>#N/A</v>
      </c>
      <c r="S103" s="93" t="e">
        <f ca="true">+IF(AND(ISNUMBER(OFFSET('Water Data'!$I$4,0,10*ROW('Water Data'!I97))),'Data Summary'!CH103="Yes"),100-OFFSET('Water Data'!$I$4,0,10*ROW('Water Data'!I97)),NA())</f>
        <v>#N/A</v>
      </c>
      <c r="T103" s="93" t="e">
        <f ca="true">+IF(AND(ISNUMBER(OFFSET('Water Data'!$I$6,0,10*ROW('Water Data'!I97))),'Data Summary'!CI103="Yes"),OFFSET('Water Data'!$I$6,0,10*ROW('Water Data'!I97)),NA())</f>
        <v>#N/A</v>
      </c>
      <c r="U103" s="93" t="e">
        <f ca="true">+IF(AND(ISNUMBER(OFFSET('Water Data'!$I$9,0,10*ROW('Water Data'!I97))),'Data Summary'!CJ103="Yes"),OFFSET('Water Data'!$I$9,0,10*ROW('Water Data'!I97)),NA())</f>
        <v>#N/A</v>
      </c>
      <c r="V103" s="94" t="e">
        <f ca="true">+IF(AND(ISNUMBER(OFFSET('Sanitation Data'!$D$4,0,10*ROW('Sanitation Data'!D97))),'Data Summary'!CK103="Yes"),100-OFFSET('Sanitation Data'!$D$4,0,10*ROW('Sanitation Data'!D97)),NA())</f>
        <v>#N/A</v>
      </c>
      <c r="W103" s="94" t="e">
        <f ca="true">+IF(AND(ISNUMBER(OFFSET('Sanitation Data'!$D$6,0,10*ROW('Sanitation Data'!D97))),'Data Summary'!CL103="Yes"),OFFSET('Sanitation Data'!$D$6,0,10*ROW('Sanitation Data'!D97)),NA())</f>
        <v>#N/A</v>
      </c>
      <c r="X103" s="94" t="e">
        <f ca="true">+IF(AND(ISNUMBER(OFFSET('Sanitation Data'!$D$10,0,10*ROW('Sanitation Data'!D97))),'Data Summary'!CM103="Yes"),OFFSET('Sanitation Data'!$D$10,0,10*ROW('Sanitation Data'!D97)),NA())</f>
        <v>#N/A</v>
      </c>
      <c r="Y103" s="94" t="e">
        <f ca="true">+IF(AND(ISNUMBER(OFFSET('Sanitation Data'!$D$11,0,10*ROW('Sanitation Data'!D97))),'Data Summary'!CN103="Yes"),OFFSET('Sanitation Data'!$D$11,0,10*ROW('Sanitation Data'!D97)),NA())</f>
        <v>#N/A</v>
      </c>
      <c r="Z103" s="94" t="e">
        <f ca="true">+IF(AND(ISNUMBER(OFFSET('Sanitation Data'!$D$12,0,10*ROW('Sanitation Data'!D97))),'Data Summary'!CO103="Yes"),OFFSET('Sanitation Data'!$D$12,0,10*ROW('Sanitation Data'!D97)),NA())</f>
        <v>#N/A</v>
      </c>
      <c r="AA103" s="94" t="e">
        <f ca="true">+IF(AND(ISNUMBER(OFFSET('Sanitation Data'!$E$4,0,10*ROW('Sanitation Data'!E97))),'Data Summary'!CP103="Yes"),100-OFFSET('Sanitation Data'!$E$4,0,10*ROW('Sanitation Data'!E97)),NA())</f>
        <v>#N/A</v>
      </c>
      <c r="AB103" s="94" t="e">
        <f ca="true">+IF(AND(ISNUMBER(OFFSET('Sanitation Data'!$E$6,0,10*ROW('Sanitation Data'!E97))),'Data Summary'!CQ103="Yes"),OFFSET('Sanitation Data'!$E$6,0,10*ROW('Sanitation Data'!E97)),NA())</f>
        <v>#N/A</v>
      </c>
      <c r="AC103" s="94" t="e">
        <f ca="true">+IF(AND(ISNUMBER(OFFSET('Sanitation Data'!$E$10,0,10*ROW('Sanitation Data'!E97))),'Data Summary'!CR103="Yes"),OFFSET('Sanitation Data'!$E$10,0,10*ROW('Sanitation Data'!E97)),NA())</f>
        <v>#N/A</v>
      </c>
      <c r="AD103" s="94" t="e">
        <f ca="true">+IF(AND(ISNUMBER(OFFSET('Sanitation Data'!$E$11,0,10*ROW('Sanitation Data'!E97))),'Data Summary'!CS103="Yes"),OFFSET('Sanitation Data'!$E$11,0,10*ROW('Sanitation Data'!E97)),NA())</f>
        <v>#N/A</v>
      </c>
      <c r="AE103" s="94" t="e">
        <f ca="true">+IF(AND(ISNUMBER(OFFSET('Sanitation Data'!$E$12,0,10*ROW('Sanitation Data'!E97))),'Data Summary'!CT103="Yes"),OFFSET('Sanitation Data'!$E$12,0,10*ROW('Sanitation Data'!E97)),NA())</f>
        <v>#N/A</v>
      </c>
      <c r="AF103" s="94" t="e">
        <f ca="true">+IF(AND(ISNUMBER(OFFSET('Sanitation Data'!$F$4,0,10*ROW('Sanitation Data'!F97))),'Data Summary'!CU103="Yes"),100-OFFSET('Sanitation Data'!$F$4,0,10*ROW('Sanitation Data'!F97)),NA())</f>
        <v>#N/A</v>
      </c>
      <c r="AG103" s="94" t="e">
        <f ca="true">+IF(AND(ISNUMBER(OFFSET('Sanitation Data'!$F$6,0,10*ROW('Sanitation Data'!F97))),'Data Summary'!CV103="Yes"),OFFSET('Sanitation Data'!$F$6,0,10*ROW('Sanitation Data'!F97)),NA())</f>
        <v>#N/A</v>
      </c>
      <c r="AH103" s="94" t="e">
        <f ca="true">+IF(AND(ISNUMBER(OFFSET('Sanitation Data'!$F$10,0,10*ROW('Sanitation Data'!F97))),'Data Summary'!CW103="Yes"),OFFSET('Sanitation Data'!$F$10,0,10*ROW('Sanitation Data'!F97)),NA())</f>
        <v>#N/A</v>
      </c>
      <c r="AI103" s="94" t="e">
        <f ca="true">+IF(AND(ISNUMBER(OFFSET('Sanitation Data'!$F$11,0,10*ROW('Sanitation Data'!F97))),'Data Summary'!CX103="Yes"),OFFSET('Sanitation Data'!$F$11,0,10*ROW('Sanitation Data'!F97)),NA())</f>
        <v>#N/A</v>
      </c>
      <c r="AJ103" s="94" t="e">
        <f ca="true">+IF(AND(ISNUMBER(OFFSET('Sanitation Data'!$F$12,0,10*ROW('Sanitation Data'!F97))),'Data Summary'!CY103="Yes"),OFFSET('Sanitation Data'!$F$12,0,10*ROW('Sanitation Data'!F97)),NA())</f>
        <v>#N/A</v>
      </c>
      <c r="AK103" s="94" t="e">
        <f ca="true">+IF(AND(ISNUMBER(OFFSET('Sanitation Data'!$G$4,0,10*ROW('Sanitation Data'!G97))),'Data Summary'!CZ103="Yes"),100-OFFSET('Sanitation Data'!$G$4,0,10*ROW('Sanitation Data'!G97)),NA())</f>
        <v>#N/A</v>
      </c>
      <c r="AL103" s="94" t="e">
        <f ca="true">+IF(AND(ISNUMBER(OFFSET('Sanitation Data'!$G$6,0,10*ROW('Sanitation Data'!G97))),'Data Summary'!DA103="Yes"),OFFSET('Sanitation Data'!$G$6,0,10*ROW('Sanitation Data'!G97)),NA())</f>
        <v>#N/A</v>
      </c>
      <c r="AM103" s="94" t="e">
        <f ca="true">+IF(AND(ISNUMBER(OFFSET('Sanitation Data'!$G$10,0,10*ROW('Sanitation Data'!G97))),'Data Summary'!DB103="Yes"),OFFSET('Sanitation Data'!$G$10,0,10*ROW('Sanitation Data'!G97)),NA())</f>
        <v>#N/A</v>
      </c>
      <c r="AN103" s="94" t="e">
        <f ca="true">+IF(AND(ISNUMBER(OFFSET('Sanitation Data'!$G$11,0,10*ROW('Sanitation Data'!G97))),'Data Summary'!DC103="Yes"),OFFSET('Sanitation Data'!$G$11,0,10*ROW('Sanitation Data'!G97)),NA())</f>
        <v>#N/A</v>
      </c>
      <c r="AO103" s="94" t="e">
        <f ca="true">+IF(AND(ISNUMBER(OFFSET('Sanitation Data'!$G$12,0,10*ROW('Sanitation Data'!G97))),'Data Summary'!DD103="Yes"),OFFSET('Sanitation Data'!$G$12,0,10*ROW('Sanitation Data'!G97)),NA())</f>
        <v>#N/A</v>
      </c>
      <c r="AP103" s="94" t="e">
        <f ca="true">+IF(AND(ISNUMBER(OFFSET('Sanitation Data'!$H$4,0,10*ROW('Sanitation Data'!H97))),'Data Summary'!DE103="Yes"),100-OFFSET('Sanitation Data'!$H$4,0,10*ROW('Sanitation Data'!H97)),NA())</f>
        <v>#N/A</v>
      </c>
      <c r="AQ103" s="94" t="e">
        <f ca="true">+IF(AND(ISNUMBER(OFFSET('Sanitation Data'!$H$6,0,10*ROW('Sanitation Data'!H97))),'Data Summary'!DF103="Yes"),OFFSET('Sanitation Data'!$H$6,0,10*ROW('Sanitation Data'!H97)),NA())</f>
        <v>#N/A</v>
      </c>
      <c r="AR103" s="94" t="e">
        <f ca="true">+IF(AND(ISNUMBER(OFFSET('Sanitation Data'!$H$10,0,10*ROW('Sanitation Data'!H97))),'Data Summary'!DG103="Yes"),OFFSET('Sanitation Data'!$H$10,0,10*ROW('Sanitation Data'!H97)),NA())</f>
        <v>#N/A</v>
      </c>
      <c r="AS103" s="94" t="e">
        <f ca="true">+IF(AND(ISNUMBER(OFFSET('Sanitation Data'!$H$11,0,10*ROW('Sanitation Data'!H97))),'Data Summary'!DH103="Yes"),OFFSET('Sanitation Data'!$H$11,0,10*ROW('Sanitation Data'!H97)),NA())</f>
        <v>#N/A</v>
      </c>
      <c r="AT103" s="94" t="e">
        <f ca="true">+IF(AND(ISNUMBER(OFFSET('Sanitation Data'!$H$12,0,10*ROW('Sanitation Data'!H97))),'Data Summary'!DI103="Yes"),OFFSET('Sanitation Data'!$H$12,0,10*ROW('Sanitation Data'!H97)),NA())</f>
        <v>#N/A</v>
      </c>
      <c r="AU103" s="94" t="e">
        <f ca="true">+IF(AND(ISNUMBER(OFFSET('Sanitation Data'!$I$4,0,10*ROW('Sanitation Data'!I97))),'Data Summary'!DJ103="Yes"),100-OFFSET('Sanitation Data'!$I$4,0,10*ROW('Sanitation Data'!I97)),NA())</f>
        <v>#N/A</v>
      </c>
      <c r="AV103" s="94" t="e">
        <f ca="true">+IF(AND(ISNUMBER(OFFSET('Sanitation Data'!$I$6,0,10*ROW('Sanitation Data'!I97))),'Data Summary'!DK103="Yes"),OFFSET('Sanitation Data'!$I$6,0,10*ROW('Sanitation Data'!I97)),NA())</f>
        <v>#N/A</v>
      </c>
      <c r="AW103" s="94" t="e">
        <f ca="true">+IF(AND(ISNUMBER(OFFSET('Sanitation Data'!$I$10,0,10*ROW('Sanitation Data'!I97))),'Data Summary'!DL103="Yes"),OFFSET('Sanitation Data'!$I$10,0,10*ROW('Sanitation Data'!I97)),NA())</f>
        <v>#N/A</v>
      </c>
      <c r="AX103" s="94" t="e">
        <f ca="true">+IF(AND(ISNUMBER(OFFSET('Sanitation Data'!$I$11,0,10*ROW('Sanitation Data'!I97))),'Data Summary'!DM103="Yes"),OFFSET('Sanitation Data'!$I$11,0,10*ROW('Sanitation Data'!I97)),NA())</f>
        <v>#N/A</v>
      </c>
      <c r="AY103" s="94" t="e">
        <f ca="true">+IF(AND(ISNUMBER(OFFSET('Sanitation Data'!$I$12,0,10*ROW('Sanitation Data'!I97))),'Data Summary'!DN103="Yes"),OFFSET('Sanitation Data'!$I$12,0,10*ROW('Sanitation Data'!I97)),NA())</f>
        <v>#N/A</v>
      </c>
      <c r="AZ103" s="95" t="e">
        <f ca="true">+IF(AND(ISNUMBER(OFFSET('Hygiene Data'!$D$5,0,10*ROW('Hygiene Data'!D97))),'Data Summary'!DO103="Yes"),OFFSET('Hygiene Data'!$D$5,0,10*ROW('Hygiene Data'!D97)),NA())</f>
        <v>#N/A</v>
      </c>
      <c r="BA103" s="95" t="e">
        <f ca="true">+IF(AND(ISNUMBER(OFFSET('Hygiene Data'!$D$7,0,10*ROW('Hygiene Data'!D97))),'Data Summary'!DP103="Yes"),OFFSET('Hygiene Data'!$D$7,0,10*ROW('Hygiene Data'!D97)),NA())</f>
        <v>#N/A</v>
      </c>
      <c r="BB103" s="95" t="e">
        <f ca="true">+IF(AND(ISNUMBER(OFFSET('Hygiene Data'!$D$9,0,10*ROW('Hygiene Data'!D97))),'Data Summary'!DQ103="Yes"),OFFSET('Hygiene Data'!$D$9,0,10*ROW('Hygiene Data'!D97)),NA())</f>
        <v>#N/A</v>
      </c>
      <c r="BC103" s="95" t="e">
        <f ca="true">+IF(AND(ISNUMBER(OFFSET('Hygiene Data'!$E$5,0,10*ROW('Hygiene Data'!E97))),'Data Summary'!DR103="Yes"),OFFSET('Hygiene Data'!$E$5,0,10*ROW('Hygiene Data'!E97)),NA())</f>
        <v>#N/A</v>
      </c>
      <c r="BD103" s="95" t="e">
        <f ca="true">+IF(AND(ISNUMBER(OFFSET('Hygiene Data'!$E$7,0,10*ROW('Hygiene Data'!E97))),'Data Summary'!DS103="Yes"),OFFSET('Hygiene Data'!$E$7,0,10*ROW('Hygiene Data'!E97)),NA())</f>
        <v>#N/A</v>
      </c>
      <c r="BE103" s="95" t="e">
        <f ca="true">+IF(AND(ISNUMBER(OFFSET('Hygiene Data'!$E$9,0,10*ROW('Hygiene Data'!E97))),'Data Summary'!DT103="Yes"),OFFSET('Hygiene Data'!$E$9,0,10*ROW('Hygiene Data'!E97)),NA())</f>
        <v>#N/A</v>
      </c>
      <c r="BF103" s="95" t="e">
        <f ca="true">+IF(AND(ISNUMBER(OFFSET('Hygiene Data'!$F$5,0,10*ROW('Hygiene Data'!F97))),'Data Summary'!DU103="Yes"),OFFSET('Hygiene Data'!$F$5,0,10*ROW('Hygiene Data'!F97)),NA())</f>
        <v>#N/A</v>
      </c>
      <c r="BG103" s="95" t="e">
        <f ca="true">+IF(AND(ISNUMBER(OFFSET('Hygiene Data'!$F$7,0,10*ROW('Hygiene Data'!F97))),'Data Summary'!DV103="Yes"),OFFSET('Hygiene Data'!$F$7,0,10*ROW('Hygiene Data'!F97)),NA())</f>
        <v>#N/A</v>
      </c>
      <c r="BH103" s="95" t="e">
        <f ca="true">+IF(AND(ISNUMBER(OFFSET('Hygiene Data'!$F$9,0,10*ROW('Hygiene Data'!F97))),'Data Summary'!DW103="Yes"),OFFSET('Hygiene Data'!$F$9,0,10*ROW('Hygiene Data'!F97)),NA())</f>
        <v>#N/A</v>
      </c>
      <c r="BI103" s="95" t="e">
        <f ca="true">+IF(AND(ISNUMBER(OFFSET('Hygiene Data'!$G$5,0,10*ROW('Hygiene Data'!G97))),'Data Summary'!DX103="Yes"),OFFSET('Hygiene Data'!$G$5,0,10*ROW('Hygiene Data'!G97)),NA())</f>
        <v>#N/A</v>
      </c>
      <c r="BJ103" s="95" t="e">
        <f ca="true">+IF(AND(ISNUMBER(OFFSET('Hygiene Data'!$G$7,0,10*ROW('Hygiene Data'!G97))),'Data Summary'!DY103="Yes"),OFFSET('Hygiene Data'!$G$7,0,10*ROW('Hygiene Data'!G97)),NA())</f>
        <v>#N/A</v>
      </c>
      <c r="BK103" s="95" t="e">
        <f ca="true">+IF(AND(ISNUMBER(OFFSET('Hygiene Data'!$G$9,0,10*ROW('Hygiene Data'!G97))),'Data Summary'!DZ103="Yes"),OFFSET('Hygiene Data'!$G$9,0,10*ROW('Hygiene Data'!G97)),NA())</f>
        <v>#N/A</v>
      </c>
      <c r="BL103" s="95" t="e">
        <f ca="true">+IF(AND(ISNUMBER(OFFSET('Hygiene Data'!$H$5,0,10*ROW('Hygiene Data'!H97))),'Data Summary'!EA103="Yes"),OFFSET('Hygiene Data'!$H$5,0,10*ROW('Hygiene Data'!H97)),NA())</f>
        <v>#N/A</v>
      </c>
      <c r="BM103" s="95" t="e">
        <f ca="true">+IF(AND(ISNUMBER(OFFSET('Hygiene Data'!$H$7,0,10*ROW('Hygiene Data'!H97))),'Data Summary'!EB103="Yes"),OFFSET('Hygiene Data'!$H$7,0,10*ROW('Hygiene Data'!H97)),NA())</f>
        <v>#N/A</v>
      </c>
      <c r="BN103" s="95" t="e">
        <f ca="true">+IF(AND(ISNUMBER(OFFSET('Hygiene Data'!$H$9,0,10*ROW('Hygiene Data'!H97))),'Data Summary'!EC103="Yes"),OFFSET('Hygiene Data'!$H$9,0,10*ROW('Hygiene Data'!H97)),NA())</f>
        <v>#N/A</v>
      </c>
      <c r="BO103" s="95" t="e">
        <f ca="true">+IF(AND(ISNUMBER(OFFSET('Hygiene Data'!$I$5,0,10*ROW('Hygiene Data'!I97))),'Data Summary'!ED103="Yes"),OFFSET('Hygiene Data'!$I$5,0,10*ROW('Hygiene Data'!I97)),NA())</f>
        <v>#N/A</v>
      </c>
      <c r="BP103" s="95" t="e">
        <f ca="true">+IF(AND(ISNUMBER(OFFSET('Hygiene Data'!$I$7,0,10*ROW('Hygiene Data'!I97))),'Data Summary'!EE103="Yes"),OFFSET('Hygiene Data'!$I$7,0,10*ROW('Hygiene Data'!I97)),NA())</f>
        <v>#N/A</v>
      </c>
      <c r="BQ103" s="95" t="e">
        <f ca="true">+IF(AND(ISNUMBER(OFFSET('Hygiene Data'!$I$9,0,10*ROW('Hygiene Data'!I97))),'Data Summary'!EF103="Yes"),OFFSET('Hygiene Data'!$I$9,0,10*ROW('Hygiene Data'!I97)),NA())</f>
        <v>#N/A</v>
      </c>
    </row>
    <row xmlns:x14ac="http://schemas.microsoft.com/office/spreadsheetml/2009/9/ac" r="104" x14ac:dyDescent="0.2">
      <c r="A104" s="329" t="e">
        <f ca="true">+RIGHT('Data Summary'!A104,LEN('Data Summary'!A104)-9)</f>
        <v>#VALUE!</v>
      </c>
      <c r="B104" s="36" t="str">
        <f ca="true">+IF(ISTEXT('Data Summary'!B104),'Data Summary'!B104,"")</f>
        <v/>
      </c>
      <c r="C104" s="328" t="e">
        <f ca="true">+VALUE('Data Summary'!C104)</f>
        <v>#VALUE!</v>
      </c>
      <c r="D104" s="93" t="e">
        <f ca="true">+IF(AND(ISNUMBER(OFFSET('Water Data'!$D$4,0,10*ROW('Water Data'!D98))),'Data Summary'!BS104="Yes"),100-OFFSET('Water Data'!$D$4,0,10*ROW('Water Data'!D98)),NA())</f>
        <v>#N/A</v>
      </c>
      <c r="E104" s="93" t="e">
        <f ca="true">+IF(AND(ISNUMBER(OFFSET('Water Data'!$D$6,0,10*ROW('Water Data'!D98))),'Data Summary'!BT104="Yes"),OFFSET('Water Data'!$D$6,0,10*ROW('Water Data'!D98)),NA())</f>
        <v>#N/A</v>
      </c>
      <c r="F104" s="93" t="e">
        <f ca="true">+IF(AND(ISNUMBER(OFFSET('Water Data'!$D$9,0,10*ROW('Water Data'!D98))),'Data Summary'!BU104="Yes"),OFFSET('Water Data'!$D$9,0,10*ROW('Water Data'!D98)),NA())</f>
        <v>#N/A</v>
      </c>
      <c r="G104" s="93" t="e">
        <f ca="true">+IF(AND(ISNUMBER(OFFSET('Water Data'!$E$4,0,10*ROW('Water Data'!E98))),'Data Summary'!BV104="Yes"),100-OFFSET('Water Data'!$E$4,0,10*ROW('Water Data'!E98)),NA())</f>
        <v>#N/A</v>
      </c>
      <c r="H104" s="93" t="e">
        <f ca="true">+IF(AND(ISNUMBER(OFFSET('Water Data'!$E$6,0,10*ROW('Water Data'!E98))),'Data Summary'!BW104="Yes"),OFFSET('Water Data'!$E$6,0,10*ROW('Water Data'!E98)),NA())</f>
        <v>#N/A</v>
      </c>
      <c r="I104" s="93" t="e">
        <f ca="true">+IF(AND(ISNUMBER(OFFSET('Water Data'!$E$9,0,10*ROW('Water Data'!E98))),'Data Summary'!BX104="Yes"),OFFSET('Water Data'!$E$9,0,10*ROW('Water Data'!E98)),NA())</f>
        <v>#N/A</v>
      </c>
      <c r="J104" s="93" t="e">
        <f ca="true">+IF(AND(ISNUMBER(OFFSET('Water Data'!$F$4,0,10*ROW('Water Data'!F98))),'Data Summary'!BY104="Yes"),100-OFFSET('Water Data'!$F$4,0,10*ROW('Water Data'!F98)),NA())</f>
        <v>#N/A</v>
      </c>
      <c r="K104" s="93" t="e">
        <f ca="true">+IF(AND(ISNUMBER(OFFSET('Water Data'!$F$6,0,10*ROW('Water Data'!F98))),'Data Summary'!BZ104="Yes"),OFFSET('Water Data'!$F$6,0,10*ROW('Water Data'!F98)),NA())</f>
        <v>#N/A</v>
      </c>
      <c r="L104" s="93" t="e">
        <f ca="true">+IF(AND(ISNUMBER(OFFSET('Water Data'!$F$9,0,10*ROW('Water Data'!F98))),'Data Summary'!CA104="Yes"),OFFSET('Water Data'!$F$9,0,10*ROW('Water Data'!F98)),NA())</f>
        <v>#N/A</v>
      </c>
      <c r="M104" s="93" t="e">
        <f ca="true">+IF(AND(ISNUMBER(OFFSET('Water Data'!$G$4,0,10*ROW('Water Data'!G98))),'Data Summary'!CB104="Yes"),100-OFFSET('Water Data'!$G$4,0,10*ROW('Water Data'!G98)),NA())</f>
        <v>#N/A</v>
      </c>
      <c r="N104" s="93" t="e">
        <f ca="true">+IF(AND(ISNUMBER(OFFSET('Water Data'!$G$6,0,10*ROW('Water Data'!G98))),'Data Summary'!CC104="Yes"),OFFSET('Water Data'!$G$6,0,10*ROW('Water Data'!G98)),NA())</f>
        <v>#N/A</v>
      </c>
      <c r="O104" s="93" t="e">
        <f ca="true">+IF(AND(ISNUMBER(OFFSET('Water Data'!$G$9,0,10*ROW('Water Data'!G98))),'Data Summary'!CD104="Yes"),OFFSET('Water Data'!$G$9,0,10*ROW('Water Data'!G98)),NA())</f>
        <v>#N/A</v>
      </c>
      <c r="P104" s="93" t="e">
        <f ca="true">+IF(AND(ISNUMBER(OFFSET('Water Data'!$H$4,0,10*ROW('Water Data'!H98))),'Data Summary'!CE104="Yes"),100-OFFSET('Water Data'!$H$4,0,10*ROW('Water Data'!H98)),NA())</f>
        <v>#N/A</v>
      </c>
      <c r="Q104" s="93" t="e">
        <f ca="true">+IF(AND(ISNUMBER(OFFSET('Water Data'!$H$6,0,10*ROW('Water Data'!H98))),'Data Summary'!CF104="Yes"),OFFSET('Water Data'!$H$6,0,10*ROW('Water Data'!H98)),NA())</f>
        <v>#N/A</v>
      </c>
      <c r="R104" s="93" t="e">
        <f ca="true">+IF(AND(ISNUMBER(OFFSET('Water Data'!$H$9,0,10*ROW('Water Data'!H98))),'Data Summary'!CG104="Yes"),OFFSET('Water Data'!$H$9,0,10*ROW('Water Data'!H98)),NA())</f>
        <v>#N/A</v>
      </c>
      <c r="S104" s="93" t="e">
        <f ca="true">+IF(AND(ISNUMBER(OFFSET('Water Data'!$I$4,0,10*ROW('Water Data'!I98))),'Data Summary'!CH104="Yes"),100-OFFSET('Water Data'!$I$4,0,10*ROW('Water Data'!I98)),NA())</f>
        <v>#N/A</v>
      </c>
      <c r="T104" s="93" t="e">
        <f ca="true">+IF(AND(ISNUMBER(OFFSET('Water Data'!$I$6,0,10*ROW('Water Data'!I98))),'Data Summary'!CI104="Yes"),OFFSET('Water Data'!$I$6,0,10*ROW('Water Data'!I98)),NA())</f>
        <v>#N/A</v>
      </c>
      <c r="U104" s="93" t="e">
        <f ca="true">+IF(AND(ISNUMBER(OFFSET('Water Data'!$I$9,0,10*ROW('Water Data'!I98))),'Data Summary'!CJ104="Yes"),OFFSET('Water Data'!$I$9,0,10*ROW('Water Data'!I98)),NA())</f>
        <v>#N/A</v>
      </c>
      <c r="V104" s="94" t="e">
        <f ca="true">+IF(AND(ISNUMBER(OFFSET('Sanitation Data'!$D$4,0,10*ROW('Sanitation Data'!D98))),'Data Summary'!CK104="Yes"),100-OFFSET('Sanitation Data'!$D$4,0,10*ROW('Sanitation Data'!D98)),NA())</f>
        <v>#N/A</v>
      </c>
      <c r="W104" s="94" t="e">
        <f ca="true">+IF(AND(ISNUMBER(OFFSET('Sanitation Data'!$D$6,0,10*ROW('Sanitation Data'!D98))),'Data Summary'!CL104="Yes"),OFFSET('Sanitation Data'!$D$6,0,10*ROW('Sanitation Data'!D98)),NA())</f>
        <v>#N/A</v>
      </c>
      <c r="X104" s="94" t="e">
        <f ca="true">+IF(AND(ISNUMBER(OFFSET('Sanitation Data'!$D$10,0,10*ROW('Sanitation Data'!D98))),'Data Summary'!CM104="Yes"),OFFSET('Sanitation Data'!$D$10,0,10*ROW('Sanitation Data'!D98)),NA())</f>
        <v>#N/A</v>
      </c>
      <c r="Y104" s="94" t="e">
        <f ca="true">+IF(AND(ISNUMBER(OFFSET('Sanitation Data'!$D$11,0,10*ROW('Sanitation Data'!D98))),'Data Summary'!CN104="Yes"),OFFSET('Sanitation Data'!$D$11,0,10*ROW('Sanitation Data'!D98)),NA())</f>
        <v>#N/A</v>
      </c>
      <c r="Z104" s="94" t="e">
        <f ca="true">+IF(AND(ISNUMBER(OFFSET('Sanitation Data'!$D$12,0,10*ROW('Sanitation Data'!D98))),'Data Summary'!CO104="Yes"),OFFSET('Sanitation Data'!$D$12,0,10*ROW('Sanitation Data'!D98)),NA())</f>
        <v>#N/A</v>
      </c>
      <c r="AA104" s="94" t="e">
        <f ca="true">+IF(AND(ISNUMBER(OFFSET('Sanitation Data'!$E$4,0,10*ROW('Sanitation Data'!E98))),'Data Summary'!CP104="Yes"),100-OFFSET('Sanitation Data'!$E$4,0,10*ROW('Sanitation Data'!E98)),NA())</f>
        <v>#N/A</v>
      </c>
      <c r="AB104" s="94" t="e">
        <f ca="true">+IF(AND(ISNUMBER(OFFSET('Sanitation Data'!$E$6,0,10*ROW('Sanitation Data'!E98))),'Data Summary'!CQ104="Yes"),OFFSET('Sanitation Data'!$E$6,0,10*ROW('Sanitation Data'!E98)),NA())</f>
        <v>#N/A</v>
      </c>
      <c r="AC104" s="94" t="e">
        <f ca="true">+IF(AND(ISNUMBER(OFFSET('Sanitation Data'!$E$10,0,10*ROW('Sanitation Data'!E98))),'Data Summary'!CR104="Yes"),OFFSET('Sanitation Data'!$E$10,0,10*ROW('Sanitation Data'!E98)),NA())</f>
        <v>#N/A</v>
      </c>
      <c r="AD104" s="94" t="e">
        <f ca="true">+IF(AND(ISNUMBER(OFFSET('Sanitation Data'!$E$11,0,10*ROW('Sanitation Data'!E98))),'Data Summary'!CS104="Yes"),OFFSET('Sanitation Data'!$E$11,0,10*ROW('Sanitation Data'!E98)),NA())</f>
        <v>#N/A</v>
      </c>
      <c r="AE104" s="94" t="e">
        <f ca="true">+IF(AND(ISNUMBER(OFFSET('Sanitation Data'!$E$12,0,10*ROW('Sanitation Data'!E98))),'Data Summary'!CT104="Yes"),OFFSET('Sanitation Data'!$E$12,0,10*ROW('Sanitation Data'!E98)),NA())</f>
        <v>#N/A</v>
      </c>
      <c r="AF104" s="94" t="e">
        <f ca="true">+IF(AND(ISNUMBER(OFFSET('Sanitation Data'!$F$4,0,10*ROW('Sanitation Data'!F98))),'Data Summary'!CU104="Yes"),100-OFFSET('Sanitation Data'!$F$4,0,10*ROW('Sanitation Data'!F98)),NA())</f>
        <v>#N/A</v>
      </c>
      <c r="AG104" s="94" t="e">
        <f ca="true">+IF(AND(ISNUMBER(OFFSET('Sanitation Data'!$F$6,0,10*ROW('Sanitation Data'!F98))),'Data Summary'!CV104="Yes"),OFFSET('Sanitation Data'!$F$6,0,10*ROW('Sanitation Data'!F98)),NA())</f>
        <v>#N/A</v>
      </c>
      <c r="AH104" s="94" t="e">
        <f ca="true">+IF(AND(ISNUMBER(OFFSET('Sanitation Data'!$F$10,0,10*ROW('Sanitation Data'!F98))),'Data Summary'!CW104="Yes"),OFFSET('Sanitation Data'!$F$10,0,10*ROW('Sanitation Data'!F98)),NA())</f>
        <v>#N/A</v>
      </c>
      <c r="AI104" s="94" t="e">
        <f ca="true">+IF(AND(ISNUMBER(OFFSET('Sanitation Data'!$F$11,0,10*ROW('Sanitation Data'!F98))),'Data Summary'!CX104="Yes"),OFFSET('Sanitation Data'!$F$11,0,10*ROW('Sanitation Data'!F98)),NA())</f>
        <v>#N/A</v>
      </c>
      <c r="AJ104" s="94" t="e">
        <f ca="true">+IF(AND(ISNUMBER(OFFSET('Sanitation Data'!$F$12,0,10*ROW('Sanitation Data'!F98))),'Data Summary'!CY104="Yes"),OFFSET('Sanitation Data'!$F$12,0,10*ROW('Sanitation Data'!F98)),NA())</f>
        <v>#N/A</v>
      </c>
      <c r="AK104" s="94" t="e">
        <f ca="true">+IF(AND(ISNUMBER(OFFSET('Sanitation Data'!$G$4,0,10*ROW('Sanitation Data'!G98))),'Data Summary'!CZ104="Yes"),100-OFFSET('Sanitation Data'!$G$4,0,10*ROW('Sanitation Data'!G98)),NA())</f>
        <v>#N/A</v>
      </c>
      <c r="AL104" s="94" t="e">
        <f ca="true">+IF(AND(ISNUMBER(OFFSET('Sanitation Data'!$G$6,0,10*ROW('Sanitation Data'!G98))),'Data Summary'!DA104="Yes"),OFFSET('Sanitation Data'!$G$6,0,10*ROW('Sanitation Data'!G98)),NA())</f>
        <v>#N/A</v>
      </c>
      <c r="AM104" s="94" t="e">
        <f ca="true">+IF(AND(ISNUMBER(OFFSET('Sanitation Data'!$G$10,0,10*ROW('Sanitation Data'!G98))),'Data Summary'!DB104="Yes"),OFFSET('Sanitation Data'!$G$10,0,10*ROW('Sanitation Data'!G98)),NA())</f>
        <v>#N/A</v>
      </c>
      <c r="AN104" s="94" t="e">
        <f ca="true">+IF(AND(ISNUMBER(OFFSET('Sanitation Data'!$G$11,0,10*ROW('Sanitation Data'!G98))),'Data Summary'!DC104="Yes"),OFFSET('Sanitation Data'!$G$11,0,10*ROW('Sanitation Data'!G98)),NA())</f>
        <v>#N/A</v>
      </c>
      <c r="AO104" s="94" t="e">
        <f ca="true">+IF(AND(ISNUMBER(OFFSET('Sanitation Data'!$G$12,0,10*ROW('Sanitation Data'!G98))),'Data Summary'!DD104="Yes"),OFFSET('Sanitation Data'!$G$12,0,10*ROW('Sanitation Data'!G98)),NA())</f>
        <v>#N/A</v>
      </c>
      <c r="AP104" s="94" t="e">
        <f ca="true">+IF(AND(ISNUMBER(OFFSET('Sanitation Data'!$H$4,0,10*ROW('Sanitation Data'!H98))),'Data Summary'!DE104="Yes"),100-OFFSET('Sanitation Data'!$H$4,0,10*ROW('Sanitation Data'!H98)),NA())</f>
        <v>#N/A</v>
      </c>
      <c r="AQ104" s="94" t="e">
        <f ca="true">+IF(AND(ISNUMBER(OFFSET('Sanitation Data'!$H$6,0,10*ROW('Sanitation Data'!H98))),'Data Summary'!DF104="Yes"),OFFSET('Sanitation Data'!$H$6,0,10*ROW('Sanitation Data'!H98)),NA())</f>
        <v>#N/A</v>
      </c>
      <c r="AR104" s="94" t="e">
        <f ca="true">+IF(AND(ISNUMBER(OFFSET('Sanitation Data'!$H$10,0,10*ROW('Sanitation Data'!H98))),'Data Summary'!DG104="Yes"),OFFSET('Sanitation Data'!$H$10,0,10*ROW('Sanitation Data'!H98)),NA())</f>
        <v>#N/A</v>
      </c>
      <c r="AS104" s="94" t="e">
        <f ca="true">+IF(AND(ISNUMBER(OFFSET('Sanitation Data'!$H$11,0,10*ROW('Sanitation Data'!H98))),'Data Summary'!DH104="Yes"),OFFSET('Sanitation Data'!$H$11,0,10*ROW('Sanitation Data'!H98)),NA())</f>
        <v>#N/A</v>
      </c>
      <c r="AT104" s="94" t="e">
        <f ca="true">+IF(AND(ISNUMBER(OFFSET('Sanitation Data'!$H$12,0,10*ROW('Sanitation Data'!H98))),'Data Summary'!DI104="Yes"),OFFSET('Sanitation Data'!$H$12,0,10*ROW('Sanitation Data'!H98)),NA())</f>
        <v>#N/A</v>
      </c>
      <c r="AU104" s="94" t="e">
        <f ca="true">+IF(AND(ISNUMBER(OFFSET('Sanitation Data'!$I$4,0,10*ROW('Sanitation Data'!I98))),'Data Summary'!DJ104="Yes"),100-OFFSET('Sanitation Data'!$I$4,0,10*ROW('Sanitation Data'!I98)),NA())</f>
        <v>#N/A</v>
      </c>
      <c r="AV104" s="94" t="e">
        <f ca="true">+IF(AND(ISNUMBER(OFFSET('Sanitation Data'!$I$6,0,10*ROW('Sanitation Data'!I98))),'Data Summary'!DK104="Yes"),OFFSET('Sanitation Data'!$I$6,0,10*ROW('Sanitation Data'!I98)),NA())</f>
        <v>#N/A</v>
      </c>
      <c r="AW104" s="94" t="e">
        <f ca="true">+IF(AND(ISNUMBER(OFFSET('Sanitation Data'!$I$10,0,10*ROW('Sanitation Data'!I98))),'Data Summary'!DL104="Yes"),OFFSET('Sanitation Data'!$I$10,0,10*ROW('Sanitation Data'!I98)),NA())</f>
        <v>#N/A</v>
      </c>
      <c r="AX104" s="94" t="e">
        <f ca="true">+IF(AND(ISNUMBER(OFFSET('Sanitation Data'!$I$11,0,10*ROW('Sanitation Data'!I98))),'Data Summary'!DM104="Yes"),OFFSET('Sanitation Data'!$I$11,0,10*ROW('Sanitation Data'!I98)),NA())</f>
        <v>#N/A</v>
      </c>
      <c r="AY104" s="94" t="e">
        <f ca="true">+IF(AND(ISNUMBER(OFFSET('Sanitation Data'!$I$12,0,10*ROW('Sanitation Data'!I98))),'Data Summary'!DN104="Yes"),OFFSET('Sanitation Data'!$I$12,0,10*ROW('Sanitation Data'!I98)),NA())</f>
        <v>#N/A</v>
      </c>
      <c r="AZ104" s="95" t="e">
        <f ca="true">+IF(AND(ISNUMBER(OFFSET('Hygiene Data'!$D$5,0,10*ROW('Hygiene Data'!D98))),'Data Summary'!DO104="Yes"),OFFSET('Hygiene Data'!$D$5,0,10*ROW('Hygiene Data'!D98)),NA())</f>
        <v>#N/A</v>
      </c>
      <c r="BA104" s="95" t="e">
        <f ca="true">+IF(AND(ISNUMBER(OFFSET('Hygiene Data'!$D$7,0,10*ROW('Hygiene Data'!D98))),'Data Summary'!DP104="Yes"),OFFSET('Hygiene Data'!$D$7,0,10*ROW('Hygiene Data'!D98)),NA())</f>
        <v>#N/A</v>
      </c>
      <c r="BB104" s="95" t="e">
        <f ca="true">+IF(AND(ISNUMBER(OFFSET('Hygiene Data'!$D$9,0,10*ROW('Hygiene Data'!D98))),'Data Summary'!DQ104="Yes"),OFFSET('Hygiene Data'!$D$9,0,10*ROW('Hygiene Data'!D98)),NA())</f>
        <v>#N/A</v>
      </c>
      <c r="BC104" s="95" t="e">
        <f ca="true">+IF(AND(ISNUMBER(OFFSET('Hygiene Data'!$E$5,0,10*ROW('Hygiene Data'!E98))),'Data Summary'!DR104="Yes"),OFFSET('Hygiene Data'!$E$5,0,10*ROW('Hygiene Data'!E98)),NA())</f>
        <v>#N/A</v>
      </c>
      <c r="BD104" s="95" t="e">
        <f ca="true">+IF(AND(ISNUMBER(OFFSET('Hygiene Data'!$E$7,0,10*ROW('Hygiene Data'!E98))),'Data Summary'!DS104="Yes"),OFFSET('Hygiene Data'!$E$7,0,10*ROW('Hygiene Data'!E98)),NA())</f>
        <v>#N/A</v>
      </c>
      <c r="BE104" s="95" t="e">
        <f ca="true">+IF(AND(ISNUMBER(OFFSET('Hygiene Data'!$E$9,0,10*ROW('Hygiene Data'!E98))),'Data Summary'!DT104="Yes"),OFFSET('Hygiene Data'!$E$9,0,10*ROW('Hygiene Data'!E98)),NA())</f>
        <v>#N/A</v>
      </c>
      <c r="BF104" s="95" t="e">
        <f ca="true">+IF(AND(ISNUMBER(OFFSET('Hygiene Data'!$F$5,0,10*ROW('Hygiene Data'!F98))),'Data Summary'!DU104="Yes"),OFFSET('Hygiene Data'!$F$5,0,10*ROW('Hygiene Data'!F98)),NA())</f>
        <v>#N/A</v>
      </c>
      <c r="BG104" s="95" t="e">
        <f ca="true">+IF(AND(ISNUMBER(OFFSET('Hygiene Data'!$F$7,0,10*ROW('Hygiene Data'!F98))),'Data Summary'!DV104="Yes"),OFFSET('Hygiene Data'!$F$7,0,10*ROW('Hygiene Data'!F98)),NA())</f>
        <v>#N/A</v>
      </c>
      <c r="BH104" s="95" t="e">
        <f ca="true">+IF(AND(ISNUMBER(OFFSET('Hygiene Data'!$F$9,0,10*ROW('Hygiene Data'!F98))),'Data Summary'!DW104="Yes"),OFFSET('Hygiene Data'!$F$9,0,10*ROW('Hygiene Data'!F98)),NA())</f>
        <v>#N/A</v>
      </c>
      <c r="BI104" s="95" t="e">
        <f ca="true">+IF(AND(ISNUMBER(OFFSET('Hygiene Data'!$G$5,0,10*ROW('Hygiene Data'!G98))),'Data Summary'!DX104="Yes"),OFFSET('Hygiene Data'!$G$5,0,10*ROW('Hygiene Data'!G98)),NA())</f>
        <v>#N/A</v>
      </c>
      <c r="BJ104" s="95" t="e">
        <f ca="true">+IF(AND(ISNUMBER(OFFSET('Hygiene Data'!$G$7,0,10*ROW('Hygiene Data'!G98))),'Data Summary'!DY104="Yes"),OFFSET('Hygiene Data'!$G$7,0,10*ROW('Hygiene Data'!G98)),NA())</f>
        <v>#N/A</v>
      </c>
      <c r="BK104" s="95" t="e">
        <f ca="true">+IF(AND(ISNUMBER(OFFSET('Hygiene Data'!$G$9,0,10*ROW('Hygiene Data'!G98))),'Data Summary'!DZ104="Yes"),OFFSET('Hygiene Data'!$G$9,0,10*ROW('Hygiene Data'!G98)),NA())</f>
        <v>#N/A</v>
      </c>
      <c r="BL104" s="95" t="e">
        <f ca="true">+IF(AND(ISNUMBER(OFFSET('Hygiene Data'!$H$5,0,10*ROW('Hygiene Data'!H98))),'Data Summary'!EA104="Yes"),OFFSET('Hygiene Data'!$H$5,0,10*ROW('Hygiene Data'!H98)),NA())</f>
        <v>#N/A</v>
      </c>
      <c r="BM104" s="95" t="e">
        <f ca="true">+IF(AND(ISNUMBER(OFFSET('Hygiene Data'!$H$7,0,10*ROW('Hygiene Data'!H98))),'Data Summary'!EB104="Yes"),OFFSET('Hygiene Data'!$H$7,0,10*ROW('Hygiene Data'!H98)),NA())</f>
        <v>#N/A</v>
      </c>
      <c r="BN104" s="95" t="e">
        <f ca="true">+IF(AND(ISNUMBER(OFFSET('Hygiene Data'!$H$9,0,10*ROW('Hygiene Data'!H98))),'Data Summary'!EC104="Yes"),OFFSET('Hygiene Data'!$H$9,0,10*ROW('Hygiene Data'!H98)),NA())</f>
        <v>#N/A</v>
      </c>
      <c r="BO104" s="95" t="e">
        <f ca="true">+IF(AND(ISNUMBER(OFFSET('Hygiene Data'!$I$5,0,10*ROW('Hygiene Data'!I98))),'Data Summary'!ED104="Yes"),OFFSET('Hygiene Data'!$I$5,0,10*ROW('Hygiene Data'!I98)),NA())</f>
        <v>#N/A</v>
      </c>
      <c r="BP104" s="95" t="e">
        <f ca="true">+IF(AND(ISNUMBER(OFFSET('Hygiene Data'!$I$7,0,10*ROW('Hygiene Data'!I98))),'Data Summary'!EE104="Yes"),OFFSET('Hygiene Data'!$I$7,0,10*ROW('Hygiene Data'!I98)),NA())</f>
        <v>#N/A</v>
      </c>
      <c r="BQ104" s="95" t="e">
        <f ca="true">+IF(AND(ISNUMBER(OFFSET('Hygiene Data'!$I$9,0,10*ROW('Hygiene Data'!I98))),'Data Summary'!EF104="Yes"),OFFSET('Hygiene Data'!$I$9,0,10*ROW('Hygiene Data'!I98)),NA())</f>
        <v>#N/A</v>
      </c>
    </row>
    <row xmlns:x14ac="http://schemas.microsoft.com/office/spreadsheetml/2009/9/ac" r="105" x14ac:dyDescent="0.2">
      <c r="A105" s="329" t="e">
        <f ca="true">+RIGHT('Data Summary'!A105,LEN('Data Summary'!A105)-9)</f>
        <v>#VALUE!</v>
      </c>
      <c r="B105" s="36" t="str">
        <f ca="true">+IF(ISTEXT('Data Summary'!B105),'Data Summary'!B105,"")</f>
        <v/>
      </c>
      <c r="C105" s="328" t="e">
        <f ca="true">+VALUE('Data Summary'!C105)</f>
        <v>#VALUE!</v>
      </c>
      <c r="D105" s="93" t="e">
        <f ca="true">+IF(AND(ISNUMBER(OFFSET('Water Data'!$D$4,0,10*ROW('Water Data'!D99))),'Data Summary'!BS105="Yes"),100-OFFSET('Water Data'!$D$4,0,10*ROW('Water Data'!D99)),NA())</f>
        <v>#N/A</v>
      </c>
      <c r="E105" s="93" t="e">
        <f ca="true">+IF(AND(ISNUMBER(OFFSET('Water Data'!$D$6,0,10*ROW('Water Data'!D99))),'Data Summary'!BT105="Yes"),OFFSET('Water Data'!$D$6,0,10*ROW('Water Data'!D99)),NA())</f>
        <v>#N/A</v>
      </c>
      <c r="F105" s="93" t="e">
        <f ca="true">+IF(AND(ISNUMBER(OFFSET('Water Data'!$D$9,0,10*ROW('Water Data'!D99))),'Data Summary'!BU105="Yes"),OFFSET('Water Data'!$D$9,0,10*ROW('Water Data'!D99)),NA())</f>
        <v>#N/A</v>
      </c>
      <c r="G105" s="93" t="e">
        <f ca="true">+IF(AND(ISNUMBER(OFFSET('Water Data'!$E$4,0,10*ROW('Water Data'!E99))),'Data Summary'!BV105="Yes"),100-OFFSET('Water Data'!$E$4,0,10*ROW('Water Data'!E99)),NA())</f>
        <v>#N/A</v>
      </c>
      <c r="H105" s="93" t="e">
        <f ca="true">+IF(AND(ISNUMBER(OFFSET('Water Data'!$E$6,0,10*ROW('Water Data'!E99))),'Data Summary'!BW105="Yes"),OFFSET('Water Data'!$E$6,0,10*ROW('Water Data'!E99)),NA())</f>
        <v>#N/A</v>
      </c>
      <c r="I105" s="93" t="e">
        <f ca="true">+IF(AND(ISNUMBER(OFFSET('Water Data'!$E$9,0,10*ROW('Water Data'!E99))),'Data Summary'!BX105="Yes"),OFFSET('Water Data'!$E$9,0,10*ROW('Water Data'!E99)),NA())</f>
        <v>#N/A</v>
      </c>
      <c r="J105" s="93" t="e">
        <f ca="true">+IF(AND(ISNUMBER(OFFSET('Water Data'!$F$4,0,10*ROW('Water Data'!F99))),'Data Summary'!BY105="Yes"),100-OFFSET('Water Data'!$F$4,0,10*ROW('Water Data'!F99)),NA())</f>
        <v>#N/A</v>
      </c>
      <c r="K105" s="93" t="e">
        <f ca="true">+IF(AND(ISNUMBER(OFFSET('Water Data'!$F$6,0,10*ROW('Water Data'!F99))),'Data Summary'!BZ105="Yes"),OFFSET('Water Data'!$F$6,0,10*ROW('Water Data'!F99)),NA())</f>
        <v>#N/A</v>
      </c>
      <c r="L105" s="93" t="e">
        <f ca="true">+IF(AND(ISNUMBER(OFFSET('Water Data'!$F$9,0,10*ROW('Water Data'!F99))),'Data Summary'!CA105="Yes"),OFFSET('Water Data'!$F$9,0,10*ROW('Water Data'!F99)),NA())</f>
        <v>#N/A</v>
      </c>
      <c r="M105" s="93" t="e">
        <f ca="true">+IF(AND(ISNUMBER(OFFSET('Water Data'!$G$4,0,10*ROW('Water Data'!G99))),'Data Summary'!CB105="Yes"),100-OFFSET('Water Data'!$G$4,0,10*ROW('Water Data'!G99)),NA())</f>
        <v>#N/A</v>
      </c>
      <c r="N105" s="93" t="e">
        <f ca="true">+IF(AND(ISNUMBER(OFFSET('Water Data'!$G$6,0,10*ROW('Water Data'!G99))),'Data Summary'!CC105="Yes"),OFFSET('Water Data'!$G$6,0,10*ROW('Water Data'!G99)),NA())</f>
        <v>#N/A</v>
      </c>
      <c r="O105" s="93" t="e">
        <f ca="true">+IF(AND(ISNUMBER(OFFSET('Water Data'!$G$9,0,10*ROW('Water Data'!G99))),'Data Summary'!CD105="Yes"),OFFSET('Water Data'!$G$9,0,10*ROW('Water Data'!G99)),NA())</f>
        <v>#N/A</v>
      </c>
      <c r="P105" s="93" t="e">
        <f ca="true">+IF(AND(ISNUMBER(OFFSET('Water Data'!$H$4,0,10*ROW('Water Data'!H99))),'Data Summary'!CE105="Yes"),100-OFFSET('Water Data'!$H$4,0,10*ROW('Water Data'!H99)),NA())</f>
        <v>#N/A</v>
      </c>
      <c r="Q105" s="93" t="e">
        <f ca="true">+IF(AND(ISNUMBER(OFFSET('Water Data'!$H$6,0,10*ROW('Water Data'!H99))),'Data Summary'!CF105="Yes"),OFFSET('Water Data'!$H$6,0,10*ROW('Water Data'!H99)),NA())</f>
        <v>#N/A</v>
      </c>
      <c r="R105" s="93" t="e">
        <f ca="true">+IF(AND(ISNUMBER(OFFSET('Water Data'!$H$9,0,10*ROW('Water Data'!H99))),'Data Summary'!CG105="Yes"),OFFSET('Water Data'!$H$9,0,10*ROW('Water Data'!H99)),NA())</f>
        <v>#N/A</v>
      </c>
      <c r="S105" s="93" t="e">
        <f ca="true">+IF(AND(ISNUMBER(OFFSET('Water Data'!$I$4,0,10*ROW('Water Data'!I99))),'Data Summary'!CH105="Yes"),100-OFFSET('Water Data'!$I$4,0,10*ROW('Water Data'!I99)),NA())</f>
        <v>#N/A</v>
      </c>
      <c r="T105" s="93" t="e">
        <f ca="true">+IF(AND(ISNUMBER(OFFSET('Water Data'!$I$6,0,10*ROW('Water Data'!I99))),'Data Summary'!CI105="Yes"),OFFSET('Water Data'!$I$6,0,10*ROW('Water Data'!I99)),NA())</f>
        <v>#N/A</v>
      </c>
      <c r="U105" s="93" t="e">
        <f ca="true">+IF(AND(ISNUMBER(OFFSET('Water Data'!$I$9,0,10*ROW('Water Data'!I99))),'Data Summary'!CJ105="Yes"),OFFSET('Water Data'!$I$9,0,10*ROW('Water Data'!I99)),NA())</f>
        <v>#N/A</v>
      </c>
      <c r="V105" s="94" t="e">
        <f ca="true">+IF(AND(ISNUMBER(OFFSET('Sanitation Data'!$D$4,0,10*ROW('Sanitation Data'!D99))),'Data Summary'!CK105="Yes"),100-OFFSET('Sanitation Data'!$D$4,0,10*ROW('Sanitation Data'!D99)),NA())</f>
        <v>#N/A</v>
      </c>
      <c r="W105" s="94" t="e">
        <f ca="true">+IF(AND(ISNUMBER(OFFSET('Sanitation Data'!$D$6,0,10*ROW('Sanitation Data'!D99))),'Data Summary'!CL105="Yes"),OFFSET('Sanitation Data'!$D$6,0,10*ROW('Sanitation Data'!D99)),NA())</f>
        <v>#N/A</v>
      </c>
      <c r="X105" s="94" t="e">
        <f ca="true">+IF(AND(ISNUMBER(OFFSET('Sanitation Data'!$D$10,0,10*ROW('Sanitation Data'!D99))),'Data Summary'!CM105="Yes"),OFFSET('Sanitation Data'!$D$10,0,10*ROW('Sanitation Data'!D99)),NA())</f>
        <v>#N/A</v>
      </c>
      <c r="Y105" s="94" t="e">
        <f ca="true">+IF(AND(ISNUMBER(OFFSET('Sanitation Data'!$D$11,0,10*ROW('Sanitation Data'!D99))),'Data Summary'!CN105="Yes"),OFFSET('Sanitation Data'!$D$11,0,10*ROW('Sanitation Data'!D99)),NA())</f>
        <v>#N/A</v>
      </c>
      <c r="Z105" s="94" t="e">
        <f ca="true">+IF(AND(ISNUMBER(OFFSET('Sanitation Data'!$D$12,0,10*ROW('Sanitation Data'!D99))),'Data Summary'!CO105="Yes"),OFFSET('Sanitation Data'!$D$12,0,10*ROW('Sanitation Data'!D99)),NA())</f>
        <v>#N/A</v>
      </c>
      <c r="AA105" s="94" t="e">
        <f ca="true">+IF(AND(ISNUMBER(OFFSET('Sanitation Data'!$E$4,0,10*ROW('Sanitation Data'!E99))),'Data Summary'!CP105="Yes"),100-OFFSET('Sanitation Data'!$E$4,0,10*ROW('Sanitation Data'!E99)),NA())</f>
        <v>#N/A</v>
      </c>
      <c r="AB105" s="94" t="e">
        <f ca="true">+IF(AND(ISNUMBER(OFFSET('Sanitation Data'!$E$6,0,10*ROW('Sanitation Data'!E99))),'Data Summary'!CQ105="Yes"),OFFSET('Sanitation Data'!$E$6,0,10*ROW('Sanitation Data'!E99)),NA())</f>
        <v>#N/A</v>
      </c>
      <c r="AC105" s="94" t="e">
        <f ca="true">+IF(AND(ISNUMBER(OFFSET('Sanitation Data'!$E$10,0,10*ROW('Sanitation Data'!E99))),'Data Summary'!CR105="Yes"),OFFSET('Sanitation Data'!$E$10,0,10*ROW('Sanitation Data'!E99)),NA())</f>
        <v>#N/A</v>
      </c>
      <c r="AD105" s="94" t="e">
        <f ca="true">+IF(AND(ISNUMBER(OFFSET('Sanitation Data'!$E$11,0,10*ROW('Sanitation Data'!E99))),'Data Summary'!CS105="Yes"),OFFSET('Sanitation Data'!$E$11,0,10*ROW('Sanitation Data'!E99)),NA())</f>
        <v>#N/A</v>
      </c>
      <c r="AE105" s="94" t="e">
        <f ca="true">+IF(AND(ISNUMBER(OFFSET('Sanitation Data'!$E$12,0,10*ROW('Sanitation Data'!E99))),'Data Summary'!CT105="Yes"),OFFSET('Sanitation Data'!$E$12,0,10*ROW('Sanitation Data'!E99)),NA())</f>
        <v>#N/A</v>
      </c>
      <c r="AF105" s="94" t="e">
        <f ca="true">+IF(AND(ISNUMBER(OFFSET('Sanitation Data'!$F$4,0,10*ROW('Sanitation Data'!F99))),'Data Summary'!CU105="Yes"),100-OFFSET('Sanitation Data'!$F$4,0,10*ROW('Sanitation Data'!F99)),NA())</f>
        <v>#N/A</v>
      </c>
      <c r="AG105" s="94" t="e">
        <f ca="true">+IF(AND(ISNUMBER(OFFSET('Sanitation Data'!$F$6,0,10*ROW('Sanitation Data'!F99))),'Data Summary'!CV105="Yes"),OFFSET('Sanitation Data'!$F$6,0,10*ROW('Sanitation Data'!F99)),NA())</f>
        <v>#N/A</v>
      </c>
      <c r="AH105" s="94" t="e">
        <f ca="true">+IF(AND(ISNUMBER(OFFSET('Sanitation Data'!$F$10,0,10*ROW('Sanitation Data'!F99))),'Data Summary'!CW105="Yes"),OFFSET('Sanitation Data'!$F$10,0,10*ROW('Sanitation Data'!F99)),NA())</f>
        <v>#N/A</v>
      </c>
      <c r="AI105" s="94" t="e">
        <f ca="true">+IF(AND(ISNUMBER(OFFSET('Sanitation Data'!$F$11,0,10*ROW('Sanitation Data'!F99))),'Data Summary'!CX105="Yes"),OFFSET('Sanitation Data'!$F$11,0,10*ROW('Sanitation Data'!F99)),NA())</f>
        <v>#N/A</v>
      </c>
      <c r="AJ105" s="94" t="e">
        <f ca="true">+IF(AND(ISNUMBER(OFFSET('Sanitation Data'!$F$12,0,10*ROW('Sanitation Data'!F99))),'Data Summary'!CY105="Yes"),OFFSET('Sanitation Data'!$F$12,0,10*ROW('Sanitation Data'!F99)),NA())</f>
        <v>#N/A</v>
      </c>
      <c r="AK105" s="94" t="e">
        <f ca="true">+IF(AND(ISNUMBER(OFFSET('Sanitation Data'!$G$4,0,10*ROW('Sanitation Data'!G99))),'Data Summary'!CZ105="Yes"),100-OFFSET('Sanitation Data'!$G$4,0,10*ROW('Sanitation Data'!G99)),NA())</f>
        <v>#N/A</v>
      </c>
      <c r="AL105" s="94" t="e">
        <f ca="true">+IF(AND(ISNUMBER(OFFSET('Sanitation Data'!$G$6,0,10*ROW('Sanitation Data'!G99))),'Data Summary'!DA105="Yes"),OFFSET('Sanitation Data'!$G$6,0,10*ROW('Sanitation Data'!G99)),NA())</f>
        <v>#N/A</v>
      </c>
      <c r="AM105" s="94" t="e">
        <f ca="true">+IF(AND(ISNUMBER(OFFSET('Sanitation Data'!$G$10,0,10*ROW('Sanitation Data'!G99))),'Data Summary'!DB105="Yes"),OFFSET('Sanitation Data'!$G$10,0,10*ROW('Sanitation Data'!G99)),NA())</f>
        <v>#N/A</v>
      </c>
      <c r="AN105" s="94" t="e">
        <f ca="true">+IF(AND(ISNUMBER(OFFSET('Sanitation Data'!$G$11,0,10*ROW('Sanitation Data'!G99))),'Data Summary'!DC105="Yes"),OFFSET('Sanitation Data'!$G$11,0,10*ROW('Sanitation Data'!G99)),NA())</f>
        <v>#N/A</v>
      </c>
      <c r="AO105" s="94" t="e">
        <f ca="true">+IF(AND(ISNUMBER(OFFSET('Sanitation Data'!$G$12,0,10*ROW('Sanitation Data'!G99))),'Data Summary'!DD105="Yes"),OFFSET('Sanitation Data'!$G$12,0,10*ROW('Sanitation Data'!G99)),NA())</f>
        <v>#N/A</v>
      </c>
      <c r="AP105" s="94" t="e">
        <f ca="true">+IF(AND(ISNUMBER(OFFSET('Sanitation Data'!$H$4,0,10*ROW('Sanitation Data'!H99))),'Data Summary'!DE105="Yes"),100-OFFSET('Sanitation Data'!$H$4,0,10*ROW('Sanitation Data'!H99)),NA())</f>
        <v>#N/A</v>
      </c>
      <c r="AQ105" s="94" t="e">
        <f ca="true">+IF(AND(ISNUMBER(OFFSET('Sanitation Data'!$H$6,0,10*ROW('Sanitation Data'!H99))),'Data Summary'!DF105="Yes"),OFFSET('Sanitation Data'!$H$6,0,10*ROW('Sanitation Data'!H99)),NA())</f>
        <v>#N/A</v>
      </c>
      <c r="AR105" s="94" t="e">
        <f ca="true">+IF(AND(ISNUMBER(OFFSET('Sanitation Data'!$H$10,0,10*ROW('Sanitation Data'!H99))),'Data Summary'!DG105="Yes"),OFFSET('Sanitation Data'!$H$10,0,10*ROW('Sanitation Data'!H99)),NA())</f>
        <v>#N/A</v>
      </c>
      <c r="AS105" s="94" t="e">
        <f ca="true">+IF(AND(ISNUMBER(OFFSET('Sanitation Data'!$H$11,0,10*ROW('Sanitation Data'!H99))),'Data Summary'!DH105="Yes"),OFFSET('Sanitation Data'!$H$11,0,10*ROW('Sanitation Data'!H99)),NA())</f>
        <v>#N/A</v>
      </c>
      <c r="AT105" s="94" t="e">
        <f ca="true">+IF(AND(ISNUMBER(OFFSET('Sanitation Data'!$H$12,0,10*ROW('Sanitation Data'!H99))),'Data Summary'!DI105="Yes"),OFFSET('Sanitation Data'!$H$12,0,10*ROW('Sanitation Data'!H99)),NA())</f>
        <v>#N/A</v>
      </c>
      <c r="AU105" s="94" t="e">
        <f ca="true">+IF(AND(ISNUMBER(OFFSET('Sanitation Data'!$I$4,0,10*ROW('Sanitation Data'!I99))),'Data Summary'!DJ105="Yes"),100-OFFSET('Sanitation Data'!$I$4,0,10*ROW('Sanitation Data'!I99)),NA())</f>
        <v>#N/A</v>
      </c>
      <c r="AV105" s="94" t="e">
        <f ca="true">+IF(AND(ISNUMBER(OFFSET('Sanitation Data'!$I$6,0,10*ROW('Sanitation Data'!I99))),'Data Summary'!DK105="Yes"),OFFSET('Sanitation Data'!$I$6,0,10*ROW('Sanitation Data'!I99)),NA())</f>
        <v>#N/A</v>
      </c>
      <c r="AW105" s="94" t="e">
        <f ca="true">+IF(AND(ISNUMBER(OFFSET('Sanitation Data'!$I$10,0,10*ROW('Sanitation Data'!I99))),'Data Summary'!DL105="Yes"),OFFSET('Sanitation Data'!$I$10,0,10*ROW('Sanitation Data'!I99)),NA())</f>
        <v>#N/A</v>
      </c>
      <c r="AX105" s="94" t="e">
        <f ca="true">+IF(AND(ISNUMBER(OFFSET('Sanitation Data'!$I$11,0,10*ROW('Sanitation Data'!I99))),'Data Summary'!DM105="Yes"),OFFSET('Sanitation Data'!$I$11,0,10*ROW('Sanitation Data'!I99)),NA())</f>
        <v>#N/A</v>
      </c>
      <c r="AY105" s="94" t="e">
        <f ca="true">+IF(AND(ISNUMBER(OFFSET('Sanitation Data'!$I$12,0,10*ROW('Sanitation Data'!I99))),'Data Summary'!DN105="Yes"),OFFSET('Sanitation Data'!$I$12,0,10*ROW('Sanitation Data'!I99)),NA())</f>
        <v>#N/A</v>
      </c>
      <c r="AZ105" s="95" t="e">
        <f ca="true">+IF(AND(ISNUMBER(OFFSET('Hygiene Data'!$D$5,0,10*ROW('Hygiene Data'!D99))),'Data Summary'!DO105="Yes"),OFFSET('Hygiene Data'!$D$5,0,10*ROW('Hygiene Data'!D99)),NA())</f>
        <v>#N/A</v>
      </c>
      <c r="BA105" s="95" t="e">
        <f ca="true">+IF(AND(ISNUMBER(OFFSET('Hygiene Data'!$D$7,0,10*ROW('Hygiene Data'!D99))),'Data Summary'!DP105="Yes"),OFFSET('Hygiene Data'!$D$7,0,10*ROW('Hygiene Data'!D99)),NA())</f>
        <v>#N/A</v>
      </c>
      <c r="BB105" s="95" t="e">
        <f ca="true">+IF(AND(ISNUMBER(OFFSET('Hygiene Data'!$D$9,0,10*ROW('Hygiene Data'!D99))),'Data Summary'!DQ105="Yes"),OFFSET('Hygiene Data'!$D$9,0,10*ROW('Hygiene Data'!D99)),NA())</f>
        <v>#N/A</v>
      </c>
      <c r="BC105" s="95" t="e">
        <f ca="true">+IF(AND(ISNUMBER(OFFSET('Hygiene Data'!$E$5,0,10*ROW('Hygiene Data'!E99))),'Data Summary'!DR105="Yes"),OFFSET('Hygiene Data'!$E$5,0,10*ROW('Hygiene Data'!E99)),NA())</f>
        <v>#N/A</v>
      </c>
      <c r="BD105" s="95" t="e">
        <f ca="true">+IF(AND(ISNUMBER(OFFSET('Hygiene Data'!$E$7,0,10*ROW('Hygiene Data'!E99))),'Data Summary'!DS105="Yes"),OFFSET('Hygiene Data'!$E$7,0,10*ROW('Hygiene Data'!E99)),NA())</f>
        <v>#N/A</v>
      </c>
      <c r="BE105" s="95" t="e">
        <f ca="true">+IF(AND(ISNUMBER(OFFSET('Hygiene Data'!$E$9,0,10*ROW('Hygiene Data'!E99))),'Data Summary'!DT105="Yes"),OFFSET('Hygiene Data'!$E$9,0,10*ROW('Hygiene Data'!E99)),NA())</f>
        <v>#N/A</v>
      </c>
      <c r="BF105" s="95" t="e">
        <f ca="true">+IF(AND(ISNUMBER(OFFSET('Hygiene Data'!$F$5,0,10*ROW('Hygiene Data'!F99))),'Data Summary'!DU105="Yes"),OFFSET('Hygiene Data'!$F$5,0,10*ROW('Hygiene Data'!F99)),NA())</f>
        <v>#N/A</v>
      </c>
      <c r="BG105" s="95" t="e">
        <f ca="true">+IF(AND(ISNUMBER(OFFSET('Hygiene Data'!$F$7,0,10*ROW('Hygiene Data'!F99))),'Data Summary'!DV105="Yes"),OFFSET('Hygiene Data'!$F$7,0,10*ROW('Hygiene Data'!F99)),NA())</f>
        <v>#N/A</v>
      </c>
      <c r="BH105" s="95" t="e">
        <f ca="true">+IF(AND(ISNUMBER(OFFSET('Hygiene Data'!$F$9,0,10*ROW('Hygiene Data'!F99))),'Data Summary'!DW105="Yes"),OFFSET('Hygiene Data'!$F$9,0,10*ROW('Hygiene Data'!F99)),NA())</f>
        <v>#N/A</v>
      </c>
      <c r="BI105" s="95" t="e">
        <f ca="true">+IF(AND(ISNUMBER(OFFSET('Hygiene Data'!$G$5,0,10*ROW('Hygiene Data'!G99))),'Data Summary'!DX105="Yes"),OFFSET('Hygiene Data'!$G$5,0,10*ROW('Hygiene Data'!G99)),NA())</f>
        <v>#N/A</v>
      </c>
      <c r="BJ105" s="95" t="e">
        <f ca="true">+IF(AND(ISNUMBER(OFFSET('Hygiene Data'!$G$7,0,10*ROW('Hygiene Data'!G99))),'Data Summary'!DY105="Yes"),OFFSET('Hygiene Data'!$G$7,0,10*ROW('Hygiene Data'!G99)),NA())</f>
        <v>#N/A</v>
      </c>
      <c r="BK105" s="95" t="e">
        <f ca="true">+IF(AND(ISNUMBER(OFFSET('Hygiene Data'!$G$9,0,10*ROW('Hygiene Data'!G99))),'Data Summary'!DZ105="Yes"),OFFSET('Hygiene Data'!$G$9,0,10*ROW('Hygiene Data'!G99)),NA())</f>
        <v>#N/A</v>
      </c>
      <c r="BL105" s="95" t="e">
        <f ca="true">+IF(AND(ISNUMBER(OFFSET('Hygiene Data'!$H$5,0,10*ROW('Hygiene Data'!H99))),'Data Summary'!EA105="Yes"),OFFSET('Hygiene Data'!$H$5,0,10*ROW('Hygiene Data'!H99)),NA())</f>
        <v>#N/A</v>
      </c>
      <c r="BM105" s="95" t="e">
        <f ca="true">+IF(AND(ISNUMBER(OFFSET('Hygiene Data'!$H$7,0,10*ROW('Hygiene Data'!H99))),'Data Summary'!EB105="Yes"),OFFSET('Hygiene Data'!$H$7,0,10*ROW('Hygiene Data'!H99)),NA())</f>
        <v>#N/A</v>
      </c>
      <c r="BN105" s="95" t="e">
        <f ca="true">+IF(AND(ISNUMBER(OFFSET('Hygiene Data'!$H$9,0,10*ROW('Hygiene Data'!H99))),'Data Summary'!EC105="Yes"),OFFSET('Hygiene Data'!$H$9,0,10*ROW('Hygiene Data'!H99)),NA())</f>
        <v>#N/A</v>
      </c>
      <c r="BO105" s="95" t="e">
        <f ca="true">+IF(AND(ISNUMBER(OFFSET('Hygiene Data'!$I$5,0,10*ROW('Hygiene Data'!I99))),'Data Summary'!ED105="Yes"),OFFSET('Hygiene Data'!$I$5,0,10*ROW('Hygiene Data'!I99)),NA())</f>
        <v>#N/A</v>
      </c>
      <c r="BP105" s="95" t="e">
        <f ca="true">+IF(AND(ISNUMBER(OFFSET('Hygiene Data'!$I$7,0,10*ROW('Hygiene Data'!I99))),'Data Summary'!EE105="Yes"),OFFSET('Hygiene Data'!$I$7,0,10*ROW('Hygiene Data'!I99)),NA())</f>
        <v>#N/A</v>
      </c>
      <c r="BQ105" s="95" t="e">
        <f ca="true">+IF(AND(ISNUMBER(OFFSET('Hygiene Data'!$I$9,0,10*ROW('Hygiene Data'!I99))),'Data Summary'!EF105="Yes"),OFFSET('Hygiene Data'!$I$9,0,10*ROW('Hygiene Data'!I99)),NA())</f>
        <v>#N/A</v>
      </c>
    </row>
    <row xmlns:x14ac="http://schemas.microsoft.com/office/spreadsheetml/2009/9/ac" r="106" x14ac:dyDescent="0.2">
      <c r="A106" s="329" t="e">
        <f ca="true">+RIGHT('Data Summary'!A106,LEN('Data Summary'!A106)-9)</f>
        <v>#VALUE!</v>
      </c>
      <c r="B106" s="36" t="str">
        <f ca="true">+IF(ISTEXT('Data Summary'!B106),'Data Summary'!B106,"")</f>
        <v/>
      </c>
      <c r="C106" s="328" t="e">
        <f ca="true">+VALUE('Data Summary'!C106)</f>
        <v>#VALUE!</v>
      </c>
      <c r="D106" s="93" t="e">
        <f ca="true">+IF(AND(ISNUMBER(OFFSET('Water Data'!$D$4,0,10*ROW('Water Data'!D100))),'Data Summary'!BS106="Yes"),100-OFFSET('Water Data'!$D$4,0,10*ROW('Water Data'!D100)),NA())</f>
        <v>#N/A</v>
      </c>
      <c r="E106" s="93" t="e">
        <f ca="true">+IF(AND(ISNUMBER(OFFSET('Water Data'!$D$6,0,10*ROW('Water Data'!D100))),'Data Summary'!BT106="Yes"),OFFSET('Water Data'!$D$6,0,10*ROW('Water Data'!D100)),NA())</f>
        <v>#N/A</v>
      </c>
      <c r="F106" s="93" t="e">
        <f ca="true">+IF(AND(ISNUMBER(OFFSET('Water Data'!$D$9,0,10*ROW('Water Data'!D100))),'Data Summary'!BU106="Yes"),OFFSET('Water Data'!$D$9,0,10*ROW('Water Data'!D100)),NA())</f>
        <v>#N/A</v>
      </c>
      <c r="G106" s="93" t="e">
        <f ca="true">+IF(AND(ISNUMBER(OFFSET('Water Data'!$E$4,0,10*ROW('Water Data'!E100))),'Data Summary'!BV106="Yes"),100-OFFSET('Water Data'!$E$4,0,10*ROW('Water Data'!E100)),NA())</f>
        <v>#N/A</v>
      </c>
      <c r="H106" s="93" t="e">
        <f ca="true">+IF(AND(ISNUMBER(OFFSET('Water Data'!$E$6,0,10*ROW('Water Data'!E100))),'Data Summary'!BW106="Yes"),OFFSET('Water Data'!$E$6,0,10*ROW('Water Data'!E100)),NA())</f>
        <v>#N/A</v>
      </c>
      <c r="I106" s="93" t="e">
        <f ca="true">+IF(AND(ISNUMBER(OFFSET('Water Data'!$E$9,0,10*ROW('Water Data'!E100))),'Data Summary'!BX106="Yes"),OFFSET('Water Data'!$E$9,0,10*ROW('Water Data'!E100)),NA())</f>
        <v>#N/A</v>
      </c>
      <c r="J106" s="93" t="e">
        <f ca="true">+IF(AND(ISNUMBER(OFFSET('Water Data'!$F$4,0,10*ROW('Water Data'!F100))),'Data Summary'!BY106="Yes"),100-OFFSET('Water Data'!$F$4,0,10*ROW('Water Data'!F100)),NA())</f>
        <v>#N/A</v>
      </c>
      <c r="K106" s="93" t="e">
        <f ca="true">+IF(AND(ISNUMBER(OFFSET('Water Data'!$F$6,0,10*ROW('Water Data'!F100))),'Data Summary'!BZ106="Yes"),OFFSET('Water Data'!$F$6,0,10*ROW('Water Data'!F100)),NA())</f>
        <v>#N/A</v>
      </c>
      <c r="L106" s="93" t="e">
        <f ca="true">+IF(AND(ISNUMBER(OFFSET('Water Data'!$F$9,0,10*ROW('Water Data'!F100))),'Data Summary'!CA106="Yes"),OFFSET('Water Data'!$F$9,0,10*ROW('Water Data'!F100)),NA())</f>
        <v>#N/A</v>
      </c>
      <c r="M106" s="93" t="e">
        <f ca="true">+IF(AND(ISNUMBER(OFFSET('Water Data'!$G$4,0,10*ROW('Water Data'!G100))),'Data Summary'!CB106="Yes"),100-OFFSET('Water Data'!$G$4,0,10*ROW('Water Data'!G100)),NA())</f>
        <v>#N/A</v>
      </c>
      <c r="N106" s="93" t="e">
        <f ca="true">+IF(AND(ISNUMBER(OFFSET('Water Data'!$G$6,0,10*ROW('Water Data'!G100))),'Data Summary'!CC106="Yes"),OFFSET('Water Data'!$G$6,0,10*ROW('Water Data'!G100)),NA())</f>
        <v>#N/A</v>
      </c>
      <c r="O106" s="93" t="e">
        <f ca="true">+IF(AND(ISNUMBER(OFFSET('Water Data'!$G$9,0,10*ROW('Water Data'!G100))),'Data Summary'!CD106="Yes"),OFFSET('Water Data'!$G$9,0,10*ROW('Water Data'!G100)),NA())</f>
        <v>#N/A</v>
      </c>
      <c r="P106" s="93" t="e">
        <f ca="true">+IF(AND(ISNUMBER(OFFSET('Water Data'!$H$4,0,10*ROW('Water Data'!H100))),'Data Summary'!CE106="Yes"),100-OFFSET('Water Data'!$H$4,0,10*ROW('Water Data'!H100)),NA())</f>
        <v>#N/A</v>
      </c>
      <c r="Q106" s="93" t="e">
        <f ca="true">+IF(AND(ISNUMBER(OFFSET('Water Data'!$H$6,0,10*ROW('Water Data'!H100))),'Data Summary'!CF106="Yes"),OFFSET('Water Data'!$H$6,0,10*ROW('Water Data'!H100)),NA())</f>
        <v>#N/A</v>
      </c>
      <c r="R106" s="93" t="e">
        <f ca="true">+IF(AND(ISNUMBER(OFFSET('Water Data'!$H$9,0,10*ROW('Water Data'!H100))),'Data Summary'!CG106="Yes"),OFFSET('Water Data'!$H$9,0,10*ROW('Water Data'!H100)),NA())</f>
        <v>#N/A</v>
      </c>
      <c r="S106" s="93" t="e">
        <f ca="true">+IF(AND(ISNUMBER(OFFSET('Water Data'!$I$4,0,10*ROW('Water Data'!I100))),'Data Summary'!CH106="Yes"),100-OFFSET('Water Data'!$I$4,0,10*ROW('Water Data'!I100)),NA())</f>
        <v>#N/A</v>
      </c>
      <c r="T106" s="93" t="e">
        <f ca="true">+IF(AND(ISNUMBER(OFFSET('Water Data'!$I$6,0,10*ROW('Water Data'!I100))),'Data Summary'!CI106="Yes"),OFFSET('Water Data'!$I$6,0,10*ROW('Water Data'!I100)),NA())</f>
        <v>#N/A</v>
      </c>
      <c r="U106" s="93" t="e">
        <f ca="true">+IF(AND(ISNUMBER(OFFSET('Water Data'!$I$9,0,10*ROW('Water Data'!I100))),'Data Summary'!CJ106="Yes"),OFFSET('Water Data'!$I$9,0,10*ROW('Water Data'!I100)),NA())</f>
        <v>#N/A</v>
      </c>
      <c r="V106" s="94" t="e">
        <f ca="true">+IF(AND(ISNUMBER(OFFSET('Sanitation Data'!$D$4,0,10*ROW('Sanitation Data'!D100))),'Data Summary'!CK106="Yes"),100-OFFSET('Sanitation Data'!$D$4,0,10*ROW('Sanitation Data'!D100)),NA())</f>
        <v>#N/A</v>
      </c>
      <c r="W106" s="94" t="e">
        <f ca="true">+IF(AND(ISNUMBER(OFFSET('Sanitation Data'!$D$6,0,10*ROW('Sanitation Data'!D100))),'Data Summary'!CL106="Yes"),OFFSET('Sanitation Data'!$D$6,0,10*ROW('Sanitation Data'!D100)),NA())</f>
        <v>#N/A</v>
      </c>
      <c r="X106" s="94" t="e">
        <f ca="true">+IF(AND(ISNUMBER(OFFSET('Sanitation Data'!$D$10,0,10*ROW('Sanitation Data'!D100))),'Data Summary'!CM106="Yes"),OFFSET('Sanitation Data'!$D$10,0,10*ROW('Sanitation Data'!D100)),NA())</f>
        <v>#N/A</v>
      </c>
      <c r="Y106" s="94" t="e">
        <f ca="true">+IF(AND(ISNUMBER(OFFSET('Sanitation Data'!$D$11,0,10*ROW('Sanitation Data'!D100))),'Data Summary'!CN106="Yes"),OFFSET('Sanitation Data'!$D$11,0,10*ROW('Sanitation Data'!D100)),NA())</f>
        <v>#N/A</v>
      </c>
      <c r="Z106" s="94" t="e">
        <f ca="true">+IF(AND(ISNUMBER(OFFSET('Sanitation Data'!$D$12,0,10*ROW('Sanitation Data'!D100))),'Data Summary'!CO106="Yes"),OFFSET('Sanitation Data'!$D$12,0,10*ROW('Sanitation Data'!D100)),NA())</f>
        <v>#N/A</v>
      </c>
      <c r="AA106" s="94" t="e">
        <f ca="true">+IF(AND(ISNUMBER(OFFSET('Sanitation Data'!$E$4,0,10*ROW('Sanitation Data'!E100))),'Data Summary'!CP106="Yes"),100-OFFSET('Sanitation Data'!$E$4,0,10*ROW('Sanitation Data'!E100)),NA())</f>
        <v>#N/A</v>
      </c>
      <c r="AB106" s="94" t="e">
        <f ca="true">+IF(AND(ISNUMBER(OFFSET('Sanitation Data'!$E$6,0,10*ROW('Sanitation Data'!E100))),'Data Summary'!CQ106="Yes"),OFFSET('Sanitation Data'!$E$6,0,10*ROW('Sanitation Data'!E100)),NA())</f>
        <v>#N/A</v>
      </c>
      <c r="AC106" s="94" t="e">
        <f ca="true">+IF(AND(ISNUMBER(OFFSET('Sanitation Data'!$E$10,0,10*ROW('Sanitation Data'!E100))),'Data Summary'!CR106="Yes"),OFFSET('Sanitation Data'!$E$10,0,10*ROW('Sanitation Data'!E100)),NA())</f>
        <v>#N/A</v>
      </c>
      <c r="AD106" s="94" t="e">
        <f ca="true">+IF(AND(ISNUMBER(OFFSET('Sanitation Data'!$E$11,0,10*ROW('Sanitation Data'!E100))),'Data Summary'!CS106="Yes"),OFFSET('Sanitation Data'!$E$11,0,10*ROW('Sanitation Data'!E100)),NA())</f>
        <v>#N/A</v>
      </c>
      <c r="AE106" s="94" t="e">
        <f ca="true">+IF(AND(ISNUMBER(OFFSET('Sanitation Data'!$E$12,0,10*ROW('Sanitation Data'!E100))),'Data Summary'!CT106="Yes"),OFFSET('Sanitation Data'!$E$12,0,10*ROW('Sanitation Data'!E100)),NA())</f>
        <v>#N/A</v>
      </c>
      <c r="AF106" s="94" t="e">
        <f ca="true">+IF(AND(ISNUMBER(OFFSET('Sanitation Data'!$F$4,0,10*ROW('Sanitation Data'!F100))),'Data Summary'!CU106="Yes"),100-OFFSET('Sanitation Data'!$F$4,0,10*ROW('Sanitation Data'!F100)),NA())</f>
        <v>#N/A</v>
      </c>
      <c r="AG106" s="94" t="e">
        <f ca="true">+IF(AND(ISNUMBER(OFFSET('Sanitation Data'!$F$6,0,10*ROW('Sanitation Data'!F100))),'Data Summary'!CV106="Yes"),OFFSET('Sanitation Data'!$F$6,0,10*ROW('Sanitation Data'!F100)),NA())</f>
        <v>#N/A</v>
      </c>
      <c r="AH106" s="94" t="e">
        <f ca="true">+IF(AND(ISNUMBER(OFFSET('Sanitation Data'!$F$10,0,10*ROW('Sanitation Data'!F100))),'Data Summary'!CW106="Yes"),OFFSET('Sanitation Data'!$F$10,0,10*ROW('Sanitation Data'!F100)),NA())</f>
        <v>#N/A</v>
      </c>
      <c r="AI106" s="94" t="e">
        <f ca="true">+IF(AND(ISNUMBER(OFFSET('Sanitation Data'!$F$11,0,10*ROW('Sanitation Data'!F100))),'Data Summary'!CX106="Yes"),OFFSET('Sanitation Data'!$F$11,0,10*ROW('Sanitation Data'!F100)),NA())</f>
        <v>#N/A</v>
      </c>
      <c r="AJ106" s="94" t="e">
        <f ca="true">+IF(AND(ISNUMBER(OFFSET('Sanitation Data'!$F$12,0,10*ROW('Sanitation Data'!F100))),'Data Summary'!CY106="Yes"),OFFSET('Sanitation Data'!$F$12,0,10*ROW('Sanitation Data'!F100)),NA())</f>
        <v>#N/A</v>
      </c>
      <c r="AK106" s="94" t="e">
        <f ca="true">+IF(AND(ISNUMBER(OFFSET('Sanitation Data'!$G$4,0,10*ROW('Sanitation Data'!G100))),'Data Summary'!CZ106="Yes"),100-OFFSET('Sanitation Data'!$G$4,0,10*ROW('Sanitation Data'!G100)),NA())</f>
        <v>#N/A</v>
      </c>
      <c r="AL106" s="94" t="e">
        <f ca="true">+IF(AND(ISNUMBER(OFFSET('Sanitation Data'!$G$6,0,10*ROW('Sanitation Data'!G100))),'Data Summary'!DA106="Yes"),OFFSET('Sanitation Data'!$G$6,0,10*ROW('Sanitation Data'!G100)),NA())</f>
        <v>#N/A</v>
      </c>
      <c r="AM106" s="94" t="e">
        <f ca="true">+IF(AND(ISNUMBER(OFFSET('Sanitation Data'!$G$10,0,10*ROW('Sanitation Data'!G100))),'Data Summary'!DB106="Yes"),OFFSET('Sanitation Data'!$G$10,0,10*ROW('Sanitation Data'!G100)),NA())</f>
        <v>#N/A</v>
      </c>
      <c r="AN106" s="94" t="e">
        <f ca="true">+IF(AND(ISNUMBER(OFFSET('Sanitation Data'!$G$11,0,10*ROW('Sanitation Data'!G100))),'Data Summary'!DC106="Yes"),OFFSET('Sanitation Data'!$G$11,0,10*ROW('Sanitation Data'!G100)),NA())</f>
        <v>#N/A</v>
      </c>
      <c r="AO106" s="94" t="e">
        <f ca="true">+IF(AND(ISNUMBER(OFFSET('Sanitation Data'!$G$12,0,10*ROW('Sanitation Data'!G100))),'Data Summary'!DD106="Yes"),OFFSET('Sanitation Data'!$G$12,0,10*ROW('Sanitation Data'!G100)),NA())</f>
        <v>#N/A</v>
      </c>
      <c r="AP106" s="94" t="e">
        <f ca="true">+IF(AND(ISNUMBER(OFFSET('Sanitation Data'!$H$4,0,10*ROW('Sanitation Data'!H100))),'Data Summary'!DE106="Yes"),100-OFFSET('Sanitation Data'!$H$4,0,10*ROW('Sanitation Data'!H100)),NA())</f>
        <v>#N/A</v>
      </c>
      <c r="AQ106" s="94" t="e">
        <f ca="true">+IF(AND(ISNUMBER(OFFSET('Sanitation Data'!$H$6,0,10*ROW('Sanitation Data'!H100))),'Data Summary'!DF106="Yes"),OFFSET('Sanitation Data'!$H$6,0,10*ROW('Sanitation Data'!H100)),NA())</f>
        <v>#N/A</v>
      </c>
      <c r="AR106" s="94" t="e">
        <f ca="true">+IF(AND(ISNUMBER(OFFSET('Sanitation Data'!$H$10,0,10*ROW('Sanitation Data'!H100))),'Data Summary'!DG106="Yes"),OFFSET('Sanitation Data'!$H$10,0,10*ROW('Sanitation Data'!H100)),NA())</f>
        <v>#N/A</v>
      </c>
      <c r="AS106" s="94" t="e">
        <f ca="true">+IF(AND(ISNUMBER(OFFSET('Sanitation Data'!$H$11,0,10*ROW('Sanitation Data'!H100))),'Data Summary'!DH106="Yes"),OFFSET('Sanitation Data'!$H$11,0,10*ROW('Sanitation Data'!H100)),NA())</f>
        <v>#N/A</v>
      </c>
      <c r="AT106" s="94" t="e">
        <f ca="true">+IF(AND(ISNUMBER(OFFSET('Sanitation Data'!$H$12,0,10*ROW('Sanitation Data'!H100))),'Data Summary'!DI106="Yes"),OFFSET('Sanitation Data'!$H$12,0,10*ROW('Sanitation Data'!H100)),NA())</f>
        <v>#N/A</v>
      </c>
      <c r="AU106" s="94" t="e">
        <f ca="true">+IF(AND(ISNUMBER(OFFSET('Sanitation Data'!$I$4,0,10*ROW('Sanitation Data'!I100))),'Data Summary'!DJ106="Yes"),100-OFFSET('Sanitation Data'!$I$4,0,10*ROW('Sanitation Data'!I100)),NA())</f>
        <v>#N/A</v>
      </c>
      <c r="AV106" s="94" t="e">
        <f ca="true">+IF(AND(ISNUMBER(OFFSET('Sanitation Data'!$I$6,0,10*ROW('Sanitation Data'!I100))),'Data Summary'!DK106="Yes"),OFFSET('Sanitation Data'!$I$6,0,10*ROW('Sanitation Data'!I100)),NA())</f>
        <v>#N/A</v>
      </c>
      <c r="AW106" s="94" t="e">
        <f ca="true">+IF(AND(ISNUMBER(OFFSET('Sanitation Data'!$I$10,0,10*ROW('Sanitation Data'!I100))),'Data Summary'!DL106="Yes"),OFFSET('Sanitation Data'!$I$10,0,10*ROW('Sanitation Data'!I100)),NA())</f>
        <v>#N/A</v>
      </c>
      <c r="AX106" s="94" t="e">
        <f ca="true">+IF(AND(ISNUMBER(OFFSET('Sanitation Data'!$I$11,0,10*ROW('Sanitation Data'!I100))),'Data Summary'!DM106="Yes"),OFFSET('Sanitation Data'!$I$11,0,10*ROW('Sanitation Data'!I100)),NA())</f>
        <v>#N/A</v>
      </c>
      <c r="AY106" s="94" t="e">
        <f ca="true">+IF(AND(ISNUMBER(OFFSET('Sanitation Data'!$I$12,0,10*ROW('Sanitation Data'!I100))),'Data Summary'!DN106="Yes"),OFFSET('Sanitation Data'!$I$12,0,10*ROW('Sanitation Data'!I100)),NA())</f>
        <v>#N/A</v>
      </c>
      <c r="AZ106" s="95" t="e">
        <f ca="true">+IF(AND(ISNUMBER(OFFSET('Hygiene Data'!$D$5,0,10*ROW('Hygiene Data'!D100))),'Data Summary'!DO106="Yes"),OFFSET('Hygiene Data'!$D$5,0,10*ROW('Hygiene Data'!D100)),NA())</f>
        <v>#N/A</v>
      </c>
      <c r="BA106" s="95" t="e">
        <f ca="true">+IF(AND(ISNUMBER(OFFSET('Hygiene Data'!$D$7,0,10*ROW('Hygiene Data'!D100))),'Data Summary'!DP106="Yes"),OFFSET('Hygiene Data'!$D$7,0,10*ROW('Hygiene Data'!D100)),NA())</f>
        <v>#N/A</v>
      </c>
      <c r="BB106" s="95" t="e">
        <f ca="true">+IF(AND(ISNUMBER(OFFSET('Hygiene Data'!$D$9,0,10*ROW('Hygiene Data'!D100))),'Data Summary'!DQ106="Yes"),OFFSET('Hygiene Data'!$D$9,0,10*ROW('Hygiene Data'!D100)),NA())</f>
        <v>#N/A</v>
      </c>
      <c r="BC106" s="95" t="e">
        <f ca="true">+IF(AND(ISNUMBER(OFFSET('Hygiene Data'!$E$5,0,10*ROW('Hygiene Data'!E100))),'Data Summary'!DR106="Yes"),OFFSET('Hygiene Data'!$E$5,0,10*ROW('Hygiene Data'!E100)),NA())</f>
        <v>#N/A</v>
      </c>
      <c r="BD106" s="95" t="e">
        <f ca="true">+IF(AND(ISNUMBER(OFFSET('Hygiene Data'!$E$7,0,10*ROW('Hygiene Data'!E100))),'Data Summary'!DS106="Yes"),OFFSET('Hygiene Data'!$E$7,0,10*ROW('Hygiene Data'!E100)),NA())</f>
        <v>#N/A</v>
      </c>
      <c r="BE106" s="95" t="e">
        <f ca="true">+IF(AND(ISNUMBER(OFFSET('Hygiene Data'!$E$9,0,10*ROW('Hygiene Data'!E100))),'Data Summary'!DT106="Yes"),OFFSET('Hygiene Data'!$E$9,0,10*ROW('Hygiene Data'!E100)),NA())</f>
        <v>#N/A</v>
      </c>
      <c r="BF106" s="95" t="e">
        <f ca="true">+IF(AND(ISNUMBER(OFFSET('Hygiene Data'!$F$5,0,10*ROW('Hygiene Data'!F100))),'Data Summary'!DU106="Yes"),OFFSET('Hygiene Data'!$F$5,0,10*ROW('Hygiene Data'!F100)),NA())</f>
        <v>#N/A</v>
      </c>
      <c r="BG106" s="95" t="e">
        <f ca="true">+IF(AND(ISNUMBER(OFFSET('Hygiene Data'!$F$7,0,10*ROW('Hygiene Data'!F100))),'Data Summary'!DV106="Yes"),OFFSET('Hygiene Data'!$F$7,0,10*ROW('Hygiene Data'!F100)),NA())</f>
        <v>#N/A</v>
      </c>
      <c r="BH106" s="95" t="e">
        <f ca="true">+IF(AND(ISNUMBER(OFFSET('Hygiene Data'!$F$9,0,10*ROW('Hygiene Data'!F100))),'Data Summary'!DW106="Yes"),OFFSET('Hygiene Data'!$F$9,0,10*ROW('Hygiene Data'!F100)),NA())</f>
        <v>#N/A</v>
      </c>
      <c r="BI106" s="95" t="e">
        <f ca="true">+IF(AND(ISNUMBER(OFFSET('Hygiene Data'!$G$5,0,10*ROW('Hygiene Data'!G100))),'Data Summary'!DX106="Yes"),OFFSET('Hygiene Data'!$G$5,0,10*ROW('Hygiene Data'!G100)),NA())</f>
        <v>#N/A</v>
      </c>
      <c r="BJ106" s="95" t="e">
        <f ca="true">+IF(AND(ISNUMBER(OFFSET('Hygiene Data'!$G$7,0,10*ROW('Hygiene Data'!G100))),'Data Summary'!DY106="Yes"),OFFSET('Hygiene Data'!$G$7,0,10*ROW('Hygiene Data'!G100)),NA())</f>
        <v>#N/A</v>
      </c>
      <c r="BK106" s="95" t="e">
        <f ca="true">+IF(AND(ISNUMBER(OFFSET('Hygiene Data'!$G$9,0,10*ROW('Hygiene Data'!G100))),'Data Summary'!DZ106="Yes"),OFFSET('Hygiene Data'!$G$9,0,10*ROW('Hygiene Data'!G100)),NA())</f>
        <v>#N/A</v>
      </c>
      <c r="BL106" s="95" t="e">
        <f ca="true">+IF(AND(ISNUMBER(OFFSET('Hygiene Data'!$H$5,0,10*ROW('Hygiene Data'!H100))),'Data Summary'!EA106="Yes"),OFFSET('Hygiene Data'!$H$5,0,10*ROW('Hygiene Data'!H100)),NA())</f>
        <v>#N/A</v>
      </c>
      <c r="BM106" s="95" t="e">
        <f ca="true">+IF(AND(ISNUMBER(OFFSET('Hygiene Data'!$H$7,0,10*ROW('Hygiene Data'!H100))),'Data Summary'!EB106="Yes"),OFFSET('Hygiene Data'!$H$7,0,10*ROW('Hygiene Data'!H100)),NA())</f>
        <v>#N/A</v>
      </c>
      <c r="BN106" s="95" t="e">
        <f ca="true">+IF(AND(ISNUMBER(OFFSET('Hygiene Data'!$H$9,0,10*ROW('Hygiene Data'!H100))),'Data Summary'!EC106="Yes"),OFFSET('Hygiene Data'!$H$9,0,10*ROW('Hygiene Data'!H100)),NA())</f>
        <v>#N/A</v>
      </c>
      <c r="BO106" s="95" t="e">
        <f ca="true">+IF(AND(ISNUMBER(OFFSET('Hygiene Data'!$I$5,0,10*ROW('Hygiene Data'!I100))),'Data Summary'!ED106="Yes"),OFFSET('Hygiene Data'!$I$5,0,10*ROW('Hygiene Data'!I100)),NA())</f>
        <v>#N/A</v>
      </c>
      <c r="BP106" s="95" t="e">
        <f ca="true">+IF(AND(ISNUMBER(OFFSET('Hygiene Data'!$I$7,0,10*ROW('Hygiene Data'!I100))),'Data Summary'!EE106="Yes"),OFFSET('Hygiene Data'!$I$7,0,10*ROW('Hygiene Data'!I100)),NA())</f>
        <v>#N/A</v>
      </c>
      <c r="BQ106" s="95" t="e">
        <f ca="true">+IF(AND(ISNUMBER(OFFSET('Hygiene Data'!$I$9,0,10*ROW('Hygiene Data'!I100))),'Data Summary'!EF106="Yes"),OFFSET('Hygiene Data'!$I$9,0,10*ROW('Hygiene Data'!I100)),NA())</f>
        <v>#N/A</v>
      </c>
    </row>
    <row xmlns:x14ac="http://schemas.microsoft.com/office/spreadsheetml/2009/9/ac" r="107" x14ac:dyDescent="0.2">
      <c r="A107" s="329" t="e">
        <f ca="true">+RIGHT('Data Summary'!A107,LEN('Data Summary'!A107)-9)</f>
        <v>#VALUE!</v>
      </c>
      <c r="B107" s="36" t="str">
        <f ca="true">+IF(ISTEXT('Data Summary'!B107),'Data Summary'!B107,"")</f>
        <v/>
      </c>
      <c r="C107" s="328" t="e">
        <f ca="true">+VALUE('Data Summary'!C107)</f>
        <v>#VALUE!</v>
      </c>
      <c r="D107" s="93" t="e">
        <f ca="true">+IF(AND(ISNUMBER(OFFSET('Water Data'!$D$4,0,10*ROW('Water Data'!D101))),'Data Summary'!BS107="Yes"),100-OFFSET('Water Data'!$D$4,0,10*ROW('Water Data'!D101)),NA())</f>
        <v>#N/A</v>
      </c>
      <c r="E107" s="93" t="e">
        <f ca="true">+IF(AND(ISNUMBER(OFFSET('Water Data'!$D$6,0,10*ROW('Water Data'!D101))),'Data Summary'!BT107="Yes"),OFFSET('Water Data'!$D$6,0,10*ROW('Water Data'!D101)),NA())</f>
        <v>#N/A</v>
      </c>
      <c r="F107" s="93" t="e">
        <f ca="true">+IF(AND(ISNUMBER(OFFSET('Water Data'!$D$9,0,10*ROW('Water Data'!D101))),'Data Summary'!BU107="Yes"),OFFSET('Water Data'!$D$9,0,10*ROW('Water Data'!D101)),NA())</f>
        <v>#N/A</v>
      </c>
      <c r="G107" s="93" t="e">
        <f ca="true">+IF(AND(ISNUMBER(OFFSET('Water Data'!$E$4,0,10*ROW('Water Data'!E101))),'Data Summary'!BV107="Yes"),100-OFFSET('Water Data'!$E$4,0,10*ROW('Water Data'!E101)),NA())</f>
        <v>#N/A</v>
      </c>
      <c r="H107" s="93" t="e">
        <f ca="true">+IF(AND(ISNUMBER(OFFSET('Water Data'!$E$6,0,10*ROW('Water Data'!E101))),'Data Summary'!BW107="Yes"),OFFSET('Water Data'!$E$6,0,10*ROW('Water Data'!E101)),NA())</f>
        <v>#N/A</v>
      </c>
      <c r="I107" s="93" t="e">
        <f ca="true">+IF(AND(ISNUMBER(OFFSET('Water Data'!$E$9,0,10*ROW('Water Data'!E101))),'Data Summary'!BX107="Yes"),OFFSET('Water Data'!$E$9,0,10*ROW('Water Data'!E101)),NA())</f>
        <v>#N/A</v>
      </c>
      <c r="J107" s="93" t="e">
        <f ca="true">+IF(AND(ISNUMBER(OFFSET('Water Data'!$F$4,0,10*ROW('Water Data'!F101))),'Data Summary'!BY107="Yes"),100-OFFSET('Water Data'!$F$4,0,10*ROW('Water Data'!F101)),NA())</f>
        <v>#N/A</v>
      </c>
      <c r="K107" s="93" t="e">
        <f ca="true">+IF(AND(ISNUMBER(OFFSET('Water Data'!$F$6,0,10*ROW('Water Data'!F101))),'Data Summary'!BZ107="Yes"),OFFSET('Water Data'!$F$6,0,10*ROW('Water Data'!F101)),NA())</f>
        <v>#N/A</v>
      </c>
      <c r="L107" s="93" t="e">
        <f ca="true">+IF(AND(ISNUMBER(OFFSET('Water Data'!$F$9,0,10*ROW('Water Data'!F101))),'Data Summary'!CA107="Yes"),OFFSET('Water Data'!$F$9,0,10*ROW('Water Data'!F101)),NA())</f>
        <v>#N/A</v>
      </c>
      <c r="M107" s="93" t="e">
        <f ca="true">+IF(AND(ISNUMBER(OFFSET('Water Data'!$G$4,0,10*ROW('Water Data'!G101))),'Data Summary'!CB107="Yes"),100-OFFSET('Water Data'!$G$4,0,10*ROW('Water Data'!G101)),NA())</f>
        <v>#N/A</v>
      </c>
      <c r="N107" s="93" t="e">
        <f ca="true">+IF(AND(ISNUMBER(OFFSET('Water Data'!$G$6,0,10*ROW('Water Data'!G101))),'Data Summary'!CC107="Yes"),OFFSET('Water Data'!$G$6,0,10*ROW('Water Data'!G101)),NA())</f>
        <v>#N/A</v>
      </c>
      <c r="O107" s="93" t="e">
        <f ca="true">+IF(AND(ISNUMBER(OFFSET('Water Data'!$G$9,0,10*ROW('Water Data'!G101))),'Data Summary'!CD107="Yes"),OFFSET('Water Data'!$G$9,0,10*ROW('Water Data'!G101)),NA())</f>
        <v>#N/A</v>
      </c>
      <c r="P107" s="93" t="e">
        <f ca="true">+IF(AND(ISNUMBER(OFFSET('Water Data'!$H$4,0,10*ROW('Water Data'!H101))),'Data Summary'!CE107="Yes"),100-OFFSET('Water Data'!$H$4,0,10*ROW('Water Data'!H101)),NA())</f>
        <v>#N/A</v>
      </c>
      <c r="Q107" s="93" t="e">
        <f ca="true">+IF(AND(ISNUMBER(OFFSET('Water Data'!$H$6,0,10*ROW('Water Data'!H101))),'Data Summary'!CF107="Yes"),OFFSET('Water Data'!$H$6,0,10*ROW('Water Data'!H101)),NA())</f>
        <v>#N/A</v>
      </c>
      <c r="R107" s="93" t="e">
        <f ca="true">+IF(AND(ISNUMBER(OFFSET('Water Data'!$H$9,0,10*ROW('Water Data'!H101))),'Data Summary'!CG107="Yes"),OFFSET('Water Data'!$H$9,0,10*ROW('Water Data'!H101)),NA())</f>
        <v>#N/A</v>
      </c>
      <c r="S107" s="93" t="e">
        <f ca="true">+IF(AND(ISNUMBER(OFFSET('Water Data'!$I$4,0,10*ROW('Water Data'!I101))),'Data Summary'!CH107="Yes"),100-OFFSET('Water Data'!$I$4,0,10*ROW('Water Data'!I101)),NA())</f>
        <v>#N/A</v>
      </c>
      <c r="T107" s="93" t="e">
        <f ca="true">+IF(AND(ISNUMBER(OFFSET('Water Data'!$I$6,0,10*ROW('Water Data'!I101))),'Data Summary'!CI107="Yes"),OFFSET('Water Data'!$I$6,0,10*ROW('Water Data'!I101)),NA())</f>
        <v>#N/A</v>
      </c>
      <c r="U107" s="93" t="e">
        <f ca="true">+IF(AND(ISNUMBER(OFFSET('Water Data'!$I$9,0,10*ROW('Water Data'!I101))),'Data Summary'!CJ107="Yes"),OFFSET('Water Data'!$I$9,0,10*ROW('Water Data'!I101)),NA())</f>
        <v>#N/A</v>
      </c>
      <c r="V107" s="94" t="e">
        <f ca="true">+IF(AND(ISNUMBER(OFFSET('Sanitation Data'!$D$4,0,10*ROW('Sanitation Data'!D101))),'Data Summary'!CK107="Yes"),100-OFFSET('Sanitation Data'!$D$4,0,10*ROW('Sanitation Data'!D101)),NA())</f>
        <v>#N/A</v>
      </c>
      <c r="W107" s="94" t="e">
        <f ca="true">+IF(AND(ISNUMBER(OFFSET('Sanitation Data'!$D$6,0,10*ROW('Sanitation Data'!D101))),'Data Summary'!CL107="Yes"),OFFSET('Sanitation Data'!$D$6,0,10*ROW('Sanitation Data'!D101)),NA())</f>
        <v>#N/A</v>
      </c>
      <c r="X107" s="94" t="e">
        <f ca="true">+IF(AND(ISNUMBER(OFFSET('Sanitation Data'!$D$10,0,10*ROW('Sanitation Data'!D101))),'Data Summary'!CM107="Yes"),OFFSET('Sanitation Data'!$D$10,0,10*ROW('Sanitation Data'!D101)),NA())</f>
        <v>#N/A</v>
      </c>
      <c r="Y107" s="94" t="e">
        <f ca="true">+IF(AND(ISNUMBER(OFFSET('Sanitation Data'!$D$11,0,10*ROW('Sanitation Data'!D101))),'Data Summary'!CN107="Yes"),OFFSET('Sanitation Data'!$D$11,0,10*ROW('Sanitation Data'!D101)),NA())</f>
        <v>#N/A</v>
      </c>
      <c r="Z107" s="94" t="e">
        <f ca="true">+IF(AND(ISNUMBER(OFFSET('Sanitation Data'!$D$12,0,10*ROW('Sanitation Data'!D101))),'Data Summary'!CO107="Yes"),OFFSET('Sanitation Data'!$D$12,0,10*ROW('Sanitation Data'!D101)),NA())</f>
        <v>#N/A</v>
      </c>
      <c r="AA107" s="94" t="e">
        <f ca="true">+IF(AND(ISNUMBER(OFFSET('Sanitation Data'!$E$4,0,10*ROW('Sanitation Data'!E101))),'Data Summary'!CP107="Yes"),100-OFFSET('Sanitation Data'!$E$4,0,10*ROW('Sanitation Data'!E101)),NA())</f>
        <v>#N/A</v>
      </c>
      <c r="AB107" s="94" t="e">
        <f ca="true">+IF(AND(ISNUMBER(OFFSET('Sanitation Data'!$E$6,0,10*ROW('Sanitation Data'!E101))),'Data Summary'!CQ107="Yes"),OFFSET('Sanitation Data'!$E$6,0,10*ROW('Sanitation Data'!E101)),NA())</f>
        <v>#N/A</v>
      </c>
      <c r="AC107" s="94" t="e">
        <f ca="true">+IF(AND(ISNUMBER(OFFSET('Sanitation Data'!$E$10,0,10*ROW('Sanitation Data'!E101))),'Data Summary'!CR107="Yes"),OFFSET('Sanitation Data'!$E$10,0,10*ROW('Sanitation Data'!E101)),NA())</f>
        <v>#N/A</v>
      </c>
      <c r="AD107" s="94" t="e">
        <f ca="true">+IF(AND(ISNUMBER(OFFSET('Sanitation Data'!$E$11,0,10*ROW('Sanitation Data'!E101))),'Data Summary'!CS107="Yes"),OFFSET('Sanitation Data'!$E$11,0,10*ROW('Sanitation Data'!E101)),NA())</f>
        <v>#N/A</v>
      </c>
      <c r="AE107" s="94" t="e">
        <f ca="true">+IF(AND(ISNUMBER(OFFSET('Sanitation Data'!$E$12,0,10*ROW('Sanitation Data'!E101))),'Data Summary'!CT107="Yes"),OFFSET('Sanitation Data'!$E$12,0,10*ROW('Sanitation Data'!E101)),NA())</f>
        <v>#N/A</v>
      </c>
      <c r="AF107" s="94" t="e">
        <f ca="true">+IF(AND(ISNUMBER(OFFSET('Sanitation Data'!$F$4,0,10*ROW('Sanitation Data'!F101))),'Data Summary'!CU107="Yes"),100-OFFSET('Sanitation Data'!$F$4,0,10*ROW('Sanitation Data'!F101)),NA())</f>
        <v>#N/A</v>
      </c>
      <c r="AG107" s="94" t="e">
        <f ca="true">+IF(AND(ISNUMBER(OFFSET('Sanitation Data'!$F$6,0,10*ROW('Sanitation Data'!F101))),'Data Summary'!CV107="Yes"),OFFSET('Sanitation Data'!$F$6,0,10*ROW('Sanitation Data'!F101)),NA())</f>
        <v>#N/A</v>
      </c>
      <c r="AH107" s="94" t="e">
        <f ca="true">+IF(AND(ISNUMBER(OFFSET('Sanitation Data'!$F$10,0,10*ROW('Sanitation Data'!F101))),'Data Summary'!CW107="Yes"),OFFSET('Sanitation Data'!$F$10,0,10*ROW('Sanitation Data'!F101)),NA())</f>
        <v>#N/A</v>
      </c>
      <c r="AI107" s="94" t="e">
        <f ca="true">+IF(AND(ISNUMBER(OFFSET('Sanitation Data'!$F$11,0,10*ROW('Sanitation Data'!F101))),'Data Summary'!CX107="Yes"),OFFSET('Sanitation Data'!$F$11,0,10*ROW('Sanitation Data'!F101)),NA())</f>
        <v>#N/A</v>
      </c>
      <c r="AJ107" s="94" t="e">
        <f ca="true">+IF(AND(ISNUMBER(OFFSET('Sanitation Data'!$F$12,0,10*ROW('Sanitation Data'!F101))),'Data Summary'!CY107="Yes"),OFFSET('Sanitation Data'!$F$12,0,10*ROW('Sanitation Data'!F101)),NA())</f>
        <v>#N/A</v>
      </c>
      <c r="AK107" s="94" t="e">
        <f ca="true">+IF(AND(ISNUMBER(OFFSET('Sanitation Data'!$G$4,0,10*ROW('Sanitation Data'!G101))),'Data Summary'!CZ107="Yes"),100-OFFSET('Sanitation Data'!$G$4,0,10*ROW('Sanitation Data'!G101)),NA())</f>
        <v>#N/A</v>
      </c>
      <c r="AL107" s="94" t="e">
        <f ca="true">+IF(AND(ISNUMBER(OFFSET('Sanitation Data'!$G$6,0,10*ROW('Sanitation Data'!G101))),'Data Summary'!DA107="Yes"),OFFSET('Sanitation Data'!$G$6,0,10*ROW('Sanitation Data'!G101)),NA())</f>
        <v>#N/A</v>
      </c>
      <c r="AM107" s="94" t="e">
        <f ca="true">+IF(AND(ISNUMBER(OFFSET('Sanitation Data'!$G$10,0,10*ROW('Sanitation Data'!G101))),'Data Summary'!DB107="Yes"),OFFSET('Sanitation Data'!$G$10,0,10*ROW('Sanitation Data'!G101)),NA())</f>
        <v>#N/A</v>
      </c>
      <c r="AN107" s="94" t="e">
        <f ca="true">+IF(AND(ISNUMBER(OFFSET('Sanitation Data'!$G$11,0,10*ROW('Sanitation Data'!G101))),'Data Summary'!DC107="Yes"),OFFSET('Sanitation Data'!$G$11,0,10*ROW('Sanitation Data'!G101)),NA())</f>
        <v>#N/A</v>
      </c>
      <c r="AO107" s="94" t="e">
        <f ca="true">+IF(AND(ISNUMBER(OFFSET('Sanitation Data'!$G$12,0,10*ROW('Sanitation Data'!G101))),'Data Summary'!DD107="Yes"),OFFSET('Sanitation Data'!$G$12,0,10*ROW('Sanitation Data'!G101)),NA())</f>
        <v>#N/A</v>
      </c>
      <c r="AP107" s="94" t="e">
        <f ca="true">+IF(AND(ISNUMBER(OFFSET('Sanitation Data'!$H$4,0,10*ROW('Sanitation Data'!H101))),'Data Summary'!DE107="Yes"),100-OFFSET('Sanitation Data'!$H$4,0,10*ROW('Sanitation Data'!H101)),NA())</f>
        <v>#N/A</v>
      </c>
      <c r="AQ107" s="94" t="e">
        <f ca="true">+IF(AND(ISNUMBER(OFFSET('Sanitation Data'!$H$6,0,10*ROW('Sanitation Data'!H101))),'Data Summary'!DF107="Yes"),OFFSET('Sanitation Data'!$H$6,0,10*ROW('Sanitation Data'!H101)),NA())</f>
        <v>#N/A</v>
      </c>
      <c r="AR107" s="94" t="e">
        <f ca="true">+IF(AND(ISNUMBER(OFFSET('Sanitation Data'!$H$10,0,10*ROW('Sanitation Data'!H101))),'Data Summary'!DG107="Yes"),OFFSET('Sanitation Data'!$H$10,0,10*ROW('Sanitation Data'!H101)),NA())</f>
        <v>#N/A</v>
      </c>
      <c r="AS107" s="94" t="e">
        <f ca="true">+IF(AND(ISNUMBER(OFFSET('Sanitation Data'!$H$11,0,10*ROW('Sanitation Data'!H101))),'Data Summary'!DH107="Yes"),OFFSET('Sanitation Data'!$H$11,0,10*ROW('Sanitation Data'!H101)),NA())</f>
        <v>#N/A</v>
      </c>
      <c r="AT107" s="94" t="e">
        <f ca="true">+IF(AND(ISNUMBER(OFFSET('Sanitation Data'!$H$12,0,10*ROW('Sanitation Data'!H101))),'Data Summary'!DI107="Yes"),OFFSET('Sanitation Data'!$H$12,0,10*ROW('Sanitation Data'!H101)),NA())</f>
        <v>#N/A</v>
      </c>
      <c r="AU107" s="94" t="e">
        <f ca="true">+IF(AND(ISNUMBER(OFFSET('Sanitation Data'!$I$4,0,10*ROW('Sanitation Data'!I101))),'Data Summary'!DJ107="Yes"),100-OFFSET('Sanitation Data'!$I$4,0,10*ROW('Sanitation Data'!I101)),NA())</f>
        <v>#N/A</v>
      </c>
      <c r="AV107" s="94" t="e">
        <f ca="true">+IF(AND(ISNUMBER(OFFSET('Sanitation Data'!$I$6,0,10*ROW('Sanitation Data'!I101))),'Data Summary'!DK107="Yes"),OFFSET('Sanitation Data'!$I$6,0,10*ROW('Sanitation Data'!I101)),NA())</f>
        <v>#N/A</v>
      </c>
      <c r="AW107" s="94" t="e">
        <f ca="true">+IF(AND(ISNUMBER(OFFSET('Sanitation Data'!$I$10,0,10*ROW('Sanitation Data'!I101))),'Data Summary'!DL107="Yes"),OFFSET('Sanitation Data'!$I$10,0,10*ROW('Sanitation Data'!I101)),NA())</f>
        <v>#N/A</v>
      </c>
      <c r="AX107" s="94" t="e">
        <f ca="true">+IF(AND(ISNUMBER(OFFSET('Sanitation Data'!$I$11,0,10*ROW('Sanitation Data'!I101))),'Data Summary'!DM107="Yes"),OFFSET('Sanitation Data'!$I$11,0,10*ROW('Sanitation Data'!I101)),NA())</f>
        <v>#N/A</v>
      </c>
      <c r="AY107" s="94" t="e">
        <f ca="true">+IF(AND(ISNUMBER(OFFSET('Sanitation Data'!$I$12,0,10*ROW('Sanitation Data'!I101))),'Data Summary'!DN107="Yes"),OFFSET('Sanitation Data'!$I$12,0,10*ROW('Sanitation Data'!I101)),NA())</f>
        <v>#N/A</v>
      </c>
      <c r="AZ107" s="95" t="e">
        <f ca="true">+IF(AND(ISNUMBER(OFFSET('Hygiene Data'!$D$5,0,10*ROW('Hygiene Data'!D101))),'Data Summary'!DO107="Yes"),OFFSET('Hygiene Data'!$D$5,0,10*ROW('Hygiene Data'!D101)),NA())</f>
        <v>#N/A</v>
      </c>
      <c r="BA107" s="95" t="e">
        <f ca="true">+IF(AND(ISNUMBER(OFFSET('Hygiene Data'!$D$7,0,10*ROW('Hygiene Data'!D101))),'Data Summary'!DP107="Yes"),OFFSET('Hygiene Data'!$D$7,0,10*ROW('Hygiene Data'!D101)),NA())</f>
        <v>#N/A</v>
      </c>
      <c r="BB107" s="95" t="e">
        <f ca="true">+IF(AND(ISNUMBER(OFFSET('Hygiene Data'!$D$9,0,10*ROW('Hygiene Data'!D101))),'Data Summary'!DQ107="Yes"),OFFSET('Hygiene Data'!$D$9,0,10*ROW('Hygiene Data'!D101)),NA())</f>
        <v>#N/A</v>
      </c>
      <c r="BC107" s="95" t="e">
        <f ca="true">+IF(AND(ISNUMBER(OFFSET('Hygiene Data'!$E$5,0,10*ROW('Hygiene Data'!E101))),'Data Summary'!DR107="Yes"),OFFSET('Hygiene Data'!$E$5,0,10*ROW('Hygiene Data'!E101)),NA())</f>
        <v>#N/A</v>
      </c>
      <c r="BD107" s="95" t="e">
        <f ca="true">+IF(AND(ISNUMBER(OFFSET('Hygiene Data'!$E$7,0,10*ROW('Hygiene Data'!E101))),'Data Summary'!DS107="Yes"),OFFSET('Hygiene Data'!$E$7,0,10*ROW('Hygiene Data'!E101)),NA())</f>
        <v>#N/A</v>
      </c>
      <c r="BE107" s="95" t="e">
        <f ca="true">+IF(AND(ISNUMBER(OFFSET('Hygiene Data'!$E$9,0,10*ROW('Hygiene Data'!E101))),'Data Summary'!DT107="Yes"),OFFSET('Hygiene Data'!$E$9,0,10*ROW('Hygiene Data'!E101)),NA())</f>
        <v>#N/A</v>
      </c>
      <c r="BF107" s="95" t="e">
        <f ca="true">+IF(AND(ISNUMBER(OFFSET('Hygiene Data'!$F$5,0,10*ROW('Hygiene Data'!F101))),'Data Summary'!DU107="Yes"),OFFSET('Hygiene Data'!$F$5,0,10*ROW('Hygiene Data'!F101)),NA())</f>
        <v>#N/A</v>
      </c>
      <c r="BG107" s="95" t="e">
        <f ca="true">+IF(AND(ISNUMBER(OFFSET('Hygiene Data'!$F$7,0,10*ROW('Hygiene Data'!F101))),'Data Summary'!DV107="Yes"),OFFSET('Hygiene Data'!$F$7,0,10*ROW('Hygiene Data'!F101)),NA())</f>
        <v>#N/A</v>
      </c>
      <c r="BH107" s="95" t="e">
        <f ca="true">+IF(AND(ISNUMBER(OFFSET('Hygiene Data'!$F$9,0,10*ROW('Hygiene Data'!F101))),'Data Summary'!DW107="Yes"),OFFSET('Hygiene Data'!$F$9,0,10*ROW('Hygiene Data'!F101)),NA())</f>
        <v>#N/A</v>
      </c>
      <c r="BI107" s="95" t="e">
        <f ca="true">+IF(AND(ISNUMBER(OFFSET('Hygiene Data'!$G$5,0,10*ROW('Hygiene Data'!G101))),'Data Summary'!DX107="Yes"),OFFSET('Hygiene Data'!$G$5,0,10*ROW('Hygiene Data'!G101)),NA())</f>
        <v>#N/A</v>
      </c>
      <c r="BJ107" s="95" t="e">
        <f ca="true">+IF(AND(ISNUMBER(OFFSET('Hygiene Data'!$G$7,0,10*ROW('Hygiene Data'!G101))),'Data Summary'!DY107="Yes"),OFFSET('Hygiene Data'!$G$7,0,10*ROW('Hygiene Data'!G101)),NA())</f>
        <v>#N/A</v>
      </c>
      <c r="BK107" s="95" t="e">
        <f ca="true">+IF(AND(ISNUMBER(OFFSET('Hygiene Data'!$G$9,0,10*ROW('Hygiene Data'!G101))),'Data Summary'!DZ107="Yes"),OFFSET('Hygiene Data'!$G$9,0,10*ROW('Hygiene Data'!G101)),NA())</f>
        <v>#N/A</v>
      </c>
      <c r="BL107" s="95" t="e">
        <f ca="true">+IF(AND(ISNUMBER(OFFSET('Hygiene Data'!$H$5,0,10*ROW('Hygiene Data'!H101))),'Data Summary'!EA107="Yes"),OFFSET('Hygiene Data'!$H$5,0,10*ROW('Hygiene Data'!H101)),NA())</f>
        <v>#N/A</v>
      </c>
      <c r="BM107" s="95" t="e">
        <f ca="true">+IF(AND(ISNUMBER(OFFSET('Hygiene Data'!$H$7,0,10*ROW('Hygiene Data'!H101))),'Data Summary'!EB107="Yes"),OFFSET('Hygiene Data'!$H$7,0,10*ROW('Hygiene Data'!H101)),NA())</f>
        <v>#N/A</v>
      </c>
      <c r="BN107" s="95" t="e">
        <f ca="true">+IF(AND(ISNUMBER(OFFSET('Hygiene Data'!$H$9,0,10*ROW('Hygiene Data'!H101))),'Data Summary'!EC107="Yes"),OFFSET('Hygiene Data'!$H$9,0,10*ROW('Hygiene Data'!H101)),NA())</f>
        <v>#N/A</v>
      </c>
      <c r="BO107" s="95" t="e">
        <f ca="true">+IF(AND(ISNUMBER(OFFSET('Hygiene Data'!$I$5,0,10*ROW('Hygiene Data'!I101))),'Data Summary'!ED107="Yes"),OFFSET('Hygiene Data'!$I$5,0,10*ROW('Hygiene Data'!I101)),NA())</f>
        <v>#N/A</v>
      </c>
      <c r="BP107" s="95" t="e">
        <f ca="true">+IF(AND(ISNUMBER(OFFSET('Hygiene Data'!$I$7,0,10*ROW('Hygiene Data'!I101))),'Data Summary'!EE107="Yes"),OFFSET('Hygiene Data'!$I$7,0,10*ROW('Hygiene Data'!I101)),NA())</f>
        <v>#N/A</v>
      </c>
      <c r="BQ107" s="95" t="e">
        <f ca="true">+IF(AND(ISNUMBER(OFFSET('Hygiene Data'!$I$9,0,10*ROW('Hygiene Data'!I101))),'Data Summary'!EF107="Yes"),OFFSET('Hygiene Data'!$I$9,0,10*ROW('Hygiene Data'!I101)),NA())</f>
        <v>#N/A</v>
      </c>
    </row>
    <row xmlns:x14ac="http://schemas.microsoft.com/office/spreadsheetml/2009/9/ac" r="108" x14ac:dyDescent="0.2">
      <c r="A108" s="329" t="e">
        <f ca="true">+RIGHT('Data Summary'!A108,LEN('Data Summary'!A108)-9)</f>
        <v>#VALUE!</v>
      </c>
      <c r="B108" s="36" t="str">
        <f ca="true">+IF(ISTEXT('Data Summary'!B108),'Data Summary'!B108,"")</f>
        <v/>
      </c>
      <c r="C108" s="328" t="e">
        <f ca="true">+VALUE('Data Summary'!C108)</f>
        <v>#VALUE!</v>
      </c>
      <c r="D108" s="93" t="e">
        <f ca="true">+IF(AND(ISNUMBER(OFFSET('Water Data'!$D$4,0,10*ROW('Water Data'!D102))),'Data Summary'!BS108="Yes"),100-OFFSET('Water Data'!$D$4,0,10*ROW('Water Data'!D102)),NA())</f>
        <v>#N/A</v>
      </c>
      <c r="E108" s="93" t="e">
        <f ca="true">+IF(AND(ISNUMBER(OFFSET('Water Data'!$D$6,0,10*ROW('Water Data'!D102))),'Data Summary'!BT108="Yes"),OFFSET('Water Data'!$D$6,0,10*ROW('Water Data'!D102)),NA())</f>
        <v>#N/A</v>
      </c>
      <c r="F108" s="93" t="e">
        <f ca="true">+IF(AND(ISNUMBER(OFFSET('Water Data'!$D$9,0,10*ROW('Water Data'!D102))),'Data Summary'!BU108="Yes"),OFFSET('Water Data'!$D$9,0,10*ROW('Water Data'!D102)),NA())</f>
        <v>#N/A</v>
      </c>
      <c r="G108" s="93" t="e">
        <f ca="true">+IF(AND(ISNUMBER(OFFSET('Water Data'!$E$4,0,10*ROW('Water Data'!E102))),'Data Summary'!BV108="Yes"),100-OFFSET('Water Data'!$E$4,0,10*ROW('Water Data'!E102)),NA())</f>
        <v>#N/A</v>
      </c>
      <c r="H108" s="93" t="e">
        <f ca="true">+IF(AND(ISNUMBER(OFFSET('Water Data'!$E$6,0,10*ROW('Water Data'!E102))),'Data Summary'!BW108="Yes"),OFFSET('Water Data'!$E$6,0,10*ROW('Water Data'!E102)),NA())</f>
        <v>#N/A</v>
      </c>
      <c r="I108" s="93" t="e">
        <f ca="true">+IF(AND(ISNUMBER(OFFSET('Water Data'!$E$9,0,10*ROW('Water Data'!E102))),'Data Summary'!BX108="Yes"),OFFSET('Water Data'!$E$9,0,10*ROW('Water Data'!E102)),NA())</f>
        <v>#N/A</v>
      </c>
      <c r="J108" s="93" t="e">
        <f ca="true">+IF(AND(ISNUMBER(OFFSET('Water Data'!$F$4,0,10*ROW('Water Data'!F102))),'Data Summary'!BY108="Yes"),100-OFFSET('Water Data'!$F$4,0,10*ROW('Water Data'!F102)),NA())</f>
        <v>#N/A</v>
      </c>
      <c r="K108" s="93" t="e">
        <f ca="true">+IF(AND(ISNUMBER(OFFSET('Water Data'!$F$6,0,10*ROW('Water Data'!F102))),'Data Summary'!BZ108="Yes"),OFFSET('Water Data'!$F$6,0,10*ROW('Water Data'!F102)),NA())</f>
        <v>#N/A</v>
      </c>
      <c r="L108" s="93" t="e">
        <f ca="true">+IF(AND(ISNUMBER(OFFSET('Water Data'!$F$9,0,10*ROW('Water Data'!F102))),'Data Summary'!CA108="Yes"),OFFSET('Water Data'!$F$9,0,10*ROW('Water Data'!F102)),NA())</f>
        <v>#N/A</v>
      </c>
      <c r="M108" s="93" t="e">
        <f ca="true">+IF(AND(ISNUMBER(OFFSET('Water Data'!$G$4,0,10*ROW('Water Data'!G102))),'Data Summary'!CB108="Yes"),100-OFFSET('Water Data'!$G$4,0,10*ROW('Water Data'!G102)),NA())</f>
        <v>#N/A</v>
      </c>
      <c r="N108" s="93" t="e">
        <f ca="true">+IF(AND(ISNUMBER(OFFSET('Water Data'!$G$6,0,10*ROW('Water Data'!G102))),'Data Summary'!CC108="Yes"),OFFSET('Water Data'!$G$6,0,10*ROW('Water Data'!G102)),NA())</f>
        <v>#N/A</v>
      </c>
      <c r="O108" s="93" t="e">
        <f ca="true">+IF(AND(ISNUMBER(OFFSET('Water Data'!$G$9,0,10*ROW('Water Data'!G102))),'Data Summary'!CD108="Yes"),OFFSET('Water Data'!$G$9,0,10*ROW('Water Data'!G102)),NA())</f>
        <v>#N/A</v>
      </c>
      <c r="P108" s="93" t="e">
        <f ca="true">+IF(AND(ISNUMBER(OFFSET('Water Data'!$H$4,0,10*ROW('Water Data'!H102))),'Data Summary'!CE108="Yes"),100-OFFSET('Water Data'!$H$4,0,10*ROW('Water Data'!H102)),NA())</f>
        <v>#N/A</v>
      </c>
      <c r="Q108" s="93" t="e">
        <f ca="true">+IF(AND(ISNUMBER(OFFSET('Water Data'!$H$6,0,10*ROW('Water Data'!H102))),'Data Summary'!CF108="Yes"),OFFSET('Water Data'!$H$6,0,10*ROW('Water Data'!H102)),NA())</f>
        <v>#N/A</v>
      </c>
      <c r="R108" s="93" t="e">
        <f ca="true">+IF(AND(ISNUMBER(OFFSET('Water Data'!$H$9,0,10*ROW('Water Data'!H102))),'Data Summary'!CG108="Yes"),OFFSET('Water Data'!$H$9,0,10*ROW('Water Data'!H102)),NA())</f>
        <v>#N/A</v>
      </c>
      <c r="S108" s="93" t="e">
        <f ca="true">+IF(AND(ISNUMBER(OFFSET('Water Data'!$I$4,0,10*ROW('Water Data'!I102))),'Data Summary'!CH108="Yes"),100-OFFSET('Water Data'!$I$4,0,10*ROW('Water Data'!I102)),NA())</f>
        <v>#N/A</v>
      </c>
      <c r="T108" s="93" t="e">
        <f ca="true">+IF(AND(ISNUMBER(OFFSET('Water Data'!$I$6,0,10*ROW('Water Data'!I102))),'Data Summary'!CI108="Yes"),OFFSET('Water Data'!$I$6,0,10*ROW('Water Data'!I102)),NA())</f>
        <v>#N/A</v>
      </c>
      <c r="U108" s="93" t="e">
        <f ca="true">+IF(AND(ISNUMBER(OFFSET('Water Data'!$I$9,0,10*ROW('Water Data'!I102))),'Data Summary'!CJ108="Yes"),OFFSET('Water Data'!$I$9,0,10*ROW('Water Data'!I102)),NA())</f>
        <v>#N/A</v>
      </c>
      <c r="V108" s="94" t="e">
        <f ca="true">+IF(AND(ISNUMBER(OFFSET('Sanitation Data'!$D$4,0,10*ROW('Sanitation Data'!D102))),'Data Summary'!CK108="Yes"),100-OFFSET('Sanitation Data'!$D$4,0,10*ROW('Sanitation Data'!D102)),NA())</f>
        <v>#N/A</v>
      </c>
      <c r="W108" s="94" t="e">
        <f ca="true">+IF(AND(ISNUMBER(OFFSET('Sanitation Data'!$D$6,0,10*ROW('Sanitation Data'!D102))),'Data Summary'!CL108="Yes"),OFFSET('Sanitation Data'!$D$6,0,10*ROW('Sanitation Data'!D102)),NA())</f>
        <v>#N/A</v>
      </c>
      <c r="X108" s="94" t="e">
        <f ca="true">+IF(AND(ISNUMBER(OFFSET('Sanitation Data'!$D$10,0,10*ROW('Sanitation Data'!D102))),'Data Summary'!CM108="Yes"),OFFSET('Sanitation Data'!$D$10,0,10*ROW('Sanitation Data'!D102)),NA())</f>
        <v>#N/A</v>
      </c>
      <c r="Y108" s="94" t="e">
        <f ca="true">+IF(AND(ISNUMBER(OFFSET('Sanitation Data'!$D$11,0,10*ROW('Sanitation Data'!D102))),'Data Summary'!CN108="Yes"),OFFSET('Sanitation Data'!$D$11,0,10*ROW('Sanitation Data'!D102)),NA())</f>
        <v>#N/A</v>
      </c>
      <c r="Z108" s="94" t="e">
        <f ca="true">+IF(AND(ISNUMBER(OFFSET('Sanitation Data'!$D$12,0,10*ROW('Sanitation Data'!D102))),'Data Summary'!CO108="Yes"),OFFSET('Sanitation Data'!$D$12,0,10*ROW('Sanitation Data'!D102)),NA())</f>
        <v>#N/A</v>
      </c>
      <c r="AA108" s="94" t="e">
        <f ca="true">+IF(AND(ISNUMBER(OFFSET('Sanitation Data'!$E$4,0,10*ROW('Sanitation Data'!E102))),'Data Summary'!CP108="Yes"),100-OFFSET('Sanitation Data'!$E$4,0,10*ROW('Sanitation Data'!E102)),NA())</f>
        <v>#N/A</v>
      </c>
      <c r="AB108" s="94" t="e">
        <f ca="true">+IF(AND(ISNUMBER(OFFSET('Sanitation Data'!$E$6,0,10*ROW('Sanitation Data'!E102))),'Data Summary'!CQ108="Yes"),OFFSET('Sanitation Data'!$E$6,0,10*ROW('Sanitation Data'!E102)),NA())</f>
        <v>#N/A</v>
      </c>
      <c r="AC108" s="94" t="e">
        <f ca="true">+IF(AND(ISNUMBER(OFFSET('Sanitation Data'!$E$10,0,10*ROW('Sanitation Data'!E102))),'Data Summary'!CR108="Yes"),OFFSET('Sanitation Data'!$E$10,0,10*ROW('Sanitation Data'!E102)),NA())</f>
        <v>#N/A</v>
      </c>
      <c r="AD108" s="94" t="e">
        <f ca="true">+IF(AND(ISNUMBER(OFFSET('Sanitation Data'!$E$11,0,10*ROW('Sanitation Data'!E102))),'Data Summary'!CS108="Yes"),OFFSET('Sanitation Data'!$E$11,0,10*ROW('Sanitation Data'!E102)),NA())</f>
        <v>#N/A</v>
      </c>
      <c r="AE108" s="94" t="e">
        <f ca="true">+IF(AND(ISNUMBER(OFFSET('Sanitation Data'!$E$12,0,10*ROW('Sanitation Data'!E102))),'Data Summary'!CT108="Yes"),OFFSET('Sanitation Data'!$E$12,0,10*ROW('Sanitation Data'!E102)),NA())</f>
        <v>#N/A</v>
      </c>
      <c r="AF108" s="94" t="e">
        <f ca="true">+IF(AND(ISNUMBER(OFFSET('Sanitation Data'!$F$4,0,10*ROW('Sanitation Data'!F102))),'Data Summary'!CU108="Yes"),100-OFFSET('Sanitation Data'!$F$4,0,10*ROW('Sanitation Data'!F102)),NA())</f>
        <v>#N/A</v>
      </c>
      <c r="AG108" s="94" t="e">
        <f ca="true">+IF(AND(ISNUMBER(OFFSET('Sanitation Data'!$F$6,0,10*ROW('Sanitation Data'!F102))),'Data Summary'!CV108="Yes"),OFFSET('Sanitation Data'!$F$6,0,10*ROW('Sanitation Data'!F102)),NA())</f>
        <v>#N/A</v>
      </c>
      <c r="AH108" s="94" t="e">
        <f ca="true">+IF(AND(ISNUMBER(OFFSET('Sanitation Data'!$F$10,0,10*ROW('Sanitation Data'!F102))),'Data Summary'!CW108="Yes"),OFFSET('Sanitation Data'!$F$10,0,10*ROW('Sanitation Data'!F102)),NA())</f>
        <v>#N/A</v>
      </c>
      <c r="AI108" s="94" t="e">
        <f ca="true">+IF(AND(ISNUMBER(OFFSET('Sanitation Data'!$F$11,0,10*ROW('Sanitation Data'!F102))),'Data Summary'!CX108="Yes"),OFFSET('Sanitation Data'!$F$11,0,10*ROW('Sanitation Data'!F102)),NA())</f>
        <v>#N/A</v>
      </c>
      <c r="AJ108" s="94" t="e">
        <f ca="true">+IF(AND(ISNUMBER(OFFSET('Sanitation Data'!$F$12,0,10*ROW('Sanitation Data'!F102))),'Data Summary'!CY108="Yes"),OFFSET('Sanitation Data'!$F$12,0,10*ROW('Sanitation Data'!F102)),NA())</f>
        <v>#N/A</v>
      </c>
      <c r="AK108" s="94" t="e">
        <f ca="true">+IF(AND(ISNUMBER(OFFSET('Sanitation Data'!$G$4,0,10*ROW('Sanitation Data'!G102))),'Data Summary'!CZ108="Yes"),100-OFFSET('Sanitation Data'!$G$4,0,10*ROW('Sanitation Data'!G102)),NA())</f>
        <v>#N/A</v>
      </c>
      <c r="AL108" s="94" t="e">
        <f ca="true">+IF(AND(ISNUMBER(OFFSET('Sanitation Data'!$G$6,0,10*ROW('Sanitation Data'!G102))),'Data Summary'!DA108="Yes"),OFFSET('Sanitation Data'!$G$6,0,10*ROW('Sanitation Data'!G102)),NA())</f>
        <v>#N/A</v>
      </c>
      <c r="AM108" s="94" t="e">
        <f ca="true">+IF(AND(ISNUMBER(OFFSET('Sanitation Data'!$G$10,0,10*ROW('Sanitation Data'!G102))),'Data Summary'!DB108="Yes"),OFFSET('Sanitation Data'!$G$10,0,10*ROW('Sanitation Data'!G102)),NA())</f>
        <v>#N/A</v>
      </c>
      <c r="AN108" s="94" t="e">
        <f ca="true">+IF(AND(ISNUMBER(OFFSET('Sanitation Data'!$G$11,0,10*ROW('Sanitation Data'!G102))),'Data Summary'!DC108="Yes"),OFFSET('Sanitation Data'!$G$11,0,10*ROW('Sanitation Data'!G102)),NA())</f>
        <v>#N/A</v>
      </c>
      <c r="AO108" s="94" t="e">
        <f ca="true">+IF(AND(ISNUMBER(OFFSET('Sanitation Data'!$G$12,0,10*ROW('Sanitation Data'!G102))),'Data Summary'!DD108="Yes"),OFFSET('Sanitation Data'!$G$12,0,10*ROW('Sanitation Data'!G102)),NA())</f>
        <v>#N/A</v>
      </c>
      <c r="AP108" s="94" t="e">
        <f ca="true">+IF(AND(ISNUMBER(OFFSET('Sanitation Data'!$H$4,0,10*ROW('Sanitation Data'!H102))),'Data Summary'!DE108="Yes"),100-OFFSET('Sanitation Data'!$H$4,0,10*ROW('Sanitation Data'!H102)),NA())</f>
        <v>#N/A</v>
      </c>
      <c r="AQ108" s="94" t="e">
        <f ca="true">+IF(AND(ISNUMBER(OFFSET('Sanitation Data'!$H$6,0,10*ROW('Sanitation Data'!H102))),'Data Summary'!DF108="Yes"),OFFSET('Sanitation Data'!$H$6,0,10*ROW('Sanitation Data'!H102)),NA())</f>
        <v>#N/A</v>
      </c>
      <c r="AR108" s="94" t="e">
        <f ca="true">+IF(AND(ISNUMBER(OFFSET('Sanitation Data'!$H$10,0,10*ROW('Sanitation Data'!H102))),'Data Summary'!DG108="Yes"),OFFSET('Sanitation Data'!$H$10,0,10*ROW('Sanitation Data'!H102)),NA())</f>
        <v>#N/A</v>
      </c>
      <c r="AS108" s="94" t="e">
        <f ca="true">+IF(AND(ISNUMBER(OFFSET('Sanitation Data'!$H$11,0,10*ROW('Sanitation Data'!H102))),'Data Summary'!DH108="Yes"),OFFSET('Sanitation Data'!$H$11,0,10*ROW('Sanitation Data'!H102)),NA())</f>
        <v>#N/A</v>
      </c>
      <c r="AT108" s="94" t="e">
        <f ca="true">+IF(AND(ISNUMBER(OFFSET('Sanitation Data'!$H$12,0,10*ROW('Sanitation Data'!H102))),'Data Summary'!DI108="Yes"),OFFSET('Sanitation Data'!$H$12,0,10*ROW('Sanitation Data'!H102)),NA())</f>
        <v>#N/A</v>
      </c>
      <c r="AU108" s="94" t="e">
        <f ca="true">+IF(AND(ISNUMBER(OFFSET('Sanitation Data'!$I$4,0,10*ROW('Sanitation Data'!I102))),'Data Summary'!DJ108="Yes"),100-OFFSET('Sanitation Data'!$I$4,0,10*ROW('Sanitation Data'!I102)),NA())</f>
        <v>#N/A</v>
      </c>
      <c r="AV108" s="94" t="e">
        <f ca="true">+IF(AND(ISNUMBER(OFFSET('Sanitation Data'!$I$6,0,10*ROW('Sanitation Data'!I102))),'Data Summary'!DK108="Yes"),OFFSET('Sanitation Data'!$I$6,0,10*ROW('Sanitation Data'!I102)),NA())</f>
        <v>#N/A</v>
      </c>
      <c r="AW108" s="94" t="e">
        <f ca="true">+IF(AND(ISNUMBER(OFFSET('Sanitation Data'!$I$10,0,10*ROW('Sanitation Data'!I102))),'Data Summary'!DL108="Yes"),OFFSET('Sanitation Data'!$I$10,0,10*ROW('Sanitation Data'!I102)),NA())</f>
        <v>#N/A</v>
      </c>
      <c r="AX108" s="94" t="e">
        <f ca="true">+IF(AND(ISNUMBER(OFFSET('Sanitation Data'!$I$11,0,10*ROW('Sanitation Data'!I102))),'Data Summary'!DM108="Yes"),OFFSET('Sanitation Data'!$I$11,0,10*ROW('Sanitation Data'!I102)),NA())</f>
        <v>#N/A</v>
      </c>
      <c r="AY108" s="94" t="e">
        <f ca="true">+IF(AND(ISNUMBER(OFFSET('Sanitation Data'!$I$12,0,10*ROW('Sanitation Data'!I102))),'Data Summary'!DN108="Yes"),OFFSET('Sanitation Data'!$I$12,0,10*ROW('Sanitation Data'!I102)),NA())</f>
        <v>#N/A</v>
      </c>
      <c r="AZ108" s="95" t="e">
        <f ca="true">+IF(AND(ISNUMBER(OFFSET('Hygiene Data'!$D$5,0,10*ROW('Hygiene Data'!D102))),'Data Summary'!DO108="Yes"),OFFSET('Hygiene Data'!$D$5,0,10*ROW('Hygiene Data'!D102)),NA())</f>
        <v>#N/A</v>
      </c>
      <c r="BA108" s="95" t="e">
        <f ca="true">+IF(AND(ISNUMBER(OFFSET('Hygiene Data'!$D$7,0,10*ROW('Hygiene Data'!D102))),'Data Summary'!DP108="Yes"),OFFSET('Hygiene Data'!$D$7,0,10*ROW('Hygiene Data'!D102)),NA())</f>
        <v>#N/A</v>
      </c>
      <c r="BB108" s="95" t="e">
        <f ca="true">+IF(AND(ISNUMBER(OFFSET('Hygiene Data'!$D$9,0,10*ROW('Hygiene Data'!D102))),'Data Summary'!DQ108="Yes"),OFFSET('Hygiene Data'!$D$9,0,10*ROW('Hygiene Data'!D102)),NA())</f>
        <v>#N/A</v>
      </c>
      <c r="BC108" s="95" t="e">
        <f ca="true">+IF(AND(ISNUMBER(OFFSET('Hygiene Data'!$E$5,0,10*ROW('Hygiene Data'!E102))),'Data Summary'!DR108="Yes"),OFFSET('Hygiene Data'!$E$5,0,10*ROW('Hygiene Data'!E102)),NA())</f>
        <v>#N/A</v>
      </c>
      <c r="BD108" s="95" t="e">
        <f ca="true">+IF(AND(ISNUMBER(OFFSET('Hygiene Data'!$E$7,0,10*ROW('Hygiene Data'!E102))),'Data Summary'!DS108="Yes"),OFFSET('Hygiene Data'!$E$7,0,10*ROW('Hygiene Data'!E102)),NA())</f>
        <v>#N/A</v>
      </c>
      <c r="BE108" s="95" t="e">
        <f ca="true">+IF(AND(ISNUMBER(OFFSET('Hygiene Data'!$E$9,0,10*ROW('Hygiene Data'!E102))),'Data Summary'!DT108="Yes"),OFFSET('Hygiene Data'!$E$9,0,10*ROW('Hygiene Data'!E102)),NA())</f>
        <v>#N/A</v>
      </c>
      <c r="BF108" s="95" t="e">
        <f ca="true">+IF(AND(ISNUMBER(OFFSET('Hygiene Data'!$F$5,0,10*ROW('Hygiene Data'!F102))),'Data Summary'!DU108="Yes"),OFFSET('Hygiene Data'!$F$5,0,10*ROW('Hygiene Data'!F102)),NA())</f>
        <v>#N/A</v>
      </c>
      <c r="BG108" s="95" t="e">
        <f ca="true">+IF(AND(ISNUMBER(OFFSET('Hygiene Data'!$F$7,0,10*ROW('Hygiene Data'!F102))),'Data Summary'!DV108="Yes"),OFFSET('Hygiene Data'!$F$7,0,10*ROW('Hygiene Data'!F102)),NA())</f>
        <v>#N/A</v>
      </c>
      <c r="BH108" s="95" t="e">
        <f ca="true">+IF(AND(ISNUMBER(OFFSET('Hygiene Data'!$F$9,0,10*ROW('Hygiene Data'!F102))),'Data Summary'!DW108="Yes"),OFFSET('Hygiene Data'!$F$9,0,10*ROW('Hygiene Data'!F102)),NA())</f>
        <v>#N/A</v>
      </c>
      <c r="BI108" s="95" t="e">
        <f ca="true">+IF(AND(ISNUMBER(OFFSET('Hygiene Data'!$G$5,0,10*ROW('Hygiene Data'!G102))),'Data Summary'!DX108="Yes"),OFFSET('Hygiene Data'!$G$5,0,10*ROW('Hygiene Data'!G102)),NA())</f>
        <v>#N/A</v>
      </c>
      <c r="BJ108" s="95" t="e">
        <f ca="true">+IF(AND(ISNUMBER(OFFSET('Hygiene Data'!$G$7,0,10*ROW('Hygiene Data'!G102))),'Data Summary'!DY108="Yes"),OFFSET('Hygiene Data'!$G$7,0,10*ROW('Hygiene Data'!G102)),NA())</f>
        <v>#N/A</v>
      </c>
      <c r="BK108" s="95" t="e">
        <f ca="true">+IF(AND(ISNUMBER(OFFSET('Hygiene Data'!$G$9,0,10*ROW('Hygiene Data'!G102))),'Data Summary'!DZ108="Yes"),OFFSET('Hygiene Data'!$G$9,0,10*ROW('Hygiene Data'!G102)),NA())</f>
        <v>#N/A</v>
      </c>
      <c r="BL108" s="95" t="e">
        <f ca="true">+IF(AND(ISNUMBER(OFFSET('Hygiene Data'!$H$5,0,10*ROW('Hygiene Data'!H102))),'Data Summary'!EA108="Yes"),OFFSET('Hygiene Data'!$H$5,0,10*ROW('Hygiene Data'!H102)),NA())</f>
        <v>#N/A</v>
      </c>
      <c r="BM108" s="95" t="e">
        <f ca="true">+IF(AND(ISNUMBER(OFFSET('Hygiene Data'!$H$7,0,10*ROW('Hygiene Data'!H102))),'Data Summary'!EB108="Yes"),OFFSET('Hygiene Data'!$H$7,0,10*ROW('Hygiene Data'!H102)),NA())</f>
        <v>#N/A</v>
      </c>
      <c r="BN108" s="95" t="e">
        <f ca="true">+IF(AND(ISNUMBER(OFFSET('Hygiene Data'!$H$9,0,10*ROW('Hygiene Data'!H102))),'Data Summary'!EC108="Yes"),OFFSET('Hygiene Data'!$H$9,0,10*ROW('Hygiene Data'!H102)),NA())</f>
        <v>#N/A</v>
      </c>
      <c r="BO108" s="95" t="e">
        <f ca="true">+IF(AND(ISNUMBER(OFFSET('Hygiene Data'!$I$5,0,10*ROW('Hygiene Data'!I102))),'Data Summary'!ED108="Yes"),OFFSET('Hygiene Data'!$I$5,0,10*ROW('Hygiene Data'!I102)),NA())</f>
        <v>#N/A</v>
      </c>
      <c r="BP108" s="95" t="e">
        <f ca="true">+IF(AND(ISNUMBER(OFFSET('Hygiene Data'!$I$7,0,10*ROW('Hygiene Data'!I102))),'Data Summary'!EE108="Yes"),OFFSET('Hygiene Data'!$I$7,0,10*ROW('Hygiene Data'!I102)),NA())</f>
        <v>#N/A</v>
      </c>
      <c r="BQ108" s="95" t="e">
        <f ca="true">+IF(AND(ISNUMBER(OFFSET('Hygiene Data'!$I$9,0,10*ROW('Hygiene Data'!I102))),'Data Summary'!EF108="Yes"),OFFSET('Hygiene Data'!$I$9,0,10*ROW('Hygiene Data'!I102)),NA())</f>
        <v>#N/A</v>
      </c>
    </row>
    <row xmlns:x14ac="http://schemas.microsoft.com/office/spreadsheetml/2009/9/ac" r="109" x14ac:dyDescent="0.2">
      <c r="A109" s="329" t="e">
        <f ca="true">+RIGHT('Data Summary'!A109,LEN('Data Summary'!A109)-9)</f>
        <v>#VALUE!</v>
      </c>
      <c r="B109" s="36" t="str">
        <f ca="true">+IF(ISTEXT('Data Summary'!B109),'Data Summary'!B109,"")</f>
        <v/>
      </c>
      <c r="C109" s="328" t="e">
        <f ca="true">+VALUE('Data Summary'!C109)</f>
        <v>#VALUE!</v>
      </c>
      <c r="D109" s="93" t="e">
        <f ca="true">+IF(AND(ISNUMBER(OFFSET('Water Data'!$D$4,0,10*ROW('Water Data'!D103))),'Data Summary'!BS109="Yes"),100-OFFSET('Water Data'!$D$4,0,10*ROW('Water Data'!D103)),NA())</f>
        <v>#N/A</v>
      </c>
      <c r="E109" s="93" t="e">
        <f ca="true">+IF(AND(ISNUMBER(OFFSET('Water Data'!$D$6,0,10*ROW('Water Data'!D103))),'Data Summary'!BT109="Yes"),OFFSET('Water Data'!$D$6,0,10*ROW('Water Data'!D103)),NA())</f>
        <v>#N/A</v>
      </c>
      <c r="F109" s="93" t="e">
        <f ca="true">+IF(AND(ISNUMBER(OFFSET('Water Data'!$D$9,0,10*ROW('Water Data'!D103))),'Data Summary'!BU109="Yes"),OFFSET('Water Data'!$D$9,0,10*ROW('Water Data'!D103)),NA())</f>
        <v>#N/A</v>
      </c>
      <c r="G109" s="93" t="e">
        <f ca="true">+IF(AND(ISNUMBER(OFFSET('Water Data'!$E$4,0,10*ROW('Water Data'!E103))),'Data Summary'!BV109="Yes"),100-OFFSET('Water Data'!$E$4,0,10*ROW('Water Data'!E103)),NA())</f>
        <v>#N/A</v>
      </c>
      <c r="H109" s="93" t="e">
        <f ca="true">+IF(AND(ISNUMBER(OFFSET('Water Data'!$E$6,0,10*ROW('Water Data'!E103))),'Data Summary'!BW109="Yes"),OFFSET('Water Data'!$E$6,0,10*ROW('Water Data'!E103)),NA())</f>
        <v>#N/A</v>
      </c>
      <c r="I109" s="93" t="e">
        <f ca="true">+IF(AND(ISNUMBER(OFFSET('Water Data'!$E$9,0,10*ROW('Water Data'!E103))),'Data Summary'!BX109="Yes"),OFFSET('Water Data'!$E$9,0,10*ROW('Water Data'!E103)),NA())</f>
        <v>#N/A</v>
      </c>
      <c r="J109" s="93" t="e">
        <f ca="true">+IF(AND(ISNUMBER(OFFSET('Water Data'!$F$4,0,10*ROW('Water Data'!F103))),'Data Summary'!BY109="Yes"),100-OFFSET('Water Data'!$F$4,0,10*ROW('Water Data'!F103)),NA())</f>
        <v>#N/A</v>
      </c>
      <c r="K109" s="93" t="e">
        <f ca="true">+IF(AND(ISNUMBER(OFFSET('Water Data'!$F$6,0,10*ROW('Water Data'!F103))),'Data Summary'!BZ109="Yes"),OFFSET('Water Data'!$F$6,0,10*ROW('Water Data'!F103)),NA())</f>
        <v>#N/A</v>
      </c>
      <c r="L109" s="93" t="e">
        <f ca="true">+IF(AND(ISNUMBER(OFFSET('Water Data'!$F$9,0,10*ROW('Water Data'!F103))),'Data Summary'!CA109="Yes"),OFFSET('Water Data'!$F$9,0,10*ROW('Water Data'!F103)),NA())</f>
        <v>#N/A</v>
      </c>
      <c r="M109" s="93" t="e">
        <f ca="true">+IF(AND(ISNUMBER(OFFSET('Water Data'!$G$4,0,10*ROW('Water Data'!G103))),'Data Summary'!CB109="Yes"),100-OFFSET('Water Data'!$G$4,0,10*ROW('Water Data'!G103)),NA())</f>
        <v>#N/A</v>
      </c>
      <c r="N109" s="93" t="e">
        <f ca="true">+IF(AND(ISNUMBER(OFFSET('Water Data'!$G$6,0,10*ROW('Water Data'!G103))),'Data Summary'!CC109="Yes"),OFFSET('Water Data'!$G$6,0,10*ROW('Water Data'!G103)),NA())</f>
        <v>#N/A</v>
      </c>
      <c r="O109" s="93" t="e">
        <f ca="true">+IF(AND(ISNUMBER(OFFSET('Water Data'!$G$9,0,10*ROW('Water Data'!G103))),'Data Summary'!CD109="Yes"),OFFSET('Water Data'!$G$9,0,10*ROW('Water Data'!G103)),NA())</f>
        <v>#N/A</v>
      </c>
      <c r="P109" s="93" t="e">
        <f ca="true">+IF(AND(ISNUMBER(OFFSET('Water Data'!$H$4,0,10*ROW('Water Data'!H103))),'Data Summary'!CE109="Yes"),100-OFFSET('Water Data'!$H$4,0,10*ROW('Water Data'!H103)),NA())</f>
        <v>#N/A</v>
      </c>
      <c r="Q109" s="93" t="e">
        <f ca="true">+IF(AND(ISNUMBER(OFFSET('Water Data'!$H$6,0,10*ROW('Water Data'!H103))),'Data Summary'!CF109="Yes"),OFFSET('Water Data'!$H$6,0,10*ROW('Water Data'!H103)),NA())</f>
        <v>#N/A</v>
      </c>
      <c r="R109" s="93" t="e">
        <f ca="true">+IF(AND(ISNUMBER(OFFSET('Water Data'!$H$9,0,10*ROW('Water Data'!H103))),'Data Summary'!CG109="Yes"),OFFSET('Water Data'!$H$9,0,10*ROW('Water Data'!H103)),NA())</f>
        <v>#N/A</v>
      </c>
      <c r="S109" s="93" t="e">
        <f ca="true">+IF(AND(ISNUMBER(OFFSET('Water Data'!$I$4,0,10*ROW('Water Data'!I103))),'Data Summary'!CH109="Yes"),100-OFFSET('Water Data'!$I$4,0,10*ROW('Water Data'!I103)),NA())</f>
        <v>#N/A</v>
      </c>
      <c r="T109" s="93" t="e">
        <f ca="true">+IF(AND(ISNUMBER(OFFSET('Water Data'!$I$6,0,10*ROW('Water Data'!I103))),'Data Summary'!CI109="Yes"),OFFSET('Water Data'!$I$6,0,10*ROW('Water Data'!I103)),NA())</f>
        <v>#N/A</v>
      </c>
      <c r="U109" s="93" t="e">
        <f ca="true">+IF(AND(ISNUMBER(OFFSET('Water Data'!$I$9,0,10*ROW('Water Data'!I103))),'Data Summary'!CJ109="Yes"),OFFSET('Water Data'!$I$9,0,10*ROW('Water Data'!I103)),NA())</f>
        <v>#N/A</v>
      </c>
      <c r="V109" s="94" t="e">
        <f ca="true">+IF(AND(ISNUMBER(OFFSET('Sanitation Data'!$D$4,0,10*ROW('Sanitation Data'!D103))),'Data Summary'!CK109="Yes"),100-OFFSET('Sanitation Data'!$D$4,0,10*ROW('Sanitation Data'!D103)),NA())</f>
        <v>#N/A</v>
      </c>
      <c r="W109" s="94" t="e">
        <f ca="true">+IF(AND(ISNUMBER(OFFSET('Sanitation Data'!$D$6,0,10*ROW('Sanitation Data'!D103))),'Data Summary'!CL109="Yes"),OFFSET('Sanitation Data'!$D$6,0,10*ROW('Sanitation Data'!D103)),NA())</f>
        <v>#N/A</v>
      </c>
      <c r="X109" s="94" t="e">
        <f ca="true">+IF(AND(ISNUMBER(OFFSET('Sanitation Data'!$D$10,0,10*ROW('Sanitation Data'!D103))),'Data Summary'!CM109="Yes"),OFFSET('Sanitation Data'!$D$10,0,10*ROW('Sanitation Data'!D103)),NA())</f>
        <v>#N/A</v>
      </c>
      <c r="Y109" s="94" t="e">
        <f ca="true">+IF(AND(ISNUMBER(OFFSET('Sanitation Data'!$D$11,0,10*ROW('Sanitation Data'!D103))),'Data Summary'!CN109="Yes"),OFFSET('Sanitation Data'!$D$11,0,10*ROW('Sanitation Data'!D103)),NA())</f>
        <v>#N/A</v>
      </c>
      <c r="Z109" s="94" t="e">
        <f ca="true">+IF(AND(ISNUMBER(OFFSET('Sanitation Data'!$D$12,0,10*ROW('Sanitation Data'!D103))),'Data Summary'!CO109="Yes"),OFFSET('Sanitation Data'!$D$12,0,10*ROW('Sanitation Data'!D103)),NA())</f>
        <v>#N/A</v>
      </c>
      <c r="AA109" s="94" t="e">
        <f ca="true">+IF(AND(ISNUMBER(OFFSET('Sanitation Data'!$E$4,0,10*ROW('Sanitation Data'!E103))),'Data Summary'!CP109="Yes"),100-OFFSET('Sanitation Data'!$E$4,0,10*ROW('Sanitation Data'!E103)),NA())</f>
        <v>#N/A</v>
      </c>
      <c r="AB109" s="94" t="e">
        <f ca="true">+IF(AND(ISNUMBER(OFFSET('Sanitation Data'!$E$6,0,10*ROW('Sanitation Data'!E103))),'Data Summary'!CQ109="Yes"),OFFSET('Sanitation Data'!$E$6,0,10*ROW('Sanitation Data'!E103)),NA())</f>
        <v>#N/A</v>
      </c>
      <c r="AC109" s="94" t="e">
        <f ca="true">+IF(AND(ISNUMBER(OFFSET('Sanitation Data'!$E$10,0,10*ROW('Sanitation Data'!E103))),'Data Summary'!CR109="Yes"),OFFSET('Sanitation Data'!$E$10,0,10*ROW('Sanitation Data'!E103)),NA())</f>
        <v>#N/A</v>
      </c>
      <c r="AD109" s="94" t="e">
        <f ca="true">+IF(AND(ISNUMBER(OFFSET('Sanitation Data'!$E$11,0,10*ROW('Sanitation Data'!E103))),'Data Summary'!CS109="Yes"),OFFSET('Sanitation Data'!$E$11,0,10*ROW('Sanitation Data'!E103)),NA())</f>
        <v>#N/A</v>
      </c>
      <c r="AE109" s="94" t="e">
        <f ca="true">+IF(AND(ISNUMBER(OFFSET('Sanitation Data'!$E$12,0,10*ROW('Sanitation Data'!E103))),'Data Summary'!CT109="Yes"),OFFSET('Sanitation Data'!$E$12,0,10*ROW('Sanitation Data'!E103)),NA())</f>
        <v>#N/A</v>
      </c>
      <c r="AF109" s="94" t="e">
        <f ca="true">+IF(AND(ISNUMBER(OFFSET('Sanitation Data'!$F$4,0,10*ROW('Sanitation Data'!F103))),'Data Summary'!CU109="Yes"),100-OFFSET('Sanitation Data'!$F$4,0,10*ROW('Sanitation Data'!F103)),NA())</f>
        <v>#N/A</v>
      </c>
      <c r="AG109" s="94" t="e">
        <f ca="true">+IF(AND(ISNUMBER(OFFSET('Sanitation Data'!$F$6,0,10*ROW('Sanitation Data'!F103))),'Data Summary'!CV109="Yes"),OFFSET('Sanitation Data'!$F$6,0,10*ROW('Sanitation Data'!F103)),NA())</f>
        <v>#N/A</v>
      </c>
      <c r="AH109" s="94" t="e">
        <f ca="true">+IF(AND(ISNUMBER(OFFSET('Sanitation Data'!$F$10,0,10*ROW('Sanitation Data'!F103))),'Data Summary'!CW109="Yes"),OFFSET('Sanitation Data'!$F$10,0,10*ROW('Sanitation Data'!F103)),NA())</f>
        <v>#N/A</v>
      </c>
      <c r="AI109" s="94" t="e">
        <f ca="true">+IF(AND(ISNUMBER(OFFSET('Sanitation Data'!$F$11,0,10*ROW('Sanitation Data'!F103))),'Data Summary'!CX109="Yes"),OFFSET('Sanitation Data'!$F$11,0,10*ROW('Sanitation Data'!F103)),NA())</f>
        <v>#N/A</v>
      </c>
      <c r="AJ109" s="94" t="e">
        <f ca="true">+IF(AND(ISNUMBER(OFFSET('Sanitation Data'!$F$12,0,10*ROW('Sanitation Data'!F103))),'Data Summary'!CY109="Yes"),OFFSET('Sanitation Data'!$F$12,0,10*ROW('Sanitation Data'!F103)),NA())</f>
        <v>#N/A</v>
      </c>
      <c r="AK109" s="94" t="e">
        <f ca="true">+IF(AND(ISNUMBER(OFFSET('Sanitation Data'!$G$4,0,10*ROW('Sanitation Data'!G103))),'Data Summary'!CZ109="Yes"),100-OFFSET('Sanitation Data'!$G$4,0,10*ROW('Sanitation Data'!G103)),NA())</f>
        <v>#N/A</v>
      </c>
      <c r="AL109" s="94" t="e">
        <f ca="true">+IF(AND(ISNUMBER(OFFSET('Sanitation Data'!$G$6,0,10*ROW('Sanitation Data'!G103))),'Data Summary'!DA109="Yes"),OFFSET('Sanitation Data'!$G$6,0,10*ROW('Sanitation Data'!G103)),NA())</f>
        <v>#N/A</v>
      </c>
      <c r="AM109" s="94" t="e">
        <f ca="true">+IF(AND(ISNUMBER(OFFSET('Sanitation Data'!$G$10,0,10*ROW('Sanitation Data'!G103))),'Data Summary'!DB109="Yes"),OFFSET('Sanitation Data'!$G$10,0,10*ROW('Sanitation Data'!G103)),NA())</f>
        <v>#N/A</v>
      </c>
      <c r="AN109" s="94" t="e">
        <f ca="true">+IF(AND(ISNUMBER(OFFSET('Sanitation Data'!$G$11,0,10*ROW('Sanitation Data'!G103))),'Data Summary'!DC109="Yes"),OFFSET('Sanitation Data'!$G$11,0,10*ROW('Sanitation Data'!G103)),NA())</f>
        <v>#N/A</v>
      </c>
      <c r="AO109" s="94" t="e">
        <f ca="true">+IF(AND(ISNUMBER(OFFSET('Sanitation Data'!$G$12,0,10*ROW('Sanitation Data'!G103))),'Data Summary'!DD109="Yes"),OFFSET('Sanitation Data'!$G$12,0,10*ROW('Sanitation Data'!G103)),NA())</f>
        <v>#N/A</v>
      </c>
      <c r="AP109" s="94" t="e">
        <f ca="true">+IF(AND(ISNUMBER(OFFSET('Sanitation Data'!$H$4,0,10*ROW('Sanitation Data'!H103))),'Data Summary'!DE109="Yes"),100-OFFSET('Sanitation Data'!$H$4,0,10*ROW('Sanitation Data'!H103)),NA())</f>
        <v>#N/A</v>
      </c>
      <c r="AQ109" s="94" t="e">
        <f ca="true">+IF(AND(ISNUMBER(OFFSET('Sanitation Data'!$H$6,0,10*ROW('Sanitation Data'!H103))),'Data Summary'!DF109="Yes"),OFFSET('Sanitation Data'!$H$6,0,10*ROW('Sanitation Data'!H103)),NA())</f>
        <v>#N/A</v>
      </c>
      <c r="AR109" s="94" t="e">
        <f ca="true">+IF(AND(ISNUMBER(OFFSET('Sanitation Data'!$H$10,0,10*ROW('Sanitation Data'!H103))),'Data Summary'!DG109="Yes"),OFFSET('Sanitation Data'!$H$10,0,10*ROW('Sanitation Data'!H103)),NA())</f>
        <v>#N/A</v>
      </c>
      <c r="AS109" s="94" t="e">
        <f ca="true">+IF(AND(ISNUMBER(OFFSET('Sanitation Data'!$H$11,0,10*ROW('Sanitation Data'!H103))),'Data Summary'!DH109="Yes"),OFFSET('Sanitation Data'!$H$11,0,10*ROW('Sanitation Data'!H103)),NA())</f>
        <v>#N/A</v>
      </c>
      <c r="AT109" s="94" t="e">
        <f ca="true">+IF(AND(ISNUMBER(OFFSET('Sanitation Data'!$H$12,0,10*ROW('Sanitation Data'!H103))),'Data Summary'!DI109="Yes"),OFFSET('Sanitation Data'!$H$12,0,10*ROW('Sanitation Data'!H103)),NA())</f>
        <v>#N/A</v>
      </c>
      <c r="AU109" s="94" t="e">
        <f ca="true">+IF(AND(ISNUMBER(OFFSET('Sanitation Data'!$I$4,0,10*ROW('Sanitation Data'!I103))),'Data Summary'!DJ109="Yes"),100-OFFSET('Sanitation Data'!$I$4,0,10*ROW('Sanitation Data'!I103)),NA())</f>
        <v>#N/A</v>
      </c>
      <c r="AV109" s="94" t="e">
        <f ca="true">+IF(AND(ISNUMBER(OFFSET('Sanitation Data'!$I$6,0,10*ROW('Sanitation Data'!I103))),'Data Summary'!DK109="Yes"),OFFSET('Sanitation Data'!$I$6,0,10*ROW('Sanitation Data'!I103)),NA())</f>
        <v>#N/A</v>
      </c>
      <c r="AW109" s="94" t="e">
        <f ca="true">+IF(AND(ISNUMBER(OFFSET('Sanitation Data'!$I$10,0,10*ROW('Sanitation Data'!I103))),'Data Summary'!DL109="Yes"),OFFSET('Sanitation Data'!$I$10,0,10*ROW('Sanitation Data'!I103)),NA())</f>
        <v>#N/A</v>
      </c>
      <c r="AX109" s="94" t="e">
        <f ca="true">+IF(AND(ISNUMBER(OFFSET('Sanitation Data'!$I$11,0,10*ROW('Sanitation Data'!I103))),'Data Summary'!DM109="Yes"),OFFSET('Sanitation Data'!$I$11,0,10*ROW('Sanitation Data'!I103)),NA())</f>
        <v>#N/A</v>
      </c>
      <c r="AY109" s="94" t="e">
        <f ca="true">+IF(AND(ISNUMBER(OFFSET('Sanitation Data'!$I$12,0,10*ROW('Sanitation Data'!I103))),'Data Summary'!DN109="Yes"),OFFSET('Sanitation Data'!$I$12,0,10*ROW('Sanitation Data'!I103)),NA())</f>
        <v>#N/A</v>
      </c>
      <c r="AZ109" s="95" t="e">
        <f ca="true">+IF(AND(ISNUMBER(OFFSET('Hygiene Data'!$D$5,0,10*ROW('Hygiene Data'!D103))),'Data Summary'!DO109="Yes"),OFFSET('Hygiene Data'!$D$5,0,10*ROW('Hygiene Data'!D103)),NA())</f>
        <v>#N/A</v>
      </c>
      <c r="BA109" s="95" t="e">
        <f ca="true">+IF(AND(ISNUMBER(OFFSET('Hygiene Data'!$D$7,0,10*ROW('Hygiene Data'!D103))),'Data Summary'!DP109="Yes"),OFFSET('Hygiene Data'!$D$7,0,10*ROW('Hygiene Data'!D103)),NA())</f>
        <v>#N/A</v>
      </c>
      <c r="BB109" s="95" t="e">
        <f ca="true">+IF(AND(ISNUMBER(OFFSET('Hygiene Data'!$D$9,0,10*ROW('Hygiene Data'!D103))),'Data Summary'!DQ109="Yes"),OFFSET('Hygiene Data'!$D$9,0,10*ROW('Hygiene Data'!D103)),NA())</f>
        <v>#N/A</v>
      </c>
      <c r="BC109" s="95" t="e">
        <f ca="true">+IF(AND(ISNUMBER(OFFSET('Hygiene Data'!$E$5,0,10*ROW('Hygiene Data'!E103))),'Data Summary'!DR109="Yes"),OFFSET('Hygiene Data'!$E$5,0,10*ROW('Hygiene Data'!E103)),NA())</f>
        <v>#N/A</v>
      </c>
      <c r="BD109" s="95" t="e">
        <f ca="true">+IF(AND(ISNUMBER(OFFSET('Hygiene Data'!$E$7,0,10*ROW('Hygiene Data'!E103))),'Data Summary'!DS109="Yes"),OFFSET('Hygiene Data'!$E$7,0,10*ROW('Hygiene Data'!E103)),NA())</f>
        <v>#N/A</v>
      </c>
      <c r="BE109" s="95" t="e">
        <f ca="true">+IF(AND(ISNUMBER(OFFSET('Hygiene Data'!$E$9,0,10*ROW('Hygiene Data'!E103))),'Data Summary'!DT109="Yes"),OFFSET('Hygiene Data'!$E$9,0,10*ROW('Hygiene Data'!E103)),NA())</f>
        <v>#N/A</v>
      </c>
      <c r="BF109" s="95" t="e">
        <f ca="true">+IF(AND(ISNUMBER(OFFSET('Hygiene Data'!$F$5,0,10*ROW('Hygiene Data'!F103))),'Data Summary'!DU109="Yes"),OFFSET('Hygiene Data'!$F$5,0,10*ROW('Hygiene Data'!F103)),NA())</f>
        <v>#N/A</v>
      </c>
      <c r="BG109" s="95" t="e">
        <f ca="true">+IF(AND(ISNUMBER(OFFSET('Hygiene Data'!$F$7,0,10*ROW('Hygiene Data'!F103))),'Data Summary'!DV109="Yes"),OFFSET('Hygiene Data'!$F$7,0,10*ROW('Hygiene Data'!F103)),NA())</f>
        <v>#N/A</v>
      </c>
      <c r="BH109" s="95" t="e">
        <f ca="true">+IF(AND(ISNUMBER(OFFSET('Hygiene Data'!$F$9,0,10*ROW('Hygiene Data'!F103))),'Data Summary'!DW109="Yes"),OFFSET('Hygiene Data'!$F$9,0,10*ROW('Hygiene Data'!F103)),NA())</f>
        <v>#N/A</v>
      </c>
      <c r="BI109" s="95" t="e">
        <f ca="true">+IF(AND(ISNUMBER(OFFSET('Hygiene Data'!$G$5,0,10*ROW('Hygiene Data'!G103))),'Data Summary'!DX109="Yes"),OFFSET('Hygiene Data'!$G$5,0,10*ROW('Hygiene Data'!G103)),NA())</f>
        <v>#N/A</v>
      </c>
      <c r="BJ109" s="95" t="e">
        <f ca="true">+IF(AND(ISNUMBER(OFFSET('Hygiene Data'!$G$7,0,10*ROW('Hygiene Data'!G103))),'Data Summary'!DY109="Yes"),OFFSET('Hygiene Data'!$G$7,0,10*ROW('Hygiene Data'!G103)),NA())</f>
        <v>#N/A</v>
      </c>
      <c r="BK109" s="95" t="e">
        <f ca="true">+IF(AND(ISNUMBER(OFFSET('Hygiene Data'!$G$9,0,10*ROW('Hygiene Data'!G103))),'Data Summary'!DZ109="Yes"),OFFSET('Hygiene Data'!$G$9,0,10*ROW('Hygiene Data'!G103)),NA())</f>
        <v>#N/A</v>
      </c>
      <c r="BL109" s="95" t="e">
        <f ca="true">+IF(AND(ISNUMBER(OFFSET('Hygiene Data'!$H$5,0,10*ROW('Hygiene Data'!H103))),'Data Summary'!EA109="Yes"),OFFSET('Hygiene Data'!$H$5,0,10*ROW('Hygiene Data'!H103)),NA())</f>
        <v>#N/A</v>
      </c>
      <c r="BM109" s="95" t="e">
        <f ca="true">+IF(AND(ISNUMBER(OFFSET('Hygiene Data'!$H$7,0,10*ROW('Hygiene Data'!H103))),'Data Summary'!EB109="Yes"),OFFSET('Hygiene Data'!$H$7,0,10*ROW('Hygiene Data'!H103)),NA())</f>
        <v>#N/A</v>
      </c>
      <c r="BN109" s="95" t="e">
        <f ca="true">+IF(AND(ISNUMBER(OFFSET('Hygiene Data'!$H$9,0,10*ROW('Hygiene Data'!H103))),'Data Summary'!EC109="Yes"),OFFSET('Hygiene Data'!$H$9,0,10*ROW('Hygiene Data'!H103)),NA())</f>
        <v>#N/A</v>
      </c>
      <c r="BO109" s="95" t="e">
        <f ca="true">+IF(AND(ISNUMBER(OFFSET('Hygiene Data'!$I$5,0,10*ROW('Hygiene Data'!I103))),'Data Summary'!ED109="Yes"),OFFSET('Hygiene Data'!$I$5,0,10*ROW('Hygiene Data'!I103)),NA())</f>
        <v>#N/A</v>
      </c>
      <c r="BP109" s="95" t="e">
        <f ca="true">+IF(AND(ISNUMBER(OFFSET('Hygiene Data'!$I$7,0,10*ROW('Hygiene Data'!I103))),'Data Summary'!EE109="Yes"),OFFSET('Hygiene Data'!$I$7,0,10*ROW('Hygiene Data'!I103)),NA())</f>
        <v>#N/A</v>
      </c>
      <c r="BQ109" s="95" t="e">
        <f ca="true">+IF(AND(ISNUMBER(OFFSET('Hygiene Data'!$I$9,0,10*ROW('Hygiene Data'!I103))),'Data Summary'!EF109="Yes"),OFFSET('Hygiene Data'!$I$9,0,10*ROW('Hygiene Data'!I103)),NA())</f>
        <v>#N/A</v>
      </c>
    </row>
    <row xmlns:x14ac="http://schemas.microsoft.com/office/spreadsheetml/2009/9/ac" r="110" x14ac:dyDescent="0.2">
      <c r="A110" s="329" t="e">
        <f ca="true">+RIGHT('Data Summary'!A110,LEN('Data Summary'!A110)-9)</f>
        <v>#VALUE!</v>
      </c>
      <c r="B110" s="36" t="str">
        <f ca="true">+IF(ISTEXT('Data Summary'!B110),'Data Summary'!B110,"")</f>
        <v/>
      </c>
      <c r="C110" s="328" t="e">
        <f ca="true">+VALUE('Data Summary'!C110)</f>
        <v>#VALUE!</v>
      </c>
      <c r="D110" s="93" t="e">
        <f ca="true">+IF(AND(ISNUMBER(OFFSET('Water Data'!$D$4,0,10*ROW('Water Data'!D104))),'Data Summary'!BS110="Yes"),100-OFFSET('Water Data'!$D$4,0,10*ROW('Water Data'!D104)),NA())</f>
        <v>#N/A</v>
      </c>
      <c r="E110" s="93" t="e">
        <f ca="true">+IF(AND(ISNUMBER(OFFSET('Water Data'!$D$6,0,10*ROW('Water Data'!D104))),'Data Summary'!BT110="Yes"),OFFSET('Water Data'!$D$6,0,10*ROW('Water Data'!D104)),NA())</f>
        <v>#N/A</v>
      </c>
      <c r="F110" s="93" t="e">
        <f ca="true">+IF(AND(ISNUMBER(OFFSET('Water Data'!$D$9,0,10*ROW('Water Data'!D104))),'Data Summary'!BU110="Yes"),OFFSET('Water Data'!$D$9,0,10*ROW('Water Data'!D104)),NA())</f>
        <v>#N/A</v>
      </c>
      <c r="G110" s="93" t="e">
        <f ca="true">+IF(AND(ISNUMBER(OFFSET('Water Data'!$E$4,0,10*ROW('Water Data'!E104))),'Data Summary'!BV110="Yes"),100-OFFSET('Water Data'!$E$4,0,10*ROW('Water Data'!E104)),NA())</f>
        <v>#N/A</v>
      </c>
      <c r="H110" s="93" t="e">
        <f ca="true">+IF(AND(ISNUMBER(OFFSET('Water Data'!$E$6,0,10*ROW('Water Data'!E104))),'Data Summary'!BW110="Yes"),OFFSET('Water Data'!$E$6,0,10*ROW('Water Data'!E104)),NA())</f>
        <v>#N/A</v>
      </c>
      <c r="I110" s="93" t="e">
        <f ca="true">+IF(AND(ISNUMBER(OFFSET('Water Data'!$E$9,0,10*ROW('Water Data'!E104))),'Data Summary'!BX110="Yes"),OFFSET('Water Data'!$E$9,0,10*ROW('Water Data'!E104)),NA())</f>
        <v>#N/A</v>
      </c>
      <c r="J110" s="93" t="e">
        <f ca="true">+IF(AND(ISNUMBER(OFFSET('Water Data'!$F$4,0,10*ROW('Water Data'!F104))),'Data Summary'!BY110="Yes"),100-OFFSET('Water Data'!$F$4,0,10*ROW('Water Data'!F104)),NA())</f>
        <v>#N/A</v>
      </c>
      <c r="K110" s="93" t="e">
        <f ca="true">+IF(AND(ISNUMBER(OFFSET('Water Data'!$F$6,0,10*ROW('Water Data'!F104))),'Data Summary'!BZ110="Yes"),OFFSET('Water Data'!$F$6,0,10*ROW('Water Data'!F104)),NA())</f>
        <v>#N/A</v>
      </c>
      <c r="L110" s="93" t="e">
        <f ca="true">+IF(AND(ISNUMBER(OFFSET('Water Data'!$F$9,0,10*ROW('Water Data'!F104))),'Data Summary'!CA110="Yes"),OFFSET('Water Data'!$F$9,0,10*ROW('Water Data'!F104)),NA())</f>
        <v>#N/A</v>
      </c>
      <c r="M110" s="93" t="e">
        <f ca="true">+IF(AND(ISNUMBER(OFFSET('Water Data'!$G$4,0,10*ROW('Water Data'!G104))),'Data Summary'!CB110="Yes"),100-OFFSET('Water Data'!$G$4,0,10*ROW('Water Data'!G104)),NA())</f>
        <v>#N/A</v>
      </c>
      <c r="N110" s="93" t="e">
        <f ca="true">+IF(AND(ISNUMBER(OFFSET('Water Data'!$G$6,0,10*ROW('Water Data'!G104))),'Data Summary'!CC110="Yes"),OFFSET('Water Data'!$G$6,0,10*ROW('Water Data'!G104)),NA())</f>
        <v>#N/A</v>
      </c>
      <c r="O110" s="93" t="e">
        <f ca="true">+IF(AND(ISNUMBER(OFFSET('Water Data'!$G$9,0,10*ROW('Water Data'!G104))),'Data Summary'!CD110="Yes"),OFFSET('Water Data'!$G$9,0,10*ROW('Water Data'!G104)),NA())</f>
        <v>#N/A</v>
      </c>
      <c r="P110" s="93" t="e">
        <f ca="true">+IF(AND(ISNUMBER(OFFSET('Water Data'!$H$4,0,10*ROW('Water Data'!H104))),'Data Summary'!CE110="Yes"),100-OFFSET('Water Data'!$H$4,0,10*ROW('Water Data'!H104)),NA())</f>
        <v>#N/A</v>
      </c>
      <c r="Q110" s="93" t="e">
        <f ca="true">+IF(AND(ISNUMBER(OFFSET('Water Data'!$H$6,0,10*ROW('Water Data'!H104))),'Data Summary'!CF110="Yes"),OFFSET('Water Data'!$H$6,0,10*ROW('Water Data'!H104)),NA())</f>
        <v>#N/A</v>
      </c>
      <c r="R110" s="93" t="e">
        <f ca="true">+IF(AND(ISNUMBER(OFFSET('Water Data'!$H$9,0,10*ROW('Water Data'!H104))),'Data Summary'!CG110="Yes"),OFFSET('Water Data'!$H$9,0,10*ROW('Water Data'!H104)),NA())</f>
        <v>#N/A</v>
      </c>
      <c r="S110" s="93" t="e">
        <f ca="true">+IF(AND(ISNUMBER(OFFSET('Water Data'!$I$4,0,10*ROW('Water Data'!I104))),'Data Summary'!CH110="Yes"),100-OFFSET('Water Data'!$I$4,0,10*ROW('Water Data'!I104)),NA())</f>
        <v>#N/A</v>
      </c>
      <c r="T110" s="93" t="e">
        <f ca="true">+IF(AND(ISNUMBER(OFFSET('Water Data'!$I$6,0,10*ROW('Water Data'!I104))),'Data Summary'!CI110="Yes"),OFFSET('Water Data'!$I$6,0,10*ROW('Water Data'!I104)),NA())</f>
        <v>#N/A</v>
      </c>
      <c r="U110" s="93" t="e">
        <f ca="true">+IF(AND(ISNUMBER(OFFSET('Water Data'!$I$9,0,10*ROW('Water Data'!I104))),'Data Summary'!CJ110="Yes"),OFFSET('Water Data'!$I$9,0,10*ROW('Water Data'!I104)),NA())</f>
        <v>#N/A</v>
      </c>
      <c r="V110" s="94" t="e">
        <f ca="true">+IF(AND(ISNUMBER(OFFSET('Sanitation Data'!$D$4,0,10*ROW('Sanitation Data'!D104))),'Data Summary'!CK110="Yes"),100-OFFSET('Sanitation Data'!$D$4,0,10*ROW('Sanitation Data'!D104)),NA())</f>
        <v>#N/A</v>
      </c>
      <c r="W110" s="94" t="e">
        <f ca="true">+IF(AND(ISNUMBER(OFFSET('Sanitation Data'!$D$6,0,10*ROW('Sanitation Data'!D104))),'Data Summary'!CL110="Yes"),OFFSET('Sanitation Data'!$D$6,0,10*ROW('Sanitation Data'!D104)),NA())</f>
        <v>#N/A</v>
      </c>
      <c r="X110" s="94" t="e">
        <f ca="true">+IF(AND(ISNUMBER(OFFSET('Sanitation Data'!$D$10,0,10*ROW('Sanitation Data'!D104))),'Data Summary'!CM110="Yes"),OFFSET('Sanitation Data'!$D$10,0,10*ROW('Sanitation Data'!D104)),NA())</f>
        <v>#N/A</v>
      </c>
      <c r="Y110" s="94" t="e">
        <f ca="true">+IF(AND(ISNUMBER(OFFSET('Sanitation Data'!$D$11,0,10*ROW('Sanitation Data'!D104))),'Data Summary'!CN110="Yes"),OFFSET('Sanitation Data'!$D$11,0,10*ROW('Sanitation Data'!D104)),NA())</f>
        <v>#N/A</v>
      </c>
      <c r="Z110" s="94" t="e">
        <f ca="true">+IF(AND(ISNUMBER(OFFSET('Sanitation Data'!$D$12,0,10*ROW('Sanitation Data'!D104))),'Data Summary'!CO110="Yes"),OFFSET('Sanitation Data'!$D$12,0,10*ROW('Sanitation Data'!D104)),NA())</f>
        <v>#N/A</v>
      </c>
      <c r="AA110" s="94" t="e">
        <f ca="true">+IF(AND(ISNUMBER(OFFSET('Sanitation Data'!$E$4,0,10*ROW('Sanitation Data'!E104))),'Data Summary'!CP110="Yes"),100-OFFSET('Sanitation Data'!$E$4,0,10*ROW('Sanitation Data'!E104)),NA())</f>
        <v>#N/A</v>
      </c>
      <c r="AB110" s="94" t="e">
        <f ca="true">+IF(AND(ISNUMBER(OFFSET('Sanitation Data'!$E$6,0,10*ROW('Sanitation Data'!E104))),'Data Summary'!CQ110="Yes"),OFFSET('Sanitation Data'!$E$6,0,10*ROW('Sanitation Data'!E104)),NA())</f>
        <v>#N/A</v>
      </c>
      <c r="AC110" s="94" t="e">
        <f ca="true">+IF(AND(ISNUMBER(OFFSET('Sanitation Data'!$E$10,0,10*ROW('Sanitation Data'!E104))),'Data Summary'!CR110="Yes"),OFFSET('Sanitation Data'!$E$10,0,10*ROW('Sanitation Data'!E104)),NA())</f>
        <v>#N/A</v>
      </c>
      <c r="AD110" s="94" t="e">
        <f ca="true">+IF(AND(ISNUMBER(OFFSET('Sanitation Data'!$E$11,0,10*ROW('Sanitation Data'!E104))),'Data Summary'!CS110="Yes"),OFFSET('Sanitation Data'!$E$11,0,10*ROW('Sanitation Data'!E104)),NA())</f>
        <v>#N/A</v>
      </c>
      <c r="AE110" s="94" t="e">
        <f ca="true">+IF(AND(ISNUMBER(OFFSET('Sanitation Data'!$E$12,0,10*ROW('Sanitation Data'!E104))),'Data Summary'!CT110="Yes"),OFFSET('Sanitation Data'!$E$12,0,10*ROW('Sanitation Data'!E104)),NA())</f>
        <v>#N/A</v>
      </c>
      <c r="AF110" s="94" t="e">
        <f ca="true">+IF(AND(ISNUMBER(OFFSET('Sanitation Data'!$F$4,0,10*ROW('Sanitation Data'!F104))),'Data Summary'!CU110="Yes"),100-OFFSET('Sanitation Data'!$F$4,0,10*ROW('Sanitation Data'!F104)),NA())</f>
        <v>#N/A</v>
      </c>
      <c r="AG110" s="94" t="e">
        <f ca="true">+IF(AND(ISNUMBER(OFFSET('Sanitation Data'!$F$6,0,10*ROW('Sanitation Data'!F104))),'Data Summary'!CV110="Yes"),OFFSET('Sanitation Data'!$F$6,0,10*ROW('Sanitation Data'!F104)),NA())</f>
        <v>#N/A</v>
      </c>
      <c r="AH110" s="94" t="e">
        <f ca="true">+IF(AND(ISNUMBER(OFFSET('Sanitation Data'!$F$10,0,10*ROW('Sanitation Data'!F104))),'Data Summary'!CW110="Yes"),OFFSET('Sanitation Data'!$F$10,0,10*ROW('Sanitation Data'!F104)),NA())</f>
        <v>#N/A</v>
      </c>
      <c r="AI110" s="94" t="e">
        <f ca="true">+IF(AND(ISNUMBER(OFFSET('Sanitation Data'!$F$11,0,10*ROW('Sanitation Data'!F104))),'Data Summary'!CX110="Yes"),OFFSET('Sanitation Data'!$F$11,0,10*ROW('Sanitation Data'!F104)),NA())</f>
        <v>#N/A</v>
      </c>
      <c r="AJ110" s="94" t="e">
        <f ca="true">+IF(AND(ISNUMBER(OFFSET('Sanitation Data'!$F$12,0,10*ROW('Sanitation Data'!F104))),'Data Summary'!CY110="Yes"),OFFSET('Sanitation Data'!$F$12,0,10*ROW('Sanitation Data'!F104)),NA())</f>
        <v>#N/A</v>
      </c>
      <c r="AK110" s="94" t="e">
        <f ca="true">+IF(AND(ISNUMBER(OFFSET('Sanitation Data'!$G$4,0,10*ROW('Sanitation Data'!G104))),'Data Summary'!CZ110="Yes"),100-OFFSET('Sanitation Data'!$G$4,0,10*ROW('Sanitation Data'!G104)),NA())</f>
        <v>#N/A</v>
      </c>
      <c r="AL110" s="94" t="e">
        <f ca="true">+IF(AND(ISNUMBER(OFFSET('Sanitation Data'!$G$6,0,10*ROW('Sanitation Data'!G104))),'Data Summary'!DA110="Yes"),OFFSET('Sanitation Data'!$G$6,0,10*ROW('Sanitation Data'!G104)),NA())</f>
        <v>#N/A</v>
      </c>
      <c r="AM110" s="94" t="e">
        <f ca="true">+IF(AND(ISNUMBER(OFFSET('Sanitation Data'!$G$10,0,10*ROW('Sanitation Data'!G104))),'Data Summary'!DB110="Yes"),OFFSET('Sanitation Data'!$G$10,0,10*ROW('Sanitation Data'!G104)),NA())</f>
        <v>#N/A</v>
      </c>
      <c r="AN110" s="94" t="e">
        <f ca="true">+IF(AND(ISNUMBER(OFFSET('Sanitation Data'!$G$11,0,10*ROW('Sanitation Data'!G104))),'Data Summary'!DC110="Yes"),OFFSET('Sanitation Data'!$G$11,0,10*ROW('Sanitation Data'!G104)),NA())</f>
        <v>#N/A</v>
      </c>
      <c r="AO110" s="94" t="e">
        <f ca="true">+IF(AND(ISNUMBER(OFFSET('Sanitation Data'!$G$12,0,10*ROW('Sanitation Data'!G104))),'Data Summary'!DD110="Yes"),OFFSET('Sanitation Data'!$G$12,0,10*ROW('Sanitation Data'!G104)),NA())</f>
        <v>#N/A</v>
      </c>
      <c r="AP110" s="94" t="e">
        <f ca="true">+IF(AND(ISNUMBER(OFFSET('Sanitation Data'!$H$4,0,10*ROW('Sanitation Data'!H104))),'Data Summary'!DE110="Yes"),100-OFFSET('Sanitation Data'!$H$4,0,10*ROW('Sanitation Data'!H104)),NA())</f>
        <v>#N/A</v>
      </c>
      <c r="AQ110" s="94" t="e">
        <f ca="true">+IF(AND(ISNUMBER(OFFSET('Sanitation Data'!$H$6,0,10*ROW('Sanitation Data'!H104))),'Data Summary'!DF110="Yes"),OFFSET('Sanitation Data'!$H$6,0,10*ROW('Sanitation Data'!H104)),NA())</f>
        <v>#N/A</v>
      </c>
      <c r="AR110" s="94" t="e">
        <f ca="true">+IF(AND(ISNUMBER(OFFSET('Sanitation Data'!$H$10,0,10*ROW('Sanitation Data'!H104))),'Data Summary'!DG110="Yes"),OFFSET('Sanitation Data'!$H$10,0,10*ROW('Sanitation Data'!H104)),NA())</f>
        <v>#N/A</v>
      </c>
      <c r="AS110" s="94" t="e">
        <f ca="true">+IF(AND(ISNUMBER(OFFSET('Sanitation Data'!$H$11,0,10*ROW('Sanitation Data'!H104))),'Data Summary'!DH110="Yes"),OFFSET('Sanitation Data'!$H$11,0,10*ROW('Sanitation Data'!H104)),NA())</f>
        <v>#N/A</v>
      </c>
      <c r="AT110" s="94" t="e">
        <f ca="true">+IF(AND(ISNUMBER(OFFSET('Sanitation Data'!$H$12,0,10*ROW('Sanitation Data'!H104))),'Data Summary'!DI110="Yes"),OFFSET('Sanitation Data'!$H$12,0,10*ROW('Sanitation Data'!H104)),NA())</f>
        <v>#N/A</v>
      </c>
      <c r="AU110" s="94" t="e">
        <f ca="true">+IF(AND(ISNUMBER(OFFSET('Sanitation Data'!$I$4,0,10*ROW('Sanitation Data'!I104))),'Data Summary'!DJ110="Yes"),100-OFFSET('Sanitation Data'!$I$4,0,10*ROW('Sanitation Data'!I104)),NA())</f>
        <v>#N/A</v>
      </c>
      <c r="AV110" s="94" t="e">
        <f ca="true">+IF(AND(ISNUMBER(OFFSET('Sanitation Data'!$I$6,0,10*ROW('Sanitation Data'!I104))),'Data Summary'!DK110="Yes"),OFFSET('Sanitation Data'!$I$6,0,10*ROW('Sanitation Data'!I104)),NA())</f>
        <v>#N/A</v>
      </c>
      <c r="AW110" s="94" t="e">
        <f ca="true">+IF(AND(ISNUMBER(OFFSET('Sanitation Data'!$I$10,0,10*ROW('Sanitation Data'!I104))),'Data Summary'!DL110="Yes"),OFFSET('Sanitation Data'!$I$10,0,10*ROW('Sanitation Data'!I104)),NA())</f>
        <v>#N/A</v>
      </c>
      <c r="AX110" s="94" t="e">
        <f ca="true">+IF(AND(ISNUMBER(OFFSET('Sanitation Data'!$I$11,0,10*ROW('Sanitation Data'!I104))),'Data Summary'!DM110="Yes"),OFFSET('Sanitation Data'!$I$11,0,10*ROW('Sanitation Data'!I104)),NA())</f>
        <v>#N/A</v>
      </c>
      <c r="AY110" s="94" t="e">
        <f ca="true">+IF(AND(ISNUMBER(OFFSET('Sanitation Data'!$I$12,0,10*ROW('Sanitation Data'!I104))),'Data Summary'!DN110="Yes"),OFFSET('Sanitation Data'!$I$12,0,10*ROW('Sanitation Data'!I104)),NA())</f>
        <v>#N/A</v>
      </c>
      <c r="AZ110" s="95" t="e">
        <f ca="true">+IF(AND(ISNUMBER(OFFSET('Hygiene Data'!$D$5,0,10*ROW('Hygiene Data'!D104))),'Data Summary'!DO110="Yes"),OFFSET('Hygiene Data'!$D$5,0,10*ROW('Hygiene Data'!D104)),NA())</f>
        <v>#N/A</v>
      </c>
      <c r="BA110" s="95" t="e">
        <f ca="true">+IF(AND(ISNUMBER(OFFSET('Hygiene Data'!$D$7,0,10*ROW('Hygiene Data'!D104))),'Data Summary'!DP110="Yes"),OFFSET('Hygiene Data'!$D$7,0,10*ROW('Hygiene Data'!D104)),NA())</f>
        <v>#N/A</v>
      </c>
      <c r="BB110" s="95" t="e">
        <f ca="true">+IF(AND(ISNUMBER(OFFSET('Hygiene Data'!$D$9,0,10*ROW('Hygiene Data'!D104))),'Data Summary'!DQ110="Yes"),OFFSET('Hygiene Data'!$D$9,0,10*ROW('Hygiene Data'!D104)),NA())</f>
        <v>#N/A</v>
      </c>
      <c r="BC110" s="95" t="e">
        <f ca="true">+IF(AND(ISNUMBER(OFFSET('Hygiene Data'!$E$5,0,10*ROW('Hygiene Data'!E104))),'Data Summary'!DR110="Yes"),OFFSET('Hygiene Data'!$E$5,0,10*ROW('Hygiene Data'!E104)),NA())</f>
        <v>#N/A</v>
      </c>
      <c r="BD110" s="95" t="e">
        <f ca="true">+IF(AND(ISNUMBER(OFFSET('Hygiene Data'!$E$7,0,10*ROW('Hygiene Data'!E104))),'Data Summary'!DS110="Yes"),OFFSET('Hygiene Data'!$E$7,0,10*ROW('Hygiene Data'!E104)),NA())</f>
        <v>#N/A</v>
      </c>
      <c r="BE110" s="95" t="e">
        <f ca="true">+IF(AND(ISNUMBER(OFFSET('Hygiene Data'!$E$9,0,10*ROW('Hygiene Data'!E104))),'Data Summary'!DT110="Yes"),OFFSET('Hygiene Data'!$E$9,0,10*ROW('Hygiene Data'!E104)),NA())</f>
        <v>#N/A</v>
      </c>
      <c r="BF110" s="95" t="e">
        <f ca="true">+IF(AND(ISNUMBER(OFFSET('Hygiene Data'!$F$5,0,10*ROW('Hygiene Data'!F104))),'Data Summary'!DU110="Yes"),OFFSET('Hygiene Data'!$F$5,0,10*ROW('Hygiene Data'!F104)),NA())</f>
        <v>#N/A</v>
      </c>
      <c r="BG110" s="95" t="e">
        <f ca="true">+IF(AND(ISNUMBER(OFFSET('Hygiene Data'!$F$7,0,10*ROW('Hygiene Data'!F104))),'Data Summary'!DV110="Yes"),OFFSET('Hygiene Data'!$F$7,0,10*ROW('Hygiene Data'!F104)),NA())</f>
        <v>#N/A</v>
      </c>
      <c r="BH110" s="95" t="e">
        <f ca="true">+IF(AND(ISNUMBER(OFFSET('Hygiene Data'!$F$9,0,10*ROW('Hygiene Data'!F104))),'Data Summary'!DW110="Yes"),OFFSET('Hygiene Data'!$F$9,0,10*ROW('Hygiene Data'!F104)),NA())</f>
        <v>#N/A</v>
      </c>
      <c r="BI110" s="95" t="e">
        <f ca="true">+IF(AND(ISNUMBER(OFFSET('Hygiene Data'!$G$5,0,10*ROW('Hygiene Data'!G104))),'Data Summary'!DX110="Yes"),OFFSET('Hygiene Data'!$G$5,0,10*ROW('Hygiene Data'!G104)),NA())</f>
        <v>#N/A</v>
      </c>
      <c r="BJ110" s="95" t="e">
        <f ca="true">+IF(AND(ISNUMBER(OFFSET('Hygiene Data'!$G$7,0,10*ROW('Hygiene Data'!G104))),'Data Summary'!DY110="Yes"),OFFSET('Hygiene Data'!$G$7,0,10*ROW('Hygiene Data'!G104)),NA())</f>
        <v>#N/A</v>
      </c>
      <c r="BK110" s="95" t="e">
        <f ca="true">+IF(AND(ISNUMBER(OFFSET('Hygiene Data'!$G$9,0,10*ROW('Hygiene Data'!G104))),'Data Summary'!DZ110="Yes"),OFFSET('Hygiene Data'!$G$9,0,10*ROW('Hygiene Data'!G104)),NA())</f>
        <v>#N/A</v>
      </c>
      <c r="BL110" s="95" t="e">
        <f ca="true">+IF(AND(ISNUMBER(OFFSET('Hygiene Data'!$H$5,0,10*ROW('Hygiene Data'!H104))),'Data Summary'!EA110="Yes"),OFFSET('Hygiene Data'!$H$5,0,10*ROW('Hygiene Data'!H104)),NA())</f>
        <v>#N/A</v>
      </c>
      <c r="BM110" s="95" t="e">
        <f ca="true">+IF(AND(ISNUMBER(OFFSET('Hygiene Data'!$H$7,0,10*ROW('Hygiene Data'!H104))),'Data Summary'!EB110="Yes"),OFFSET('Hygiene Data'!$H$7,0,10*ROW('Hygiene Data'!H104)),NA())</f>
        <v>#N/A</v>
      </c>
      <c r="BN110" s="95" t="e">
        <f ca="true">+IF(AND(ISNUMBER(OFFSET('Hygiene Data'!$H$9,0,10*ROW('Hygiene Data'!H104))),'Data Summary'!EC110="Yes"),OFFSET('Hygiene Data'!$H$9,0,10*ROW('Hygiene Data'!H104)),NA())</f>
        <v>#N/A</v>
      </c>
      <c r="BO110" s="95" t="e">
        <f ca="true">+IF(AND(ISNUMBER(OFFSET('Hygiene Data'!$I$5,0,10*ROW('Hygiene Data'!I104))),'Data Summary'!ED110="Yes"),OFFSET('Hygiene Data'!$I$5,0,10*ROW('Hygiene Data'!I104)),NA())</f>
        <v>#N/A</v>
      </c>
      <c r="BP110" s="95" t="e">
        <f ca="true">+IF(AND(ISNUMBER(OFFSET('Hygiene Data'!$I$7,0,10*ROW('Hygiene Data'!I104))),'Data Summary'!EE110="Yes"),OFFSET('Hygiene Data'!$I$7,0,10*ROW('Hygiene Data'!I104)),NA())</f>
        <v>#N/A</v>
      </c>
      <c r="BQ110" s="95" t="e">
        <f ca="true">+IF(AND(ISNUMBER(OFFSET('Hygiene Data'!$I$9,0,10*ROW('Hygiene Data'!I104))),'Data Summary'!EF110="Yes"),OFFSET('Hygiene Data'!$I$9,0,10*ROW('Hygiene Data'!I104)),NA())</f>
        <v>#N/A</v>
      </c>
    </row>
    <row xmlns:x14ac="http://schemas.microsoft.com/office/spreadsheetml/2009/9/ac" r="111" x14ac:dyDescent="0.2">
      <c r="A111" s="329" t="e">
        <f ca="true">+RIGHT('Data Summary'!A111,LEN('Data Summary'!A111)-9)</f>
        <v>#VALUE!</v>
      </c>
      <c r="B111" s="36" t="str">
        <f ca="true">+IF(ISTEXT('Data Summary'!B111),'Data Summary'!B111,"")</f>
        <v/>
      </c>
      <c r="C111" s="328" t="e">
        <f ca="true">+VALUE('Data Summary'!C111)</f>
        <v>#VALUE!</v>
      </c>
      <c r="D111" s="93" t="e">
        <f ca="true">+IF(AND(ISNUMBER(OFFSET('Water Data'!$D$4,0,10*ROW('Water Data'!D105))),'Data Summary'!BS111="Yes"),100-OFFSET('Water Data'!$D$4,0,10*ROW('Water Data'!D105)),NA())</f>
        <v>#N/A</v>
      </c>
      <c r="E111" s="93" t="e">
        <f ca="true">+IF(AND(ISNUMBER(OFFSET('Water Data'!$D$6,0,10*ROW('Water Data'!D105))),'Data Summary'!BT111="Yes"),OFFSET('Water Data'!$D$6,0,10*ROW('Water Data'!D105)),NA())</f>
        <v>#N/A</v>
      </c>
      <c r="F111" s="93" t="e">
        <f ca="true">+IF(AND(ISNUMBER(OFFSET('Water Data'!$D$9,0,10*ROW('Water Data'!D105))),'Data Summary'!BU111="Yes"),OFFSET('Water Data'!$D$9,0,10*ROW('Water Data'!D105)),NA())</f>
        <v>#N/A</v>
      </c>
      <c r="G111" s="93" t="e">
        <f ca="true">+IF(AND(ISNUMBER(OFFSET('Water Data'!$E$4,0,10*ROW('Water Data'!E105))),'Data Summary'!BV111="Yes"),100-OFFSET('Water Data'!$E$4,0,10*ROW('Water Data'!E105)),NA())</f>
        <v>#N/A</v>
      </c>
      <c r="H111" s="93" t="e">
        <f ca="true">+IF(AND(ISNUMBER(OFFSET('Water Data'!$E$6,0,10*ROW('Water Data'!E105))),'Data Summary'!BW111="Yes"),OFFSET('Water Data'!$E$6,0,10*ROW('Water Data'!E105)),NA())</f>
        <v>#N/A</v>
      </c>
      <c r="I111" s="93" t="e">
        <f ca="true">+IF(AND(ISNUMBER(OFFSET('Water Data'!$E$9,0,10*ROW('Water Data'!E105))),'Data Summary'!BX111="Yes"),OFFSET('Water Data'!$E$9,0,10*ROW('Water Data'!E105)),NA())</f>
        <v>#N/A</v>
      </c>
      <c r="J111" s="93" t="e">
        <f ca="true">+IF(AND(ISNUMBER(OFFSET('Water Data'!$F$4,0,10*ROW('Water Data'!F105))),'Data Summary'!BY111="Yes"),100-OFFSET('Water Data'!$F$4,0,10*ROW('Water Data'!F105)),NA())</f>
        <v>#N/A</v>
      </c>
      <c r="K111" s="93" t="e">
        <f ca="true">+IF(AND(ISNUMBER(OFFSET('Water Data'!$F$6,0,10*ROW('Water Data'!F105))),'Data Summary'!BZ111="Yes"),OFFSET('Water Data'!$F$6,0,10*ROW('Water Data'!F105)),NA())</f>
        <v>#N/A</v>
      </c>
      <c r="L111" s="93" t="e">
        <f ca="true">+IF(AND(ISNUMBER(OFFSET('Water Data'!$F$9,0,10*ROW('Water Data'!F105))),'Data Summary'!CA111="Yes"),OFFSET('Water Data'!$F$9,0,10*ROW('Water Data'!F105)),NA())</f>
        <v>#N/A</v>
      </c>
      <c r="M111" s="93" t="e">
        <f ca="true">+IF(AND(ISNUMBER(OFFSET('Water Data'!$G$4,0,10*ROW('Water Data'!G105))),'Data Summary'!CB111="Yes"),100-OFFSET('Water Data'!$G$4,0,10*ROW('Water Data'!G105)),NA())</f>
        <v>#N/A</v>
      </c>
      <c r="N111" s="93" t="e">
        <f ca="true">+IF(AND(ISNUMBER(OFFSET('Water Data'!$G$6,0,10*ROW('Water Data'!G105))),'Data Summary'!CC111="Yes"),OFFSET('Water Data'!$G$6,0,10*ROW('Water Data'!G105)),NA())</f>
        <v>#N/A</v>
      </c>
      <c r="O111" s="93" t="e">
        <f ca="true">+IF(AND(ISNUMBER(OFFSET('Water Data'!$G$9,0,10*ROW('Water Data'!G105))),'Data Summary'!CD111="Yes"),OFFSET('Water Data'!$G$9,0,10*ROW('Water Data'!G105)),NA())</f>
        <v>#N/A</v>
      </c>
      <c r="P111" s="93" t="e">
        <f ca="true">+IF(AND(ISNUMBER(OFFSET('Water Data'!$H$4,0,10*ROW('Water Data'!H105))),'Data Summary'!CE111="Yes"),100-OFFSET('Water Data'!$H$4,0,10*ROW('Water Data'!H105)),NA())</f>
        <v>#N/A</v>
      </c>
      <c r="Q111" s="93" t="e">
        <f ca="true">+IF(AND(ISNUMBER(OFFSET('Water Data'!$H$6,0,10*ROW('Water Data'!H105))),'Data Summary'!CF111="Yes"),OFFSET('Water Data'!$H$6,0,10*ROW('Water Data'!H105)),NA())</f>
        <v>#N/A</v>
      </c>
      <c r="R111" s="93" t="e">
        <f ca="true">+IF(AND(ISNUMBER(OFFSET('Water Data'!$H$9,0,10*ROW('Water Data'!H105))),'Data Summary'!CG111="Yes"),OFFSET('Water Data'!$H$9,0,10*ROW('Water Data'!H105)),NA())</f>
        <v>#N/A</v>
      </c>
      <c r="S111" s="93" t="e">
        <f ca="true">+IF(AND(ISNUMBER(OFFSET('Water Data'!$I$4,0,10*ROW('Water Data'!I105))),'Data Summary'!CH111="Yes"),100-OFFSET('Water Data'!$I$4,0,10*ROW('Water Data'!I105)),NA())</f>
        <v>#N/A</v>
      </c>
      <c r="T111" s="93" t="e">
        <f ca="true">+IF(AND(ISNUMBER(OFFSET('Water Data'!$I$6,0,10*ROW('Water Data'!I105))),'Data Summary'!CI111="Yes"),OFFSET('Water Data'!$I$6,0,10*ROW('Water Data'!I105)),NA())</f>
        <v>#N/A</v>
      </c>
      <c r="U111" s="93" t="e">
        <f ca="true">+IF(AND(ISNUMBER(OFFSET('Water Data'!$I$9,0,10*ROW('Water Data'!I105))),'Data Summary'!CJ111="Yes"),OFFSET('Water Data'!$I$9,0,10*ROW('Water Data'!I105)),NA())</f>
        <v>#N/A</v>
      </c>
      <c r="V111" s="94" t="e">
        <f ca="true">+IF(AND(ISNUMBER(OFFSET('Sanitation Data'!$D$4,0,10*ROW('Sanitation Data'!D105))),'Data Summary'!CK111="Yes"),100-OFFSET('Sanitation Data'!$D$4,0,10*ROW('Sanitation Data'!D105)),NA())</f>
        <v>#N/A</v>
      </c>
      <c r="W111" s="94" t="e">
        <f ca="true">+IF(AND(ISNUMBER(OFFSET('Sanitation Data'!$D$6,0,10*ROW('Sanitation Data'!D105))),'Data Summary'!CL111="Yes"),OFFSET('Sanitation Data'!$D$6,0,10*ROW('Sanitation Data'!D105)),NA())</f>
        <v>#N/A</v>
      </c>
      <c r="X111" s="94" t="e">
        <f ca="true">+IF(AND(ISNUMBER(OFFSET('Sanitation Data'!$D$10,0,10*ROW('Sanitation Data'!D105))),'Data Summary'!CM111="Yes"),OFFSET('Sanitation Data'!$D$10,0,10*ROW('Sanitation Data'!D105)),NA())</f>
        <v>#N/A</v>
      </c>
      <c r="Y111" s="94" t="e">
        <f ca="true">+IF(AND(ISNUMBER(OFFSET('Sanitation Data'!$D$11,0,10*ROW('Sanitation Data'!D105))),'Data Summary'!CN111="Yes"),OFFSET('Sanitation Data'!$D$11,0,10*ROW('Sanitation Data'!D105)),NA())</f>
        <v>#N/A</v>
      </c>
      <c r="Z111" s="94" t="e">
        <f ca="true">+IF(AND(ISNUMBER(OFFSET('Sanitation Data'!$D$12,0,10*ROW('Sanitation Data'!D105))),'Data Summary'!CO111="Yes"),OFFSET('Sanitation Data'!$D$12,0,10*ROW('Sanitation Data'!D105)),NA())</f>
        <v>#N/A</v>
      </c>
      <c r="AA111" s="94" t="e">
        <f ca="true">+IF(AND(ISNUMBER(OFFSET('Sanitation Data'!$E$4,0,10*ROW('Sanitation Data'!E105))),'Data Summary'!CP111="Yes"),100-OFFSET('Sanitation Data'!$E$4,0,10*ROW('Sanitation Data'!E105)),NA())</f>
        <v>#N/A</v>
      </c>
      <c r="AB111" s="94" t="e">
        <f ca="true">+IF(AND(ISNUMBER(OFFSET('Sanitation Data'!$E$6,0,10*ROW('Sanitation Data'!E105))),'Data Summary'!CQ111="Yes"),OFFSET('Sanitation Data'!$E$6,0,10*ROW('Sanitation Data'!E105)),NA())</f>
        <v>#N/A</v>
      </c>
      <c r="AC111" s="94" t="e">
        <f ca="true">+IF(AND(ISNUMBER(OFFSET('Sanitation Data'!$E$10,0,10*ROW('Sanitation Data'!E105))),'Data Summary'!CR111="Yes"),OFFSET('Sanitation Data'!$E$10,0,10*ROW('Sanitation Data'!E105)),NA())</f>
        <v>#N/A</v>
      </c>
      <c r="AD111" s="94" t="e">
        <f ca="true">+IF(AND(ISNUMBER(OFFSET('Sanitation Data'!$E$11,0,10*ROW('Sanitation Data'!E105))),'Data Summary'!CS111="Yes"),OFFSET('Sanitation Data'!$E$11,0,10*ROW('Sanitation Data'!E105)),NA())</f>
        <v>#N/A</v>
      </c>
      <c r="AE111" s="94" t="e">
        <f ca="true">+IF(AND(ISNUMBER(OFFSET('Sanitation Data'!$E$12,0,10*ROW('Sanitation Data'!E105))),'Data Summary'!CT111="Yes"),OFFSET('Sanitation Data'!$E$12,0,10*ROW('Sanitation Data'!E105)),NA())</f>
        <v>#N/A</v>
      </c>
      <c r="AF111" s="94" t="e">
        <f ca="true">+IF(AND(ISNUMBER(OFFSET('Sanitation Data'!$F$4,0,10*ROW('Sanitation Data'!F105))),'Data Summary'!CU111="Yes"),100-OFFSET('Sanitation Data'!$F$4,0,10*ROW('Sanitation Data'!F105)),NA())</f>
        <v>#N/A</v>
      </c>
      <c r="AG111" s="94" t="e">
        <f ca="true">+IF(AND(ISNUMBER(OFFSET('Sanitation Data'!$F$6,0,10*ROW('Sanitation Data'!F105))),'Data Summary'!CV111="Yes"),OFFSET('Sanitation Data'!$F$6,0,10*ROW('Sanitation Data'!F105)),NA())</f>
        <v>#N/A</v>
      </c>
      <c r="AH111" s="94" t="e">
        <f ca="true">+IF(AND(ISNUMBER(OFFSET('Sanitation Data'!$F$10,0,10*ROW('Sanitation Data'!F105))),'Data Summary'!CW111="Yes"),OFFSET('Sanitation Data'!$F$10,0,10*ROW('Sanitation Data'!F105)),NA())</f>
        <v>#N/A</v>
      </c>
      <c r="AI111" s="94" t="e">
        <f ca="true">+IF(AND(ISNUMBER(OFFSET('Sanitation Data'!$F$11,0,10*ROW('Sanitation Data'!F105))),'Data Summary'!CX111="Yes"),OFFSET('Sanitation Data'!$F$11,0,10*ROW('Sanitation Data'!F105)),NA())</f>
        <v>#N/A</v>
      </c>
      <c r="AJ111" s="94" t="e">
        <f ca="true">+IF(AND(ISNUMBER(OFFSET('Sanitation Data'!$F$12,0,10*ROW('Sanitation Data'!F105))),'Data Summary'!CY111="Yes"),OFFSET('Sanitation Data'!$F$12,0,10*ROW('Sanitation Data'!F105)),NA())</f>
        <v>#N/A</v>
      </c>
      <c r="AK111" s="94" t="e">
        <f ca="true">+IF(AND(ISNUMBER(OFFSET('Sanitation Data'!$G$4,0,10*ROW('Sanitation Data'!G105))),'Data Summary'!CZ111="Yes"),100-OFFSET('Sanitation Data'!$G$4,0,10*ROW('Sanitation Data'!G105)),NA())</f>
        <v>#N/A</v>
      </c>
      <c r="AL111" s="94" t="e">
        <f ca="true">+IF(AND(ISNUMBER(OFFSET('Sanitation Data'!$G$6,0,10*ROW('Sanitation Data'!G105))),'Data Summary'!DA111="Yes"),OFFSET('Sanitation Data'!$G$6,0,10*ROW('Sanitation Data'!G105)),NA())</f>
        <v>#N/A</v>
      </c>
      <c r="AM111" s="94" t="e">
        <f ca="true">+IF(AND(ISNUMBER(OFFSET('Sanitation Data'!$G$10,0,10*ROW('Sanitation Data'!G105))),'Data Summary'!DB111="Yes"),OFFSET('Sanitation Data'!$G$10,0,10*ROW('Sanitation Data'!G105)),NA())</f>
        <v>#N/A</v>
      </c>
      <c r="AN111" s="94" t="e">
        <f ca="true">+IF(AND(ISNUMBER(OFFSET('Sanitation Data'!$G$11,0,10*ROW('Sanitation Data'!G105))),'Data Summary'!DC111="Yes"),OFFSET('Sanitation Data'!$G$11,0,10*ROW('Sanitation Data'!G105)),NA())</f>
        <v>#N/A</v>
      </c>
      <c r="AO111" s="94" t="e">
        <f ca="true">+IF(AND(ISNUMBER(OFFSET('Sanitation Data'!$G$12,0,10*ROW('Sanitation Data'!G105))),'Data Summary'!DD111="Yes"),OFFSET('Sanitation Data'!$G$12,0,10*ROW('Sanitation Data'!G105)),NA())</f>
        <v>#N/A</v>
      </c>
      <c r="AP111" s="94" t="e">
        <f ca="true">+IF(AND(ISNUMBER(OFFSET('Sanitation Data'!$H$4,0,10*ROW('Sanitation Data'!H105))),'Data Summary'!DE111="Yes"),100-OFFSET('Sanitation Data'!$H$4,0,10*ROW('Sanitation Data'!H105)),NA())</f>
        <v>#N/A</v>
      </c>
      <c r="AQ111" s="94" t="e">
        <f ca="true">+IF(AND(ISNUMBER(OFFSET('Sanitation Data'!$H$6,0,10*ROW('Sanitation Data'!H105))),'Data Summary'!DF111="Yes"),OFFSET('Sanitation Data'!$H$6,0,10*ROW('Sanitation Data'!H105)),NA())</f>
        <v>#N/A</v>
      </c>
      <c r="AR111" s="94" t="e">
        <f ca="true">+IF(AND(ISNUMBER(OFFSET('Sanitation Data'!$H$10,0,10*ROW('Sanitation Data'!H105))),'Data Summary'!DG111="Yes"),OFFSET('Sanitation Data'!$H$10,0,10*ROW('Sanitation Data'!H105)),NA())</f>
        <v>#N/A</v>
      </c>
      <c r="AS111" s="94" t="e">
        <f ca="true">+IF(AND(ISNUMBER(OFFSET('Sanitation Data'!$H$11,0,10*ROW('Sanitation Data'!H105))),'Data Summary'!DH111="Yes"),OFFSET('Sanitation Data'!$H$11,0,10*ROW('Sanitation Data'!H105)),NA())</f>
        <v>#N/A</v>
      </c>
      <c r="AT111" s="94" t="e">
        <f ca="true">+IF(AND(ISNUMBER(OFFSET('Sanitation Data'!$H$12,0,10*ROW('Sanitation Data'!H105))),'Data Summary'!DI111="Yes"),OFFSET('Sanitation Data'!$H$12,0,10*ROW('Sanitation Data'!H105)),NA())</f>
        <v>#N/A</v>
      </c>
      <c r="AU111" s="94" t="e">
        <f ca="true">+IF(AND(ISNUMBER(OFFSET('Sanitation Data'!$I$4,0,10*ROW('Sanitation Data'!I105))),'Data Summary'!DJ111="Yes"),100-OFFSET('Sanitation Data'!$I$4,0,10*ROW('Sanitation Data'!I105)),NA())</f>
        <v>#N/A</v>
      </c>
      <c r="AV111" s="94" t="e">
        <f ca="true">+IF(AND(ISNUMBER(OFFSET('Sanitation Data'!$I$6,0,10*ROW('Sanitation Data'!I105))),'Data Summary'!DK111="Yes"),OFFSET('Sanitation Data'!$I$6,0,10*ROW('Sanitation Data'!I105)),NA())</f>
        <v>#N/A</v>
      </c>
      <c r="AW111" s="94" t="e">
        <f ca="true">+IF(AND(ISNUMBER(OFFSET('Sanitation Data'!$I$10,0,10*ROW('Sanitation Data'!I105))),'Data Summary'!DL111="Yes"),OFFSET('Sanitation Data'!$I$10,0,10*ROW('Sanitation Data'!I105)),NA())</f>
        <v>#N/A</v>
      </c>
      <c r="AX111" s="94" t="e">
        <f ca="true">+IF(AND(ISNUMBER(OFFSET('Sanitation Data'!$I$11,0,10*ROW('Sanitation Data'!I105))),'Data Summary'!DM111="Yes"),OFFSET('Sanitation Data'!$I$11,0,10*ROW('Sanitation Data'!I105)),NA())</f>
        <v>#N/A</v>
      </c>
      <c r="AY111" s="94" t="e">
        <f ca="true">+IF(AND(ISNUMBER(OFFSET('Sanitation Data'!$I$12,0,10*ROW('Sanitation Data'!I105))),'Data Summary'!DN111="Yes"),OFFSET('Sanitation Data'!$I$12,0,10*ROW('Sanitation Data'!I105)),NA())</f>
        <v>#N/A</v>
      </c>
      <c r="AZ111" s="95" t="e">
        <f ca="true">+IF(AND(ISNUMBER(OFFSET('Hygiene Data'!$D$5,0,10*ROW('Hygiene Data'!D105))),'Data Summary'!DO111="Yes"),OFFSET('Hygiene Data'!$D$5,0,10*ROW('Hygiene Data'!D105)),NA())</f>
        <v>#N/A</v>
      </c>
      <c r="BA111" s="95" t="e">
        <f ca="true">+IF(AND(ISNUMBER(OFFSET('Hygiene Data'!$D$7,0,10*ROW('Hygiene Data'!D105))),'Data Summary'!DP111="Yes"),OFFSET('Hygiene Data'!$D$7,0,10*ROW('Hygiene Data'!D105)),NA())</f>
        <v>#N/A</v>
      </c>
      <c r="BB111" s="95" t="e">
        <f ca="true">+IF(AND(ISNUMBER(OFFSET('Hygiene Data'!$D$9,0,10*ROW('Hygiene Data'!D105))),'Data Summary'!DQ111="Yes"),OFFSET('Hygiene Data'!$D$9,0,10*ROW('Hygiene Data'!D105)),NA())</f>
        <v>#N/A</v>
      </c>
      <c r="BC111" s="95" t="e">
        <f ca="true">+IF(AND(ISNUMBER(OFFSET('Hygiene Data'!$E$5,0,10*ROW('Hygiene Data'!E105))),'Data Summary'!DR111="Yes"),OFFSET('Hygiene Data'!$E$5,0,10*ROW('Hygiene Data'!E105)),NA())</f>
        <v>#N/A</v>
      </c>
      <c r="BD111" s="95" t="e">
        <f ca="true">+IF(AND(ISNUMBER(OFFSET('Hygiene Data'!$E$7,0,10*ROW('Hygiene Data'!E105))),'Data Summary'!DS111="Yes"),OFFSET('Hygiene Data'!$E$7,0,10*ROW('Hygiene Data'!E105)),NA())</f>
        <v>#N/A</v>
      </c>
      <c r="BE111" s="95" t="e">
        <f ca="true">+IF(AND(ISNUMBER(OFFSET('Hygiene Data'!$E$9,0,10*ROW('Hygiene Data'!E105))),'Data Summary'!DT111="Yes"),OFFSET('Hygiene Data'!$E$9,0,10*ROW('Hygiene Data'!E105)),NA())</f>
        <v>#N/A</v>
      </c>
      <c r="BF111" s="95" t="e">
        <f ca="true">+IF(AND(ISNUMBER(OFFSET('Hygiene Data'!$F$5,0,10*ROW('Hygiene Data'!F105))),'Data Summary'!DU111="Yes"),OFFSET('Hygiene Data'!$F$5,0,10*ROW('Hygiene Data'!F105)),NA())</f>
        <v>#N/A</v>
      </c>
      <c r="BG111" s="95" t="e">
        <f ca="true">+IF(AND(ISNUMBER(OFFSET('Hygiene Data'!$F$7,0,10*ROW('Hygiene Data'!F105))),'Data Summary'!DV111="Yes"),OFFSET('Hygiene Data'!$F$7,0,10*ROW('Hygiene Data'!F105)),NA())</f>
        <v>#N/A</v>
      </c>
      <c r="BH111" s="95" t="e">
        <f ca="true">+IF(AND(ISNUMBER(OFFSET('Hygiene Data'!$F$9,0,10*ROW('Hygiene Data'!F105))),'Data Summary'!DW111="Yes"),OFFSET('Hygiene Data'!$F$9,0,10*ROW('Hygiene Data'!F105)),NA())</f>
        <v>#N/A</v>
      </c>
      <c r="BI111" s="95" t="e">
        <f ca="true">+IF(AND(ISNUMBER(OFFSET('Hygiene Data'!$G$5,0,10*ROW('Hygiene Data'!G105))),'Data Summary'!DX111="Yes"),OFFSET('Hygiene Data'!$G$5,0,10*ROW('Hygiene Data'!G105)),NA())</f>
        <v>#N/A</v>
      </c>
      <c r="BJ111" s="95" t="e">
        <f ca="true">+IF(AND(ISNUMBER(OFFSET('Hygiene Data'!$G$7,0,10*ROW('Hygiene Data'!G105))),'Data Summary'!DY111="Yes"),OFFSET('Hygiene Data'!$G$7,0,10*ROW('Hygiene Data'!G105)),NA())</f>
        <v>#N/A</v>
      </c>
      <c r="BK111" s="95" t="e">
        <f ca="true">+IF(AND(ISNUMBER(OFFSET('Hygiene Data'!$G$9,0,10*ROW('Hygiene Data'!G105))),'Data Summary'!DZ111="Yes"),OFFSET('Hygiene Data'!$G$9,0,10*ROW('Hygiene Data'!G105)),NA())</f>
        <v>#N/A</v>
      </c>
      <c r="BL111" s="95" t="e">
        <f ca="true">+IF(AND(ISNUMBER(OFFSET('Hygiene Data'!$H$5,0,10*ROW('Hygiene Data'!H105))),'Data Summary'!EA111="Yes"),OFFSET('Hygiene Data'!$H$5,0,10*ROW('Hygiene Data'!H105)),NA())</f>
        <v>#N/A</v>
      </c>
      <c r="BM111" s="95" t="e">
        <f ca="true">+IF(AND(ISNUMBER(OFFSET('Hygiene Data'!$H$7,0,10*ROW('Hygiene Data'!H105))),'Data Summary'!EB111="Yes"),OFFSET('Hygiene Data'!$H$7,0,10*ROW('Hygiene Data'!H105)),NA())</f>
        <v>#N/A</v>
      </c>
      <c r="BN111" s="95" t="e">
        <f ca="true">+IF(AND(ISNUMBER(OFFSET('Hygiene Data'!$H$9,0,10*ROW('Hygiene Data'!H105))),'Data Summary'!EC111="Yes"),OFFSET('Hygiene Data'!$H$9,0,10*ROW('Hygiene Data'!H105)),NA())</f>
        <v>#N/A</v>
      </c>
      <c r="BO111" s="95" t="e">
        <f ca="true">+IF(AND(ISNUMBER(OFFSET('Hygiene Data'!$I$5,0,10*ROW('Hygiene Data'!I105))),'Data Summary'!ED111="Yes"),OFFSET('Hygiene Data'!$I$5,0,10*ROW('Hygiene Data'!I105)),NA())</f>
        <v>#N/A</v>
      </c>
      <c r="BP111" s="95" t="e">
        <f ca="true">+IF(AND(ISNUMBER(OFFSET('Hygiene Data'!$I$7,0,10*ROW('Hygiene Data'!I105))),'Data Summary'!EE111="Yes"),OFFSET('Hygiene Data'!$I$7,0,10*ROW('Hygiene Data'!I105)),NA())</f>
        <v>#N/A</v>
      </c>
      <c r="BQ111" s="95" t="e">
        <f ca="true">+IF(AND(ISNUMBER(OFFSET('Hygiene Data'!$I$9,0,10*ROW('Hygiene Data'!I105))),'Data Summary'!EF111="Yes"),OFFSET('Hygiene Data'!$I$9,0,10*ROW('Hygiene Data'!I105)),NA())</f>
        <v>#N/A</v>
      </c>
    </row>
    <row xmlns:x14ac="http://schemas.microsoft.com/office/spreadsheetml/2009/9/ac" r="112" x14ac:dyDescent="0.2">
      <c r="A112" s="329" t="e">
        <f ca="true">+RIGHT('Data Summary'!A112,LEN('Data Summary'!A112)-9)</f>
        <v>#VALUE!</v>
      </c>
      <c r="B112" s="36" t="str">
        <f ca="true">+IF(ISTEXT('Data Summary'!B112),'Data Summary'!B112,"")</f>
        <v/>
      </c>
      <c r="C112" s="328" t="e">
        <f ca="true">+VALUE('Data Summary'!C112)</f>
        <v>#VALUE!</v>
      </c>
      <c r="D112" s="93" t="e">
        <f ca="true">+IF(AND(ISNUMBER(OFFSET('Water Data'!$D$4,0,10*ROW('Water Data'!D106))),'Data Summary'!BS112="Yes"),100-OFFSET('Water Data'!$D$4,0,10*ROW('Water Data'!D106)),NA())</f>
        <v>#N/A</v>
      </c>
      <c r="E112" s="93" t="e">
        <f ca="true">+IF(AND(ISNUMBER(OFFSET('Water Data'!$D$6,0,10*ROW('Water Data'!D106))),'Data Summary'!BT112="Yes"),OFFSET('Water Data'!$D$6,0,10*ROW('Water Data'!D106)),NA())</f>
        <v>#N/A</v>
      </c>
      <c r="F112" s="93" t="e">
        <f ca="true">+IF(AND(ISNUMBER(OFFSET('Water Data'!$D$9,0,10*ROW('Water Data'!D106))),'Data Summary'!BU112="Yes"),OFFSET('Water Data'!$D$9,0,10*ROW('Water Data'!D106)),NA())</f>
        <v>#N/A</v>
      </c>
      <c r="G112" s="93" t="e">
        <f ca="true">+IF(AND(ISNUMBER(OFFSET('Water Data'!$E$4,0,10*ROW('Water Data'!E106))),'Data Summary'!BV112="Yes"),100-OFFSET('Water Data'!$E$4,0,10*ROW('Water Data'!E106)),NA())</f>
        <v>#N/A</v>
      </c>
      <c r="H112" s="93" t="e">
        <f ca="true">+IF(AND(ISNUMBER(OFFSET('Water Data'!$E$6,0,10*ROW('Water Data'!E106))),'Data Summary'!BW112="Yes"),OFFSET('Water Data'!$E$6,0,10*ROW('Water Data'!E106)),NA())</f>
        <v>#N/A</v>
      </c>
      <c r="I112" s="93" t="e">
        <f ca="true">+IF(AND(ISNUMBER(OFFSET('Water Data'!$E$9,0,10*ROW('Water Data'!E106))),'Data Summary'!BX112="Yes"),OFFSET('Water Data'!$E$9,0,10*ROW('Water Data'!E106)),NA())</f>
        <v>#N/A</v>
      </c>
      <c r="J112" s="93" t="e">
        <f ca="true">+IF(AND(ISNUMBER(OFFSET('Water Data'!$F$4,0,10*ROW('Water Data'!F106))),'Data Summary'!BY112="Yes"),100-OFFSET('Water Data'!$F$4,0,10*ROW('Water Data'!F106)),NA())</f>
        <v>#N/A</v>
      </c>
      <c r="K112" s="93" t="e">
        <f ca="true">+IF(AND(ISNUMBER(OFFSET('Water Data'!$F$6,0,10*ROW('Water Data'!F106))),'Data Summary'!BZ112="Yes"),OFFSET('Water Data'!$F$6,0,10*ROW('Water Data'!F106)),NA())</f>
        <v>#N/A</v>
      </c>
      <c r="L112" s="93" t="e">
        <f ca="true">+IF(AND(ISNUMBER(OFFSET('Water Data'!$F$9,0,10*ROW('Water Data'!F106))),'Data Summary'!CA112="Yes"),OFFSET('Water Data'!$F$9,0,10*ROW('Water Data'!F106)),NA())</f>
        <v>#N/A</v>
      </c>
      <c r="M112" s="93" t="e">
        <f ca="true">+IF(AND(ISNUMBER(OFFSET('Water Data'!$G$4,0,10*ROW('Water Data'!G106))),'Data Summary'!CB112="Yes"),100-OFFSET('Water Data'!$G$4,0,10*ROW('Water Data'!G106)),NA())</f>
        <v>#N/A</v>
      </c>
      <c r="N112" s="93" t="e">
        <f ca="true">+IF(AND(ISNUMBER(OFFSET('Water Data'!$G$6,0,10*ROW('Water Data'!G106))),'Data Summary'!CC112="Yes"),OFFSET('Water Data'!$G$6,0,10*ROW('Water Data'!G106)),NA())</f>
        <v>#N/A</v>
      </c>
      <c r="O112" s="93" t="e">
        <f ca="true">+IF(AND(ISNUMBER(OFFSET('Water Data'!$G$9,0,10*ROW('Water Data'!G106))),'Data Summary'!CD112="Yes"),OFFSET('Water Data'!$G$9,0,10*ROW('Water Data'!G106)),NA())</f>
        <v>#N/A</v>
      </c>
      <c r="P112" s="93" t="e">
        <f ca="true">+IF(AND(ISNUMBER(OFFSET('Water Data'!$H$4,0,10*ROW('Water Data'!H106))),'Data Summary'!CE112="Yes"),100-OFFSET('Water Data'!$H$4,0,10*ROW('Water Data'!H106)),NA())</f>
        <v>#N/A</v>
      </c>
      <c r="Q112" s="93" t="e">
        <f ca="true">+IF(AND(ISNUMBER(OFFSET('Water Data'!$H$6,0,10*ROW('Water Data'!H106))),'Data Summary'!CF112="Yes"),OFFSET('Water Data'!$H$6,0,10*ROW('Water Data'!H106)),NA())</f>
        <v>#N/A</v>
      </c>
      <c r="R112" s="93" t="e">
        <f ca="true">+IF(AND(ISNUMBER(OFFSET('Water Data'!$H$9,0,10*ROW('Water Data'!H106))),'Data Summary'!CG112="Yes"),OFFSET('Water Data'!$H$9,0,10*ROW('Water Data'!H106)),NA())</f>
        <v>#N/A</v>
      </c>
      <c r="S112" s="93" t="e">
        <f ca="true">+IF(AND(ISNUMBER(OFFSET('Water Data'!$I$4,0,10*ROW('Water Data'!I106))),'Data Summary'!CH112="Yes"),100-OFFSET('Water Data'!$I$4,0,10*ROW('Water Data'!I106)),NA())</f>
        <v>#N/A</v>
      </c>
      <c r="T112" s="93" t="e">
        <f ca="true">+IF(AND(ISNUMBER(OFFSET('Water Data'!$I$6,0,10*ROW('Water Data'!I106))),'Data Summary'!CI112="Yes"),OFFSET('Water Data'!$I$6,0,10*ROW('Water Data'!I106)),NA())</f>
        <v>#N/A</v>
      </c>
      <c r="U112" s="93" t="e">
        <f ca="true">+IF(AND(ISNUMBER(OFFSET('Water Data'!$I$9,0,10*ROW('Water Data'!I106))),'Data Summary'!CJ112="Yes"),OFFSET('Water Data'!$I$9,0,10*ROW('Water Data'!I106)),NA())</f>
        <v>#N/A</v>
      </c>
      <c r="V112" s="94" t="e">
        <f ca="true">+IF(AND(ISNUMBER(OFFSET('Sanitation Data'!$D$4,0,10*ROW('Sanitation Data'!D106))),'Data Summary'!CK112="Yes"),100-OFFSET('Sanitation Data'!$D$4,0,10*ROW('Sanitation Data'!D106)),NA())</f>
        <v>#N/A</v>
      </c>
      <c r="W112" s="94" t="e">
        <f ca="true">+IF(AND(ISNUMBER(OFFSET('Sanitation Data'!$D$6,0,10*ROW('Sanitation Data'!D106))),'Data Summary'!CL112="Yes"),OFFSET('Sanitation Data'!$D$6,0,10*ROW('Sanitation Data'!D106)),NA())</f>
        <v>#N/A</v>
      </c>
      <c r="X112" s="94" t="e">
        <f ca="true">+IF(AND(ISNUMBER(OFFSET('Sanitation Data'!$D$10,0,10*ROW('Sanitation Data'!D106))),'Data Summary'!CM112="Yes"),OFFSET('Sanitation Data'!$D$10,0,10*ROW('Sanitation Data'!D106)),NA())</f>
        <v>#N/A</v>
      </c>
      <c r="Y112" s="94" t="e">
        <f ca="true">+IF(AND(ISNUMBER(OFFSET('Sanitation Data'!$D$11,0,10*ROW('Sanitation Data'!D106))),'Data Summary'!CN112="Yes"),OFFSET('Sanitation Data'!$D$11,0,10*ROW('Sanitation Data'!D106)),NA())</f>
        <v>#N/A</v>
      </c>
      <c r="Z112" s="94" t="e">
        <f ca="true">+IF(AND(ISNUMBER(OFFSET('Sanitation Data'!$D$12,0,10*ROW('Sanitation Data'!D106))),'Data Summary'!CO112="Yes"),OFFSET('Sanitation Data'!$D$12,0,10*ROW('Sanitation Data'!D106)),NA())</f>
        <v>#N/A</v>
      </c>
      <c r="AA112" s="94" t="e">
        <f ca="true">+IF(AND(ISNUMBER(OFFSET('Sanitation Data'!$E$4,0,10*ROW('Sanitation Data'!E106))),'Data Summary'!CP112="Yes"),100-OFFSET('Sanitation Data'!$E$4,0,10*ROW('Sanitation Data'!E106)),NA())</f>
        <v>#N/A</v>
      </c>
      <c r="AB112" s="94" t="e">
        <f ca="true">+IF(AND(ISNUMBER(OFFSET('Sanitation Data'!$E$6,0,10*ROW('Sanitation Data'!E106))),'Data Summary'!CQ112="Yes"),OFFSET('Sanitation Data'!$E$6,0,10*ROW('Sanitation Data'!E106)),NA())</f>
        <v>#N/A</v>
      </c>
      <c r="AC112" s="94" t="e">
        <f ca="true">+IF(AND(ISNUMBER(OFFSET('Sanitation Data'!$E$10,0,10*ROW('Sanitation Data'!E106))),'Data Summary'!CR112="Yes"),OFFSET('Sanitation Data'!$E$10,0,10*ROW('Sanitation Data'!E106)),NA())</f>
        <v>#N/A</v>
      </c>
      <c r="AD112" s="94" t="e">
        <f ca="true">+IF(AND(ISNUMBER(OFFSET('Sanitation Data'!$E$11,0,10*ROW('Sanitation Data'!E106))),'Data Summary'!CS112="Yes"),OFFSET('Sanitation Data'!$E$11,0,10*ROW('Sanitation Data'!E106)),NA())</f>
        <v>#N/A</v>
      </c>
      <c r="AE112" s="94" t="e">
        <f ca="true">+IF(AND(ISNUMBER(OFFSET('Sanitation Data'!$E$12,0,10*ROW('Sanitation Data'!E106))),'Data Summary'!CT112="Yes"),OFFSET('Sanitation Data'!$E$12,0,10*ROW('Sanitation Data'!E106)),NA())</f>
        <v>#N/A</v>
      </c>
      <c r="AF112" s="94" t="e">
        <f ca="true">+IF(AND(ISNUMBER(OFFSET('Sanitation Data'!$F$4,0,10*ROW('Sanitation Data'!F106))),'Data Summary'!CU112="Yes"),100-OFFSET('Sanitation Data'!$F$4,0,10*ROW('Sanitation Data'!F106)),NA())</f>
        <v>#N/A</v>
      </c>
      <c r="AG112" s="94" t="e">
        <f ca="true">+IF(AND(ISNUMBER(OFFSET('Sanitation Data'!$F$6,0,10*ROW('Sanitation Data'!F106))),'Data Summary'!CV112="Yes"),OFFSET('Sanitation Data'!$F$6,0,10*ROW('Sanitation Data'!F106)),NA())</f>
        <v>#N/A</v>
      </c>
      <c r="AH112" s="94" t="e">
        <f ca="true">+IF(AND(ISNUMBER(OFFSET('Sanitation Data'!$F$10,0,10*ROW('Sanitation Data'!F106))),'Data Summary'!CW112="Yes"),OFFSET('Sanitation Data'!$F$10,0,10*ROW('Sanitation Data'!F106)),NA())</f>
        <v>#N/A</v>
      </c>
      <c r="AI112" s="94" t="e">
        <f ca="true">+IF(AND(ISNUMBER(OFFSET('Sanitation Data'!$F$11,0,10*ROW('Sanitation Data'!F106))),'Data Summary'!CX112="Yes"),OFFSET('Sanitation Data'!$F$11,0,10*ROW('Sanitation Data'!F106)),NA())</f>
        <v>#N/A</v>
      </c>
      <c r="AJ112" s="94" t="e">
        <f ca="true">+IF(AND(ISNUMBER(OFFSET('Sanitation Data'!$F$12,0,10*ROW('Sanitation Data'!F106))),'Data Summary'!CY112="Yes"),OFFSET('Sanitation Data'!$F$12,0,10*ROW('Sanitation Data'!F106)),NA())</f>
        <v>#N/A</v>
      </c>
      <c r="AK112" s="94" t="e">
        <f ca="true">+IF(AND(ISNUMBER(OFFSET('Sanitation Data'!$G$4,0,10*ROW('Sanitation Data'!G106))),'Data Summary'!CZ112="Yes"),100-OFFSET('Sanitation Data'!$G$4,0,10*ROW('Sanitation Data'!G106)),NA())</f>
        <v>#N/A</v>
      </c>
      <c r="AL112" s="94" t="e">
        <f ca="true">+IF(AND(ISNUMBER(OFFSET('Sanitation Data'!$G$6,0,10*ROW('Sanitation Data'!G106))),'Data Summary'!DA112="Yes"),OFFSET('Sanitation Data'!$G$6,0,10*ROW('Sanitation Data'!G106)),NA())</f>
        <v>#N/A</v>
      </c>
      <c r="AM112" s="94" t="e">
        <f ca="true">+IF(AND(ISNUMBER(OFFSET('Sanitation Data'!$G$10,0,10*ROW('Sanitation Data'!G106))),'Data Summary'!DB112="Yes"),OFFSET('Sanitation Data'!$G$10,0,10*ROW('Sanitation Data'!G106)),NA())</f>
        <v>#N/A</v>
      </c>
      <c r="AN112" s="94" t="e">
        <f ca="true">+IF(AND(ISNUMBER(OFFSET('Sanitation Data'!$G$11,0,10*ROW('Sanitation Data'!G106))),'Data Summary'!DC112="Yes"),OFFSET('Sanitation Data'!$G$11,0,10*ROW('Sanitation Data'!G106)),NA())</f>
        <v>#N/A</v>
      </c>
      <c r="AO112" s="94" t="e">
        <f ca="true">+IF(AND(ISNUMBER(OFFSET('Sanitation Data'!$G$12,0,10*ROW('Sanitation Data'!G106))),'Data Summary'!DD112="Yes"),OFFSET('Sanitation Data'!$G$12,0,10*ROW('Sanitation Data'!G106)),NA())</f>
        <v>#N/A</v>
      </c>
      <c r="AP112" s="94" t="e">
        <f ca="true">+IF(AND(ISNUMBER(OFFSET('Sanitation Data'!$H$4,0,10*ROW('Sanitation Data'!H106))),'Data Summary'!DE112="Yes"),100-OFFSET('Sanitation Data'!$H$4,0,10*ROW('Sanitation Data'!H106)),NA())</f>
        <v>#N/A</v>
      </c>
      <c r="AQ112" s="94" t="e">
        <f ca="true">+IF(AND(ISNUMBER(OFFSET('Sanitation Data'!$H$6,0,10*ROW('Sanitation Data'!H106))),'Data Summary'!DF112="Yes"),OFFSET('Sanitation Data'!$H$6,0,10*ROW('Sanitation Data'!H106)),NA())</f>
        <v>#N/A</v>
      </c>
      <c r="AR112" s="94" t="e">
        <f ca="true">+IF(AND(ISNUMBER(OFFSET('Sanitation Data'!$H$10,0,10*ROW('Sanitation Data'!H106))),'Data Summary'!DG112="Yes"),OFFSET('Sanitation Data'!$H$10,0,10*ROW('Sanitation Data'!H106)),NA())</f>
        <v>#N/A</v>
      </c>
      <c r="AS112" s="94" t="e">
        <f ca="true">+IF(AND(ISNUMBER(OFFSET('Sanitation Data'!$H$11,0,10*ROW('Sanitation Data'!H106))),'Data Summary'!DH112="Yes"),OFFSET('Sanitation Data'!$H$11,0,10*ROW('Sanitation Data'!H106)),NA())</f>
        <v>#N/A</v>
      </c>
      <c r="AT112" s="94" t="e">
        <f ca="true">+IF(AND(ISNUMBER(OFFSET('Sanitation Data'!$H$12,0,10*ROW('Sanitation Data'!H106))),'Data Summary'!DI112="Yes"),OFFSET('Sanitation Data'!$H$12,0,10*ROW('Sanitation Data'!H106)),NA())</f>
        <v>#N/A</v>
      </c>
      <c r="AU112" s="94" t="e">
        <f ca="true">+IF(AND(ISNUMBER(OFFSET('Sanitation Data'!$I$4,0,10*ROW('Sanitation Data'!I106))),'Data Summary'!DJ112="Yes"),100-OFFSET('Sanitation Data'!$I$4,0,10*ROW('Sanitation Data'!I106)),NA())</f>
        <v>#N/A</v>
      </c>
      <c r="AV112" s="94" t="e">
        <f ca="true">+IF(AND(ISNUMBER(OFFSET('Sanitation Data'!$I$6,0,10*ROW('Sanitation Data'!I106))),'Data Summary'!DK112="Yes"),OFFSET('Sanitation Data'!$I$6,0,10*ROW('Sanitation Data'!I106)),NA())</f>
        <v>#N/A</v>
      </c>
      <c r="AW112" s="94" t="e">
        <f ca="true">+IF(AND(ISNUMBER(OFFSET('Sanitation Data'!$I$10,0,10*ROW('Sanitation Data'!I106))),'Data Summary'!DL112="Yes"),OFFSET('Sanitation Data'!$I$10,0,10*ROW('Sanitation Data'!I106)),NA())</f>
        <v>#N/A</v>
      </c>
      <c r="AX112" s="94" t="e">
        <f ca="true">+IF(AND(ISNUMBER(OFFSET('Sanitation Data'!$I$11,0,10*ROW('Sanitation Data'!I106))),'Data Summary'!DM112="Yes"),OFFSET('Sanitation Data'!$I$11,0,10*ROW('Sanitation Data'!I106)),NA())</f>
        <v>#N/A</v>
      </c>
      <c r="AY112" s="94" t="e">
        <f ca="true">+IF(AND(ISNUMBER(OFFSET('Sanitation Data'!$I$12,0,10*ROW('Sanitation Data'!I106))),'Data Summary'!DN112="Yes"),OFFSET('Sanitation Data'!$I$12,0,10*ROW('Sanitation Data'!I106)),NA())</f>
        <v>#N/A</v>
      </c>
      <c r="AZ112" s="95" t="e">
        <f ca="true">+IF(AND(ISNUMBER(OFFSET('Hygiene Data'!$D$5,0,10*ROW('Hygiene Data'!D106))),'Data Summary'!DO112="Yes"),OFFSET('Hygiene Data'!$D$5,0,10*ROW('Hygiene Data'!D106)),NA())</f>
        <v>#N/A</v>
      </c>
      <c r="BA112" s="95" t="e">
        <f ca="true">+IF(AND(ISNUMBER(OFFSET('Hygiene Data'!$D$7,0,10*ROW('Hygiene Data'!D106))),'Data Summary'!DP112="Yes"),OFFSET('Hygiene Data'!$D$7,0,10*ROW('Hygiene Data'!D106)),NA())</f>
        <v>#N/A</v>
      </c>
      <c r="BB112" s="95" t="e">
        <f ca="true">+IF(AND(ISNUMBER(OFFSET('Hygiene Data'!$D$9,0,10*ROW('Hygiene Data'!D106))),'Data Summary'!DQ112="Yes"),OFFSET('Hygiene Data'!$D$9,0,10*ROW('Hygiene Data'!D106)),NA())</f>
        <v>#N/A</v>
      </c>
      <c r="BC112" s="95" t="e">
        <f ca="true">+IF(AND(ISNUMBER(OFFSET('Hygiene Data'!$E$5,0,10*ROW('Hygiene Data'!E106))),'Data Summary'!DR112="Yes"),OFFSET('Hygiene Data'!$E$5,0,10*ROW('Hygiene Data'!E106)),NA())</f>
        <v>#N/A</v>
      </c>
      <c r="BD112" s="95" t="e">
        <f ca="true">+IF(AND(ISNUMBER(OFFSET('Hygiene Data'!$E$7,0,10*ROW('Hygiene Data'!E106))),'Data Summary'!DS112="Yes"),OFFSET('Hygiene Data'!$E$7,0,10*ROW('Hygiene Data'!E106)),NA())</f>
        <v>#N/A</v>
      </c>
      <c r="BE112" s="95" t="e">
        <f ca="true">+IF(AND(ISNUMBER(OFFSET('Hygiene Data'!$E$9,0,10*ROW('Hygiene Data'!E106))),'Data Summary'!DT112="Yes"),OFFSET('Hygiene Data'!$E$9,0,10*ROW('Hygiene Data'!E106)),NA())</f>
        <v>#N/A</v>
      </c>
      <c r="BF112" s="95" t="e">
        <f ca="true">+IF(AND(ISNUMBER(OFFSET('Hygiene Data'!$F$5,0,10*ROW('Hygiene Data'!F106))),'Data Summary'!DU112="Yes"),OFFSET('Hygiene Data'!$F$5,0,10*ROW('Hygiene Data'!F106)),NA())</f>
        <v>#N/A</v>
      </c>
      <c r="BG112" s="95" t="e">
        <f ca="true">+IF(AND(ISNUMBER(OFFSET('Hygiene Data'!$F$7,0,10*ROW('Hygiene Data'!F106))),'Data Summary'!DV112="Yes"),OFFSET('Hygiene Data'!$F$7,0,10*ROW('Hygiene Data'!F106)),NA())</f>
        <v>#N/A</v>
      </c>
      <c r="BH112" s="95" t="e">
        <f ca="true">+IF(AND(ISNUMBER(OFFSET('Hygiene Data'!$F$9,0,10*ROW('Hygiene Data'!F106))),'Data Summary'!DW112="Yes"),OFFSET('Hygiene Data'!$F$9,0,10*ROW('Hygiene Data'!F106)),NA())</f>
        <v>#N/A</v>
      </c>
      <c r="BI112" s="95" t="e">
        <f ca="true">+IF(AND(ISNUMBER(OFFSET('Hygiene Data'!$G$5,0,10*ROW('Hygiene Data'!G106))),'Data Summary'!DX112="Yes"),OFFSET('Hygiene Data'!$G$5,0,10*ROW('Hygiene Data'!G106)),NA())</f>
        <v>#N/A</v>
      </c>
      <c r="BJ112" s="95" t="e">
        <f ca="true">+IF(AND(ISNUMBER(OFFSET('Hygiene Data'!$G$7,0,10*ROW('Hygiene Data'!G106))),'Data Summary'!DY112="Yes"),OFFSET('Hygiene Data'!$G$7,0,10*ROW('Hygiene Data'!G106)),NA())</f>
        <v>#N/A</v>
      </c>
      <c r="BK112" s="95" t="e">
        <f ca="true">+IF(AND(ISNUMBER(OFFSET('Hygiene Data'!$G$9,0,10*ROW('Hygiene Data'!G106))),'Data Summary'!DZ112="Yes"),OFFSET('Hygiene Data'!$G$9,0,10*ROW('Hygiene Data'!G106)),NA())</f>
        <v>#N/A</v>
      </c>
      <c r="BL112" s="95" t="e">
        <f ca="true">+IF(AND(ISNUMBER(OFFSET('Hygiene Data'!$H$5,0,10*ROW('Hygiene Data'!H106))),'Data Summary'!EA112="Yes"),OFFSET('Hygiene Data'!$H$5,0,10*ROW('Hygiene Data'!H106)),NA())</f>
        <v>#N/A</v>
      </c>
      <c r="BM112" s="95" t="e">
        <f ca="true">+IF(AND(ISNUMBER(OFFSET('Hygiene Data'!$H$7,0,10*ROW('Hygiene Data'!H106))),'Data Summary'!EB112="Yes"),OFFSET('Hygiene Data'!$H$7,0,10*ROW('Hygiene Data'!H106)),NA())</f>
        <v>#N/A</v>
      </c>
      <c r="BN112" s="95" t="e">
        <f ca="true">+IF(AND(ISNUMBER(OFFSET('Hygiene Data'!$H$9,0,10*ROW('Hygiene Data'!H106))),'Data Summary'!EC112="Yes"),OFFSET('Hygiene Data'!$H$9,0,10*ROW('Hygiene Data'!H106)),NA())</f>
        <v>#N/A</v>
      </c>
      <c r="BO112" s="95" t="e">
        <f ca="true">+IF(AND(ISNUMBER(OFFSET('Hygiene Data'!$I$5,0,10*ROW('Hygiene Data'!I106))),'Data Summary'!ED112="Yes"),OFFSET('Hygiene Data'!$I$5,0,10*ROW('Hygiene Data'!I106)),NA())</f>
        <v>#N/A</v>
      </c>
      <c r="BP112" s="95" t="e">
        <f ca="true">+IF(AND(ISNUMBER(OFFSET('Hygiene Data'!$I$7,0,10*ROW('Hygiene Data'!I106))),'Data Summary'!EE112="Yes"),OFFSET('Hygiene Data'!$I$7,0,10*ROW('Hygiene Data'!I106)),NA())</f>
        <v>#N/A</v>
      </c>
      <c r="BQ112" s="95" t="e">
        <f ca="true">+IF(AND(ISNUMBER(OFFSET('Hygiene Data'!$I$9,0,10*ROW('Hygiene Data'!I106))),'Data Summary'!EF112="Yes"),OFFSET('Hygiene Data'!$I$9,0,10*ROW('Hygiene Data'!I106)),NA())</f>
        <v>#N/A</v>
      </c>
    </row>
    <row xmlns:x14ac="http://schemas.microsoft.com/office/spreadsheetml/2009/9/ac" r="113" x14ac:dyDescent="0.2">
      <c r="A113" s="329" t="e">
        <f ca="true">+RIGHT('Data Summary'!A113,LEN('Data Summary'!A113)-9)</f>
        <v>#VALUE!</v>
      </c>
      <c r="B113" s="36" t="str">
        <f ca="true">+IF(ISTEXT('Data Summary'!B113),'Data Summary'!B113,"")</f>
        <v/>
      </c>
      <c r="C113" s="328" t="e">
        <f ca="true">+VALUE('Data Summary'!C113)</f>
        <v>#VALUE!</v>
      </c>
      <c r="D113" s="93" t="e">
        <f ca="true">+IF(AND(ISNUMBER(OFFSET('Water Data'!$D$4,0,10*ROW('Water Data'!D107))),'Data Summary'!BS113="Yes"),100-OFFSET('Water Data'!$D$4,0,10*ROW('Water Data'!D107)),NA())</f>
        <v>#N/A</v>
      </c>
      <c r="E113" s="93" t="e">
        <f ca="true">+IF(AND(ISNUMBER(OFFSET('Water Data'!$D$6,0,10*ROW('Water Data'!D107))),'Data Summary'!BT113="Yes"),OFFSET('Water Data'!$D$6,0,10*ROW('Water Data'!D107)),NA())</f>
        <v>#N/A</v>
      </c>
      <c r="F113" s="93" t="e">
        <f ca="true">+IF(AND(ISNUMBER(OFFSET('Water Data'!$D$9,0,10*ROW('Water Data'!D107))),'Data Summary'!BU113="Yes"),OFFSET('Water Data'!$D$9,0,10*ROW('Water Data'!D107)),NA())</f>
        <v>#N/A</v>
      </c>
      <c r="G113" s="93" t="e">
        <f ca="true">+IF(AND(ISNUMBER(OFFSET('Water Data'!$E$4,0,10*ROW('Water Data'!E107))),'Data Summary'!BV113="Yes"),100-OFFSET('Water Data'!$E$4,0,10*ROW('Water Data'!E107)),NA())</f>
        <v>#N/A</v>
      </c>
      <c r="H113" s="93" t="e">
        <f ca="true">+IF(AND(ISNUMBER(OFFSET('Water Data'!$E$6,0,10*ROW('Water Data'!E107))),'Data Summary'!BW113="Yes"),OFFSET('Water Data'!$E$6,0,10*ROW('Water Data'!E107)),NA())</f>
        <v>#N/A</v>
      </c>
      <c r="I113" s="93" t="e">
        <f ca="true">+IF(AND(ISNUMBER(OFFSET('Water Data'!$E$9,0,10*ROW('Water Data'!E107))),'Data Summary'!BX113="Yes"),OFFSET('Water Data'!$E$9,0,10*ROW('Water Data'!E107)),NA())</f>
        <v>#N/A</v>
      </c>
      <c r="J113" s="93" t="e">
        <f ca="true">+IF(AND(ISNUMBER(OFFSET('Water Data'!$F$4,0,10*ROW('Water Data'!F107))),'Data Summary'!BY113="Yes"),100-OFFSET('Water Data'!$F$4,0,10*ROW('Water Data'!F107)),NA())</f>
        <v>#N/A</v>
      </c>
      <c r="K113" s="93" t="e">
        <f ca="true">+IF(AND(ISNUMBER(OFFSET('Water Data'!$F$6,0,10*ROW('Water Data'!F107))),'Data Summary'!BZ113="Yes"),OFFSET('Water Data'!$F$6,0,10*ROW('Water Data'!F107)),NA())</f>
        <v>#N/A</v>
      </c>
      <c r="L113" s="93" t="e">
        <f ca="true">+IF(AND(ISNUMBER(OFFSET('Water Data'!$F$9,0,10*ROW('Water Data'!F107))),'Data Summary'!CA113="Yes"),OFFSET('Water Data'!$F$9,0,10*ROW('Water Data'!F107)),NA())</f>
        <v>#N/A</v>
      </c>
      <c r="M113" s="93" t="e">
        <f ca="true">+IF(AND(ISNUMBER(OFFSET('Water Data'!$G$4,0,10*ROW('Water Data'!G107))),'Data Summary'!CB113="Yes"),100-OFFSET('Water Data'!$G$4,0,10*ROW('Water Data'!G107)),NA())</f>
        <v>#N/A</v>
      </c>
      <c r="N113" s="93" t="e">
        <f ca="true">+IF(AND(ISNUMBER(OFFSET('Water Data'!$G$6,0,10*ROW('Water Data'!G107))),'Data Summary'!CC113="Yes"),OFFSET('Water Data'!$G$6,0,10*ROW('Water Data'!G107)),NA())</f>
        <v>#N/A</v>
      </c>
      <c r="O113" s="93" t="e">
        <f ca="true">+IF(AND(ISNUMBER(OFFSET('Water Data'!$G$9,0,10*ROW('Water Data'!G107))),'Data Summary'!CD113="Yes"),OFFSET('Water Data'!$G$9,0,10*ROW('Water Data'!G107)),NA())</f>
        <v>#N/A</v>
      </c>
      <c r="P113" s="93" t="e">
        <f ca="true">+IF(AND(ISNUMBER(OFFSET('Water Data'!$H$4,0,10*ROW('Water Data'!H107))),'Data Summary'!CE113="Yes"),100-OFFSET('Water Data'!$H$4,0,10*ROW('Water Data'!H107)),NA())</f>
        <v>#N/A</v>
      </c>
      <c r="Q113" s="93" t="e">
        <f ca="true">+IF(AND(ISNUMBER(OFFSET('Water Data'!$H$6,0,10*ROW('Water Data'!H107))),'Data Summary'!CF113="Yes"),OFFSET('Water Data'!$H$6,0,10*ROW('Water Data'!H107)),NA())</f>
        <v>#N/A</v>
      </c>
      <c r="R113" s="93" t="e">
        <f ca="true">+IF(AND(ISNUMBER(OFFSET('Water Data'!$H$9,0,10*ROW('Water Data'!H107))),'Data Summary'!CG113="Yes"),OFFSET('Water Data'!$H$9,0,10*ROW('Water Data'!H107)),NA())</f>
        <v>#N/A</v>
      </c>
      <c r="S113" s="93" t="e">
        <f ca="true">+IF(AND(ISNUMBER(OFFSET('Water Data'!$I$4,0,10*ROW('Water Data'!I107))),'Data Summary'!CH113="Yes"),100-OFFSET('Water Data'!$I$4,0,10*ROW('Water Data'!I107)),NA())</f>
        <v>#N/A</v>
      </c>
      <c r="T113" s="93" t="e">
        <f ca="true">+IF(AND(ISNUMBER(OFFSET('Water Data'!$I$6,0,10*ROW('Water Data'!I107))),'Data Summary'!CI113="Yes"),OFFSET('Water Data'!$I$6,0,10*ROW('Water Data'!I107)),NA())</f>
        <v>#N/A</v>
      </c>
      <c r="U113" s="93" t="e">
        <f ca="true">+IF(AND(ISNUMBER(OFFSET('Water Data'!$I$9,0,10*ROW('Water Data'!I107))),'Data Summary'!CJ113="Yes"),OFFSET('Water Data'!$I$9,0,10*ROW('Water Data'!I107)),NA())</f>
        <v>#N/A</v>
      </c>
      <c r="V113" s="94" t="e">
        <f ca="true">+IF(AND(ISNUMBER(OFFSET('Sanitation Data'!$D$4,0,10*ROW('Sanitation Data'!D107))),'Data Summary'!CK113="Yes"),100-OFFSET('Sanitation Data'!$D$4,0,10*ROW('Sanitation Data'!D107)),NA())</f>
        <v>#N/A</v>
      </c>
      <c r="W113" s="94" t="e">
        <f ca="true">+IF(AND(ISNUMBER(OFFSET('Sanitation Data'!$D$6,0,10*ROW('Sanitation Data'!D107))),'Data Summary'!CL113="Yes"),OFFSET('Sanitation Data'!$D$6,0,10*ROW('Sanitation Data'!D107)),NA())</f>
        <v>#N/A</v>
      </c>
      <c r="X113" s="94" t="e">
        <f ca="true">+IF(AND(ISNUMBER(OFFSET('Sanitation Data'!$D$10,0,10*ROW('Sanitation Data'!D107))),'Data Summary'!CM113="Yes"),OFFSET('Sanitation Data'!$D$10,0,10*ROW('Sanitation Data'!D107)),NA())</f>
        <v>#N/A</v>
      </c>
      <c r="Y113" s="94" t="e">
        <f ca="true">+IF(AND(ISNUMBER(OFFSET('Sanitation Data'!$D$11,0,10*ROW('Sanitation Data'!D107))),'Data Summary'!CN113="Yes"),OFFSET('Sanitation Data'!$D$11,0,10*ROW('Sanitation Data'!D107)),NA())</f>
        <v>#N/A</v>
      </c>
      <c r="Z113" s="94" t="e">
        <f ca="true">+IF(AND(ISNUMBER(OFFSET('Sanitation Data'!$D$12,0,10*ROW('Sanitation Data'!D107))),'Data Summary'!CO113="Yes"),OFFSET('Sanitation Data'!$D$12,0,10*ROW('Sanitation Data'!D107)),NA())</f>
        <v>#N/A</v>
      </c>
      <c r="AA113" s="94" t="e">
        <f ca="true">+IF(AND(ISNUMBER(OFFSET('Sanitation Data'!$E$4,0,10*ROW('Sanitation Data'!E107))),'Data Summary'!CP113="Yes"),100-OFFSET('Sanitation Data'!$E$4,0,10*ROW('Sanitation Data'!E107)),NA())</f>
        <v>#N/A</v>
      </c>
      <c r="AB113" s="94" t="e">
        <f ca="true">+IF(AND(ISNUMBER(OFFSET('Sanitation Data'!$E$6,0,10*ROW('Sanitation Data'!E107))),'Data Summary'!CQ113="Yes"),OFFSET('Sanitation Data'!$E$6,0,10*ROW('Sanitation Data'!E107)),NA())</f>
        <v>#N/A</v>
      </c>
      <c r="AC113" s="94" t="e">
        <f ca="true">+IF(AND(ISNUMBER(OFFSET('Sanitation Data'!$E$10,0,10*ROW('Sanitation Data'!E107))),'Data Summary'!CR113="Yes"),OFFSET('Sanitation Data'!$E$10,0,10*ROW('Sanitation Data'!E107)),NA())</f>
        <v>#N/A</v>
      </c>
      <c r="AD113" s="94" t="e">
        <f ca="true">+IF(AND(ISNUMBER(OFFSET('Sanitation Data'!$E$11,0,10*ROW('Sanitation Data'!E107))),'Data Summary'!CS113="Yes"),OFFSET('Sanitation Data'!$E$11,0,10*ROW('Sanitation Data'!E107)),NA())</f>
        <v>#N/A</v>
      </c>
      <c r="AE113" s="94" t="e">
        <f ca="true">+IF(AND(ISNUMBER(OFFSET('Sanitation Data'!$E$12,0,10*ROW('Sanitation Data'!E107))),'Data Summary'!CT113="Yes"),OFFSET('Sanitation Data'!$E$12,0,10*ROW('Sanitation Data'!E107)),NA())</f>
        <v>#N/A</v>
      </c>
      <c r="AF113" s="94" t="e">
        <f ca="true">+IF(AND(ISNUMBER(OFFSET('Sanitation Data'!$F$4,0,10*ROW('Sanitation Data'!F107))),'Data Summary'!CU113="Yes"),100-OFFSET('Sanitation Data'!$F$4,0,10*ROW('Sanitation Data'!F107)),NA())</f>
        <v>#N/A</v>
      </c>
      <c r="AG113" s="94" t="e">
        <f ca="true">+IF(AND(ISNUMBER(OFFSET('Sanitation Data'!$F$6,0,10*ROW('Sanitation Data'!F107))),'Data Summary'!CV113="Yes"),OFFSET('Sanitation Data'!$F$6,0,10*ROW('Sanitation Data'!F107)),NA())</f>
        <v>#N/A</v>
      </c>
      <c r="AH113" s="94" t="e">
        <f ca="true">+IF(AND(ISNUMBER(OFFSET('Sanitation Data'!$F$10,0,10*ROW('Sanitation Data'!F107))),'Data Summary'!CW113="Yes"),OFFSET('Sanitation Data'!$F$10,0,10*ROW('Sanitation Data'!F107)),NA())</f>
        <v>#N/A</v>
      </c>
      <c r="AI113" s="94" t="e">
        <f ca="true">+IF(AND(ISNUMBER(OFFSET('Sanitation Data'!$F$11,0,10*ROW('Sanitation Data'!F107))),'Data Summary'!CX113="Yes"),OFFSET('Sanitation Data'!$F$11,0,10*ROW('Sanitation Data'!F107)),NA())</f>
        <v>#N/A</v>
      </c>
      <c r="AJ113" s="94" t="e">
        <f ca="true">+IF(AND(ISNUMBER(OFFSET('Sanitation Data'!$F$12,0,10*ROW('Sanitation Data'!F107))),'Data Summary'!CY113="Yes"),OFFSET('Sanitation Data'!$F$12,0,10*ROW('Sanitation Data'!F107)),NA())</f>
        <v>#N/A</v>
      </c>
      <c r="AK113" s="94" t="e">
        <f ca="true">+IF(AND(ISNUMBER(OFFSET('Sanitation Data'!$G$4,0,10*ROW('Sanitation Data'!G107))),'Data Summary'!CZ113="Yes"),100-OFFSET('Sanitation Data'!$G$4,0,10*ROW('Sanitation Data'!G107)),NA())</f>
        <v>#N/A</v>
      </c>
      <c r="AL113" s="94" t="e">
        <f ca="true">+IF(AND(ISNUMBER(OFFSET('Sanitation Data'!$G$6,0,10*ROW('Sanitation Data'!G107))),'Data Summary'!DA113="Yes"),OFFSET('Sanitation Data'!$G$6,0,10*ROW('Sanitation Data'!G107)),NA())</f>
        <v>#N/A</v>
      </c>
      <c r="AM113" s="94" t="e">
        <f ca="true">+IF(AND(ISNUMBER(OFFSET('Sanitation Data'!$G$10,0,10*ROW('Sanitation Data'!G107))),'Data Summary'!DB113="Yes"),OFFSET('Sanitation Data'!$G$10,0,10*ROW('Sanitation Data'!G107)),NA())</f>
        <v>#N/A</v>
      </c>
      <c r="AN113" s="94" t="e">
        <f ca="true">+IF(AND(ISNUMBER(OFFSET('Sanitation Data'!$G$11,0,10*ROW('Sanitation Data'!G107))),'Data Summary'!DC113="Yes"),OFFSET('Sanitation Data'!$G$11,0,10*ROW('Sanitation Data'!G107)),NA())</f>
        <v>#N/A</v>
      </c>
      <c r="AO113" s="94" t="e">
        <f ca="true">+IF(AND(ISNUMBER(OFFSET('Sanitation Data'!$G$12,0,10*ROW('Sanitation Data'!G107))),'Data Summary'!DD113="Yes"),OFFSET('Sanitation Data'!$G$12,0,10*ROW('Sanitation Data'!G107)),NA())</f>
        <v>#N/A</v>
      </c>
      <c r="AP113" s="94" t="e">
        <f ca="true">+IF(AND(ISNUMBER(OFFSET('Sanitation Data'!$H$4,0,10*ROW('Sanitation Data'!H107))),'Data Summary'!DE113="Yes"),100-OFFSET('Sanitation Data'!$H$4,0,10*ROW('Sanitation Data'!H107)),NA())</f>
        <v>#N/A</v>
      </c>
      <c r="AQ113" s="94" t="e">
        <f ca="true">+IF(AND(ISNUMBER(OFFSET('Sanitation Data'!$H$6,0,10*ROW('Sanitation Data'!H107))),'Data Summary'!DF113="Yes"),OFFSET('Sanitation Data'!$H$6,0,10*ROW('Sanitation Data'!H107)),NA())</f>
        <v>#N/A</v>
      </c>
      <c r="AR113" s="94" t="e">
        <f ca="true">+IF(AND(ISNUMBER(OFFSET('Sanitation Data'!$H$10,0,10*ROW('Sanitation Data'!H107))),'Data Summary'!DG113="Yes"),OFFSET('Sanitation Data'!$H$10,0,10*ROW('Sanitation Data'!H107)),NA())</f>
        <v>#N/A</v>
      </c>
      <c r="AS113" s="94" t="e">
        <f ca="true">+IF(AND(ISNUMBER(OFFSET('Sanitation Data'!$H$11,0,10*ROW('Sanitation Data'!H107))),'Data Summary'!DH113="Yes"),OFFSET('Sanitation Data'!$H$11,0,10*ROW('Sanitation Data'!H107)),NA())</f>
        <v>#N/A</v>
      </c>
      <c r="AT113" s="94" t="e">
        <f ca="true">+IF(AND(ISNUMBER(OFFSET('Sanitation Data'!$H$12,0,10*ROW('Sanitation Data'!H107))),'Data Summary'!DI113="Yes"),OFFSET('Sanitation Data'!$H$12,0,10*ROW('Sanitation Data'!H107)),NA())</f>
        <v>#N/A</v>
      </c>
      <c r="AU113" s="94" t="e">
        <f ca="true">+IF(AND(ISNUMBER(OFFSET('Sanitation Data'!$I$4,0,10*ROW('Sanitation Data'!I107))),'Data Summary'!DJ113="Yes"),100-OFFSET('Sanitation Data'!$I$4,0,10*ROW('Sanitation Data'!I107)),NA())</f>
        <v>#N/A</v>
      </c>
      <c r="AV113" s="94" t="e">
        <f ca="true">+IF(AND(ISNUMBER(OFFSET('Sanitation Data'!$I$6,0,10*ROW('Sanitation Data'!I107))),'Data Summary'!DK113="Yes"),OFFSET('Sanitation Data'!$I$6,0,10*ROW('Sanitation Data'!I107)),NA())</f>
        <v>#N/A</v>
      </c>
      <c r="AW113" s="94" t="e">
        <f ca="true">+IF(AND(ISNUMBER(OFFSET('Sanitation Data'!$I$10,0,10*ROW('Sanitation Data'!I107))),'Data Summary'!DL113="Yes"),OFFSET('Sanitation Data'!$I$10,0,10*ROW('Sanitation Data'!I107)),NA())</f>
        <v>#N/A</v>
      </c>
      <c r="AX113" s="94" t="e">
        <f ca="true">+IF(AND(ISNUMBER(OFFSET('Sanitation Data'!$I$11,0,10*ROW('Sanitation Data'!I107))),'Data Summary'!DM113="Yes"),OFFSET('Sanitation Data'!$I$11,0,10*ROW('Sanitation Data'!I107)),NA())</f>
        <v>#N/A</v>
      </c>
      <c r="AY113" s="94" t="e">
        <f ca="true">+IF(AND(ISNUMBER(OFFSET('Sanitation Data'!$I$12,0,10*ROW('Sanitation Data'!I107))),'Data Summary'!DN113="Yes"),OFFSET('Sanitation Data'!$I$12,0,10*ROW('Sanitation Data'!I107)),NA())</f>
        <v>#N/A</v>
      </c>
      <c r="AZ113" s="95" t="e">
        <f ca="true">+IF(AND(ISNUMBER(OFFSET('Hygiene Data'!$D$5,0,10*ROW('Hygiene Data'!D107))),'Data Summary'!DO113="Yes"),OFFSET('Hygiene Data'!$D$5,0,10*ROW('Hygiene Data'!D107)),NA())</f>
        <v>#N/A</v>
      </c>
      <c r="BA113" s="95" t="e">
        <f ca="true">+IF(AND(ISNUMBER(OFFSET('Hygiene Data'!$D$7,0,10*ROW('Hygiene Data'!D107))),'Data Summary'!DP113="Yes"),OFFSET('Hygiene Data'!$D$7,0,10*ROW('Hygiene Data'!D107)),NA())</f>
        <v>#N/A</v>
      </c>
      <c r="BB113" s="95" t="e">
        <f ca="true">+IF(AND(ISNUMBER(OFFSET('Hygiene Data'!$D$9,0,10*ROW('Hygiene Data'!D107))),'Data Summary'!DQ113="Yes"),OFFSET('Hygiene Data'!$D$9,0,10*ROW('Hygiene Data'!D107)),NA())</f>
        <v>#N/A</v>
      </c>
      <c r="BC113" s="95" t="e">
        <f ca="true">+IF(AND(ISNUMBER(OFFSET('Hygiene Data'!$E$5,0,10*ROW('Hygiene Data'!E107))),'Data Summary'!DR113="Yes"),OFFSET('Hygiene Data'!$E$5,0,10*ROW('Hygiene Data'!E107)),NA())</f>
        <v>#N/A</v>
      </c>
      <c r="BD113" s="95" t="e">
        <f ca="true">+IF(AND(ISNUMBER(OFFSET('Hygiene Data'!$E$7,0,10*ROW('Hygiene Data'!E107))),'Data Summary'!DS113="Yes"),OFFSET('Hygiene Data'!$E$7,0,10*ROW('Hygiene Data'!E107)),NA())</f>
        <v>#N/A</v>
      </c>
      <c r="BE113" s="95" t="e">
        <f ca="true">+IF(AND(ISNUMBER(OFFSET('Hygiene Data'!$E$9,0,10*ROW('Hygiene Data'!E107))),'Data Summary'!DT113="Yes"),OFFSET('Hygiene Data'!$E$9,0,10*ROW('Hygiene Data'!E107)),NA())</f>
        <v>#N/A</v>
      </c>
      <c r="BF113" s="95" t="e">
        <f ca="true">+IF(AND(ISNUMBER(OFFSET('Hygiene Data'!$F$5,0,10*ROW('Hygiene Data'!F107))),'Data Summary'!DU113="Yes"),OFFSET('Hygiene Data'!$F$5,0,10*ROW('Hygiene Data'!F107)),NA())</f>
        <v>#N/A</v>
      </c>
      <c r="BG113" s="95" t="e">
        <f ca="true">+IF(AND(ISNUMBER(OFFSET('Hygiene Data'!$F$7,0,10*ROW('Hygiene Data'!F107))),'Data Summary'!DV113="Yes"),OFFSET('Hygiene Data'!$F$7,0,10*ROW('Hygiene Data'!F107)),NA())</f>
        <v>#N/A</v>
      </c>
      <c r="BH113" s="95" t="e">
        <f ca="true">+IF(AND(ISNUMBER(OFFSET('Hygiene Data'!$F$9,0,10*ROW('Hygiene Data'!F107))),'Data Summary'!DW113="Yes"),OFFSET('Hygiene Data'!$F$9,0,10*ROW('Hygiene Data'!F107)),NA())</f>
        <v>#N/A</v>
      </c>
      <c r="BI113" s="95" t="e">
        <f ca="true">+IF(AND(ISNUMBER(OFFSET('Hygiene Data'!$G$5,0,10*ROW('Hygiene Data'!G107))),'Data Summary'!DX113="Yes"),OFFSET('Hygiene Data'!$G$5,0,10*ROW('Hygiene Data'!G107)),NA())</f>
        <v>#N/A</v>
      </c>
      <c r="BJ113" s="95" t="e">
        <f ca="true">+IF(AND(ISNUMBER(OFFSET('Hygiene Data'!$G$7,0,10*ROW('Hygiene Data'!G107))),'Data Summary'!DY113="Yes"),OFFSET('Hygiene Data'!$G$7,0,10*ROW('Hygiene Data'!G107)),NA())</f>
        <v>#N/A</v>
      </c>
      <c r="BK113" s="95" t="e">
        <f ca="true">+IF(AND(ISNUMBER(OFFSET('Hygiene Data'!$G$9,0,10*ROW('Hygiene Data'!G107))),'Data Summary'!DZ113="Yes"),OFFSET('Hygiene Data'!$G$9,0,10*ROW('Hygiene Data'!G107)),NA())</f>
        <v>#N/A</v>
      </c>
      <c r="BL113" s="95" t="e">
        <f ca="true">+IF(AND(ISNUMBER(OFFSET('Hygiene Data'!$H$5,0,10*ROW('Hygiene Data'!H107))),'Data Summary'!EA113="Yes"),OFFSET('Hygiene Data'!$H$5,0,10*ROW('Hygiene Data'!H107)),NA())</f>
        <v>#N/A</v>
      </c>
      <c r="BM113" s="95" t="e">
        <f ca="true">+IF(AND(ISNUMBER(OFFSET('Hygiene Data'!$H$7,0,10*ROW('Hygiene Data'!H107))),'Data Summary'!EB113="Yes"),OFFSET('Hygiene Data'!$H$7,0,10*ROW('Hygiene Data'!H107)),NA())</f>
        <v>#N/A</v>
      </c>
      <c r="BN113" s="95" t="e">
        <f ca="true">+IF(AND(ISNUMBER(OFFSET('Hygiene Data'!$H$9,0,10*ROW('Hygiene Data'!H107))),'Data Summary'!EC113="Yes"),OFFSET('Hygiene Data'!$H$9,0,10*ROW('Hygiene Data'!H107)),NA())</f>
        <v>#N/A</v>
      </c>
      <c r="BO113" s="95" t="e">
        <f ca="true">+IF(AND(ISNUMBER(OFFSET('Hygiene Data'!$I$5,0,10*ROW('Hygiene Data'!I107))),'Data Summary'!ED113="Yes"),OFFSET('Hygiene Data'!$I$5,0,10*ROW('Hygiene Data'!I107)),NA())</f>
        <v>#N/A</v>
      </c>
      <c r="BP113" s="95" t="e">
        <f ca="true">+IF(AND(ISNUMBER(OFFSET('Hygiene Data'!$I$7,0,10*ROW('Hygiene Data'!I107))),'Data Summary'!EE113="Yes"),OFFSET('Hygiene Data'!$I$7,0,10*ROW('Hygiene Data'!I107)),NA())</f>
        <v>#N/A</v>
      </c>
      <c r="BQ113" s="95" t="e">
        <f ca="true">+IF(AND(ISNUMBER(OFFSET('Hygiene Data'!$I$9,0,10*ROW('Hygiene Data'!I107))),'Data Summary'!EF113="Yes"),OFFSET('Hygiene Data'!$I$9,0,10*ROW('Hygiene Data'!I107)),NA())</f>
        <v>#N/A</v>
      </c>
    </row>
    <row xmlns:x14ac="http://schemas.microsoft.com/office/spreadsheetml/2009/9/ac" r="114" x14ac:dyDescent="0.2">
      <c r="A114" s="329" t="e">
        <f ca="true">+RIGHT('Data Summary'!A114,LEN('Data Summary'!A114)-9)</f>
        <v>#VALUE!</v>
      </c>
      <c r="B114" s="36" t="str">
        <f ca="true">+IF(ISTEXT('Data Summary'!B114),'Data Summary'!B114,"")</f>
        <v/>
      </c>
      <c r="C114" s="328" t="e">
        <f ca="true">+VALUE('Data Summary'!C114)</f>
        <v>#VALUE!</v>
      </c>
      <c r="D114" s="93" t="e">
        <f ca="true">+IF(AND(ISNUMBER(OFFSET('Water Data'!$D$4,0,10*ROW('Water Data'!D108))),'Data Summary'!BS114="Yes"),100-OFFSET('Water Data'!$D$4,0,10*ROW('Water Data'!D108)),NA())</f>
        <v>#N/A</v>
      </c>
      <c r="E114" s="93" t="e">
        <f ca="true">+IF(AND(ISNUMBER(OFFSET('Water Data'!$D$6,0,10*ROW('Water Data'!D108))),'Data Summary'!BT114="Yes"),OFFSET('Water Data'!$D$6,0,10*ROW('Water Data'!D108)),NA())</f>
        <v>#N/A</v>
      </c>
      <c r="F114" s="93" t="e">
        <f ca="true">+IF(AND(ISNUMBER(OFFSET('Water Data'!$D$9,0,10*ROW('Water Data'!D108))),'Data Summary'!BU114="Yes"),OFFSET('Water Data'!$D$9,0,10*ROW('Water Data'!D108)),NA())</f>
        <v>#N/A</v>
      </c>
      <c r="G114" s="93" t="e">
        <f ca="true">+IF(AND(ISNUMBER(OFFSET('Water Data'!$E$4,0,10*ROW('Water Data'!E108))),'Data Summary'!BV114="Yes"),100-OFFSET('Water Data'!$E$4,0,10*ROW('Water Data'!E108)),NA())</f>
        <v>#N/A</v>
      </c>
      <c r="H114" s="93" t="e">
        <f ca="true">+IF(AND(ISNUMBER(OFFSET('Water Data'!$E$6,0,10*ROW('Water Data'!E108))),'Data Summary'!BW114="Yes"),OFFSET('Water Data'!$E$6,0,10*ROW('Water Data'!E108)),NA())</f>
        <v>#N/A</v>
      </c>
      <c r="I114" s="93" t="e">
        <f ca="true">+IF(AND(ISNUMBER(OFFSET('Water Data'!$E$9,0,10*ROW('Water Data'!E108))),'Data Summary'!BX114="Yes"),OFFSET('Water Data'!$E$9,0,10*ROW('Water Data'!E108)),NA())</f>
        <v>#N/A</v>
      </c>
      <c r="J114" s="93" t="e">
        <f ca="true">+IF(AND(ISNUMBER(OFFSET('Water Data'!$F$4,0,10*ROW('Water Data'!F108))),'Data Summary'!BY114="Yes"),100-OFFSET('Water Data'!$F$4,0,10*ROW('Water Data'!F108)),NA())</f>
        <v>#N/A</v>
      </c>
      <c r="K114" s="93" t="e">
        <f ca="true">+IF(AND(ISNUMBER(OFFSET('Water Data'!$F$6,0,10*ROW('Water Data'!F108))),'Data Summary'!BZ114="Yes"),OFFSET('Water Data'!$F$6,0,10*ROW('Water Data'!F108)),NA())</f>
        <v>#N/A</v>
      </c>
      <c r="L114" s="93" t="e">
        <f ca="true">+IF(AND(ISNUMBER(OFFSET('Water Data'!$F$9,0,10*ROW('Water Data'!F108))),'Data Summary'!CA114="Yes"),OFFSET('Water Data'!$F$9,0,10*ROW('Water Data'!F108)),NA())</f>
        <v>#N/A</v>
      </c>
      <c r="M114" s="93" t="e">
        <f ca="true">+IF(AND(ISNUMBER(OFFSET('Water Data'!$G$4,0,10*ROW('Water Data'!G108))),'Data Summary'!CB114="Yes"),100-OFFSET('Water Data'!$G$4,0,10*ROW('Water Data'!G108)),NA())</f>
        <v>#N/A</v>
      </c>
      <c r="N114" s="93" t="e">
        <f ca="true">+IF(AND(ISNUMBER(OFFSET('Water Data'!$G$6,0,10*ROW('Water Data'!G108))),'Data Summary'!CC114="Yes"),OFFSET('Water Data'!$G$6,0,10*ROW('Water Data'!G108)),NA())</f>
        <v>#N/A</v>
      </c>
      <c r="O114" s="93" t="e">
        <f ca="true">+IF(AND(ISNUMBER(OFFSET('Water Data'!$G$9,0,10*ROW('Water Data'!G108))),'Data Summary'!CD114="Yes"),OFFSET('Water Data'!$G$9,0,10*ROW('Water Data'!G108)),NA())</f>
        <v>#N/A</v>
      </c>
      <c r="P114" s="93" t="e">
        <f ca="true">+IF(AND(ISNUMBER(OFFSET('Water Data'!$H$4,0,10*ROW('Water Data'!H108))),'Data Summary'!CE114="Yes"),100-OFFSET('Water Data'!$H$4,0,10*ROW('Water Data'!H108)),NA())</f>
        <v>#N/A</v>
      </c>
      <c r="Q114" s="93" t="e">
        <f ca="true">+IF(AND(ISNUMBER(OFFSET('Water Data'!$H$6,0,10*ROW('Water Data'!H108))),'Data Summary'!CF114="Yes"),OFFSET('Water Data'!$H$6,0,10*ROW('Water Data'!H108)),NA())</f>
        <v>#N/A</v>
      </c>
      <c r="R114" s="93" t="e">
        <f ca="true">+IF(AND(ISNUMBER(OFFSET('Water Data'!$H$9,0,10*ROW('Water Data'!H108))),'Data Summary'!CG114="Yes"),OFFSET('Water Data'!$H$9,0,10*ROW('Water Data'!H108)),NA())</f>
        <v>#N/A</v>
      </c>
      <c r="S114" s="93" t="e">
        <f ca="true">+IF(AND(ISNUMBER(OFFSET('Water Data'!$I$4,0,10*ROW('Water Data'!I108))),'Data Summary'!CH114="Yes"),100-OFFSET('Water Data'!$I$4,0,10*ROW('Water Data'!I108)),NA())</f>
        <v>#N/A</v>
      </c>
      <c r="T114" s="93" t="e">
        <f ca="true">+IF(AND(ISNUMBER(OFFSET('Water Data'!$I$6,0,10*ROW('Water Data'!I108))),'Data Summary'!CI114="Yes"),OFFSET('Water Data'!$I$6,0,10*ROW('Water Data'!I108)),NA())</f>
        <v>#N/A</v>
      </c>
      <c r="U114" s="93" t="e">
        <f ca="true">+IF(AND(ISNUMBER(OFFSET('Water Data'!$I$9,0,10*ROW('Water Data'!I108))),'Data Summary'!CJ114="Yes"),OFFSET('Water Data'!$I$9,0,10*ROW('Water Data'!I108)),NA())</f>
        <v>#N/A</v>
      </c>
      <c r="V114" s="94" t="e">
        <f ca="true">+IF(AND(ISNUMBER(OFFSET('Sanitation Data'!$D$4,0,10*ROW('Sanitation Data'!D108))),'Data Summary'!CK114="Yes"),100-OFFSET('Sanitation Data'!$D$4,0,10*ROW('Sanitation Data'!D108)),NA())</f>
        <v>#N/A</v>
      </c>
      <c r="W114" s="94" t="e">
        <f ca="true">+IF(AND(ISNUMBER(OFFSET('Sanitation Data'!$D$6,0,10*ROW('Sanitation Data'!D108))),'Data Summary'!CL114="Yes"),OFFSET('Sanitation Data'!$D$6,0,10*ROW('Sanitation Data'!D108)),NA())</f>
        <v>#N/A</v>
      </c>
      <c r="X114" s="94" t="e">
        <f ca="true">+IF(AND(ISNUMBER(OFFSET('Sanitation Data'!$D$10,0,10*ROW('Sanitation Data'!D108))),'Data Summary'!CM114="Yes"),OFFSET('Sanitation Data'!$D$10,0,10*ROW('Sanitation Data'!D108)),NA())</f>
        <v>#N/A</v>
      </c>
      <c r="Y114" s="94" t="e">
        <f ca="true">+IF(AND(ISNUMBER(OFFSET('Sanitation Data'!$D$11,0,10*ROW('Sanitation Data'!D108))),'Data Summary'!CN114="Yes"),OFFSET('Sanitation Data'!$D$11,0,10*ROW('Sanitation Data'!D108)),NA())</f>
        <v>#N/A</v>
      </c>
      <c r="Z114" s="94" t="e">
        <f ca="true">+IF(AND(ISNUMBER(OFFSET('Sanitation Data'!$D$12,0,10*ROW('Sanitation Data'!D108))),'Data Summary'!CO114="Yes"),OFFSET('Sanitation Data'!$D$12,0,10*ROW('Sanitation Data'!D108)),NA())</f>
        <v>#N/A</v>
      </c>
      <c r="AA114" s="94" t="e">
        <f ca="true">+IF(AND(ISNUMBER(OFFSET('Sanitation Data'!$E$4,0,10*ROW('Sanitation Data'!E108))),'Data Summary'!CP114="Yes"),100-OFFSET('Sanitation Data'!$E$4,0,10*ROW('Sanitation Data'!E108)),NA())</f>
        <v>#N/A</v>
      </c>
      <c r="AB114" s="94" t="e">
        <f ca="true">+IF(AND(ISNUMBER(OFFSET('Sanitation Data'!$E$6,0,10*ROW('Sanitation Data'!E108))),'Data Summary'!CQ114="Yes"),OFFSET('Sanitation Data'!$E$6,0,10*ROW('Sanitation Data'!E108)),NA())</f>
        <v>#N/A</v>
      </c>
      <c r="AC114" s="94" t="e">
        <f ca="true">+IF(AND(ISNUMBER(OFFSET('Sanitation Data'!$E$10,0,10*ROW('Sanitation Data'!E108))),'Data Summary'!CR114="Yes"),OFFSET('Sanitation Data'!$E$10,0,10*ROW('Sanitation Data'!E108)),NA())</f>
        <v>#N/A</v>
      </c>
      <c r="AD114" s="94" t="e">
        <f ca="true">+IF(AND(ISNUMBER(OFFSET('Sanitation Data'!$E$11,0,10*ROW('Sanitation Data'!E108))),'Data Summary'!CS114="Yes"),OFFSET('Sanitation Data'!$E$11,0,10*ROW('Sanitation Data'!E108)),NA())</f>
        <v>#N/A</v>
      </c>
      <c r="AE114" s="94" t="e">
        <f ca="true">+IF(AND(ISNUMBER(OFFSET('Sanitation Data'!$E$12,0,10*ROW('Sanitation Data'!E108))),'Data Summary'!CT114="Yes"),OFFSET('Sanitation Data'!$E$12,0,10*ROW('Sanitation Data'!E108)),NA())</f>
        <v>#N/A</v>
      </c>
      <c r="AF114" s="94" t="e">
        <f ca="true">+IF(AND(ISNUMBER(OFFSET('Sanitation Data'!$F$4,0,10*ROW('Sanitation Data'!F108))),'Data Summary'!CU114="Yes"),100-OFFSET('Sanitation Data'!$F$4,0,10*ROW('Sanitation Data'!F108)),NA())</f>
        <v>#N/A</v>
      </c>
      <c r="AG114" s="94" t="e">
        <f ca="true">+IF(AND(ISNUMBER(OFFSET('Sanitation Data'!$F$6,0,10*ROW('Sanitation Data'!F108))),'Data Summary'!CV114="Yes"),OFFSET('Sanitation Data'!$F$6,0,10*ROW('Sanitation Data'!F108)),NA())</f>
        <v>#N/A</v>
      </c>
      <c r="AH114" s="94" t="e">
        <f ca="true">+IF(AND(ISNUMBER(OFFSET('Sanitation Data'!$F$10,0,10*ROW('Sanitation Data'!F108))),'Data Summary'!CW114="Yes"),OFFSET('Sanitation Data'!$F$10,0,10*ROW('Sanitation Data'!F108)),NA())</f>
        <v>#N/A</v>
      </c>
      <c r="AI114" s="94" t="e">
        <f ca="true">+IF(AND(ISNUMBER(OFFSET('Sanitation Data'!$F$11,0,10*ROW('Sanitation Data'!F108))),'Data Summary'!CX114="Yes"),OFFSET('Sanitation Data'!$F$11,0,10*ROW('Sanitation Data'!F108)),NA())</f>
        <v>#N/A</v>
      </c>
      <c r="AJ114" s="94" t="e">
        <f ca="true">+IF(AND(ISNUMBER(OFFSET('Sanitation Data'!$F$12,0,10*ROW('Sanitation Data'!F108))),'Data Summary'!CY114="Yes"),OFFSET('Sanitation Data'!$F$12,0,10*ROW('Sanitation Data'!F108)),NA())</f>
        <v>#N/A</v>
      </c>
      <c r="AK114" s="94" t="e">
        <f ca="true">+IF(AND(ISNUMBER(OFFSET('Sanitation Data'!$G$4,0,10*ROW('Sanitation Data'!G108))),'Data Summary'!CZ114="Yes"),100-OFFSET('Sanitation Data'!$G$4,0,10*ROW('Sanitation Data'!G108)),NA())</f>
        <v>#N/A</v>
      </c>
      <c r="AL114" s="94" t="e">
        <f ca="true">+IF(AND(ISNUMBER(OFFSET('Sanitation Data'!$G$6,0,10*ROW('Sanitation Data'!G108))),'Data Summary'!DA114="Yes"),OFFSET('Sanitation Data'!$G$6,0,10*ROW('Sanitation Data'!G108)),NA())</f>
        <v>#N/A</v>
      </c>
      <c r="AM114" s="94" t="e">
        <f ca="true">+IF(AND(ISNUMBER(OFFSET('Sanitation Data'!$G$10,0,10*ROW('Sanitation Data'!G108))),'Data Summary'!DB114="Yes"),OFFSET('Sanitation Data'!$G$10,0,10*ROW('Sanitation Data'!G108)),NA())</f>
        <v>#N/A</v>
      </c>
      <c r="AN114" s="94" t="e">
        <f ca="true">+IF(AND(ISNUMBER(OFFSET('Sanitation Data'!$G$11,0,10*ROW('Sanitation Data'!G108))),'Data Summary'!DC114="Yes"),OFFSET('Sanitation Data'!$G$11,0,10*ROW('Sanitation Data'!G108)),NA())</f>
        <v>#N/A</v>
      </c>
      <c r="AO114" s="94" t="e">
        <f ca="true">+IF(AND(ISNUMBER(OFFSET('Sanitation Data'!$G$12,0,10*ROW('Sanitation Data'!G108))),'Data Summary'!DD114="Yes"),OFFSET('Sanitation Data'!$G$12,0,10*ROW('Sanitation Data'!G108)),NA())</f>
        <v>#N/A</v>
      </c>
      <c r="AP114" s="94" t="e">
        <f ca="true">+IF(AND(ISNUMBER(OFFSET('Sanitation Data'!$H$4,0,10*ROW('Sanitation Data'!H108))),'Data Summary'!DE114="Yes"),100-OFFSET('Sanitation Data'!$H$4,0,10*ROW('Sanitation Data'!H108)),NA())</f>
        <v>#N/A</v>
      </c>
      <c r="AQ114" s="94" t="e">
        <f ca="true">+IF(AND(ISNUMBER(OFFSET('Sanitation Data'!$H$6,0,10*ROW('Sanitation Data'!H108))),'Data Summary'!DF114="Yes"),OFFSET('Sanitation Data'!$H$6,0,10*ROW('Sanitation Data'!H108)),NA())</f>
        <v>#N/A</v>
      </c>
      <c r="AR114" s="94" t="e">
        <f ca="true">+IF(AND(ISNUMBER(OFFSET('Sanitation Data'!$H$10,0,10*ROW('Sanitation Data'!H108))),'Data Summary'!DG114="Yes"),OFFSET('Sanitation Data'!$H$10,0,10*ROW('Sanitation Data'!H108)),NA())</f>
        <v>#N/A</v>
      </c>
      <c r="AS114" s="94" t="e">
        <f ca="true">+IF(AND(ISNUMBER(OFFSET('Sanitation Data'!$H$11,0,10*ROW('Sanitation Data'!H108))),'Data Summary'!DH114="Yes"),OFFSET('Sanitation Data'!$H$11,0,10*ROW('Sanitation Data'!H108)),NA())</f>
        <v>#N/A</v>
      </c>
      <c r="AT114" s="94" t="e">
        <f ca="true">+IF(AND(ISNUMBER(OFFSET('Sanitation Data'!$H$12,0,10*ROW('Sanitation Data'!H108))),'Data Summary'!DI114="Yes"),OFFSET('Sanitation Data'!$H$12,0,10*ROW('Sanitation Data'!H108)),NA())</f>
        <v>#N/A</v>
      </c>
      <c r="AU114" s="94" t="e">
        <f ca="true">+IF(AND(ISNUMBER(OFFSET('Sanitation Data'!$I$4,0,10*ROW('Sanitation Data'!I108))),'Data Summary'!DJ114="Yes"),100-OFFSET('Sanitation Data'!$I$4,0,10*ROW('Sanitation Data'!I108)),NA())</f>
        <v>#N/A</v>
      </c>
      <c r="AV114" s="94" t="e">
        <f ca="true">+IF(AND(ISNUMBER(OFFSET('Sanitation Data'!$I$6,0,10*ROW('Sanitation Data'!I108))),'Data Summary'!DK114="Yes"),OFFSET('Sanitation Data'!$I$6,0,10*ROW('Sanitation Data'!I108)),NA())</f>
        <v>#N/A</v>
      </c>
      <c r="AW114" s="94" t="e">
        <f ca="true">+IF(AND(ISNUMBER(OFFSET('Sanitation Data'!$I$10,0,10*ROW('Sanitation Data'!I108))),'Data Summary'!DL114="Yes"),OFFSET('Sanitation Data'!$I$10,0,10*ROW('Sanitation Data'!I108)),NA())</f>
        <v>#N/A</v>
      </c>
      <c r="AX114" s="94" t="e">
        <f ca="true">+IF(AND(ISNUMBER(OFFSET('Sanitation Data'!$I$11,0,10*ROW('Sanitation Data'!I108))),'Data Summary'!DM114="Yes"),OFFSET('Sanitation Data'!$I$11,0,10*ROW('Sanitation Data'!I108)),NA())</f>
        <v>#N/A</v>
      </c>
      <c r="AY114" s="94" t="e">
        <f ca="true">+IF(AND(ISNUMBER(OFFSET('Sanitation Data'!$I$12,0,10*ROW('Sanitation Data'!I108))),'Data Summary'!DN114="Yes"),OFFSET('Sanitation Data'!$I$12,0,10*ROW('Sanitation Data'!I108)),NA())</f>
        <v>#N/A</v>
      </c>
      <c r="AZ114" s="95" t="e">
        <f ca="true">+IF(AND(ISNUMBER(OFFSET('Hygiene Data'!$D$5,0,10*ROW('Hygiene Data'!D108))),'Data Summary'!DO114="Yes"),OFFSET('Hygiene Data'!$D$5,0,10*ROW('Hygiene Data'!D108)),NA())</f>
        <v>#N/A</v>
      </c>
      <c r="BA114" s="95" t="e">
        <f ca="true">+IF(AND(ISNUMBER(OFFSET('Hygiene Data'!$D$7,0,10*ROW('Hygiene Data'!D108))),'Data Summary'!DP114="Yes"),OFFSET('Hygiene Data'!$D$7,0,10*ROW('Hygiene Data'!D108)),NA())</f>
        <v>#N/A</v>
      </c>
      <c r="BB114" s="95" t="e">
        <f ca="true">+IF(AND(ISNUMBER(OFFSET('Hygiene Data'!$D$9,0,10*ROW('Hygiene Data'!D108))),'Data Summary'!DQ114="Yes"),OFFSET('Hygiene Data'!$D$9,0,10*ROW('Hygiene Data'!D108)),NA())</f>
        <v>#N/A</v>
      </c>
      <c r="BC114" s="95" t="e">
        <f ca="true">+IF(AND(ISNUMBER(OFFSET('Hygiene Data'!$E$5,0,10*ROW('Hygiene Data'!E108))),'Data Summary'!DR114="Yes"),OFFSET('Hygiene Data'!$E$5,0,10*ROW('Hygiene Data'!E108)),NA())</f>
        <v>#N/A</v>
      </c>
      <c r="BD114" s="95" t="e">
        <f ca="true">+IF(AND(ISNUMBER(OFFSET('Hygiene Data'!$E$7,0,10*ROW('Hygiene Data'!E108))),'Data Summary'!DS114="Yes"),OFFSET('Hygiene Data'!$E$7,0,10*ROW('Hygiene Data'!E108)),NA())</f>
        <v>#N/A</v>
      </c>
      <c r="BE114" s="95" t="e">
        <f ca="true">+IF(AND(ISNUMBER(OFFSET('Hygiene Data'!$E$9,0,10*ROW('Hygiene Data'!E108))),'Data Summary'!DT114="Yes"),OFFSET('Hygiene Data'!$E$9,0,10*ROW('Hygiene Data'!E108)),NA())</f>
        <v>#N/A</v>
      </c>
      <c r="BF114" s="95" t="e">
        <f ca="true">+IF(AND(ISNUMBER(OFFSET('Hygiene Data'!$F$5,0,10*ROW('Hygiene Data'!F108))),'Data Summary'!DU114="Yes"),OFFSET('Hygiene Data'!$F$5,0,10*ROW('Hygiene Data'!F108)),NA())</f>
        <v>#N/A</v>
      </c>
      <c r="BG114" s="95" t="e">
        <f ca="true">+IF(AND(ISNUMBER(OFFSET('Hygiene Data'!$F$7,0,10*ROW('Hygiene Data'!F108))),'Data Summary'!DV114="Yes"),OFFSET('Hygiene Data'!$F$7,0,10*ROW('Hygiene Data'!F108)),NA())</f>
        <v>#N/A</v>
      </c>
      <c r="BH114" s="95" t="e">
        <f ca="true">+IF(AND(ISNUMBER(OFFSET('Hygiene Data'!$F$9,0,10*ROW('Hygiene Data'!F108))),'Data Summary'!DW114="Yes"),OFFSET('Hygiene Data'!$F$9,0,10*ROW('Hygiene Data'!F108)),NA())</f>
        <v>#N/A</v>
      </c>
      <c r="BI114" s="95" t="e">
        <f ca="true">+IF(AND(ISNUMBER(OFFSET('Hygiene Data'!$G$5,0,10*ROW('Hygiene Data'!G108))),'Data Summary'!DX114="Yes"),OFFSET('Hygiene Data'!$G$5,0,10*ROW('Hygiene Data'!G108)),NA())</f>
        <v>#N/A</v>
      </c>
      <c r="BJ114" s="95" t="e">
        <f ca="true">+IF(AND(ISNUMBER(OFFSET('Hygiene Data'!$G$7,0,10*ROW('Hygiene Data'!G108))),'Data Summary'!DY114="Yes"),OFFSET('Hygiene Data'!$G$7,0,10*ROW('Hygiene Data'!G108)),NA())</f>
        <v>#N/A</v>
      </c>
      <c r="BK114" s="95" t="e">
        <f ca="true">+IF(AND(ISNUMBER(OFFSET('Hygiene Data'!$G$9,0,10*ROW('Hygiene Data'!G108))),'Data Summary'!DZ114="Yes"),OFFSET('Hygiene Data'!$G$9,0,10*ROW('Hygiene Data'!G108)),NA())</f>
        <v>#N/A</v>
      </c>
      <c r="BL114" s="95" t="e">
        <f ca="true">+IF(AND(ISNUMBER(OFFSET('Hygiene Data'!$H$5,0,10*ROW('Hygiene Data'!H108))),'Data Summary'!EA114="Yes"),OFFSET('Hygiene Data'!$H$5,0,10*ROW('Hygiene Data'!H108)),NA())</f>
        <v>#N/A</v>
      </c>
      <c r="BM114" s="95" t="e">
        <f ca="true">+IF(AND(ISNUMBER(OFFSET('Hygiene Data'!$H$7,0,10*ROW('Hygiene Data'!H108))),'Data Summary'!EB114="Yes"),OFFSET('Hygiene Data'!$H$7,0,10*ROW('Hygiene Data'!H108)),NA())</f>
        <v>#N/A</v>
      </c>
      <c r="BN114" s="95" t="e">
        <f ca="true">+IF(AND(ISNUMBER(OFFSET('Hygiene Data'!$H$9,0,10*ROW('Hygiene Data'!H108))),'Data Summary'!EC114="Yes"),OFFSET('Hygiene Data'!$H$9,0,10*ROW('Hygiene Data'!H108)),NA())</f>
        <v>#N/A</v>
      </c>
      <c r="BO114" s="95" t="e">
        <f ca="true">+IF(AND(ISNUMBER(OFFSET('Hygiene Data'!$I$5,0,10*ROW('Hygiene Data'!I108))),'Data Summary'!ED114="Yes"),OFFSET('Hygiene Data'!$I$5,0,10*ROW('Hygiene Data'!I108)),NA())</f>
        <v>#N/A</v>
      </c>
      <c r="BP114" s="95" t="e">
        <f ca="true">+IF(AND(ISNUMBER(OFFSET('Hygiene Data'!$I$7,0,10*ROW('Hygiene Data'!I108))),'Data Summary'!EE114="Yes"),OFFSET('Hygiene Data'!$I$7,0,10*ROW('Hygiene Data'!I108)),NA())</f>
        <v>#N/A</v>
      </c>
      <c r="BQ114" s="95" t="e">
        <f ca="true">+IF(AND(ISNUMBER(OFFSET('Hygiene Data'!$I$9,0,10*ROW('Hygiene Data'!I108))),'Data Summary'!EF114="Yes"),OFFSET('Hygiene Data'!$I$9,0,10*ROW('Hygiene Data'!I108)),NA())</f>
        <v>#N/A</v>
      </c>
    </row>
    <row xmlns:x14ac="http://schemas.microsoft.com/office/spreadsheetml/2009/9/ac" r="115" x14ac:dyDescent="0.2">
      <c r="A115" s="329" t="e">
        <f ca="true">+RIGHT('Data Summary'!A115,LEN('Data Summary'!A115)-9)</f>
        <v>#VALUE!</v>
      </c>
      <c r="B115" s="36" t="str">
        <f ca="true">+IF(ISTEXT('Data Summary'!B115),'Data Summary'!B115,"")</f>
        <v/>
      </c>
      <c r="C115" s="328" t="e">
        <f ca="true">+VALUE('Data Summary'!C115)</f>
        <v>#VALUE!</v>
      </c>
      <c r="D115" s="93" t="e">
        <f ca="true">+IF(AND(ISNUMBER(OFFSET('Water Data'!$D$4,0,10*ROW('Water Data'!D109))),'Data Summary'!BS115="Yes"),100-OFFSET('Water Data'!$D$4,0,10*ROW('Water Data'!D109)),NA())</f>
        <v>#N/A</v>
      </c>
      <c r="E115" s="93" t="e">
        <f ca="true">+IF(AND(ISNUMBER(OFFSET('Water Data'!$D$6,0,10*ROW('Water Data'!D109))),'Data Summary'!BT115="Yes"),OFFSET('Water Data'!$D$6,0,10*ROW('Water Data'!D109)),NA())</f>
        <v>#N/A</v>
      </c>
      <c r="F115" s="93" t="e">
        <f ca="true">+IF(AND(ISNUMBER(OFFSET('Water Data'!$D$9,0,10*ROW('Water Data'!D109))),'Data Summary'!BU115="Yes"),OFFSET('Water Data'!$D$9,0,10*ROW('Water Data'!D109)),NA())</f>
        <v>#N/A</v>
      </c>
      <c r="G115" s="93" t="e">
        <f ca="true">+IF(AND(ISNUMBER(OFFSET('Water Data'!$E$4,0,10*ROW('Water Data'!E109))),'Data Summary'!BV115="Yes"),100-OFFSET('Water Data'!$E$4,0,10*ROW('Water Data'!E109)),NA())</f>
        <v>#N/A</v>
      </c>
      <c r="H115" s="93" t="e">
        <f ca="true">+IF(AND(ISNUMBER(OFFSET('Water Data'!$E$6,0,10*ROW('Water Data'!E109))),'Data Summary'!BW115="Yes"),OFFSET('Water Data'!$E$6,0,10*ROW('Water Data'!E109)),NA())</f>
        <v>#N/A</v>
      </c>
      <c r="I115" s="93" t="e">
        <f ca="true">+IF(AND(ISNUMBER(OFFSET('Water Data'!$E$9,0,10*ROW('Water Data'!E109))),'Data Summary'!BX115="Yes"),OFFSET('Water Data'!$E$9,0,10*ROW('Water Data'!E109)),NA())</f>
        <v>#N/A</v>
      </c>
      <c r="J115" s="93" t="e">
        <f ca="true">+IF(AND(ISNUMBER(OFFSET('Water Data'!$F$4,0,10*ROW('Water Data'!F109))),'Data Summary'!BY115="Yes"),100-OFFSET('Water Data'!$F$4,0,10*ROW('Water Data'!F109)),NA())</f>
        <v>#N/A</v>
      </c>
      <c r="K115" s="93" t="e">
        <f ca="true">+IF(AND(ISNUMBER(OFFSET('Water Data'!$F$6,0,10*ROW('Water Data'!F109))),'Data Summary'!BZ115="Yes"),OFFSET('Water Data'!$F$6,0,10*ROW('Water Data'!F109)),NA())</f>
        <v>#N/A</v>
      </c>
      <c r="L115" s="93" t="e">
        <f ca="true">+IF(AND(ISNUMBER(OFFSET('Water Data'!$F$9,0,10*ROW('Water Data'!F109))),'Data Summary'!CA115="Yes"),OFFSET('Water Data'!$F$9,0,10*ROW('Water Data'!F109)),NA())</f>
        <v>#N/A</v>
      </c>
      <c r="M115" s="93" t="e">
        <f ca="true">+IF(AND(ISNUMBER(OFFSET('Water Data'!$G$4,0,10*ROW('Water Data'!G109))),'Data Summary'!CB115="Yes"),100-OFFSET('Water Data'!$G$4,0,10*ROW('Water Data'!G109)),NA())</f>
        <v>#N/A</v>
      </c>
      <c r="N115" s="93" t="e">
        <f ca="true">+IF(AND(ISNUMBER(OFFSET('Water Data'!$G$6,0,10*ROW('Water Data'!G109))),'Data Summary'!CC115="Yes"),OFFSET('Water Data'!$G$6,0,10*ROW('Water Data'!G109)),NA())</f>
        <v>#N/A</v>
      </c>
      <c r="O115" s="93" t="e">
        <f ca="true">+IF(AND(ISNUMBER(OFFSET('Water Data'!$G$9,0,10*ROW('Water Data'!G109))),'Data Summary'!CD115="Yes"),OFFSET('Water Data'!$G$9,0,10*ROW('Water Data'!G109)),NA())</f>
        <v>#N/A</v>
      </c>
      <c r="P115" s="93" t="e">
        <f ca="true">+IF(AND(ISNUMBER(OFFSET('Water Data'!$H$4,0,10*ROW('Water Data'!H109))),'Data Summary'!CE115="Yes"),100-OFFSET('Water Data'!$H$4,0,10*ROW('Water Data'!H109)),NA())</f>
        <v>#N/A</v>
      </c>
      <c r="Q115" s="93" t="e">
        <f ca="true">+IF(AND(ISNUMBER(OFFSET('Water Data'!$H$6,0,10*ROW('Water Data'!H109))),'Data Summary'!CF115="Yes"),OFFSET('Water Data'!$H$6,0,10*ROW('Water Data'!H109)),NA())</f>
        <v>#N/A</v>
      </c>
      <c r="R115" s="93" t="e">
        <f ca="true">+IF(AND(ISNUMBER(OFFSET('Water Data'!$H$9,0,10*ROW('Water Data'!H109))),'Data Summary'!CG115="Yes"),OFFSET('Water Data'!$H$9,0,10*ROW('Water Data'!H109)),NA())</f>
        <v>#N/A</v>
      </c>
      <c r="S115" s="93" t="e">
        <f ca="true">+IF(AND(ISNUMBER(OFFSET('Water Data'!$I$4,0,10*ROW('Water Data'!I109))),'Data Summary'!CH115="Yes"),100-OFFSET('Water Data'!$I$4,0,10*ROW('Water Data'!I109)),NA())</f>
        <v>#N/A</v>
      </c>
      <c r="T115" s="93" t="e">
        <f ca="true">+IF(AND(ISNUMBER(OFFSET('Water Data'!$I$6,0,10*ROW('Water Data'!I109))),'Data Summary'!CI115="Yes"),OFFSET('Water Data'!$I$6,0,10*ROW('Water Data'!I109)),NA())</f>
        <v>#N/A</v>
      </c>
      <c r="U115" s="93" t="e">
        <f ca="true">+IF(AND(ISNUMBER(OFFSET('Water Data'!$I$9,0,10*ROW('Water Data'!I109))),'Data Summary'!CJ115="Yes"),OFFSET('Water Data'!$I$9,0,10*ROW('Water Data'!I109)),NA())</f>
        <v>#N/A</v>
      </c>
      <c r="V115" s="94" t="e">
        <f ca="true">+IF(AND(ISNUMBER(OFFSET('Sanitation Data'!$D$4,0,10*ROW('Sanitation Data'!D109))),'Data Summary'!CK115="Yes"),100-OFFSET('Sanitation Data'!$D$4,0,10*ROW('Sanitation Data'!D109)),NA())</f>
        <v>#N/A</v>
      </c>
      <c r="W115" s="94" t="e">
        <f ca="true">+IF(AND(ISNUMBER(OFFSET('Sanitation Data'!$D$6,0,10*ROW('Sanitation Data'!D109))),'Data Summary'!CL115="Yes"),OFFSET('Sanitation Data'!$D$6,0,10*ROW('Sanitation Data'!D109)),NA())</f>
        <v>#N/A</v>
      </c>
      <c r="X115" s="94" t="e">
        <f ca="true">+IF(AND(ISNUMBER(OFFSET('Sanitation Data'!$D$10,0,10*ROW('Sanitation Data'!D109))),'Data Summary'!CM115="Yes"),OFFSET('Sanitation Data'!$D$10,0,10*ROW('Sanitation Data'!D109)),NA())</f>
        <v>#N/A</v>
      </c>
      <c r="Y115" s="94" t="e">
        <f ca="true">+IF(AND(ISNUMBER(OFFSET('Sanitation Data'!$D$11,0,10*ROW('Sanitation Data'!D109))),'Data Summary'!CN115="Yes"),OFFSET('Sanitation Data'!$D$11,0,10*ROW('Sanitation Data'!D109)),NA())</f>
        <v>#N/A</v>
      </c>
      <c r="Z115" s="94" t="e">
        <f ca="true">+IF(AND(ISNUMBER(OFFSET('Sanitation Data'!$D$12,0,10*ROW('Sanitation Data'!D109))),'Data Summary'!CO115="Yes"),OFFSET('Sanitation Data'!$D$12,0,10*ROW('Sanitation Data'!D109)),NA())</f>
        <v>#N/A</v>
      </c>
      <c r="AA115" s="94" t="e">
        <f ca="true">+IF(AND(ISNUMBER(OFFSET('Sanitation Data'!$E$4,0,10*ROW('Sanitation Data'!E109))),'Data Summary'!CP115="Yes"),100-OFFSET('Sanitation Data'!$E$4,0,10*ROW('Sanitation Data'!E109)),NA())</f>
        <v>#N/A</v>
      </c>
      <c r="AB115" s="94" t="e">
        <f ca="true">+IF(AND(ISNUMBER(OFFSET('Sanitation Data'!$E$6,0,10*ROW('Sanitation Data'!E109))),'Data Summary'!CQ115="Yes"),OFFSET('Sanitation Data'!$E$6,0,10*ROW('Sanitation Data'!E109)),NA())</f>
        <v>#N/A</v>
      </c>
      <c r="AC115" s="94" t="e">
        <f ca="true">+IF(AND(ISNUMBER(OFFSET('Sanitation Data'!$E$10,0,10*ROW('Sanitation Data'!E109))),'Data Summary'!CR115="Yes"),OFFSET('Sanitation Data'!$E$10,0,10*ROW('Sanitation Data'!E109)),NA())</f>
        <v>#N/A</v>
      </c>
      <c r="AD115" s="94" t="e">
        <f ca="true">+IF(AND(ISNUMBER(OFFSET('Sanitation Data'!$E$11,0,10*ROW('Sanitation Data'!E109))),'Data Summary'!CS115="Yes"),OFFSET('Sanitation Data'!$E$11,0,10*ROW('Sanitation Data'!E109)),NA())</f>
        <v>#N/A</v>
      </c>
      <c r="AE115" s="94" t="e">
        <f ca="true">+IF(AND(ISNUMBER(OFFSET('Sanitation Data'!$E$12,0,10*ROW('Sanitation Data'!E109))),'Data Summary'!CT115="Yes"),OFFSET('Sanitation Data'!$E$12,0,10*ROW('Sanitation Data'!E109)),NA())</f>
        <v>#N/A</v>
      </c>
      <c r="AF115" s="94" t="e">
        <f ca="true">+IF(AND(ISNUMBER(OFFSET('Sanitation Data'!$F$4,0,10*ROW('Sanitation Data'!F109))),'Data Summary'!CU115="Yes"),100-OFFSET('Sanitation Data'!$F$4,0,10*ROW('Sanitation Data'!F109)),NA())</f>
        <v>#N/A</v>
      </c>
      <c r="AG115" s="94" t="e">
        <f ca="true">+IF(AND(ISNUMBER(OFFSET('Sanitation Data'!$F$6,0,10*ROW('Sanitation Data'!F109))),'Data Summary'!CV115="Yes"),OFFSET('Sanitation Data'!$F$6,0,10*ROW('Sanitation Data'!F109)),NA())</f>
        <v>#N/A</v>
      </c>
      <c r="AH115" s="94" t="e">
        <f ca="true">+IF(AND(ISNUMBER(OFFSET('Sanitation Data'!$F$10,0,10*ROW('Sanitation Data'!F109))),'Data Summary'!CW115="Yes"),OFFSET('Sanitation Data'!$F$10,0,10*ROW('Sanitation Data'!F109)),NA())</f>
        <v>#N/A</v>
      </c>
      <c r="AI115" s="94" t="e">
        <f ca="true">+IF(AND(ISNUMBER(OFFSET('Sanitation Data'!$F$11,0,10*ROW('Sanitation Data'!F109))),'Data Summary'!CX115="Yes"),OFFSET('Sanitation Data'!$F$11,0,10*ROW('Sanitation Data'!F109)),NA())</f>
        <v>#N/A</v>
      </c>
      <c r="AJ115" s="94" t="e">
        <f ca="true">+IF(AND(ISNUMBER(OFFSET('Sanitation Data'!$F$12,0,10*ROW('Sanitation Data'!F109))),'Data Summary'!CY115="Yes"),OFFSET('Sanitation Data'!$F$12,0,10*ROW('Sanitation Data'!F109)),NA())</f>
        <v>#N/A</v>
      </c>
      <c r="AK115" s="94" t="e">
        <f ca="true">+IF(AND(ISNUMBER(OFFSET('Sanitation Data'!$G$4,0,10*ROW('Sanitation Data'!G109))),'Data Summary'!CZ115="Yes"),100-OFFSET('Sanitation Data'!$G$4,0,10*ROW('Sanitation Data'!G109)),NA())</f>
        <v>#N/A</v>
      </c>
      <c r="AL115" s="94" t="e">
        <f ca="true">+IF(AND(ISNUMBER(OFFSET('Sanitation Data'!$G$6,0,10*ROW('Sanitation Data'!G109))),'Data Summary'!DA115="Yes"),OFFSET('Sanitation Data'!$G$6,0,10*ROW('Sanitation Data'!G109)),NA())</f>
        <v>#N/A</v>
      </c>
      <c r="AM115" s="94" t="e">
        <f ca="true">+IF(AND(ISNUMBER(OFFSET('Sanitation Data'!$G$10,0,10*ROW('Sanitation Data'!G109))),'Data Summary'!DB115="Yes"),OFFSET('Sanitation Data'!$G$10,0,10*ROW('Sanitation Data'!G109)),NA())</f>
        <v>#N/A</v>
      </c>
      <c r="AN115" s="94" t="e">
        <f ca="true">+IF(AND(ISNUMBER(OFFSET('Sanitation Data'!$G$11,0,10*ROW('Sanitation Data'!G109))),'Data Summary'!DC115="Yes"),OFFSET('Sanitation Data'!$G$11,0,10*ROW('Sanitation Data'!G109)),NA())</f>
        <v>#N/A</v>
      </c>
      <c r="AO115" s="94" t="e">
        <f ca="true">+IF(AND(ISNUMBER(OFFSET('Sanitation Data'!$G$12,0,10*ROW('Sanitation Data'!G109))),'Data Summary'!DD115="Yes"),OFFSET('Sanitation Data'!$G$12,0,10*ROW('Sanitation Data'!G109)),NA())</f>
        <v>#N/A</v>
      </c>
      <c r="AP115" s="94" t="e">
        <f ca="true">+IF(AND(ISNUMBER(OFFSET('Sanitation Data'!$H$4,0,10*ROW('Sanitation Data'!H109))),'Data Summary'!DE115="Yes"),100-OFFSET('Sanitation Data'!$H$4,0,10*ROW('Sanitation Data'!H109)),NA())</f>
        <v>#N/A</v>
      </c>
      <c r="AQ115" s="94" t="e">
        <f ca="true">+IF(AND(ISNUMBER(OFFSET('Sanitation Data'!$H$6,0,10*ROW('Sanitation Data'!H109))),'Data Summary'!DF115="Yes"),OFFSET('Sanitation Data'!$H$6,0,10*ROW('Sanitation Data'!H109)),NA())</f>
        <v>#N/A</v>
      </c>
      <c r="AR115" s="94" t="e">
        <f ca="true">+IF(AND(ISNUMBER(OFFSET('Sanitation Data'!$H$10,0,10*ROW('Sanitation Data'!H109))),'Data Summary'!DG115="Yes"),OFFSET('Sanitation Data'!$H$10,0,10*ROW('Sanitation Data'!H109)),NA())</f>
        <v>#N/A</v>
      </c>
      <c r="AS115" s="94" t="e">
        <f ca="true">+IF(AND(ISNUMBER(OFFSET('Sanitation Data'!$H$11,0,10*ROW('Sanitation Data'!H109))),'Data Summary'!DH115="Yes"),OFFSET('Sanitation Data'!$H$11,0,10*ROW('Sanitation Data'!H109)),NA())</f>
        <v>#N/A</v>
      </c>
      <c r="AT115" s="94" t="e">
        <f ca="true">+IF(AND(ISNUMBER(OFFSET('Sanitation Data'!$H$12,0,10*ROW('Sanitation Data'!H109))),'Data Summary'!DI115="Yes"),OFFSET('Sanitation Data'!$H$12,0,10*ROW('Sanitation Data'!H109)),NA())</f>
        <v>#N/A</v>
      </c>
      <c r="AU115" s="94" t="e">
        <f ca="true">+IF(AND(ISNUMBER(OFFSET('Sanitation Data'!$I$4,0,10*ROW('Sanitation Data'!I109))),'Data Summary'!DJ115="Yes"),100-OFFSET('Sanitation Data'!$I$4,0,10*ROW('Sanitation Data'!I109)),NA())</f>
        <v>#N/A</v>
      </c>
      <c r="AV115" s="94" t="e">
        <f ca="true">+IF(AND(ISNUMBER(OFFSET('Sanitation Data'!$I$6,0,10*ROW('Sanitation Data'!I109))),'Data Summary'!DK115="Yes"),OFFSET('Sanitation Data'!$I$6,0,10*ROW('Sanitation Data'!I109)),NA())</f>
        <v>#N/A</v>
      </c>
      <c r="AW115" s="94" t="e">
        <f ca="true">+IF(AND(ISNUMBER(OFFSET('Sanitation Data'!$I$10,0,10*ROW('Sanitation Data'!I109))),'Data Summary'!DL115="Yes"),OFFSET('Sanitation Data'!$I$10,0,10*ROW('Sanitation Data'!I109)),NA())</f>
        <v>#N/A</v>
      </c>
      <c r="AX115" s="94" t="e">
        <f ca="true">+IF(AND(ISNUMBER(OFFSET('Sanitation Data'!$I$11,0,10*ROW('Sanitation Data'!I109))),'Data Summary'!DM115="Yes"),OFFSET('Sanitation Data'!$I$11,0,10*ROW('Sanitation Data'!I109)),NA())</f>
        <v>#N/A</v>
      </c>
      <c r="AY115" s="94" t="e">
        <f ca="true">+IF(AND(ISNUMBER(OFFSET('Sanitation Data'!$I$12,0,10*ROW('Sanitation Data'!I109))),'Data Summary'!DN115="Yes"),OFFSET('Sanitation Data'!$I$12,0,10*ROW('Sanitation Data'!I109)),NA())</f>
        <v>#N/A</v>
      </c>
      <c r="AZ115" s="95" t="e">
        <f ca="true">+IF(AND(ISNUMBER(OFFSET('Hygiene Data'!$D$5,0,10*ROW('Hygiene Data'!D109))),'Data Summary'!DO115="Yes"),OFFSET('Hygiene Data'!$D$5,0,10*ROW('Hygiene Data'!D109)),NA())</f>
        <v>#N/A</v>
      </c>
      <c r="BA115" s="95" t="e">
        <f ca="true">+IF(AND(ISNUMBER(OFFSET('Hygiene Data'!$D$7,0,10*ROW('Hygiene Data'!D109))),'Data Summary'!DP115="Yes"),OFFSET('Hygiene Data'!$D$7,0,10*ROW('Hygiene Data'!D109)),NA())</f>
        <v>#N/A</v>
      </c>
      <c r="BB115" s="95" t="e">
        <f ca="true">+IF(AND(ISNUMBER(OFFSET('Hygiene Data'!$D$9,0,10*ROW('Hygiene Data'!D109))),'Data Summary'!DQ115="Yes"),OFFSET('Hygiene Data'!$D$9,0,10*ROW('Hygiene Data'!D109)),NA())</f>
        <v>#N/A</v>
      </c>
      <c r="BC115" s="95" t="e">
        <f ca="true">+IF(AND(ISNUMBER(OFFSET('Hygiene Data'!$E$5,0,10*ROW('Hygiene Data'!E109))),'Data Summary'!DR115="Yes"),OFFSET('Hygiene Data'!$E$5,0,10*ROW('Hygiene Data'!E109)),NA())</f>
        <v>#N/A</v>
      </c>
      <c r="BD115" s="95" t="e">
        <f ca="true">+IF(AND(ISNUMBER(OFFSET('Hygiene Data'!$E$7,0,10*ROW('Hygiene Data'!E109))),'Data Summary'!DS115="Yes"),OFFSET('Hygiene Data'!$E$7,0,10*ROW('Hygiene Data'!E109)),NA())</f>
        <v>#N/A</v>
      </c>
      <c r="BE115" s="95" t="e">
        <f ca="true">+IF(AND(ISNUMBER(OFFSET('Hygiene Data'!$E$9,0,10*ROW('Hygiene Data'!E109))),'Data Summary'!DT115="Yes"),OFFSET('Hygiene Data'!$E$9,0,10*ROW('Hygiene Data'!E109)),NA())</f>
        <v>#N/A</v>
      </c>
      <c r="BF115" s="95" t="e">
        <f ca="true">+IF(AND(ISNUMBER(OFFSET('Hygiene Data'!$F$5,0,10*ROW('Hygiene Data'!F109))),'Data Summary'!DU115="Yes"),OFFSET('Hygiene Data'!$F$5,0,10*ROW('Hygiene Data'!F109)),NA())</f>
        <v>#N/A</v>
      </c>
      <c r="BG115" s="95" t="e">
        <f ca="true">+IF(AND(ISNUMBER(OFFSET('Hygiene Data'!$F$7,0,10*ROW('Hygiene Data'!F109))),'Data Summary'!DV115="Yes"),OFFSET('Hygiene Data'!$F$7,0,10*ROW('Hygiene Data'!F109)),NA())</f>
        <v>#N/A</v>
      </c>
      <c r="BH115" s="95" t="e">
        <f ca="true">+IF(AND(ISNUMBER(OFFSET('Hygiene Data'!$F$9,0,10*ROW('Hygiene Data'!F109))),'Data Summary'!DW115="Yes"),OFFSET('Hygiene Data'!$F$9,0,10*ROW('Hygiene Data'!F109)),NA())</f>
        <v>#N/A</v>
      </c>
      <c r="BI115" s="95" t="e">
        <f ca="true">+IF(AND(ISNUMBER(OFFSET('Hygiene Data'!$G$5,0,10*ROW('Hygiene Data'!G109))),'Data Summary'!DX115="Yes"),OFFSET('Hygiene Data'!$G$5,0,10*ROW('Hygiene Data'!G109)),NA())</f>
        <v>#N/A</v>
      </c>
      <c r="BJ115" s="95" t="e">
        <f ca="true">+IF(AND(ISNUMBER(OFFSET('Hygiene Data'!$G$7,0,10*ROW('Hygiene Data'!G109))),'Data Summary'!DY115="Yes"),OFFSET('Hygiene Data'!$G$7,0,10*ROW('Hygiene Data'!G109)),NA())</f>
        <v>#N/A</v>
      </c>
      <c r="BK115" s="95" t="e">
        <f ca="true">+IF(AND(ISNUMBER(OFFSET('Hygiene Data'!$G$9,0,10*ROW('Hygiene Data'!G109))),'Data Summary'!DZ115="Yes"),OFFSET('Hygiene Data'!$G$9,0,10*ROW('Hygiene Data'!G109)),NA())</f>
        <v>#N/A</v>
      </c>
      <c r="BL115" s="95" t="e">
        <f ca="true">+IF(AND(ISNUMBER(OFFSET('Hygiene Data'!$H$5,0,10*ROW('Hygiene Data'!H109))),'Data Summary'!EA115="Yes"),OFFSET('Hygiene Data'!$H$5,0,10*ROW('Hygiene Data'!H109)),NA())</f>
        <v>#N/A</v>
      </c>
      <c r="BM115" s="95" t="e">
        <f ca="true">+IF(AND(ISNUMBER(OFFSET('Hygiene Data'!$H$7,0,10*ROW('Hygiene Data'!H109))),'Data Summary'!EB115="Yes"),OFFSET('Hygiene Data'!$H$7,0,10*ROW('Hygiene Data'!H109)),NA())</f>
        <v>#N/A</v>
      </c>
      <c r="BN115" s="95" t="e">
        <f ca="true">+IF(AND(ISNUMBER(OFFSET('Hygiene Data'!$H$9,0,10*ROW('Hygiene Data'!H109))),'Data Summary'!EC115="Yes"),OFFSET('Hygiene Data'!$H$9,0,10*ROW('Hygiene Data'!H109)),NA())</f>
        <v>#N/A</v>
      </c>
      <c r="BO115" s="95" t="e">
        <f ca="true">+IF(AND(ISNUMBER(OFFSET('Hygiene Data'!$I$5,0,10*ROW('Hygiene Data'!I109))),'Data Summary'!ED115="Yes"),OFFSET('Hygiene Data'!$I$5,0,10*ROW('Hygiene Data'!I109)),NA())</f>
        <v>#N/A</v>
      </c>
      <c r="BP115" s="95" t="e">
        <f ca="true">+IF(AND(ISNUMBER(OFFSET('Hygiene Data'!$I$7,0,10*ROW('Hygiene Data'!I109))),'Data Summary'!EE115="Yes"),OFFSET('Hygiene Data'!$I$7,0,10*ROW('Hygiene Data'!I109)),NA())</f>
        <v>#N/A</v>
      </c>
      <c r="BQ115" s="95" t="e">
        <f ca="true">+IF(AND(ISNUMBER(OFFSET('Hygiene Data'!$I$9,0,10*ROW('Hygiene Data'!I109))),'Data Summary'!EF115="Yes"),OFFSET('Hygiene Data'!$I$9,0,10*ROW('Hygiene Data'!I109)),NA())</f>
        <v>#N/A</v>
      </c>
    </row>
    <row xmlns:x14ac="http://schemas.microsoft.com/office/spreadsheetml/2009/9/ac" r="116" x14ac:dyDescent="0.2">
      <c r="A116" s="329" t="e">
        <f ca="true">+RIGHT('Data Summary'!A116,LEN('Data Summary'!A116)-9)</f>
        <v>#VALUE!</v>
      </c>
      <c r="B116" s="36" t="str">
        <f ca="true">+IF(ISTEXT('Data Summary'!B116),'Data Summary'!B116,"")</f>
        <v/>
      </c>
      <c r="C116" s="328" t="e">
        <f ca="true">+VALUE('Data Summary'!C116)</f>
        <v>#VALUE!</v>
      </c>
      <c r="D116" s="93" t="e">
        <f ca="true">+IF(AND(ISNUMBER(OFFSET('Water Data'!$D$4,0,10*ROW('Water Data'!D110))),'Data Summary'!BS116="Yes"),100-OFFSET('Water Data'!$D$4,0,10*ROW('Water Data'!D110)),NA())</f>
        <v>#N/A</v>
      </c>
      <c r="E116" s="93" t="e">
        <f ca="true">+IF(AND(ISNUMBER(OFFSET('Water Data'!$D$6,0,10*ROW('Water Data'!D110))),'Data Summary'!BT116="Yes"),OFFSET('Water Data'!$D$6,0,10*ROW('Water Data'!D110)),NA())</f>
        <v>#N/A</v>
      </c>
      <c r="F116" s="93" t="e">
        <f ca="true">+IF(AND(ISNUMBER(OFFSET('Water Data'!$D$9,0,10*ROW('Water Data'!D110))),'Data Summary'!BU116="Yes"),OFFSET('Water Data'!$D$9,0,10*ROW('Water Data'!D110)),NA())</f>
        <v>#N/A</v>
      </c>
      <c r="G116" s="93" t="e">
        <f ca="true">+IF(AND(ISNUMBER(OFFSET('Water Data'!$E$4,0,10*ROW('Water Data'!E110))),'Data Summary'!BV116="Yes"),100-OFFSET('Water Data'!$E$4,0,10*ROW('Water Data'!E110)),NA())</f>
        <v>#N/A</v>
      </c>
      <c r="H116" s="93" t="e">
        <f ca="true">+IF(AND(ISNUMBER(OFFSET('Water Data'!$E$6,0,10*ROW('Water Data'!E110))),'Data Summary'!BW116="Yes"),OFFSET('Water Data'!$E$6,0,10*ROW('Water Data'!E110)),NA())</f>
        <v>#N/A</v>
      </c>
      <c r="I116" s="93" t="e">
        <f ca="true">+IF(AND(ISNUMBER(OFFSET('Water Data'!$E$9,0,10*ROW('Water Data'!E110))),'Data Summary'!BX116="Yes"),OFFSET('Water Data'!$E$9,0,10*ROW('Water Data'!E110)),NA())</f>
        <v>#N/A</v>
      </c>
      <c r="J116" s="93" t="e">
        <f ca="true">+IF(AND(ISNUMBER(OFFSET('Water Data'!$F$4,0,10*ROW('Water Data'!F110))),'Data Summary'!BY116="Yes"),100-OFFSET('Water Data'!$F$4,0,10*ROW('Water Data'!F110)),NA())</f>
        <v>#N/A</v>
      </c>
      <c r="K116" s="93" t="e">
        <f ca="true">+IF(AND(ISNUMBER(OFFSET('Water Data'!$F$6,0,10*ROW('Water Data'!F110))),'Data Summary'!BZ116="Yes"),OFFSET('Water Data'!$F$6,0,10*ROW('Water Data'!F110)),NA())</f>
        <v>#N/A</v>
      </c>
      <c r="L116" s="93" t="e">
        <f ca="true">+IF(AND(ISNUMBER(OFFSET('Water Data'!$F$9,0,10*ROW('Water Data'!F110))),'Data Summary'!CA116="Yes"),OFFSET('Water Data'!$F$9,0,10*ROW('Water Data'!F110)),NA())</f>
        <v>#N/A</v>
      </c>
      <c r="M116" s="93" t="e">
        <f ca="true">+IF(AND(ISNUMBER(OFFSET('Water Data'!$G$4,0,10*ROW('Water Data'!G110))),'Data Summary'!CB116="Yes"),100-OFFSET('Water Data'!$G$4,0,10*ROW('Water Data'!G110)),NA())</f>
        <v>#N/A</v>
      </c>
      <c r="N116" s="93" t="e">
        <f ca="true">+IF(AND(ISNUMBER(OFFSET('Water Data'!$G$6,0,10*ROW('Water Data'!G110))),'Data Summary'!CC116="Yes"),OFFSET('Water Data'!$G$6,0,10*ROW('Water Data'!G110)),NA())</f>
        <v>#N/A</v>
      </c>
      <c r="O116" s="93" t="e">
        <f ca="true">+IF(AND(ISNUMBER(OFFSET('Water Data'!$G$9,0,10*ROW('Water Data'!G110))),'Data Summary'!CD116="Yes"),OFFSET('Water Data'!$G$9,0,10*ROW('Water Data'!G110)),NA())</f>
        <v>#N/A</v>
      </c>
      <c r="P116" s="93" t="e">
        <f ca="true">+IF(AND(ISNUMBER(OFFSET('Water Data'!$H$4,0,10*ROW('Water Data'!H110))),'Data Summary'!CE116="Yes"),100-OFFSET('Water Data'!$H$4,0,10*ROW('Water Data'!H110)),NA())</f>
        <v>#N/A</v>
      </c>
      <c r="Q116" s="93" t="e">
        <f ca="true">+IF(AND(ISNUMBER(OFFSET('Water Data'!$H$6,0,10*ROW('Water Data'!H110))),'Data Summary'!CF116="Yes"),OFFSET('Water Data'!$H$6,0,10*ROW('Water Data'!H110)),NA())</f>
        <v>#N/A</v>
      </c>
      <c r="R116" s="93" t="e">
        <f ca="true">+IF(AND(ISNUMBER(OFFSET('Water Data'!$H$9,0,10*ROW('Water Data'!H110))),'Data Summary'!CG116="Yes"),OFFSET('Water Data'!$H$9,0,10*ROW('Water Data'!H110)),NA())</f>
        <v>#N/A</v>
      </c>
      <c r="S116" s="93" t="e">
        <f ca="true">+IF(AND(ISNUMBER(OFFSET('Water Data'!$I$4,0,10*ROW('Water Data'!I110))),'Data Summary'!CH116="Yes"),100-OFFSET('Water Data'!$I$4,0,10*ROW('Water Data'!I110)),NA())</f>
        <v>#N/A</v>
      </c>
      <c r="T116" s="93" t="e">
        <f ca="true">+IF(AND(ISNUMBER(OFFSET('Water Data'!$I$6,0,10*ROW('Water Data'!I110))),'Data Summary'!CI116="Yes"),OFFSET('Water Data'!$I$6,0,10*ROW('Water Data'!I110)),NA())</f>
        <v>#N/A</v>
      </c>
      <c r="U116" s="93" t="e">
        <f ca="true">+IF(AND(ISNUMBER(OFFSET('Water Data'!$I$9,0,10*ROW('Water Data'!I110))),'Data Summary'!CJ116="Yes"),OFFSET('Water Data'!$I$9,0,10*ROW('Water Data'!I110)),NA())</f>
        <v>#N/A</v>
      </c>
      <c r="V116" s="94" t="e">
        <f ca="true">+IF(AND(ISNUMBER(OFFSET('Sanitation Data'!$D$4,0,10*ROW('Sanitation Data'!D110))),'Data Summary'!CK116="Yes"),100-OFFSET('Sanitation Data'!$D$4,0,10*ROW('Sanitation Data'!D110)),NA())</f>
        <v>#N/A</v>
      </c>
      <c r="W116" s="94" t="e">
        <f ca="true">+IF(AND(ISNUMBER(OFFSET('Sanitation Data'!$D$6,0,10*ROW('Sanitation Data'!D110))),'Data Summary'!CL116="Yes"),OFFSET('Sanitation Data'!$D$6,0,10*ROW('Sanitation Data'!D110)),NA())</f>
        <v>#N/A</v>
      </c>
      <c r="X116" s="94" t="e">
        <f ca="true">+IF(AND(ISNUMBER(OFFSET('Sanitation Data'!$D$10,0,10*ROW('Sanitation Data'!D110))),'Data Summary'!CM116="Yes"),OFFSET('Sanitation Data'!$D$10,0,10*ROW('Sanitation Data'!D110)),NA())</f>
        <v>#N/A</v>
      </c>
      <c r="Y116" s="94" t="e">
        <f ca="true">+IF(AND(ISNUMBER(OFFSET('Sanitation Data'!$D$11,0,10*ROW('Sanitation Data'!D110))),'Data Summary'!CN116="Yes"),OFFSET('Sanitation Data'!$D$11,0,10*ROW('Sanitation Data'!D110)),NA())</f>
        <v>#N/A</v>
      </c>
      <c r="Z116" s="94" t="e">
        <f ca="true">+IF(AND(ISNUMBER(OFFSET('Sanitation Data'!$D$12,0,10*ROW('Sanitation Data'!D110))),'Data Summary'!CO116="Yes"),OFFSET('Sanitation Data'!$D$12,0,10*ROW('Sanitation Data'!D110)),NA())</f>
        <v>#N/A</v>
      </c>
      <c r="AA116" s="94" t="e">
        <f ca="true">+IF(AND(ISNUMBER(OFFSET('Sanitation Data'!$E$4,0,10*ROW('Sanitation Data'!E110))),'Data Summary'!CP116="Yes"),100-OFFSET('Sanitation Data'!$E$4,0,10*ROW('Sanitation Data'!E110)),NA())</f>
        <v>#N/A</v>
      </c>
      <c r="AB116" s="94" t="e">
        <f ca="true">+IF(AND(ISNUMBER(OFFSET('Sanitation Data'!$E$6,0,10*ROW('Sanitation Data'!E110))),'Data Summary'!CQ116="Yes"),OFFSET('Sanitation Data'!$E$6,0,10*ROW('Sanitation Data'!E110)),NA())</f>
        <v>#N/A</v>
      </c>
      <c r="AC116" s="94" t="e">
        <f ca="true">+IF(AND(ISNUMBER(OFFSET('Sanitation Data'!$E$10,0,10*ROW('Sanitation Data'!E110))),'Data Summary'!CR116="Yes"),OFFSET('Sanitation Data'!$E$10,0,10*ROW('Sanitation Data'!E110)),NA())</f>
        <v>#N/A</v>
      </c>
      <c r="AD116" s="94" t="e">
        <f ca="true">+IF(AND(ISNUMBER(OFFSET('Sanitation Data'!$E$11,0,10*ROW('Sanitation Data'!E110))),'Data Summary'!CS116="Yes"),OFFSET('Sanitation Data'!$E$11,0,10*ROW('Sanitation Data'!E110)),NA())</f>
        <v>#N/A</v>
      </c>
      <c r="AE116" s="94" t="e">
        <f ca="true">+IF(AND(ISNUMBER(OFFSET('Sanitation Data'!$E$12,0,10*ROW('Sanitation Data'!E110))),'Data Summary'!CT116="Yes"),OFFSET('Sanitation Data'!$E$12,0,10*ROW('Sanitation Data'!E110)),NA())</f>
        <v>#N/A</v>
      </c>
      <c r="AF116" s="94" t="e">
        <f ca="true">+IF(AND(ISNUMBER(OFFSET('Sanitation Data'!$F$4,0,10*ROW('Sanitation Data'!F110))),'Data Summary'!CU116="Yes"),100-OFFSET('Sanitation Data'!$F$4,0,10*ROW('Sanitation Data'!F110)),NA())</f>
        <v>#N/A</v>
      </c>
      <c r="AG116" s="94" t="e">
        <f ca="true">+IF(AND(ISNUMBER(OFFSET('Sanitation Data'!$F$6,0,10*ROW('Sanitation Data'!F110))),'Data Summary'!CV116="Yes"),OFFSET('Sanitation Data'!$F$6,0,10*ROW('Sanitation Data'!F110)),NA())</f>
        <v>#N/A</v>
      </c>
      <c r="AH116" s="94" t="e">
        <f ca="true">+IF(AND(ISNUMBER(OFFSET('Sanitation Data'!$F$10,0,10*ROW('Sanitation Data'!F110))),'Data Summary'!CW116="Yes"),OFFSET('Sanitation Data'!$F$10,0,10*ROW('Sanitation Data'!F110)),NA())</f>
        <v>#N/A</v>
      </c>
      <c r="AI116" s="94" t="e">
        <f ca="true">+IF(AND(ISNUMBER(OFFSET('Sanitation Data'!$F$11,0,10*ROW('Sanitation Data'!F110))),'Data Summary'!CX116="Yes"),OFFSET('Sanitation Data'!$F$11,0,10*ROW('Sanitation Data'!F110)),NA())</f>
        <v>#N/A</v>
      </c>
      <c r="AJ116" s="94" t="e">
        <f ca="true">+IF(AND(ISNUMBER(OFFSET('Sanitation Data'!$F$12,0,10*ROW('Sanitation Data'!F110))),'Data Summary'!CY116="Yes"),OFFSET('Sanitation Data'!$F$12,0,10*ROW('Sanitation Data'!F110)),NA())</f>
        <v>#N/A</v>
      </c>
      <c r="AK116" s="94" t="e">
        <f ca="true">+IF(AND(ISNUMBER(OFFSET('Sanitation Data'!$G$4,0,10*ROW('Sanitation Data'!G110))),'Data Summary'!CZ116="Yes"),100-OFFSET('Sanitation Data'!$G$4,0,10*ROW('Sanitation Data'!G110)),NA())</f>
        <v>#N/A</v>
      </c>
      <c r="AL116" s="94" t="e">
        <f ca="true">+IF(AND(ISNUMBER(OFFSET('Sanitation Data'!$G$6,0,10*ROW('Sanitation Data'!G110))),'Data Summary'!DA116="Yes"),OFFSET('Sanitation Data'!$G$6,0,10*ROW('Sanitation Data'!G110)),NA())</f>
        <v>#N/A</v>
      </c>
      <c r="AM116" s="94" t="e">
        <f ca="true">+IF(AND(ISNUMBER(OFFSET('Sanitation Data'!$G$10,0,10*ROW('Sanitation Data'!G110))),'Data Summary'!DB116="Yes"),OFFSET('Sanitation Data'!$G$10,0,10*ROW('Sanitation Data'!G110)),NA())</f>
        <v>#N/A</v>
      </c>
      <c r="AN116" s="94" t="e">
        <f ca="true">+IF(AND(ISNUMBER(OFFSET('Sanitation Data'!$G$11,0,10*ROW('Sanitation Data'!G110))),'Data Summary'!DC116="Yes"),OFFSET('Sanitation Data'!$G$11,0,10*ROW('Sanitation Data'!G110)),NA())</f>
        <v>#N/A</v>
      </c>
      <c r="AO116" s="94" t="e">
        <f ca="true">+IF(AND(ISNUMBER(OFFSET('Sanitation Data'!$G$12,0,10*ROW('Sanitation Data'!G110))),'Data Summary'!DD116="Yes"),OFFSET('Sanitation Data'!$G$12,0,10*ROW('Sanitation Data'!G110)),NA())</f>
        <v>#N/A</v>
      </c>
      <c r="AP116" s="94" t="e">
        <f ca="true">+IF(AND(ISNUMBER(OFFSET('Sanitation Data'!$H$4,0,10*ROW('Sanitation Data'!H110))),'Data Summary'!DE116="Yes"),100-OFFSET('Sanitation Data'!$H$4,0,10*ROW('Sanitation Data'!H110)),NA())</f>
        <v>#N/A</v>
      </c>
      <c r="AQ116" s="94" t="e">
        <f ca="true">+IF(AND(ISNUMBER(OFFSET('Sanitation Data'!$H$6,0,10*ROW('Sanitation Data'!H110))),'Data Summary'!DF116="Yes"),OFFSET('Sanitation Data'!$H$6,0,10*ROW('Sanitation Data'!H110)),NA())</f>
        <v>#N/A</v>
      </c>
      <c r="AR116" s="94" t="e">
        <f ca="true">+IF(AND(ISNUMBER(OFFSET('Sanitation Data'!$H$10,0,10*ROW('Sanitation Data'!H110))),'Data Summary'!DG116="Yes"),OFFSET('Sanitation Data'!$H$10,0,10*ROW('Sanitation Data'!H110)),NA())</f>
        <v>#N/A</v>
      </c>
      <c r="AS116" s="94" t="e">
        <f ca="true">+IF(AND(ISNUMBER(OFFSET('Sanitation Data'!$H$11,0,10*ROW('Sanitation Data'!H110))),'Data Summary'!DH116="Yes"),OFFSET('Sanitation Data'!$H$11,0,10*ROW('Sanitation Data'!H110)),NA())</f>
        <v>#N/A</v>
      </c>
      <c r="AT116" s="94" t="e">
        <f ca="true">+IF(AND(ISNUMBER(OFFSET('Sanitation Data'!$H$12,0,10*ROW('Sanitation Data'!H110))),'Data Summary'!DI116="Yes"),OFFSET('Sanitation Data'!$H$12,0,10*ROW('Sanitation Data'!H110)),NA())</f>
        <v>#N/A</v>
      </c>
      <c r="AU116" s="94" t="e">
        <f ca="true">+IF(AND(ISNUMBER(OFFSET('Sanitation Data'!$I$4,0,10*ROW('Sanitation Data'!I110))),'Data Summary'!DJ116="Yes"),100-OFFSET('Sanitation Data'!$I$4,0,10*ROW('Sanitation Data'!I110)),NA())</f>
        <v>#N/A</v>
      </c>
      <c r="AV116" s="94" t="e">
        <f ca="true">+IF(AND(ISNUMBER(OFFSET('Sanitation Data'!$I$6,0,10*ROW('Sanitation Data'!I110))),'Data Summary'!DK116="Yes"),OFFSET('Sanitation Data'!$I$6,0,10*ROW('Sanitation Data'!I110)),NA())</f>
        <v>#N/A</v>
      </c>
      <c r="AW116" s="94" t="e">
        <f ca="true">+IF(AND(ISNUMBER(OFFSET('Sanitation Data'!$I$10,0,10*ROW('Sanitation Data'!I110))),'Data Summary'!DL116="Yes"),OFFSET('Sanitation Data'!$I$10,0,10*ROW('Sanitation Data'!I110)),NA())</f>
        <v>#N/A</v>
      </c>
      <c r="AX116" s="94" t="e">
        <f ca="true">+IF(AND(ISNUMBER(OFFSET('Sanitation Data'!$I$11,0,10*ROW('Sanitation Data'!I110))),'Data Summary'!DM116="Yes"),OFFSET('Sanitation Data'!$I$11,0,10*ROW('Sanitation Data'!I110)),NA())</f>
        <v>#N/A</v>
      </c>
      <c r="AY116" s="94" t="e">
        <f ca="true">+IF(AND(ISNUMBER(OFFSET('Sanitation Data'!$I$12,0,10*ROW('Sanitation Data'!I110))),'Data Summary'!DN116="Yes"),OFFSET('Sanitation Data'!$I$12,0,10*ROW('Sanitation Data'!I110)),NA())</f>
        <v>#N/A</v>
      </c>
      <c r="AZ116" s="95" t="e">
        <f ca="true">+IF(AND(ISNUMBER(OFFSET('Hygiene Data'!$D$5,0,10*ROW('Hygiene Data'!D110))),'Data Summary'!DO116="Yes"),OFFSET('Hygiene Data'!$D$5,0,10*ROW('Hygiene Data'!D110)),NA())</f>
        <v>#N/A</v>
      </c>
      <c r="BA116" s="95" t="e">
        <f ca="true">+IF(AND(ISNUMBER(OFFSET('Hygiene Data'!$D$7,0,10*ROW('Hygiene Data'!D110))),'Data Summary'!DP116="Yes"),OFFSET('Hygiene Data'!$D$7,0,10*ROW('Hygiene Data'!D110)),NA())</f>
        <v>#N/A</v>
      </c>
      <c r="BB116" s="95" t="e">
        <f ca="true">+IF(AND(ISNUMBER(OFFSET('Hygiene Data'!$D$9,0,10*ROW('Hygiene Data'!D110))),'Data Summary'!DQ116="Yes"),OFFSET('Hygiene Data'!$D$9,0,10*ROW('Hygiene Data'!D110)),NA())</f>
        <v>#N/A</v>
      </c>
      <c r="BC116" s="95" t="e">
        <f ca="true">+IF(AND(ISNUMBER(OFFSET('Hygiene Data'!$E$5,0,10*ROW('Hygiene Data'!E110))),'Data Summary'!DR116="Yes"),OFFSET('Hygiene Data'!$E$5,0,10*ROW('Hygiene Data'!E110)),NA())</f>
        <v>#N/A</v>
      </c>
      <c r="BD116" s="95" t="e">
        <f ca="true">+IF(AND(ISNUMBER(OFFSET('Hygiene Data'!$E$7,0,10*ROW('Hygiene Data'!E110))),'Data Summary'!DS116="Yes"),OFFSET('Hygiene Data'!$E$7,0,10*ROW('Hygiene Data'!E110)),NA())</f>
        <v>#N/A</v>
      </c>
      <c r="BE116" s="95" t="e">
        <f ca="true">+IF(AND(ISNUMBER(OFFSET('Hygiene Data'!$E$9,0,10*ROW('Hygiene Data'!E110))),'Data Summary'!DT116="Yes"),OFFSET('Hygiene Data'!$E$9,0,10*ROW('Hygiene Data'!E110)),NA())</f>
        <v>#N/A</v>
      </c>
      <c r="BF116" s="95" t="e">
        <f ca="true">+IF(AND(ISNUMBER(OFFSET('Hygiene Data'!$F$5,0,10*ROW('Hygiene Data'!F110))),'Data Summary'!DU116="Yes"),OFFSET('Hygiene Data'!$F$5,0,10*ROW('Hygiene Data'!F110)),NA())</f>
        <v>#N/A</v>
      </c>
      <c r="BG116" s="95" t="e">
        <f ca="true">+IF(AND(ISNUMBER(OFFSET('Hygiene Data'!$F$7,0,10*ROW('Hygiene Data'!F110))),'Data Summary'!DV116="Yes"),OFFSET('Hygiene Data'!$F$7,0,10*ROW('Hygiene Data'!F110)),NA())</f>
        <v>#N/A</v>
      </c>
      <c r="BH116" s="95" t="e">
        <f ca="true">+IF(AND(ISNUMBER(OFFSET('Hygiene Data'!$F$9,0,10*ROW('Hygiene Data'!F110))),'Data Summary'!DW116="Yes"),OFFSET('Hygiene Data'!$F$9,0,10*ROW('Hygiene Data'!F110)),NA())</f>
        <v>#N/A</v>
      </c>
      <c r="BI116" s="95" t="e">
        <f ca="true">+IF(AND(ISNUMBER(OFFSET('Hygiene Data'!$G$5,0,10*ROW('Hygiene Data'!G110))),'Data Summary'!DX116="Yes"),OFFSET('Hygiene Data'!$G$5,0,10*ROW('Hygiene Data'!G110)),NA())</f>
        <v>#N/A</v>
      </c>
      <c r="BJ116" s="95" t="e">
        <f ca="true">+IF(AND(ISNUMBER(OFFSET('Hygiene Data'!$G$7,0,10*ROW('Hygiene Data'!G110))),'Data Summary'!DY116="Yes"),OFFSET('Hygiene Data'!$G$7,0,10*ROW('Hygiene Data'!G110)),NA())</f>
        <v>#N/A</v>
      </c>
      <c r="BK116" s="95" t="e">
        <f ca="true">+IF(AND(ISNUMBER(OFFSET('Hygiene Data'!$G$9,0,10*ROW('Hygiene Data'!G110))),'Data Summary'!DZ116="Yes"),OFFSET('Hygiene Data'!$G$9,0,10*ROW('Hygiene Data'!G110)),NA())</f>
        <v>#N/A</v>
      </c>
      <c r="BL116" s="95" t="e">
        <f ca="true">+IF(AND(ISNUMBER(OFFSET('Hygiene Data'!$H$5,0,10*ROW('Hygiene Data'!H110))),'Data Summary'!EA116="Yes"),OFFSET('Hygiene Data'!$H$5,0,10*ROW('Hygiene Data'!H110)),NA())</f>
        <v>#N/A</v>
      </c>
      <c r="BM116" s="95" t="e">
        <f ca="true">+IF(AND(ISNUMBER(OFFSET('Hygiene Data'!$H$7,0,10*ROW('Hygiene Data'!H110))),'Data Summary'!EB116="Yes"),OFFSET('Hygiene Data'!$H$7,0,10*ROW('Hygiene Data'!H110)),NA())</f>
        <v>#N/A</v>
      </c>
      <c r="BN116" s="95" t="e">
        <f ca="true">+IF(AND(ISNUMBER(OFFSET('Hygiene Data'!$H$9,0,10*ROW('Hygiene Data'!H110))),'Data Summary'!EC116="Yes"),OFFSET('Hygiene Data'!$H$9,0,10*ROW('Hygiene Data'!H110)),NA())</f>
        <v>#N/A</v>
      </c>
      <c r="BO116" s="95" t="e">
        <f ca="true">+IF(AND(ISNUMBER(OFFSET('Hygiene Data'!$I$5,0,10*ROW('Hygiene Data'!I110))),'Data Summary'!ED116="Yes"),OFFSET('Hygiene Data'!$I$5,0,10*ROW('Hygiene Data'!I110)),NA())</f>
        <v>#N/A</v>
      </c>
      <c r="BP116" s="95" t="e">
        <f ca="true">+IF(AND(ISNUMBER(OFFSET('Hygiene Data'!$I$7,0,10*ROW('Hygiene Data'!I110))),'Data Summary'!EE116="Yes"),OFFSET('Hygiene Data'!$I$7,0,10*ROW('Hygiene Data'!I110)),NA())</f>
        <v>#N/A</v>
      </c>
      <c r="BQ116" s="95" t="e">
        <f ca="true">+IF(AND(ISNUMBER(OFFSET('Hygiene Data'!$I$9,0,10*ROW('Hygiene Data'!I110))),'Data Summary'!EF116="Yes"),OFFSET('Hygiene Data'!$I$9,0,10*ROW('Hygiene Data'!I110)),NA())</f>
        <v>#N/A</v>
      </c>
    </row>
    <row xmlns:x14ac="http://schemas.microsoft.com/office/spreadsheetml/2009/9/ac" r="117" x14ac:dyDescent="0.2">
      <c r="A117" s="329" t="e">
        <f ca="true">+RIGHT('Data Summary'!A117,LEN('Data Summary'!A117)-9)</f>
        <v>#VALUE!</v>
      </c>
      <c r="B117" s="36" t="str">
        <f ca="true">+IF(ISTEXT('Data Summary'!B117),'Data Summary'!B117,"")</f>
        <v/>
      </c>
      <c r="C117" s="328" t="e">
        <f ca="true">+VALUE('Data Summary'!C117)</f>
        <v>#VALUE!</v>
      </c>
      <c r="D117" s="93" t="e">
        <f ca="true">+IF(AND(ISNUMBER(OFFSET('Water Data'!$D$4,0,10*ROW('Water Data'!D111))),'Data Summary'!BS117="Yes"),100-OFFSET('Water Data'!$D$4,0,10*ROW('Water Data'!D111)),NA())</f>
        <v>#N/A</v>
      </c>
      <c r="E117" s="93" t="e">
        <f ca="true">+IF(AND(ISNUMBER(OFFSET('Water Data'!$D$6,0,10*ROW('Water Data'!D111))),'Data Summary'!BT117="Yes"),OFFSET('Water Data'!$D$6,0,10*ROW('Water Data'!D111)),NA())</f>
        <v>#N/A</v>
      </c>
      <c r="F117" s="93" t="e">
        <f ca="true">+IF(AND(ISNUMBER(OFFSET('Water Data'!$D$9,0,10*ROW('Water Data'!D111))),'Data Summary'!BU117="Yes"),OFFSET('Water Data'!$D$9,0,10*ROW('Water Data'!D111)),NA())</f>
        <v>#N/A</v>
      </c>
      <c r="G117" s="93" t="e">
        <f ca="true">+IF(AND(ISNUMBER(OFFSET('Water Data'!$E$4,0,10*ROW('Water Data'!E111))),'Data Summary'!BV117="Yes"),100-OFFSET('Water Data'!$E$4,0,10*ROW('Water Data'!E111)),NA())</f>
        <v>#N/A</v>
      </c>
      <c r="H117" s="93" t="e">
        <f ca="true">+IF(AND(ISNUMBER(OFFSET('Water Data'!$E$6,0,10*ROW('Water Data'!E111))),'Data Summary'!BW117="Yes"),OFFSET('Water Data'!$E$6,0,10*ROW('Water Data'!E111)),NA())</f>
        <v>#N/A</v>
      </c>
      <c r="I117" s="93" t="e">
        <f ca="true">+IF(AND(ISNUMBER(OFFSET('Water Data'!$E$9,0,10*ROW('Water Data'!E111))),'Data Summary'!BX117="Yes"),OFFSET('Water Data'!$E$9,0,10*ROW('Water Data'!E111)),NA())</f>
        <v>#N/A</v>
      </c>
      <c r="J117" s="93" t="e">
        <f ca="true">+IF(AND(ISNUMBER(OFFSET('Water Data'!$F$4,0,10*ROW('Water Data'!F111))),'Data Summary'!BY117="Yes"),100-OFFSET('Water Data'!$F$4,0,10*ROW('Water Data'!F111)),NA())</f>
        <v>#N/A</v>
      </c>
      <c r="K117" s="93" t="e">
        <f ca="true">+IF(AND(ISNUMBER(OFFSET('Water Data'!$F$6,0,10*ROW('Water Data'!F111))),'Data Summary'!BZ117="Yes"),OFFSET('Water Data'!$F$6,0,10*ROW('Water Data'!F111)),NA())</f>
        <v>#N/A</v>
      </c>
      <c r="L117" s="93" t="e">
        <f ca="true">+IF(AND(ISNUMBER(OFFSET('Water Data'!$F$9,0,10*ROW('Water Data'!F111))),'Data Summary'!CA117="Yes"),OFFSET('Water Data'!$F$9,0,10*ROW('Water Data'!F111)),NA())</f>
        <v>#N/A</v>
      </c>
      <c r="M117" s="93" t="e">
        <f ca="true">+IF(AND(ISNUMBER(OFFSET('Water Data'!$G$4,0,10*ROW('Water Data'!G111))),'Data Summary'!CB117="Yes"),100-OFFSET('Water Data'!$G$4,0,10*ROW('Water Data'!G111)),NA())</f>
        <v>#N/A</v>
      </c>
      <c r="N117" s="93" t="e">
        <f ca="true">+IF(AND(ISNUMBER(OFFSET('Water Data'!$G$6,0,10*ROW('Water Data'!G111))),'Data Summary'!CC117="Yes"),OFFSET('Water Data'!$G$6,0,10*ROW('Water Data'!G111)),NA())</f>
        <v>#N/A</v>
      </c>
      <c r="O117" s="93" t="e">
        <f ca="true">+IF(AND(ISNUMBER(OFFSET('Water Data'!$G$9,0,10*ROW('Water Data'!G111))),'Data Summary'!CD117="Yes"),OFFSET('Water Data'!$G$9,0,10*ROW('Water Data'!G111)),NA())</f>
        <v>#N/A</v>
      </c>
      <c r="P117" s="93" t="e">
        <f ca="true">+IF(AND(ISNUMBER(OFFSET('Water Data'!$H$4,0,10*ROW('Water Data'!H111))),'Data Summary'!CE117="Yes"),100-OFFSET('Water Data'!$H$4,0,10*ROW('Water Data'!H111)),NA())</f>
        <v>#N/A</v>
      </c>
      <c r="Q117" s="93" t="e">
        <f ca="true">+IF(AND(ISNUMBER(OFFSET('Water Data'!$H$6,0,10*ROW('Water Data'!H111))),'Data Summary'!CF117="Yes"),OFFSET('Water Data'!$H$6,0,10*ROW('Water Data'!H111)),NA())</f>
        <v>#N/A</v>
      </c>
      <c r="R117" s="93" t="e">
        <f ca="true">+IF(AND(ISNUMBER(OFFSET('Water Data'!$H$9,0,10*ROW('Water Data'!H111))),'Data Summary'!CG117="Yes"),OFFSET('Water Data'!$H$9,0,10*ROW('Water Data'!H111)),NA())</f>
        <v>#N/A</v>
      </c>
      <c r="S117" s="93" t="e">
        <f ca="true">+IF(AND(ISNUMBER(OFFSET('Water Data'!$I$4,0,10*ROW('Water Data'!I111))),'Data Summary'!CH117="Yes"),100-OFFSET('Water Data'!$I$4,0,10*ROW('Water Data'!I111)),NA())</f>
        <v>#N/A</v>
      </c>
      <c r="T117" s="93" t="e">
        <f ca="true">+IF(AND(ISNUMBER(OFFSET('Water Data'!$I$6,0,10*ROW('Water Data'!I111))),'Data Summary'!CI117="Yes"),OFFSET('Water Data'!$I$6,0,10*ROW('Water Data'!I111)),NA())</f>
        <v>#N/A</v>
      </c>
      <c r="U117" s="93" t="e">
        <f ca="true">+IF(AND(ISNUMBER(OFFSET('Water Data'!$I$9,0,10*ROW('Water Data'!I111))),'Data Summary'!CJ117="Yes"),OFFSET('Water Data'!$I$9,0,10*ROW('Water Data'!I111)),NA())</f>
        <v>#N/A</v>
      </c>
      <c r="V117" s="94" t="e">
        <f ca="true">+IF(AND(ISNUMBER(OFFSET('Sanitation Data'!$D$4,0,10*ROW('Sanitation Data'!D111))),'Data Summary'!CK117="Yes"),100-OFFSET('Sanitation Data'!$D$4,0,10*ROW('Sanitation Data'!D111)),NA())</f>
        <v>#N/A</v>
      </c>
      <c r="W117" s="94" t="e">
        <f ca="true">+IF(AND(ISNUMBER(OFFSET('Sanitation Data'!$D$6,0,10*ROW('Sanitation Data'!D111))),'Data Summary'!CL117="Yes"),OFFSET('Sanitation Data'!$D$6,0,10*ROW('Sanitation Data'!D111)),NA())</f>
        <v>#N/A</v>
      </c>
      <c r="X117" s="94" t="e">
        <f ca="true">+IF(AND(ISNUMBER(OFFSET('Sanitation Data'!$D$10,0,10*ROW('Sanitation Data'!D111))),'Data Summary'!CM117="Yes"),OFFSET('Sanitation Data'!$D$10,0,10*ROW('Sanitation Data'!D111)),NA())</f>
        <v>#N/A</v>
      </c>
      <c r="Y117" s="94" t="e">
        <f ca="true">+IF(AND(ISNUMBER(OFFSET('Sanitation Data'!$D$11,0,10*ROW('Sanitation Data'!D111))),'Data Summary'!CN117="Yes"),OFFSET('Sanitation Data'!$D$11,0,10*ROW('Sanitation Data'!D111)),NA())</f>
        <v>#N/A</v>
      </c>
      <c r="Z117" s="94" t="e">
        <f ca="true">+IF(AND(ISNUMBER(OFFSET('Sanitation Data'!$D$12,0,10*ROW('Sanitation Data'!D111))),'Data Summary'!CO117="Yes"),OFFSET('Sanitation Data'!$D$12,0,10*ROW('Sanitation Data'!D111)),NA())</f>
        <v>#N/A</v>
      </c>
      <c r="AA117" s="94" t="e">
        <f ca="true">+IF(AND(ISNUMBER(OFFSET('Sanitation Data'!$E$4,0,10*ROW('Sanitation Data'!E111))),'Data Summary'!CP117="Yes"),100-OFFSET('Sanitation Data'!$E$4,0,10*ROW('Sanitation Data'!E111)),NA())</f>
        <v>#N/A</v>
      </c>
      <c r="AB117" s="94" t="e">
        <f ca="true">+IF(AND(ISNUMBER(OFFSET('Sanitation Data'!$E$6,0,10*ROW('Sanitation Data'!E111))),'Data Summary'!CQ117="Yes"),OFFSET('Sanitation Data'!$E$6,0,10*ROW('Sanitation Data'!E111)),NA())</f>
        <v>#N/A</v>
      </c>
      <c r="AC117" s="94" t="e">
        <f ca="true">+IF(AND(ISNUMBER(OFFSET('Sanitation Data'!$E$10,0,10*ROW('Sanitation Data'!E111))),'Data Summary'!CR117="Yes"),OFFSET('Sanitation Data'!$E$10,0,10*ROW('Sanitation Data'!E111)),NA())</f>
        <v>#N/A</v>
      </c>
      <c r="AD117" s="94" t="e">
        <f ca="true">+IF(AND(ISNUMBER(OFFSET('Sanitation Data'!$E$11,0,10*ROW('Sanitation Data'!E111))),'Data Summary'!CS117="Yes"),OFFSET('Sanitation Data'!$E$11,0,10*ROW('Sanitation Data'!E111)),NA())</f>
        <v>#N/A</v>
      </c>
      <c r="AE117" s="94" t="e">
        <f ca="true">+IF(AND(ISNUMBER(OFFSET('Sanitation Data'!$E$12,0,10*ROW('Sanitation Data'!E111))),'Data Summary'!CT117="Yes"),OFFSET('Sanitation Data'!$E$12,0,10*ROW('Sanitation Data'!E111)),NA())</f>
        <v>#N/A</v>
      </c>
      <c r="AF117" s="94" t="e">
        <f ca="true">+IF(AND(ISNUMBER(OFFSET('Sanitation Data'!$F$4,0,10*ROW('Sanitation Data'!F111))),'Data Summary'!CU117="Yes"),100-OFFSET('Sanitation Data'!$F$4,0,10*ROW('Sanitation Data'!F111)),NA())</f>
        <v>#N/A</v>
      </c>
      <c r="AG117" s="94" t="e">
        <f ca="true">+IF(AND(ISNUMBER(OFFSET('Sanitation Data'!$F$6,0,10*ROW('Sanitation Data'!F111))),'Data Summary'!CV117="Yes"),OFFSET('Sanitation Data'!$F$6,0,10*ROW('Sanitation Data'!F111)),NA())</f>
        <v>#N/A</v>
      </c>
      <c r="AH117" s="94" t="e">
        <f ca="true">+IF(AND(ISNUMBER(OFFSET('Sanitation Data'!$F$10,0,10*ROW('Sanitation Data'!F111))),'Data Summary'!CW117="Yes"),OFFSET('Sanitation Data'!$F$10,0,10*ROW('Sanitation Data'!F111)),NA())</f>
        <v>#N/A</v>
      </c>
      <c r="AI117" s="94" t="e">
        <f ca="true">+IF(AND(ISNUMBER(OFFSET('Sanitation Data'!$F$11,0,10*ROW('Sanitation Data'!F111))),'Data Summary'!CX117="Yes"),OFFSET('Sanitation Data'!$F$11,0,10*ROW('Sanitation Data'!F111)),NA())</f>
        <v>#N/A</v>
      </c>
      <c r="AJ117" s="94" t="e">
        <f ca="true">+IF(AND(ISNUMBER(OFFSET('Sanitation Data'!$F$12,0,10*ROW('Sanitation Data'!F111))),'Data Summary'!CY117="Yes"),OFFSET('Sanitation Data'!$F$12,0,10*ROW('Sanitation Data'!F111)),NA())</f>
        <v>#N/A</v>
      </c>
      <c r="AK117" s="94" t="e">
        <f ca="true">+IF(AND(ISNUMBER(OFFSET('Sanitation Data'!$G$4,0,10*ROW('Sanitation Data'!G111))),'Data Summary'!CZ117="Yes"),100-OFFSET('Sanitation Data'!$G$4,0,10*ROW('Sanitation Data'!G111)),NA())</f>
        <v>#N/A</v>
      </c>
      <c r="AL117" s="94" t="e">
        <f ca="true">+IF(AND(ISNUMBER(OFFSET('Sanitation Data'!$G$6,0,10*ROW('Sanitation Data'!G111))),'Data Summary'!DA117="Yes"),OFFSET('Sanitation Data'!$G$6,0,10*ROW('Sanitation Data'!G111)),NA())</f>
        <v>#N/A</v>
      </c>
      <c r="AM117" s="94" t="e">
        <f ca="true">+IF(AND(ISNUMBER(OFFSET('Sanitation Data'!$G$10,0,10*ROW('Sanitation Data'!G111))),'Data Summary'!DB117="Yes"),OFFSET('Sanitation Data'!$G$10,0,10*ROW('Sanitation Data'!G111)),NA())</f>
        <v>#N/A</v>
      </c>
      <c r="AN117" s="94" t="e">
        <f ca="true">+IF(AND(ISNUMBER(OFFSET('Sanitation Data'!$G$11,0,10*ROW('Sanitation Data'!G111))),'Data Summary'!DC117="Yes"),OFFSET('Sanitation Data'!$G$11,0,10*ROW('Sanitation Data'!G111)),NA())</f>
        <v>#N/A</v>
      </c>
      <c r="AO117" s="94" t="e">
        <f ca="true">+IF(AND(ISNUMBER(OFFSET('Sanitation Data'!$G$12,0,10*ROW('Sanitation Data'!G111))),'Data Summary'!DD117="Yes"),OFFSET('Sanitation Data'!$G$12,0,10*ROW('Sanitation Data'!G111)),NA())</f>
        <v>#N/A</v>
      </c>
      <c r="AP117" s="94" t="e">
        <f ca="true">+IF(AND(ISNUMBER(OFFSET('Sanitation Data'!$H$4,0,10*ROW('Sanitation Data'!H111))),'Data Summary'!DE117="Yes"),100-OFFSET('Sanitation Data'!$H$4,0,10*ROW('Sanitation Data'!H111)),NA())</f>
        <v>#N/A</v>
      </c>
      <c r="AQ117" s="94" t="e">
        <f ca="true">+IF(AND(ISNUMBER(OFFSET('Sanitation Data'!$H$6,0,10*ROW('Sanitation Data'!H111))),'Data Summary'!DF117="Yes"),OFFSET('Sanitation Data'!$H$6,0,10*ROW('Sanitation Data'!H111)),NA())</f>
        <v>#N/A</v>
      </c>
      <c r="AR117" s="94" t="e">
        <f ca="true">+IF(AND(ISNUMBER(OFFSET('Sanitation Data'!$H$10,0,10*ROW('Sanitation Data'!H111))),'Data Summary'!DG117="Yes"),OFFSET('Sanitation Data'!$H$10,0,10*ROW('Sanitation Data'!H111)),NA())</f>
        <v>#N/A</v>
      </c>
      <c r="AS117" s="94" t="e">
        <f ca="true">+IF(AND(ISNUMBER(OFFSET('Sanitation Data'!$H$11,0,10*ROW('Sanitation Data'!H111))),'Data Summary'!DH117="Yes"),OFFSET('Sanitation Data'!$H$11,0,10*ROW('Sanitation Data'!H111)),NA())</f>
        <v>#N/A</v>
      </c>
      <c r="AT117" s="94" t="e">
        <f ca="true">+IF(AND(ISNUMBER(OFFSET('Sanitation Data'!$H$12,0,10*ROW('Sanitation Data'!H111))),'Data Summary'!DI117="Yes"),OFFSET('Sanitation Data'!$H$12,0,10*ROW('Sanitation Data'!H111)),NA())</f>
        <v>#N/A</v>
      </c>
      <c r="AU117" s="94" t="e">
        <f ca="true">+IF(AND(ISNUMBER(OFFSET('Sanitation Data'!$I$4,0,10*ROW('Sanitation Data'!I111))),'Data Summary'!DJ117="Yes"),100-OFFSET('Sanitation Data'!$I$4,0,10*ROW('Sanitation Data'!I111)),NA())</f>
        <v>#N/A</v>
      </c>
      <c r="AV117" s="94" t="e">
        <f ca="true">+IF(AND(ISNUMBER(OFFSET('Sanitation Data'!$I$6,0,10*ROW('Sanitation Data'!I111))),'Data Summary'!DK117="Yes"),OFFSET('Sanitation Data'!$I$6,0,10*ROW('Sanitation Data'!I111)),NA())</f>
        <v>#N/A</v>
      </c>
      <c r="AW117" s="94" t="e">
        <f ca="true">+IF(AND(ISNUMBER(OFFSET('Sanitation Data'!$I$10,0,10*ROW('Sanitation Data'!I111))),'Data Summary'!DL117="Yes"),OFFSET('Sanitation Data'!$I$10,0,10*ROW('Sanitation Data'!I111)),NA())</f>
        <v>#N/A</v>
      </c>
      <c r="AX117" s="94" t="e">
        <f ca="true">+IF(AND(ISNUMBER(OFFSET('Sanitation Data'!$I$11,0,10*ROW('Sanitation Data'!I111))),'Data Summary'!DM117="Yes"),OFFSET('Sanitation Data'!$I$11,0,10*ROW('Sanitation Data'!I111)),NA())</f>
        <v>#N/A</v>
      </c>
      <c r="AY117" s="94" t="e">
        <f ca="true">+IF(AND(ISNUMBER(OFFSET('Sanitation Data'!$I$12,0,10*ROW('Sanitation Data'!I111))),'Data Summary'!DN117="Yes"),OFFSET('Sanitation Data'!$I$12,0,10*ROW('Sanitation Data'!I111)),NA())</f>
        <v>#N/A</v>
      </c>
      <c r="AZ117" s="95" t="e">
        <f ca="true">+IF(AND(ISNUMBER(OFFSET('Hygiene Data'!$D$5,0,10*ROW('Hygiene Data'!D111))),'Data Summary'!DO117="Yes"),OFFSET('Hygiene Data'!$D$5,0,10*ROW('Hygiene Data'!D111)),NA())</f>
        <v>#N/A</v>
      </c>
      <c r="BA117" s="95" t="e">
        <f ca="true">+IF(AND(ISNUMBER(OFFSET('Hygiene Data'!$D$7,0,10*ROW('Hygiene Data'!D111))),'Data Summary'!DP117="Yes"),OFFSET('Hygiene Data'!$D$7,0,10*ROW('Hygiene Data'!D111)),NA())</f>
        <v>#N/A</v>
      </c>
      <c r="BB117" s="95" t="e">
        <f ca="true">+IF(AND(ISNUMBER(OFFSET('Hygiene Data'!$D$9,0,10*ROW('Hygiene Data'!D111))),'Data Summary'!DQ117="Yes"),OFFSET('Hygiene Data'!$D$9,0,10*ROW('Hygiene Data'!D111)),NA())</f>
        <v>#N/A</v>
      </c>
      <c r="BC117" s="95" t="e">
        <f ca="true">+IF(AND(ISNUMBER(OFFSET('Hygiene Data'!$E$5,0,10*ROW('Hygiene Data'!E111))),'Data Summary'!DR117="Yes"),OFFSET('Hygiene Data'!$E$5,0,10*ROW('Hygiene Data'!E111)),NA())</f>
        <v>#N/A</v>
      </c>
      <c r="BD117" s="95" t="e">
        <f ca="true">+IF(AND(ISNUMBER(OFFSET('Hygiene Data'!$E$7,0,10*ROW('Hygiene Data'!E111))),'Data Summary'!DS117="Yes"),OFFSET('Hygiene Data'!$E$7,0,10*ROW('Hygiene Data'!E111)),NA())</f>
        <v>#N/A</v>
      </c>
      <c r="BE117" s="95" t="e">
        <f ca="true">+IF(AND(ISNUMBER(OFFSET('Hygiene Data'!$E$9,0,10*ROW('Hygiene Data'!E111))),'Data Summary'!DT117="Yes"),OFFSET('Hygiene Data'!$E$9,0,10*ROW('Hygiene Data'!E111)),NA())</f>
        <v>#N/A</v>
      </c>
      <c r="BF117" s="95" t="e">
        <f ca="true">+IF(AND(ISNUMBER(OFFSET('Hygiene Data'!$F$5,0,10*ROW('Hygiene Data'!F111))),'Data Summary'!DU117="Yes"),OFFSET('Hygiene Data'!$F$5,0,10*ROW('Hygiene Data'!F111)),NA())</f>
        <v>#N/A</v>
      </c>
      <c r="BG117" s="95" t="e">
        <f ca="true">+IF(AND(ISNUMBER(OFFSET('Hygiene Data'!$F$7,0,10*ROW('Hygiene Data'!F111))),'Data Summary'!DV117="Yes"),OFFSET('Hygiene Data'!$F$7,0,10*ROW('Hygiene Data'!F111)),NA())</f>
        <v>#N/A</v>
      </c>
      <c r="BH117" s="95" t="e">
        <f ca="true">+IF(AND(ISNUMBER(OFFSET('Hygiene Data'!$F$9,0,10*ROW('Hygiene Data'!F111))),'Data Summary'!DW117="Yes"),OFFSET('Hygiene Data'!$F$9,0,10*ROW('Hygiene Data'!F111)),NA())</f>
        <v>#N/A</v>
      </c>
      <c r="BI117" s="95" t="e">
        <f ca="true">+IF(AND(ISNUMBER(OFFSET('Hygiene Data'!$G$5,0,10*ROW('Hygiene Data'!G111))),'Data Summary'!DX117="Yes"),OFFSET('Hygiene Data'!$G$5,0,10*ROW('Hygiene Data'!G111)),NA())</f>
        <v>#N/A</v>
      </c>
      <c r="BJ117" s="95" t="e">
        <f ca="true">+IF(AND(ISNUMBER(OFFSET('Hygiene Data'!$G$7,0,10*ROW('Hygiene Data'!G111))),'Data Summary'!DY117="Yes"),OFFSET('Hygiene Data'!$G$7,0,10*ROW('Hygiene Data'!G111)),NA())</f>
        <v>#N/A</v>
      </c>
      <c r="BK117" s="95" t="e">
        <f ca="true">+IF(AND(ISNUMBER(OFFSET('Hygiene Data'!$G$9,0,10*ROW('Hygiene Data'!G111))),'Data Summary'!DZ117="Yes"),OFFSET('Hygiene Data'!$G$9,0,10*ROW('Hygiene Data'!G111)),NA())</f>
        <v>#N/A</v>
      </c>
      <c r="BL117" s="95" t="e">
        <f ca="true">+IF(AND(ISNUMBER(OFFSET('Hygiene Data'!$H$5,0,10*ROW('Hygiene Data'!H111))),'Data Summary'!EA117="Yes"),OFFSET('Hygiene Data'!$H$5,0,10*ROW('Hygiene Data'!H111)),NA())</f>
        <v>#N/A</v>
      </c>
      <c r="BM117" s="95" t="e">
        <f ca="true">+IF(AND(ISNUMBER(OFFSET('Hygiene Data'!$H$7,0,10*ROW('Hygiene Data'!H111))),'Data Summary'!EB117="Yes"),OFFSET('Hygiene Data'!$H$7,0,10*ROW('Hygiene Data'!H111)),NA())</f>
        <v>#N/A</v>
      </c>
      <c r="BN117" s="95" t="e">
        <f ca="true">+IF(AND(ISNUMBER(OFFSET('Hygiene Data'!$H$9,0,10*ROW('Hygiene Data'!H111))),'Data Summary'!EC117="Yes"),OFFSET('Hygiene Data'!$H$9,0,10*ROW('Hygiene Data'!H111)),NA())</f>
        <v>#N/A</v>
      </c>
      <c r="BO117" s="95" t="e">
        <f ca="true">+IF(AND(ISNUMBER(OFFSET('Hygiene Data'!$I$5,0,10*ROW('Hygiene Data'!I111))),'Data Summary'!ED117="Yes"),OFFSET('Hygiene Data'!$I$5,0,10*ROW('Hygiene Data'!I111)),NA())</f>
        <v>#N/A</v>
      </c>
      <c r="BP117" s="95" t="e">
        <f ca="true">+IF(AND(ISNUMBER(OFFSET('Hygiene Data'!$I$7,0,10*ROW('Hygiene Data'!I111))),'Data Summary'!EE117="Yes"),OFFSET('Hygiene Data'!$I$7,0,10*ROW('Hygiene Data'!I111)),NA())</f>
        <v>#N/A</v>
      </c>
      <c r="BQ117" s="95" t="e">
        <f ca="true">+IF(AND(ISNUMBER(OFFSET('Hygiene Data'!$I$9,0,10*ROW('Hygiene Data'!I111))),'Data Summary'!EF117="Yes"),OFFSET('Hygiene Data'!$I$9,0,10*ROW('Hygiene Data'!I111)),NA())</f>
        <v>#N/A</v>
      </c>
    </row>
    <row xmlns:x14ac="http://schemas.microsoft.com/office/spreadsheetml/2009/9/ac" r="118" x14ac:dyDescent="0.2">
      <c r="A118" s="329" t="e">
        <f ca="true">+RIGHT('Data Summary'!A118,LEN('Data Summary'!A118)-9)</f>
        <v>#VALUE!</v>
      </c>
      <c r="B118" s="36" t="str">
        <f ca="true">+IF(ISTEXT('Data Summary'!B118),'Data Summary'!B118,"")</f>
        <v/>
      </c>
      <c r="C118" s="328" t="e">
        <f ca="true">+VALUE('Data Summary'!C118)</f>
        <v>#VALUE!</v>
      </c>
      <c r="D118" s="93" t="e">
        <f ca="true">+IF(AND(ISNUMBER(OFFSET('Water Data'!$D$4,0,10*ROW('Water Data'!D112))),'Data Summary'!BS118="Yes"),100-OFFSET('Water Data'!$D$4,0,10*ROW('Water Data'!D112)),NA())</f>
        <v>#N/A</v>
      </c>
      <c r="E118" s="93" t="e">
        <f ca="true">+IF(AND(ISNUMBER(OFFSET('Water Data'!$D$6,0,10*ROW('Water Data'!D112))),'Data Summary'!BT118="Yes"),OFFSET('Water Data'!$D$6,0,10*ROW('Water Data'!D112)),NA())</f>
        <v>#N/A</v>
      </c>
      <c r="F118" s="93" t="e">
        <f ca="true">+IF(AND(ISNUMBER(OFFSET('Water Data'!$D$9,0,10*ROW('Water Data'!D112))),'Data Summary'!BU118="Yes"),OFFSET('Water Data'!$D$9,0,10*ROW('Water Data'!D112)),NA())</f>
        <v>#N/A</v>
      </c>
      <c r="G118" s="93" t="e">
        <f ca="true">+IF(AND(ISNUMBER(OFFSET('Water Data'!$E$4,0,10*ROW('Water Data'!E112))),'Data Summary'!BV118="Yes"),100-OFFSET('Water Data'!$E$4,0,10*ROW('Water Data'!E112)),NA())</f>
        <v>#N/A</v>
      </c>
      <c r="H118" s="93" t="e">
        <f ca="true">+IF(AND(ISNUMBER(OFFSET('Water Data'!$E$6,0,10*ROW('Water Data'!E112))),'Data Summary'!BW118="Yes"),OFFSET('Water Data'!$E$6,0,10*ROW('Water Data'!E112)),NA())</f>
        <v>#N/A</v>
      </c>
      <c r="I118" s="93" t="e">
        <f ca="true">+IF(AND(ISNUMBER(OFFSET('Water Data'!$E$9,0,10*ROW('Water Data'!E112))),'Data Summary'!BX118="Yes"),OFFSET('Water Data'!$E$9,0,10*ROW('Water Data'!E112)),NA())</f>
        <v>#N/A</v>
      </c>
      <c r="J118" s="93" t="e">
        <f ca="true">+IF(AND(ISNUMBER(OFFSET('Water Data'!$F$4,0,10*ROW('Water Data'!F112))),'Data Summary'!BY118="Yes"),100-OFFSET('Water Data'!$F$4,0,10*ROW('Water Data'!F112)),NA())</f>
        <v>#N/A</v>
      </c>
      <c r="K118" s="93" t="e">
        <f ca="true">+IF(AND(ISNUMBER(OFFSET('Water Data'!$F$6,0,10*ROW('Water Data'!F112))),'Data Summary'!BZ118="Yes"),OFFSET('Water Data'!$F$6,0,10*ROW('Water Data'!F112)),NA())</f>
        <v>#N/A</v>
      </c>
      <c r="L118" s="93" t="e">
        <f ca="true">+IF(AND(ISNUMBER(OFFSET('Water Data'!$F$9,0,10*ROW('Water Data'!F112))),'Data Summary'!CA118="Yes"),OFFSET('Water Data'!$F$9,0,10*ROW('Water Data'!F112)),NA())</f>
        <v>#N/A</v>
      </c>
      <c r="M118" s="93" t="e">
        <f ca="true">+IF(AND(ISNUMBER(OFFSET('Water Data'!$G$4,0,10*ROW('Water Data'!G112))),'Data Summary'!CB118="Yes"),100-OFFSET('Water Data'!$G$4,0,10*ROW('Water Data'!G112)),NA())</f>
        <v>#N/A</v>
      </c>
      <c r="N118" s="93" t="e">
        <f ca="true">+IF(AND(ISNUMBER(OFFSET('Water Data'!$G$6,0,10*ROW('Water Data'!G112))),'Data Summary'!CC118="Yes"),OFFSET('Water Data'!$G$6,0,10*ROW('Water Data'!G112)),NA())</f>
        <v>#N/A</v>
      </c>
      <c r="O118" s="93" t="e">
        <f ca="true">+IF(AND(ISNUMBER(OFFSET('Water Data'!$G$9,0,10*ROW('Water Data'!G112))),'Data Summary'!CD118="Yes"),OFFSET('Water Data'!$G$9,0,10*ROW('Water Data'!G112)),NA())</f>
        <v>#N/A</v>
      </c>
      <c r="P118" s="93" t="e">
        <f ca="true">+IF(AND(ISNUMBER(OFFSET('Water Data'!$H$4,0,10*ROW('Water Data'!H112))),'Data Summary'!CE118="Yes"),100-OFFSET('Water Data'!$H$4,0,10*ROW('Water Data'!H112)),NA())</f>
        <v>#N/A</v>
      </c>
      <c r="Q118" s="93" t="e">
        <f ca="true">+IF(AND(ISNUMBER(OFFSET('Water Data'!$H$6,0,10*ROW('Water Data'!H112))),'Data Summary'!CF118="Yes"),OFFSET('Water Data'!$H$6,0,10*ROW('Water Data'!H112)),NA())</f>
        <v>#N/A</v>
      </c>
      <c r="R118" s="93" t="e">
        <f ca="true">+IF(AND(ISNUMBER(OFFSET('Water Data'!$H$9,0,10*ROW('Water Data'!H112))),'Data Summary'!CG118="Yes"),OFFSET('Water Data'!$H$9,0,10*ROW('Water Data'!H112)),NA())</f>
        <v>#N/A</v>
      </c>
      <c r="S118" s="93" t="e">
        <f ca="true">+IF(AND(ISNUMBER(OFFSET('Water Data'!$I$4,0,10*ROW('Water Data'!I112))),'Data Summary'!CH118="Yes"),100-OFFSET('Water Data'!$I$4,0,10*ROW('Water Data'!I112)),NA())</f>
        <v>#N/A</v>
      </c>
      <c r="T118" s="93" t="e">
        <f ca="true">+IF(AND(ISNUMBER(OFFSET('Water Data'!$I$6,0,10*ROW('Water Data'!I112))),'Data Summary'!CI118="Yes"),OFFSET('Water Data'!$I$6,0,10*ROW('Water Data'!I112)),NA())</f>
        <v>#N/A</v>
      </c>
      <c r="U118" s="93" t="e">
        <f ca="true">+IF(AND(ISNUMBER(OFFSET('Water Data'!$I$9,0,10*ROW('Water Data'!I112))),'Data Summary'!CJ118="Yes"),OFFSET('Water Data'!$I$9,0,10*ROW('Water Data'!I112)),NA())</f>
        <v>#N/A</v>
      </c>
      <c r="V118" s="94" t="e">
        <f ca="true">+IF(AND(ISNUMBER(OFFSET('Sanitation Data'!$D$4,0,10*ROW('Sanitation Data'!D112))),'Data Summary'!CK118="Yes"),100-OFFSET('Sanitation Data'!$D$4,0,10*ROW('Sanitation Data'!D112)),NA())</f>
        <v>#N/A</v>
      </c>
      <c r="W118" s="94" t="e">
        <f ca="true">+IF(AND(ISNUMBER(OFFSET('Sanitation Data'!$D$6,0,10*ROW('Sanitation Data'!D112))),'Data Summary'!CL118="Yes"),OFFSET('Sanitation Data'!$D$6,0,10*ROW('Sanitation Data'!D112)),NA())</f>
        <v>#N/A</v>
      </c>
      <c r="X118" s="94" t="e">
        <f ca="true">+IF(AND(ISNUMBER(OFFSET('Sanitation Data'!$D$10,0,10*ROW('Sanitation Data'!D112))),'Data Summary'!CM118="Yes"),OFFSET('Sanitation Data'!$D$10,0,10*ROW('Sanitation Data'!D112)),NA())</f>
        <v>#N/A</v>
      </c>
      <c r="Y118" s="94" t="e">
        <f ca="true">+IF(AND(ISNUMBER(OFFSET('Sanitation Data'!$D$11,0,10*ROW('Sanitation Data'!D112))),'Data Summary'!CN118="Yes"),OFFSET('Sanitation Data'!$D$11,0,10*ROW('Sanitation Data'!D112)),NA())</f>
        <v>#N/A</v>
      </c>
      <c r="Z118" s="94" t="e">
        <f ca="true">+IF(AND(ISNUMBER(OFFSET('Sanitation Data'!$D$12,0,10*ROW('Sanitation Data'!D112))),'Data Summary'!CO118="Yes"),OFFSET('Sanitation Data'!$D$12,0,10*ROW('Sanitation Data'!D112)),NA())</f>
        <v>#N/A</v>
      </c>
      <c r="AA118" s="94" t="e">
        <f ca="true">+IF(AND(ISNUMBER(OFFSET('Sanitation Data'!$E$4,0,10*ROW('Sanitation Data'!E112))),'Data Summary'!CP118="Yes"),100-OFFSET('Sanitation Data'!$E$4,0,10*ROW('Sanitation Data'!E112)),NA())</f>
        <v>#N/A</v>
      </c>
      <c r="AB118" s="94" t="e">
        <f ca="true">+IF(AND(ISNUMBER(OFFSET('Sanitation Data'!$E$6,0,10*ROW('Sanitation Data'!E112))),'Data Summary'!CQ118="Yes"),OFFSET('Sanitation Data'!$E$6,0,10*ROW('Sanitation Data'!E112)),NA())</f>
        <v>#N/A</v>
      </c>
      <c r="AC118" s="94" t="e">
        <f ca="true">+IF(AND(ISNUMBER(OFFSET('Sanitation Data'!$E$10,0,10*ROW('Sanitation Data'!E112))),'Data Summary'!CR118="Yes"),OFFSET('Sanitation Data'!$E$10,0,10*ROW('Sanitation Data'!E112)),NA())</f>
        <v>#N/A</v>
      </c>
      <c r="AD118" s="94" t="e">
        <f ca="true">+IF(AND(ISNUMBER(OFFSET('Sanitation Data'!$E$11,0,10*ROW('Sanitation Data'!E112))),'Data Summary'!CS118="Yes"),OFFSET('Sanitation Data'!$E$11,0,10*ROW('Sanitation Data'!E112)),NA())</f>
        <v>#N/A</v>
      </c>
      <c r="AE118" s="94" t="e">
        <f ca="true">+IF(AND(ISNUMBER(OFFSET('Sanitation Data'!$E$12,0,10*ROW('Sanitation Data'!E112))),'Data Summary'!CT118="Yes"),OFFSET('Sanitation Data'!$E$12,0,10*ROW('Sanitation Data'!E112)),NA())</f>
        <v>#N/A</v>
      </c>
      <c r="AF118" s="94" t="e">
        <f ca="true">+IF(AND(ISNUMBER(OFFSET('Sanitation Data'!$F$4,0,10*ROW('Sanitation Data'!F112))),'Data Summary'!CU118="Yes"),100-OFFSET('Sanitation Data'!$F$4,0,10*ROW('Sanitation Data'!F112)),NA())</f>
        <v>#N/A</v>
      </c>
      <c r="AG118" s="94" t="e">
        <f ca="true">+IF(AND(ISNUMBER(OFFSET('Sanitation Data'!$F$6,0,10*ROW('Sanitation Data'!F112))),'Data Summary'!CV118="Yes"),OFFSET('Sanitation Data'!$F$6,0,10*ROW('Sanitation Data'!F112)),NA())</f>
        <v>#N/A</v>
      </c>
      <c r="AH118" s="94" t="e">
        <f ca="true">+IF(AND(ISNUMBER(OFFSET('Sanitation Data'!$F$10,0,10*ROW('Sanitation Data'!F112))),'Data Summary'!CW118="Yes"),OFFSET('Sanitation Data'!$F$10,0,10*ROW('Sanitation Data'!F112)),NA())</f>
        <v>#N/A</v>
      </c>
      <c r="AI118" s="94" t="e">
        <f ca="true">+IF(AND(ISNUMBER(OFFSET('Sanitation Data'!$F$11,0,10*ROW('Sanitation Data'!F112))),'Data Summary'!CX118="Yes"),OFFSET('Sanitation Data'!$F$11,0,10*ROW('Sanitation Data'!F112)),NA())</f>
        <v>#N/A</v>
      </c>
      <c r="AJ118" s="94" t="e">
        <f ca="true">+IF(AND(ISNUMBER(OFFSET('Sanitation Data'!$F$12,0,10*ROW('Sanitation Data'!F112))),'Data Summary'!CY118="Yes"),OFFSET('Sanitation Data'!$F$12,0,10*ROW('Sanitation Data'!F112)),NA())</f>
        <v>#N/A</v>
      </c>
      <c r="AK118" s="94" t="e">
        <f ca="true">+IF(AND(ISNUMBER(OFFSET('Sanitation Data'!$G$4,0,10*ROW('Sanitation Data'!G112))),'Data Summary'!CZ118="Yes"),100-OFFSET('Sanitation Data'!$G$4,0,10*ROW('Sanitation Data'!G112)),NA())</f>
        <v>#N/A</v>
      </c>
      <c r="AL118" s="94" t="e">
        <f ca="true">+IF(AND(ISNUMBER(OFFSET('Sanitation Data'!$G$6,0,10*ROW('Sanitation Data'!G112))),'Data Summary'!DA118="Yes"),OFFSET('Sanitation Data'!$G$6,0,10*ROW('Sanitation Data'!G112)),NA())</f>
        <v>#N/A</v>
      </c>
      <c r="AM118" s="94" t="e">
        <f ca="true">+IF(AND(ISNUMBER(OFFSET('Sanitation Data'!$G$10,0,10*ROW('Sanitation Data'!G112))),'Data Summary'!DB118="Yes"),OFFSET('Sanitation Data'!$G$10,0,10*ROW('Sanitation Data'!G112)),NA())</f>
        <v>#N/A</v>
      </c>
      <c r="AN118" s="94" t="e">
        <f ca="true">+IF(AND(ISNUMBER(OFFSET('Sanitation Data'!$G$11,0,10*ROW('Sanitation Data'!G112))),'Data Summary'!DC118="Yes"),OFFSET('Sanitation Data'!$G$11,0,10*ROW('Sanitation Data'!G112)),NA())</f>
        <v>#N/A</v>
      </c>
      <c r="AO118" s="94" t="e">
        <f ca="true">+IF(AND(ISNUMBER(OFFSET('Sanitation Data'!$G$12,0,10*ROW('Sanitation Data'!G112))),'Data Summary'!DD118="Yes"),OFFSET('Sanitation Data'!$G$12,0,10*ROW('Sanitation Data'!G112)),NA())</f>
        <v>#N/A</v>
      </c>
      <c r="AP118" s="94" t="e">
        <f ca="true">+IF(AND(ISNUMBER(OFFSET('Sanitation Data'!$H$4,0,10*ROW('Sanitation Data'!H112))),'Data Summary'!DE118="Yes"),100-OFFSET('Sanitation Data'!$H$4,0,10*ROW('Sanitation Data'!H112)),NA())</f>
        <v>#N/A</v>
      </c>
      <c r="AQ118" s="94" t="e">
        <f ca="true">+IF(AND(ISNUMBER(OFFSET('Sanitation Data'!$H$6,0,10*ROW('Sanitation Data'!H112))),'Data Summary'!DF118="Yes"),OFFSET('Sanitation Data'!$H$6,0,10*ROW('Sanitation Data'!H112)),NA())</f>
        <v>#N/A</v>
      </c>
      <c r="AR118" s="94" t="e">
        <f ca="true">+IF(AND(ISNUMBER(OFFSET('Sanitation Data'!$H$10,0,10*ROW('Sanitation Data'!H112))),'Data Summary'!DG118="Yes"),OFFSET('Sanitation Data'!$H$10,0,10*ROW('Sanitation Data'!H112)),NA())</f>
        <v>#N/A</v>
      </c>
      <c r="AS118" s="94" t="e">
        <f ca="true">+IF(AND(ISNUMBER(OFFSET('Sanitation Data'!$H$11,0,10*ROW('Sanitation Data'!H112))),'Data Summary'!DH118="Yes"),OFFSET('Sanitation Data'!$H$11,0,10*ROW('Sanitation Data'!H112)),NA())</f>
        <v>#N/A</v>
      </c>
      <c r="AT118" s="94" t="e">
        <f ca="true">+IF(AND(ISNUMBER(OFFSET('Sanitation Data'!$H$12,0,10*ROW('Sanitation Data'!H112))),'Data Summary'!DI118="Yes"),OFFSET('Sanitation Data'!$H$12,0,10*ROW('Sanitation Data'!H112)),NA())</f>
        <v>#N/A</v>
      </c>
      <c r="AU118" s="94" t="e">
        <f ca="true">+IF(AND(ISNUMBER(OFFSET('Sanitation Data'!$I$4,0,10*ROW('Sanitation Data'!I112))),'Data Summary'!DJ118="Yes"),100-OFFSET('Sanitation Data'!$I$4,0,10*ROW('Sanitation Data'!I112)),NA())</f>
        <v>#N/A</v>
      </c>
      <c r="AV118" s="94" t="e">
        <f ca="true">+IF(AND(ISNUMBER(OFFSET('Sanitation Data'!$I$6,0,10*ROW('Sanitation Data'!I112))),'Data Summary'!DK118="Yes"),OFFSET('Sanitation Data'!$I$6,0,10*ROW('Sanitation Data'!I112)),NA())</f>
        <v>#N/A</v>
      </c>
      <c r="AW118" s="94" t="e">
        <f ca="true">+IF(AND(ISNUMBER(OFFSET('Sanitation Data'!$I$10,0,10*ROW('Sanitation Data'!I112))),'Data Summary'!DL118="Yes"),OFFSET('Sanitation Data'!$I$10,0,10*ROW('Sanitation Data'!I112)),NA())</f>
        <v>#N/A</v>
      </c>
      <c r="AX118" s="94" t="e">
        <f ca="true">+IF(AND(ISNUMBER(OFFSET('Sanitation Data'!$I$11,0,10*ROW('Sanitation Data'!I112))),'Data Summary'!DM118="Yes"),OFFSET('Sanitation Data'!$I$11,0,10*ROW('Sanitation Data'!I112)),NA())</f>
        <v>#N/A</v>
      </c>
      <c r="AY118" s="94" t="e">
        <f ca="true">+IF(AND(ISNUMBER(OFFSET('Sanitation Data'!$I$12,0,10*ROW('Sanitation Data'!I112))),'Data Summary'!DN118="Yes"),OFFSET('Sanitation Data'!$I$12,0,10*ROW('Sanitation Data'!I112)),NA())</f>
        <v>#N/A</v>
      </c>
      <c r="AZ118" s="95" t="e">
        <f ca="true">+IF(AND(ISNUMBER(OFFSET('Hygiene Data'!$D$5,0,10*ROW('Hygiene Data'!D112))),'Data Summary'!DO118="Yes"),OFFSET('Hygiene Data'!$D$5,0,10*ROW('Hygiene Data'!D112)),NA())</f>
        <v>#N/A</v>
      </c>
      <c r="BA118" s="95" t="e">
        <f ca="true">+IF(AND(ISNUMBER(OFFSET('Hygiene Data'!$D$7,0,10*ROW('Hygiene Data'!D112))),'Data Summary'!DP118="Yes"),OFFSET('Hygiene Data'!$D$7,0,10*ROW('Hygiene Data'!D112)),NA())</f>
        <v>#N/A</v>
      </c>
      <c r="BB118" s="95" t="e">
        <f ca="true">+IF(AND(ISNUMBER(OFFSET('Hygiene Data'!$D$9,0,10*ROW('Hygiene Data'!D112))),'Data Summary'!DQ118="Yes"),OFFSET('Hygiene Data'!$D$9,0,10*ROW('Hygiene Data'!D112)),NA())</f>
        <v>#N/A</v>
      </c>
      <c r="BC118" s="95" t="e">
        <f ca="true">+IF(AND(ISNUMBER(OFFSET('Hygiene Data'!$E$5,0,10*ROW('Hygiene Data'!E112))),'Data Summary'!DR118="Yes"),OFFSET('Hygiene Data'!$E$5,0,10*ROW('Hygiene Data'!E112)),NA())</f>
        <v>#N/A</v>
      </c>
      <c r="BD118" s="95" t="e">
        <f ca="true">+IF(AND(ISNUMBER(OFFSET('Hygiene Data'!$E$7,0,10*ROW('Hygiene Data'!E112))),'Data Summary'!DS118="Yes"),OFFSET('Hygiene Data'!$E$7,0,10*ROW('Hygiene Data'!E112)),NA())</f>
        <v>#N/A</v>
      </c>
      <c r="BE118" s="95" t="e">
        <f ca="true">+IF(AND(ISNUMBER(OFFSET('Hygiene Data'!$E$9,0,10*ROW('Hygiene Data'!E112))),'Data Summary'!DT118="Yes"),OFFSET('Hygiene Data'!$E$9,0,10*ROW('Hygiene Data'!E112)),NA())</f>
        <v>#N/A</v>
      </c>
      <c r="BF118" s="95" t="e">
        <f ca="true">+IF(AND(ISNUMBER(OFFSET('Hygiene Data'!$F$5,0,10*ROW('Hygiene Data'!F112))),'Data Summary'!DU118="Yes"),OFFSET('Hygiene Data'!$F$5,0,10*ROW('Hygiene Data'!F112)),NA())</f>
        <v>#N/A</v>
      </c>
      <c r="BG118" s="95" t="e">
        <f ca="true">+IF(AND(ISNUMBER(OFFSET('Hygiene Data'!$F$7,0,10*ROW('Hygiene Data'!F112))),'Data Summary'!DV118="Yes"),OFFSET('Hygiene Data'!$F$7,0,10*ROW('Hygiene Data'!F112)),NA())</f>
        <v>#N/A</v>
      </c>
      <c r="BH118" s="95" t="e">
        <f ca="true">+IF(AND(ISNUMBER(OFFSET('Hygiene Data'!$F$9,0,10*ROW('Hygiene Data'!F112))),'Data Summary'!DW118="Yes"),OFFSET('Hygiene Data'!$F$9,0,10*ROW('Hygiene Data'!F112)),NA())</f>
        <v>#N/A</v>
      </c>
      <c r="BI118" s="95" t="e">
        <f ca="true">+IF(AND(ISNUMBER(OFFSET('Hygiene Data'!$G$5,0,10*ROW('Hygiene Data'!G112))),'Data Summary'!DX118="Yes"),OFFSET('Hygiene Data'!$G$5,0,10*ROW('Hygiene Data'!G112)),NA())</f>
        <v>#N/A</v>
      </c>
      <c r="BJ118" s="95" t="e">
        <f ca="true">+IF(AND(ISNUMBER(OFFSET('Hygiene Data'!$G$7,0,10*ROW('Hygiene Data'!G112))),'Data Summary'!DY118="Yes"),OFFSET('Hygiene Data'!$G$7,0,10*ROW('Hygiene Data'!G112)),NA())</f>
        <v>#N/A</v>
      </c>
      <c r="BK118" s="95" t="e">
        <f ca="true">+IF(AND(ISNUMBER(OFFSET('Hygiene Data'!$G$9,0,10*ROW('Hygiene Data'!G112))),'Data Summary'!DZ118="Yes"),OFFSET('Hygiene Data'!$G$9,0,10*ROW('Hygiene Data'!G112)),NA())</f>
        <v>#N/A</v>
      </c>
      <c r="BL118" s="95" t="e">
        <f ca="true">+IF(AND(ISNUMBER(OFFSET('Hygiene Data'!$H$5,0,10*ROW('Hygiene Data'!H112))),'Data Summary'!EA118="Yes"),OFFSET('Hygiene Data'!$H$5,0,10*ROW('Hygiene Data'!H112)),NA())</f>
        <v>#N/A</v>
      </c>
      <c r="BM118" s="95" t="e">
        <f ca="true">+IF(AND(ISNUMBER(OFFSET('Hygiene Data'!$H$7,0,10*ROW('Hygiene Data'!H112))),'Data Summary'!EB118="Yes"),OFFSET('Hygiene Data'!$H$7,0,10*ROW('Hygiene Data'!H112)),NA())</f>
        <v>#N/A</v>
      </c>
      <c r="BN118" s="95" t="e">
        <f ca="true">+IF(AND(ISNUMBER(OFFSET('Hygiene Data'!$H$9,0,10*ROW('Hygiene Data'!H112))),'Data Summary'!EC118="Yes"),OFFSET('Hygiene Data'!$H$9,0,10*ROW('Hygiene Data'!H112)),NA())</f>
        <v>#N/A</v>
      </c>
      <c r="BO118" s="95" t="e">
        <f ca="true">+IF(AND(ISNUMBER(OFFSET('Hygiene Data'!$I$5,0,10*ROW('Hygiene Data'!I112))),'Data Summary'!ED118="Yes"),OFFSET('Hygiene Data'!$I$5,0,10*ROW('Hygiene Data'!I112)),NA())</f>
        <v>#N/A</v>
      </c>
      <c r="BP118" s="95" t="e">
        <f ca="true">+IF(AND(ISNUMBER(OFFSET('Hygiene Data'!$I$7,0,10*ROW('Hygiene Data'!I112))),'Data Summary'!EE118="Yes"),OFFSET('Hygiene Data'!$I$7,0,10*ROW('Hygiene Data'!I112)),NA())</f>
        <v>#N/A</v>
      </c>
      <c r="BQ118" s="95" t="e">
        <f ca="true">+IF(AND(ISNUMBER(OFFSET('Hygiene Data'!$I$9,0,10*ROW('Hygiene Data'!I112))),'Data Summary'!EF118="Yes"),OFFSET('Hygiene Data'!$I$9,0,10*ROW('Hygiene Data'!I112)),NA())</f>
        <v>#N/A</v>
      </c>
    </row>
    <row xmlns:x14ac="http://schemas.microsoft.com/office/spreadsheetml/2009/9/ac" r="119" x14ac:dyDescent="0.2">
      <c r="A119" s="329" t="e">
        <f ca="true">+RIGHT('Data Summary'!A119,LEN('Data Summary'!A119)-9)</f>
        <v>#VALUE!</v>
      </c>
      <c r="B119" s="36" t="str">
        <f ca="true">+IF(ISTEXT('Data Summary'!B119),'Data Summary'!B119,"")</f>
        <v/>
      </c>
      <c r="C119" s="328" t="e">
        <f ca="true">+VALUE('Data Summary'!C119)</f>
        <v>#VALUE!</v>
      </c>
      <c r="D119" s="93" t="e">
        <f ca="true">+IF(AND(ISNUMBER(OFFSET('Water Data'!$D$4,0,10*ROW('Water Data'!D113))),'Data Summary'!BS119="Yes"),100-OFFSET('Water Data'!$D$4,0,10*ROW('Water Data'!D113)),NA())</f>
        <v>#N/A</v>
      </c>
      <c r="E119" s="93" t="e">
        <f ca="true">+IF(AND(ISNUMBER(OFFSET('Water Data'!$D$6,0,10*ROW('Water Data'!D113))),'Data Summary'!BT119="Yes"),OFFSET('Water Data'!$D$6,0,10*ROW('Water Data'!D113)),NA())</f>
        <v>#N/A</v>
      </c>
      <c r="F119" s="93" t="e">
        <f ca="true">+IF(AND(ISNUMBER(OFFSET('Water Data'!$D$9,0,10*ROW('Water Data'!D113))),'Data Summary'!BU119="Yes"),OFFSET('Water Data'!$D$9,0,10*ROW('Water Data'!D113)),NA())</f>
        <v>#N/A</v>
      </c>
      <c r="G119" s="93" t="e">
        <f ca="true">+IF(AND(ISNUMBER(OFFSET('Water Data'!$E$4,0,10*ROW('Water Data'!E113))),'Data Summary'!BV119="Yes"),100-OFFSET('Water Data'!$E$4,0,10*ROW('Water Data'!E113)),NA())</f>
        <v>#N/A</v>
      </c>
      <c r="H119" s="93" t="e">
        <f ca="true">+IF(AND(ISNUMBER(OFFSET('Water Data'!$E$6,0,10*ROW('Water Data'!E113))),'Data Summary'!BW119="Yes"),OFFSET('Water Data'!$E$6,0,10*ROW('Water Data'!E113)),NA())</f>
        <v>#N/A</v>
      </c>
      <c r="I119" s="93" t="e">
        <f ca="true">+IF(AND(ISNUMBER(OFFSET('Water Data'!$E$9,0,10*ROW('Water Data'!E113))),'Data Summary'!BX119="Yes"),OFFSET('Water Data'!$E$9,0,10*ROW('Water Data'!E113)),NA())</f>
        <v>#N/A</v>
      </c>
      <c r="J119" s="93" t="e">
        <f ca="true">+IF(AND(ISNUMBER(OFFSET('Water Data'!$F$4,0,10*ROW('Water Data'!F113))),'Data Summary'!BY119="Yes"),100-OFFSET('Water Data'!$F$4,0,10*ROW('Water Data'!F113)),NA())</f>
        <v>#N/A</v>
      </c>
      <c r="K119" s="93" t="e">
        <f ca="true">+IF(AND(ISNUMBER(OFFSET('Water Data'!$F$6,0,10*ROW('Water Data'!F113))),'Data Summary'!BZ119="Yes"),OFFSET('Water Data'!$F$6,0,10*ROW('Water Data'!F113)),NA())</f>
        <v>#N/A</v>
      </c>
      <c r="L119" s="93" t="e">
        <f ca="true">+IF(AND(ISNUMBER(OFFSET('Water Data'!$F$9,0,10*ROW('Water Data'!F113))),'Data Summary'!CA119="Yes"),OFFSET('Water Data'!$F$9,0,10*ROW('Water Data'!F113)),NA())</f>
        <v>#N/A</v>
      </c>
      <c r="M119" s="93" t="e">
        <f ca="true">+IF(AND(ISNUMBER(OFFSET('Water Data'!$G$4,0,10*ROW('Water Data'!G113))),'Data Summary'!CB119="Yes"),100-OFFSET('Water Data'!$G$4,0,10*ROW('Water Data'!G113)),NA())</f>
        <v>#N/A</v>
      </c>
      <c r="N119" s="93" t="e">
        <f ca="true">+IF(AND(ISNUMBER(OFFSET('Water Data'!$G$6,0,10*ROW('Water Data'!G113))),'Data Summary'!CC119="Yes"),OFFSET('Water Data'!$G$6,0,10*ROW('Water Data'!G113)),NA())</f>
        <v>#N/A</v>
      </c>
      <c r="O119" s="93" t="e">
        <f ca="true">+IF(AND(ISNUMBER(OFFSET('Water Data'!$G$9,0,10*ROW('Water Data'!G113))),'Data Summary'!CD119="Yes"),OFFSET('Water Data'!$G$9,0,10*ROW('Water Data'!G113)),NA())</f>
        <v>#N/A</v>
      </c>
      <c r="P119" s="93" t="e">
        <f ca="true">+IF(AND(ISNUMBER(OFFSET('Water Data'!$H$4,0,10*ROW('Water Data'!H113))),'Data Summary'!CE119="Yes"),100-OFFSET('Water Data'!$H$4,0,10*ROW('Water Data'!H113)),NA())</f>
        <v>#N/A</v>
      </c>
      <c r="Q119" s="93" t="e">
        <f ca="true">+IF(AND(ISNUMBER(OFFSET('Water Data'!$H$6,0,10*ROW('Water Data'!H113))),'Data Summary'!CF119="Yes"),OFFSET('Water Data'!$H$6,0,10*ROW('Water Data'!H113)),NA())</f>
        <v>#N/A</v>
      </c>
      <c r="R119" s="93" t="e">
        <f ca="true">+IF(AND(ISNUMBER(OFFSET('Water Data'!$H$9,0,10*ROW('Water Data'!H113))),'Data Summary'!CG119="Yes"),OFFSET('Water Data'!$H$9,0,10*ROW('Water Data'!H113)),NA())</f>
        <v>#N/A</v>
      </c>
      <c r="S119" s="93" t="e">
        <f ca="true">+IF(AND(ISNUMBER(OFFSET('Water Data'!$I$4,0,10*ROW('Water Data'!I113))),'Data Summary'!CH119="Yes"),100-OFFSET('Water Data'!$I$4,0,10*ROW('Water Data'!I113)),NA())</f>
        <v>#N/A</v>
      </c>
      <c r="T119" s="93" t="e">
        <f ca="true">+IF(AND(ISNUMBER(OFFSET('Water Data'!$I$6,0,10*ROW('Water Data'!I113))),'Data Summary'!CI119="Yes"),OFFSET('Water Data'!$I$6,0,10*ROW('Water Data'!I113)),NA())</f>
        <v>#N/A</v>
      </c>
      <c r="U119" s="93" t="e">
        <f ca="true">+IF(AND(ISNUMBER(OFFSET('Water Data'!$I$9,0,10*ROW('Water Data'!I113))),'Data Summary'!CJ119="Yes"),OFFSET('Water Data'!$I$9,0,10*ROW('Water Data'!I113)),NA())</f>
        <v>#N/A</v>
      </c>
      <c r="V119" s="94" t="e">
        <f ca="true">+IF(AND(ISNUMBER(OFFSET('Sanitation Data'!$D$4,0,10*ROW('Sanitation Data'!D113))),'Data Summary'!CK119="Yes"),100-OFFSET('Sanitation Data'!$D$4,0,10*ROW('Sanitation Data'!D113)),NA())</f>
        <v>#N/A</v>
      </c>
      <c r="W119" s="94" t="e">
        <f ca="true">+IF(AND(ISNUMBER(OFFSET('Sanitation Data'!$D$6,0,10*ROW('Sanitation Data'!D113))),'Data Summary'!CL119="Yes"),OFFSET('Sanitation Data'!$D$6,0,10*ROW('Sanitation Data'!D113)),NA())</f>
        <v>#N/A</v>
      </c>
      <c r="X119" s="94" t="e">
        <f ca="true">+IF(AND(ISNUMBER(OFFSET('Sanitation Data'!$D$10,0,10*ROW('Sanitation Data'!D113))),'Data Summary'!CM119="Yes"),OFFSET('Sanitation Data'!$D$10,0,10*ROW('Sanitation Data'!D113)),NA())</f>
        <v>#N/A</v>
      </c>
      <c r="Y119" s="94" t="e">
        <f ca="true">+IF(AND(ISNUMBER(OFFSET('Sanitation Data'!$D$11,0,10*ROW('Sanitation Data'!D113))),'Data Summary'!CN119="Yes"),OFFSET('Sanitation Data'!$D$11,0,10*ROW('Sanitation Data'!D113)),NA())</f>
        <v>#N/A</v>
      </c>
      <c r="Z119" s="94" t="e">
        <f ca="true">+IF(AND(ISNUMBER(OFFSET('Sanitation Data'!$D$12,0,10*ROW('Sanitation Data'!D113))),'Data Summary'!CO119="Yes"),OFFSET('Sanitation Data'!$D$12,0,10*ROW('Sanitation Data'!D113)),NA())</f>
        <v>#N/A</v>
      </c>
      <c r="AA119" s="94" t="e">
        <f ca="true">+IF(AND(ISNUMBER(OFFSET('Sanitation Data'!$E$4,0,10*ROW('Sanitation Data'!E113))),'Data Summary'!CP119="Yes"),100-OFFSET('Sanitation Data'!$E$4,0,10*ROW('Sanitation Data'!E113)),NA())</f>
        <v>#N/A</v>
      </c>
      <c r="AB119" s="94" t="e">
        <f ca="true">+IF(AND(ISNUMBER(OFFSET('Sanitation Data'!$E$6,0,10*ROW('Sanitation Data'!E113))),'Data Summary'!CQ119="Yes"),OFFSET('Sanitation Data'!$E$6,0,10*ROW('Sanitation Data'!E113)),NA())</f>
        <v>#N/A</v>
      </c>
      <c r="AC119" s="94" t="e">
        <f ca="true">+IF(AND(ISNUMBER(OFFSET('Sanitation Data'!$E$10,0,10*ROW('Sanitation Data'!E113))),'Data Summary'!CR119="Yes"),OFFSET('Sanitation Data'!$E$10,0,10*ROW('Sanitation Data'!E113)),NA())</f>
        <v>#N/A</v>
      </c>
      <c r="AD119" s="94" t="e">
        <f ca="true">+IF(AND(ISNUMBER(OFFSET('Sanitation Data'!$E$11,0,10*ROW('Sanitation Data'!E113))),'Data Summary'!CS119="Yes"),OFFSET('Sanitation Data'!$E$11,0,10*ROW('Sanitation Data'!E113)),NA())</f>
        <v>#N/A</v>
      </c>
      <c r="AE119" s="94" t="e">
        <f ca="true">+IF(AND(ISNUMBER(OFFSET('Sanitation Data'!$E$12,0,10*ROW('Sanitation Data'!E113))),'Data Summary'!CT119="Yes"),OFFSET('Sanitation Data'!$E$12,0,10*ROW('Sanitation Data'!E113)),NA())</f>
        <v>#N/A</v>
      </c>
      <c r="AF119" s="94" t="e">
        <f ca="true">+IF(AND(ISNUMBER(OFFSET('Sanitation Data'!$F$4,0,10*ROW('Sanitation Data'!F113))),'Data Summary'!CU119="Yes"),100-OFFSET('Sanitation Data'!$F$4,0,10*ROW('Sanitation Data'!F113)),NA())</f>
        <v>#N/A</v>
      </c>
      <c r="AG119" s="94" t="e">
        <f ca="true">+IF(AND(ISNUMBER(OFFSET('Sanitation Data'!$F$6,0,10*ROW('Sanitation Data'!F113))),'Data Summary'!CV119="Yes"),OFFSET('Sanitation Data'!$F$6,0,10*ROW('Sanitation Data'!F113)),NA())</f>
        <v>#N/A</v>
      </c>
      <c r="AH119" s="94" t="e">
        <f ca="true">+IF(AND(ISNUMBER(OFFSET('Sanitation Data'!$F$10,0,10*ROW('Sanitation Data'!F113))),'Data Summary'!CW119="Yes"),OFFSET('Sanitation Data'!$F$10,0,10*ROW('Sanitation Data'!F113)),NA())</f>
        <v>#N/A</v>
      </c>
      <c r="AI119" s="94" t="e">
        <f ca="true">+IF(AND(ISNUMBER(OFFSET('Sanitation Data'!$F$11,0,10*ROW('Sanitation Data'!F113))),'Data Summary'!CX119="Yes"),OFFSET('Sanitation Data'!$F$11,0,10*ROW('Sanitation Data'!F113)),NA())</f>
        <v>#N/A</v>
      </c>
      <c r="AJ119" s="94" t="e">
        <f ca="true">+IF(AND(ISNUMBER(OFFSET('Sanitation Data'!$F$12,0,10*ROW('Sanitation Data'!F113))),'Data Summary'!CY119="Yes"),OFFSET('Sanitation Data'!$F$12,0,10*ROW('Sanitation Data'!F113)),NA())</f>
        <v>#N/A</v>
      </c>
      <c r="AK119" s="94" t="e">
        <f ca="true">+IF(AND(ISNUMBER(OFFSET('Sanitation Data'!$G$4,0,10*ROW('Sanitation Data'!G113))),'Data Summary'!CZ119="Yes"),100-OFFSET('Sanitation Data'!$G$4,0,10*ROW('Sanitation Data'!G113)),NA())</f>
        <v>#N/A</v>
      </c>
      <c r="AL119" s="94" t="e">
        <f ca="true">+IF(AND(ISNUMBER(OFFSET('Sanitation Data'!$G$6,0,10*ROW('Sanitation Data'!G113))),'Data Summary'!DA119="Yes"),OFFSET('Sanitation Data'!$G$6,0,10*ROW('Sanitation Data'!G113)),NA())</f>
        <v>#N/A</v>
      </c>
      <c r="AM119" s="94" t="e">
        <f ca="true">+IF(AND(ISNUMBER(OFFSET('Sanitation Data'!$G$10,0,10*ROW('Sanitation Data'!G113))),'Data Summary'!DB119="Yes"),OFFSET('Sanitation Data'!$G$10,0,10*ROW('Sanitation Data'!G113)),NA())</f>
        <v>#N/A</v>
      </c>
      <c r="AN119" s="94" t="e">
        <f ca="true">+IF(AND(ISNUMBER(OFFSET('Sanitation Data'!$G$11,0,10*ROW('Sanitation Data'!G113))),'Data Summary'!DC119="Yes"),OFFSET('Sanitation Data'!$G$11,0,10*ROW('Sanitation Data'!G113)),NA())</f>
        <v>#N/A</v>
      </c>
      <c r="AO119" s="94" t="e">
        <f ca="true">+IF(AND(ISNUMBER(OFFSET('Sanitation Data'!$G$12,0,10*ROW('Sanitation Data'!G113))),'Data Summary'!DD119="Yes"),OFFSET('Sanitation Data'!$G$12,0,10*ROW('Sanitation Data'!G113)),NA())</f>
        <v>#N/A</v>
      </c>
      <c r="AP119" s="94" t="e">
        <f ca="true">+IF(AND(ISNUMBER(OFFSET('Sanitation Data'!$H$4,0,10*ROW('Sanitation Data'!H113))),'Data Summary'!DE119="Yes"),100-OFFSET('Sanitation Data'!$H$4,0,10*ROW('Sanitation Data'!H113)),NA())</f>
        <v>#N/A</v>
      </c>
      <c r="AQ119" s="94" t="e">
        <f ca="true">+IF(AND(ISNUMBER(OFFSET('Sanitation Data'!$H$6,0,10*ROW('Sanitation Data'!H113))),'Data Summary'!DF119="Yes"),OFFSET('Sanitation Data'!$H$6,0,10*ROW('Sanitation Data'!H113)),NA())</f>
        <v>#N/A</v>
      </c>
      <c r="AR119" s="94" t="e">
        <f ca="true">+IF(AND(ISNUMBER(OFFSET('Sanitation Data'!$H$10,0,10*ROW('Sanitation Data'!H113))),'Data Summary'!DG119="Yes"),OFFSET('Sanitation Data'!$H$10,0,10*ROW('Sanitation Data'!H113)),NA())</f>
        <v>#N/A</v>
      </c>
      <c r="AS119" s="94" t="e">
        <f ca="true">+IF(AND(ISNUMBER(OFFSET('Sanitation Data'!$H$11,0,10*ROW('Sanitation Data'!H113))),'Data Summary'!DH119="Yes"),OFFSET('Sanitation Data'!$H$11,0,10*ROW('Sanitation Data'!H113)),NA())</f>
        <v>#N/A</v>
      </c>
      <c r="AT119" s="94" t="e">
        <f ca="true">+IF(AND(ISNUMBER(OFFSET('Sanitation Data'!$H$12,0,10*ROW('Sanitation Data'!H113))),'Data Summary'!DI119="Yes"),OFFSET('Sanitation Data'!$H$12,0,10*ROW('Sanitation Data'!H113)),NA())</f>
        <v>#N/A</v>
      </c>
      <c r="AU119" s="94" t="e">
        <f ca="true">+IF(AND(ISNUMBER(OFFSET('Sanitation Data'!$I$4,0,10*ROW('Sanitation Data'!I113))),'Data Summary'!DJ119="Yes"),100-OFFSET('Sanitation Data'!$I$4,0,10*ROW('Sanitation Data'!I113)),NA())</f>
        <v>#N/A</v>
      </c>
      <c r="AV119" s="94" t="e">
        <f ca="true">+IF(AND(ISNUMBER(OFFSET('Sanitation Data'!$I$6,0,10*ROW('Sanitation Data'!I113))),'Data Summary'!DK119="Yes"),OFFSET('Sanitation Data'!$I$6,0,10*ROW('Sanitation Data'!I113)),NA())</f>
        <v>#N/A</v>
      </c>
      <c r="AW119" s="94" t="e">
        <f ca="true">+IF(AND(ISNUMBER(OFFSET('Sanitation Data'!$I$10,0,10*ROW('Sanitation Data'!I113))),'Data Summary'!DL119="Yes"),OFFSET('Sanitation Data'!$I$10,0,10*ROW('Sanitation Data'!I113)),NA())</f>
        <v>#N/A</v>
      </c>
      <c r="AX119" s="94" t="e">
        <f ca="true">+IF(AND(ISNUMBER(OFFSET('Sanitation Data'!$I$11,0,10*ROW('Sanitation Data'!I113))),'Data Summary'!DM119="Yes"),OFFSET('Sanitation Data'!$I$11,0,10*ROW('Sanitation Data'!I113)),NA())</f>
        <v>#N/A</v>
      </c>
      <c r="AY119" s="94" t="e">
        <f ca="true">+IF(AND(ISNUMBER(OFFSET('Sanitation Data'!$I$12,0,10*ROW('Sanitation Data'!I113))),'Data Summary'!DN119="Yes"),OFFSET('Sanitation Data'!$I$12,0,10*ROW('Sanitation Data'!I113)),NA())</f>
        <v>#N/A</v>
      </c>
      <c r="AZ119" s="95" t="e">
        <f ca="true">+IF(AND(ISNUMBER(OFFSET('Hygiene Data'!$D$5,0,10*ROW('Hygiene Data'!D113))),'Data Summary'!DO119="Yes"),OFFSET('Hygiene Data'!$D$5,0,10*ROW('Hygiene Data'!D113)),NA())</f>
        <v>#N/A</v>
      </c>
      <c r="BA119" s="95" t="e">
        <f ca="true">+IF(AND(ISNUMBER(OFFSET('Hygiene Data'!$D$7,0,10*ROW('Hygiene Data'!D113))),'Data Summary'!DP119="Yes"),OFFSET('Hygiene Data'!$D$7,0,10*ROW('Hygiene Data'!D113)),NA())</f>
        <v>#N/A</v>
      </c>
      <c r="BB119" s="95" t="e">
        <f ca="true">+IF(AND(ISNUMBER(OFFSET('Hygiene Data'!$D$9,0,10*ROW('Hygiene Data'!D113))),'Data Summary'!DQ119="Yes"),OFFSET('Hygiene Data'!$D$9,0,10*ROW('Hygiene Data'!D113)),NA())</f>
        <v>#N/A</v>
      </c>
      <c r="BC119" s="95" t="e">
        <f ca="true">+IF(AND(ISNUMBER(OFFSET('Hygiene Data'!$E$5,0,10*ROW('Hygiene Data'!E113))),'Data Summary'!DR119="Yes"),OFFSET('Hygiene Data'!$E$5,0,10*ROW('Hygiene Data'!E113)),NA())</f>
        <v>#N/A</v>
      </c>
      <c r="BD119" s="95" t="e">
        <f ca="true">+IF(AND(ISNUMBER(OFFSET('Hygiene Data'!$E$7,0,10*ROW('Hygiene Data'!E113))),'Data Summary'!DS119="Yes"),OFFSET('Hygiene Data'!$E$7,0,10*ROW('Hygiene Data'!E113)),NA())</f>
        <v>#N/A</v>
      </c>
      <c r="BE119" s="95" t="e">
        <f ca="true">+IF(AND(ISNUMBER(OFFSET('Hygiene Data'!$E$9,0,10*ROW('Hygiene Data'!E113))),'Data Summary'!DT119="Yes"),OFFSET('Hygiene Data'!$E$9,0,10*ROW('Hygiene Data'!E113)),NA())</f>
        <v>#N/A</v>
      </c>
      <c r="BF119" s="95" t="e">
        <f ca="true">+IF(AND(ISNUMBER(OFFSET('Hygiene Data'!$F$5,0,10*ROW('Hygiene Data'!F113))),'Data Summary'!DU119="Yes"),OFFSET('Hygiene Data'!$F$5,0,10*ROW('Hygiene Data'!F113)),NA())</f>
        <v>#N/A</v>
      </c>
      <c r="BG119" s="95" t="e">
        <f ca="true">+IF(AND(ISNUMBER(OFFSET('Hygiene Data'!$F$7,0,10*ROW('Hygiene Data'!F113))),'Data Summary'!DV119="Yes"),OFFSET('Hygiene Data'!$F$7,0,10*ROW('Hygiene Data'!F113)),NA())</f>
        <v>#N/A</v>
      </c>
      <c r="BH119" s="95" t="e">
        <f ca="true">+IF(AND(ISNUMBER(OFFSET('Hygiene Data'!$F$9,0,10*ROW('Hygiene Data'!F113))),'Data Summary'!DW119="Yes"),OFFSET('Hygiene Data'!$F$9,0,10*ROW('Hygiene Data'!F113)),NA())</f>
        <v>#N/A</v>
      </c>
      <c r="BI119" s="95" t="e">
        <f ca="true">+IF(AND(ISNUMBER(OFFSET('Hygiene Data'!$G$5,0,10*ROW('Hygiene Data'!G113))),'Data Summary'!DX119="Yes"),OFFSET('Hygiene Data'!$G$5,0,10*ROW('Hygiene Data'!G113)),NA())</f>
        <v>#N/A</v>
      </c>
      <c r="BJ119" s="95" t="e">
        <f ca="true">+IF(AND(ISNUMBER(OFFSET('Hygiene Data'!$G$7,0,10*ROW('Hygiene Data'!G113))),'Data Summary'!DY119="Yes"),OFFSET('Hygiene Data'!$G$7,0,10*ROW('Hygiene Data'!G113)),NA())</f>
        <v>#N/A</v>
      </c>
      <c r="BK119" s="95" t="e">
        <f ca="true">+IF(AND(ISNUMBER(OFFSET('Hygiene Data'!$G$9,0,10*ROW('Hygiene Data'!G113))),'Data Summary'!DZ119="Yes"),OFFSET('Hygiene Data'!$G$9,0,10*ROW('Hygiene Data'!G113)),NA())</f>
        <v>#N/A</v>
      </c>
      <c r="BL119" s="95" t="e">
        <f ca="true">+IF(AND(ISNUMBER(OFFSET('Hygiene Data'!$H$5,0,10*ROW('Hygiene Data'!H113))),'Data Summary'!EA119="Yes"),OFFSET('Hygiene Data'!$H$5,0,10*ROW('Hygiene Data'!H113)),NA())</f>
        <v>#N/A</v>
      </c>
      <c r="BM119" s="95" t="e">
        <f ca="true">+IF(AND(ISNUMBER(OFFSET('Hygiene Data'!$H$7,0,10*ROW('Hygiene Data'!H113))),'Data Summary'!EB119="Yes"),OFFSET('Hygiene Data'!$H$7,0,10*ROW('Hygiene Data'!H113)),NA())</f>
        <v>#N/A</v>
      </c>
      <c r="BN119" s="95" t="e">
        <f ca="true">+IF(AND(ISNUMBER(OFFSET('Hygiene Data'!$H$9,0,10*ROW('Hygiene Data'!H113))),'Data Summary'!EC119="Yes"),OFFSET('Hygiene Data'!$H$9,0,10*ROW('Hygiene Data'!H113)),NA())</f>
        <v>#N/A</v>
      </c>
      <c r="BO119" s="95" t="e">
        <f ca="true">+IF(AND(ISNUMBER(OFFSET('Hygiene Data'!$I$5,0,10*ROW('Hygiene Data'!I113))),'Data Summary'!ED119="Yes"),OFFSET('Hygiene Data'!$I$5,0,10*ROW('Hygiene Data'!I113)),NA())</f>
        <v>#N/A</v>
      </c>
      <c r="BP119" s="95" t="e">
        <f ca="true">+IF(AND(ISNUMBER(OFFSET('Hygiene Data'!$I$7,0,10*ROW('Hygiene Data'!I113))),'Data Summary'!EE119="Yes"),OFFSET('Hygiene Data'!$I$7,0,10*ROW('Hygiene Data'!I113)),NA())</f>
        <v>#N/A</v>
      </c>
      <c r="BQ119" s="95" t="e">
        <f ca="true">+IF(AND(ISNUMBER(OFFSET('Hygiene Data'!$I$9,0,10*ROW('Hygiene Data'!I113))),'Data Summary'!EF119="Yes"),OFFSET('Hygiene Data'!$I$9,0,10*ROW('Hygiene Data'!I113)),NA())</f>
        <v>#N/A</v>
      </c>
    </row>
    <row xmlns:x14ac="http://schemas.microsoft.com/office/spreadsheetml/2009/9/ac" r="120" x14ac:dyDescent="0.2">
      <c r="A120" s="329" t="e">
        <f ca="true">+RIGHT('Data Summary'!A120,LEN('Data Summary'!A120)-9)</f>
        <v>#VALUE!</v>
      </c>
      <c r="B120" s="36" t="str">
        <f ca="true">+IF(ISTEXT('Data Summary'!B120),'Data Summary'!B120,"")</f>
        <v/>
      </c>
      <c r="C120" s="328" t="e">
        <f ca="true">+VALUE('Data Summary'!C120)</f>
        <v>#VALUE!</v>
      </c>
      <c r="D120" s="93" t="e">
        <f ca="true">+IF(AND(ISNUMBER(OFFSET('Water Data'!$D$4,0,10*ROW('Water Data'!D114))),'Data Summary'!BS120="Yes"),100-OFFSET('Water Data'!$D$4,0,10*ROW('Water Data'!D114)),NA())</f>
        <v>#N/A</v>
      </c>
      <c r="E120" s="93" t="e">
        <f ca="true">+IF(AND(ISNUMBER(OFFSET('Water Data'!$D$6,0,10*ROW('Water Data'!D114))),'Data Summary'!BT120="Yes"),OFFSET('Water Data'!$D$6,0,10*ROW('Water Data'!D114)),NA())</f>
        <v>#N/A</v>
      </c>
      <c r="F120" s="93" t="e">
        <f ca="true">+IF(AND(ISNUMBER(OFFSET('Water Data'!$D$9,0,10*ROW('Water Data'!D114))),'Data Summary'!BU120="Yes"),OFFSET('Water Data'!$D$9,0,10*ROW('Water Data'!D114)),NA())</f>
        <v>#N/A</v>
      </c>
      <c r="G120" s="93" t="e">
        <f ca="true">+IF(AND(ISNUMBER(OFFSET('Water Data'!$E$4,0,10*ROW('Water Data'!E114))),'Data Summary'!BV120="Yes"),100-OFFSET('Water Data'!$E$4,0,10*ROW('Water Data'!E114)),NA())</f>
        <v>#N/A</v>
      </c>
      <c r="H120" s="93" t="e">
        <f ca="true">+IF(AND(ISNUMBER(OFFSET('Water Data'!$E$6,0,10*ROW('Water Data'!E114))),'Data Summary'!BW120="Yes"),OFFSET('Water Data'!$E$6,0,10*ROW('Water Data'!E114)),NA())</f>
        <v>#N/A</v>
      </c>
      <c r="I120" s="93" t="e">
        <f ca="true">+IF(AND(ISNUMBER(OFFSET('Water Data'!$E$9,0,10*ROW('Water Data'!E114))),'Data Summary'!BX120="Yes"),OFFSET('Water Data'!$E$9,0,10*ROW('Water Data'!E114)),NA())</f>
        <v>#N/A</v>
      </c>
      <c r="J120" s="93" t="e">
        <f ca="true">+IF(AND(ISNUMBER(OFFSET('Water Data'!$F$4,0,10*ROW('Water Data'!F114))),'Data Summary'!BY120="Yes"),100-OFFSET('Water Data'!$F$4,0,10*ROW('Water Data'!F114)),NA())</f>
        <v>#N/A</v>
      </c>
      <c r="K120" s="93" t="e">
        <f ca="true">+IF(AND(ISNUMBER(OFFSET('Water Data'!$F$6,0,10*ROW('Water Data'!F114))),'Data Summary'!BZ120="Yes"),OFFSET('Water Data'!$F$6,0,10*ROW('Water Data'!F114)),NA())</f>
        <v>#N/A</v>
      </c>
      <c r="L120" s="93" t="e">
        <f ca="true">+IF(AND(ISNUMBER(OFFSET('Water Data'!$F$9,0,10*ROW('Water Data'!F114))),'Data Summary'!CA120="Yes"),OFFSET('Water Data'!$F$9,0,10*ROW('Water Data'!F114)),NA())</f>
        <v>#N/A</v>
      </c>
      <c r="M120" s="93" t="e">
        <f ca="true">+IF(AND(ISNUMBER(OFFSET('Water Data'!$G$4,0,10*ROW('Water Data'!G114))),'Data Summary'!CB120="Yes"),100-OFFSET('Water Data'!$G$4,0,10*ROW('Water Data'!G114)),NA())</f>
        <v>#N/A</v>
      </c>
      <c r="N120" s="93" t="e">
        <f ca="true">+IF(AND(ISNUMBER(OFFSET('Water Data'!$G$6,0,10*ROW('Water Data'!G114))),'Data Summary'!CC120="Yes"),OFFSET('Water Data'!$G$6,0,10*ROW('Water Data'!G114)),NA())</f>
        <v>#N/A</v>
      </c>
      <c r="O120" s="93" t="e">
        <f ca="true">+IF(AND(ISNUMBER(OFFSET('Water Data'!$G$9,0,10*ROW('Water Data'!G114))),'Data Summary'!CD120="Yes"),OFFSET('Water Data'!$G$9,0,10*ROW('Water Data'!G114)),NA())</f>
        <v>#N/A</v>
      </c>
      <c r="P120" s="93" t="e">
        <f ca="true">+IF(AND(ISNUMBER(OFFSET('Water Data'!$H$4,0,10*ROW('Water Data'!H114))),'Data Summary'!CE120="Yes"),100-OFFSET('Water Data'!$H$4,0,10*ROW('Water Data'!H114)),NA())</f>
        <v>#N/A</v>
      </c>
      <c r="Q120" s="93" t="e">
        <f ca="true">+IF(AND(ISNUMBER(OFFSET('Water Data'!$H$6,0,10*ROW('Water Data'!H114))),'Data Summary'!CF120="Yes"),OFFSET('Water Data'!$H$6,0,10*ROW('Water Data'!H114)),NA())</f>
        <v>#N/A</v>
      </c>
      <c r="R120" s="93" t="e">
        <f ca="true">+IF(AND(ISNUMBER(OFFSET('Water Data'!$H$9,0,10*ROW('Water Data'!H114))),'Data Summary'!CG120="Yes"),OFFSET('Water Data'!$H$9,0,10*ROW('Water Data'!H114)),NA())</f>
        <v>#N/A</v>
      </c>
      <c r="S120" s="93" t="e">
        <f ca="true">+IF(AND(ISNUMBER(OFFSET('Water Data'!$I$4,0,10*ROW('Water Data'!I114))),'Data Summary'!CH120="Yes"),100-OFFSET('Water Data'!$I$4,0,10*ROW('Water Data'!I114)),NA())</f>
        <v>#N/A</v>
      </c>
      <c r="T120" s="93" t="e">
        <f ca="true">+IF(AND(ISNUMBER(OFFSET('Water Data'!$I$6,0,10*ROW('Water Data'!I114))),'Data Summary'!CI120="Yes"),OFFSET('Water Data'!$I$6,0,10*ROW('Water Data'!I114)),NA())</f>
        <v>#N/A</v>
      </c>
      <c r="U120" s="93" t="e">
        <f ca="true">+IF(AND(ISNUMBER(OFFSET('Water Data'!$I$9,0,10*ROW('Water Data'!I114))),'Data Summary'!CJ120="Yes"),OFFSET('Water Data'!$I$9,0,10*ROW('Water Data'!I114)),NA())</f>
        <v>#N/A</v>
      </c>
      <c r="V120" s="94" t="e">
        <f ca="true">+IF(AND(ISNUMBER(OFFSET('Sanitation Data'!$D$4,0,10*ROW('Sanitation Data'!D114))),'Data Summary'!CK120="Yes"),100-OFFSET('Sanitation Data'!$D$4,0,10*ROW('Sanitation Data'!D114)),NA())</f>
        <v>#N/A</v>
      </c>
      <c r="W120" s="94" t="e">
        <f ca="true">+IF(AND(ISNUMBER(OFFSET('Sanitation Data'!$D$6,0,10*ROW('Sanitation Data'!D114))),'Data Summary'!CL120="Yes"),OFFSET('Sanitation Data'!$D$6,0,10*ROW('Sanitation Data'!D114)),NA())</f>
        <v>#N/A</v>
      </c>
      <c r="X120" s="94" t="e">
        <f ca="true">+IF(AND(ISNUMBER(OFFSET('Sanitation Data'!$D$10,0,10*ROW('Sanitation Data'!D114))),'Data Summary'!CM120="Yes"),OFFSET('Sanitation Data'!$D$10,0,10*ROW('Sanitation Data'!D114)),NA())</f>
        <v>#N/A</v>
      </c>
      <c r="Y120" s="94" t="e">
        <f ca="true">+IF(AND(ISNUMBER(OFFSET('Sanitation Data'!$D$11,0,10*ROW('Sanitation Data'!D114))),'Data Summary'!CN120="Yes"),OFFSET('Sanitation Data'!$D$11,0,10*ROW('Sanitation Data'!D114)),NA())</f>
        <v>#N/A</v>
      </c>
      <c r="Z120" s="94" t="e">
        <f ca="true">+IF(AND(ISNUMBER(OFFSET('Sanitation Data'!$D$12,0,10*ROW('Sanitation Data'!D114))),'Data Summary'!CO120="Yes"),OFFSET('Sanitation Data'!$D$12,0,10*ROW('Sanitation Data'!D114)),NA())</f>
        <v>#N/A</v>
      </c>
      <c r="AA120" s="94" t="e">
        <f ca="true">+IF(AND(ISNUMBER(OFFSET('Sanitation Data'!$E$4,0,10*ROW('Sanitation Data'!E114))),'Data Summary'!CP120="Yes"),100-OFFSET('Sanitation Data'!$E$4,0,10*ROW('Sanitation Data'!E114)),NA())</f>
        <v>#N/A</v>
      </c>
      <c r="AB120" s="94" t="e">
        <f ca="true">+IF(AND(ISNUMBER(OFFSET('Sanitation Data'!$E$6,0,10*ROW('Sanitation Data'!E114))),'Data Summary'!CQ120="Yes"),OFFSET('Sanitation Data'!$E$6,0,10*ROW('Sanitation Data'!E114)),NA())</f>
        <v>#N/A</v>
      </c>
      <c r="AC120" s="94" t="e">
        <f ca="true">+IF(AND(ISNUMBER(OFFSET('Sanitation Data'!$E$10,0,10*ROW('Sanitation Data'!E114))),'Data Summary'!CR120="Yes"),OFFSET('Sanitation Data'!$E$10,0,10*ROW('Sanitation Data'!E114)),NA())</f>
        <v>#N/A</v>
      </c>
      <c r="AD120" s="94" t="e">
        <f ca="true">+IF(AND(ISNUMBER(OFFSET('Sanitation Data'!$E$11,0,10*ROW('Sanitation Data'!E114))),'Data Summary'!CS120="Yes"),OFFSET('Sanitation Data'!$E$11,0,10*ROW('Sanitation Data'!E114)),NA())</f>
        <v>#N/A</v>
      </c>
      <c r="AE120" s="94" t="e">
        <f ca="true">+IF(AND(ISNUMBER(OFFSET('Sanitation Data'!$E$12,0,10*ROW('Sanitation Data'!E114))),'Data Summary'!CT120="Yes"),OFFSET('Sanitation Data'!$E$12,0,10*ROW('Sanitation Data'!E114)),NA())</f>
        <v>#N/A</v>
      </c>
      <c r="AF120" s="94" t="e">
        <f ca="true">+IF(AND(ISNUMBER(OFFSET('Sanitation Data'!$F$4,0,10*ROW('Sanitation Data'!F114))),'Data Summary'!CU120="Yes"),100-OFFSET('Sanitation Data'!$F$4,0,10*ROW('Sanitation Data'!F114)),NA())</f>
        <v>#N/A</v>
      </c>
      <c r="AG120" s="94" t="e">
        <f ca="true">+IF(AND(ISNUMBER(OFFSET('Sanitation Data'!$F$6,0,10*ROW('Sanitation Data'!F114))),'Data Summary'!CV120="Yes"),OFFSET('Sanitation Data'!$F$6,0,10*ROW('Sanitation Data'!F114)),NA())</f>
        <v>#N/A</v>
      </c>
      <c r="AH120" s="94" t="e">
        <f ca="true">+IF(AND(ISNUMBER(OFFSET('Sanitation Data'!$F$10,0,10*ROW('Sanitation Data'!F114))),'Data Summary'!CW120="Yes"),OFFSET('Sanitation Data'!$F$10,0,10*ROW('Sanitation Data'!F114)),NA())</f>
        <v>#N/A</v>
      </c>
      <c r="AI120" s="94" t="e">
        <f ca="true">+IF(AND(ISNUMBER(OFFSET('Sanitation Data'!$F$11,0,10*ROW('Sanitation Data'!F114))),'Data Summary'!CX120="Yes"),OFFSET('Sanitation Data'!$F$11,0,10*ROW('Sanitation Data'!F114)),NA())</f>
        <v>#N/A</v>
      </c>
      <c r="AJ120" s="94" t="e">
        <f ca="true">+IF(AND(ISNUMBER(OFFSET('Sanitation Data'!$F$12,0,10*ROW('Sanitation Data'!F114))),'Data Summary'!CY120="Yes"),OFFSET('Sanitation Data'!$F$12,0,10*ROW('Sanitation Data'!F114)),NA())</f>
        <v>#N/A</v>
      </c>
      <c r="AK120" s="94" t="e">
        <f ca="true">+IF(AND(ISNUMBER(OFFSET('Sanitation Data'!$G$4,0,10*ROW('Sanitation Data'!G114))),'Data Summary'!CZ120="Yes"),100-OFFSET('Sanitation Data'!$G$4,0,10*ROW('Sanitation Data'!G114)),NA())</f>
        <v>#N/A</v>
      </c>
      <c r="AL120" s="94" t="e">
        <f ca="true">+IF(AND(ISNUMBER(OFFSET('Sanitation Data'!$G$6,0,10*ROW('Sanitation Data'!G114))),'Data Summary'!DA120="Yes"),OFFSET('Sanitation Data'!$G$6,0,10*ROW('Sanitation Data'!G114)),NA())</f>
        <v>#N/A</v>
      </c>
      <c r="AM120" s="94" t="e">
        <f ca="true">+IF(AND(ISNUMBER(OFFSET('Sanitation Data'!$G$10,0,10*ROW('Sanitation Data'!G114))),'Data Summary'!DB120="Yes"),OFFSET('Sanitation Data'!$G$10,0,10*ROW('Sanitation Data'!G114)),NA())</f>
        <v>#N/A</v>
      </c>
      <c r="AN120" s="94" t="e">
        <f ca="true">+IF(AND(ISNUMBER(OFFSET('Sanitation Data'!$G$11,0,10*ROW('Sanitation Data'!G114))),'Data Summary'!DC120="Yes"),OFFSET('Sanitation Data'!$G$11,0,10*ROW('Sanitation Data'!G114)),NA())</f>
        <v>#N/A</v>
      </c>
      <c r="AO120" s="94" t="e">
        <f ca="true">+IF(AND(ISNUMBER(OFFSET('Sanitation Data'!$G$12,0,10*ROW('Sanitation Data'!G114))),'Data Summary'!DD120="Yes"),OFFSET('Sanitation Data'!$G$12,0,10*ROW('Sanitation Data'!G114)),NA())</f>
        <v>#N/A</v>
      </c>
      <c r="AP120" s="94" t="e">
        <f ca="true">+IF(AND(ISNUMBER(OFFSET('Sanitation Data'!$H$4,0,10*ROW('Sanitation Data'!H114))),'Data Summary'!DE120="Yes"),100-OFFSET('Sanitation Data'!$H$4,0,10*ROW('Sanitation Data'!H114)),NA())</f>
        <v>#N/A</v>
      </c>
      <c r="AQ120" s="94" t="e">
        <f ca="true">+IF(AND(ISNUMBER(OFFSET('Sanitation Data'!$H$6,0,10*ROW('Sanitation Data'!H114))),'Data Summary'!DF120="Yes"),OFFSET('Sanitation Data'!$H$6,0,10*ROW('Sanitation Data'!H114)),NA())</f>
        <v>#N/A</v>
      </c>
      <c r="AR120" s="94" t="e">
        <f ca="true">+IF(AND(ISNUMBER(OFFSET('Sanitation Data'!$H$10,0,10*ROW('Sanitation Data'!H114))),'Data Summary'!DG120="Yes"),OFFSET('Sanitation Data'!$H$10,0,10*ROW('Sanitation Data'!H114)),NA())</f>
        <v>#N/A</v>
      </c>
      <c r="AS120" s="94" t="e">
        <f ca="true">+IF(AND(ISNUMBER(OFFSET('Sanitation Data'!$H$11,0,10*ROW('Sanitation Data'!H114))),'Data Summary'!DH120="Yes"),OFFSET('Sanitation Data'!$H$11,0,10*ROW('Sanitation Data'!H114)),NA())</f>
        <v>#N/A</v>
      </c>
      <c r="AT120" s="94" t="e">
        <f ca="true">+IF(AND(ISNUMBER(OFFSET('Sanitation Data'!$H$12,0,10*ROW('Sanitation Data'!H114))),'Data Summary'!DI120="Yes"),OFFSET('Sanitation Data'!$H$12,0,10*ROW('Sanitation Data'!H114)),NA())</f>
        <v>#N/A</v>
      </c>
      <c r="AU120" s="94" t="e">
        <f ca="true">+IF(AND(ISNUMBER(OFFSET('Sanitation Data'!$I$4,0,10*ROW('Sanitation Data'!I114))),'Data Summary'!DJ120="Yes"),100-OFFSET('Sanitation Data'!$I$4,0,10*ROW('Sanitation Data'!I114)),NA())</f>
        <v>#N/A</v>
      </c>
      <c r="AV120" s="94" t="e">
        <f ca="true">+IF(AND(ISNUMBER(OFFSET('Sanitation Data'!$I$6,0,10*ROW('Sanitation Data'!I114))),'Data Summary'!DK120="Yes"),OFFSET('Sanitation Data'!$I$6,0,10*ROW('Sanitation Data'!I114)),NA())</f>
        <v>#N/A</v>
      </c>
      <c r="AW120" s="94" t="e">
        <f ca="true">+IF(AND(ISNUMBER(OFFSET('Sanitation Data'!$I$10,0,10*ROW('Sanitation Data'!I114))),'Data Summary'!DL120="Yes"),OFFSET('Sanitation Data'!$I$10,0,10*ROW('Sanitation Data'!I114)),NA())</f>
        <v>#N/A</v>
      </c>
      <c r="AX120" s="94" t="e">
        <f ca="true">+IF(AND(ISNUMBER(OFFSET('Sanitation Data'!$I$11,0,10*ROW('Sanitation Data'!I114))),'Data Summary'!DM120="Yes"),OFFSET('Sanitation Data'!$I$11,0,10*ROW('Sanitation Data'!I114)),NA())</f>
        <v>#N/A</v>
      </c>
      <c r="AY120" s="94" t="e">
        <f ca="true">+IF(AND(ISNUMBER(OFFSET('Sanitation Data'!$I$12,0,10*ROW('Sanitation Data'!I114))),'Data Summary'!DN120="Yes"),OFFSET('Sanitation Data'!$I$12,0,10*ROW('Sanitation Data'!I114)),NA())</f>
        <v>#N/A</v>
      </c>
      <c r="AZ120" s="95" t="e">
        <f ca="true">+IF(AND(ISNUMBER(OFFSET('Hygiene Data'!$D$5,0,10*ROW('Hygiene Data'!D114))),'Data Summary'!DO120="Yes"),OFFSET('Hygiene Data'!$D$5,0,10*ROW('Hygiene Data'!D114)),NA())</f>
        <v>#N/A</v>
      </c>
      <c r="BA120" s="95" t="e">
        <f ca="true">+IF(AND(ISNUMBER(OFFSET('Hygiene Data'!$D$7,0,10*ROW('Hygiene Data'!D114))),'Data Summary'!DP120="Yes"),OFFSET('Hygiene Data'!$D$7,0,10*ROW('Hygiene Data'!D114)),NA())</f>
        <v>#N/A</v>
      </c>
      <c r="BB120" s="95" t="e">
        <f ca="true">+IF(AND(ISNUMBER(OFFSET('Hygiene Data'!$D$9,0,10*ROW('Hygiene Data'!D114))),'Data Summary'!DQ120="Yes"),OFFSET('Hygiene Data'!$D$9,0,10*ROW('Hygiene Data'!D114)),NA())</f>
        <v>#N/A</v>
      </c>
      <c r="BC120" s="95" t="e">
        <f ca="true">+IF(AND(ISNUMBER(OFFSET('Hygiene Data'!$E$5,0,10*ROW('Hygiene Data'!E114))),'Data Summary'!DR120="Yes"),OFFSET('Hygiene Data'!$E$5,0,10*ROW('Hygiene Data'!E114)),NA())</f>
        <v>#N/A</v>
      </c>
      <c r="BD120" s="95" t="e">
        <f ca="true">+IF(AND(ISNUMBER(OFFSET('Hygiene Data'!$E$7,0,10*ROW('Hygiene Data'!E114))),'Data Summary'!DS120="Yes"),OFFSET('Hygiene Data'!$E$7,0,10*ROW('Hygiene Data'!E114)),NA())</f>
        <v>#N/A</v>
      </c>
      <c r="BE120" s="95" t="e">
        <f ca="true">+IF(AND(ISNUMBER(OFFSET('Hygiene Data'!$E$9,0,10*ROW('Hygiene Data'!E114))),'Data Summary'!DT120="Yes"),OFFSET('Hygiene Data'!$E$9,0,10*ROW('Hygiene Data'!E114)),NA())</f>
        <v>#N/A</v>
      </c>
      <c r="BF120" s="95" t="e">
        <f ca="true">+IF(AND(ISNUMBER(OFFSET('Hygiene Data'!$F$5,0,10*ROW('Hygiene Data'!F114))),'Data Summary'!DU120="Yes"),OFFSET('Hygiene Data'!$F$5,0,10*ROW('Hygiene Data'!F114)),NA())</f>
        <v>#N/A</v>
      </c>
      <c r="BG120" s="95" t="e">
        <f ca="true">+IF(AND(ISNUMBER(OFFSET('Hygiene Data'!$F$7,0,10*ROW('Hygiene Data'!F114))),'Data Summary'!DV120="Yes"),OFFSET('Hygiene Data'!$F$7,0,10*ROW('Hygiene Data'!F114)),NA())</f>
        <v>#N/A</v>
      </c>
      <c r="BH120" s="95" t="e">
        <f ca="true">+IF(AND(ISNUMBER(OFFSET('Hygiene Data'!$F$9,0,10*ROW('Hygiene Data'!F114))),'Data Summary'!DW120="Yes"),OFFSET('Hygiene Data'!$F$9,0,10*ROW('Hygiene Data'!F114)),NA())</f>
        <v>#N/A</v>
      </c>
      <c r="BI120" s="95" t="e">
        <f ca="true">+IF(AND(ISNUMBER(OFFSET('Hygiene Data'!$G$5,0,10*ROW('Hygiene Data'!G114))),'Data Summary'!DX120="Yes"),OFFSET('Hygiene Data'!$G$5,0,10*ROW('Hygiene Data'!G114)),NA())</f>
        <v>#N/A</v>
      </c>
      <c r="BJ120" s="95" t="e">
        <f ca="true">+IF(AND(ISNUMBER(OFFSET('Hygiene Data'!$G$7,0,10*ROW('Hygiene Data'!G114))),'Data Summary'!DY120="Yes"),OFFSET('Hygiene Data'!$G$7,0,10*ROW('Hygiene Data'!G114)),NA())</f>
        <v>#N/A</v>
      </c>
      <c r="BK120" s="95" t="e">
        <f ca="true">+IF(AND(ISNUMBER(OFFSET('Hygiene Data'!$G$9,0,10*ROW('Hygiene Data'!G114))),'Data Summary'!DZ120="Yes"),OFFSET('Hygiene Data'!$G$9,0,10*ROW('Hygiene Data'!G114)),NA())</f>
        <v>#N/A</v>
      </c>
      <c r="BL120" s="95" t="e">
        <f ca="true">+IF(AND(ISNUMBER(OFFSET('Hygiene Data'!$H$5,0,10*ROW('Hygiene Data'!H114))),'Data Summary'!EA120="Yes"),OFFSET('Hygiene Data'!$H$5,0,10*ROW('Hygiene Data'!H114)),NA())</f>
        <v>#N/A</v>
      </c>
      <c r="BM120" s="95" t="e">
        <f ca="true">+IF(AND(ISNUMBER(OFFSET('Hygiene Data'!$H$7,0,10*ROW('Hygiene Data'!H114))),'Data Summary'!EB120="Yes"),OFFSET('Hygiene Data'!$H$7,0,10*ROW('Hygiene Data'!H114)),NA())</f>
        <v>#N/A</v>
      </c>
      <c r="BN120" s="95" t="e">
        <f ca="true">+IF(AND(ISNUMBER(OFFSET('Hygiene Data'!$H$9,0,10*ROW('Hygiene Data'!H114))),'Data Summary'!EC120="Yes"),OFFSET('Hygiene Data'!$H$9,0,10*ROW('Hygiene Data'!H114)),NA())</f>
        <v>#N/A</v>
      </c>
      <c r="BO120" s="95" t="e">
        <f ca="true">+IF(AND(ISNUMBER(OFFSET('Hygiene Data'!$I$5,0,10*ROW('Hygiene Data'!I114))),'Data Summary'!ED120="Yes"),OFFSET('Hygiene Data'!$I$5,0,10*ROW('Hygiene Data'!I114)),NA())</f>
        <v>#N/A</v>
      </c>
      <c r="BP120" s="95" t="e">
        <f ca="true">+IF(AND(ISNUMBER(OFFSET('Hygiene Data'!$I$7,0,10*ROW('Hygiene Data'!I114))),'Data Summary'!EE120="Yes"),OFFSET('Hygiene Data'!$I$7,0,10*ROW('Hygiene Data'!I114)),NA())</f>
        <v>#N/A</v>
      </c>
      <c r="BQ120" s="95" t="e">
        <f ca="true">+IF(AND(ISNUMBER(OFFSET('Hygiene Data'!$I$9,0,10*ROW('Hygiene Data'!I114))),'Data Summary'!EF120="Yes"),OFFSET('Hygiene Data'!$I$9,0,10*ROW('Hygiene Data'!I114)),NA())</f>
        <v>#N/A</v>
      </c>
    </row>
    <row xmlns:x14ac="http://schemas.microsoft.com/office/spreadsheetml/2009/9/ac" r="121" x14ac:dyDescent="0.2">
      <c r="A121" s="329" t="e">
        <f ca="true">+RIGHT('Data Summary'!A121,LEN('Data Summary'!A121)-9)</f>
        <v>#VALUE!</v>
      </c>
      <c r="B121" s="36" t="str">
        <f ca="true">+IF(ISTEXT('Data Summary'!B121),'Data Summary'!B121,"")</f>
        <v/>
      </c>
      <c r="C121" s="328" t="e">
        <f ca="true">+VALUE('Data Summary'!C121)</f>
        <v>#VALUE!</v>
      </c>
      <c r="D121" s="93" t="e">
        <f ca="true">+IF(AND(ISNUMBER(OFFSET('Water Data'!$D$4,0,10*ROW('Water Data'!D115))),'Data Summary'!BS121="Yes"),100-OFFSET('Water Data'!$D$4,0,10*ROW('Water Data'!D115)),NA())</f>
        <v>#N/A</v>
      </c>
      <c r="E121" s="93" t="e">
        <f ca="true">+IF(AND(ISNUMBER(OFFSET('Water Data'!$D$6,0,10*ROW('Water Data'!D115))),'Data Summary'!BT121="Yes"),OFFSET('Water Data'!$D$6,0,10*ROW('Water Data'!D115)),NA())</f>
        <v>#N/A</v>
      </c>
      <c r="F121" s="93" t="e">
        <f ca="true">+IF(AND(ISNUMBER(OFFSET('Water Data'!$D$9,0,10*ROW('Water Data'!D115))),'Data Summary'!BU121="Yes"),OFFSET('Water Data'!$D$9,0,10*ROW('Water Data'!D115)),NA())</f>
        <v>#N/A</v>
      </c>
      <c r="G121" s="93" t="e">
        <f ca="true">+IF(AND(ISNUMBER(OFFSET('Water Data'!$E$4,0,10*ROW('Water Data'!E115))),'Data Summary'!BV121="Yes"),100-OFFSET('Water Data'!$E$4,0,10*ROW('Water Data'!E115)),NA())</f>
        <v>#N/A</v>
      </c>
      <c r="H121" s="93" t="e">
        <f ca="true">+IF(AND(ISNUMBER(OFFSET('Water Data'!$E$6,0,10*ROW('Water Data'!E115))),'Data Summary'!BW121="Yes"),OFFSET('Water Data'!$E$6,0,10*ROW('Water Data'!E115)),NA())</f>
        <v>#N/A</v>
      </c>
      <c r="I121" s="93" t="e">
        <f ca="true">+IF(AND(ISNUMBER(OFFSET('Water Data'!$E$9,0,10*ROW('Water Data'!E115))),'Data Summary'!BX121="Yes"),OFFSET('Water Data'!$E$9,0,10*ROW('Water Data'!E115)),NA())</f>
        <v>#N/A</v>
      </c>
      <c r="J121" s="93" t="e">
        <f ca="true">+IF(AND(ISNUMBER(OFFSET('Water Data'!$F$4,0,10*ROW('Water Data'!F115))),'Data Summary'!BY121="Yes"),100-OFFSET('Water Data'!$F$4,0,10*ROW('Water Data'!F115)),NA())</f>
        <v>#N/A</v>
      </c>
      <c r="K121" s="93" t="e">
        <f ca="true">+IF(AND(ISNUMBER(OFFSET('Water Data'!$F$6,0,10*ROW('Water Data'!F115))),'Data Summary'!BZ121="Yes"),OFFSET('Water Data'!$F$6,0,10*ROW('Water Data'!F115)),NA())</f>
        <v>#N/A</v>
      </c>
      <c r="L121" s="93" t="e">
        <f ca="true">+IF(AND(ISNUMBER(OFFSET('Water Data'!$F$9,0,10*ROW('Water Data'!F115))),'Data Summary'!CA121="Yes"),OFFSET('Water Data'!$F$9,0,10*ROW('Water Data'!F115)),NA())</f>
        <v>#N/A</v>
      </c>
      <c r="M121" s="93" t="e">
        <f ca="true">+IF(AND(ISNUMBER(OFFSET('Water Data'!$G$4,0,10*ROW('Water Data'!G115))),'Data Summary'!CB121="Yes"),100-OFFSET('Water Data'!$G$4,0,10*ROW('Water Data'!G115)),NA())</f>
        <v>#N/A</v>
      </c>
      <c r="N121" s="93" t="e">
        <f ca="true">+IF(AND(ISNUMBER(OFFSET('Water Data'!$G$6,0,10*ROW('Water Data'!G115))),'Data Summary'!CC121="Yes"),OFFSET('Water Data'!$G$6,0,10*ROW('Water Data'!G115)),NA())</f>
        <v>#N/A</v>
      </c>
      <c r="O121" s="93" t="e">
        <f ca="true">+IF(AND(ISNUMBER(OFFSET('Water Data'!$G$9,0,10*ROW('Water Data'!G115))),'Data Summary'!CD121="Yes"),OFFSET('Water Data'!$G$9,0,10*ROW('Water Data'!G115)),NA())</f>
        <v>#N/A</v>
      </c>
      <c r="P121" s="93" t="e">
        <f ca="true">+IF(AND(ISNUMBER(OFFSET('Water Data'!$H$4,0,10*ROW('Water Data'!H115))),'Data Summary'!CE121="Yes"),100-OFFSET('Water Data'!$H$4,0,10*ROW('Water Data'!H115)),NA())</f>
        <v>#N/A</v>
      </c>
      <c r="Q121" s="93" t="e">
        <f ca="true">+IF(AND(ISNUMBER(OFFSET('Water Data'!$H$6,0,10*ROW('Water Data'!H115))),'Data Summary'!CF121="Yes"),OFFSET('Water Data'!$H$6,0,10*ROW('Water Data'!H115)),NA())</f>
        <v>#N/A</v>
      </c>
      <c r="R121" s="93" t="e">
        <f ca="true">+IF(AND(ISNUMBER(OFFSET('Water Data'!$H$9,0,10*ROW('Water Data'!H115))),'Data Summary'!CG121="Yes"),OFFSET('Water Data'!$H$9,0,10*ROW('Water Data'!H115)),NA())</f>
        <v>#N/A</v>
      </c>
      <c r="S121" s="93" t="e">
        <f ca="true">+IF(AND(ISNUMBER(OFFSET('Water Data'!$I$4,0,10*ROW('Water Data'!I115))),'Data Summary'!CH121="Yes"),100-OFFSET('Water Data'!$I$4,0,10*ROW('Water Data'!I115)),NA())</f>
        <v>#N/A</v>
      </c>
      <c r="T121" s="93" t="e">
        <f ca="true">+IF(AND(ISNUMBER(OFFSET('Water Data'!$I$6,0,10*ROW('Water Data'!I115))),'Data Summary'!CI121="Yes"),OFFSET('Water Data'!$I$6,0,10*ROW('Water Data'!I115)),NA())</f>
        <v>#N/A</v>
      </c>
      <c r="U121" s="93" t="e">
        <f ca="true">+IF(AND(ISNUMBER(OFFSET('Water Data'!$I$9,0,10*ROW('Water Data'!I115))),'Data Summary'!CJ121="Yes"),OFFSET('Water Data'!$I$9,0,10*ROW('Water Data'!I115)),NA())</f>
        <v>#N/A</v>
      </c>
      <c r="V121" s="94" t="e">
        <f ca="true">+IF(AND(ISNUMBER(OFFSET('Sanitation Data'!$D$4,0,10*ROW('Sanitation Data'!D115))),'Data Summary'!CK121="Yes"),100-OFFSET('Sanitation Data'!$D$4,0,10*ROW('Sanitation Data'!D115)),NA())</f>
        <v>#N/A</v>
      </c>
      <c r="W121" s="94" t="e">
        <f ca="true">+IF(AND(ISNUMBER(OFFSET('Sanitation Data'!$D$6,0,10*ROW('Sanitation Data'!D115))),'Data Summary'!CL121="Yes"),OFFSET('Sanitation Data'!$D$6,0,10*ROW('Sanitation Data'!D115)),NA())</f>
        <v>#N/A</v>
      </c>
      <c r="X121" s="94" t="e">
        <f ca="true">+IF(AND(ISNUMBER(OFFSET('Sanitation Data'!$D$10,0,10*ROW('Sanitation Data'!D115))),'Data Summary'!CM121="Yes"),OFFSET('Sanitation Data'!$D$10,0,10*ROW('Sanitation Data'!D115)),NA())</f>
        <v>#N/A</v>
      </c>
      <c r="Y121" s="94" t="e">
        <f ca="true">+IF(AND(ISNUMBER(OFFSET('Sanitation Data'!$D$11,0,10*ROW('Sanitation Data'!D115))),'Data Summary'!CN121="Yes"),OFFSET('Sanitation Data'!$D$11,0,10*ROW('Sanitation Data'!D115)),NA())</f>
        <v>#N/A</v>
      </c>
      <c r="Z121" s="94" t="e">
        <f ca="true">+IF(AND(ISNUMBER(OFFSET('Sanitation Data'!$D$12,0,10*ROW('Sanitation Data'!D115))),'Data Summary'!CO121="Yes"),OFFSET('Sanitation Data'!$D$12,0,10*ROW('Sanitation Data'!D115)),NA())</f>
        <v>#N/A</v>
      </c>
      <c r="AA121" s="94" t="e">
        <f ca="true">+IF(AND(ISNUMBER(OFFSET('Sanitation Data'!$E$4,0,10*ROW('Sanitation Data'!E115))),'Data Summary'!CP121="Yes"),100-OFFSET('Sanitation Data'!$E$4,0,10*ROW('Sanitation Data'!E115)),NA())</f>
        <v>#N/A</v>
      </c>
      <c r="AB121" s="94" t="e">
        <f ca="true">+IF(AND(ISNUMBER(OFFSET('Sanitation Data'!$E$6,0,10*ROW('Sanitation Data'!E115))),'Data Summary'!CQ121="Yes"),OFFSET('Sanitation Data'!$E$6,0,10*ROW('Sanitation Data'!E115)),NA())</f>
        <v>#N/A</v>
      </c>
      <c r="AC121" s="94" t="e">
        <f ca="true">+IF(AND(ISNUMBER(OFFSET('Sanitation Data'!$E$10,0,10*ROW('Sanitation Data'!E115))),'Data Summary'!CR121="Yes"),OFFSET('Sanitation Data'!$E$10,0,10*ROW('Sanitation Data'!E115)),NA())</f>
        <v>#N/A</v>
      </c>
      <c r="AD121" s="94" t="e">
        <f ca="true">+IF(AND(ISNUMBER(OFFSET('Sanitation Data'!$E$11,0,10*ROW('Sanitation Data'!E115))),'Data Summary'!CS121="Yes"),OFFSET('Sanitation Data'!$E$11,0,10*ROW('Sanitation Data'!E115)),NA())</f>
        <v>#N/A</v>
      </c>
      <c r="AE121" s="94" t="e">
        <f ca="true">+IF(AND(ISNUMBER(OFFSET('Sanitation Data'!$E$12,0,10*ROW('Sanitation Data'!E115))),'Data Summary'!CT121="Yes"),OFFSET('Sanitation Data'!$E$12,0,10*ROW('Sanitation Data'!E115)),NA())</f>
        <v>#N/A</v>
      </c>
      <c r="AF121" s="94" t="e">
        <f ca="true">+IF(AND(ISNUMBER(OFFSET('Sanitation Data'!$F$4,0,10*ROW('Sanitation Data'!F115))),'Data Summary'!CU121="Yes"),100-OFFSET('Sanitation Data'!$F$4,0,10*ROW('Sanitation Data'!F115)),NA())</f>
        <v>#N/A</v>
      </c>
      <c r="AG121" s="94" t="e">
        <f ca="true">+IF(AND(ISNUMBER(OFFSET('Sanitation Data'!$F$6,0,10*ROW('Sanitation Data'!F115))),'Data Summary'!CV121="Yes"),OFFSET('Sanitation Data'!$F$6,0,10*ROW('Sanitation Data'!F115)),NA())</f>
        <v>#N/A</v>
      </c>
      <c r="AH121" s="94" t="e">
        <f ca="true">+IF(AND(ISNUMBER(OFFSET('Sanitation Data'!$F$10,0,10*ROW('Sanitation Data'!F115))),'Data Summary'!CW121="Yes"),OFFSET('Sanitation Data'!$F$10,0,10*ROW('Sanitation Data'!F115)),NA())</f>
        <v>#N/A</v>
      </c>
      <c r="AI121" s="94" t="e">
        <f ca="true">+IF(AND(ISNUMBER(OFFSET('Sanitation Data'!$F$11,0,10*ROW('Sanitation Data'!F115))),'Data Summary'!CX121="Yes"),OFFSET('Sanitation Data'!$F$11,0,10*ROW('Sanitation Data'!F115)),NA())</f>
        <v>#N/A</v>
      </c>
      <c r="AJ121" s="94" t="e">
        <f ca="true">+IF(AND(ISNUMBER(OFFSET('Sanitation Data'!$F$12,0,10*ROW('Sanitation Data'!F115))),'Data Summary'!CY121="Yes"),OFFSET('Sanitation Data'!$F$12,0,10*ROW('Sanitation Data'!F115)),NA())</f>
        <v>#N/A</v>
      </c>
      <c r="AK121" s="94" t="e">
        <f ca="true">+IF(AND(ISNUMBER(OFFSET('Sanitation Data'!$G$4,0,10*ROW('Sanitation Data'!G115))),'Data Summary'!CZ121="Yes"),100-OFFSET('Sanitation Data'!$G$4,0,10*ROW('Sanitation Data'!G115)),NA())</f>
        <v>#N/A</v>
      </c>
      <c r="AL121" s="94" t="e">
        <f ca="true">+IF(AND(ISNUMBER(OFFSET('Sanitation Data'!$G$6,0,10*ROW('Sanitation Data'!G115))),'Data Summary'!DA121="Yes"),OFFSET('Sanitation Data'!$G$6,0,10*ROW('Sanitation Data'!G115)),NA())</f>
        <v>#N/A</v>
      </c>
      <c r="AM121" s="94" t="e">
        <f ca="true">+IF(AND(ISNUMBER(OFFSET('Sanitation Data'!$G$10,0,10*ROW('Sanitation Data'!G115))),'Data Summary'!DB121="Yes"),OFFSET('Sanitation Data'!$G$10,0,10*ROW('Sanitation Data'!G115)),NA())</f>
        <v>#N/A</v>
      </c>
      <c r="AN121" s="94" t="e">
        <f ca="true">+IF(AND(ISNUMBER(OFFSET('Sanitation Data'!$G$11,0,10*ROW('Sanitation Data'!G115))),'Data Summary'!DC121="Yes"),OFFSET('Sanitation Data'!$G$11,0,10*ROW('Sanitation Data'!G115)),NA())</f>
        <v>#N/A</v>
      </c>
      <c r="AO121" s="94" t="e">
        <f ca="true">+IF(AND(ISNUMBER(OFFSET('Sanitation Data'!$G$12,0,10*ROW('Sanitation Data'!G115))),'Data Summary'!DD121="Yes"),OFFSET('Sanitation Data'!$G$12,0,10*ROW('Sanitation Data'!G115)),NA())</f>
        <v>#N/A</v>
      </c>
      <c r="AP121" s="94" t="e">
        <f ca="true">+IF(AND(ISNUMBER(OFFSET('Sanitation Data'!$H$4,0,10*ROW('Sanitation Data'!H115))),'Data Summary'!DE121="Yes"),100-OFFSET('Sanitation Data'!$H$4,0,10*ROW('Sanitation Data'!H115)),NA())</f>
        <v>#N/A</v>
      </c>
      <c r="AQ121" s="94" t="e">
        <f ca="true">+IF(AND(ISNUMBER(OFFSET('Sanitation Data'!$H$6,0,10*ROW('Sanitation Data'!H115))),'Data Summary'!DF121="Yes"),OFFSET('Sanitation Data'!$H$6,0,10*ROW('Sanitation Data'!H115)),NA())</f>
        <v>#N/A</v>
      </c>
      <c r="AR121" s="94" t="e">
        <f ca="true">+IF(AND(ISNUMBER(OFFSET('Sanitation Data'!$H$10,0,10*ROW('Sanitation Data'!H115))),'Data Summary'!DG121="Yes"),OFFSET('Sanitation Data'!$H$10,0,10*ROW('Sanitation Data'!H115)),NA())</f>
        <v>#N/A</v>
      </c>
      <c r="AS121" s="94" t="e">
        <f ca="true">+IF(AND(ISNUMBER(OFFSET('Sanitation Data'!$H$11,0,10*ROW('Sanitation Data'!H115))),'Data Summary'!DH121="Yes"),OFFSET('Sanitation Data'!$H$11,0,10*ROW('Sanitation Data'!H115)),NA())</f>
        <v>#N/A</v>
      </c>
      <c r="AT121" s="94" t="e">
        <f ca="true">+IF(AND(ISNUMBER(OFFSET('Sanitation Data'!$H$12,0,10*ROW('Sanitation Data'!H115))),'Data Summary'!DI121="Yes"),OFFSET('Sanitation Data'!$H$12,0,10*ROW('Sanitation Data'!H115)),NA())</f>
        <v>#N/A</v>
      </c>
      <c r="AU121" s="94" t="e">
        <f ca="true">+IF(AND(ISNUMBER(OFFSET('Sanitation Data'!$I$4,0,10*ROW('Sanitation Data'!I115))),'Data Summary'!DJ121="Yes"),100-OFFSET('Sanitation Data'!$I$4,0,10*ROW('Sanitation Data'!I115)),NA())</f>
        <v>#N/A</v>
      </c>
      <c r="AV121" s="94" t="e">
        <f ca="true">+IF(AND(ISNUMBER(OFFSET('Sanitation Data'!$I$6,0,10*ROW('Sanitation Data'!I115))),'Data Summary'!DK121="Yes"),OFFSET('Sanitation Data'!$I$6,0,10*ROW('Sanitation Data'!I115)),NA())</f>
        <v>#N/A</v>
      </c>
      <c r="AW121" s="94" t="e">
        <f ca="true">+IF(AND(ISNUMBER(OFFSET('Sanitation Data'!$I$10,0,10*ROW('Sanitation Data'!I115))),'Data Summary'!DL121="Yes"),OFFSET('Sanitation Data'!$I$10,0,10*ROW('Sanitation Data'!I115)),NA())</f>
        <v>#N/A</v>
      </c>
      <c r="AX121" s="94" t="e">
        <f ca="true">+IF(AND(ISNUMBER(OFFSET('Sanitation Data'!$I$11,0,10*ROW('Sanitation Data'!I115))),'Data Summary'!DM121="Yes"),OFFSET('Sanitation Data'!$I$11,0,10*ROW('Sanitation Data'!I115)),NA())</f>
        <v>#N/A</v>
      </c>
      <c r="AY121" s="94" t="e">
        <f ca="true">+IF(AND(ISNUMBER(OFFSET('Sanitation Data'!$I$12,0,10*ROW('Sanitation Data'!I115))),'Data Summary'!DN121="Yes"),OFFSET('Sanitation Data'!$I$12,0,10*ROW('Sanitation Data'!I115)),NA())</f>
        <v>#N/A</v>
      </c>
      <c r="AZ121" s="95" t="e">
        <f ca="true">+IF(AND(ISNUMBER(OFFSET('Hygiene Data'!$D$5,0,10*ROW('Hygiene Data'!D115))),'Data Summary'!DO121="Yes"),OFFSET('Hygiene Data'!$D$5,0,10*ROW('Hygiene Data'!D115)),NA())</f>
        <v>#N/A</v>
      </c>
      <c r="BA121" s="95" t="e">
        <f ca="true">+IF(AND(ISNUMBER(OFFSET('Hygiene Data'!$D$7,0,10*ROW('Hygiene Data'!D115))),'Data Summary'!DP121="Yes"),OFFSET('Hygiene Data'!$D$7,0,10*ROW('Hygiene Data'!D115)),NA())</f>
        <v>#N/A</v>
      </c>
      <c r="BB121" s="95" t="e">
        <f ca="true">+IF(AND(ISNUMBER(OFFSET('Hygiene Data'!$D$9,0,10*ROW('Hygiene Data'!D115))),'Data Summary'!DQ121="Yes"),OFFSET('Hygiene Data'!$D$9,0,10*ROW('Hygiene Data'!D115)),NA())</f>
        <v>#N/A</v>
      </c>
      <c r="BC121" s="95" t="e">
        <f ca="true">+IF(AND(ISNUMBER(OFFSET('Hygiene Data'!$E$5,0,10*ROW('Hygiene Data'!E115))),'Data Summary'!DR121="Yes"),OFFSET('Hygiene Data'!$E$5,0,10*ROW('Hygiene Data'!E115)),NA())</f>
        <v>#N/A</v>
      </c>
      <c r="BD121" s="95" t="e">
        <f ca="true">+IF(AND(ISNUMBER(OFFSET('Hygiene Data'!$E$7,0,10*ROW('Hygiene Data'!E115))),'Data Summary'!DS121="Yes"),OFFSET('Hygiene Data'!$E$7,0,10*ROW('Hygiene Data'!E115)),NA())</f>
        <v>#N/A</v>
      </c>
      <c r="BE121" s="95" t="e">
        <f ca="true">+IF(AND(ISNUMBER(OFFSET('Hygiene Data'!$E$9,0,10*ROW('Hygiene Data'!E115))),'Data Summary'!DT121="Yes"),OFFSET('Hygiene Data'!$E$9,0,10*ROW('Hygiene Data'!E115)),NA())</f>
        <v>#N/A</v>
      </c>
      <c r="BF121" s="95" t="e">
        <f ca="true">+IF(AND(ISNUMBER(OFFSET('Hygiene Data'!$F$5,0,10*ROW('Hygiene Data'!F115))),'Data Summary'!DU121="Yes"),OFFSET('Hygiene Data'!$F$5,0,10*ROW('Hygiene Data'!F115)),NA())</f>
        <v>#N/A</v>
      </c>
      <c r="BG121" s="95" t="e">
        <f ca="true">+IF(AND(ISNUMBER(OFFSET('Hygiene Data'!$F$7,0,10*ROW('Hygiene Data'!F115))),'Data Summary'!DV121="Yes"),OFFSET('Hygiene Data'!$F$7,0,10*ROW('Hygiene Data'!F115)),NA())</f>
        <v>#N/A</v>
      </c>
      <c r="BH121" s="95" t="e">
        <f ca="true">+IF(AND(ISNUMBER(OFFSET('Hygiene Data'!$F$9,0,10*ROW('Hygiene Data'!F115))),'Data Summary'!DW121="Yes"),OFFSET('Hygiene Data'!$F$9,0,10*ROW('Hygiene Data'!F115)),NA())</f>
        <v>#N/A</v>
      </c>
      <c r="BI121" s="95" t="e">
        <f ca="true">+IF(AND(ISNUMBER(OFFSET('Hygiene Data'!$G$5,0,10*ROW('Hygiene Data'!G115))),'Data Summary'!DX121="Yes"),OFFSET('Hygiene Data'!$G$5,0,10*ROW('Hygiene Data'!G115)),NA())</f>
        <v>#N/A</v>
      </c>
      <c r="BJ121" s="95" t="e">
        <f ca="true">+IF(AND(ISNUMBER(OFFSET('Hygiene Data'!$G$7,0,10*ROW('Hygiene Data'!G115))),'Data Summary'!DY121="Yes"),OFFSET('Hygiene Data'!$G$7,0,10*ROW('Hygiene Data'!G115)),NA())</f>
        <v>#N/A</v>
      </c>
      <c r="BK121" s="95" t="e">
        <f ca="true">+IF(AND(ISNUMBER(OFFSET('Hygiene Data'!$G$9,0,10*ROW('Hygiene Data'!G115))),'Data Summary'!DZ121="Yes"),OFFSET('Hygiene Data'!$G$9,0,10*ROW('Hygiene Data'!G115)),NA())</f>
        <v>#N/A</v>
      </c>
      <c r="BL121" s="95" t="e">
        <f ca="true">+IF(AND(ISNUMBER(OFFSET('Hygiene Data'!$H$5,0,10*ROW('Hygiene Data'!H115))),'Data Summary'!EA121="Yes"),OFFSET('Hygiene Data'!$H$5,0,10*ROW('Hygiene Data'!H115)),NA())</f>
        <v>#N/A</v>
      </c>
      <c r="BM121" s="95" t="e">
        <f ca="true">+IF(AND(ISNUMBER(OFFSET('Hygiene Data'!$H$7,0,10*ROW('Hygiene Data'!H115))),'Data Summary'!EB121="Yes"),OFFSET('Hygiene Data'!$H$7,0,10*ROW('Hygiene Data'!H115)),NA())</f>
        <v>#N/A</v>
      </c>
      <c r="BN121" s="95" t="e">
        <f ca="true">+IF(AND(ISNUMBER(OFFSET('Hygiene Data'!$H$9,0,10*ROW('Hygiene Data'!H115))),'Data Summary'!EC121="Yes"),OFFSET('Hygiene Data'!$H$9,0,10*ROW('Hygiene Data'!H115)),NA())</f>
        <v>#N/A</v>
      </c>
      <c r="BO121" s="95" t="e">
        <f ca="true">+IF(AND(ISNUMBER(OFFSET('Hygiene Data'!$I$5,0,10*ROW('Hygiene Data'!I115))),'Data Summary'!ED121="Yes"),OFFSET('Hygiene Data'!$I$5,0,10*ROW('Hygiene Data'!I115)),NA())</f>
        <v>#N/A</v>
      </c>
      <c r="BP121" s="95" t="e">
        <f ca="true">+IF(AND(ISNUMBER(OFFSET('Hygiene Data'!$I$7,0,10*ROW('Hygiene Data'!I115))),'Data Summary'!EE121="Yes"),OFFSET('Hygiene Data'!$I$7,0,10*ROW('Hygiene Data'!I115)),NA())</f>
        <v>#N/A</v>
      </c>
      <c r="BQ121" s="95" t="e">
        <f ca="true">+IF(AND(ISNUMBER(OFFSET('Hygiene Data'!$I$9,0,10*ROW('Hygiene Data'!I115))),'Data Summary'!EF121="Yes"),OFFSET('Hygiene Data'!$I$9,0,10*ROW('Hygiene Data'!I115)),NA())</f>
        <v>#N/A</v>
      </c>
    </row>
    <row xmlns:x14ac="http://schemas.microsoft.com/office/spreadsheetml/2009/9/ac" r="122" x14ac:dyDescent="0.2">
      <c r="A122" s="329" t="e">
        <f ca="true">+RIGHT('Data Summary'!A122,LEN('Data Summary'!A122)-9)</f>
        <v>#VALUE!</v>
      </c>
      <c r="B122" s="36" t="str">
        <f ca="true">+IF(ISTEXT('Data Summary'!B122),'Data Summary'!B122,"")</f>
        <v/>
      </c>
      <c r="C122" s="328" t="e">
        <f ca="true">+VALUE('Data Summary'!C122)</f>
        <v>#VALUE!</v>
      </c>
      <c r="D122" s="93" t="e">
        <f ca="true">+IF(AND(ISNUMBER(OFFSET('Water Data'!$D$4,0,10*ROW('Water Data'!D116))),'Data Summary'!BS122="Yes"),100-OFFSET('Water Data'!$D$4,0,10*ROW('Water Data'!D116)),NA())</f>
        <v>#N/A</v>
      </c>
      <c r="E122" s="93" t="e">
        <f ca="true">+IF(AND(ISNUMBER(OFFSET('Water Data'!$D$6,0,10*ROW('Water Data'!D116))),'Data Summary'!BT122="Yes"),OFFSET('Water Data'!$D$6,0,10*ROW('Water Data'!D116)),NA())</f>
        <v>#N/A</v>
      </c>
      <c r="F122" s="93" t="e">
        <f ca="true">+IF(AND(ISNUMBER(OFFSET('Water Data'!$D$9,0,10*ROW('Water Data'!D116))),'Data Summary'!BU122="Yes"),OFFSET('Water Data'!$D$9,0,10*ROW('Water Data'!D116)),NA())</f>
        <v>#N/A</v>
      </c>
      <c r="G122" s="93" t="e">
        <f ca="true">+IF(AND(ISNUMBER(OFFSET('Water Data'!$E$4,0,10*ROW('Water Data'!E116))),'Data Summary'!BV122="Yes"),100-OFFSET('Water Data'!$E$4,0,10*ROW('Water Data'!E116)),NA())</f>
        <v>#N/A</v>
      </c>
      <c r="H122" s="93" t="e">
        <f ca="true">+IF(AND(ISNUMBER(OFFSET('Water Data'!$E$6,0,10*ROW('Water Data'!E116))),'Data Summary'!BW122="Yes"),OFFSET('Water Data'!$E$6,0,10*ROW('Water Data'!E116)),NA())</f>
        <v>#N/A</v>
      </c>
      <c r="I122" s="93" t="e">
        <f ca="true">+IF(AND(ISNUMBER(OFFSET('Water Data'!$E$9,0,10*ROW('Water Data'!E116))),'Data Summary'!BX122="Yes"),OFFSET('Water Data'!$E$9,0,10*ROW('Water Data'!E116)),NA())</f>
        <v>#N/A</v>
      </c>
      <c r="J122" s="93" t="e">
        <f ca="true">+IF(AND(ISNUMBER(OFFSET('Water Data'!$F$4,0,10*ROW('Water Data'!F116))),'Data Summary'!BY122="Yes"),100-OFFSET('Water Data'!$F$4,0,10*ROW('Water Data'!F116)),NA())</f>
        <v>#N/A</v>
      </c>
      <c r="K122" s="93" t="e">
        <f ca="true">+IF(AND(ISNUMBER(OFFSET('Water Data'!$F$6,0,10*ROW('Water Data'!F116))),'Data Summary'!BZ122="Yes"),OFFSET('Water Data'!$F$6,0,10*ROW('Water Data'!F116)),NA())</f>
        <v>#N/A</v>
      </c>
      <c r="L122" s="93" t="e">
        <f ca="true">+IF(AND(ISNUMBER(OFFSET('Water Data'!$F$9,0,10*ROW('Water Data'!F116))),'Data Summary'!CA122="Yes"),OFFSET('Water Data'!$F$9,0,10*ROW('Water Data'!F116)),NA())</f>
        <v>#N/A</v>
      </c>
      <c r="M122" s="93" t="e">
        <f ca="true">+IF(AND(ISNUMBER(OFFSET('Water Data'!$G$4,0,10*ROW('Water Data'!G116))),'Data Summary'!CB122="Yes"),100-OFFSET('Water Data'!$G$4,0,10*ROW('Water Data'!G116)),NA())</f>
        <v>#N/A</v>
      </c>
      <c r="N122" s="93" t="e">
        <f ca="true">+IF(AND(ISNUMBER(OFFSET('Water Data'!$G$6,0,10*ROW('Water Data'!G116))),'Data Summary'!CC122="Yes"),OFFSET('Water Data'!$G$6,0,10*ROW('Water Data'!G116)),NA())</f>
        <v>#N/A</v>
      </c>
      <c r="O122" s="93" t="e">
        <f ca="true">+IF(AND(ISNUMBER(OFFSET('Water Data'!$G$9,0,10*ROW('Water Data'!G116))),'Data Summary'!CD122="Yes"),OFFSET('Water Data'!$G$9,0,10*ROW('Water Data'!G116)),NA())</f>
        <v>#N/A</v>
      </c>
      <c r="P122" s="93" t="e">
        <f ca="true">+IF(AND(ISNUMBER(OFFSET('Water Data'!$H$4,0,10*ROW('Water Data'!H116))),'Data Summary'!CE122="Yes"),100-OFFSET('Water Data'!$H$4,0,10*ROW('Water Data'!H116)),NA())</f>
        <v>#N/A</v>
      </c>
      <c r="Q122" s="93" t="e">
        <f ca="true">+IF(AND(ISNUMBER(OFFSET('Water Data'!$H$6,0,10*ROW('Water Data'!H116))),'Data Summary'!CF122="Yes"),OFFSET('Water Data'!$H$6,0,10*ROW('Water Data'!H116)),NA())</f>
        <v>#N/A</v>
      </c>
      <c r="R122" s="93" t="e">
        <f ca="true">+IF(AND(ISNUMBER(OFFSET('Water Data'!$H$9,0,10*ROW('Water Data'!H116))),'Data Summary'!CG122="Yes"),OFFSET('Water Data'!$H$9,0,10*ROW('Water Data'!H116)),NA())</f>
        <v>#N/A</v>
      </c>
      <c r="S122" s="93" t="e">
        <f ca="true">+IF(AND(ISNUMBER(OFFSET('Water Data'!$I$4,0,10*ROW('Water Data'!I116))),'Data Summary'!CH122="Yes"),100-OFFSET('Water Data'!$I$4,0,10*ROW('Water Data'!I116)),NA())</f>
        <v>#N/A</v>
      </c>
      <c r="T122" s="93" t="e">
        <f ca="true">+IF(AND(ISNUMBER(OFFSET('Water Data'!$I$6,0,10*ROW('Water Data'!I116))),'Data Summary'!CI122="Yes"),OFFSET('Water Data'!$I$6,0,10*ROW('Water Data'!I116)),NA())</f>
        <v>#N/A</v>
      </c>
      <c r="U122" s="93" t="e">
        <f ca="true">+IF(AND(ISNUMBER(OFFSET('Water Data'!$I$9,0,10*ROW('Water Data'!I116))),'Data Summary'!CJ122="Yes"),OFFSET('Water Data'!$I$9,0,10*ROW('Water Data'!I116)),NA())</f>
        <v>#N/A</v>
      </c>
      <c r="V122" s="94" t="e">
        <f ca="true">+IF(AND(ISNUMBER(OFFSET('Sanitation Data'!$D$4,0,10*ROW('Sanitation Data'!D116))),'Data Summary'!CK122="Yes"),100-OFFSET('Sanitation Data'!$D$4,0,10*ROW('Sanitation Data'!D116)),NA())</f>
        <v>#N/A</v>
      </c>
      <c r="W122" s="94" t="e">
        <f ca="true">+IF(AND(ISNUMBER(OFFSET('Sanitation Data'!$D$6,0,10*ROW('Sanitation Data'!D116))),'Data Summary'!CL122="Yes"),OFFSET('Sanitation Data'!$D$6,0,10*ROW('Sanitation Data'!D116)),NA())</f>
        <v>#N/A</v>
      </c>
      <c r="X122" s="94" t="e">
        <f ca="true">+IF(AND(ISNUMBER(OFFSET('Sanitation Data'!$D$10,0,10*ROW('Sanitation Data'!D116))),'Data Summary'!CM122="Yes"),OFFSET('Sanitation Data'!$D$10,0,10*ROW('Sanitation Data'!D116)),NA())</f>
        <v>#N/A</v>
      </c>
      <c r="Y122" s="94" t="e">
        <f ca="true">+IF(AND(ISNUMBER(OFFSET('Sanitation Data'!$D$11,0,10*ROW('Sanitation Data'!D116))),'Data Summary'!CN122="Yes"),OFFSET('Sanitation Data'!$D$11,0,10*ROW('Sanitation Data'!D116)),NA())</f>
        <v>#N/A</v>
      </c>
      <c r="Z122" s="94" t="e">
        <f ca="true">+IF(AND(ISNUMBER(OFFSET('Sanitation Data'!$D$12,0,10*ROW('Sanitation Data'!D116))),'Data Summary'!CO122="Yes"),OFFSET('Sanitation Data'!$D$12,0,10*ROW('Sanitation Data'!D116)),NA())</f>
        <v>#N/A</v>
      </c>
      <c r="AA122" s="94" t="e">
        <f ca="true">+IF(AND(ISNUMBER(OFFSET('Sanitation Data'!$E$4,0,10*ROW('Sanitation Data'!E116))),'Data Summary'!CP122="Yes"),100-OFFSET('Sanitation Data'!$E$4,0,10*ROW('Sanitation Data'!E116)),NA())</f>
        <v>#N/A</v>
      </c>
      <c r="AB122" s="94" t="e">
        <f ca="true">+IF(AND(ISNUMBER(OFFSET('Sanitation Data'!$E$6,0,10*ROW('Sanitation Data'!E116))),'Data Summary'!CQ122="Yes"),OFFSET('Sanitation Data'!$E$6,0,10*ROW('Sanitation Data'!E116)),NA())</f>
        <v>#N/A</v>
      </c>
      <c r="AC122" s="94" t="e">
        <f ca="true">+IF(AND(ISNUMBER(OFFSET('Sanitation Data'!$E$10,0,10*ROW('Sanitation Data'!E116))),'Data Summary'!CR122="Yes"),OFFSET('Sanitation Data'!$E$10,0,10*ROW('Sanitation Data'!E116)),NA())</f>
        <v>#N/A</v>
      </c>
      <c r="AD122" s="94" t="e">
        <f ca="true">+IF(AND(ISNUMBER(OFFSET('Sanitation Data'!$E$11,0,10*ROW('Sanitation Data'!E116))),'Data Summary'!CS122="Yes"),OFFSET('Sanitation Data'!$E$11,0,10*ROW('Sanitation Data'!E116)),NA())</f>
        <v>#N/A</v>
      </c>
      <c r="AE122" s="94" t="e">
        <f ca="true">+IF(AND(ISNUMBER(OFFSET('Sanitation Data'!$E$12,0,10*ROW('Sanitation Data'!E116))),'Data Summary'!CT122="Yes"),OFFSET('Sanitation Data'!$E$12,0,10*ROW('Sanitation Data'!E116)),NA())</f>
        <v>#N/A</v>
      </c>
      <c r="AF122" s="94" t="e">
        <f ca="true">+IF(AND(ISNUMBER(OFFSET('Sanitation Data'!$F$4,0,10*ROW('Sanitation Data'!F116))),'Data Summary'!CU122="Yes"),100-OFFSET('Sanitation Data'!$F$4,0,10*ROW('Sanitation Data'!F116)),NA())</f>
        <v>#N/A</v>
      </c>
      <c r="AG122" s="94" t="e">
        <f ca="true">+IF(AND(ISNUMBER(OFFSET('Sanitation Data'!$F$6,0,10*ROW('Sanitation Data'!F116))),'Data Summary'!CV122="Yes"),OFFSET('Sanitation Data'!$F$6,0,10*ROW('Sanitation Data'!F116)),NA())</f>
        <v>#N/A</v>
      </c>
      <c r="AH122" s="94" t="e">
        <f ca="true">+IF(AND(ISNUMBER(OFFSET('Sanitation Data'!$F$10,0,10*ROW('Sanitation Data'!F116))),'Data Summary'!CW122="Yes"),OFFSET('Sanitation Data'!$F$10,0,10*ROW('Sanitation Data'!F116)),NA())</f>
        <v>#N/A</v>
      </c>
      <c r="AI122" s="94" t="e">
        <f ca="true">+IF(AND(ISNUMBER(OFFSET('Sanitation Data'!$F$11,0,10*ROW('Sanitation Data'!F116))),'Data Summary'!CX122="Yes"),OFFSET('Sanitation Data'!$F$11,0,10*ROW('Sanitation Data'!F116)),NA())</f>
        <v>#N/A</v>
      </c>
      <c r="AJ122" s="94" t="e">
        <f ca="true">+IF(AND(ISNUMBER(OFFSET('Sanitation Data'!$F$12,0,10*ROW('Sanitation Data'!F116))),'Data Summary'!CY122="Yes"),OFFSET('Sanitation Data'!$F$12,0,10*ROW('Sanitation Data'!F116)),NA())</f>
        <v>#N/A</v>
      </c>
      <c r="AK122" s="94" t="e">
        <f ca="true">+IF(AND(ISNUMBER(OFFSET('Sanitation Data'!$G$4,0,10*ROW('Sanitation Data'!G116))),'Data Summary'!CZ122="Yes"),100-OFFSET('Sanitation Data'!$G$4,0,10*ROW('Sanitation Data'!G116)),NA())</f>
        <v>#N/A</v>
      </c>
      <c r="AL122" s="94" t="e">
        <f ca="true">+IF(AND(ISNUMBER(OFFSET('Sanitation Data'!$G$6,0,10*ROW('Sanitation Data'!G116))),'Data Summary'!DA122="Yes"),OFFSET('Sanitation Data'!$G$6,0,10*ROW('Sanitation Data'!G116)),NA())</f>
        <v>#N/A</v>
      </c>
      <c r="AM122" s="94" t="e">
        <f ca="true">+IF(AND(ISNUMBER(OFFSET('Sanitation Data'!$G$10,0,10*ROW('Sanitation Data'!G116))),'Data Summary'!DB122="Yes"),OFFSET('Sanitation Data'!$G$10,0,10*ROW('Sanitation Data'!G116)),NA())</f>
        <v>#N/A</v>
      </c>
      <c r="AN122" s="94" t="e">
        <f ca="true">+IF(AND(ISNUMBER(OFFSET('Sanitation Data'!$G$11,0,10*ROW('Sanitation Data'!G116))),'Data Summary'!DC122="Yes"),OFFSET('Sanitation Data'!$G$11,0,10*ROW('Sanitation Data'!G116)),NA())</f>
        <v>#N/A</v>
      </c>
      <c r="AO122" s="94" t="e">
        <f ca="true">+IF(AND(ISNUMBER(OFFSET('Sanitation Data'!$G$12,0,10*ROW('Sanitation Data'!G116))),'Data Summary'!DD122="Yes"),OFFSET('Sanitation Data'!$G$12,0,10*ROW('Sanitation Data'!G116)),NA())</f>
        <v>#N/A</v>
      </c>
      <c r="AP122" s="94" t="e">
        <f ca="true">+IF(AND(ISNUMBER(OFFSET('Sanitation Data'!$H$4,0,10*ROW('Sanitation Data'!H116))),'Data Summary'!DE122="Yes"),100-OFFSET('Sanitation Data'!$H$4,0,10*ROW('Sanitation Data'!H116)),NA())</f>
        <v>#N/A</v>
      </c>
      <c r="AQ122" s="94" t="e">
        <f ca="true">+IF(AND(ISNUMBER(OFFSET('Sanitation Data'!$H$6,0,10*ROW('Sanitation Data'!H116))),'Data Summary'!DF122="Yes"),OFFSET('Sanitation Data'!$H$6,0,10*ROW('Sanitation Data'!H116)),NA())</f>
        <v>#N/A</v>
      </c>
      <c r="AR122" s="94" t="e">
        <f ca="true">+IF(AND(ISNUMBER(OFFSET('Sanitation Data'!$H$10,0,10*ROW('Sanitation Data'!H116))),'Data Summary'!DG122="Yes"),OFFSET('Sanitation Data'!$H$10,0,10*ROW('Sanitation Data'!H116)),NA())</f>
        <v>#N/A</v>
      </c>
      <c r="AS122" s="94" t="e">
        <f ca="true">+IF(AND(ISNUMBER(OFFSET('Sanitation Data'!$H$11,0,10*ROW('Sanitation Data'!H116))),'Data Summary'!DH122="Yes"),OFFSET('Sanitation Data'!$H$11,0,10*ROW('Sanitation Data'!H116)),NA())</f>
        <v>#N/A</v>
      </c>
      <c r="AT122" s="94" t="e">
        <f ca="true">+IF(AND(ISNUMBER(OFFSET('Sanitation Data'!$H$12,0,10*ROW('Sanitation Data'!H116))),'Data Summary'!DI122="Yes"),OFFSET('Sanitation Data'!$H$12,0,10*ROW('Sanitation Data'!H116)),NA())</f>
        <v>#N/A</v>
      </c>
      <c r="AU122" s="94" t="e">
        <f ca="true">+IF(AND(ISNUMBER(OFFSET('Sanitation Data'!$I$4,0,10*ROW('Sanitation Data'!I116))),'Data Summary'!DJ122="Yes"),100-OFFSET('Sanitation Data'!$I$4,0,10*ROW('Sanitation Data'!I116)),NA())</f>
        <v>#N/A</v>
      </c>
      <c r="AV122" s="94" t="e">
        <f ca="true">+IF(AND(ISNUMBER(OFFSET('Sanitation Data'!$I$6,0,10*ROW('Sanitation Data'!I116))),'Data Summary'!DK122="Yes"),OFFSET('Sanitation Data'!$I$6,0,10*ROW('Sanitation Data'!I116)),NA())</f>
        <v>#N/A</v>
      </c>
      <c r="AW122" s="94" t="e">
        <f ca="true">+IF(AND(ISNUMBER(OFFSET('Sanitation Data'!$I$10,0,10*ROW('Sanitation Data'!I116))),'Data Summary'!DL122="Yes"),OFFSET('Sanitation Data'!$I$10,0,10*ROW('Sanitation Data'!I116)),NA())</f>
        <v>#N/A</v>
      </c>
      <c r="AX122" s="94" t="e">
        <f ca="true">+IF(AND(ISNUMBER(OFFSET('Sanitation Data'!$I$11,0,10*ROW('Sanitation Data'!I116))),'Data Summary'!DM122="Yes"),OFFSET('Sanitation Data'!$I$11,0,10*ROW('Sanitation Data'!I116)),NA())</f>
        <v>#N/A</v>
      </c>
      <c r="AY122" s="94" t="e">
        <f ca="true">+IF(AND(ISNUMBER(OFFSET('Sanitation Data'!$I$12,0,10*ROW('Sanitation Data'!I116))),'Data Summary'!DN122="Yes"),OFFSET('Sanitation Data'!$I$12,0,10*ROW('Sanitation Data'!I116)),NA())</f>
        <v>#N/A</v>
      </c>
      <c r="AZ122" s="95" t="e">
        <f ca="true">+IF(AND(ISNUMBER(OFFSET('Hygiene Data'!$D$5,0,10*ROW('Hygiene Data'!D116))),'Data Summary'!DO122="Yes"),OFFSET('Hygiene Data'!$D$5,0,10*ROW('Hygiene Data'!D116)),NA())</f>
        <v>#N/A</v>
      </c>
      <c r="BA122" s="95" t="e">
        <f ca="true">+IF(AND(ISNUMBER(OFFSET('Hygiene Data'!$D$7,0,10*ROW('Hygiene Data'!D116))),'Data Summary'!DP122="Yes"),OFFSET('Hygiene Data'!$D$7,0,10*ROW('Hygiene Data'!D116)),NA())</f>
        <v>#N/A</v>
      </c>
      <c r="BB122" s="95" t="e">
        <f ca="true">+IF(AND(ISNUMBER(OFFSET('Hygiene Data'!$D$9,0,10*ROW('Hygiene Data'!D116))),'Data Summary'!DQ122="Yes"),OFFSET('Hygiene Data'!$D$9,0,10*ROW('Hygiene Data'!D116)),NA())</f>
        <v>#N/A</v>
      </c>
      <c r="BC122" s="95" t="e">
        <f ca="true">+IF(AND(ISNUMBER(OFFSET('Hygiene Data'!$E$5,0,10*ROW('Hygiene Data'!E116))),'Data Summary'!DR122="Yes"),OFFSET('Hygiene Data'!$E$5,0,10*ROW('Hygiene Data'!E116)),NA())</f>
        <v>#N/A</v>
      </c>
      <c r="BD122" s="95" t="e">
        <f ca="true">+IF(AND(ISNUMBER(OFFSET('Hygiene Data'!$E$7,0,10*ROW('Hygiene Data'!E116))),'Data Summary'!DS122="Yes"),OFFSET('Hygiene Data'!$E$7,0,10*ROW('Hygiene Data'!E116)),NA())</f>
        <v>#N/A</v>
      </c>
      <c r="BE122" s="95" t="e">
        <f ca="true">+IF(AND(ISNUMBER(OFFSET('Hygiene Data'!$E$9,0,10*ROW('Hygiene Data'!E116))),'Data Summary'!DT122="Yes"),OFFSET('Hygiene Data'!$E$9,0,10*ROW('Hygiene Data'!E116)),NA())</f>
        <v>#N/A</v>
      </c>
      <c r="BF122" s="95" t="e">
        <f ca="true">+IF(AND(ISNUMBER(OFFSET('Hygiene Data'!$F$5,0,10*ROW('Hygiene Data'!F116))),'Data Summary'!DU122="Yes"),OFFSET('Hygiene Data'!$F$5,0,10*ROW('Hygiene Data'!F116)),NA())</f>
        <v>#N/A</v>
      </c>
      <c r="BG122" s="95" t="e">
        <f ca="true">+IF(AND(ISNUMBER(OFFSET('Hygiene Data'!$F$7,0,10*ROW('Hygiene Data'!F116))),'Data Summary'!DV122="Yes"),OFFSET('Hygiene Data'!$F$7,0,10*ROW('Hygiene Data'!F116)),NA())</f>
        <v>#N/A</v>
      </c>
      <c r="BH122" s="95" t="e">
        <f ca="true">+IF(AND(ISNUMBER(OFFSET('Hygiene Data'!$F$9,0,10*ROW('Hygiene Data'!F116))),'Data Summary'!DW122="Yes"),OFFSET('Hygiene Data'!$F$9,0,10*ROW('Hygiene Data'!F116)),NA())</f>
        <v>#N/A</v>
      </c>
      <c r="BI122" s="95" t="e">
        <f ca="true">+IF(AND(ISNUMBER(OFFSET('Hygiene Data'!$G$5,0,10*ROW('Hygiene Data'!G116))),'Data Summary'!DX122="Yes"),OFFSET('Hygiene Data'!$G$5,0,10*ROW('Hygiene Data'!G116)),NA())</f>
        <v>#N/A</v>
      </c>
      <c r="BJ122" s="95" t="e">
        <f ca="true">+IF(AND(ISNUMBER(OFFSET('Hygiene Data'!$G$7,0,10*ROW('Hygiene Data'!G116))),'Data Summary'!DY122="Yes"),OFFSET('Hygiene Data'!$G$7,0,10*ROW('Hygiene Data'!G116)),NA())</f>
        <v>#N/A</v>
      </c>
      <c r="BK122" s="95" t="e">
        <f ca="true">+IF(AND(ISNUMBER(OFFSET('Hygiene Data'!$G$9,0,10*ROW('Hygiene Data'!G116))),'Data Summary'!DZ122="Yes"),OFFSET('Hygiene Data'!$G$9,0,10*ROW('Hygiene Data'!G116)),NA())</f>
        <v>#N/A</v>
      </c>
      <c r="BL122" s="95" t="e">
        <f ca="true">+IF(AND(ISNUMBER(OFFSET('Hygiene Data'!$H$5,0,10*ROW('Hygiene Data'!H116))),'Data Summary'!EA122="Yes"),OFFSET('Hygiene Data'!$H$5,0,10*ROW('Hygiene Data'!H116)),NA())</f>
        <v>#N/A</v>
      </c>
      <c r="BM122" s="95" t="e">
        <f ca="true">+IF(AND(ISNUMBER(OFFSET('Hygiene Data'!$H$7,0,10*ROW('Hygiene Data'!H116))),'Data Summary'!EB122="Yes"),OFFSET('Hygiene Data'!$H$7,0,10*ROW('Hygiene Data'!H116)),NA())</f>
        <v>#N/A</v>
      </c>
      <c r="BN122" s="95" t="e">
        <f ca="true">+IF(AND(ISNUMBER(OFFSET('Hygiene Data'!$H$9,0,10*ROW('Hygiene Data'!H116))),'Data Summary'!EC122="Yes"),OFFSET('Hygiene Data'!$H$9,0,10*ROW('Hygiene Data'!H116)),NA())</f>
        <v>#N/A</v>
      </c>
      <c r="BO122" s="95" t="e">
        <f ca="true">+IF(AND(ISNUMBER(OFFSET('Hygiene Data'!$I$5,0,10*ROW('Hygiene Data'!I116))),'Data Summary'!ED122="Yes"),OFFSET('Hygiene Data'!$I$5,0,10*ROW('Hygiene Data'!I116)),NA())</f>
        <v>#N/A</v>
      </c>
      <c r="BP122" s="95" t="e">
        <f ca="true">+IF(AND(ISNUMBER(OFFSET('Hygiene Data'!$I$7,0,10*ROW('Hygiene Data'!I116))),'Data Summary'!EE122="Yes"),OFFSET('Hygiene Data'!$I$7,0,10*ROW('Hygiene Data'!I116)),NA())</f>
        <v>#N/A</v>
      </c>
      <c r="BQ122" s="95" t="e">
        <f ca="true">+IF(AND(ISNUMBER(OFFSET('Hygiene Data'!$I$9,0,10*ROW('Hygiene Data'!I116))),'Data Summary'!EF122="Yes"),OFFSET('Hygiene Data'!$I$9,0,10*ROW('Hygiene Data'!I116)),NA())</f>
        <v>#N/A</v>
      </c>
    </row>
    <row xmlns:x14ac="http://schemas.microsoft.com/office/spreadsheetml/2009/9/ac" r="123" x14ac:dyDescent="0.2">
      <c r="A123" s="329" t="e">
        <f ca="true">+RIGHT('Data Summary'!A123,LEN('Data Summary'!A123)-9)</f>
        <v>#VALUE!</v>
      </c>
      <c r="B123" s="36" t="str">
        <f ca="true">+IF(ISTEXT('Data Summary'!B123),'Data Summary'!B123,"")</f>
        <v/>
      </c>
      <c r="C123" s="328" t="e">
        <f ca="true">+VALUE('Data Summary'!C123)</f>
        <v>#VALUE!</v>
      </c>
      <c r="D123" s="93" t="e">
        <f ca="true">+IF(AND(ISNUMBER(OFFSET('Water Data'!$D$4,0,10*ROW('Water Data'!D117))),'Data Summary'!BS123="Yes"),100-OFFSET('Water Data'!$D$4,0,10*ROW('Water Data'!D117)),NA())</f>
        <v>#N/A</v>
      </c>
      <c r="E123" s="93" t="e">
        <f ca="true">+IF(AND(ISNUMBER(OFFSET('Water Data'!$D$6,0,10*ROW('Water Data'!D117))),'Data Summary'!BT123="Yes"),OFFSET('Water Data'!$D$6,0,10*ROW('Water Data'!D117)),NA())</f>
        <v>#N/A</v>
      </c>
      <c r="F123" s="93" t="e">
        <f ca="true">+IF(AND(ISNUMBER(OFFSET('Water Data'!$D$9,0,10*ROW('Water Data'!D117))),'Data Summary'!BU123="Yes"),OFFSET('Water Data'!$D$9,0,10*ROW('Water Data'!D117)),NA())</f>
        <v>#N/A</v>
      </c>
      <c r="G123" s="93" t="e">
        <f ca="true">+IF(AND(ISNUMBER(OFFSET('Water Data'!$E$4,0,10*ROW('Water Data'!E117))),'Data Summary'!BV123="Yes"),100-OFFSET('Water Data'!$E$4,0,10*ROW('Water Data'!E117)),NA())</f>
        <v>#N/A</v>
      </c>
      <c r="H123" s="93" t="e">
        <f ca="true">+IF(AND(ISNUMBER(OFFSET('Water Data'!$E$6,0,10*ROW('Water Data'!E117))),'Data Summary'!BW123="Yes"),OFFSET('Water Data'!$E$6,0,10*ROW('Water Data'!E117)),NA())</f>
        <v>#N/A</v>
      </c>
      <c r="I123" s="93" t="e">
        <f ca="true">+IF(AND(ISNUMBER(OFFSET('Water Data'!$E$9,0,10*ROW('Water Data'!E117))),'Data Summary'!BX123="Yes"),OFFSET('Water Data'!$E$9,0,10*ROW('Water Data'!E117)),NA())</f>
        <v>#N/A</v>
      </c>
      <c r="J123" s="93" t="e">
        <f ca="true">+IF(AND(ISNUMBER(OFFSET('Water Data'!$F$4,0,10*ROW('Water Data'!F117))),'Data Summary'!BY123="Yes"),100-OFFSET('Water Data'!$F$4,0,10*ROW('Water Data'!F117)),NA())</f>
        <v>#N/A</v>
      </c>
      <c r="K123" s="93" t="e">
        <f ca="true">+IF(AND(ISNUMBER(OFFSET('Water Data'!$F$6,0,10*ROW('Water Data'!F117))),'Data Summary'!BZ123="Yes"),OFFSET('Water Data'!$F$6,0,10*ROW('Water Data'!F117)),NA())</f>
        <v>#N/A</v>
      </c>
      <c r="L123" s="93" t="e">
        <f ca="true">+IF(AND(ISNUMBER(OFFSET('Water Data'!$F$9,0,10*ROW('Water Data'!F117))),'Data Summary'!CA123="Yes"),OFFSET('Water Data'!$F$9,0,10*ROW('Water Data'!F117)),NA())</f>
        <v>#N/A</v>
      </c>
      <c r="M123" s="93" t="e">
        <f ca="true">+IF(AND(ISNUMBER(OFFSET('Water Data'!$G$4,0,10*ROW('Water Data'!G117))),'Data Summary'!CB123="Yes"),100-OFFSET('Water Data'!$G$4,0,10*ROW('Water Data'!G117)),NA())</f>
        <v>#N/A</v>
      </c>
      <c r="N123" s="93" t="e">
        <f ca="true">+IF(AND(ISNUMBER(OFFSET('Water Data'!$G$6,0,10*ROW('Water Data'!G117))),'Data Summary'!CC123="Yes"),OFFSET('Water Data'!$G$6,0,10*ROW('Water Data'!G117)),NA())</f>
        <v>#N/A</v>
      </c>
      <c r="O123" s="93" t="e">
        <f ca="true">+IF(AND(ISNUMBER(OFFSET('Water Data'!$G$9,0,10*ROW('Water Data'!G117))),'Data Summary'!CD123="Yes"),OFFSET('Water Data'!$G$9,0,10*ROW('Water Data'!G117)),NA())</f>
        <v>#N/A</v>
      </c>
      <c r="P123" s="93" t="e">
        <f ca="true">+IF(AND(ISNUMBER(OFFSET('Water Data'!$H$4,0,10*ROW('Water Data'!H117))),'Data Summary'!CE123="Yes"),100-OFFSET('Water Data'!$H$4,0,10*ROW('Water Data'!H117)),NA())</f>
        <v>#N/A</v>
      </c>
      <c r="Q123" s="93" t="e">
        <f ca="true">+IF(AND(ISNUMBER(OFFSET('Water Data'!$H$6,0,10*ROW('Water Data'!H117))),'Data Summary'!CF123="Yes"),OFFSET('Water Data'!$H$6,0,10*ROW('Water Data'!H117)),NA())</f>
        <v>#N/A</v>
      </c>
      <c r="R123" s="93" t="e">
        <f ca="true">+IF(AND(ISNUMBER(OFFSET('Water Data'!$H$9,0,10*ROW('Water Data'!H117))),'Data Summary'!CG123="Yes"),OFFSET('Water Data'!$H$9,0,10*ROW('Water Data'!H117)),NA())</f>
        <v>#N/A</v>
      </c>
      <c r="S123" s="93" t="e">
        <f ca="true">+IF(AND(ISNUMBER(OFFSET('Water Data'!$I$4,0,10*ROW('Water Data'!I117))),'Data Summary'!CH123="Yes"),100-OFFSET('Water Data'!$I$4,0,10*ROW('Water Data'!I117)),NA())</f>
        <v>#N/A</v>
      </c>
      <c r="T123" s="93" t="e">
        <f ca="true">+IF(AND(ISNUMBER(OFFSET('Water Data'!$I$6,0,10*ROW('Water Data'!I117))),'Data Summary'!CI123="Yes"),OFFSET('Water Data'!$I$6,0,10*ROW('Water Data'!I117)),NA())</f>
        <v>#N/A</v>
      </c>
      <c r="U123" s="93" t="e">
        <f ca="true">+IF(AND(ISNUMBER(OFFSET('Water Data'!$I$9,0,10*ROW('Water Data'!I117))),'Data Summary'!CJ123="Yes"),OFFSET('Water Data'!$I$9,0,10*ROW('Water Data'!I117)),NA())</f>
        <v>#N/A</v>
      </c>
      <c r="V123" s="94" t="e">
        <f ca="true">+IF(AND(ISNUMBER(OFFSET('Sanitation Data'!$D$4,0,10*ROW('Sanitation Data'!D117))),'Data Summary'!CK123="Yes"),100-OFFSET('Sanitation Data'!$D$4,0,10*ROW('Sanitation Data'!D117)),NA())</f>
        <v>#N/A</v>
      </c>
      <c r="W123" s="94" t="e">
        <f ca="true">+IF(AND(ISNUMBER(OFFSET('Sanitation Data'!$D$6,0,10*ROW('Sanitation Data'!D117))),'Data Summary'!CL123="Yes"),OFFSET('Sanitation Data'!$D$6,0,10*ROW('Sanitation Data'!D117)),NA())</f>
        <v>#N/A</v>
      </c>
      <c r="X123" s="94" t="e">
        <f ca="true">+IF(AND(ISNUMBER(OFFSET('Sanitation Data'!$D$10,0,10*ROW('Sanitation Data'!D117))),'Data Summary'!CM123="Yes"),OFFSET('Sanitation Data'!$D$10,0,10*ROW('Sanitation Data'!D117)),NA())</f>
        <v>#N/A</v>
      </c>
      <c r="Y123" s="94" t="e">
        <f ca="true">+IF(AND(ISNUMBER(OFFSET('Sanitation Data'!$D$11,0,10*ROW('Sanitation Data'!D117))),'Data Summary'!CN123="Yes"),OFFSET('Sanitation Data'!$D$11,0,10*ROW('Sanitation Data'!D117)),NA())</f>
        <v>#N/A</v>
      </c>
      <c r="Z123" s="94" t="e">
        <f ca="true">+IF(AND(ISNUMBER(OFFSET('Sanitation Data'!$D$12,0,10*ROW('Sanitation Data'!D117))),'Data Summary'!CO123="Yes"),OFFSET('Sanitation Data'!$D$12,0,10*ROW('Sanitation Data'!D117)),NA())</f>
        <v>#N/A</v>
      </c>
      <c r="AA123" s="94" t="e">
        <f ca="true">+IF(AND(ISNUMBER(OFFSET('Sanitation Data'!$E$4,0,10*ROW('Sanitation Data'!E117))),'Data Summary'!CP123="Yes"),100-OFFSET('Sanitation Data'!$E$4,0,10*ROW('Sanitation Data'!E117)),NA())</f>
        <v>#N/A</v>
      </c>
      <c r="AB123" s="94" t="e">
        <f ca="true">+IF(AND(ISNUMBER(OFFSET('Sanitation Data'!$E$6,0,10*ROW('Sanitation Data'!E117))),'Data Summary'!CQ123="Yes"),OFFSET('Sanitation Data'!$E$6,0,10*ROW('Sanitation Data'!E117)),NA())</f>
        <v>#N/A</v>
      </c>
      <c r="AC123" s="94" t="e">
        <f ca="true">+IF(AND(ISNUMBER(OFFSET('Sanitation Data'!$E$10,0,10*ROW('Sanitation Data'!E117))),'Data Summary'!CR123="Yes"),OFFSET('Sanitation Data'!$E$10,0,10*ROW('Sanitation Data'!E117)),NA())</f>
        <v>#N/A</v>
      </c>
      <c r="AD123" s="94" t="e">
        <f ca="true">+IF(AND(ISNUMBER(OFFSET('Sanitation Data'!$E$11,0,10*ROW('Sanitation Data'!E117))),'Data Summary'!CS123="Yes"),OFFSET('Sanitation Data'!$E$11,0,10*ROW('Sanitation Data'!E117)),NA())</f>
        <v>#N/A</v>
      </c>
      <c r="AE123" s="94" t="e">
        <f ca="true">+IF(AND(ISNUMBER(OFFSET('Sanitation Data'!$E$12,0,10*ROW('Sanitation Data'!E117))),'Data Summary'!CT123="Yes"),OFFSET('Sanitation Data'!$E$12,0,10*ROW('Sanitation Data'!E117)),NA())</f>
        <v>#N/A</v>
      </c>
      <c r="AF123" s="94" t="e">
        <f ca="true">+IF(AND(ISNUMBER(OFFSET('Sanitation Data'!$F$4,0,10*ROW('Sanitation Data'!F117))),'Data Summary'!CU123="Yes"),100-OFFSET('Sanitation Data'!$F$4,0,10*ROW('Sanitation Data'!F117)),NA())</f>
        <v>#N/A</v>
      </c>
      <c r="AG123" s="94" t="e">
        <f ca="true">+IF(AND(ISNUMBER(OFFSET('Sanitation Data'!$F$6,0,10*ROW('Sanitation Data'!F117))),'Data Summary'!CV123="Yes"),OFFSET('Sanitation Data'!$F$6,0,10*ROW('Sanitation Data'!F117)),NA())</f>
        <v>#N/A</v>
      </c>
      <c r="AH123" s="94" t="e">
        <f ca="true">+IF(AND(ISNUMBER(OFFSET('Sanitation Data'!$F$10,0,10*ROW('Sanitation Data'!F117))),'Data Summary'!CW123="Yes"),OFFSET('Sanitation Data'!$F$10,0,10*ROW('Sanitation Data'!F117)),NA())</f>
        <v>#N/A</v>
      </c>
      <c r="AI123" s="94" t="e">
        <f ca="true">+IF(AND(ISNUMBER(OFFSET('Sanitation Data'!$F$11,0,10*ROW('Sanitation Data'!F117))),'Data Summary'!CX123="Yes"),OFFSET('Sanitation Data'!$F$11,0,10*ROW('Sanitation Data'!F117)),NA())</f>
        <v>#N/A</v>
      </c>
      <c r="AJ123" s="94" t="e">
        <f ca="true">+IF(AND(ISNUMBER(OFFSET('Sanitation Data'!$F$12,0,10*ROW('Sanitation Data'!F117))),'Data Summary'!CY123="Yes"),OFFSET('Sanitation Data'!$F$12,0,10*ROW('Sanitation Data'!F117)),NA())</f>
        <v>#N/A</v>
      </c>
      <c r="AK123" s="94" t="e">
        <f ca="true">+IF(AND(ISNUMBER(OFFSET('Sanitation Data'!$G$4,0,10*ROW('Sanitation Data'!G117))),'Data Summary'!CZ123="Yes"),100-OFFSET('Sanitation Data'!$G$4,0,10*ROW('Sanitation Data'!G117)),NA())</f>
        <v>#N/A</v>
      </c>
      <c r="AL123" s="94" t="e">
        <f ca="true">+IF(AND(ISNUMBER(OFFSET('Sanitation Data'!$G$6,0,10*ROW('Sanitation Data'!G117))),'Data Summary'!DA123="Yes"),OFFSET('Sanitation Data'!$G$6,0,10*ROW('Sanitation Data'!G117)),NA())</f>
        <v>#N/A</v>
      </c>
      <c r="AM123" s="94" t="e">
        <f ca="true">+IF(AND(ISNUMBER(OFFSET('Sanitation Data'!$G$10,0,10*ROW('Sanitation Data'!G117))),'Data Summary'!DB123="Yes"),OFFSET('Sanitation Data'!$G$10,0,10*ROW('Sanitation Data'!G117)),NA())</f>
        <v>#N/A</v>
      </c>
      <c r="AN123" s="94" t="e">
        <f ca="true">+IF(AND(ISNUMBER(OFFSET('Sanitation Data'!$G$11,0,10*ROW('Sanitation Data'!G117))),'Data Summary'!DC123="Yes"),OFFSET('Sanitation Data'!$G$11,0,10*ROW('Sanitation Data'!G117)),NA())</f>
        <v>#N/A</v>
      </c>
      <c r="AO123" s="94" t="e">
        <f ca="true">+IF(AND(ISNUMBER(OFFSET('Sanitation Data'!$G$12,0,10*ROW('Sanitation Data'!G117))),'Data Summary'!DD123="Yes"),OFFSET('Sanitation Data'!$G$12,0,10*ROW('Sanitation Data'!G117)),NA())</f>
        <v>#N/A</v>
      </c>
      <c r="AP123" s="94" t="e">
        <f ca="true">+IF(AND(ISNUMBER(OFFSET('Sanitation Data'!$H$4,0,10*ROW('Sanitation Data'!H117))),'Data Summary'!DE123="Yes"),100-OFFSET('Sanitation Data'!$H$4,0,10*ROW('Sanitation Data'!H117)),NA())</f>
        <v>#N/A</v>
      </c>
      <c r="AQ123" s="94" t="e">
        <f ca="true">+IF(AND(ISNUMBER(OFFSET('Sanitation Data'!$H$6,0,10*ROW('Sanitation Data'!H117))),'Data Summary'!DF123="Yes"),OFFSET('Sanitation Data'!$H$6,0,10*ROW('Sanitation Data'!H117)),NA())</f>
        <v>#N/A</v>
      </c>
      <c r="AR123" s="94" t="e">
        <f ca="true">+IF(AND(ISNUMBER(OFFSET('Sanitation Data'!$H$10,0,10*ROW('Sanitation Data'!H117))),'Data Summary'!DG123="Yes"),OFFSET('Sanitation Data'!$H$10,0,10*ROW('Sanitation Data'!H117)),NA())</f>
        <v>#N/A</v>
      </c>
      <c r="AS123" s="94" t="e">
        <f ca="true">+IF(AND(ISNUMBER(OFFSET('Sanitation Data'!$H$11,0,10*ROW('Sanitation Data'!H117))),'Data Summary'!DH123="Yes"),OFFSET('Sanitation Data'!$H$11,0,10*ROW('Sanitation Data'!H117)),NA())</f>
        <v>#N/A</v>
      </c>
      <c r="AT123" s="94" t="e">
        <f ca="true">+IF(AND(ISNUMBER(OFFSET('Sanitation Data'!$H$12,0,10*ROW('Sanitation Data'!H117))),'Data Summary'!DI123="Yes"),OFFSET('Sanitation Data'!$H$12,0,10*ROW('Sanitation Data'!H117)),NA())</f>
        <v>#N/A</v>
      </c>
      <c r="AU123" s="94" t="e">
        <f ca="true">+IF(AND(ISNUMBER(OFFSET('Sanitation Data'!$I$4,0,10*ROW('Sanitation Data'!I117))),'Data Summary'!DJ123="Yes"),100-OFFSET('Sanitation Data'!$I$4,0,10*ROW('Sanitation Data'!I117)),NA())</f>
        <v>#N/A</v>
      </c>
      <c r="AV123" s="94" t="e">
        <f ca="true">+IF(AND(ISNUMBER(OFFSET('Sanitation Data'!$I$6,0,10*ROW('Sanitation Data'!I117))),'Data Summary'!DK123="Yes"),OFFSET('Sanitation Data'!$I$6,0,10*ROW('Sanitation Data'!I117)),NA())</f>
        <v>#N/A</v>
      </c>
      <c r="AW123" s="94" t="e">
        <f ca="true">+IF(AND(ISNUMBER(OFFSET('Sanitation Data'!$I$10,0,10*ROW('Sanitation Data'!I117))),'Data Summary'!DL123="Yes"),OFFSET('Sanitation Data'!$I$10,0,10*ROW('Sanitation Data'!I117)),NA())</f>
        <v>#N/A</v>
      </c>
      <c r="AX123" s="94" t="e">
        <f ca="true">+IF(AND(ISNUMBER(OFFSET('Sanitation Data'!$I$11,0,10*ROW('Sanitation Data'!I117))),'Data Summary'!DM123="Yes"),OFFSET('Sanitation Data'!$I$11,0,10*ROW('Sanitation Data'!I117)),NA())</f>
        <v>#N/A</v>
      </c>
      <c r="AY123" s="94" t="e">
        <f ca="true">+IF(AND(ISNUMBER(OFFSET('Sanitation Data'!$I$12,0,10*ROW('Sanitation Data'!I117))),'Data Summary'!DN123="Yes"),OFFSET('Sanitation Data'!$I$12,0,10*ROW('Sanitation Data'!I117)),NA())</f>
        <v>#N/A</v>
      </c>
      <c r="AZ123" s="95" t="e">
        <f ca="true">+IF(AND(ISNUMBER(OFFSET('Hygiene Data'!$D$5,0,10*ROW('Hygiene Data'!D117))),'Data Summary'!DO123="Yes"),OFFSET('Hygiene Data'!$D$5,0,10*ROW('Hygiene Data'!D117)),NA())</f>
        <v>#N/A</v>
      </c>
      <c r="BA123" s="95" t="e">
        <f ca="true">+IF(AND(ISNUMBER(OFFSET('Hygiene Data'!$D$7,0,10*ROW('Hygiene Data'!D117))),'Data Summary'!DP123="Yes"),OFFSET('Hygiene Data'!$D$7,0,10*ROW('Hygiene Data'!D117)),NA())</f>
        <v>#N/A</v>
      </c>
      <c r="BB123" s="95" t="e">
        <f ca="true">+IF(AND(ISNUMBER(OFFSET('Hygiene Data'!$D$9,0,10*ROW('Hygiene Data'!D117))),'Data Summary'!DQ123="Yes"),OFFSET('Hygiene Data'!$D$9,0,10*ROW('Hygiene Data'!D117)),NA())</f>
        <v>#N/A</v>
      </c>
      <c r="BC123" s="95" t="e">
        <f ca="true">+IF(AND(ISNUMBER(OFFSET('Hygiene Data'!$E$5,0,10*ROW('Hygiene Data'!E117))),'Data Summary'!DR123="Yes"),OFFSET('Hygiene Data'!$E$5,0,10*ROW('Hygiene Data'!E117)),NA())</f>
        <v>#N/A</v>
      </c>
      <c r="BD123" s="95" t="e">
        <f ca="true">+IF(AND(ISNUMBER(OFFSET('Hygiene Data'!$E$7,0,10*ROW('Hygiene Data'!E117))),'Data Summary'!DS123="Yes"),OFFSET('Hygiene Data'!$E$7,0,10*ROW('Hygiene Data'!E117)),NA())</f>
        <v>#N/A</v>
      </c>
      <c r="BE123" s="95" t="e">
        <f ca="true">+IF(AND(ISNUMBER(OFFSET('Hygiene Data'!$E$9,0,10*ROW('Hygiene Data'!E117))),'Data Summary'!DT123="Yes"),OFFSET('Hygiene Data'!$E$9,0,10*ROW('Hygiene Data'!E117)),NA())</f>
        <v>#N/A</v>
      </c>
      <c r="BF123" s="95" t="e">
        <f ca="true">+IF(AND(ISNUMBER(OFFSET('Hygiene Data'!$F$5,0,10*ROW('Hygiene Data'!F117))),'Data Summary'!DU123="Yes"),OFFSET('Hygiene Data'!$F$5,0,10*ROW('Hygiene Data'!F117)),NA())</f>
        <v>#N/A</v>
      </c>
      <c r="BG123" s="95" t="e">
        <f ca="true">+IF(AND(ISNUMBER(OFFSET('Hygiene Data'!$F$7,0,10*ROW('Hygiene Data'!F117))),'Data Summary'!DV123="Yes"),OFFSET('Hygiene Data'!$F$7,0,10*ROW('Hygiene Data'!F117)),NA())</f>
        <v>#N/A</v>
      </c>
      <c r="BH123" s="95" t="e">
        <f ca="true">+IF(AND(ISNUMBER(OFFSET('Hygiene Data'!$F$9,0,10*ROW('Hygiene Data'!F117))),'Data Summary'!DW123="Yes"),OFFSET('Hygiene Data'!$F$9,0,10*ROW('Hygiene Data'!F117)),NA())</f>
        <v>#N/A</v>
      </c>
      <c r="BI123" s="95" t="e">
        <f ca="true">+IF(AND(ISNUMBER(OFFSET('Hygiene Data'!$G$5,0,10*ROW('Hygiene Data'!G117))),'Data Summary'!DX123="Yes"),OFFSET('Hygiene Data'!$G$5,0,10*ROW('Hygiene Data'!G117)),NA())</f>
        <v>#N/A</v>
      </c>
      <c r="BJ123" s="95" t="e">
        <f ca="true">+IF(AND(ISNUMBER(OFFSET('Hygiene Data'!$G$7,0,10*ROW('Hygiene Data'!G117))),'Data Summary'!DY123="Yes"),OFFSET('Hygiene Data'!$G$7,0,10*ROW('Hygiene Data'!G117)),NA())</f>
        <v>#N/A</v>
      </c>
      <c r="BK123" s="95" t="e">
        <f ca="true">+IF(AND(ISNUMBER(OFFSET('Hygiene Data'!$G$9,0,10*ROW('Hygiene Data'!G117))),'Data Summary'!DZ123="Yes"),OFFSET('Hygiene Data'!$G$9,0,10*ROW('Hygiene Data'!G117)),NA())</f>
        <v>#N/A</v>
      </c>
      <c r="BL123" s="95" t="e">
        <f ca="true">+IF(AND(ISNUMBER(OFFSET('Hygiene Data'!$H$5,0,10*ROW('Hygiene Data'!H117))),'Data Summary'!EA123="Yes"),OFFSET('Hygiene Data'!$H$5,0,10*ROW('Hygiene Data'!H117)),NA())</f>
        <v>#N/A</v>
      </c>
      <c r="BM123" s="95" t="e">
        <f ca="true">+IF(AND(ISNUMBER(OFFSET('Hygiene Data'!$H$7,0,10*ROW('Hygiene Data'!H117))),'Data Summary'!EB123="Yes"),OFFSET('Hygiene Data'!$H$7,0,10*ROW('Hygiene Data'!H117)),NA())</f>
        <v>#N/A</v>
      </c>
      <c r="BN123" s="95" t="e">
        <f ca="true">+IF(AND(ISNUMBER(OFFSET('Hygiene Data'!$H$9,0,10*ROW('Hygiene Data'!H117))),'Data Summary'!EC123="Yes"),OFFSET('Hygiene Data'!$H$9,0,10*ROW('Hygiene Data'!H117)),NA())</f>
        <v>#N/A</v>
      </c>
      <c r="BO123" s="95" t="e">
        <f ca="true">+IF(AND(ISNUMBER(OFFSET('Hygiene Data'!$I$5,0,10*ROW('Hygiene Data'!I117))),'Data Summary'!ED123="Yes"),OFFSET('Hygiene Data'!$I$5,0,10*ROW('Hygiene Data'!I117)),NA())</f>
        <v>#N/A</v>
      </c>
      <c r="BP123" s="95" t="e">
        <f ca="true">+IF(AND(ISNUMBER(OFFSET('Hygiene Data'!$I$7,0,10*ROW('Hygiene Data'!I117))),'Data Summary'!EE123="Yes"),OFFSET('Hygiene Data'!$I$7,0,10*ROW('Hygiene Data'!I117)),NA())</f>
        <v>#N/A</v>
      </c>
      <c r="BQ123" s="95" t="e">
        <f ca="true">+IF(AND(ISNUMBER(OFFSET('Hygiene Data'!$I$9,0,10*ROW('Hygiene Data'!I117))),'Data Summary'!EF123="Yes"),OFFSET('Hygiene Data'!$I$9,0,10*ROW('Hygiene Data'!I117)),NA())</f>
        <v>#N/A</v>
      </c>
    </row>
    <row xmlns:x14ac="http://schemas.microsoft.com/office/spreadsheetml/2009/9/ac" r="124" x14ac:dyDescent="0.2">
      <c r="A124" s="329" t="e">
        <f ca="true">+RIGHT('Data Summary'!A124,LEN('Data Summary'!A124)-9)</f>
        <v>#VALUE!</v>
      </c>
      <c r="B124" s="36" t="str">
        <f ca="true">+IF(ISTEXT('Data Summary'!B124),'Data Summary'!B124,"")</f>
        <v/>
      </c>
      <c r="C124" s="328" t="e">
        <f ca="true">+VALUE('Data Summary'!C124)</f>
        <v>#VALUE!</v>
      </c>
      <c r="D124" s="93" t="e">
        <f ca="true">+IF(AND(ISNUMBER(OFFSET('Water Data'!$D$4,0,10*ROW('Water Data'!D118))),'Data Summary'!BS124="Yes"),100-OFFSET('Water Data'!$D$4,0,10*ROW('Water Data'!D118)),NA())</f>
        <v>#N/A</v>
      </c>
      <c r="E124" s="93" t="e">
        <f ca="true">+IF(AND(ISNUMBER(OFFSET('Water Data'!$D$6,0,10*ROW('Water Data'!D118))),'Data Summary'!BT124="Yes"),OFFSET('Water Data'!$D$6,0,10*ROW('Water Data'!D118)),NA())</f>
        <v>#N/A</v>
      </c>
      <c r="F124" s="93" t="e">
        <f ca="true">+IF(AND(ISNUMBER(OFFSET('Water Data'!$D$9,0,10*ROW('Water Data'!D118))),'Data Summary'!BU124="Yes"),OFFSET('Water Data'!$D$9,0,10*ROW('Water Data'!D118)),NA())</f>
        <v>#N/A</v>
      </c>
      <c r="G124" s="93" t="e">
        <f ca="true">+IF(AND(ISNUMBER(OFFSET('Water Data'!$E$4,0,10*ROW('Water Data'!E118))),'Data Summary'!BV124="Yes"),100-OFFSET('Water Data'!$E$4,0,10*ROW('Water Data'!E118)),NA())</f>
        <v>#N/A</v>
      </c>
      <c r="H124" s="93" t="e">
        <f ca="true">+IF(AND(ISNUMBER(OFFSET('Water Data'!$E$6,0,10*ROW('Water Data'!E118))),'Data Summary'!BW124="Yes"),OFFSET('Water Data'!$E$6,0,10*ROW('Water Data'!E118)),NA())</f>
        <v>#N/A</v>
      </c>
      <c r="I124" s="93" t="e">
        <f ca="true">+IF(AND(ISNUMBER(OFFSET('Water Data'!$E$9,0,10*ROW('Water Data'!E118))),'Data Summary'!BX124="Yes"),OFFSET('Water Data'!$E$9,0,10*ROW('Water Data'!E118)),NA())</f>
        <v>#N/A</v>
      </c>
      <c r="J124" s="93" t="e">
        <f ca="true">+IF(AND(ISNUMBER(OFFSET('Water Data'!$F$4,0,10*ROW('Water Data'!F118))),'Data Summary'!BY124="Yes"),100-OFFSET('Water Data'!$F$4,0,10*ROW('Water Data'!F118)),NA())</f>
        <v>#N/A</v>
      </c>
      <c r="K124" s="93" t="e">
        <f ca="true">+IF(AND(ISNUMBER(OFFSET('Water Data'!$F$6,0,10*ROW('Water Data'!F118))),'Data Summary'!BZ124="Yes"),OFFSET('Water Data'!$F$6,0,10*ROW('Water Data'!F118)),NA())</f>
        <v>#N/A</v>
      </c>
      <c r="L124" s="93" t="e">
        <f ca="true">+IF(AND(ISNUMBER(OFFSET('Water Data'!$F$9,0,10*ROW('Water Data'!F118))),'Data Summary'!CA124="Yes"),OFFSET('Water Data'!$F$9,0,10*ROW('Water Data'!F118)),NA())</f>
        <v>#N/A</v>
      </c>
      <c r="M124" s="93" t="e">
        <f ca="true">+IF(AND(ISNUMBER(OFFSET('Water Data'!$G$4,0,10*ROW('Water Data'!G118))),'Data Summary'!CB124="Yes"),100-OFFSET('Water Data'!$G$4,0,10*ROW('Water Data'!G118)),NA())</f>
        <v>#N/A</v>
      </c>
      <c r="N124" s="93" t="e">
        <f ca="true">+IF(AND(ISNUMBER(OFFSET('Water Data'!$G$6,0,10*ROW('Water Data'!G118))),'Data Summary'!CC124="Yes"),OFFSET('Water Data'!$G$6,0,10*ROW('Water Data'!G118)),NA())</f>
        <v>#N/A</v>
      </c>
      <c r="O124" s="93" t="e">
        <f ca="true">+IF(AND(ISNUMBER(OFFSET('Water Data'!$G$9,0,10*ROW('Water Data'!G118))),'Data Summary'!CD124="Yes"),OFFSET('Water Data'!$G$9,0,10*ROW('Water Data'!G118)),NA())</f>
        <v>#N/A</v>
      </c>
      <c r="P124" s="93" t="e">
        <f ca="true">+IF(AND(ISNUMBER(OFFSET('Water Data'!$H$4,0,10*ROW('Water Data'!H118))),'Data Summary'!CE124="Yes"),100-OFFSET('Water Data'!$H$4,0,10*ROW('Water Data'!H118)),NA())</f>
        <v>#N/A</v>
      </c>
      <c r="Q124" s="93" t="e">
        <f ca="true">+IF(AND(ISNUMBER(OFFSET('Water Data'!$H$6,0,10*ROW('Water Data'!H118))),'Data Summary'!CF124="Yes"),OFFSET('Water Data'!$H$6,0,10*ROW('Water Data'!H118)),NA())</f>
        <v>#N/A</v>
      </c>
      <c r="R124" s="93" t="e">
        <f ca="true">+IF(AND(ISNUMBER(OFFSET('Water Data'!$H$9,0,10*ROW('Water Data'!H118))),'Data Summary'!CG124="Yes"),OFFSET('Water Data'!$H$9,0,10*ROW('Water Data'!H118)),NA())</f>
        <v>#N/A</v>
      </c>
      <c r="S124" s="93" t="e">
        <f ca="true">+IF(AND(ISNUMBER(OFFSET('Water Data'!$I$4,0,10*ROW('Water Data'!I118))),'Data Summary'!CH124="Yes"),100-OFFSET('Water Data'!$I$4,0,10*ROW('Water Data'!I118)),NA())</f>
        <v>#N/A</v>
      </c>
      <c r="T124" s="93" t="e">
        <f ca="true">+IF(AND(ISNUMBER(OFFSET('Water Data'!$I$6,0,10*ROW('Water Data'!I118))),'Data Summary'!CI124="Yes"),OFFSET('Water Data'!$I$6,0,10*ROW('Water Data'!I118)),NA())</f>
        <v>#N/A</v>
      </c>
      <c r="U124" s="93" t="e">
        <f ca="true">+IF(AND(ISNUMBER(OFFSET('Water Data'!$I$9,0,10*ROW('Water Data'!I118))),'Data Summary'!CJ124="Yes"),OFFSET('Water Data'!$I$9,0,10*ROW('Water Data'!I118)),NA())</f>
        <v>#N/A</v>
      </c>
      <c r="V124" s="94" t="e">
        <f ca="true">+IF(AND(ISNUMBER(OFFSET('Sanitation Data'!$D$4,0,10*ROW('Sanitation Data'!D118))),'Data Summary'!CK124="Yes"),100-OFFSET('Sanitation Data'!$D$4,0,10*ROW('Sanitation Data'!D118)),NA())</f>
        <v>#N/A</v>
      </c>
      <c r="W124" s="94" t="e">
        <f ca="true">+IF(AND(ISNUMBER(OFFSET('Sanitation Data'!$D$6,0,10*ROW('Sanitation Data'!D118))),'Data Summary'!CL124="Yes"),OFFSET('Sanitation Data'!$D$6,0,10*ROW('Sanitation Data'!D118)),NA())</f>
        <v>#N/A</v>
      </c>
      <c r="X124" s="94" t="e">
        <f ca="true">+IF(AND(ISNUMBER(OFFSET('Sanitation Data'!$D$10,0,10*ROW('Sanitation Data'!D118))),'Data Summary'!CM124="Yes"),OFFSET('Sanitation Data'!$D$10,0,10*ROW('Sanitation Data'!D118)),NA())</f>
        <v>#N/A</v>
      </c>
      <c r="Y124" s="94" t="e">
        <f ca="true">+IF(AND(ISNUMBER(OFFSET('Sanitation Data'!$D$11,0,10*ROW('Sanitation Data'!D118))),'Data Summary'!CN124="Yes"),OFFSET('Sanitation Data'!$D$11,0,10*ROW('Sanitation Data'!D118)),NA())</f>
        <v>#N/A</v>
      </c>
      <c r="Z124" s="94" t="e">
        <f ca="true">+IF(AND(ISNUMBER(OFFSET('Sanitation Data'!$D$12,0,10*ROW('Sanitation Data'!D118))),'Data Summary'!CO124="Yes"),OFFSET('Sanitation Data'!$D$12,0,10*ROW('Sanitation Data'!D118)),NA())</f>
        <v>#N/A</v>
      </c>
      <c r="AA124" s="94" t="e">
        <f ca="true">+IF(AND(ISNUMBER(OFFSET('Sanitation Data'!$E$4,0,10*ROW('Sanitation Data'!E118))),'Data Summary'!CP124="Yes"),100-OFFSET('Sanitation Data'!$E$4,0,10*ROW('Sanitation Data'!E118)),NA())</f>
        <v>#N/A</v>
      </c>
      <c r="AB124" s="94" t="e">
        <f ca="true">+IF(AND(ISNUMBER(OFFSET('Sanitation Data'!$E$6,0,10*ROW('Sanitation Data'!E118))),'Data Summary'!CQ124="Yes"),OFFSET('Sanitation Data'!$E$6,0,10*ROW('Sanitation Data'!E118)),NA())</f>
        <v>#N/A</v>
      </c>
      <c r="AC124" s="94" t="e">
        <f ca="true">+IF(AND(ISNUMBER(OFFSET('Sanitation Data'!$E$10,0,10*ROW('Sanitation Data'!E118))),'Data Summary'!CR124="Yes"),OFFSET('Sanitation Data'!$E$10,0,10*ROW('Sanitation Data'!E118)),NA())</f>
        <v>#N/A</v>
      </c>
      <c r="AD124" s="94" t="e">
        <f ca="true">+IF(AND(ISNUMBER(OFFSET('Sanitation Data'!$E$11,0,10*ROW('Sanitation Data'!E118))),'Data Summary'!CS124="Yes"),OFFSET('Sanitation Data'!$E$11,0,10*ROW('Sanitation Data'!E118)),NA())</f>
        <v>#N/A</v>
      </c>
      <c r="AE124" s="94" t="e">
        <f ca="true">+IF(AND(ISNUMBER(OFFSET('Sanitation Data'!$E$12,0,10*ROW('Sanitation Data'!E118))),'Data Summary'!CT124="Yes"),OFFSET('Sanitation Data'!$E$12,0,10*ROW('Sanitation Data'!E118)),NA())</f>
        <v>#N/A</v>
      </c>
      <c r="AF124" s="94" t="e">
        <f ca="true">+IF(AND(ISNUMBER(OFFSET('Sanitation Data'!$F$4,0,10*ROW('Sanitation Data'!F118))),'Data Summary'!CU124="Yes"),100-OFFSET('Sanitation Data'!$F$4,0,10*ROW('Sanitation Data'!F118)),NA())</f>
        <v>#N/A</v>
      </c>
      <c r="AG124" s="94" t="e">
        <f ca="true">+IF(AND(ISNUMBER(OFFSET('Sanitation Data'!$F$6,0,10*ROW('Sanitation Data'!F118))),'Data Summary'!CV124="Yes"),OFFSET('Sanitation Data'!$F$6,0,10*ROW('Sanitation Data'!F118)),NA())</f>
        <v>#N/A</v>
      </c>
      <c r="AH124" s="94" t="e">
        <f ca="true">+IF(AND(ISNUMBER(OFFSET('Sanitation Data'!$F$10,0,10*ROW('Sanitation Data'!F118))),'Data Summary'!CW124="Yes"),OFFSET('Sanitation Data'!$F$10,0,10*ROW('Sanitation Data'!F118)),NA())</f>
        <v>#N/A</v>
      </c>
      <c r="AI124" s="94" t="e">
        <f ca="true">+IF(AND(ISNUMBER(OFFSET('Sanitation Data'!$F$11,0,10*ROW('Sanitation Data'!F118))),'Data Summary'!CX124="Yes"),OFFSET('Sanitation Data'!$F$11,0,10*ROW('Sanitation Data'!F118)),NA())</f>
        <v>#N/A</v>
      </c>
      <c r="AJ124" s="94" t="e">
        <f ca="true">+IF(AND(ISNUMBER(OFFSET('Sanitation Data'!$F$12,0,10*ROW('Sanitation Data'!F118))),'Data Summary'!CY124="Yes"),OFFSET('Sanitation Data'!$F$12,0,10*ROW('Sanitation Data'!F118)),NA())</f>
        <v>#N/A</v>
      </c>
      <c r="AK124" s="94" t="e">
        <f ca="true">+IF(AND(ISNUMBER(OFFSET('Sanitation Data'!$G$4,0,10*ROW('Sanitation Data'!G118))),'Data Summary'!CZ124="Yes"),100-OFFSET('Sanitation Data'!$G$4,0,10*ROW('Sanitation Data'!G118)),NA())</f>
        <v>#N/A</v>
      </c>
      <c r="AL124" s="94" t="e">
        <f ca="true">+IF(AND(ISNUMBER(OFFSET('Sanitation Data'!$G$6,0,10*ROW('Sanitation Data'!G118))),'Data Summary'!DA124="Yes"),OFFSET('Sanitation Data'!$G$6,0,10*ROW('Sanitation Data'!G118)),NA())</f>
        <v>#N/A</v>
      </c>
      <c r="AM124" s="94" t="e">
        <f ca="true">+IF(AND(ISNUMBER(OFFSET('Sanitation Data'!$G$10,0,10*ROW('Sanitation Data'!G118))),'Data Summary'!DB124="Yes"),OFFSET('Sanitation Data'!$G$10,0,10*ROW('Sanitation Data'!G118)),NA())</f>
        <v>#N/A</v>
      </c>
      <c r="AN124" s="94" t="e">
        <f ca="true">+IF(AND(ISNUMBER(OFFSET('Sanitation Data'!$G$11,0,10*ROW('Sanitation Data'!G118))),'Data Summary'!DC124="Yes"),OFFSET('Sanitation Data'!$G$11,0,10*ROW('Sanitation Data'!G118)),NA())</f>
        <v>#N/A</v>
      </c>
      <c r="AO124" s="94" t="e">
        <f ca="true">+IF(AND(ISNUMBER(OFFSET('Sanitation Data'!$G$12,0,10*ROW('Sanitation Data'!G118))),'Data Summary'!DD124="Yes"),OFFSET('Sanitation Data'!$G$12,0,10*ROW('Sanitation Data'!G118)),NA())</f>
        <v>#N/A</v>
      </c>
      <c r="AP124" s="94" t="e">
        <f ca="true">+IF(AND(ISNUMBER(OFFSET('Sanitation Data'!$H$4,0,10*ROW('Sanitation Data'!H118))),'Data Summary'!DE124="Yes"),100-OFFSET('Sanitation Data'!$H$4,0,10*ROW('Sanitation Data'!H118)),NA())</f>
        <v>#N/A</v>
      </c>
      <c r="AQ124" s="94" t="e">
        <f ca="true">+IF(AND(ISNUMBER(OFFSET('Sanitation Data'!$H$6,0,10*ROW('Sanitation Data'!H118))),'Data Summary'!DF124="Yes"),OFFSET('Sanitation Data'!$H$6,0,10*ROW('Sanitation Data'!H118)),NA())</f>
        <v>#N/A</v>
      </c>
      <c r="AR124" s="94" t="e">
        <f ca="true">+IF(AND(ISNUMBER(OFFSET('Sanitation Data'!$H$10,0,10*ROW('Sanitation Data'!H118))),'Data Summary'!DG124="Yes"),OFFSET('Sanitation Data'!$H$10,0,10*ROW('Sanitation Data'!H118)),NA())</f>
        <v>#N/A</v>
      </c>
      <c r="AS124" s="94" t="e">
        <f ca="true">+IF(AND(ISNUMBER(OFFSET('Sanitation Data'!$H$11,0,10*ROW('Sanitation Data'!H118))),'Data Summary'!DH124="Yes"),OFFSET('Sanitation Data'!$H$11,0,10*ROW('Sanitation Data'!H118)),NA())</f>
        <v>#N/A</v>
      </c>
      <c r="AT124" s="94" t="e">
        <f ca="true">+IF(AND(ISNUMBER(OFFSET('Sanitation Data'!$H$12,0,10*ROW('Sanitation Data'!H118))),'Data Summary'!DI124="Yes"),OFFSET('Sanitation Data'!$H$12,0,10*ROW('Sanitation Data'!H118)),NA())</f>
        <v>#N/A</v>
      </c>
      <c r="AU124" s="94" t="e">
        <f ca="true">+IF(AND(ISNUMBER(OFFSET('Sanitation Data'!$I$4,0,10*ROW('Sanitation Data'!I118))),'Data Summary'!DJ124="Yes"),100-OFFSET('Sanitation Data'!$I$4,0,10*ROW('Sanitation Data'!I118)),NA())</f>
        <v>#N/A</v>
      </c>
      <c r="AV124" s="94" t="e">
        <f ca="true">+IF(AND(ISNUMBER(OFFSET('Sanitation Data'!$I$6,0,10*ROW('Sanitation Data'!I118))),'Data Summary'!DK124="Yes"),OFFSET('Sanitation Data'!$I$6,0,10*ROW('Sanitation Data'!I118)),NA())</f>
        <v>#N/A</v>
      </c>
      <c r="AW124" s="94" t="e">
        <f ca="true">+IF(AND(ISNUMBER(OFFSET('Sanitation Data'!$I$10,0,10*ROW('Sanitation Data'!I118))),'Data Summary'!DL124="Yes"),OFFSET('Sanitation Data'!$I$10,0,10*ROW('Sanitation Data'!I118)),NA())</f>
        <v>#N/A</v>
      </c>
      <c r="AX124" s="94" t="e">
        <f ca="true">+IF(AND(ISNUMBER(OFFSET('Sanitation Data'!$I$11,0,10*ROW('Sanitation Data'!I118))),'Data Summary'!DM124="Yes"),OFFSET('Sanitation Data'!$I$11,0,10*ROW('Sanitation Data'!I118)),NA())</f>
        <v>#N/A</v>
      </c>
      <c r="AY124" s="94" t="e">
        <f ca="true">+IF(AND(ISNUMBER(OFFSET('Sanitation Data'!$I$12,0,10*ROW('Sanitation Data'!I118))),'Data Summary'!DN124="Yes"),OFFSET('Sanitation Data'!$I$12,0,10*ROW('Sanitation Data'!I118)),NA())</f>
        <v>#N/A</v>
      </c>
      <c r="AZ124" s="95" t="e">
        <f ca="true">+IF(AND(ISNUMBER(OFFSET('Hygiene Data'!$D$5,0,10*ROW('Hygiene Data'!D118))),'Data Summary'!DO124="Yes"),OFFSET('Hygiene Data'!$D$5,0,10*ROW('Hygiene Data'!D118)),NA())</f>
        <v>#N/A</v>
      </c>
      <c r="BA124" s="95" t="e">
        <f ca="true">+IF(AND(ISNUMBER(OFFSET('Hygiene Data'!$D$7,0,10*ROW('Hygiene Data'!D118))),'Data Summary'!DP124="Yes"),OFFSET('Hygiene Data'!$D$7,0,10*ROW('Hygiene Data'!D118)),NA())</f>
        <v>#N/A</v>
      </c>
      <c r="BB124" s="95" t="e">
        <f ca="true">+IF(AND(ISNUMBER(OFFSET('Hygiene Data'!$D$9,0,10*ROW('Hygiene Data'!D118))),'Data Summary'!DQ124="Yes"),OFFSET('Hygiene Data'!$D$9,0,10*ROW('Hygiene Data'!D118)),NA())</f>
        <v>#N/A</v>
      </c>
      <c r="BC124" s="95" t="e">
        <f ca="true">+IF(AND(ISNUMBER(OFFSET('Hygiene Data'!$E$5,0,10*ROW('Hygiene Data'!E118))),'Data Summary'!DR124="Yes"),OFFSET('Hygiene Data'!$E$5,0,10*ROW('Hygiene Data'!E118)),NA())</f>
        <v>#N/A</v>
      </c>
      <c r="BD124" s="95" t="e">
        <f ca="true">+IF(AND(ISNUMBER(OFFSET('Hygiene Data'!$E$7,0,10*ROW('Hygiene Data'!E118))),'Data Summary'!DS124="Yes"),OFFSET('Hygiene Data'!$E$7,0,10*ROW('Hygiene Data'!E118)),NA())</f>
        <v>#N/A</v>
      </c>
      <c r="BE124" s="95" t="e">
        <f ca="true">+IF(AND(ISNUMBER(OFFSET('Hygiene Data'!$E$9,0,10*ROW('Hygiene Data'!E118))),'Data Summary'!DT124="Yes"),OFFSET('Hygiene Data'!$E$9,0,10*ROW('Hygiene Data'!E118)),NA())</f>
        <v>#N/A</v>
      </c>
      <c r="BF124" s="95" t="e">
        <f ca="true">+IF(AND(ISNUMBER(OFFSET('Hygiene Data'!$F$5,0,10*ROW('Hygiene Data'!F118))),'Data Summary'!DU124="Yes"),OFFSET('Hygiene Data'!$F$5,0,10*ROW('Hygiene Data'!F118)),NA())</f>
        <v>#N/A</v>
      </c>
      <c r="BG124" s="95" t="e">
        <f ca="true">+IF(AND(ISNUMBER(OFFSET('Hygiene Data'!$F$7,0,10*ROW('Hygiene Data'!F118))),'Data Summary'!DV124="Yes"),OFFSET('Hygiene Data'!$F$7,0,10*ROW('Hygiene Data'!F118)),NA())</f>
        <v>#N/A</v>
      </c>
      <c r="BH124" s="95" t="e">
        <f ca="true">+IF(AND(ISNUMBER(OFFSET('Hygiene Data'!$F$9,0,10*ROW('Hygiene Data'!F118))),'Data Summary'!DW124="Yes"),OFFSET('Hygiene Data'!$F$9,0,10*ROW('Hygiene Data'!F118)),NA())</f>
        <v>#N/A</v>
      </c>
      <c r="BI124" s="95" t="e">
        <f ca="true">+IF(AND(ISNUMBER(OFFSET('Hygiene Data'!$G$5,0,10*ROW('Hygiene Data'!G118))),'Data Summary'!DX124="Yes"),OFFSET('Hygiene Data'!$G$5,0,10*ROW('Hygiene Data'!G118)),NA())</f>
        <v>#N/A</v>
      </c>
      <c r="BJ124" s="95" t="e">
        <f ca="true">+IF(AND(ISNUMBER(OFFSET('Hygiene Data'!$G$7,0,10*ROW('Hygiene Data'!G118))),'Data Summary'!DY124="Yes"),OFFSET('Hygiene Data'!$G$7,0,10*ROW('Hygiene Data'!G118)),NA())</f>
        <v>#N/A</v>
      </c>
      <c r="BK124" s="95" t="e">
        <f ca="true">+IF(AND(ISNUMBER(OFFSET('Hygiene Data'!$G$9,0,10*ROW('Hygiene Data'!G118))),'Data Summary'!DZ124="Yes"),OFFSET('Hygiene Data'!$G$9,0,10*ROW('Hygiene Data'!G118)),NA())</f>
        <v>#N/A</v>
      </c>
      <c r="BL124" s="95" t="e">
        <f ca="true">+IF(AND(ISNUMBER(OFFSET('Hygiene Data'!$H$5,0,10*ROW('Hygiene Data'!H118))),'Data Summary'!EA124="Yes"),OFFSET('Hygiene Data'!$H$5,0,10*ROW('Hygiene Data'!H118)),NA())</f>
        <v>#N/A</v>
      </c>
      <c r="BM124" s="95" t="e">
        <f ca="true">+IF(AND(ISNUMBER(OFFSET('Hygiene Data'!$H$7,0,10*ROW('Hygiene Data'!H118))),'Data Summary'!EB124="Yes"),OFFSET('Hygiene Data'!$H$7,0,10*ROW('Hygiene Data'!H118)),NA())</f>
        <v>#N/A</v>
      </c>
      <c r="BN124" s="95" t="e">
        <f ca="true">+IF(AND(ISNUMBER(OFFSET('Hygiene Data'!$H$9,0,10*ROW('Hygiene Data'!H118))),'Data Summary'!EC124="Yes"),OFFSET('Hygiene Data'!$H$9,0,10*ROW('Hygiene Data'!H118)),NA())</f>
        <v>#N/A</v>
      </c>
      <c r="BO124" s="95" t="e">
        <f ca="true">+IF(AND(ISNUMBER(OFFSET('Hygiene Data'!$I$5,0,10*ROW('Hygiene Data'!I118))),'Data Summary'!ED124="Yes"),OFFSET('Hygiene Data'!$I$5,0,10*ROW('Hygiene Data'!I118)),NA())</f>
        <v>#N/A</v>
      </c>
      <c r="BP124" s="95" t="e">
        <f ca="true">+IF(AND(ISNUMBER(OFFSET('Hygiene Data'!$I$7,0,10*ROW('Hygiene Data'!I118))),'Data Summary'!EE124="Yes"),OFFSET('Hygiene Data'!$I$7,0,10*ROW('Hygiene Data'!I118)),NA())</f>
        <v>#N/A</v>
      </c>
      <c r="BQ124" s="95" t="e">
        <f ca="true">+IF(AND(ISNUMBER(OFFSET('Hygiene Data'!$I$9,0,10*ROW('Hygiene Data'!I118))),'Data Summary'!EF124="Yes"),OFFSET('Hygiene Data'!$I$9,0,10*ROW('Hygiene Data'!I118)),NA())</f>
        <v>#N/A</v>
      </c>
    </row>
    <row xmlns:x14ac="http://schemas.microsoft.com/office/spreadsheetml/2009/9/ac" r="125" x14ac:dyDescent="0.2">
      <c r="A125" s="329" t="e">
        <f ca="true">+RIGHT('Data Summary'!A125,LEN('Data Summary'!A125)-9)</f>
        <v>#VALUE!</v>
      </c>
      <c r="B125" s="36" t="str">
        <f ca="true">+IF(ISTEXT('Data Summary'!B125),'Data Summary'!B125,"")</f>
        <v/>
      </c>
      <c r="C125" s="328" t="e">
        <f ca="true">+VALUE('Data Summary'!C125)</f>
        <v>#VALUE!</v>
      </c>
      <c r="D125" s="93" t="e">
        <f ca="true">+IF(AND(ISNUMBER(OFFSET('Water Data'!$D$4,0,10*ROW('Water Data'!D119))),'Data Summary'!BS125="Yes"),100-OFFSET('Water Data'!$D$4,0,10*ROW('Water Data'!D119)),NA())</f>
        <v>#N/A</v>
      </c>
      <c r="E125" s="93" t="e">
        <f ca="true">+IF(AND(ISNUMBER(OFFSET('Water Data'!$D$6,0,10*ROW('Water Data'!D119))),'Data Summary'!BT125="Yes"),OFFSET('Water Data'!$D$6,0,10*ROW('Water Data'!D119)),NA())</f>
        <v>#N/A</v>
      </c>
      <c r="F125" s="93" t="e">
        <f ca="true">+IF(AND(ISNUMBER(OFFSET('Water Data'!$D$9,0,10*ROW('Water Data'!D119))),'Data Summary'!BU125="Yes"),OFFSET('Water Data'!$D$9,0,10*ROW('Water Data'!D119)),NA())</f>
        <v>#N/A</v>
      </c>
      <c r="G125" s="93" t="e">
        <f ca="true">+IF(AND(ISNUMBER(OFFSET('Water Data'!$E$4,0,10*ROW('Water Data'!E119))),'Data Summary'!BV125="Yes"),100-OFFSET('Water Data'!$E$4,0,10*ROW('Water Data'!E119)),NA())</f>
        <v>#N/A</v>
      </c>
      <c r="H125" s="93" t="e">
        <f ca="true">+IF(AND(ISNUMBER(OFFSET('Water Data'!$E$6,0,10*ROW('Water Data'!E119))),'Data Summary'!BW125="Yes"),OFFSET('Water Data'!$E$6,0,10*ROW('Water Data'!E119)),NA())</f>
        <v>#N/A</v>
      </c>
      <c r="I125" s="93" t="e">
        <f ca="true">+IF(AND(ISNUMBER(OFFSET('Water Data'!$E$9,0,10*ROW('Water Data'!E119))),'Data Summary'!BX125="Yes"),OFFSET('Water Data'!$E$9,0,10*ROW('Water Data'!E119)),NA())</f>
        <v>#N/A</v>
      </c>
      <c r="J125" s="93" t="e">
        <f ca="true">+IF(AND(ISNUMBER(OFFSET('Water Data'!$F$4,0,10*ROW('Water Data'!F119))),'Data Summary'!BY125="Yes"),100-OFFSET('Water Data'!$F$4,0,10*ROW('Water Data'!F119)),NA())</f>
        <v>#N/A</v>
      </c>
      <c r="K125" s="93" t="e">
        <f ca="true">+IF(AND(ISNUMBER(OFFSET('Water Data'!$F$6,0,10*ROW('Water Data'!F119))),'Data Summary'!BZ125="Yes"),OFFSET('Water Data'!$F$6,0,10*ROW('Water Data'!F119)),NA())</f>
        <v>#N/A</v>
      </c>
      <c r="L125" s="93" t="e">
        <f ca="true">+IF(AND(ISNUMBER(OFFSET('Water Data'!$F$9,0,10*ROW('Water Data'!F119))),'Data Summary'!CA125="Yes"),OFFSET('Water Data'!$F$9,0,10*ROW('Water Data'!F119)),NA())</f>
        <v>#N/A</v>
      </c>
      <c r="M125" s="93" t="e">
        <f ca="true">+IF(AND(ISNUMBER(OFFSET('Water Data'!$G$4,0,10*ROW('Water Data'!G119))),'Data Summary'!CB125="Yes"),100-OFFSET('Water Data'!$G$4,0,10*ROW('Water Data'!G119)),NA())</f>
        <v>#N/A</v>
      </c>
      <c r="N125" s="93" t="e">
        <f ca="true">+IF(AND(ISNUMBER(OFFSET('Water Data'!$G$6,0,10*ROW('Water Data'!G119))),'Data Summary'!CC125="Yes"),OFFSET('Water Data'!$G$6,0,10*ROW('Water Data'!G119)),NA())</f>
        <v>#N/A</v>
      </c>
      <c r="O125" s="93" t="e">
        <f ca="true">+IF(AND(ISNUMBER(OFFSET('Water Data'!$G$9,0,10*ROW('Water Data'!G119))),'Data Summary'!CD125="Yes"),OFFSET('Water Data'!$G$9,0,10*ROW('Water Data'!G119)),NA())</f>
        <v>#N/A</v>
      </c>
      <c r="P125" s="93" t="e">
        <f ca="true">+IF(AND(ISNUMBER(OFFSET('Water Data'!$H$4,0,10*ROW('Water Data'!H119))),'Data Summary'!CE125="Yes"),100-OFFSET('Water Data'!$H$4,0,10*ROW('Water Data'!H119)),NA())</f>
        <v>#N/A</v>
      </c>
      <c r="Q125" s="93" t="e">
        <f ca="true">+IF(AND(ISNUMBER(OFFSET('Water Data'!$H$6,0,10*ROW('Water Data'!H119))),'Data Summary'!CF125="Yes"),OFFSET('Water Data'!$H$6,0,10*ROW('Water Data'!H119)),NA())</f>
        <v>#N/A</v>
      </c>
      <c r="R125" s="93" t="e">
        <f ca="true">+IF(AND(ISNUMBER(OFFSET('Water Data'!$H$9,0,10*ROW('Water Data'!H119))),'Data Summary'!CG125="Yes"),OFFSET('Water Data'!$H$9,0,10*ROW('Water Data'!H119)),NA())</f>
        <v>#N/A</v>
      </c>
      <c r="S125" s="93" t="e">
        <f ca="true">+IF(AND(ISNUMBER(OFFSET('Water Data'!$I$4,0,10*ROW('Water Data'!I119))),'Data Summary'!CH125="Yes"),100-OFFSET('Water Data'!$I$4,0,10*ROW('Water Data'!I119)),NA())</f>
        <v>#N/A</v>
      </c>
      <c r="T125" s="93" t="e">
        <f ca="true">+IF(AND(ISNUMBER(OFFSET('Water Data'!$I$6,0,10*ROW('Water Data'!I119))),'Data Summary'!CI125="Yes"),OFFSET('Water Data'!$I$6,0,10*ROW('Water Data'!I119)),NA())</f>
        <v>#N/A</v>
      </c>
      <c r="U125" s="93" t="e">
        <f ca="true">+IF(AND(ISNUMBER(OFFSET('Water Data'!$I$9,0,10*ROW('Water Data'!I119))),'Data Summary'!CJ125="Yes"),OFFSET('Water Data'!$I$9,0,10*ROW('Water Data'!I119)),NA())</f>
        <v>#N/A</v>
      </c>
      <c r="V125" s="94" t="e">
        <f ca="true">+IF(AND(ISNUMBER(OFFSET('Sanitation Data'!$D$4,0,10*ROW('Sanitation Data'!D119))),'Data Summary'!CK125="Yes"),100-OFFSET('Sanitation Data'!$D$4,0,10*ROW('Sanitation Data'!D119)),NA())</f>
        <v>#N/A</v>
      </c>
      <c r="W125" s="94" t="e">
        <f ca="true">+IF(AND(ISNUMBER(OFFSET('Sanitation Data'!$D$6,0,10*ROW('Sanitation Data'!D119))),'Data Summary'!CL125="Yes"),OFFSET('Sanitation Data'!$D$6,0,10*ROW('Sanitation Data'!D119)),NA())</f>
        <v>#N/A</v>
      </c>
      <c r="X125" s="94" t="e">
        <f ca="true">+IF(AND(ISNUMBER(OFFSET('Sanitation Data'!$D$10,0,10*ROW('Sanitation Data'!D119))),'Data Summary'!CM125="Yes"),OFFSET('Sanitation Data'!$D$10,0,10*ROW('Sanitation Data'!D119)),NA())</f>
        <v>#N/A</v>
      </c>
      <c r="Y125" s="94" t="e">
        <f ca="true">+IF(AND(ISNUMBER(OFFSET('Sanitation Data'!$D$11,0,10*ROW('Sanitation Data'!D119))),'Data Summary'!CN125="Yes"),OFFSET('Sanitation Data'!$D$11,0,10*ROW('Sanitation Data'!D119)),NA())</f>
        <v>#N/A</v>
      </c>
      <c r="Z125" s="94" t="e">
        <f ca="true">+IF(AND(ISNUMBER(OFFSET('Sanitation Data'!$D$12,0,10*ROW('Sanitation Data'!D119))),'Data Summary'!CO125="Yes"),OFFSET('Sanitation Data'!$D$12,0,10*ROW('Sanitation Data'!D119)),NA())</f>
        <v>#N/A</v>
      </c>
      <c r="AA125" s="94" t="e">
        <f ca="true">+IF(AND(ISNUMBER(OFFSET('Sanitation Data'!$E$4,0,10*ROW('Sanitation Data'!E119))),'Data Summary'!CP125="Yes"),100-OFFSET('Sanitation Data'!$E$4,0,10*ROW('Sanitation Data'!E119)),NA())</f>
        <v>#N/A</v>
      </c>
      <c r="AB125" s="94" t="e">
        <f ca="true">+IF(AND(ISNUMBER(OFFSET('Sanitation Data'!$E$6,0,10*ROW('Sanitation Data'!E119))),'Data Summary'!CQ125="Yes"),OFFSET('Sanitation Data'!$E$6,0,10*ROW('Sanitation Data'!E119)),NA())</f>
        <v>#N/A</v>
      </c>
      <c r="AC125" s="94" t="e">
        <f ca="true">+IF(AND(ISNUMBER(OFFSET('Sanitation Data'!$E$10,0,10*ROW('Sanitation Data'!E119))),'Data Summary'!CR125="Yes"),OFFSET('Sanitation Data'!$E$10,0,10*ROW('Sanitation Data'!E119)),NA())</f>
        <v>#N/A</v>
      </c>
      <c r="AD125" s="94" t="e">
        <f ca="true">+IF(AND(ISNUMBER(OFFSET('Sanitation Data'!$E$11,0,10*ROW('Sanitation Data'!E119))),'Data Summary'!CS125="Yes"),OFFSET('Sanitation Data'!$E$11,0,10*ROW('Sanitation Data'!E119)),NA())</f>
        <v>#N/A</v>
      </c>
      <c r="AE125" s="94" t="e">
        <f ca="true">+IF(AND(ISNUMBER(OFFSET('Sanitation Data'!$E$12,0,10*ROW('Sanitation Data'!E119))),'Data Summary'!CT125="Yes"),OFFSET('Sanitation Data'!$E$12,0,10*ROW('Sanitation Data'!E119)),NA())</f>
        <v>#N/A</v>
      </c>
      <c r="AF125" s="94" t="e">
        <f ca="true">+IF(AND(ISNUMBER(OFFSET('Sanitation Data'!$F$4,0,10*ROW('Sanitation Data'!F119))),'Data Summary'!CU125="Yes"),100-OFFSET('Sanitation Data'!$F$4,0,10*ROW('Sanitation Data'!F119)),NA())</f>
        <v>#N/A</v>
      </c>
      <c r="AG125" s="94" t="e">
        <f ca="true">+IF(AND(ISNUMBER(OFFSET('Sanitation Data'!$F$6,0,10*ROW('Sanitation Data'!F119))),'Data Summary'!CV125="Yes"),OFFSET('Sanitation Data'!$F$6,0,10*ROW('Sanitation Data'!F119)),NA())</f>
        <v>#N/A</v>
      </c>
      <c r="AH125" s="94" t="e">
        <f ca="true">+IF(AND(ISNUMBER(OFFSET('Sanitation Data'!$F$10,0,10*ROW('Sanitation Data'!F119))),'Data Summary'!CW125="Yes"),OFFSET('Sanitation Data'!$F$10,0,10*ROW('Sanitation Data'!F119)),NA())</f>
        <v>#N/A</v>
      </c>
      <c r="AI125" s="94" t="e">
        <f ca="true">+IF(AND(ISNUMBER(OFFSET('Sanitation Data'!$F$11,0,10*ROW('Sanitation Data'!F119))),'Data Summary'!CX125="Yes"),OFFSET('Sanitation Data'!$F$11,0,10*ROW('Sanitation Data'!F119)),NA())</f>
        <v>#N/A</v>
      </c>
      <c r="AJ125" s="94" t="e">
        <f ca="true">+IF(AND(ISNUMBER(OFFSET('Sanitation Data'!$F$12,0,10*ROW('Sanitation Data'!F119))),'Data Summary'!CY125="Yes"),OFFSET('Sanitation Data'!$F$12,0,10*ROW('Sanitation Data'!F119)),NA())</f>
        <v>#N/A</v>
      </c>
      <c r="AK125" s="94" t="e">
        <f ca="true">+IF(AND(ISNUMBER(OFFSET('Sanitation Data'!$G$4,0,10*ROW('Sanitation Data'!G119))),'Data Summary'!CZ125="Yes"),100-OFFSET('Sanitation Data'!$G$4,0,10*ROW('Sanitation Data'!G119)),NA())</f>
        <v>#N/A</v>
      </c>
      <c r="AL125" s="94" t="e">
        <f ca="true">+IF(AND(ISNUMBER(OFFSET('Sanitation Data'!$G$6,0,10*ROW('Sanitation Data'!G119))),'Data Summary'!DA125="Yes"),OFFSET('Sanitation Data'!$G$6,0,10*ROW('Sanitation Data'!G119)),NA())</f>
        <v>#N/A</v>
      </c>
      <c r="AM125" s="94" t="e">
        <f ca="true">+IF(AND(ISNUMBER(OFFSET('Sanitation Data'!$G$10,0,10*ROW('Sanitation Data'!G119))),'Data Summary'!DB125="Yes"),OFFSET('Sanitation Data'!$G$10,0,10*ROW('Sanitation Data'!G119)),NA())</f>
        <v>#N/A</v>
      </c>
      <c r="AN125" s="94" t="e">
        <f ca="true">+IF(AND(ISNUMBER(OFFSET('Sanitation Data'!$G$11,0,10*ROW('Sanitation Data'!G119))),'Data Summary'!DC125="Yes"),OFFSET('Sanitation Data'!$G$11,0,10*ROW('Sanitation Data'!G119)),NA())</f>
        <v>#N/A</v>
      </c>
      <c r="AO125" s="94" t="e">
        <f ca="true">+IF(AND(ISNUMBER(OFFSET('Sanitation Data'!$G$12,0,10*ROW('Sanitation Data'!G119))),'Data Summary'!DD125="Yes"),OFFSET('Sanitation Data'!$G$12,0,10*ROW('Sanitation Data'!G119)),NA())</f>
        <v>#N/A</v>
      </c>
      <c r="AP125" s="94" t="e">
        <f ca="true">+IF(AND(ISNUMBER(OFFSET('Sanitation Data'!$H$4,0,10*ROW('Sanitation Data'!H119))),'Data Summary'!DE125="Yes"),100-OFFSET('Sanitation Data'!$H$4,0,10*ROW('Sanitation Data'!H119)),NA())</f>
        <v>#N/A</v>
      </c>
      <c r="AQ125" s="94" t="e">
        <f ca="true">+IF(AND(ISNUMBER(OFFSET('Sanitation Data'!$H$6,0,10*ROW('Sanitation Data'!H119))),'Data Summary'!DF125="Yes"),OFFSET('Sanitation Data'!$H$6,0,10*ROW('Sanitation Data'!H119)),NA())</f>
        <v>#N/A</v>
      </c>
      <c r="AR125" s="94" t="e">
        <f ca="true">+IF(AND(ISNUMBER(OFFSET('Sanitation Data'!$H$10,0,10*ROW('Sanitation Data'!H119))),'Data Summary'!DG125="Yes"),OFFSET('Sanitation Data'!$H$10,0,10*ROW('Sanitation Data'!H119)),NA())</f>
        <v>#N/A</v>
      </c>
      <c r="AS125" s="94" t="e">
        <f ca="true">+IF(AND(ISNUMBER(OFFSET('Sanitation Data'!$H$11,0,10*ROW('Sanitation Data'!H119))),'Data Summary'!DH125="Yes"),OFFSET('Sanitation Data'!$H$11,0,10*ROW('Sanitation Data'!H119)),NA())</f>
        <v>#N/A</v>
      </c>
      <c r="AT125" s="94" t="e">
        <f ca="true">+IF(AND(ISNUMBER(OFFSET('Sanitation Data'!$H$12,0,10*ROW('Sanitation Data'!H119))),'Data Summary'!DI125="Yes"),OFFSET('Sanitation Data'!$H$12,0,10*ROW('Sanitation Data'!H119)),NA())</f>
        <v>#N/A</v>
      </c>
      <c r="AU125" s="94" t="e">
        <f ca="true">+IF(AND(ISNUMBER(OFFSET('Sanitation Data'!$I$4,0,10*ROW('Sanitation Data'!I119))),'Data Summary'!DJ125="Yes"),100-OFFSET('Sanitation Data'!$I$4,0,10*ROW('Sanitation Data'!I119)),NA())</f>
        <v>#N/A</v>
      </c>
      <c r="AV125" s="94" t="e">
        <f ca="true">+IF(AND(ISNUMBER(OFFSET('Sanitation Data'!$I$6,0,10*ROW('Sanitation Data'!I119))),'Data Summary'!DK125="Yes"),OFFSET('Sanitation Data'!$I$6,0,10*ROW('Sanitation Data'!I119)),NA())</f>
        <v>#N/A</v>
      </c>
      <c r="AW125" s="94" t="e">
        <f ca="true">+IF(AND(ISNUMBER(OFFSET('Sanitation Data'!$I$10,0,10*ROW('Sanitation Data'!I119))),'Data Summary'!DL125="Yes"),OFFSET('Sanitation Data'!$I$10,0,10*ROW('Sanitation Data'!I119)),NA())</f>
        <v>#N/A</v>
      </c>
      <c r="AX125" s="94" t="e">
        <f ca="true">+IF(AND(ISNUMBER(OFFSET('Sanitation Data'!$I$11,0,10*ROW('Sanitation Data'!I119))),'Data Summary'!DM125="Yes"),OFFSET('Sanitation Data'!$I$11,0,10*ROW('Sanitation Data'!I119)),NA())</f>
        <v>#N/A</v>
      </c>
      <c r="AY125" s="94" t="e">
        <f ca="true">+IF(AND(ISNUMBER(OFFSET('Sanitation Data'!$I$12,0,10*ROW('Sanitation Data'!I119))),'Data Summary'!DN125="Yes"),OFFSET('Sanitation Data'!$I$12,0,10*ROW('Sanitation Data'!I119)),NA())</f>
        <v>#N/A</v>
      </c>
      <c r="AZ125" s="95" t="e">
        <f ca="true">+IF(AND(ISNUMBER(OFFSET('Hygiene Data'!$D$5,0,10*ROW('Hygiene Data'!D119))),'Data Summary'!DO125="Yes"),OFFSET('Hygiene Data'!$D$5,0,10*ROW('Hygiene Data'!D119)),NA())</f>
        <v>#N/A</v>
      </c>
      <c r="BA125" s="95" t="e">
        <f ca="true">+IF(AND(ISNUMBER(OFFSET('Hygiene Data'!$D$7,0,10*ROW('Hygiene Data'!D119))),'Data Summary'!DP125="Yes"),OFFSET('Hygiene Data'!$D$7,0,10*ROW('Hygiene Data'!D119)),NA())</f>
        <v>#N/A</v>
      </c>
      <c r="BB125" s="95" t="e">
        <f ca="true">+IF(AND(ISNUMBER(OFFSET('Hygiene Data'!$D$9,0,10*ROW('Hygiene Data'!D119))),'Data Summary'!DQ125="Yes"),OFFSET('Hygiene Data'!$D$9,0,10*ROW('Hygiene Data'!D119)),NA())</f>
        <v>#N/A</v>
      </c>
      <c r="BC125" s="95" t="e">
        <f ca="true">+IF(AND(ISNUMBER(OFFSET('Hygiene Data'!$E$5,0,10*ROW('Hygiene Data'!E119))),'Data Summary'!DR125="Yes"),OFFSET('Hygiene Data'!$E$5,0,10*ROW('Hygiene Data'!E119)),NA())</f>
        <v>#N/A</v>
      </c>
      <c r="BD125" s="95" t="e">
        <f ca="true">+IF(AND(ISNUMBER(OFFSET('Hygiene Data'!$E$7,0,10*ROW('Hygiene Data'!E119))),'Data Summary'!DS125="Yes"),OFFSET('Hygiene Data'!$E$7,0,10*ROW('Hygiene Data'!E119)),NA())</f>
        <v>#N/A</v>
      </c>
      <c r="BE125" s="95" t="e">
        <f ca="true">+IF(AND(ISNUMBER(OFFSET('Hygiene Data'!$E$9,0,10*ROW('Hygiene Data'!E119))),'Data Summary'!DT125="Yes"),OFFSET('Hygiene Data'!$E$9,0,10*ROW('Hygiene Data'!E119)),NA())</f>
        <v>#N/A</v>
      </c>
      <c r="BF125" s="95" t="e">
        <f ca="true">+IF(AND(ISNUMBER(OFFSET('Hygiene Data'!$F$5,0,10*ROW('Hygiene Data'!F119))),'Data Summary'!DU125="Yes"),OFFSET('Hygiene Data'!$F$5,0,10*ROW('Hygiene Data'!F119)),NA())</f>
        <v>#N/A</v>
      </c>
      <c r="BG125" s="95" t="e">
        <f ca="true">+IF(AND(ISNUMBER(OFFSET('Hygiene Data'!$F$7,0,10*ROW('Hygiene Data'!F119))),'Data Summary'!DV125="Yes"),OFFSET('Hygiene Data'!$F$7,0,10*ROW('Hygiene Data'!F119)),NA())</f>
        <v>#N/A</v>
      </c>
      <c r="BH125" s="95" t="e">
        <f ca="true">+IF(AND(ISNUMBER(OFFSET('Hygiene Data'!$F$9,0,10*ROW('Hygiene Data'!F119))),'Data Summary'!DW125="Yes"),OFFSET('Hygiene Data'!$F$9,0,10*ROW('Hygiene Data'!F119)),NA())</f>
        <v>#N/A</v>
      </c>
      <c r="BI125" s="95" t="e">
        <f ca="true">+IF(AND(ISNUMBER(OFFSET('Hygiene Data'!$G$5,0,10*ROW('Hygiene Data'!G119))),'Data Summary'!DX125="Yes"),OFFSET('Hygiene Data'!$G$5,0,10*ROW('Hygiene Data'!G119)),NA())</f>
        <v>#N/A</v>
      </c>
      <c r="BJ125" s="95" t="e">
        <f ca="true">+IF(AND(ISNUMBER(OFFSET('Hygiene Data'!$G$7,0,10*ROW('Hygiene Data'!G119))),'Data Summary'!DY125="Yes"),OFFSET('Hygiene Data'!$G$7,0,10*ROW('Hygiene Data'!G119)),NA())</f>
        <v>#N/A</v>
      </c>
      <c r="BK125" s="95" t="e">
        <f ca="true">+IF(AND(ISNUMBER(OFFSET('Hygiene Data'!$G$9,0,10*ROW('Hygiene Data'!G119))),'Data Summary'!DZ125="Yes"),OFFSET('Hygiene Data'!$G$9,0,10*ROW('Hygiene Data'!G119)),NA())</f>
        <v>#N/A</v>
      </c>
      <c r="BL125" s="95" t="e">
        <f ca="true">+IF(AND(ISNUMBER(OFFSET('Hygiene Data'!$H$5,0,10*ROW('Hygiene Data'!H119))),'Data Summary'!EA125="Yes"),OFFSET('Hygiene Data'!$H$5,0,10*ROW('Hygiene Data'!H119)),NA())</f>
        <v>#N/A</v>
      </c>
      <c r="BM125" s="95" t="e">
        <f ca="true">+IF(AND(ISNUMBER(OFFSET('Hygiene Data'!$H$7,0,10*ROW('Hygiene Data'!H119))),'Data Summary'!EB125="Yes"),OFFSET('Hygiene Data'!$H$7,0,10*ROW('Hygiene Data'!H119)),NA())</f>
        <v>#N/A</v>
      </c>
      <c r="BN125" s="95" t="e">
        <f ca="true">+IF(AND(ISNUMBER(OFFSET('Hygiene Data'!$H$9,0,10*ROW('Hygiene Data'!H119))),'Data Summary'!EC125="Yes"),OFFSET('Hygiene Data'!$H$9,0,10*ROW('Hygiene Data'!H119)),NA())</f>
        <v>#N/A</v>
      </c>
      <c r="BO125" s="95" t="e">
        <f ca="true">+IF(AND(ISNUMBER(OFFSET('Hygiene Data'!$I$5,0,10*ROW('Hygiene Data'!I119))),'Data Summary'!ED125="Yes"),OFFSET('Hygiene Data'!$I$5,0,10*ROW('Hygiene Data'!I119)),NA())</f>
        <v>#N/A</v>
      </c>
      <c r="BP125" s="95" t="e">
        <f ca="true">+IF(AND(ISNUMBER(OFFSET('Hygiene Data'!$I$7,0,10*ROW('Hygiene Data'!I119))),'Data Summary'!EE125="Yes"),OFFSET('Hygiene Data'!$I$7,0,10*ROW('Hygiene Data'!I119)),NA())</f>
        <v>#N/A</v>
      </c>
      <c r="BQ125" s="95" t="e">
        <f ca="true">+IF(AND(ISNUMBER(OFFSET('Hygiene Data'!$I$9,0,10*ROW('Hygiene Data'!I119))),'Data Summary'!EF125="Yes"),OFFSET('Hygiene Data'!$I$9,0,10*ROW('Hygiene Data'!I119)),NA())</f>
        <v>#N/A</v>
      </c>
    </row>
    <row xmlns:x14ac="http://schemas.microsoft.com/office/spreadsheetml/2009/9/ac" r="126" x14ac:dyDescent="0.2">
      <c r="A126" s="329" t="e">
        <f ca="true">+RIGHT('Data Summary'!A126,LEN('Data Summary'!A126)-9)</f>
        <v>#VALUE!</v>
      </c>
      <c r="B126" s="36" t="str">
        <f ca="true">+IF(ISTEXT('Data Summary'!B126),'Data Summary'!B126,"")</f>
        <v/>
      </c>
      <c r="C126" s="328" t="e">
        <f ca="true">+VALUE('Data Summary'!C126)</f>
        <v>#VALUE!</v>
      </c>
      <c r="D126" s="93" t="e">
        <f ca="true">+IF(AND(ISNUMBER(OFFSET('Water Data'!$D$4,0,10*ROW('Water Data'!D120))),'Data Summary'!BS126="Yes"),100-OFFSET('Water Data'!$D$4,0,10*ROW('Water Data'!D120)),NA())</f>
        <v>#N/A</v>
      </c>
      <c r="E126" s="93" t="e">
        <f ca="true">+IF(AND(ISNUMBER(OFFSET('Water Data'!$D$6,0,10*ROW('Water Data'!D120))),'Data Summary'!BT126="Yes"),OFFSET('Water Data'!$D$6,0,10*ROW('Water Data'!D120)),NA())</f>
        <v>#N/A</v>
      </c>
      <c r="F126" s="93" t="e">
        <f ca="true">+IF(AND(ISNUMBER(OFFSET('Water Data'!$D$9,0,10*ROW('Water Data'!D120))),'Data Summary'!BU126="Yes"),OFFSET('Water Data'!$D$9,0,10*ROW('Water Data'!D120)),NA())</f>
        <v>#N/A</v>
      </c>
      <c r="G126" s="93" t="e">
        <f ca="true">+IF(AND(ISNUMBER(OFFSET('Water Data'!$E$4,0,10*ROW('Water Data'!E120))),'Data Summary'!BV126="Yes"),100-OFFSET('Water Data'!$E$4,0,10*ROW('Water Data'!E120)),NA())</f>
        <v>#N/A</v>
      </c>
      <c r="H126" s="93" t="e">
        <f ca="true">+IF(AND(ISNUMBER(OFFSET('Water Data'!$E$6,0,10*ROW('Water Data'!E120))),'Data Summary'!BW126="Yes"),OFFSET('Water Data'!$E$6,0,10*ROW('Water Data'!E120)),NA())</f>
        <v>#N/A</v>
      </c>
      <c r="I126" s="93" t="e">
        <f ca="true">+IF(AND(ISNUMBER(OFFSET('Water Data'!$E$9,0,10*ROW('Water Data'!E120))),'Data Summary'!BX126="Yes"),OFFSET('Water Data'!$E$9,0,10*ROW('Water Data'!E120)),NA())</f>
        <v>#N/A</v>
      </c>
      <c r="J126" s="93" t="e">
        <f ca="true">+IF(AND(ISNUMBER(OFFSET('Water Data'!$F$4,0,10*ROW('Water Data'!F120))),'Data Summary'!BY126="Yes"),100-OFFSET('Water Data'!$F$4,0,10*ROW('Water Data'!F120)),NA())</f>
        <v>#N/A</v>
      </c>
      <c r="K126" s="93" t="e">
        <f ca="true">+IF(AND(ISNUMBER(OFFSET('Water Data'!$F$6,0,10*ROW('Water Data'!F120))),'Data Summary'!BZ126="Yes"),OFFSET('Water Data'!$F$6,0,10*ROW('Water Data'!F120)),NA())</f>
        <v>#N/A</v>
      </c>
      <c r="L126" s="93" t="e">
        <f ca="true">+IF(AND(ISNUMBER(OFFSET('Water Data'!$F$9,0,10*ROW('Water Data'!F120))),'Data Summary'!CA126="Yes"),OFFSET('Water Data'!$F$9,0,10*ROW('Water Data'!F120)),NA())</f>
        <v>#N/A</v>
      </c>
      <c r="M126" s="93" t="e">
        <f ca="true">+IF(AND(ISNUMBER(OFFSET('Water Data'!$G$4,0,10*ROW('Water Data'!G120))),'Data Summary'!CB126="Yes"),100-OFFSET('Water Data'!$G$4,0,10*ROW('Water Data'!G120)),NA())</f>
        <v>#N/A</v>
      </c>
      <c r="N126" s="93" t="e">
        <f ca="true">+IF(AND(ISNUMBER(OFFSET('Water Data'!$G$6,0,10*ROW('Water Data'!G120))),'Data Summary'!CC126="Yes"),OFFSET('Water Data'!$G$6,0,10*ROW('Water Data'!G120)),NA())</f>
        <v>#N/A</v>
      </c>
      <c r="O126" s="93" t="e">
        <f ca="true">+IF(AND(ISNUMBER(OFFSET('Water Data'!$G$9,0,10*ROW('Water Data'!G120))),'Data Summary'!CD126="Yes"),OFFSET('Water Data'!$G$9,0,10*ROW('Water Data'!G120)),NA())</f>
        <v>#N/A</v>
      </c>
      <c r="P126" s="93" t="e">
        <f ca="true">+IF(AND(ISNUMBER(OFFSET('Water Data'!$H$4,0,10*ROW('Water Data'!H120))),'Data Summary'!CE126="Yes"),100-OFFSET('Water Data'!$H$4,0,10*ROW('Water Data'!H120)),NA())</f>
        <v>#N/A</v>
      </c>
      <c r="Q126" s="93" t="e">
        <f ca="true">+IF(AND(ISNUMBER(OFFSET('Water Data'!$H$6,0,10*ROW('Water Data'!H120))),'Data Summary'!CF126="Yes"),OFFSET('Water Data'!$H$6,0,10*ROW('Water Data'!H120)),NA())</f>
        <v>#N/A</v>
      </c>
      <c r="R126" s="93" t="e">
        <f ca="true">+IF(AND(ISNUMBER(OFFSET('Water Data'!$H$9,0,10*ROW('Water Data'!H120))),'Data Summary'!CG126="Yes"),OFFSET('Water Data'!$H$9,0,10*ROW('Water Data'!H120)),NA())</f>
        <v>#N/A</v>
      </c>
      <c r="S126" s="93" t="e">
        <f ca="true">+IF(AND(ISNUMBER(OFFSET('Water Data'!$I$4,0,10*ROW('Water Data'!I120))),'Data Summary'!CH126="Yes"),100-OFFSET('Water Data'!$I$4,0,10*ROW('Water Data'!I120)),NA())</f>
        <v>#N/A</v>
      </c>
      <c r="T126" s="93" t="e">
        <f ca="true">+IF(AND(ISNUMBER(OFFSET('Water Data'!$I$6,0,10*ROW('Water Data'!I120))),'Data Summary'!CI126="Yes"),OFFSET('Water Data'!$I$6,0,10*ROW('Water Data'!I120)),NA())</f>
        <v>#N/A</v>
      </c>
      <c r="U126" s="93" t="e">
        <f ca="true">+IF(AND(ISNUMBER(OFFSET('Water Data'!$I$9,0,10*ROW('Water Data'!I120))),'Data Summary'!CJ126="Yes"),OFFSET('Water Data'!$I$9,0,10*ROW('Water Data'!I120)),NA())</f>
        <v>#N/A</v>
      </c>
      <c r="V126" s="94" t="e">
        <f ca="true">+IF(AND(ISNUMBER(OFFSET('Sanitation Data'!$D$4,0,10*ROW('Sanitation Data'!D120))),'Data Summary'!CK126="Yes"),100-OFFSET('Sanitation Data'!$D$4,0,10*ROW('Sanitation Data'!D120)),NA())</f>
        <v>#N/A</v>
      </c>
      <c r="W126" s="94" t="e">
        <f ca="true">+IF(AND(ISNUMBER(OFFSET('Sanitation Data'!$D$6,0,10*ROW('Sanitation Data'!D120))),'Data Summary'!CL126="Yes"),OFFSET('Sanitation Data'!$D$6,0,10*ROW('Sanitation Data'!D120)),NA())</f>
        <v>#N/A</v>
      </c>
      <c r="X126" s="94" t="e">
        <f ca="true">+IF(AND(ISNUMBER(OFFSET('Sanitation Data'!$D$10,0,10*ROW('Sanitation Data'!D120))),'Data Summary'!CM126="Yes"),OFFSET('Sanitation Data'!$D$10,0,10*ROW('Sanitation Data'!D120)),NA())</f>
        <v>#N/A</v>
      </c>
      <c r="Y126" s="94" t="e">
        <f ca="true">+IF(AND(ISNUMBER(OFFSET('Sanitation Data'!$D$11,0,10*ROW('Sanitation Data'!D120))),'Data Summary'!CN126="Yes"),OFFSET('Sanitation Data'!$D$11,0,10*ROW('Sanitation Data'!D120)),NA())</f>
        <v>#N/A</v>
      </c>
      <c r="Z126" s="94" t="e">
        <f ca="true">+IF(AND(ISNUMBER(OFFSET('Sanitation Data'!$D$12,0,10*ROW('Sanitation Data'!D120))),'Data Summary'!CO126="Yes"),OFFSET('Sanitation Data'!$D$12,0,10*ROW('Sanitation Data'!D120)),NA())</f>
        <v>#N/A</v>
      </c>
      <c r="AA126" s="94" t="e">
        <f ca="true">+IF(AND(ISNUMBER(OFFSET('Sanitation Data'!$E$4,0,10*ROW('Sanitation Data'!E120))),'Data Summary'!CP126="Yes"),100-OFFSET('Sanitation Data'!$E$4,0,10*ROW('Sanitation Data'!E120)),NA())</f>
        <v>#N/A</v>
      </c>
      <c r="AB126" s="94" t="e">
        <f ca="true">+IF(AND(ISNUMBER(OFFSET('Sanitation Data'!$E$6,0,10*ROW('Sanitation Data'!E120))),'Data Summary'!CQ126="Yes"),OFFSET('Sanitation Data'!$E$6,0,10*ROW('Sanitation Data'!E120)),NA())</f>
        <v>#N/A</v>
      </c>
      <c r="AC126" s="94" t="e">
        <f ca="true">+IF(AND(ISNUMBER(OFFSET('Sanitation Data'!$E$10,0,10*ROW('Sanitation Data'!E120))),'Data Summary'!CR126="Yes"),OFFSET('Sanitation Data'!$E$10,0,10*ROW('Sanitation Data'!E120)),NA())</f>
        <v>#N/A</v>
      </c>
      <c r="AD126" s="94" t="e">
        <f ca="true">+IF(AND(ISNUMBER(OFFSET('Sanitation Data'!$E$11,0,10*ROW('Sanitation Data'!E120))),'Data Summary'!CS126="Yes"),OFFSET('Sanitation Data'!$E$11,0,10*ROW('Sanitation Data'!E120)),NA())</f>
        <v>#N/A</v>
      </c>
      <c r="AE126" s="94" t="e">
        <f ca="true">+IF(AND(ISNUMBER(OFFSET('Sanitation Data'!$E$12,0,10*ROW('Sanitation Data'!E120))),'Data Summary'!CT126="Yes"),OFFSET('Sanitation Data'!$E$12,0,10*ROW('Sanitation Data'!E120)),NA())</f>
        <v>#N/A</v>
      </c>
      <c r="AF126" s="94" t="e">
        <f ca="true">+IF(AND(ISNUMBER(OFFSET('Sanitation Data'!$F$4,0,10*ROW('Sanitation Data'!F120))),'Data Summary'!CU126="Yes"),100-OFFSET('Sanitation Data'!$F$4,0,10*ROW('Sanitation Data'!F120)),NA())</f>
        <v>#N/A</v>
      </c>
      <c r="AG126" s="94" t="e">
        <f ca="true">+IF(AND(ISNUMBER(OFFSET('Sanitation Data'!$F$6,0,10*ROW('Sanitation Data'!F120))),'Data Summary'!CV126="Yes"),OFFSET('Sanitation Data'!$F$6,0,10*ROW('Sanitation Data'!F120)),NA())</f>
        <v>#N/A</v>
      </c>
      <c r="AH126" s="94" t="e">
        <f ca="true">+IF(AND(ISNUMBER(OFFSET('Sanitation Data'!$F$10,0,10*ROW('Sanitation Data'!F120))),'Data Summary'!CW126="Yes"),OFFSET('Sanitation Data'!$F$10,0,10*ROW('Sanitation Data'!F120)),NA())</f>
        <v>#N/A</v>
      </c>
      <c r="AI126" s="94" t="e">
        <f ca="true">+IF(AND(ISNUMBER(OFFSET('Sanitation Data'!$F$11,0,10*ROW('Sanitation Data'!F120))),'Data Summary'!CX126="Yes"),OFFSET('Sanitation Data'!$F$11,0,10*ROW('Sanitation Data'!F120)),NA())</f>
        <v>#N/A</v>
      </c>
      <c r="AJ126" s="94" t="e">
        <f ca="true">+IF(AND(ISNUMBER(OFFSET('Sanitation Data'!$F$12,0,10*ROW('Sanitation Data'!F120))),'Data Summary'!CY126="Yes"),OFFSET('Sanitation Data'!$F$12,0,10*ROW('Sanitation Data'!F120)),NA())</f>
        <v>#N/A</v>
      </c>
      <c r="AK126" s="94" t="e">
        <f ca="true">+IF(AND(ISNUMBER(OFFSET('Sanitation Data'!$G$4,0,10*ROW('Sanitation Data'!G120))),'Data Summary'!CZ126="Yes"),100-OFFSET('Sanitation Data'!$G$4,0,10*ROW('Sanitation Data'!G120)),NA())</f>
        <v>#N/A</v>
      </c>
      <c r="AL126" s="94" t="e">
        <f ca="true">+IF(AND(ISNUMBER(OFFSET('Sanitation Data'!$G$6,0,10*ROW('Sanitation Data'!G120))),'Data Summary'!DA126="Yes"),OFFSET('Sanitation Data'!$G$6,0,10*ROW('Sanitation Data'!G120)),NA())</f>
        <v>#N/A</v>
      </c>
      <c r="AM126" s="94" t="e">
        <f ca="true">+IF(AND(ISNUMBER(OFFSET('Sanitation Data'!$G$10,0,10*ROW('Sanitation Data'!G120))),'Data Summary'!DB126="Yes"),OFFSET('Sanitation Data'!$G$10,0,10*ROW('Sanitation Data'!G120)),NA())</f>
        <v>#N/A</v>
      </c>
      <c r="AN126" s="94" t="e">
        <f ca="true">+IF(AND(ISNUMBER(OFFSET('Sanitation Data'!$G$11,0,10*ROW('Sanitation Data'!G120))),'Data Summary'!DC126="Yes"),OFFSET('Sanitation Data'!$G$11,0,10*ROW('Sanitation Data'!G120)),NA())</f>
        <v>#N/A</v>
      </c>
      <c r="AO126" s="94" t="e">
        <f ca="true">+IF(AND(ISNUMBER(OFFSET('Sanitation Data'!$G$12,0,10*ROW('Sanitation Data'!G120))),'Data Summary'!DD126="Yes"),OFFSET('Sanitation Data'!$G$12,0,10*ROW('Sanitation Data'!G120)),NA())</f>
        <v>#N/A</v>
      </c>
      <c r="AP126" s="94" t="e">
        <f ca="true">+IF(AND(ISNUMBER(OFFSET('Sanitation Data'!$H$4,0,10*ROW('Sanitation Data'!H120))),'Data Summary'!DE126="Yes"),100-OFFSET('Sanitation Data'!$H$4,0,10*ROW('Sanitation Data'!H120)),NA())</f>
        <v>#N/A</v>
      </c>
      <c r="AQ126" s="94" t="e">
        <f ca="true">+IF(AND(ISNUMBER(OFFSET('Sanitation Data'!$H$6,0,10*ROW('Sanitation Data'!H120))),'Data Summary'!DF126="Yes"),OFFSET('Sanitation Data'!$H$6,0,10*ROW('Sanitation Data'!H120)),NA())</f>
        <v>#N/A</v>
      </c>
      <c r="AR126" s="94" t="e">
        <f ca="true">+IF(AND(ISNUMBER(OFFSET('Sanitation Data'!$H$10,0,10*ROW('Sanitation Data'!H120))),'Data Summary'!DG126="Yes"),OFFSET('Sanitation Data'!$H$10,0,10*ROW('Sanitation Data'!H120)),NA())</f>
        <v>#N/A</v>
      </c>
      <c r="AS126" s="94" t="e">
        <f ca="true">+IF(AND(ISNUMBER(OFFSET('Sanitation Data'!$H$11,0,10*ROW('Sanitation Data'!H120))),'Data Summary'!DH126="Yes"),OFFSET('Sanitation Data'!$H$11,0,10*ROW('Sanitation Data'!H120)),NA())</f>
        <v>#N/A</v>
      </c>
      <c r="AT126" s="94" t="e">
        <f ca="true">+IF(AND(ISNUMBER(OFFSET('Sanitation Data'!$H$12,0,10*ROW('Sanitation Data'!H120))),'Data Summary'!DI126="Yes"),OFFSET('Sanitation Data'!$H$12,0,10*ROW('Sanitation Data'!H120)),NA())</f>
        <v>#N/A</v>
      </c>
      <c r="AU126" s="94" t="e">
        <f ca="true">+IF(AND(ISNUMBER(OFFSET('Sanitation Data'!$I$4,0,10*ROW('Sanitation Data'!I120))),'Data Summary'!DJ126="Yes"),100-OFFSET('Sanitation Data'!$I$4,0,10*ROW('Sanitation Data'!I120)),NA())</f>
        <v>#N/A</v>
      </c>
      <c r="AV126" s="94" t="e">
        <f ca="true">+IF(AND(ISNUMBER(OFFSET('Sanitation Data'!$I$6,0,10*ROW('Sanitation Data'!I120))),'Data Summary'!DK126="Yes"),OFFSET('Sanitation Data'!$I$6,0,10*ROW('Sanitation Data'!I120)),NA())</f>
        <v>#N/A</v>
      </c>
      <c r="AW126" s="94" t="e">
        <f ca="true">+IF(AND(ISNUMBER(OFFSET('Sanitation Data'!$I$10,0,10*ROW('Sanitation Data'!I120))),'Data Summary'!DL126="Yes"),OFFSET('Sanitation Data'!$I$10,0,10*ROW('Sanitation Data'!I120)),NA())</f>
        <v>#N/A</v>
      </c>
      <c r="AX126" s="94" t="e">
        <f ca="true">+IF(AND(ISNUMBER(OFFSET('Sanitation Data'!$I$11,0,10*ROW('Sanitation Data'!I120))),'Data Summary'!DM126="Yes"),OFFSET('Sanitation Data'!$I$11,0,10*ROW('Sanitation Data'!I120)),NA())</f>
        <v>#N/A</v>
      </c>
      <c r="AY126" s="94" t="e">
        <f ca="true">+IF(AND(ISNUMBER(OFFSET('Sanitation Data'!$I$12,0,10*ROW('Sanitation Data'!I120))),'Data Summary'!DN126="Yes"),OFFSET('Sanitation Data'!$I$12,0,10*ROW('Sanitation Data'!I120)),NA())</f>
        <v>#N/A</v>
      </c>
      <c r="AZ126" s="95" t="e">
        <f ca="true">+IF(AND(ISNUMBER(OFFSET('Hygiene Data'!$D$5,0,10*ROW('Hygiene Data'!D120))),'Data Summary'!DO126="Yes"),OFFSET('Hygiene Data'!$D$5,0,10*ROW('Hygiene Data'!D120)),NA())</f>
        <v>#N/A</v>
      </c>
      <c r="BA126" s="95" t="e">
        <f ca="true">+IF(AND(ISNUMBER(OFFSET('Hygiene Data'!$D$7,0,10*ROW('Hygiene Data'!D120))),'Data Summary'!DP126="Yes"),OFFSET('Hygiene Data'!$D$7,0,10*ROW('Hygiene Data'!D120)),NA())</f>
        <v>#N/A</v>
      </c>
      <c r="BB126" s="95" t="e">
        <f ca="true">+IF(AND(ISNUMBER(OFFSET('Hygiene Data'!$D$9,0,10*ROW('Hygiene Data'!D120))),'Data Summary'!DQ126="Yes"),OFFSET('Hygiene Data'!$D$9,0,10*ROW('Hygiene Data'!D120)),NA())</f>
        <v>#N/A</v>
      </c>
      <c r="BC126" s="95" t="e">
        <f ca="true">+IF(AND(ISNUMBER(OFFSET('Hygiene Data'!$E$5,0,10*ROW('Hygiene Data'!E120))),'Data Summary'!DR126="Yes"),OFFSET('Hygiene Data'!$E$5,0,10*ROW('Hygiene Data'!E120)),NA())</f>
        <v>#N/A</v>
      </c>
      <c r="BD126" s="95" t="e">
        <f ca="true">+IF(AND(ISNUMBER(OFFSET('Hygiene Data'!$E$7,0,10*ROW('Hygiene Data'!E120))),'Data Summary'!DS126="Yes"),OFFSET('Hygiene Data'!$E$7,0,10*ROW('Hygiene Data'!E120)),NA())</f>
        <v>#N/A</v>
      </c>
      <c r="BE126" s="95" t="e">
        <f ca="true">+IF(AND(ISNUMBER(OFFSET('Hygiene Data'!$E$9,0,10*ROW('Hygiene Data'!E120))),'Data Summary'!DT126="Yes"),OFFSET('Hygiene Data'!$E$9,0,10*ROW('Hygiene Data'!E120)),NA())</f>
        <v>#N/A</v>
      </c>
      <c r="BF126" s="95" t="e">
        <f ca="true">+IF(AND(ISNUMBER(OFFSET('Hygiene Data'!$F$5,0,10*ROW('Hygiene Data'!F120))),'Data Summary'!DU126="Yes"),OFFSET('Hygiene Data'!$F$5,0,10*ROW('Hygiene Data'!F120)),NA())</f>
        <v>#N/A</v>
      </c>
      <c r="BG126" s="95" t="e">
        <f ca="true">+IF(AND(ISNUMBER(OFFSET('Hygiene Data'!$F$7,0,10*ROW('Hygiene Data'!F120))),'Data Summary'!DV126="Yes"),OFFSET('Hygiene Data'!$F$7,0,10*ROW('Hygiene Data'!F120)),NA())</f>
        <v>#N/A</v>
      </c>
      <c r="BH126" s="95" t="e">
        <f ca="true">+IF(AND(ISNUMBER(OFFSET('Hygiene Data'!$F$9,0,10*ROW('Hygiene Data'!F120))),'Data Summary'!DW126="Yes"),OFFSET('Hygiene Data'!$F$9,0,10*ROW('Hygiene Data'!F120)),NA())</f>
        <v>#N/A</v>
      </c>
      <c r="BI126" s="95" t="e">
        <f ca="true">+IF(AND(ISNUMBER(OFFSET('Hygiene Data'!$G$5,0,10*ROW('Hygiene Data'!G120))),'Data Summary'!DX126="Yes"),OFFSET('Hygiene Data'!$G$5,0,10*ROW('Hygiene Data'!G120)),NA())</f>
        <v>#N/A</v>
      </c>
      <c r="BJ126" s="95" t="e">
        <f ca="true">+IF(AND(ISNUMBER(OFFSET('Hygiene Data'!$G$7,0,10*ROW('Hygiene Data'!G120))),'Data Summary'!DY126="Yes"),OFFSET('Hygiene Data'!$G$7,0,10*ROW('Hygiene Data'!G120)),NA())</f>
        <v>#N/A</v>
      </c>
      <c r="BK126" s="95" t="e">
        <f ca="true">+IF(AND(ISNUMBER(OFFSET('Hygiene Data'!$G$9,0,10*ROW('Hygiene Data'!G120))),'Data Summary'!DZ126="Yes"),OFFSET('Hygiene Data'!$G$9,0,10*ROW('Hygiene Data'!G120)),NA())</f>
        <v>#N/A</v>
      </c>
      <c r="BL126" s="95" t="e">
        <f ca="true">+IF(AND(ISNUMBER(OFFSET('Hygiene Data'!$H$5,0,10*ROW('Hygiene Data'!H120))),'Data Summary'!EA126="Yes"),OFFSET('Hygiene Data'!$H$5,0,10*ROW('Hygiene Data'!H120)),NA())</f>
        <v>#N/A</v>
      </c>
      <c r="BM126" s="95" t="e">
        <f ca="true">+IF(AND(ISNUMBER(OFFSET('Hygiene Data'!$H$7,0,10*ROW('Hygiene Data'!H120))),'Data Summary'!EB126="Yes"),OFFSET('Hygiene Data'!$H$7,0,10*ROW('Hygiene Data'!H120)),NA())</f>
        <v>#N/A</v>
      </c>
      <c r="BN126" s="95" t="e">
        <f ca="true">+IF(AND(ISNUMBER(OFFSET('Hygiene Data'!$H$9,0,10*ROW('Hygiene Data'!H120))),'Data Summary'!EC126="Yes"),OFFSET('Hygiene Data'!$H$9,0,10*ROW('Hygiene Data'!H120)),NA())</f>
        <v>#N/A</v>
      </c>
      <c r="BO126" s="95" t="e">
        <f ca="true">+IF(AND(ISNUMBER(OFFSET('Hygiene Data'!$I$5,0,10*ROW('Hygiene Data'!I120))),'Data Summary'!ED126="Yes"),OFFSET('Hygiene Data'!$I$5,0,10*ROW('Hygiene Data'!I120)),NA())</f>
        <v>#N/A</v>
      </c>
      <c r="BP126" s="95" t="e">
        <f ca="true">+IF(AND(ISNUMBER(OFFSET('Hygiene Data'!$I$7,0,10*ROW('Hygiene Data'!I120))),'Data Summary'!EE126="Yes"),OFFSET('Hygiene Data'!$I$7,0,10*ROW('Hygiene Data'!I120)),NA())</f>
        <v>#N/A</v>
      </c>
      <c r="BQ126" s="95" t="e">
        <f ca="true">+IF(AND(ISNUMBER(OFFSET('Hygiene Data'!$I$9,0,10*ROW('Hygiene Data'!I120))),'Data Summary'!EF126="Yes"),OFFSET('Hygiene Data'!$I$9,0,10*ROW('Hygiene Data'!I120)),NA())</f>
        <v>#N/A</v>
      </c>
    </row>
    <row xmlns:x14ac="http://schemas.microsoft.com/office/spreadsheetml/2009/9/ac" r="127" x14ac:dyDescent="0.2">
      <c r="A127" s="329" t="e">
        <f ca="true">+RIGHT('Data Summary'!A127,LEN('Data Summary'!A127)-9)</f>
        <v>#VALUE!</v>
      </c>
      <c r="B127" s="36" t="str">
        <f ca="true">+IF(ISTEXT('Data Summary'!B127),'Data Summary'!B127,"")</f>
        <v/>
      </c>
      <c r="C127" s="328" t="e">
        <f ca="true">+VALUE('Data Summary'!C127)</f>
        <v>#VALUE!</v>
      </c>
      <c r="D127" s="93" t="e">
        <f ca="true">+IF(AND(ISNUMBER(OFFSET('Water Data'!$D$4,0,10*ROW('Water Data'!D121))),'Data Summary'!BS127="Yes"),100-OFFSET('Water Data'!$D$4,0,10*ROW('Water Data'!D121)),NA())</f>
        <v>#N/A</v>
      </c>
      <c r="E127" s="93" t="e">
        <f ca="true">+IF(AND(ISNUMBER(OFFSET('Water Data'!$D$6,0,10*ROW('Water Data'!D121))),'Data Summary'!BT127="Yes"),OFFSET('Water Data'!$D$6,0,10*ROW('Water Data'!D121)),NA())</f>
        <v>#N/A</v>
      </c>
      <c r="F127" s="93" t="e">
        <f ca="true">+IF(AND(ISNUMBER(OFFSET('Water Data'!$D$9,0,10*ROW('Water Data'!D121))),'Data Summary'!BU127="Yes"),OFFSET('Water Data'!$D$9,0,10*ROW('Water Data'!D121)),NA())</f>
        <v>#N/A</v>
      </c>
      <c r="G127" s="93" t="e">
        <f ca="true">+IF(AND(ISNUMBER(OFFSET('Water Data'!$E$4,0,10*ROW('Water Data'!E121))),'Data Summary'!BV127="Yes"),100-OFFSET('Water Data'!$E$4,0,10*ROW('Water Data'!E121)),NA())</f>
        <v>#N/A</v>
      </c>
      <c r="H127" s="93" t="e">
        <f ca="true">+IF(AND(ISNUMBER(OFFSET('Water Data'!$E$6,0,10*ROW('Water Data'!E121))),'Data Summary'!BW127="Yes"),OFFSET('Water Data'!$E$6,0,10*ROW('Water Data'!E121)),NA())</f>
        <v>#N/A</v>
      </c>
      <c r="I127" s="93" t="e">
        <f ca="true">+IF(AND(ISNUMBER(OFFSET('Water Data'!$E$9,0,10*ROW('Water Data'!E121))),'Data Summary'!BX127="Yes"),OFFSET('Water Data'!$E$9,0,10*ROW('Water Data'!E121)),NA())</f>
        <v>#N/A</v>
      </c>
      <c r="J127" s="93" t="e">
        <f ca="true">+IF(AND(ISNUMBER(OFFSET('Water Data'!$F$4,0,10*ROW('Water Data'!F121))),'Data Summary'!BY127="Yes"),100-OFFSET('Water Data'!$F$4,0,10*ROW('Water Data'!F121)),NA())</f>
        <v>#N/A</v>
      </c>
      <c r="K127" s="93" t="e">
        <f ca="true">+IF(AND(ISNUMBER(OFFSET('Water Data'!$F$6,0,10*ROW('Water Data'!F121))),'Data Summary'!BZ127="Yes"),OFFSET('Water Data'!$F$6,0,10*ROW('Water Data'!F121)),NA())</f>
        <v>#N/A</v>
      </c>
      <c r="L127" s="93" t="e">
        <f ca="true">+IF(AND(ISNUMBER(OFFSET('Water Data'!$F$9,0,10*ROW('Water Data'!F121))),'Data Summary'!CA127="Yes"),OFFSET('Water Data'!$F$9,0,10*ROW('Water Data'!F121)),NA())</f>
        <v>#N/A</v>
      </c>
      <c r="M127" s="93" t="e">
        <f ca="true">+IF(AND(ISNUMBER(OFFSET('Water Data'!$G$4,0,10*ROW('Water Data'!G121))),'Data Summary'!CB127="Yes"),100-OFFSET('Water Data'!$G$4,0,10*ROW('Water Data'!G121)),NA())</f>
        <v>#N/A</v>
      </c>
      <c r="N127" s="93" t="e">
        <f ca="true">+IF(AND(ISNUMBER(OFFSET('Water Data'!$G$6,0,10*ROW('Water Data'!G121))),'Data Summary'!CC127="Yes"),OFFSET('Water Data'!$G$6,0,10*ROW('Water Data'!G121)),NA())</f>
        <v>#N/A</v>
      </c>
      <c r="O127" s="93" t="e">
        <f ca="true">+IF(AND(ISNUMBER(OFFSET('Water Data'!$G$9,0,10*ROW('Water Data'!G121))),'Data Summary'!CD127="Yes"),OFFSET('Water Data'!$G$9,0,10*ROW('Water Data'!G121)),NA())</f>
        <v>#N/A</v>
      </c>
      <c r="P127" s="93" t="e">
        <f ca="true">+IF(AND(ISNUMBER(OFFSET('Water Data'!$H$4,0,10*ROW('Water Data'!H121))),'Data Summary'!CE127="Yes"),100-OFFSET('Water Data'!$H$4,0,10*ROW('Water Data'!H121)),NA())</f>
        <v>#N/A</v>
      </c>
      <c r="Q127" s="93" t="e">
        <f ca="true">+IF(AND(ISNUMBER(OFFSET('Water Data'!$H$6,0,10*ROW('Water Data'!H121))),'Data Summary'!CF127="Yes"),OFFSET('Water Data'!$H$6,0,10*ROW('Water Data'!H121)),NA())</f>
        <v>#N/A</v>
      </c>
      <c r="R127" s="93" t="e">
        <f ca="true">+IF(AND(ISNUMBER(OFFSET('Water Data'!$H$9,0,10*ROW('Water Data'!H121))),'Data Summary'!CG127="Yes"),OFFSET('Water Data'!$H$9,0,10*ROW('Water Data'!H121)),NA())</f>
        <v>#N/A</v>
      </c>
      <c r="S127" s="93" t="e">
        <f ca="true">+IF(AND(ISNUMBER(OFFSET('Water Data'!$I$4,0,10*ROW('Water Data'!I121))),'Data Summary'!CH127="Yes"),100-OFFSET('Water Data'!$I$4,0,10*ROW('Water Data'!I121)),NA())</f>
        <v>#N/A</v>
      </c>
      <c r="T127" s="93" t="e">
        <f ca="true">+IF(AND(ISNUMBER(OFFSET('Water Data'!$I$6,0,10*ROW('Water Data'!I121))),'Data Summary'!CI127="Yes"),OFFSET('Water Data'!$I$6,0,10*ROW('Water Data'!I121)),NA())</f>
        <v>#N/A</v>
      </c>
      <c r="U127" s="93" t="e">
        <f ca="true">+IF(AND(ISNUMBER(OFFSET('Water Data'!$I$9,0,10*ROW('Water Data'!I121))),'Data Summary'!CJ127="Yes"),OFFSET('Water Data'!$I$9,0,10*ROW('Water Data'!I121)),NA())</f>
        <v>#N/A</v>
      </c>
      <c r="V127" s="94" t="e">
        <f ca="true">+IF(AND(ISNUMBER(OFFSET('Sanitation Data'!$D$4,0,10*ROW('Sanitation Data'!D121))),'Data Summary'!CK127="Yes"),100-OFFSET('Sanitation Data'!$D$4,0,10*ROW('Sanitation Data'!D121)),NA())</f>
        <v>#N/A</v>
      </c>
      <c r="W127" s="94" t="e">
        <f ca="true">+IF(AND(ISNUMBER(OFFSET('Sanitation Data'!$D$6,0,10*ROW('Sanitation Data'!D121))),'Data Summary'!CL127="Yes"),OFFSET('Sanitation Data'!$D$6,0,10*ROW('Sanitation Data'!D121)),NA())</f>
        <v>#N/A</v>
      </c>
      <c r="X127" s="94" t="e">
        <f ca="true">+IF(AND(ISNUMBER(OFFSET('Sanitation Data'!$D$10,0,10*ROW('Sanitation Data'!D121))),'Data Summary'!CM127="Yes"),OFFSET('Sanitation Data'!$D$10,0,10*ROW('Sanitation Data'!D121)),NA())</f>
        <v>#N/A</v>
      </c>
      <c r="Y127" s="94" t="e">
        <f ca="true">+IF(AND(ISNUMBER(OFFSET('Sanitation Data'!$D$11,0,10*ROW('Sanitation Data'!D121))),'Data Summary'!CN127="Yes"),OFFSET('Sanitation Data'!$D$11,0,10*ROW('Sanitation Data'!D121)),NA())</f>
        <v>#N/A</v>
      </c>
      <c r="Z127" s="94" t="e">
        <f ca="true">+IF(AND(ISNUMBER(OFFSET('Sanitation Data'!$D$12,0,10*ROW('Sanitation Data'!D121))),'Data Summary'!CO127="Yes"),OFFSET('Sanitation Data'!$D$12,0,10*ROW('Sanitation Data'!D121)),NA())</f>
        <v>#N/A</v>
      </c>
      <c r="AA127" s="94" t="e">
        <f ca="true">+IF(AND(ISNUMBER(OFFSET('Sanitation Data'!$E$4,0,10*ROW('Sanitation Data'!E121))),'Data Summary'!CP127="Yes"),100-OFFSET('Sanitation Data'!$E$4,0,10*ROW('Sanitation Data'!E121)),NA())</f>
        <v>#N/A</v>
      </c>
      <c r="AB127" s="94" t="e">
        <f ca="true">+IF(AND(ISNUMBER(OFFSET('Sanitation Data'!$E$6,0,10*ROW('Sanitation Data'!E121))),'Data Summary'!CQ127="Yes"),OFFSET('Sanitation Data'!$E$6,0,10*ROW('Sanitation Data'!E121)),NA())</f>
        <v>#N/A</v>
      </c>
      <c r="AC127" s="94" t="e">
        <f ca="true">+IF(AND(ISNUMBER(OFFSET('Sanitation Data'!$E$10,0,10*ROW('Sanitation Data'!E121))),'Data Summary'!CR127="Yes"),OFFSET('Sanitation Data'!$E$10,0,10*ROW('Sanitation Data'!E121)),NA())</f>
        <v>#N/A</v>
      </c>
      <c r="AD127" s="94" t="e">
        <f ca="true">+IF(AND(ISNUMBER(OFFSET('Sanitation Data'!$E$11,0,10*ROW('Sanitation Data'!E121))),'Data Summary'!CS127="Yes"),OFFSET('Sanitation Data'!$E$11,0,10*ROW('Sanitation Data'!E121)),NA())</f>
        <v>#N/A</v>
      </c>
      <c r="AE127" s="94" t="e">
        <f ca="true">+IF(AND(ISNUMBER(OFFSET('Sanitation Data'!$E$12,0,10*ROW('Sanitation Data'!E121))),'Data Summary'!CT127="Yes"),OFFSET('Sanitation Data'!$E$12,0,10*ROW('Sanitation Data'!E121)),NA())</f>
        <v>#N/A</v>
      </c>
      <c r="AF127" s="94" t="e">
        <f ca="true">+IF(AND(ISNUMBER(OFFSET('Sanitation Data'!$F$4,0,10*ROW('Sanitation Data'!F121))),'Data Summary'!CU127="Yes"),100-OFFSET('Sanitation Data'!$F$4,0,10*ROW('Sanitation Data'!F121)),NA())</f>
        <v>#N/A</v>
      </c>
      <c r="AG127" s="94" t="e">
        <f ca="true">+IF(AND(ISNUMBER(OFFSET('Sanitation Data'!$F$6,0,10*ROW('Sanitation Data'!F121))),'Data Summary'!CV127="Yes"),OFFSET('Sanitation Data'!$F$6,0,10*ROW('Sanitation Data'!F121)),NA())</f>
        <v>#N/A</v>
      </c>
      <c r="AH127" s="94" t="e">
        <f ca="true">+IF(AND(ISNUMBER(OFFSET('Sanitation Data'!$F$10,0,10*ROW('Sanitation Data'!F121))),'Data Summary'!CW127="Yes"),OFFSET('Sanitation Data'!$F$10,0,10*ROW('Sanitation Data'!F121)),NA())</f>
        <v>#N/A</v>
      </c>
      <c r="AI127" s="94" t="e">
        <f ca="true">+IF(AND(ISNUMBER(OFFSET('Sanitation Data'!$F$11,0,10*ROW('Sanitation Data'!F121))),'Data Summary'!CX127="Yes"),OFFSET('Sanitation Data'!$F$11,0,10*ROW('Sanitation Data'!F121)),NA())</f>
        <v>#N/A</v>
      </c>
      <c r="AJ127" s="94" t="e">
        <f ca="true">+IF(AND(ISNUMBER(OFFSET('Sanitation Data'!$F$12,0,10*ROW('Sanitation Data'!F121))),'Data Summary'!CY127="Yes"),OFFSET('Sanitation Data'!$F$12,0,10*ROW('Sanitation Data'!F121)),NA())</f>
        <v>#N/A</v>
      </c>
      <c r="AK127" s="94" t="e">
        <f ca="true">+IF(AND(ISNUMBER(OFFSET('Sanitation Data'!$G$4,0,10*ROW('Sanitation Data'!G121))),'Data Summary'!CZ127="Yes"),100-OFFSET('Sanitation Data'!$G$4,0,10*ROW('Sanitation Data'!G121)),NA())</f>
        <v>#N/A</v>
      </c>
      <c r="AL127" s="94" t="e">
        <f ca="true">+IF(AND(ISNUMBER(OFFSET('Sanitation Data'!$G$6,0,10*ROW('Sanitation Data'!G121))),'Data Summary'!DA127="Yes"),OFFSET('Sanitation Data'!$G$6,0,10*ROW('Sanitation Data'!G121)),NA())</f>
        <v>#N/A</v>
      </c>
      <c r="AM127" s="94" t="e">
        <f ca="true">+IF(AND(ISNUMBER(OFFSET('Sanitation Data'!$G$10,0,10*ROW('Sanitation Data'!G121))),'Data Summary'!DB127="Yes"),OFFSET('Sanitation Data'!$G$10,0,10*ROW('Sanitation Data'!G121)),NA())</f>
        <v>#N/A</v>
      </c>
      <c r="AN127" s="94" t="e">
        <f ca="true">+IF(AND(ISNUMBER(OFFSET('Sanitation Data'!$G$11,0,10*ROW('Sanitation Data'!G121))),'Data Summary'!DC127="Yes"),OFFSET('Sanitation Data'!$G$11,0,10*ROW('Sanitation Data'!G121)),NA())</f>
        <v>#N/A</v>
      </c>
      <c r="AO127" s="94" t="e">
        <f ca="true">+IF(AND(ISNUMBER(OFFSET('Sanitation Data'!$G$12,0,10*ROW('Sanitation Data'!G121))),'Data Summary'!DD127="Yes"),OFFSET('Sanitation Data'!$G$12,0,10*ROW('Sanitation Data'!G121)),NA())</f>
        <v>#N/A</v>
      </c>
      <c r="AP127" s="94" t="e">
        <f ca="true">+IF(AND(ISNUMBER(OFFSET('Sanitation Data'!$H$4,0,10*ROW('Sanitation Data'!H121))),'Data Summary'!DE127="Yes"),100-OFFSET('Sanitation Data'!$H$4,0,10*ROW('Sanitation Data'!H121)),NA())</f>
        <v>#N/A</v>
      </c>
      <c r="AQ127" s="94" t="e">
        <f ca="true">+IF(AND(ISNUMBER(OFFSET('Sanitation Data'!$H$6,0,10*ROW('Sanitation Data'!H121))),'Data Summary'!DF127="Yes"),OFFSET('Sanitation Data'!$H$6,0,10*ROW('Sanitation Data'!H121)),NA())</f>
        <v>#N/A</v>
      </c>
      <c r="AR127" s="94" t="e">
        <f ca="true">+IF(AND(ISNUMBER(OFFSET('Sanitation Data'!$H$10,0,10*ROW('Sanitation Data'!H121))),'Data Summary'!DG127="Yes"),OFFSET('Sanitation Data'!$H$10,0,10*ROW('Sanitation Data'!H121)),NA())</f>
        <v>#N/A</v>
      </c>
      <c r="AS127" s="94" t="e">
        <f ca="true">+IF(AND(ISNUMBER(OFFSET('Sanitation Data'!$H$11,0,10*ROW('Sanitation Data'!H121))),'Data Summary'!DH127="Yes"),OFFSET('Sanitation Data'!$H$11,0,10*ROW('Sanitation Data'!H121)),NA())</f>
        <v>#N/A</v>
      </c>
      <c r="AT127" s="94" t="e">
        <f ca="true">+IF(AND(ISNUMBER(OFFSET('Sanitation Data'!$H$12,0,10*ROW('Sanitation Data'!H121))),'Data Summary'!DI127="Yes"),OFFSET('Sanitation Data'!$H$12,0,10*ROW('Sanitation Data'!H121)),NA())</f>
        <v>#N/A</v>
      </c>
      <c r="AU127" s="94" t="e">
        <f ca="true">+IF(AND(ISNUMBER(OFFSET('Sanitation Data'!$I$4,0,10*ROW('Sanitation Data'!I121))),'Data Summary'!DJ127="Yes"),100-OFFSET('Sanitation Data'!$I$4,0,10*ROW('Sanitation Data'!I121)),NA())</f>
        <v>#N/A</v>
      </c>
      <c r="AV127" s="94" t="e">
        <f ca="true">+IF(AND(ISNUMBER(OFFSET('Sanitation Data'!$I$6,0,10*ROW('Sanitation Data'!I121))),'Data Summary'!DK127="Yes"),OFFSET('Sanitation Data'!$I$6,0,10*ROW('Sanitation Data'!I121)),NA())</f>
        <v>#N/A</v>
      </c>
      <c r="AW127" s="94" t="e">
        <f ca="true">+IF(AND(ISNUMBER(OFFSET('Sanitation Data'!$I$10,0,10*ROW('Sanitation Data'!I121))),'Data Summary'!DL127="Yes"),OFFSET('Sanitation Data'!$I$10,0,10*ROW('Sanitation Data'!I121)),NA())</f>
        <v>#N/A</v>
      </c>
      <c r="AX127" s="94" t="e">
        <f ca="true">+IF(AND(ISNUMBER(OFFSET('Sanitation Data'!$I$11,0,10*ROW('Sanitation Data'!I121))),'Data Summary'!DM127="Yes"),OFFSET('Sanitation Data'!$I$11,0,10*ROW('Sanitation Data'!I121)),NA())</f>
        <v>#N/A</v>
      </c>
      <c r="AY127" s="94" t="e">
        <f ca="true">+IF(AND(ISNUMBER(OFFSET('Sanitation Data'!$I$12,0,10*ROW('Sanitation Data'!I121))),'Data Summary'!DN127="Yes"),OFFSET('Sanitation Data'!$I$12,0,10*ROW('Sanitation Data'!I121)),NA())</f>
        <v>#N/A</v>
      </c>
      <c r="AZ127" s="95" t="e">
        <f ca="true">+IF(AND(ISNUMBER(OFFSET('Hygiene Data'!$D$5,0,10*ROW('Hygiene Data'!D121))),'Data Summary'!DO127="Yes"),OFFSET('Hygiene Data'!$D$5,0,10*ROW('Hygiene Data'!D121)),NA())</f>
        <v>#N/A</v>
      </c>
      <c r="BA127" s="95" t="e">
        <f ca="true">+IF(AND(ISNUMBER(OFFSET('Hygiene Data'!$D$7,0,10*ROW('Hygiene Data'!D121))),'Data Summary'!DP127="Yes"),OFFSET('Hygiene Data'!$D$7,0,10*ROW('Hygiene Data'!D121)),NA())</f>
        <v>#N/A</v>
      </c>
      <c r="BB127" s="95" t="e">
        <f ca="true">+IF(AND(ISNUMBER(OFFSET('Hygiene Data'!$D$9,0,10*ROW('Hygiene Data'!D121))),'Data Summary'!DQ127="Yes"),OFFSET('Hygiene Data'!$D$9,0,10*ROW('Hygiene Data'!D121)),NA())</f>
        <v>#N/A</v>
      </c>
      <c r="BC127" s="95" t="e">
        <f ca="true">+IF(AND(ISNUMBER(OFFSET('Hygiene Data'!$E$5,0,10*ROW('Hygiene Data'!E121))),'Data Summary'!DR127="Yes"),OFFSET('Hygiene Data'!$E$5,0,10*ROW('Hygiene Data'!E121)),NA())</f>
        <v>#N/A</v>
      </c>
      <c r="BD127" s="95" t="e">
        <f ca="true">+IF(AND(ISNUMBER(OFFSET('Hygiene Data'!$E$7,0,10*ROW('Hygiene Data'!E121))),'Data Summary'!DS127="Yes"),OFFSET('Hygiene Data'!$E$7,0,10*ROW('Hygiene Data'!E121)),NA())</f>
        <v>#N/A</v>
      </c>
      <c r="BE127" s="95" t="e">
        <f ca="true">+IF(AND(ISNUMBER(OFFSET('Hygiene Data'!$E$9,0,10*ROW('Hygiene Data'!E121))),'Data Summary'!DT127="Yes"),OFFSET('Hygiene Data'!$E$9,0,10*ROW('Hygiene Data'!E121)),NA())</f>
        <v>#N/A</v>
      </c>
      <c r="BF127" s="95" t="e">
        <f ca="true">+IF(AND(ISNUMBER(OFFSET('Hygiene Data'!$F$5,0,10*ROW('Hygiene Data'!F121))),'Data Summary'!DU127="Yes"),OFFSET('Hygiene Data'!$F$5,0,10*ROW('Hygiene Data'!F121)),NA())</f>
        <v>#N/A</v>
      </c>
      <c r="BG127" s="95" t="e">
        <f ca="true">+IF(AND(ISNUMBER(OFFSET('Hygiene Data'!$F$7,0,10*ROW('Hygiene Data'!F121))),'Data Summary'!DV127="Yes"),OFFSET('Hygiene Data'!$F$7,0,10*ROW('Hygiene Data'!F121)),NA())</f>
        <v>#N/A</v>
      </c>
      <c r="BH127" s="95" t="e">
        <f ca="true">+IF(AND(ISNUMBER(OFFSET('Hygiene Data'!$F$9,0,10*ROW('Hygiene Data'!F121))),'Data Summary'!DW127="Yes"),OFFSET('Hygiene Data'!$F$9,0,10*ROW('Hygiene Data'!F121)),NA())</f>
        <v>#N/A</v>
      </c>
      <c r="BI127" s="95" t="e">
        <f ca="true">+IF(AND(ISNUMBER(OFFSET('Hygiene Data'!$G$5,0,10*ROW('Hygiene Data'!G121))),'Data Summary'!DX127="Yes"),OFFSET('Hygiene Data'!$G$5,0,10*ROW('Hygiene Data'!G121)),NA())</f>
        <v>#N/A</v>
      </c>
      <c r="BJ127" s="95" t="e">
        <f ca="true">+IF(AND(ISNUMBER(OFFSET('Hygiene Data'!$G$7,0,10*ROW('Hygiene Data'!G121))),'Data Summary'!DY127="Yes"),OFFSET('Hygiene Data'!$G$7,0,10*ROW('Hygiene Data'!G121)),NA())</f>
        <v>#N/A</v>
      </c>
      <c r="BK127" s="95" t="e">
        <f ca="true">+IF(AND(ISNUMBER(OFFSET('Hygiene Data'!$G$9,0,10*ROW('Hygiene Data'!G121))),'Data Summary'!DZ127="Yes"),OFFSET('Hygiene Data'!$G$9,0,10*ROW('Hygiene Data'!G121)),NA())</f>
        <v>#N/A</v>
      </c>
      <c r="BL127" s="95" t="e">
        <f ca="true">+IF(AND(ISNUMBER(OFFSET('Hygiene Data'!$H$5,0,10*ROW('Hygiene Data'!H121))),'Data Summary'!EA127="Yes"),OFFSET('Hygiene Data'!$H$5,0,10*ROW('Hygiene Data'!H121)),NA())</f>
        <v>#N/A</v>
      </c>
      <c r="BM127" s="95" t="e">
        <f ca="true">+IF(AND(ISNUMBER(OFFSET('Hygiene Data'!$H$7,0,10*ROW('Hygiene Data'!H121))),'Data Summary'!EB127="Yes"),OFFSET('Hygiene Data'!$H$7,0,10*ROW('Hygiene Data'!H121)),NA())</f>
        <v>#N/A</v>
      </c>
      <c r="BN127" s="95" t="e">
        <f ca="true">+IF(AND(ISNUMBER(OFFSET('Hygiene Data'!$H$9,0,10*ROW('Hygiene Data'!H121))),'Data Summary'!EC127="Yes"),OFFSET('Hygiene Data'!$H$9,0,10*ROW('Hygiene Data'!H121)),NA())</f>
        <v>#N/A</v>
      </c>
      <c r="BO127" s="95" t="e">
        <f ca="true">+IF(AND(ISNUMBER(OFFSET('Hygiene Data'!$I$5,0,10*ROW('Hygiene Data'!I121))),'Data Summary'!ED127="Yes"),OFFSET('Hygiene Data'!$I$5,0,10*ROW('Hygiene Data'!I121)),NA())</f>
        <v>#N/A</v>
      </c>
      <c r="BP127" s="95" t="e">
        <f ca="true">+IF(AND(ISNUMBER(OFFSET('Hygiene Data'!$I$7,0,10*ROW('Hygiene Data'!I121))),'Data Summary'!EE127="Yes"),OFFSET('Hygiene Data'!$I$7,0,10*ROW('Hygiene Data'!I121)),NA())</f>
        <v>#N/A</v>
      </c>
      <c r="BQ127" s="95" t="e">
        <f ca="true">+IF(AND(ISNUMBER(OFFSET('Hygiene Data'!$I$9,0,10*ROW('Hygiene Data'!I121))),'Data Summary'!EF127="Yes"),OFFSET('Hygiene Data'!$I$9,0,10*ROW('Hygiene Data'!I121)),NA())</f>
        <v>#N/A</v>
      </c>
    </row>
    <row xmlns:x14ac="http://schemas.microsoft.com/office/spreadsheetml/2009/9/ac" r="128" x14ac:dyDescent="0.2">
      <c r="A128" s="329" t="e">
        <f ca="true">+RIGHT('Data Summary'!A128,LEN('Data Summary'!A128)-9)</f>
        <v>#VALUE!</v>
      </c>
      <c r="B128" s="36" t="str">
        <f ca="true">+IF(ISTEXT('Data Summary'!B128),'Data Summary'!B128,"")</f>
        <v/>
      </c>
      <c r="C128" s="328" t="e">
        <f ca="true">+VALUE('Data Summary'!C128)</f>
        <v>#VALUE!</v>
      </c>
      <c r="D128" s="93" t="e">
        <f ca="true">+IF(AND(ISNUMBER(OFFSET('Water Data'!$D$4,0,10*ROW('Water Data'!D122))),'Data Summary'!BS128="Yes"),100-OFFSET('Water Data'!$D$4,0,10*ROW('Water Data'!D122)),NA())</f>
        <v>#N/A</v>
      </c>
      <c r="E128" s="93" t="e">
        <f ca="true">+IF(AND(ISNUMBER(OFFSET('Water Data'!$D$6,0,10*ROW('Water Data'!D122))),'Data Summary'!BT128="Yes"),OFFSET('Water Data'!$D$6,0,10*ROW('Water Data'!D122)),NA())</f>
        <v>#N/A</v>
      </c>
      <c r="F128" s="93" t="e">
        <f ca="true">+IF(AND(ISNUMBER(OFFSET('Water Data'!$D$9,0,10*ROW('Water Data'!D122))),'Data Summary'!BU128="Yes"),OFFSET('Water Data'!$D$9,0,10*ROW('Water Data'!D122)),NA())</f>
        <v>#N/A</v>
      </c>
      <c r="G128" s="93" t="e">
        <f ca="true">+IF(AND(ISNUMBER(OFFSET('Water Data'!$E$4,0,10*ROW('Water Data'!E122))),'Data Summary'!BV128="Yes"),100-OFFSET('Water Data'!$E$4,0,10*ROW('Water Data'!E122)),NA())</f>
        <v>#N/A</v>
      </c>
      <c r="H128" s="93" t="e">
        <f ca="true">+IF(AND(ISNUMBER(OFFSET('Water Data'!$E$6,0,10*ROW('Water Data'!E122))),'Data Summary'!BW128="Yes"),OFFSET('Water Data'!$E$6,0,10*ROW('Water Data'!E122)),NA())</f>
        <v>#N/A</v>
      </c>
      <c r="I128" s="93" t="e">
        <f ca="true">+IF(AND(ISNUMBER(OFFSET('Water Data'!$E$9,0,10*ROW('Water Data'!E122))),'Data Summary'!BX128="Yes"),OFFSET('Water Data'!$E$9,0,10*ROW('Water Data'!E122)),NA())</f>
        <v>#N/A</v>
      </c>
      <c r="J128" s="93" t="e">
        <f ca="true">+IF(AND(ISNUMBER(OFFSET('Water Data'!$F$4,0,10*ROW('Water Data'!F122))),'Data Summary'!BY128="Yes"),100-OFFSET('Water Data'!$F$4,0,10*ROW('Water Data'!F122)),NA())</f>
        <v>#N/A</v>
      </c>
      <c r="K128" s="93" t="e">
        <f ca="true">+IF(AND(ISNUMBER(OFFSET('Water Data'!$F$6,0,10*ROW('Water Data'!F122))),'Data Summary'!BZ128="Yes"),OFFSET('Water Data'!$F$6,0,10*ROW('Water Data'!F122)),NA())</f>
        <v>#N/A</v>
      </c>
      <c r="L128" s="93" t="e">
        <f ca="true">+IF(AND(ISNUMBER(OFFSET('Water Data'!$F$9,0,10*ROW('Water Data'!F122))),'Data Summary'!CA128="Yes"),OFFSET('Water Data'!$F$9,0,10*ROW('Water Data'!F122)),NA())</f>
        <v>#N/A</v>
      </c>
      <c r="M128" s="93" t="e">
        <f ca="true">+IF(AND(ISNUMBER(OFFSET('Water Data'!$G$4,0,10*ROW('Water Data'!G122))),'Data Summary'!CB128="Yes"),100-OFFSET('Water Data'!$G$4,0,10*ROW('Water Data'!G122)),NA())</f>
        <v>#N/A</v>
      </c>
      <c r="N128" s="93" t="e">
        <f ca="true">+IF(AND(ISNUMBER(OFFSET('Water Data'!$G$6,0,10*ROW('Water Data'!G122))),'Data Summary'!CC128="Yes"),OFFSET('Water Data'!$G$6,0,10*ROW('Water Data'!G122)),NA())</f>
        <v>#N/A</v>
      </c>
      <c r="O128" s="93" t="e">
        <f ca="true">+IF(AND(ISNUMBER(OFFSET('Water Data'!$G$9,0,10*ROW('Water Data'!G122))),'Data Summary'!CD128="Yes"),OFFSET('Water Data'!$G$9,0,10*ROW('Water Data'!G122)),NA())</f>
        <v>#N/A</v>
      </c>
      <c r="P128" s="93" t="e">
        <f ca="true">+IF(AND(ISNUMBER(OFFSET('Water Data'!$H$4,0,10*ROW('Water Data'!H122))),'Data Summary'!CE128="Yes"),100-OFFSET('Water Data'!$H$4,0,10*ROW('Water Data'!H122)),NA())</f>
        <v>#N/A</v>
      </c>
      <c r="Q128" s="93" t="e">
        <f ca="true">+IF(AND(ISNUMBER(OFFSET('Water Data'!$H$6,0,10*ROW('Water Data'!H122))),'Data Summary'!CF128="Yes"),OFFSET('Water Data'!$H$6,0,10*ROW('Water Data'!H122)),NA())</f>
        <v>#N/A</v>
      </c>
      <c r="R128" s="93" t="e">
        <f ca="true">+IF(AND(ISNUMBER(OFFSET('Water Data'!$H$9,0,10*ROW('Water Data'!H122))),'Data Summary'!CG128="Yes"),OFFSET('Water Data'!$H$9,0,10*ROW('Water Data'!H122)),NA())</f>
        <v>#N/A</v>
      </c>
      <c r="S128" s="93" t="e">
        <f ca="true">+IF(AND(ISNUMBER(OFFSET('Water Data'!$I$4,0,10*ROW('Water Data'!I122))),'Data Summary'!CH128="Yes"),100-OFFSET('Water Data'!$I$4,0,10*ROW('Water Data'!I122)),NA())</f>
        <v>#N/A</v>
      </c>
      <c r="T128" s="93" t="e">
        <f ca="true">+IF(AND(ISNUMBER(OFFSET('Water Data'!$I$6,0,10*ROW('Water Data'!I122))),'Data Summary'!CI128="Yes"),OFFSET('Water Data'!$I$6,0,10*ROW('Water Data'!I122)),NA())</f>
        <v>#N/A</v>
      </c>
      <c r="U128" s="93" t="e">
        <f ca="true">+IF(AND(ISNUMBER(OFFSET('Water Data'!$I$9,0,10*ROW('Water Data'!I122))),'Data Summary'!CJ128="Yes"),OFFSET('Water Data'!$I$9,0,10*ROW('Water Data'!I122)),NA())</f>
        <v>#N/A</v>
      </c>
      <c r="V128" s="94" t="e">
        <f ca="true">+IF(AND(ISNUMBER(OFFSET('Sanitation Data'!$D$4,0,10*ROW('Sanitation Data'!D122))),'Data Summary'!CK128="Yes"),100-OFFSET('Sanitation Data'!$D$4,0,10*ROW('Sanitation Data'!D122)),NA())</f>
        <v>#N/A</v>
      </c>
      <c r="W128" s="94" t="e">
        <f ca="true">+IF(AND(ISNUMBER(OFFSET('Sanitation Data'!$D$6,0,10*ROW('Sanitation Data'!D122))),'Data Summary'!CL128="Yes"),OFFSET('Sanitation Data'!$D$6,0,10*ROW('Sanitation Data'!D122)),NA())</f>
        <v>#N/A</v>
      </c>
      <c r="X128" s="94" t="e">
        <f ca="true">+IF(AND(ISNUMBER(OFFSET('Sanitation Data'!$D$10,0,10*ROW('Sanitation Data'!D122))),'Data Summary'!CM128="Yes"),OFFSET('Sanitation Data'!$D$10,0,10*ROW('Sanitation Data'!D122)),NA())</f>
        <v>#N/A</v>
      </c>
      <c r="Y128" s="94" t="e">
        <f ca="true">+IF(AND(ISNUMBER(OFFSET('Sanitation Data'!$D$11,0,10*ROW('Sanitation Data'!D122))),'Data Summary'!CN128="Yes"),OFFSET('Sanitation Data'!$D$11,0,10*ROW('Sanitation Data'!D122)),NA())</f>
        <v>#N/A</v>
      </c>
      <c r="Z128" s="94" t="e">
        <f ca="true">+IF(AND(ISNUMBER(OFFSET('Sanitation Data'!$D$12,0,10*ROW('Sanitation Data'!D122))),'Data Summary'!CO128="Yes"),OFFSET('Sanitation Data'!$D$12,0,10*ROW('Sanitation Data'!D122)),NA())</f>
        <v>#N/A</v>
      </c>
      <c r="AA128" s="94" t="e">
        <f ca="true">+IF(AND(ISNUMBER(OFFSET('Sanitation Data'!$E$4,0,10*ROW('Sanitation Data'!E122))),'Data Summary'!CP128="Yes"),100-OFFSET('Sanitation Data'!$E$4,0,10*ROW('Sanitation Data'!E122)),NA())</f>
        <v>#N/A</v>
      </c>
      <c r="AB128" s="94" t="e">
        <f ca="true">+IF(AND(ISNUMBER(OFFSET('Sanitation Data'!$E$6,0,10*ROW('Sanitation Data'!E122))),'Data Summary'!CQ128="Yes"),OFFSET('Sanitation Data'!$E$6,0,10*ROW('Sanitation Data'!E122)),NA())</f>
        <v>#N/A</v>
      </c>
      <c r="AC128" s="94" t="e">
        <f ca="true">+IF(AND(ISNUMBER(OFFSET('Sanitation Data'!$E$10,0,10*ROW('Sanitation Data'!E122))),'Data Summary'!CR128="Yes"),OFFSET('Sanitation Data'!$E$10,0,10*ROW('Sanitation Data'!E122)),NA())</f>
        <v>#N/A</v>
      </c>
      <c r="AD128" s="94" t="e">
        <f ca="true">+IF(AND(ISNUMBER(OFFSET('Sanitation Data'!$E$11,0,10*ROW('Sanitation Data'!E122))),'Data Summary'!CS128="Yes"),OFFSET('Sanitation Data'!$E$11,0,10*ROW('Sanitation Data'!E122)),NA())</f>
        <v>#N/A</v>
      </c>
      <c r="AE128" s="94" t="e">
        <f ca="true">+IF(AND(ISNUMBER(OFFSET('Sanitation Data'!$E$12,0,10*ROW('Sanitation Data'!E122))),'Data Summary'!CT128="Yes"),OFFSET('Sanitation Data'!$E$12,0,10*ROW('Sanitation Data'!E122)),NA())</f>
        <v>#N/A</v>
      </c>
      <c r="AF128" s="94" t="e">
        <f ca="true">+IF(AND(ISNUMBER(OFFSET('Sanitation Data'!$F$4,0,10*ROW('Sanitation Data'!F122))),'Data Summary'!CU128="Yes"),100-OFFSET('Sanitation Data'!$F$4,0,10*ROW('Sanitation Data'!F122)),NA())</f>
        <v>#N/A</v>
      </c>
      <c r="AG128" s="94" t="e">
        <f ca="true">+IF(AND(ISNUMBER(OFFSET('Sanitation Data'!$F$6,0,10*ROW('Sanitation Data'!F122))),'Data Summary'!CV128="Yes"),OFFSET('Sanitation Data'!$F$6,0,10*ROW('Sanitation Data'!F122)),NA())</f>
        <v>#N/A</v>
      </c>
      <c r="AH128" s="94" t="e">
        <f ca="true">+IF(AND(ISNUMBER(OFFSET('Sanitation Data'!$F$10,0,10*ROW('Sanitation Data'!F122))),'Data Summary'!CW128="Yes"),OFFSET('Sanitation Data'!$F$10,0,10*ROW('Sanitation Data'!F122)),NA())</f>
        <v>#N/A</v>
      </c>
      <c r="AI128" s="94" t="e">
        <f ca="true">+IF(AND(ISNUMBER(OFFSET('Sanitation Data'!$F$11,0,10*ROW('Sanitation Data'!F122))),'Data Summary'!CX128="Yes"),OFFSET('Sanitation Data'!$F$11,0,10*ROW('Sanitation Data'!F122)),NA())</f>
        <v>#N/A</v>
      </c>
      <c r="AJ128" s="94" t="e">
        <f ca="true">+IF(AND(ISNUMBER(OFFSET('Sanitation Data'!$F$12,0,10*ROW('Sanitation Data'!F122))),'Data Summary'!CY128="Yes"),OFFSET('Sanitation Data'!$F$12,0,10*ROW('Sanitation Data'!F122)),NA())</f>
        <v>#N/A</v>
      </c>
      <c r="AK128" s="94" t="e">
        <f ca="true">+IF(AND(ISNUMBER(OFFSET('Sanitation Data'!$G$4,0,10*ROW('Sanitation Data'!G122))),'Data Summary'!CZ128="Yes"),100-OFFSET('Sanitation Data'!$G$4,0,10*ROW('Sanitation Data'!G122)),NA())</f>
        <v>#N/A</v>
      </c>
      <c r="AL128" s="94" t="e">
        <f ca="true">+IF(AND(ISNUMBER(OFFSET('Sanitation Data'!$G$6,0,10*ROW('Sanitation Data'!G122))),'Data Summary'!DA128="Yes"),OFFSET('Sanitation Data'!$G$6,0,10*ROW('Sanitation Data'!G122)),NA())</f>
        <v>#N/A</v>
      </c>
      <c r="AM128" s="94" t="e">
        <f ca="true">+IF(AND(ISNUMBER(OFFSET('Sanitation Data'!$G$10,0,10*ROW('Sanitation Data'!G122))),'Data Summary'!DB128="Yes"),OFFSET('Sanitation Data'!$G$10,0,10*ROW('Sanitation Data'!G122)),NA())</f>
        <v>#N/A</v>
      </c>
      <c r="AN128" s="94" t="e">
        <f ca="true">+IF(AND(ISNUMBER(OFFSET('Sanitation Data'!$G$11,0,10*ROW('Sanitation Data'!G122))),'Data Summary'!DC128="Yes"),OFFSET('Sanitation Data'!$G$11,0,10*ROW('Sanitation Data'!G122)),NA())</f>
        <v>#N/A</v>
      </c>
      <c r="AO128" s="94" t="e">
        <f ca="true">+IF(AND(ISNUMBER(OFFSET('Sanitation Data'!$G$12,0,10*ROW('Sanitation Data'!G122))),'Data Summary'!DD128="Yes"),OFFSET('Sanitation Data'!$G$12,0,10*ROW('Sanitation Data'!G122)),NA())</f>
        <v>#N/A</v>
      </c>
      <c r="AP128" s="94" t="e">
        <f ca="true">+IF(AND(ISNUMBER(OFFSET('Sanitation Data'!$H$4,0,10*ROW('Sanitation Data'!H122))),'Data Summary'!DE128="Yes"),100-OFFSET('Sanitation Data'!$H$4,0,10*ROW('Sanitation Data'!H122)),NA())</f>
        <v>#N/A</v>
      </c>
      <c r="AQ128" s="94" t="e">
        <f ca="true">+IF(AND(ISNUMBER(OFFSET('Sanitation Data'!$H$6,0,10*ROW('Sanitation Data'!H122))),'Data Summary'!DF128="Yes"),OFFSET('Sanitation Data'!$H$6,0,10*ROW('Sanitation Data'!H122)),NA())</f>
        <v>#N/A</v>
      </c>
      <c r="AR128" s="94" t="e">
        <f ca="true">+IF(AND(ISNUMBER(OFFSET('Sanitation Data'!$H$10,0,10*ROW('Sanitation Data'!H122))),'Data Summary'!DG128="Yes"),OFFSET('Sanitation Data'!$H$10,0,10*ROW('Sanitation Data'!H122)),NA())</f>
        <v>#N/A</v>
      </c>
      <c r="AS128" s="94" t="e">
        <f ca="true">+IF(AND(ISNUMBER(OFFSET('Sanitation Data'!$H$11,0,10*ROW('Sanitation Data'!H122))),'Data Summary'!DH128="Yes"),OFFSET('Sanitation Data'!$H$11,0,10*ROW('Sanitation Data'!H122)),NA())</f>
        <v>#N/A</v>
      </c>
      <c r="AT128" s="94" t="e">
        <f ca="true">+IF(AND(ISNUMBER(OFFSET('Sanitation Data'!$H$12,0,10*ROW('Sanitation Data'!H122))),'Data Summary'!DI128="Yes"),OFFSET('Sanitation Data'!$H$12,0,10*ROW('Sanitation Data'!H122)),NA())</f>
        <v>#N/A</v>
      </c>
      <c r="AU128" s="94" t="e">
        <f ca="true">+IF(AND(ISNUMBER(OFFSET('Sanitation Data'!$I$4,0,10*ROW('Sanitation Data'!I122))),'Data Summary'!DJ128="Yes"),100-OFFSET('Sanitation Data'!$I$4,0,10*ROW('Sanitation Data'!I122)),NA())</f>
        <v>#N/A</v>
      </c>
      <c r="AV128" s="94" t="e">
        <f ca="true">+IF(AND(ISNUMBER(OFFSET('Sanitation Data'!$I$6,0,10*ROW('Sanitation Data'!I122))),'Data Summary'!DK128="Yes"),OFFSET('Sanitation Data'!$I$6,0,10*ROW('Sanitation Data'!I122)),NA())</f>
        <v>#N/A</v>
      </c>
      <c r="AW128" s="94" t="e">
        <f ca="true">+IF(AND(ISNUMBER(OFFSET('Sanitation Data'!$I$10,0,10*ROW('Sanitation Data'!I122))),'Data Summary'!DL128="Yes"),OFFSET('Sanitation Data'!$I$10,0,10*ROW('Sanitation Data'!I122)),NA())</f>
        <v>#N/A</v>
      </c>
      <c r="AX128" s="94" t="e">
        <f ca="true">+IF(AND(ISNUMBER(OFFSET('Sanitation Data'!$I$11,0,10*ROW('Sanitation Data'!I122))),'Data Summary'!DM128="Yes"),OFFSET('Sanitation Data'!$I$11,0,10*ROW('Sanitation Data'!I122)),NA())</f>
        <v>#N/A</v>
      </c>
      <c r="AY128" s="94" t="e">
        <f ca="true">+IF(AND(ISNUMBER(OFFSET('Sanitation Data'!$I$12,0,10*ROW('Sanitation Data'!I122))),'Data Summary'!DN128="Yes"),OFFSET('Sanitation Data'!$I$12,0,10*ROW('Sanitation Data'!I122)),NA())</f>
        <v>#N/A</v>
      </c>
      <c r="AZ128" s="95" t="e">
        <f ca="true">+IF(AND(ISNUMBER(OFFSET('Hygiene Data'!$D$5,0,10*ROW('Hygiene Data'!D122))),'Data Summary'!DO128="Yes"),OFFSET('Hygiene Data'!$D$5,0,10*ROW('Hygiene Data'!D122)),NA())</f>
        <v>#N/A</v>
      </c>
      <c r="BA128" s="95" t="e">
        <f ca="true">+IF(AND(ISNUMBER(OFFSET('Hygiene Data'!$D$7,0,10*ROW('Hygiene Data'!D122))),'Data Summary'!DP128="Yes"),OFFSET('Hygiene Data'!$D$7,0,10*ROW('Hygiene Data'!D122)),NA())</f>
        <v>#N/A</v>
      </c>
      <c r="BB128" s="95" t="e">
        <f ca="true">+IF(AND(ISNUMBER(OFFSET('Hygiene Data'!$D$9,0,10*ROW('Hygiene Data'!D122))),'Data Summary'!DQ128="Yes"),OFFSET('Hygiene Data'!$D$9,0,10*ROW('Hygiene Data'!D122)),NA())</f>
        <v>#N/A</v>
      </c>
      <c r="BC128" s="95" t="e">
        <f ca="true">+IF(AND(ISNUMBER(OFFSET('Hygiene Data'!$E$5,0,10*ROW('Hygiene Data'!E122))),'Data Summary'!DR128="Yes"),OFFSET('Hygiene Data'!$E$5,0,10*ROW('Hygiene Data'!E122)),NA())</f>
        <v>#N/A</v>
      </c>
      <c r="BD128" s="95" t="e">
        <f ca="true">+IF(AND(ISNUMBER(OFFSET('Hygiene Data'!$E$7,0,10*ROW('Hygiene Data'!E122))),'Data Summary'!DS128="Yes"),OFFSET('Hygiene Data'!$E$7,0,10*ROW('Hygiene Data'!E122)),NA())</f>
        <v>#N/A</v>
      </c>
      <c r="BE128" s="95" t="e">
        <f ca="true">+IF(AND(ISNUMBER(OFFSET('Hygiene Data'!$E$9,0,10*ROW('Hygiene Data'!E122))),'Data Summary'!DT128="Yes"),OFFSET('Hygiene Data'!$E$9,0,10*ROW('Hygiene Data'!E122)),NA())</f>
        <v>#N/A</v>
      </c>
      <c r="BF128" s="95" t="e">
        <f ca="true">+IF(AND(ISNUMBER(OFFSET('Hygiene Data'!$F$5,0,10*ROW('Hygiene Data'!F122))),'Data Summary'!DU128="Yes"),OFFSET('Hygiene Data'!$F$5,0,10*ROW('Hygiene Data'!F122)),NA())</f>
        <v>#N/A</v>
      </c>
      <c r="BG128" s="95" t="e">
        <f ca="true">+IF(AND(ISNUMBER(OFFSET('Hygiene Data'!$F$7,0,10*ROW('Hygiene Data'!F122))),'Data Summary'!DV128="Yes"),OFFSET('Hygiene Data'!$F$7,0,10*ROW('Hygiene Data'!F122)),NA())</f>
        <v>#N/A</v>
      </c>
      <c r="BH128" s="95" t="e">
        <f ca="true">+IF(AND(ISNUMBER(OFFSET('Hygiene Data'!$F$9,0,10*ROW('Hygiene Data'!F122))),'Data Summary'!DW128="Yes"),OFFSET('Hygiene Data'!$F$9,0,10*ROW('Hygiene Data'!F122)),NA())</f>
        <v>#N/A</v>
      </c>
      <c r="BI128" s="95" t="e">
        <f ca="true">+IF(AND(ISNUMBER(OFFSET('Hygiene Data'!$G$5,0,10*ROW('Hygiene Data'!G122))),'Data Summary'!DX128="Yes"),OFFSET('Hygiene Data'!$G$5,0,10*ROW('Hygiene Data'!G122)),NA())</f>
        <v>#N/A</v>
      </c>
      <c r="BJ128" s="95" t="e">
        <f ca="true">+IF(AND(ISNUMBER(OFFSET('Hygiene Data'!$G$7,0,10*ROW('Hygiene Data'!G122))),'Data Summary'!DY128="Yes"),OFFSET('Hygiene Data'!$G$7,0,10*ROW('Hygiene Data'!G122)),NA())</f>
        <v>#N/A</v>
      </c>
      <c r="BK128" s="95" t="e">
        <f ca="true">+IF(AND(ISNUMBER(OFFSET('Hygiene Data'!$G$9,0,10*ROW('Hygiene Data'!G122))),'Data Summary'!DZ128="Yes"),OFFSET('Hygiene Data'!$G$9,0,10*ROW('Hygiene Data'!G122)),NA())</f>
        <v>#N/A</v>
      </c>
      <c r="BL128" s="95" t="e">
        <f ca="true">+IF(AND(ISNUMBER(OFFSET('Hygiene Data'!$H$5,0,10*ROW('Hygiene Data'!H122))),'Data Summary'!EA128="Yes"),OFFSET('Hygiene Data'!$H$5,0,10*ROW('Hygiene Data'!H122)),NA())</f>
        <v>#N/A</v>
      </c>
      <c r="BM128" s="95" t="e">
        <f ca="true">+IF(AND(ISNUMBER(OFFSET('Hygiene Data'!$H$7,0,10*ROW('Hygiene Data'!H122))),'Data Summary'!EB128="Yes"),OFFSET('Hygiene Data'!$H$7,0,10*ROW('Hygiene Data'!H122)),NA())</f>
        <v>#N/A</v>
      </c>
      <c r="BN128" s="95" t="e">
        <f ca="true">+IF(AND(ISNUMBER(OFFSET('Hygiene Data'!$H$9,0,10*ROW('Hygiene Data'!H122))),'Data Summary'!EC128="Yes"),OFFSET('Hygiene Data'!$H$9,0,10*ROW('Hygiene Data'!H122)),NA())</f>
        <v>#N/A</v>
      </c>
      <c r="BO128" s="95" t="e">
        <f ca="true">+IF(AND(ISNUMBER(OFFSET('Hygiene Data'!$I$5,0,10*ROW('Hygiene Data'!I122))),'Data Summary'!ED128="Yes"),OFFSET('Hygiene Data'!$I$5,0,10*ROW('Hygiene Data'!I122)),NA())</f>
        <v>#N/A</v>
      </c>
      <c r="BP128" s="95" t="e">
        <f ca="true">+IF(AND(ISNUMBER(OFFSET('Hygiene Data'!$I$7,0,10*ROW('Hygiene Data'!I122))),'Data Summary'!EE128="Yes"),OFFSET('Hygiene Data'!$I$7,0,10*ROW('Hygiene Data'!I122)),NA())</f>
        <v>#N/A</v>
      </c>
      <c r="BQ128" s="95" t="e">
        <f ca="true">+IF(AND(ISNUMBER(OFFSET('Hygiene Data'!$I$9,0,10*ROW('Hygiene Data'!I122))),'Data Summary'!EF128="Yes"),OFFSET('Hygiene Data'!$I$9,0,10*ROW('Hygiene Data'!I122)),NA())</f>
        <v>#N/A</v>
      </c>
    </row>
    <row xmlns:x14ac="http://schemas.microsoft.com/office/spreadsheetml/2009/9/ac" r="129" x14ac:dyDescent="0.2">
      <c r="A129" s="329" t="e">
        <f ca="true">+RIGHT('Data Summary'!A129,LEN('Data Summary'!A129)-9)</f>
        <v>#VALUE!</v>
      </c>
      <c r="B129" s="36" t="str">
        <f ca="true">+IF(ISTEXT('Data Summary'!B129),'Data Summary'!B129,"")</f>
        <v/>
      </c>
      <c r="C129" s="328" t="e">
        <f ca="true">+VALUE('Data Summary'!C129)</f>
        <v>#VALUE!</v>
      </c>
      <c r="D129" s="93" t="e">
        <f ca="true">+IF(AND(ISNUMBER(OFFSET('Water Data'!$D$4,0,10*ROW('Water Data'!D123))),'Data Summary'!BS129="Yes"),100-OFFSET('Water Data'!$D$4,0,10*ROW('Water Data'!D123)),NA())</f>
        <v>#N/A</v>
      </c>
      <c r="E129" s="93" t="e">
        <f ca="true">+IF(AND(ISNUMBER(OFFSET('Water Data'!$D$6,0,10*ROW('Water Data'!D123))),'Data Summary'!BT129="Yes"),OFFSET('Water Data'!$D$6,0,10*ROW('Water Data'!D123)),NA())</f>
        <v>#N/A</v>
      </c>
      <c r="F129" s="93" t="e">
        <f ca="true">+IF(AND(ISNUMBER(OFFSET('Water Data'!$D$9,0,10*ROW('Water Data'!D123))),'Data Summary'!BU129="Yes"),OFFSET('Water Data'!$D$9,0,10*ROW('Water Data'!D123)),NA())</f>
        <v>#N/A</v>
      </c>
      <c r="G129" s="93" t="e">
        <f ca="true">+IF(AND(ISNUMBER(OFFSET('Water Data'!$E$4,0,10*ROW('Water Data'!E123))),'Data Summary'!BV129="Yes"),100-OFFSET('Water Data'!$E$4,0,10*ROW('Water Data'!E123)),NA())</f>
        <v>#N/A</v>
      </c>
      <c r="H129" s="93" t="e">
        <f ca="true">+IF(AND(ISNUMBER(OFFSET('Water Data'!$E$6,0,10*ROW('Water Data'!E123))),'Data Summary'!BW129="Yes"),OFFSET('Water Data'!$E$6,0,10*ROW('Water Data'!E123)),NA())</f>
        <v>#N/A</v>
      </c>
      <c r="I129" s="93" t="e">
        <f ca="true">+IF(AND(ISNUMBER(OFFSET('Water Data'!$E$9,0,10*ROW('Water Data'!E123))),'Data Summary'!BX129="Yes"),OFFSET('Water Data'!$E$9,0,10*ROW('Water Data'!E123)),NA())</f>
        <v>#N/A</v>
      </c>
      <c r="J129" s="93" t="e">
        <f ca="true">+IF(AND(ISNUMBER(OFFSET('Water Data'!$F$4,0,10*ROW('Water Data'!F123))),'Data Summary'!BY129="Yes"),100-OFFSET('Water Data'!$F$4,0,10*ROW('Water Data'!F123)),NA())</f>
        <v>#N/A</v>
      </c>
      <c r="K129" s="93" t="e">
        <f ca="true">+IF(AND(ISNUMBER(OFFSET('Water Data'!$F$6,0,10*ROW('Water Data'!F123))),'Data Summary'!BZ129="Yes"),OFFSET('Water Data'!$F$6,0,10*ROW('Water Data'!F123)),NA())</f>
        <v>#N/A</v>
      </c>
      <c r="L129" s="93" t="e">
        <f ca="true">+IF(AND(ISNUMBER(OFFSET('Water Data'!$F$9,0,10*ROW('Water Data'!F123))),'Data Summary'!CA129="Yes"),OFFSET('Water Data'!$F$9,0,10*ROW('Water Data'!F123)),NA())</f>
        <v>#N/A</v>
      </c>
      <c r="M129" s="93" t="e">
        <f ca="true">+IF(AND(ISNUMBER(OFFSET('Water Data'!$G$4,0,10*ROW('Water Data'!G123))),'Data Summary'!CB129="Yes"),100-OFFSET('Water Data'!$G$4,0,10*ROW('Water Data'!G123)),NA())</f>
        <v>#N/A</v>
      </c>
      <c r="N129" s="93" t="e">
        <f ca="true">+IF(AND(ISNUMBER(OFFSET('Water Data'!$G$6,0,10*ROW('Water Data'!G123))),'Data Summary'!CC129="Yes"),OFFSET('Water Data'!$G$6,0,10*ROW('Water Data'!G123)),NA())</f>
        <v>#N/A</v>
      </c>
      <c r="O129" s="93" t="e">
        <f ca="true">+IF(AND(ISNUMBER(OFFSET('Water Data'!$G$9,0,10*ROW('Water Data'!G123))),'Data Summary'!CD129="Yes"),OFFSET('Water Data'!$G$9,0,10*ROW('Water Data'!G123)),NA())</f>
        <v>#N/A</v>
      </c>
      <c r="P129" s="93" t="e">
        <f ca="true">+IF(AND(ISNUMBER(OFFSET('Water Data'!$H$4,0,10*ROW('Water Data'!H123))),'Data Summary'!CE129="Yes"),100-OFFSET('Water Data'!$H$4,0,10*ROW('Water Data'!H123)),NA())</f>
        <v>#N/A</v>
      </c>
      <c r="Q129" s="93" t="e">
        <f ca="true">+IF(AND(ISNUMBER(OFFSET('Water Data'!$H$6,0,10*ROW('Water Data'!H123))),'Data Summary'!CF129="Yes"),OFFSET('Water Data'!$H$6,0,10*ROW('Water Data'!H123)),NA())</f>
        <v>#N/A</v>
      </c>
      <c r="R129" s="93" t="e">
        <f ca="true">+IF(AND(ISNUMBER(OFFSET('Water Data'!$H$9,0,10*ROW('Water Data'!H123))),'Data Summary'!CG129="Yes"),OFFSET('Water Data'!$H$9,0,10*ROW('Water Data'!H123)),NA())</f>
        <v>#N/A</v>
      </c>
      <c r="S129" s="93" t="e">
        <f ca="true">+IF(AND(ISNUMBER(OFFSET('Water Data'!$I$4,0,10*ROW('Water Data'!I123))),'Data Summary'!CH129="Yes"),100-OFFSET('Water Data'!$I$4,0,10*ROW('Water Data'!I123)),NA())</f>
        <v>#N/A</v>
      </c>
      <c r="T129" s="93" t="e">
        <f ca="true">+IF(AND(ISNUMBER(OFFSET('Water Data'!$I$6,0,10*ROW('Water Data'!I123))),'Data Summary'!CI129="Yes"),OFFSET('Water Data'!$I$6,0,10*ROW('Water Data'!I123)),NA())</f>
        <v>#N/A</v>
      </c>
      <c r="U129" s="93" t="e">
        <f ca="true">+IF(AND(ISNUMBER(OFFSET('Water Data'!$I$9,0,10*ROW('Water Data'!I123))),'Data Summary'!CJ129="Yes"),OFFSET('Water Data'!$I$9,0,10*ROW('Water Data'!I123)),NA())</f>
        <v>#N/A</v>
      </c>
      <c r="V129" s="94" t="e">
        <f ca="true">+IF(AND(ISNUMBER(OFFSET('Sanitation Data'!$D$4,0,10*ROW('Sanitation Data'!D123))),'Data Summary'!CK129="Yes"),100-OFFSET('Sanitation Data'!$D$4,0,10*ROW('Sanitation Data'!D123)),NA())</f>
        <v>#N/A</v>
      </c>
      <c r="W129" s="94" t="e">
        <f ca="true">+IF(AND(ISNUMBER(OFFSET('Sanitation Data'!$D$6,0,10*ROW('Sanitation Data'!D123))),'Data Summary'!CL129="Yes"),OFFSET('Sanitation Data'!$D$6,0,10*ROW('Sanitation Data'!D123)),NA())</f>
        <v>#N/A</v>
      </c>
      <c r="X129" s="94" t="e">
        <f ca="true">+IF(AND(ISNUMBER(OFFSET('Sanitation Data'!$D$10,0,10*ROW('Sanitation Data'!D123))),'Data Summary'!CM129="Yes"),OFFSET('Sanitation Data'!$D$10,0,10*ROW('Sanitation Data'!D123)),NA())</f>
        <v>#N/A</v>
      </c>
      <c r="Y129" s="94" t="e">
        <f ca="true">+IF(AND(ISNUMBER(OFFSET('Sanitation Data'!$D$11,0,10*ROW('Sanitation Data'!D123))),'Data Summary'!CN129="Yes"),OFFSET('Sanitation Data'!$D$11,0,10*ROW('Sanitation Data'!D123)),NA())</f>
        <v>#N/A</v>
      </c>
      <c r="Z129" s="94" t="e">
        <f ca="true">+IF(AND(ISNUMBER(OFFSET('Sanitation Data'!$D$12,0,10*ROW('Sanitation Data'!D123))),'Data Summary'!CO129="Yes"),OFFSET('Sanitation Data'!$D$12,0,10*ROW('Sanitation Data'!D123)),NA())</f>
        <v>#N/A</v>
      </c>
      <c r="AA129" s="94" t="e">
        <f ca="true">+IF(AND(ISNUMBER(OFFSET('Sanitation Data'!$E$4,0,10*ROW('Sanitation Data'!E123))),'Data Summary'!CP129="Yes"),100-OFFSET('Sanitation Data'!$E$4,0,10*ROW('Sanitation Data'!E123)),NA())</f>
        <v>#N/A</v>
      </c>
      <c r="AB129" s="94" t="e">
        <f ca="true">+IF(AND(ISNUMBER(OFFSET('Sanitation Data'!$E$6,0,10*ROW('Sanitation Data'!E123))),'Data Summary'!CQ129="Yes"),OFFSET('Sanitation Data'!$E$6,0,10*ROW('Sanitation Data'!E123)),NA())</f>
        <v>#N/A</v>
      </c>
      <c r="AC129" s="94" t="e">
        <f ca="true">+IF(AND(ISNUMBER(OFFSET('Sanitation Data'!$E$10,0,10*ROW('Sanitation Data'!E123))),'Data Summary'!CR129="Yes"),OFFSET('Sanitation Data'!$E$10,0,10*ROW('Sanitation Data'!E123)),NA())</f>
        <v>#N/A</v>
      </c>
      <c r="AD129" s="94" t="e">
        <f ca="true">+IF(AND(ISNUMBER(OFFSET('Sanitation Data'!$E$11,0,10*ROW('Sanitation Data'!E123))),'Data Summary'!CS129="Yes"),OFFSET('Sanitation Data'!$E$11,0,10*ROW('Sanitation Data'!E123)),NA())</f>
        <v>#N/A</v>
      </c>
      <c r="AE129" s="94" t="e">
        <f ca="true">+IF(AND(ISNUMBER(OFFSET('Sanitation Data'!$E$12,0,10*ROW('Sanitation Data'!E123))),'Data Summary'!CT129="Yes"),OFFSET('Sanitation Data'!$E$12,0,10*ROW('Sanitation Data'!E123)),NA())</f>
        <v>#N/A</v>
      </c>
      <c r="AF129" s="94" t="e">
        <f ca="true">+IF(AND(ISNUMBER(OFFSET('Sanitation Data'!$F$4,0,10*ROW('Sanitation Data'!F123))),'Data Summary'!CU129="Yes"),100-OFFSET('Sanitation Data'!$F$4,0,10*ROW('Sanitation Data'!F123)),NA())</f>
        <v>#N/A</v>
      </c>
      <c r="AG129" s="94" t="e">
        <f ca="true">+IF(AND(ISNUMBER(OFFSET('Sanitation Data'!$F$6,0,10*ROW('Sanitation Data'!F123))),'Data Summary'!CV129="Yes"),OFFSET('Sanitation Data'!$F$6,0,10*ROW('Sanitation Data'!F123)),NA())</f>
        <v>#N/A</v>
      </c>
      <c r="AH129" s="94" t="e">
        <f ca="true">+IF(AND(ISNUMBER(OFFSET('Sanitation Data'!$F$10,0,10*ROW('Sanitation Data'!F123))),'Data Summary'!CW129="Yes"),OFFSET('Sanitation Data'!$F$10,0,10*ROW('Sanitation Data'!F123)),NA())</f>
        <v>#N/A</v>
      </c>
      <c r="AI129" s="94" t="e">
        <f ca="true">+IF(AND(ISNUMBER(OFFSET('Sanitation Data'!$F$11,0,10*ROW('Sanitation Data'!F123))),'Data Summary'!CX129="Yes"),OFFSET('Sanitation Data'!$F$11,0,10*ROW('Sanitation Data'!F123)),NA())</f>
        <v>#N/A</v>
      </c>
      <c r="AJ129" s="94" t="e">
        <f ca="true">+IF(AND(ISNUMBER(OFFSET('Sanitation Data'!$F$12,0,10*ROW('Sanitation Data'!F123))),'Data Summary'!CY129="Yes"),OFFSET('Sanitation Data'!$F$12,0,10*ROW('Sanitation Data'!F123)),NA())</f>
        <v>#N/A</v>
      </c>
      <c r="AK129" s="94" t="e">
        <f ca="true">+IF(AND(ISNUMBER(OFFSET('Sanitation Data'!$G$4,0,10*ROW('Sanitation Data'!G123))),'Data Summary'!CZ129="Yes"),100-OFFSET('Sanitation Data'!$G$4,0,10*ROW('Sanitation Data'!G123)),NA())</f>
        <v>#N/A</v>
      </c>
      <c r="AL129" s="94" t="e">
        <f ca="true">+IF(AND(ISNUMBER(OFFSET('Sanitation Data'!$G$6,0,10*ROW('Sanitation Data'!G123))),'Data Summary'!DA129="Yes"),OFFSET('Sanitation Data'!$G$6,0,10*ROW('Sanitation Data'!G123)),NA())</f>
        <v>#N/A</v>
      </c>
      <c r="AM129" s="94" t="e">
        <f ca="true">+IF(AND(ISNUMBER(OFFSET('Sanitation Data'!$G$10,0,10*ROW('Sanitation Data'!G123))),'Data Summary'!DB129="Yes"),OFFSET('Sanitation Data'!$G$10,0,10*ROW('Sanitation Data'!G123)),NA())</f>
        <v>#N/A</v>
      </c>
      <c r="AN129" s="94" t="e">
        <f ca="true">+IF(AND(ISNUMBER(OFFSET('Sanitation Data'!$G$11,0,10*ROW('Sanitation Data'!G123))),'Data Summary'!DC129="Yes"),OFFSET('Sanitation Data'!$G$11,0,10*ROW('Sanitation Data'!G123)),NA())</f>
        <v>#N/A</v>
      </c>
      <c r="AO129" s="94" t="e">
        <f ca="true">+IF(AND(ISNUMBER(OFFSET('Sanitation Data'!$G$12,0,10*ROW('Sanitation Data'!G123))),'Data Summary'!DD129="Yes"),OFFSET('Sanitation Data'!$G$12,0,10*ROW('Sanitation Data'!G123)),NA())</f>
        <v>#N/A</v>
      </c>
      <c r="AP129" s="94" t="e">
        <f ca="true">+IF(AND(ISNUMBER(OFFSET('Sanitation Data'!$H$4,0,10*ROW('Sanitation Data'!H123))),'Data Summary'!DE129="Yes"),100-OFFSET('Sanitation Data'!$H$4,0,10*ROW('Sanitation Data'!H123)),NA())</f>
        <v>#N/A</v>
      </c>
      <c r="AQ129" s="94" t="e">
        <f ca="true">+IF(AND(ISNUMBER(OFFSET('Sanitation Data'!$H$6,0,10*ROW('Sanitation Data'!H123))),'Data Summary'!DF129="Yes"),OFFSET('Sanitation Data'!$H$6,0,10*ROW('Sanitation Data'!H123)),NA())</f>
        <v>#N/A</v>
      </c>
      <c r="AR129" s="94" t="e">
        <f ca="true">+IF(AND(ISNUMBER(OFFSET('Sanitation Data'!$H$10,0,10*ROW('Sanitation Data'!H123))),'Data Summary'!DG129="Yes"),OFFSET('Sanitation Data'!$H$10,0,10*ROW('Sanitation Data'!H123)),NA())</f>
        <v>#N/A</v>
      </c>
      <c r="AS129" s="94" t="e">
        <f ca="true">+IF(AND(ISNUMBER(OFFSET('Sanitation Data'!$H$11,0,10*ROW('Sanitation Data'!H123))),'Data Summary'!DH129="Yes"),OFFSET('Sanitation Data'!$H$11,0,10*ROW('Sanitation Data'!H123)),NA())</f>
        <v>#N/A</v>
      </c>
      <c r="AT129" s="94" t="e">
        <f ca="true">+IF(AND(ISNUMBER(OFFSET('Sanitation Data'!$H$12,0,10*ROW('Sanitation Data'!H123))),'Data Summary'!DI129="Yes"),OFFSET('Sanitation Data'!$H$12,0,10*ROW('Sanitation Data'!H123)),NA())</f>
        <v>#N/A</v>
      </c>
      <c r="AU129" s="94" t="e">
        <f ca="true">+IF(AND(ISNUMBER(OFFSET('Sanitation Data'!$I$4,0,10*ROW('Sanitation Data'!I123))),'Data Summary'!DJ129="Yes"),100-OFFSET('Sanitation Data'!$I$4,0,10*ROW('Sanitation Data'!I123)),NA())</f>
        <v>#N/A</v>
      </c>
      <c r="AV129" s="94" t="e">
        <f ca="true">+IF(AND(ISNUMBER(OFFSET('Sanitation Data'!$I$6,0,10*ROW('Sanitation Data'!I123))),'Data Summary'!DK129="Yes"),OFFSET('Sanitation Data'!$I$6,0,10*ROW('Sanitation Data'!I123)),NA())</f>
        <v>#N/A</v>
      </c>
      <c r="AW129" s="94" t="e">
        <f ca="true">+IF(AND(ISNUMBER(OFFSET('Sanitation Data'!$I$10,0,10*ROW('Sanitation Data'!I123))),'Data Summary'!DL129="Yes"),OFFSET('Sanitation Data'!$I$10,0,10*ROW('Sanitation Data'!I123)),NA())</f>
        <v>#N/A</v>
      </c>
      <c r="AX129" s="94" t="e">
        <f ca="true">+IF(AND(ISNUMBER(OFFSET('Sanitation Data'!$I$11,0,10*ROW('Sanitation Data'!I123))),'Data Summary'!DM129="Yes"),OFFSET('Sanitation Data'!$I$11,0,10*ROW('Sanitation Data'!I123)),NA())</f>
        <v>#N/A</v>
      </c>
      <c r="AY129" s="94" t="e">
        <f ca="true">+IF(AND(ISNUMBER(OFFSET('Sanitation Data'!$I$12,0,10*ROW('Sanitation Data'!I123))),'Data Summary'!DN129="Yes"),OFFSET('Sanitation Data'!$I$12,0,10*ROW('Sanitation Data'!I123)),NA())</f>
        <v>#N/A</v>
      </c>
      <c r="AZ129" s="95" t="e">
        <f ca="true">+IF(AND(ISNUMBER(OFFSET('Hygiene Data'!$D$5,0,10*ROW('Hygiene Data'!D123))),'Data Summary'!DO129="Yes"),OFFSET('Hygiene Data'!$D$5,0,10*ROW('Hygiene Data'!D123)),NA())</f>
        <v>#N/A</v>
      </c>
      <c r="BA129" s="95" t="e">
        <f ca="true">+IF(AND(ISNUMBER(OFFSET('Hygiene Data'!$D$7,0,10*ROW('Hygiene Data'!D123))),'Data Summary'!DP129="Yes"),OFFSET('Hygiene Data'!$D$7,0,10*ROW('Hygiene Data'!D123)),NA())</f>
        <v>#N/A</v>
      </c>
      <c r="BB129" s="95" t="e">
        <f ca="true">+IF(AND(ISNUMBER(OFFSET('Hygiene Data'!$D$9,0,10*ROW('Hygiene Data'!D123))),'Data Summary'!DQ129="Yes"),OFFSET('Hygiene Data'!$D$9,0,10*ROW('Hygiene Data'!D123)),NA())</f>
        <v>#N/A</v>
      </c>
      <c r="BC129" s="95" t="e">
        <f ca="true">+IF(AND(ISNUMBER(OFFSET('Hygiene Data'!$E$5,0,10*ROW('Hygiene Data'!E123))),'Data Summary'!DR129="Yes"),OFFSET('Hygiene Data'!$E$5,0,10*ROW('Hygiene Data'!E123)),NA())</f>
        <v>#N/A</v>
      </c>
      <c r="BD129" s="95" t="e">
        <f ca="true">+IF(AND(ISNUMBER(OFFSET('Hygiene Data'!$E$7,0,10*ROW('Hygiene Data'!E123))),'Data Summary'!DS129="Yes"),OFFSET('Hygiene Data'!$E$7,0,10*ROW('Hygiene Data'!E123)),NA())</f>
        <v>#N/A</v>
      </c>
      <c r="BE129" s="95" t="e">
        <f ca="true">+IF(AND(ISNUMBER(OFFSET('Hygiene Data'!$E$9,0,10*ROW('Hygiene Data'!E123))),'Data Summary'!DT129="Yes"),OFFSET('Hygiene Data'!$E$9,0,10*ROW('Hygiene Data'!E123)),NA())</f>
        <v>#N/A</v>
      </c>
      <c r="BF129" s="95" t="e">
        <f ca="true">+IF(AND(ISNUMBER(OFFSET('Hygiene Data'!$F$5,0,10*ROW('Hygiene Data'!F123))),'Data Summary'!DU129="Yes"),OFFSET('Hygiene Data'!$F$5,0,10*ROW('Hygiene Data'!F123)),NA())</f>
        <v>#N/A</v>
      </c>
      <c r="BG129" s="95" t="e">
        <f ca="true">+IF(AND(ISNUMBER(OFFSET('Hygiene Data'!$F$7,0,10*ROW('Hygiene Data'!F123))),'Data Summary'!DV129="Yes"),OFFSET('Hygiene Data'!$F$7,0,10*ROW('Hygiene Data'!F123)),NA())</f>
        <v>#N/A</v>
      </c>
      <c r="BH129" s="95" t="e">
        <f ca="true">+IF(AND(ISNUMBER(OFFSET('Hygiene Data'!$F$9,0,10*ROW('Hygiene Data'!F123))),'Data Summary'!DW129="Yes"),OFFSET('Hygiene Data'!$F$9,0,10*ROW('Hygiene Data'!F123)),NA())</f>
        <v>#N/A</v>
      </c>
      <c r="BI129" s="95" t="e">
        <f ca="true">+IF(AND(ISNUMBER(OFFSET('Hygiene Data'!$G$5,0,10*ROW('Hygiene Data'!G123))),'Data Summary'!DX129="Yes"),OFFSET('Hygiene Data'!$G$5,0,10*ROW('Hygiene Data'!G123)),NA())</f>
        <v>#N/A</v>
      </c>
      <c r="BJ129" s="95" t="e">
        <f ca="true">+IF(AND(ISNUMBER(OFFSET('Hygiene Data'!$G$7,0,10*ROW('Hygiene Data'!G123))),'Data Summary'!DY129="Yes"),OFFSET('Hygiene Data'!$G$7,0,10*ROW('Hygiene Data'!G123)),NA())</f>
        <v>#N/A</v>
      </c>
      <c r="BK129" s="95" t="e">
        <f ca="true">+IF(AND(ISNUMBER(OFFSET('Hygiene Data'!$G$9,0,10*ROW('Hygiene Data'!G123))),'Data Summary'!DZ129="Yes"),OFFSET('Hygiene Data'!$G$9,0,10*ROW('Hygiene Data'!G123)),NA())</f>
        <v>#N/A</v>
      </c>
      <c r="BL129" s="95" t="e">
        <f ca="true">+IF(AND(ISNUMBER(OFFSET('Hygiene Data'!$H$5,0,10*ROW('Hygiene Data'!H123))),'Data Summary'!EA129="Yes"),OFFSET('Hygiene Data'!$H$5,0,10*ROW('Hygiene Data'!H123)),NA())</f>
        <v>#N/A</v>
      </c>
      <c r="BM129" s="95" t="e">
        <f ca="true">+IF(AND(ISNUMBER(OFFSET('Hygiene Data'!$H$7,0,10*ROW('Hygiene Data'!H123))),'Data Summary'!EB129="Yes"),OFFSET('Hygiene Data'!$H$7,0,10*ROW('Hygiene Data'!H123)),NA())</f>
        <v>#N/A</v>
      </c>
      <c r="BN129" s="95" t="e">
        <f ca="true">+IF(AND(ISNUMBER(OFFSET('Hygiene Data'!$H$9,0,10*ROW('Hygiene Data'!H123))),'Data Summary'!EC129="Yes"),OFFSET('Hygiene Data'!$H$9,0,10*ROW('Hygiene Data'!H123)),NA())</f>
        <v>#N/A</v>
      </c>
      <c r="BO129" s="95" t="e">
        <f ca="true">+IF(AND(ISNUMBER(OFFSET('Hygiene Data'!$I$5,0,10*ROW('Hygiene Data'!I123))),'Data Summary'!ED129="Yes"),OFFSET('Hygiene Data'!$I$5,0,10*ROW('Hygiene Data'!I123)),NA())</f>
        <v>#N/A</v>
      </c>
      <c r="BP129" s="95" t="e">
        <f ca="true">+IF(AND(ISNUMBER(OFFSET('Hygiene Data'!$I$7,0,10*ROW('Hygiene Data'!I123))),'Data Summary'!EE129="Yes"),OFFSET('Hygiene Data'!$I$7,0,10*ROW('Hygiene Data'!I123)),NA())</f>
        <v>#N/A</v>
      </c>
      <c r="BQ129" s="95" t="e">
        <f ca="true">+IF(AND(ISNUMBER(OFFSET('Hygiene Data'!$I$9,0,10*ROW('Hygiene Data'!I123))),'Data Summary'!EF129="Yes"),OFFSET('Hygiene Data'!$I$9,0,10*ROW('Hygiene Data'!I123)),NA())</f>
        <v>#N/A</v>
      </c>
    </row>
    <row xmlns:x14ac="http://schemas.microsoft.com/office/spreadsheetml/2009/9/ac" r="130" x14ac:dyDescent="0.2">
      <c r="A130" s="329" t="e">
        <f ca="true">+RIGHT('Data Summary'!A130,LEN('Data Summary'!A130)-9)</f>
        <v>#VALUE!</v>
      </c>
      <c r="B130" s="36" t="str">
        <f ca="true">+IF(ISTEXT('Data Summary'!B130),'Data Summary'!B130,"")</f>
        <v/>
      </c>
      <c r="C130" s="328" t="e">
        <f ca="true">+VALUE('Data Summary'!C130)</f>
        <v>#VALUE!</v>
      </c>
      <c r="D130" s="93" t="e">
        <f ca="true">+IF(AND(ISNUMBER(OFFSET('Water Data'!$D$4,0,10*ROW('Water Data'!D124))),'Data Summary'!BS130="Yes"),100-OFFSET('Water Data'!$D$4,0,10*ROW('Water Data'!D124)),NA())</f>
        <v>#N/A</v>
      </c>
      <c r="E130" s="93" t="e">
        <f ca="true">+IF(AND(ISNUMBER(OFFSET('Water Data'!$D$6,0,10*ROW('Water Data'!D124))),'Data Summary'!BT130="Yes"),OFFSET('Water Data'!$D$6,0,10*ROW('Water Data'!D124)),NA())</f>
        <v>#N/A</v>
      </c>
      <c r="F130" s="93" t="e">
        <f ca="true">+IF(AND(ISNUMBER(OFFSET('Water Data'!$D$9,0,10*ROW('Water Data'!D124))),'Data Summary'!BU130="Yes"),OFFSET('Water Data'!$D$9,0,10*ROW('Water Data'!D124)),NA())</f>
        <v>#N/A</v>
      </c>
      <c r="G130" s="93" t="e">
        <f ca="true">+IF(AND(ISNUMBER(OFFSET('Water Data'!$E$4,0,10*ROW('Water Data'!E124))),'Data Summary'!BV130="Yes"),100-OFFSET('Water Data'!$E$4,0,10*ROW('Water Data'!E124)),NA())</f>
        <v>#N/A</v>
      </c>
      <c r="H130" s="93" t="e">
        <f ca="true">+IF(AND(ISNUMBER(OFFSET('Water Data'!$E$6,0,10*ROW('Water Data'!E124))),'Data Summary'!BW130="Yes"),OFFSET('Water Data'!$E$6,0,10*ROW('Water Data'!E124)),NA())</f>
        <v>#N/A</v>
      </c>
      <c r="I130" s="93" t="e">
        <f ca="true">+IF(AND(ISNUMBER(OFFSET('Water Data'!$E$9,0,10*ROW('Water Data'!E124))),'Data Summary'!BX130="Yes"),OFFSET('Water Data'!$E$9,0,10*ROW('Water Data'!E124)),NA())</f>
        <v>#N/A</v>
      </c>
      <c r="J130" s="93" t="e">
        <f ca="true">+IF(AND(ISNUMBER(OFFSET('Water Data'!$F$4,0,10*ROW('Water Data'!F124))),'Data Summary'!BY130="Yes"),100-OFFSET('Water Data'!$F$4,0,10*ROW('Water Data'!F124)),NA())</f>
        <v>#N/A</v>
      </c>
      <c r="K130" s="93" t="e">
        <f ca="true">+IF(AND(ISNUMBER(OFFSET('Water Data'!$F$6,0,10*ROW('Water Data'!F124))),'Data Summary'!BZ130="Yes"),OFFSET('Water Data'!$F$6,0,10*ROW('Water Data'!F124)),NA())</f>
        <v>#N/A</v>
      </c>
      <c r="L130" s="93" t="e">
        <f ca="true">+IF(AND(ISNUMBER(OFFSET('Water Data'!$F$9,0,10*ROW('Water Data'!F124))),'Data Summary'!CA130="Yes"),OFFSET('Water Data'!$F$9,0,10*ROW('Water Data'!F124)),NA())</f>
        <v>#N/A</v>
      </c>
      <c r="M130" s="93" t="e">
        <f ca="true">+IF(AND(ISNUMBER(OFFSET('Water Data'!$G$4,0,10*ROW('Water Data'!G124))),'Data Summary'!CB130="Yes"),100-OFFSET('Water Data'!$G$4,0,10*ROW('Water Data'!G124)),NA())</f>
        <v>#N/A</v>
      </c>
      <c r="N130" s="93" t="e">
        <f ca="true">+IF(AND(ISNUMBER(OFFSET('Water Data'!$G$6,0,10*ROW('Water Data'!G124))),'Data Summary'!CC130="Yes"),OFFSET('Water Data'!$G$6,0,10*ROW('Water Data'!G124)),NA())</f>
        <v>#N/A</v>
      </c>
      <c r="O130" s="93" t="e">
        <f ca="true">+IF(AND(ISNUMBER(OFFSET('Water Data'!$G$9,0,10*ROW('Water Data'!G124))),'Data Summary'!CD130="Yes"),OFFSET('Water Data'!$G$9,0,10*ROW('Water Data'!G124)),NA())</f>
        <v>#N/A</v>
      </c>
      <c r="P130" s="93" t="e">
        <f ca="true">+IF(AND(ISNUMBER(OFFSET('Water Data'!$H$4,0,10*ROW('Water Data'!H124))),'Data Summary'!CE130="Yes"),100-OFFSET('Water Data'!$H$4,0,10*ROW('Water Data'!H124)),NA())</f>
        <v>#N/A</v>
      </c>
      <c r="Q130" s="93" t="e">
        <f ca="true">+IF(AND(ISNUMBER(OFFSET('Water Data'!$H$6,0,10*ROW('Water Data'!H124))),'Data Summary'!CF130="Yes"),OFFSET('Water Data'!$H$6,0,10*ROW('Water Data'!H124)),NA())</f>
        <v>#N/A</v>
      </c>
      <c r="R130" s="93" t="e">
        <f ca="true">+IF(AND(ISNUMBER(OFFSET('Water Data'!$H$9,0,10*ROW('Water Data'!H124))),'Data Summary'!CG130="Yes"),OFFSET('Water Data'!$H$9,0,10*ROW('Water Data'!H124)),NA())</f>
        <v>#N/A</v>
      </c>
      <c r="S130" s="93" t="e">
        <f ca="true">+IF(AND(ISNUMBER(OFFSET('Water Data'!$I$4,0,10*ROW('Water Data'!I124))),'Data Summary'!CH130="Yes"),100-OFFSET('Water Data'!$I$4,0,10*ROW('Water Data'!I124)),NA())</f>
        <v>#N/A</v>
      </c>
      <c r="T130" s="93" t="e">
        <f ca="true">+IF(AND(ISNUMBER(OFFSET('Water Data'!$I$6,0,10*ROW('Water Data'!I124))),'Data Summary'!CI130="Yes"),OFFSET('Water Data'!$I$6,0,10*ROW('Water Data'!I124)),NA())</f>
        <v>#N/A</v>
      </c>
      <c r="U130" s="93" t="e">
        <f ca="true">+IF(AND(ISNUMBER(OFFSET('Water Data'!$I$9,0,10*ROW('Water Data'!I124))),'Data Summary'!CJ130="Yes"),OFFSET('Water Data'!$I$9,0,10*ROW('Water Data'!I124)),NA())</f>
        <v>#N/A</v>
      </c>
      <c r="V130" s="94" t="e">
        <f ca="true">+IF(AND(ISNUMBER(OFFSET('Sanitation Data'!$D$4,0,10*ROW('Sanitation Data'!D124))),'Data Summary'!CK130="Yes"),100-OFFSET('Sanitation Data'!$D$4,0,10*ROW('Sanitation Data'!D124)),NA())</f>
        <v>#N/A</v>
      </c>
      <c r="W130" s="94" t="e">
        <f ca="true">+IF(AND(ISNUMBER(OFFSET('Sanitation Data'!$D$6,0,10*ROW('Sanitation Data'!D124))),'Data Summary'!CL130="Yes"),OFFSET('Sanitation Data'!$D$6,0,10*ROW('Sanitation Data'!D124)),NA())</f>
        <v>#N/A</v>
      </c>
      <c r="X130" s="94" t="e">
        <f ca="true">+IF(AND(ISNUMBER(OFFSET('Sanitation Data'!$D$10,0,10*ROW('Sanitation Data'!D124))),'Data Summary'!CM130="Yes"),OFFSET('Sanitation Data'!$D$10,0,10*ROW('Sanitation Data'!D124)),NA())</f>
        <v>#N/A</v>
      </c>
      <c r="Y130" s="94" t="e">
        <f ca="true">+IF(AND(ISNUMBER(OFFSET('Sanitation Data'!$D$11,0,10*ROW('Sanitation Data'!D124))),'Data Summary'!CN130="Yes"),OFFSET('Sanitation Data'!$D$11,0,10*ROW('Sanitation Data'!D124)),NA())</f>
        <v>#N/A</v>
      </c>
      <c r="Z130" s="94" t="e">
        <f ca="true">+IF(AND(ISNUMBER(OFFSET('Sanitation Data'!$D$12,0,10*ROW('Sanitation Data'!D124))),'Data Summary'!CO130="Yes"),OFFSET('Sanitation Data'!$D$12,0,10*ROW('Sanitation Data'!D124)),NA())</f>
        <v>#N/A</v>
      </c>
      <c r="AA130" s="94" t="e">
        <f ca="true">+IF(AND(ISNUMBER(OFFSET('Sanitation Data'!$E$4,0,10*ROW('Sanitation Data'!E124))),'Data Summary'!CP130="Yes"),100-OFFSET('Sanitation Data'!$E$4,0,10*ROW('Sanitation Data'!E124)),NA())</f>
        <v>#N/A</v>
      </c>
      <c r="AB130" s="94" t="e">
        <f ca="true">+IF(AND(ISNUMBER(OFFSET('Sanitation Data'!$E$6,0,10*ROW('Sanitation Data'!E124))),'Data Summary'!CQ130="Yes"),OFFSET('Sanitation Data'!$E$6,0,10*ROW('Sanitation Data'!E124)),NA())</f>
        <v>#N/A</v>
      </c>
      <c r="AC130" s="94" t="e">
        <f ca="true">+IF(AND(ISNUMBER(OFFSET('Sanitation Data'!$E$10,0,10*ROW('Sanitation Data'!E124))),'Data Summary'!CR130="Yes"),OFFSET('Sanitation Data'!$E$10,0,10*ROW('Sanitation Data'!E124)),NA())</f>
        <v>#N/A</v>
      </c>
      <c r="AD130" s="94" t="e">
        <f ca="true">+IF(AND(ISNUMBER(OFFSET('Sanitation Data'!$E$11,0,10*ROW('Sanitation Data'!E124))),'Data Summary'!CS130="Yes"),OFFSET('Sanitation Data'!$E$11,0,10*ROW('Sanitation Data'!E124)),NA())</f>
        <v>#N/A</v>
      </c>
      <c r="AE130" s="94" t="e">
        <f ca="true">+IF(AND(ISNUMBER(OFFSET('Sanitation Data'!$E$12,0,10*ROW('Sanitation Data'!E124))),'Data Summary'!CT130="Yes"),OFFSET('Sanitation Data'!$E$12,0,10*ROW('Sanitation Data'!E124)),NA())</f>
        <v>#N/A</v>
      </c>
      <c r="AF130" s="94" t="e">
        <f ca="true">+IF(AND(ISNUMBER(OFFSET('Sanitation Data'!$F$4,0,10*ROW('Sanitation Data'!F124))),'Data Summary'!CU130="Yes"),100-OFFSET('Sanitation Data'!$F$4,0,10*ROW('Sanitation Data'!F124)),NA())</f>
        <v>#N/A</v>
      </c>
      <c r="AG130" s="94" t="e">
        <f ca="true">+IF(AND(ISNUMBER(OFFSET('Sanitation Data'!$F$6,0,10*ROW('Sanitation Data'!F124))),'Data Summary'!CV130="Yes"),OFFSET('Sanitation Data'!$F$6,0,10*ROW('Sanitation Data'!F124)),NA())</f>
        <v>#N/A</v>
      </c>
      <c r="AH130" s="94" t="e">
        <f ca="true">+IF(AND(ISNUMBER(OFFSET('Sanitation Data'!$F$10,0,10*ROW('Sanitation Data'!F124))),'Data Summary'!CW130="Yes"),OFFSET('Sanitation Data'!$F$10,0,10*ROW('Sanitation Data'!F124)),NA())</f>
        <v>#N/A</v>
      </c>
      <c r="AI130" s="94" t="e">
        <f ca="true">+IF(AND(ISNUMBER(OFFSET('Sanitation Data'!$F$11,0,10*ROW('Sanitation Data'!F124))),'Data Summary'!CX130="Yes"),OFFSET('Sanitation Data'!$F$11,0,10*ROW('Sanitation Data'!F124)),NA())</f>
        <v>#N/A</v>
      </c>
      <c r="AJ130" s="94" t="e">
        <f ca="true">+IF(AND(ISNUMBER(OFFSET('Sanitation Data'!$F$12,0,10*ROW('Sanitation Data'!F124))),'Data Summary'!CY130="Yes"),OFFSET('Sanitation Data'!$F$12,0,10*ROW('Sanitation Data'!F124)),NA())</f>
        <v>#N/A</v>
      </c>
      <c r="AK130" s="94" t="e">
        <f ca="true">+IF(AND(ISNUMBER(OFFSET('Sanitation Data'!$G$4,0,10*ROW('Sanitation Data'!G124))),'Data Summary'!CZ130="Yes"),100-OFFSET('Sanitation Data'!$G$4,0,10*ROW('Sanitation Data'!G124)),NA())</f>
        <v>#N/A</v>
      </c>
      <c r="AL130" s="94" t="e">
        <f ca="true">+IF(AND(ISNUMBER(OFFSET('Sanitation Data'!$G$6,0,10*ROW('Sanitation Data'!G124))),'Data Summary'!DA130="Yes"),OFFSET('Sanitation Data'!$G$6,0,10*ROW('Sanitation Data'!G124)),NA())</f>
        <v>#N/A</v>
      </c>
      <c r="AM130" s="94" t="e">
        <f ca="true">+IF(AND(ISNUMBER(OFFSET('Sanitation Data'!$G$10,0,10*ROW('Sanitation Data'!G124))),'Data Summary'!DB130="Yes"),OFFSET('Sanitation Data'!$G$10,0,10*ROW('Sanitation Data'!G124)),NA())</f>
        <v>#N/A</v>
      </c>
      <c r="AN130" s="94" t="e">
        <f ca="true">+IF(AND(ISNUMBER(OFFSET('Sanitation Data'!$G$11,0,10*ROW('Sanitation Data'!G124))),'Data Summary'!DC130="Yes"),OFFSET('Sanitation Data'!$G$11,0,10*ROW('Sanitation Data'!G124)),NA())</f>
        <v>#N/A</v>
      </c>
      <c r="AO130" s="94" t="e">
        <f ca="true">+IF(AND(ISNUMBER(OFFSET('Sanitation Data'!$G$12,0,10*ROW('Sanitation Data'!G124))),'Data Summary'!DD130="Yes"),OFFSET('Sanitation Data'!$G$12,0,10*ROW('Sanitation Data'!G124)),NA())</f>
        <v>#N/A</v>
      </c>
      <c r="AP130" s="94" t="e">
        <f ca="true">+IF(AND(ISNUMBER(OFFSET('Sanitation Data'!$H$4,0,10*ROW('Sanitation Data'!H124))),'Data Summary'!DE130="Yes"),100-OFFSET('Sanitation Data'!$H$4,0,10*ROW('Sanitation Data'!H124)),NA())</f>
        <v>#N/A</v>
      </c>
      <c r="AQ130" s="94" t="e">
        <f ca="true">+IF(AND(ISNUMBER(OFFSET('Sanitation Data'!$H$6,0,10*ROW('Sanitation Data'!H124))),'Data Summary'!DF130="Yes"),OFFSET('Sanitation Data'!$H$6,0,10*ROW('Sanitation Data'!H124)),NA())</f>
        <v>#N/A</v>
      </c>
      <c r="AR130" s="94" t="e">
        <f ca="true">+IF(AND(ISNUMBER(OFFSET('Sanitation Data'!$H$10,0,10*ROW('Sanitation Data'!H124))),'Data Summary'!DG130="Yes"),OFFSET('Sanitation Data'!$H$10,0,10*ROW('Sanitation Data'!H124)),NA())</f>
        <v>#N/A</v>
      </c>
      <c r="AS130" s="94" t="e">
        <f ca="true">+IF(AND(ISNUMBER(OFFSET('Sanitation Data'!$H$11,0,10*ROW('Sanitation Data'!H124))),'Data Summary'!DH130="Yes"),OFFSET('Sanitation Data'!$H$11,0,10*ROW('Sanitation Data'!H124)),NA())</f>
        <v>#N/A</v>
      </c>
      <c r="AT130" s="94" t="e">
        <f ca="true">+IF(AND(ISNUMBER(OFFSET('Sanitation Data'!$H$12,0,10*ROW('Sanitation Data'!H124))),'Data Summary'!DI130="Yes"),OFFSET('Sanitation Data'!$H$12,0,10*ROW('Sanitation Data'!H124)),NA())</f>
        <v>#N/A</v>
      </c>
      <c r="AU130" s="94" t="e">
        <f ca="true">+IF(AND(ISNUMBER(OFFSET('Sanitation Data'!$I$4,0,10*ROW('Sanitation Data'!I124))),'Data Summary'!DJ130="Yes"),100-OFFSET('Sanitation Data'!$I$4,0,10*ROW('Sanitation Data'!I124)),NA())</f>
        <v>#N/A</v>
      </c>
      <c r="AV130" s="94" t="e">
        <f ca="true">+IF(AND(ISNUMBER(OFFSET('Sanitation Data'!$I$6,0,10*ROW('Sanitation Data'!I124))),'Data Summary'!DK130="Yes"),OFFSET('Sanitation Data'!$I$6,0,10*ROW('Sanitation Data'!I124)),NA())</f>
        <v>#N/A</v>
      </c>
      <c r="AW130" s="94" t="e">
        <f ca="true">+IF(AND(ISNUMBER(OFFSET('Sanitation Data'!$I$10,0,10*ROW('Sanitation Data'!I124))),'Data Summary'!DL130="Yes"),OFFSET('Sanitation Data'!$I$10,0,10*ROW('Sanitation Data'!I124)),NA())</f>
        <v>#N/A</v>
      </c>
      <c r="AX130" s="94" t="e">
        <f ca="true">+IF(AND(ISNUMBER(OFFSET('Sanitation Data'!$I$11,0,10*ROW('Sanitation Data'!I124))),'Data Summary'!DM130="Yes"),OFFSET('Sanitation Data'!$I$11,0,10*ROW('Sanitation Data'!I124)),NA())</f>
        <v>#N/A</v>
      </c>
      <c r="AY130" s="94" t="e">
        <f ca="true">+IF(AND(ISNUMBER(OFFSET('Sanitation Data'!$I$12,0,10*ROW('Sanitation Data'!I124))),'Data Summary'!DN130="Yes"),OFFSET('Sanitation Data'!$I$12,0,10*ROW('Sanitation Data'!I124)),NA())</f>
        <v>#N/A</v>
      </c>
      <c r="AZ130" s="95" t="e">
        <f ca="true">+IF(AND(ISNUMBER(OFFSET('Hygiene Data'!$D$5,0,10*ROW('Hygiene Data'!D124))),'Data Summary'!DO130="Yes"),OFFSET('Hygiene Data'!$D$5,0,10*ROW('Hygiene Data'!D124)),NA())</f>
        <v>#N/A</v>
      </c>
      <c r="BA130" s="95" t="e">
        <f ca="true">+IF(AND(ISNUMBER(OFFSET('Hygiene Data'!$D$7,0,10*ROW('Hygiene Data'!D124))),'Data Summary'!DP130="Yes"),OFFSET('Hygiene Data'!$D$7,0,10*ROW('Hygiene Data'!D124)),NA())</f>
        <v>#N/A</v>
      </c>
      <c r="BB130" s="95" t="e">
        <f ca="true">+IF(AND(ISNUMBER(OFFSET('Hygiene Data'!$D$9,0,10*ROW('Hygiene Data'!D124))),'Data Summary'!DQ130="Yes"),OFFSET('Hygiene Data'!$D$9,0,10*ROW('Hygiene Data'!D124)),NA())</f>
        <v>#N/A</v>
      </c>
      <c r="BC130" s="95" t="e">
        <f ca="true">+IF(AND(ISNUMBER(OFFSET('Hygiene Data'!$E$5,0,10*ROW('Hygiene Data'!E124))),'Data Summary'!DR130="Yes"),OFFSET('Hygiene Data'!$E$5,0,10*ROW('Hygiene Data'!E124)),NA())</f>
        <v>#N/A</v>
      </c>
      <c r="BD130" s="95" t="e">
        <f ca="true">+IF(AND(ISNUMBER(OFFSET('Hygiene Data'!$E$7,0,10*ROW('Hygiene Data'!E124))),'Data Summary'!DS130="Yes"),OFFSET('Hygiene Data'!$E$7,0,10*ROW('Hygiene Data'!E124)),NA())</f>
        <v>#N/A</v>
      </c>
      <c r="BE130" s="95" t="e">
        <f ca="true">+IF(AND(ISNUMBER(OFFSET('Hygiene Data'!$E$9,0,10*ROW('Hygiene Data'!E124))),'Data Summary'!DT130="Yes"),OFFSET('Hygiene Data'!$E$9,0,10*ROW('Hygiene Data'!E124)),NA())</f>
        <v>#N/A</v>
      </c>
      <c r="BF130" s="95" t="e">
        <f ca="true">+IF(AND(ISNUMBER(OFFSET('Hygiene Data'!$F$5,0,10*ROW('Hygiene Data'!F124))),'Data Summary'!DU130="Yes"),OFFSET('Hygiene Data'!$F$5,0,10*ROW('Hygiene Data'!F124)),NA())</f>
        <v>#N/A</v>
      </c>
      <c r="BG130" s="95" t="e">
        <f ca="true">+IF(AND(ISNUMBER(OFFSET('Hygiene Data'!$F$7,0,10*ROW('Hygiene Data'!F124))),'Data Summary'!DV130="Yes"),OFFSET('Hygiene Data'!$F$7,0,10*ROW('Hygiene Data'!F124)),NA())</f>
        <v>#N/A</v>
      </c>
      <c r="BH130" s="95" t="e">
        <f ca="true">+IF(AND(ISNUMBER(OFFSET('Hygiene Data'!$F$9,0,10*ROW('Hygiene Data'!F124))),'Data Summary'!DW130="Yes"),OFFSET('Hygiene Data'!$F$9,0,10*ROW('Hygiene Data'!F124)),NA())</f>
        <v>#N/A</v>
      </c>
      <c r="BI130" s="95" t="e">
        <f ca="true">+IF(AND(ISNUMBER(OFFSET('Hygiene Data'!$G$5,0,10*ROW('Hygiene Data'!G124))),'Data Summary'!DX130="Yes"),OFFSET('Hygiene Data'!$G$5,0,10*ROW('Hygiene Data'!G124)),NA())</f>
        <v>#N/A</v>
      </c>
      <c r="BJ130" s="95" t="e">
        <f ca="true">+IF(AND(ISNUMBER(OFFSET('Hygiene Data'!$G$7,0,10*ROW('Hygiene Data'!G124))),'Data Summary'!DY130="Yes"),OFFSET('Hygiene Data'!$G$7,0,10*ROW('Hygiene Data'!G124)),NA())</f>
        <v>#N/A</v>
      </c>
      <c r="BK130" s="95" t="e">
        <f ca="true">+IF(AND(ISNUMBER(OFFSET('Hygiene Data'!$G$9,0,10*ROW('Hygiene Data'!G124))),'Data Summary'!DZ130="Yes"),OFFSET('Hygiene Data'!$G$9,0,10*ROW('Hygiene Data'!G124)),NA())</f>
        <v>#N/A</v>
      </c>
      <c r="BL130" s="95" t="e">
        <f ca="true">+IF(AND(ISNUMBER(OFFSET('Hygiene Data'!$H$5,0,10*ROW('Hygiene Data'!H124))),'Data Summary'!EA130="Yes"),OFFSET('Hygiene Data'!$H$5,0,10*ROW('Hygiene Data'!H124)),NA())</f>
        <v>#N/A</v>
      </c>
      <c r="BM130" s="95" t="e">
        <f ca="true">+IF(AND(ISNUMBER(OFFSET('Hygiene Data'!$H$7,0,10*ROW('Hygiene Data'!H124))),'Data Summary'!EB130="Yes"),OFFSET('Hygiene Data'!$H$7,0,10*ROW('Hygiene Data'!H124)),NA())</f>
        <v>#N/A</v>
      </c>
      <c r="BN130" s="95" t="e">
        <f ca="true">+IF(AND(ISNUMBER(OFFSET('Hygiene Data'!$H$9,0,10*ROW('Hygiene Data'!H124))),'Data Summary'!EC130="Yes"),OFFSET('Hygiene Data'!$H$9,0,10*ROW('Hygiene Data'!H124)),NA())</f>
        <v>#N/A</v>
      </c>
      <c r="BO130" s="95" t="e">
        <f ca="true">+IF(AND(ISNUMBER(OFFSET('Hygiene Data'!$I$5,0,10*ROW('Hygiene Data'!I124))),'Data Summary'!ED130="Yes"),OFFSET('Hygiene Data'!$I$5,0,10*ROW('Hygiene Data'!I124)),NA())</f>
        <v>#N/A</v>
      </c>
      <c r="BP130" s="95" t="e">
        <f ca="true">+IF(AND(ISNUMBER(OFFSET('Hygiene Data'!$I$7,0,10*ROW('Hygiene Data'!I124))),'Data Summary'!EE130="Yes"),OFFSET('Hygiene Data'!$I$7,0,10*ROW('Hygiene Data'!I124)),NA())</f>
        <v>#N/A</v>
      </c>
      <c r="BQ130" s="95" t="e">
        <f ca="true">+IF(AND(ISNUMBER(OFFSET('Hygiene Data'!$I$9,0,10*ROW('Hygiene Data'!I124))),'Data Summary'!EF130="Yes"),OFFSET('Hygiene Data'!$I$9,0,10*ROW('Hygiene Data'!I124)),NA())</f>
        <v>#N/A</v>
      </c>
    </row>
    <row xmlns:x14ac="http://schemas.microsoft.com/office/spreadsheetml/2009/9/ac" r="131" x14ac:dyDescent="0.2">
      <c r="A131" s="329" t="e">
        <f ca="true">+RIGHT('Data Summary'!A131,LEN('Data Summary'!A131)-9)</f>
        <v>#VALUE!</v>
      </c>
      <c r="B131" s="36" t="str">
        <f ca="true">+IF(ISTEXT('Data Summary'!B131),'Data Summary'!B131,"")</f>
        <v/>
      </c>
      <c r="C131" s="328" t="e">
        <f ca="true">+VALUE('Data Summary'!C131)</f>
        <v>#VALUE!</v>
      </c>
      <c r="D131" s="93" t="e">
        <f ca="true">+IF(AND(ISNUMBER(OFFSET('Water Data'!$D$4,0,10*ROW('Water Data'!D125))),'Data Summary'!BS131="Yes"),100-OFFSET('Water Data'!$D$4,0,10*ROW('Water Data'!D125)),NA())</f>
        <v>#N/A</v>
      </c>
      <c r="E131" s="93" t="e">
        <f ca="true">+IF(AND(ISNUMBER(OFFSET('Water Data'!$D$6,0,10*ROW('Water Data'!D125))),'Data Summary'!BT131="Yes"),OFFSET('Water Data'!$D$6,0,10*ROW('Water Data'!D125)),NA())</f>
        <v>#N/A</v>
      </c>
      <c r="F131" s="93" t="e">
        <f ca="true">+IF(AND(ISNUMBER(OFFSET('Water Data'!$D$9,0,10*ROW('Water Data'!D125))),'Data Summary'!BU131="Yes"),OFFSET('Water Data'!$D$9,0,10*ROW('Water Data'!D125)),NA())</f>
        <v>#N/A</v>
      </c>
      <c r="G131" s="93" t="e">
        <f ca="true">+IF(AND(ISNUMBER(OFFSET('Water Data'!$E$4,0,10*ROW('Water Data'!E125))),'Data Summary'!BV131="Yes"),100-OFFSET('Water Data'!$E$4,0,10*ROW('Water Data'!E125)),NA())</f>
        <v>#N/A</v>
      </c>
      <c r="H131" s="93" t="e">
        <f ca="true">+IF(AND(ISNUMBER(OFFSET('Water Data'!$E$6,0,10*ROW('Water Data'!E125))),'Data Summary'!BW131="Yes"),OFFSET('Water Data'!$E$6,0,10*ROW('Water Data'!E125)),NA())</f>
        <v>#N/A</v>
      </c>
      <c r="I131" s="93" t="e">
        <f ca="true">+IF(AND(ISNUMBER(OFFSET('Water Data'!$E$9,0,10*ROW('Water Data'!E125))),'Data Summary'!BX131="Yes"),OFFSET('Water Data'!$E$9,0,10*ROW('Water Data'!E125)),NA())</f>
        <v>#N/A</v>
      </c>
      <c r="J131" s="93" t="e">
        <f ca="true">+IF(AND(ISNUMBER(OFFSET('Water Data'!$F$4,0,10*ROW('Water Data'!F125))),'Data Summary'!BY131="Yes"),100-OFFSET('Water Data'!$F$4,0,10*ROW('Water Data'!F125)),NA())</f>
        <v>#N/A</v>
      </c>
      <c r="K131" s="93" t="e">
        <f ca="true">+IF(AND(ISNUMBER(OFFSET('Water Data'!$F$6,0,10*ROW('Water Data'!F125))),'Data Summary'!BZ131="Yes"),OFFSET('Water Data'!$F$6,0,10*ROW('Water Data'!F125)),NA())</f>
        <v>#N/A</v>
      </c>
      <c r="L131" s="93" t="e">
        <f ca="true">+IF(AND(ISNUMBER(OFFSET('Water Data'!$F$9,0,10*ROW('Water Data'!F125))),'Data Summary'!CA131="Yes"),OFFSET('Water Data'!$F$9,0,10*ROW('Water Data'!F125)),NA())</f>
        <v>#N/A</v>
      </c>
      <c r="M131" s="93" t="e">
        <f ca="true">+IF(AND(ISNUMBER(OFFSET('Water Data'!$G$4,0,10*ROW('Water Data'!G125))),'Data Summary'!CB131="Yes"),100-OFFSET('Water Data'!$G$4,0,10*ROW('Water Data'!G125)),NA())</f>
        <v>#N/A</v>
      </c>
      <c r="N131" s="93" t="e">
        <f ca="true">+IF(AND(ISNUMBER(OFFSET('Water Data'!$G$6,0,10*ROW('Water Data'!G125))),'Data Summary'!CC131="Yes"),OFFSET('Water Data'!$G$6,0,10*ROW('Water Data'!G125)),NA())</f>
        <v>#N/A</v>
      </c>
      <c r="O131" s="93" t="e">
        <f ca="true">+IF(AND(ISNUMBER(OFFSET('Water Data'!$G$9,0,10*ROW('Water Data'!G125))),'Data Summary'!CD131="Yes"),OFFSET('Water Data'!$G$9,0,10*ROW('Water Data'!G125)),NA())</f>
        <v>#N/A</v>
      </c>
      <c r="P131" s="93" t="e">
        <f ca="true">+IF(AND(ISNUMBER(OFFSET('Water Data'!$H$4,0,10*ROW('Water Data'!H125))),'Data Summary'!CE131="Yes"),100-OFFSET('Water Data'!$H$4,0,10*ROW('Water Data'!H125)),NA())</f>
        <v>#N/A</v>
      </c>
      <c r="Q131" s="93" t="e">
        <f ca="true">+IF(AND(ISNUMBER(OFFSET('Water Data'!$H$6,0,10*ROW('Water Data'!H125))),'Data Summary'!CF131="Yes"),OFFSET('Water Data'!$H$6,0,10*ROW('Water Data'!H125)),NA())</f>
        <v>#N/A</v>
      </c>
      <c r="R131" s="93" t="e">
        <f ca="true">+IF(AND(ISNUMBER(OFFSET('Water Data'!$H$9,0,10*ROW('Water Data'!H125))),'Data Summary'!CG131="Yes"),OFFSET('Water Data'!$H$9,0,10*ROW('Water Data'!H125)),NA())</f>
        <v>#N/A</v>
      </c>
      <c r="S131" s="93" t="e">
        <f ca="true">+IF(AND(ISNUMBER(OFFSET('Water Data'!$I$4,0,10*ROW('Water Data'!I125))),'Data Summary'!CH131="Yes"),100-OFFSET('Water Data'!$I$4,0,10*ROW('Water Data'!I125)),NA())</f>
        <v>#N/A</v>
      </c>
      <c r="T131" s="93" t="e">
        <f ca="true">+IF(AND(ISNUMBER(OFFSET('Water Data'!$I$6,0,10*ROW('Water Data'!I125))),'Data Summary'!CI131="Yes"),OFFSET('Water Data'!$I$6,0,10*ROW('Water Data'!I125)),NA())</f>
        <v>#N/A</v>
      </c>
      <c r="U131" s="93" t="e">
        <f ca="true">+IF(AND(ISNUMBER(OFFSET('Water Data'!$I$9,0,10*ROW('Water Data'!I125))),'Data Summary'!CJ131="Yes"),OFFSET('Water Data'!$I$9,0,10*ROW('Water Data'!I125)),NA())</f>
        <v>#N/A</v>
      </c>
      <c r="V131" s="94" t="e">
        <f ca="true">+IF(AND(ISNUMBER(OFFSET('Sanitation Data'!$D$4,0,10*ROW('Sanitation Data'!D125))),'Data Summary'!CK131="Yes"),100-OFFSET('Sanitation Data'!$D$4,0,10*ROW('Sanitation Data'!D125)),NA())</f>
        <v>#N/A</v>
      </c>
      <c r="W131" s="94" t="e">
        <f ca="true">+IF(AND(ISNUMBER(OFFSET('Sanitation Data'!$D$6,0,10*ROW('Sanitation Data'!D125))),'Data Summary'!CL131="Yes"),OFFSET('Sanitation Data'!$D$6,0,10*ROW('Sanitation Data'!D125)),NA())</f>
        <v>#N/A</v>
      </c>
      <c r="X131" s="94" t="e">
        <f ca="true">+IF(AND(ISNUMBER(OFFSET('Sanitation Data'!$D$10,0,10*ROW('Sanitation Data'!D125))),'Data Summary'!CM131="Yes"),OFFSET('Sanitation Data'!$D$10,0,10*ROW('Sanitation Data'!D125)),NA())</f>
        <v>#N/A</v>
      </c>
      <c r="Y131" s="94" t="e">
        <f ca="true">+IF(AND(ISNUMBER(OFFSET('Sanitation Data'!$D$11,0,10*ROW('Sanitation Data'!D125))),'Data Summary'!CN131="Yes"),OFFSET('Sanitation Data'!$D$11,0,10*ROW('Sanitation Data'!D125)),NA())</f>
        <v>#N/A</v>
      </c>
      <c r="Z131" s="94" t="e">
        <f ca="true">+IF(AND(ISNUMBER(OFFSET('Sanitation Data'!$D$12,0,10*ROW('Sanitation Data'!D125))),'Data Summary'!CO131="Yes"),OFFSET('Sanitation Data'!$D$12,0,10*ROW('Sanitation Data'!D125)),NA())</f>
        <v>#N/A</v>
      </c>
      <c r="AA131" s="94" t="e">
        <f ca="true">+IF(AND(ISNUMBER(OFFSET('Sanitation Data'!$E$4,0,10*ROW('Sanitation Data'!E125))),'Data Summary'!CP131="Yes"),100-OFFSET('Sanitation Data'!$E$4,0,10*ROW('Sanitation Data'!E125)),NA())</f>
        <v>#N/A</v>
      </c>
      <c r="AB131" s="94" t="e">
        <f ca="true">+IF(AND(ISNUMBER(OFFSET('Sanitation Data'!$E$6,0,10*ROW('Sanitation Data'!E125))),'Data Summary'!CQ131="Yes"),OFFSET('Sanitation Data'!$E$6,0,10*ROW('Sanitation Data'!E125)),NA())</f>
        <v>#N/A</v>
      </c>
      <c r="AC131" s="94" t="e">
        <f ca="true">+IF(AND(ISNUMBER(OFFSET('Sanitation Data'!$E$10,0,10*ROW('Sanitation Data'!E125))),'Data Summary'!CR131="Yes"),OFFSET('Sanitation Data'!$E$10,0,10*ROW('Sanitation Data'!E125)),NA())</f>
        <v>#N/A</v>
      </c>
      <c r="AD131" s="94" t="e">
        <f ca="true">+IF(AND(ISNUMBER(OFFSET('Sanitation Data'!$E$11,0,10*ROW('Sanitation Data'!E125))),'Data Summary'!CS131="Yes"),OFFSET('Sanitation Data'!$E$11,0,10*ROW('Sanitation Data'!E125)),NA())</f>
        <v>#N/A</v>
      </c>
      <c r="AE131" s="94" t="e">
        <f ca="true">+IF(AND(ISNUMBER(OFFSET('Sanitation Data'!$E$12,0,10*ROW('Sanitation Data'!E125))),'Data Summary'!CT131="Yes"),OFFSET('Sanitation Data'!$E$12,0,10*ROW('Sanitation Data'!E125)),NA())</f>
        <v>#N/A</v>
      </c>
      <c r="AF131" s="94" t="e">
        <f ca="true">+IF(AND(ISNUMBER(OFFSET('Sanitation Data'!$F$4,0,10*ROW('Sanitation Data'!F125))),'Data Summary'!CU131="Yes"),100-OFFSET('Sanitation Data'!$F$4,0,10*ROW('Sanitation Data'!F125)),NA())</f>
        <v>#N/A</v>
      </c>
      <c r="AG131" s="94" t="e">
        <f ca="true">+IF(AND(ISNUMBER(OFFSET('Sanitation Data'!$F$6,0,10*ROW('Sanitation Data'!F125))),'Data Summary'!CV131="Yes"),OFFSET('Sanitation Data'!$F$6,0,10*ROW('Sanitation Data'!F125)),NA())</f>
        <v>#N/A</v>
      </c>
      <c r="AH131" s="94" t="e">
        <f ca="true">+IF(AND(ISNUMBER(OFFSET('Sanitation Data'!$F$10,0,10*ROW('Sanitation Data'!F125))),'Data Summary'!CW131="Yes"),OFFSET('Sanitation Data'!$F$10,0,10*ROW('Sanitation Data'!F125)),NA())</f>
        <v>#N/A</v>
      </c>
      <c r="AI131" s="94" t="e">
        <f ca="true">+IF(AND(ISNUMBER(OFFSET('Sanitation Data'!$F$11,0,10*ROW('Sanitation Data'!F125))),'Data Summary'!CX131="Yes"),OFFSET('Sanitation Data'!$F$11,0,10*ROW('Sanitation Data'!F125)),NA())</f>
        <v>#N/A</v>
      </c>
      <c r="AJ131" s="94" t="e">
        <f ca="true">+IF(AND(ISNUMBER(OFFSET('Sanitation Data'!$F$12,0,10*ROW('Sanitation Data'!F125))),'Data Summary'!CY131="Yes"),OFFSET('Sanitation Data'!$F$12,0,10*ROW('Sanitation Data'!F125)),NA())</f>
        <v>#N/A</v>
      </c>
      <c r="AK131" s="94" t="e">
        <f ca="true">+IF(AND(ISNUMBER(OFFSET('Sanitation Data'!$G$4,0,10*ROW('Sanitation Data'!G125))),'Data Summary'!CZ131="Yes"),100-OFFSET('Sanitation Data'!$G$4,0,10*ROW('Sanitation Data'!G125)),NA())</f>
        <v>#N/A</v>
      </c>
      <c r="AL131" s="94" t="e">
        <f ca="true">+IF(AND(ISNUMBER(OFFSET('Sanitation Data'!$G$6,0,10*ROW('Sanitation Data'!G125))),'Data Summary'!DA131="Yes"),OFFSET('Sanitation Data'!$G$6,0,10*ROW('Sanitation Data'!G125)),NA())</f>
        <v>#N/A</v>
      </c>
      <c r="AM131" s="94" t="e">
        <f ca="true">+IF(AND(ISNUMBER(OFFSET('Sanitation Data'!$G$10,0,10*ROW('Sanitation Data'!G125))),'Data Summary'!DB131="Yes"),OFFSET('Sanitation Data'!$G$10,0,10*ROW('Sanitation Data'!G125)),NA())</f>
        <v>#N/A</v>
      </c>
      <c r="AN131" s="94" t="e">
        <f ca="true">+IF(AND(ISNUMBER(OFFSET('Sanitation Data'!$G$11,0,10*ROW('Sanitation Data'!G125))),'Data Summary'!DC131="Yes"),OFFSET('Sanitation Data'!$G$11,0,10*ROW('Sanitation Data'!G125)),NA())</f>
        <v>#N/A</v>
      </c>
      <c r="AO131" s="94" t="e">
        <f ca="true">+IF(AND(ISNUMBER(OFFSET('Sanitation Data'!$G$12,0,10*ROW('Sanitation Data'!G125))),'Data Summary'!DD131="Yes"),OFFSET('Sanitation Data'!$G$12,0,10*ROW('Sanitation Data'!G125)),NA())</f>
        <v>#N/A</v>
      </c>
      <c r="AP131" s="94" t="e">
        <f ca="true">+IF(AND(ISNUMBER(OFFSET('Sanitation Data'!$H$4,0,10*ROW('Sanitation Data'!H125))),'Data Summary'!DE131="Yes"),100-OFFSET('Sanitation Data'!$H$4,0,10*ROW('Sanitation Data'!H125)),NA())</f>
        <v>#N/A</v>
      </c>
      <c r="AQ131" s="94" t="e">
        <f ca="true">+IF(AND(ISNUMBER(OFFSET('Sanitation Data'!$H$6,0,10*ROW('Sanitation Data'!H125))),'Data Summary'!DF131="Yes"),OFFSET('Sanitation Data'!$H$6,0,10*ROW('Sanitation Data'!H125)),NA())</f>
        <v>#N/A</v>
      </c>
      <c r="AR131" s="94" t="e">
        <f ca="true">+IF(AND(ISNUMBER(OFFSET('Sanitation Data'!$H$10,0,10*ROW('Sanitation Data'!H125))),'Data Summary'!DG131="Yes"),OFFSET('Sanitation Data'!$H$10,0,10*ROW('Sanitation Data'!H125)),NA())</f>
        <v>#N/A</v>
      </c>
      <c r="AS131" s="94" t="e">
        <f ca="true">+IF(AND(ISNUMBER(OFFSET('Sanitation Data'!$H$11,0,10*ROW('Sanitation Data'!H125))),'Data Summary'!DH131="Yes"),OFFSET('Sanitation Data'!$H$11,0,10*ROW('Sanitation Data'!H125)),NA())</f>
        <v>#N/A</v>
      </c>
      <c r="AT131" s="94" t="e">
        <f ca="true">+IF(AND(ISNUMBER(OFFSET('Sanitation Data'!$H$12,0,10*ROW('Sanitation Data'!H125))),'Data Summary'!DI131="Yes"),OFFSET('Sanitation Data'!$H$12,0,10*ROW('Sanitation Data'!H125)),NA())</f>
        <v>#N/A</v>
      </c>
      <c r="AU131" s="94" t="e">
        <f ca="true">+IF(AND(ISNUMBER(OFFSET('Sanitation Data'!$I$4,0,10*ROW('Sanitation Data'!I125))),'Data Summary'!DJ131="Yes"),100-OFFSET('Sanitation Data'!$I$4,0,10*ROW('Sanitation Data'!I125)),NA())</f>
        <v>#N/A</v>
      </c>
      <c r="AV131" s="94" t="e">
        <f ca="true">+IF(AND(ISNUMBER(OFFSET('Sanitation Data'!$I$6,0,10*ROW('Sanitation Data'!I125))),'Data Summary'!DK131="Yes"),OFFSET('Sanitation Data'!$I$6,0,10*ROW('Sanitation Data'!I125)),NA())</f>
        <v>#N/A</v>
      </c>
      <c r="AW131" s="94" t="e">
        <f ca="true">+IF(AND(ISNUMBER(OFFSET('Sanitation Data'!$I$10,0,10*ROW('Sanitation Data'!I125))),'Data Summary'!DL131="Yes"),OFFSET('Sanitation Data'!$I$10,0,10*ROW('Sanitation Data'!I125)),NA())</f>
        <v>#N/A</v>
      </c>
      <c r="AX131" s="94" t="e">
        <f ca="true">+IF(AND(ISNUMBER(OFFSET('Sanitation Data'!$I$11,0,10*ROW('Sanitation Data'!I125))),'Data Summary'!DM131="Yes"),OFFSET('Sanitation Data'!$I$11,0,10*ROW('Sanitation Data'!I125)),NA())</f>
        <v>#N/A</v>
      </c>
      <c r="AY131" s="94" t="e">
        <f ca="true">+IF(AND(ISNUMBER(OFFSET('Sanitation Data'!$I$12,0,10*ROW('Sanitation Data'!I125))),'Data Summary'!DN131="Yes"),OFFSET('Sanitation Data'!$I$12,0,10*ROW('Sanitation Data'!I125)),NA())</f>
        <v>#N/A</v>
      </c>
      <c r="AZ131" s="95" t="e">
        <f ca="true">+IF(AND(ISNUMBER(OFFSET('Hygiene Data'!$D$5,0,10*ROW('Hygiene Data'!D125))),'Data Summary'!DO131="Yes"),OFFSET('Hygiene Data'!$D$5,0,10*ROW('Hygiene Data'!D125)),NA())</f>
        <v>#N/A</v>
      </c>
      <c r="BA131" s="95" t="e">
        <f ca="true">+IF(AND(ISNUMBER(OFFSET('Hygiene Data'!$D$7,0,10*ROW('Hygiene Data'!D125))),'Data Summary'!DP131="Yes"),OFFSET('Hygiene Data'!$D$7,0,10*ROW('Hygiene Data'!D125)),NA())</f>
        <v>#N/A</v>
      </c>
      <c r="BB131" s="95" t="e">
        <f ca="true">+IF(AND(ISNUMBER(OFFSET('Hygiene Data'!$D$9,0,10*ROW('Hygiene Data'!D125))),'Data Summary'!DQ131="Yes"),OFFSET('Hygiene Data'!$D$9,0,10*ROW('Hygiene Data'!D125)),NA())</f>
        <v>#N/A</v>
      </c>
      <c r="BC131" s="95" t="e">
        <f ca="true">+IF(AND(ISNUMBER(OFFSET('Hygiene Data'!$E$5,0,10*ROW('Hygiene Data'!E125))),'Data Summary'!DR131="Yes"),OFFSET('Hygiene Data'!$E$5,0,10*ROW('Hygiene Data'!E125)),NA())</f>
        <v>#N/A</v>
      </c>
      <c r="BD131" s="95" t="e">
        <f ca="true">+IF(AND(ISNUMBER(OFFSET('Hygiene Data'!$E$7,0,10*ROW('Hygiene Data'!E125))),'Data Summary'!DS131="Yes"),OFFSET('Hygiene Data'!$E$7,0,10*ROW('Hygiene Data'!E125)),NA())</f>
        <v>#N/A</v>
      </c>
      <c r="BE131" s="95" t="e">
        <f ca="true">+IF(AND(ISNUMBER(OFFSET('Hygiene Data'!$E$9,0,10*ROW('Hygiene Data'!E125))),'Data Summary'!DT131="Yes"),OFFSET('Hygiene Data'!$E$9,0,10*ROW('Hygiene Data'!E125)),NA())</f>
        <v>#N/A</v>
      </c>
      <c r="BF131" s="95" t="e">
        <f ca="true">+IF(AND(ISNUMBER(OFFSET('Hygiene Data'!$F$5,0,10*ROW('Hygiene Data'!F125))),'Data Summary'!DU131="Yes"),OFFSET('Hygiene Data'!$F$5,0,10*ROW('Hygiene Data'!F125)),NA())</f>
        <v>#N/A</v>
      </c>
      <c r="BG131" s="95" t="e">
        <f ca="true">+IF(AND(ISNUMBER(OFFSET('Hygiene Data'!$F$7,0,10*ROW('Hygiene Data'!F125))),'Data Summary'!DV131="Yes"),OFFSET('Hygiene Data'!$F$7,0,10*ROW('Hygiene Data'!F125)),NA())</f>
        <v>#N/A</v>
      </c>
      <c r="BH131" s="95" t="e">
        <f ca="true">+IF(AND(ISNUMBER(OFFSET('Hygiene Data'!$F$9,0,10*ROW('Hygiene Data'!F125))),'Data Summary'!DW131="Yes"),OFFSET('Hygiene Data'!$F$9,0,10*ROW('Hygiene Data'!F125)),NA())</f>
        <v>#N/A</v>
      </c>
      <c r="BI131" s="95" t="e">
        <f ca="true">+IF(AND(ISNUMBER(OFFSET('Hygiene Data'!$G$5,0,10*ROW('Hygiene Data'!G125))),'Data Summary'!DX131="Yes"),OFFSET('Hygiene Data'!$G$5,0,10*ROW('Hygiene Data'!G125)),NA())</f>
        <v>#N/A</v>
      </c>
      <c r="BJ131" s="95" t="e">
        <f ca="true">+IF(AND(ISNUMBER(OFFSET('Hygiene Data'!$G$7,0,10*ROW('Hygiene Data'!G125))),'Data Summary'!DY131="Yes"),OFFSET('Hygiene Data'!$G$7,0,10*ROW('Hygiene Data'!G125)),NA())</f>
        <v>#N/A</v>
      </c>
      <c r="BK131" s="95" t="e">
        <f ca="true">+IF(AND(ISNUMBER(OFFSET('Hygiene Data'!$G$9,0,10*ROW('Hygiene Data'!G125))),'Data Summary'!DZ131="Yes"),OFFSET('Hygiene Data'!$G$9,0,10*ROW('Hygiene Data'!G125)),NA())</f>
        <v>#N/A</v>
      </c>
      <c r="BL131" s="95" t="e">
        <f ca="true">+IF(AND(ISNUMBER(OFFSET('Hygiene Data'!$H$5,0,10*ROW('Hygiene Data'!H125))),'Data Summary'!EA131="Yes"),OFFSET('Hygiene Data'!$H$5,0,10*ROW('Hygiene Data'!H125)),NA())</f>
        <v>#N/A</v>
      </c>
      <c r="BM131" s="95" t="e">
        <f ca="true">+IF(AND(ISNUMBER(OFFSET('Hygiene Data'!$H$7,0,10*ROW('Hygiene Data'!H125))),'Data Summary'!EB131="Yes"),OFFSET('Hygiene Data'!$H$7,0,10*ROW('Hygiene Data'!H125)),NA())</f>
        <v>#N/A</v>
      </c>
      <c r="BN131" s="95" t="e">
        <f ca="true">+IF(AND(ISNUMBER(OFFSET('Hygiene Data'!$H$9,0,10*ROW('Hygiene Data'!H125))),'Data Summary'!EC131="Yes"),OFFSET('Hygiene Data'!$H$9,0,10*ROW('Hygiene Data'!H125)),NA())</f>
        <v>#N/A</v>
      </c>
      <c r="BO131" s="95" t="e">
        <f ca="true">+IF(AND(ISNUMBER(OFFSET('Hygiene Data'!$I$5,0,10*ROW('Hygiene Data'!I125))),'Data Summary'!ED131="Yes"),OFFSET('Hygiene Data'!$I$5,0,10*ROW('Hygiene Data'!I125)),NA())</f>
        <v>#N/A</v>
      </c>
      <c r="BP131" s="95" t="e">
        <f ca="true">+IF(AND(ISNUMBER(OFFSET('Hygiene Data'!$I$7,0,10*ROW('Hygiene Data'!I125))),'Data Summary'!EE131="Yes"),OFFSET('Hygiene Data'!$I$7,0,10*ROW('Hygiene Data'!I125)),NA())</f>
        <v>#N/A</v>
      </c>
      <c r="BQ131" s="95" t="e">
        <f ca="true">+IF(AND(ISNUMBER(OFFSET('Hygiene Data'!$I$9,0,10*ROW('Hygiene Data'!I125))),'Data Summary'!EF131="Yes"),OFFSET('Hygiene Data'!$I$9,0,10*ROW('Hygiene Data'!I125)),NA())</f>
        <v>#N/A</v>
      </c>
    </row>
    <row xmlns:x14ac="http://schemas.microsoft.com/office/spreadsheetml/2009/9/ac" r="132" x14ac:dyDescent="0.2">
      <c r="A132" s="329" t="e">
        <f ca="true">+RIGHT('Data Summary'!A132,LEN('Data Summary'!A132)-9)</f>
        <v>#VALUE!</v>
      </c>
      <c r="B132" s="36" t="str">
        <f ca="true">+IF(ISTEXT('Data Summary'!B132),'Data Summary'!B132,"")</f>
        <v/>
      </c>
      <c r="C132" s="328" t="e">
        <f ca="true">+VALUE('Data Summary'!C132)</f>
        <v>#VALUE!</v>
      </c>
      <c r="D132" s="93" t="e">
        <f ca="true">+IF(AND(ISNUMBER(OFFSET('Water Data'!$D$4,0,10*ROW('Water Data'!D126))),'Data Summary'!BS132="Yes"),100-OFFSET('Water Data'!$D$4,0,10*ROW('Water Data'!D126)),NA())</f>
        <v>#N/A</v>
      </c>
      <c r="E132" s="93" t="e">
        <f ca="true">+IF(AND(ISNUMBER(OFFSET('Water Data'!$D$6,0,10*ROW('Water Data'!D126))),'Data Summary'!BT132="Yes"),OFFSET('Water Data'!$D$6,0,10*ROW('Water Data'!D126)),NA())</f>
        <v>#N/A</v>
      </c>
      <c r="F132" s="93" t="e">
        <f ca="true">+IF(AND(ISNUMBER(OFFSET('Water Data'!$D$9,0,10*ROW('Water Data'!D126))),'Data Summary'!BU132="Yes"),OFFSET('Water Data'!$D$9,0,10*ROW('Water Data'!D126)),NA())</f>
        <v>#N/A</v>
      </c>
      <c r="G132" s="93" t="e">
        <f ca="true">+IF(AND(ISNUMBER(OFFSET('Water Data'!$E$4,0,10*ROW('Water Data'!E126))),'Data Summary'!BV132="Yes"),100-OFFSET('Water Data'!$E$4,0,10*ROW('Water Data'!E126)),NA())</f>
        <v>#N/A</v>
      </c>
      <c r="H132" s="93" t="e">
        <f ca="true">+IF(AND(ISNUMBER(OFFSET('Water Data'!$E$6,0,10*ROW('Water Data'!E126))),'Data Summary'!BW132="Yes"),OFFSET('Water Data'!$E$6,0,10*ROW('Water Data'!E126)),NA())</f>
        <v>#N/A</v>
      </c>
      <c r="I132" s="93" t="e">
        <f ca="true">+IF(AND(ISNUMBER(OFFSET('Water Data'!$E$9,0,10*ROW('Water Data'!E126))),'Data Summary'!BX132="Yes"),OFFSET('Water Data'!$E$9,0,10*ROW('Water Data'!E126)),NA())</f>
        <v>#N/A</v>
      </c>
      <c r="J132" s="93" t="e">
        <f ca="true">+IF(AND(ISNUMBER(OFFSET('Water Data'!$F$4,0,10*ROW('Water Data'!F126))),'Data Summary'!BY132="Yes"),100-OFFSET('Water Data'!$F$4,0,10*ROW('Water Data'!F126)),NA())</f>
        <v>#N/A</v>
      </c>
      <c r="K132" s="93" t="e">
        <f ca="true">+IF(AND(ISNUMBER(OFFSET('Water Data'!$F$6,0,10*ROW('Water Data'!F126))),'Data Summary'!BZ132="Yes"),OFFSET('Water Data'!$F$6,0,10*ROW('Water Data'!F126)),NA())</f>
        <v>#N/A</v>
      </c>
      <c r="L132" s="93" t="e">
        <f ca="true">+IF(AND(ISNUMBER(OFFSET('Water Data'!$F$9,0,10*ROW('Water Data'!F126))),'Data Summary'!CA132="Yes"),OFFSET('Water Data'!$F$9,0,10*ROW('Water Data'!F126)),NA())</f>
        <v>#N/A</v>
      </c>
      <c r="M132" s="93" t="e">
        <f ca="true">+IF(AND(ISNUMBER(OFFSET('Water Data'!$G$4,0,10*ROW('Water Data'!G126))),'Data Summary'!CB132="Yes"),100-OFFSET('Water Data'!$G$4,0,10*ROW('Water Data'!G126)),NA())</f>
        <v>#N/A</v>
      </c>
      <c r="N132" s="93" t="e">
        <f ca="true">+IF(AND(ISNUMBER(OFFSET('Water Data'!$G$6,0,10*ROW('Water Data'!G126))),'Data Summary'!CC132="Yes"),OFFSET('Water Data'!$G$6,0,10*ROW('Water Data'!G126)),NA())</f>
        <v>#N/A</v>
      </c>
      <c r="O132" s="93" t="e">
        <f ca="true">+IF(AND(ISNUMBER(OFFSET('Water Data'!$G$9,0,10*ROW('Water Data'!G126))),'Data Summary'!CD132="Yes"),OFFSET('Water Data'!$G$9,0,10*ROW('Water Data'!G126)),NA())</f>
        <v>#N/A</v>
      </c>
      <c r="P132" s="93" t="e">
        <f ca="true">+IF(AND(ISNUMBER(OFFSET('Water Data'!$H$4,0,10*ROW('Water Data'!H126))),'Data Summary'!CE132="Yes"),100-OFFSET('Water Data'!$H$4,0,10*ROW('Water Data'!H126)),NA())</f>
        <v>#N/A</v>
      </c>
      <c r="Q132" s="93" t="e">
        <f ca="true">+IF(AND(ISNUMBER(OFFSET('Water Data'!$H$6,0,10*ROW('Water Data'!H126))),'Data Summary'!CF132="Yes"),OFFSET('Water Data'!$H$6,0,10*ROW('Water Data'!H126)),NA())</f>
        <v>#N/A</v>
      </c>
      <c r="R132" s="93" t="e">
        <f ca="true">+IF(AND(ISNUMBER(OFFSET('Water Data'!$H$9,0,10*ROW('Water Data'!H126))),'Data Summary'!CG132="Yes"),OFFSET('Water Data'!$H$9,0,10*ROW('Water Data'!H126)),NA())</f>
        <v>#N/A</v>
      </c>
      <c r="S132" s="93" t="e">
        <f ca="true">+IF(AND(ISNUMBER(OFFSET('Water Data'!$I$4,0,10*ROW('Water Data'!I126))),'Data Summary'!CH132="Yes"),100-OFFSET('Water Data'!$I$4,0,10*ROW('Water Data'!I126)),NA())</f>
        <v>#N/A</v>
      </c>
      <c r="T132" s="93" t="e">
        <f ca="true">+IF(AND(ISNUMBER(OFFSET('Water Data'!$I$6,0,10*ROW('Water Data'!I126))),'Data Summary'!CI132="Yes"),OFFSET('Water Data'!$I$6,0,10*ROW('Water Data'!I126)),NA())</f>
        <v>#N/A</v>
      </c>
      <c r="U132" s="93" t="e">
        <f ca="true">+IF(AND(ISNUMBER(OFFSET('Water Data'!$I$9,0,10*ROW('Water Data'!I126))),'Data Summary'!CJ132="Yes"),OFFSET('Water Data'!$I$9,0,10*ROW('Water Data'!I126)),NA())</f>
        <v>#N/A</v>
      </c>
      <c r="V132" s="94" t="e">
        <f ca="true">+IF(AND(ISNUMBER(OFFSET('Sanitation Data'!$D$4,0,10*ROW('Sanitation Data'!D126))),'Data Summary'!CK132="Yes"),100-OFFSET('Sanitation Data'!$D$4,0,10*ROW('Sanitation Data'!D126)),NA())</f>
        <v>#N/A</v>
      </c>
      <c r="W132" s="94" t="e">
        <f ca="true">+IF(AND(ISNUMBER(OFFSET('Sanitation Data'!$D$6,0,10*ROW('Sanitation Data'!D126))),'Data Summary'!CL132="Yes"),OFFSET('Sanitation Data'!$D$6,0,10*ROW('Sanitation Data'!D126)),NA())</f>
        <v>#N/A</v>
      </c>
      <c r="X132" s="94" t="e">
        <f ca="true">+IF(AND(ISNUMBER(OFFSET('Sanitation Data'!$D$10,0,10*ROW('Sanitation Data'!D126))),'Data Summary'!CM132="Yes"),OFFSET('Sanitation Data'!$D$10,0,10*ROW('Sanitation Data'!D126)),NA())</f>
        <v>#N/A</v>
      </c>
      <c r="Y132" s="94" t="e">
        <f ca="true">+IF(AND(ISNUMBER(OFFSET('Sanitation Data'!$D$11,0,10*ROW('Sanitation Data'!D126))),'Data Summary'!CN132="Yes"),OFFSET('Sanitation Data'!$D$11,0,10*ROW('Sanitation Data'!D126)),NA())</f>
        <v>#N/A</v>
      </c>
      <c r="Z132" s="94" t="e">
        <f ca="true">+IF(AND(ISNUMBER(OFFSET('Sanitation Data'!$D$12,0,10*ROW('Sanitation Data'!D126))),'Data Summary'!CO132="Yes"),OFFSET('Sanitation Data'!$D$12,0,10*ROW('Sanitation Data'!D126)),NA())</f>
        <v>#N/A</v>
      </c>
      <c r="AA132" s="94" t="e">
        <f ca="true">+IF(AND(ISNUMBER(OFFSET('Sanitation Data'!$E$4,0,10*ROW('Sanitation Data'!E126))),'Data Summary'!CP132="Yes"),100-OFFSET('Sanitation Data'!$E$4,0,10*ROW('Sanitation Data'!E126)),NA())</f>
        <v>#N/A</v>
      </c>
      <c r="AB132" s="94" t="e">
        <f ca="true">+IF(AND(ISNUMBER(OFFSET('Sanitation Data'!$E$6,0,10*ROW('Sanitation Data'!E126))),'Data Summary'!CQ132="Yes"),OFFSET('Sanitation Data'!$E$6,0,10*ROW('Sanitation Data'!E126)),NA())</f>
        <v>#N/A</v>
      </c>
      <c r="AC132" s="94" t="e">
        <f ca="true">+IF(AND(ISNUMBER(OFFSET('Sanitation Data'!$E$10,0,10*ROW('Sanitation Data'!E126))),'Data Summary'!CR132="Yes"),OFFSET('Sanitation Data'!$E$10,0,10*ROW('Sanitation Data'!E126)),NA())</f>
        <v>#N/A</v>
      </c>
      <c r="AD132" s="94" t="e">
        <f ca="true">+IF(AND(ISNUMBER(OFFSET('Sanitation Data'!$E$11,0,10*ROW('Sanitation Data'!E126))),'Data Summary'!CS132="Yes"),OFFSET('Sanitation Data'!$E$11,0,10*ROW('Sanitation Data'!E126)),NA())</f>
        <v>#N/A</v>
      </c>
      <c r="AE132" s="94" t="e">
        <f ca="true">+IF(AND(ISNUMBER(OFFSET('Sanitation Data'!$E$12,0,10*ROW('Sanitation Data'!E126))),'Data Summary'!CT132="Yes"),OFFSET('Sanitation Data'!$E$12,0,10*ROW('Sanitation Data'!E126)),NA())</f>
        <v>#N/A</v>
      </c>
      <c r="AF132" s="94" t="e">
        <f ca="true">+IF(AND(ISNUMBER(OFFSET('Sanitation Data'!$F$4,0,10*ROW('Sanitation Data'!F126))),'Data Summary'!CU132="Yes"),100-OFFSET('Sanitation Data'!$F$4,0,10*ROW('Sanitation Data'!F126)),NA())</f>
        <v>#N/A</v>
      </c>
      <c r="AG132" s="94" t="e">
        <f ca="true">+IF(AND(ISNUMBER(OFFSET('Sanitation Data'!$F$6,0,10*ROW('Sanitation Data'!F126))),'Data Summary'!CV132="Yes"),OFFSET('Sanitation Data'!$F$6,0,10*ROW('Sanitation Data'!F126)),NA())</f>
        <v>#N/A</v>
      </c>
      <c r="AH132" s="94" t="e">
        <f ca="true">+IF(AND(ISNUMBER(OFFSET('Sanitation Data'!$F$10,0,10*ROW('Sanitation Data'!F126))),'Data Summary'!CW132="Yes"),OFFSET('Sanitation Data'!$F$10,0,10*ROW('Sanitation Data'!F126)),NA())</f>
        <v>#N/A</v>
      </c>
      <c r="AI132" s="94" t="e">
        <f ca="true">+IF(AND(ISNUMBER(OFFSET('Sanitation Data'!$F$11,0,10*ROW('Sanitation Data'!F126))),'Data Summary'!CX132="Yes"),OFFSET('Sanitation Data'!$F$11,0,10*ROW('Sanitation Data'!F126)),NA())</f>
        <v>#N/A</v>
      </c>
      <c r="AJ132" s="94" t="e">
        <f ca="true">+IF(AND(ISNUMBER(OFFSET('Sanitation Data'!$F$12,0,10*ROW('Sanitation Data'!F126))),'Data Summary'!CY132="Yes"),OFFSET('Sanitation Data'!$F$12,0,10*ROW('Sanitation Data'!F126)),NA())</f>
        <v>#N/A</v>
      </c>
      <c r="AK132" s="94" t="e">
        <f ca="true">+IF(AND(ISNUMBER(OFFSET('Sanitation Data'!$G$4,0,10*ROW('Sanitation Data'!G126))),'Data Summary'!CZ132="Yes"),100-OFFSET('Sanitation Data'!$G$4,0,10*ROW('Sanitation Data'!G126)),NA())</f>
        <v>#N/A</v>
      </c>
      <c r="AL132" s="94" t="e">
        <f ca="true">+IF(AND(ISNUMBER(OFFSET('Sanitation Data'!$G$6,0,10*ROW('Sanitation Data'!G126))),'Data Summary'!DA132="Yes"),OFFSET('Sanitation Data'!$G$6,0,10*ROW('Sanitation Data'!G126)),NA())</f>
        <v>#N/A</v>
      </c>
      <c r="AM132" s="94" t="e">
        <f ca="true">+IF(AND(ISNUMBER(OFFSET('Sanitation Data'!$G$10,0,10*ROW('Sanitation Data'!G126))),'Data Summary'!DB132="Yes"),OFFSET('Sanitation Data'!$G$10,0,10*ROW('Sanitation Data'!G126)),NA())</f>
        <v>#N/A</v>
      </c>
      <c r="AN132" s="94" t="e">
        <f ca="true">+IF(AND(ISNUMBER(OFFSET('Sanitation Data'!$G$11,0,10*ROW('Sanitation Data'!G126))),'Data Summary'!DC132="Yes"),OFFSET('Sanitation Data'!$G$11,0,10*ROW('Sanitation Data'!G126)),NA())</f>
        <v>#N/A</v>
      </c>
      <c r="AO132" s="94" t="e">
        <f ca="true">+IF(AND(ISNUMBER(OFFSET('Sanitation Data'!$G$12,0,10*ROW('Sanitation Data'!G126))),'Data Summary'!DD132="Yes"),OFFSET('Sanitation Data'!$G$12,0,10*ROW('Sanitation Data'!G126)),NA())</f>
        <v>#N/A</v>
      </c>
      <c r="AP132" s="94" t="e">
        <f ca="true">+IF(AND(ISNUMBER(OFFSET('Sanitation Data'!$H$4,0,10*ROW('Sanitation Data'!H126))),'Data Summary'!DE132="Yes"),100-OFFSET('Sanitation Data'!$H$4,0,10*ROW('Sanitation Data'!H126)),NA())</f>
        <v>#N/A</v>
      </c>
      <c r="AQ132" s="94" t="e">
        <f ca="true">+IF(AND(ISNUMBER(OFFSET('Sanitation Data'!$H$6,0,10*ROW('Sanitation Data'!H126))),'Data Summary'!DF132="Yes"),OFFSET('Sanitation Data'!$H$6,0,10*ROW('Sanitation Data'!H126)),NA())</f>
        <v>#N/A</v>
      </c>
      <c r="AR132" s="94" t="e">
        <f ca="true">+IF(AND(ISNUMBER(OFFSET('Sanitation Data'!$H$10,0,10*ROW('Sanitation Data'!H126))),'Data Summary'!DG132="Yes"),OFFSET('Sanitation Data'!$H$10,0,10*ROW('Sanitation Data'!H126)),NA())</f>
        <v>#N/A</v>
      </c>
      <c r="AS132" s="94" t="e">
        <f ca="true">+IF(AND(ISNUMBER(OFFSET('Sanitation Data'!$H$11,0,10*ROW('Sanitation Data'!H126))),'Data Summary'!DH132="Yes"),OFFSET('Sanitation Data'!$H$11,0,10*ROW('Sanitation Data'!H126)),NA())</f>
        <v>#N/A</v>
      </c>
      <c r="AT132" s="94" t="e">
        <f ca="true">+IF(AND(ISNUMBER(OFFSET('Sanitation Data'!$H$12,0,10*ROW('Sanitation Data'!H126))),'Data Summary'!DI132="Yes"),OFFSET('Sanitation Data'!$H$12,0,10*ROW('Sanitation Data'!H126)),NA())</f>
        <v>#N/A</v>
      </c>
      <c r="AU132" s="94" t="e">
        <f ca="true">+IF(AND(ISNUMBER(OFFSET('Sanitation Data'!$I$4,0,10*ROW('Sanitation Data'!I126))),'Data Summary'!DJ132="Yes"),100-OFFSET('Sanitation Data'!$I$4,0,10*ROW('Sanitation Data'!I126)),NA())</f>
        <v>#N/A</v>
      </c>
      <c r="AV132" s="94" t="e">
        <f ca="true">+IF(AND(ISNUMBER(OFFSET('Sanitation Data'!$I$6,0,10*ROW('Sanitation Data'!I126))),'Data Summary'!DK132="Yes"),OFFSET('Sanitation Data'!$I$6,0,10*ROW('Sanitation Data'!I126)),NA())</f>
        <v>#N/A</v>
      </c>
      <c r="AW132" s="94" t="e">
        <f ca="true">+IF(AND(ISNUMBER(OFFSET('Sanitation Data'!$I$10,0,10*ROW('Sanitation Data'!I126))),'Data Summary'!DL132="Yes"),OFFSET('Sanitation Data'!$I$10,0,10*ROW('Sanitation Data'!I126)),NA())</f>
        <v>#N/A</v>
      </c>
      <c r="AX132" s="94" t="e">
        <f ca="true">+IF(AND(ISNUMBER(OFFSET('Sanitation Data'!$I$11,0,10*ROW('Sanitation Data'!I126))),'Data Summary'!DM132="Yes"),OFFSET('Sanitation Data'!$I$11,0,10*ROW('Sanitation Data'!I126)),NA())</f>
        <v>#N/A</v>
      </c>
      <c r="AY132" s="94" t="e">
        <f ca="true">+IF(AND(ISNUMBER(OFFSET('Sanitation Data'!$I$12,0,10*ROW('Sanitation Data'!I126))),'Data Summary'!DN132="Yes"),OFFSET('Sanitation Data'!$I$12,0,10*ROW('Sanitation Data'!I126)),NA())</f>
        <v>#N/A</v>
      </c>
      <c r="AZ132" s="95" t="e">
        <f ca="true">+IF(AND(ISNUMBER(OFFSET('Hygiene Data'!$D$5,0,10*ROW('Hygiene Data'!D126))),'Data Summary'!DO132="Yes"),OFFSET('Hygiene Data'!$D$5,0,10*ROW('Hygiene Data'!D126)),NA())</f>
        <v>#N/A</v>
      </c>
      <c r="BA132" s="95" t="e">
        <f ca="true">+IF(AND(ISNUMBER(OFFSET('Hygiene Data'!$D$7,0,10*ROW('Hygiene Data'!D126))),'Data Summary'!DP132="Yes"),OFFSET('Hygiene Data'!$D$7,0,10*ROW('Hygiene Data'!D126)),NA())</f>
        <v>#N/A</v>
      </c>
      <c r="BB132" s="95" t="e">
        <f ca="true">+IF(AND(ISNUMBER(OFFSET('Hygiene Data'!$D$9,0,10*ROW('Hygiene Data'!D126))),'Data Summary'!DQ132="Yes"),OFFSET('Hygiene Data'!$D$9,0,10*ROW('Hygiene Data'!D126)),NA())</f>
        <v>#N/A</v>
      </c>
      <c r="BC132" s="95" t="e">
        <f ca="true">+IF(AND(ISNUMBER(OFFSET('Hygiene Data'!$E$5,0,10*ROW('Hygiene Data'!E126))),'Data Summary'!DR132="Yes"),OFFSET('Hygiene Data'!$E$5,0,10*ROW('Hygiene Data'!E126)),NA())</f>
        <v>#N/A</v>
      </c>
      <c r="BD132" s="95" t="e">
        <f ca="true">+IF(AND(ISNUMBER(OFFSET('Hygiene Data'!$E$7,0,10*ROW('Hygiene Data'!E126))),'Data Summary'!DS132="Yes"),OFFSET('Hygiene Data'!$E$7,0,10*ROW('Hygiene Data'!E126)),NA())</f>
        <v>#N/A</v>
      </c>
      <c r="BE132" s="95" t="e">
        <f ca="true">+IF(AND(ISNUMBER(OFFSET('Hygiene Data'!$E$9,0,10*ROW('Hygiene Data'!E126))),'Data Summary'!DT132="Yes"),OFFSET('Hygiene Data'!$E$9,0,10*ROW('Hygiene Data'!E126)),NA())</f>
        <v>#N/A</v>
      </c>
      <c r="BF132" s="95" t="e">
        <f ca="true">+IF(AND(ISNUMBER(OFFSET('Hygiene Data'!$F$5,0,10*ROW('Hygiene Data'!F126))),'Data Summary'!DU132="Yes"),OFFSET('Hygiene Data'!$F$5,0,10*ROW('Hygiene Data'!F126)),NA())</f>
        <v>#N/A</v>
      </c>
      <c r="BG132" s="95" t="e">
        <f ca="true">+IF(AND(ISNUMBER(OFFSET('Hygiene Data'!$F$7,0,10*ROW('Hygiene Data'!F126))),'Data Summary'!DV132="Yes"),OFFSET('Hygiene Data'!$F$7,0,10*ROW('Hygiene Data'!F126)),NA())</f>
        <v>#N/A</v>
      </c>
      <c r="BH132" s="95" t="e">
        <f ca="true">+IF(AND(ISNUMBER(OFFSET('Hygiene Data'!$F$9,0,10*ROW('Hygiene Data'!F126))),'Data Summary'!DW132="Yes"),OFFSET('Hygiene Data'!$F$9,0,10*ROW('Hygiene Data'!F126)),NA())</f>
        <v>#N/A</v>
      </c>
      <c r="BI132" s="95" t="e">
        <f ca="true">+IF(AND(ISNUMBER(OFFSET('Hygiene Data'!$G$5,0,10*ROW('Hygiene Data'!G126))),'Data Summary'!DX132="Yes"),OFFSET('Hygiene Data'!$G$5,0,10*ROW('Hygiene Data'!G126)),NA())</f>
        <v>#N/A</v>
      </c>
      <c r="BJ132" s="95" t="e">
        <f ca="true">+IF(AND(ISNUMBER(OFFSET('Hygiene Data'!$G$7,0,10*ROW('Hygiene Data'!G126))),'Data Summary'!DY132="Yes"),OFFSET('Hygiene Data'!$G$7,0,10*ROW('Hygiene Data'!G126)),NA())</f>
        <v>#N/A</v>
      </c>
      <c r="BK132" s="95" t="e">
        <f ca="true">+IF(AND(ISNUMBER(OFFSET('Hygiene Data'!$G$9,0,10*ROW('Hygiene Data'!G126))),'Data Summary'!DZ132="Yes"),OFFSET('Hygiene Data'!$G$9,0,10*ROW('Hygiene Data'!G126)),NA())</f>
        <v>#N/A</v>
      </c>
      <c r="BL132" s="95" t="e">
        <f ca="true">+IF(AND(ISNUMBER(OFFSET('Hygiene Data'!$H$5,0,10*ROW('Hygiene Data'!H126))),'Data Summary'!EA132="Yes"),OFFSET('Hygiene Data'!$H$5,0,10*ROW('Hygiene Data'!H126)),NA())</f>
        <v>#N/A</v>
      </c>
      <c r="BM132" s="95" t="e">
        <f ca="true">+IF(AND(ISNUMBER(OFFSET('Hygiene Data'!$H$7,0,10*ROW('Hygiene Data'!H126))),'Data Summary'!EB132="Yes"),OFFSET('Hygiene Data'!$H$7,0,10*ROW('Hygiene Data'!H126)),NA())</f>
        <v>#N/A</v>
      </c>
      <c r="BN132" s="95" t="e">
        <f ca="true">+IF(AND(ISNUMBER(OFFSET('Hygiene Data'!$H$9,0,10*ROW('Hygiene Data'!H126))),'Data Summary'!EC132="Yes"),OFFSET('Hygiene Data'!$H$9,0,10*ROW('Hygiene Data'!H126)),NA())</f>
        <v>#N/A</v>
      </c>
      <c r="BO132" s="95" t="e">
        <f ca="true">+IF(AND(ISNUMBER(OFFSET('Hygiene Data'!$I$5,0,10*ROW('Hygiene Data'!I126))),'Data Summary'!ED132="Yes"),OFFSET('Hygiene Data'!$I$5,0,10*ROW('Hygiene Data'!I126)),NA())</f>
        <v>#N/A</v>
      </c>
      <c r="BP132" s="95" t="e">
        <f ca="true">+IF(AND(ISNUMBER(OFFSET('Hygiene Data'!$I$7,0,10*ROW('Hygiene Data'!I126))),'Data Summary'!EE132="Yes"),OFFSET('Hygiene Data'!$I$7,0,10*ROW('Hygiene Data'!I126)),NA())</f>
        <v>#N/A</v>
      </c>
      <c r="BQ132" s="95" t="e">
        <f ca="true">+IF(AND(ISNUMBER(OFFSET('Hygiene Data'!$I$9,0,10*ROW('Hygiene Data'!I126))),'Data Summary'!EF132="Yes"),OFFSET('Hygiene Data'!$I$9,0,10*ROW('Hygiene Data'!I126)),NA())</f>
        <v>#N/A</v>
      </c>
    </row>
    <row xmlns:x14ac="http://schemas.microsoft.com/office/spreadsheetml/2009/9/ac" r="133" x14ac:dyDescent="0.2">
      <c r="A133" s="329" t="e">
        <f ca="true">+RIGHT('Data Summary'!A133,LEN('Data Summary'!A133)-9)</f>
        <v>#VALUE!</v>
      </c>
      <c r="B133" s="36" t="str">
        <f ca="true">+IF(ISTEXT('Data Summary'!B133),'Data Summary'!B133,"")</f>
        <v/>
      </c>
      <c r="C133" s="328" t="e">
        <f ca="true">+VALUE('Data Summary'!C133)</f>
        <v>#VALUE!</v>
      </c>
      <c r="D133" s="93" t="e">
        <f ca="true">+IF(AND(ISNUMBER(OFFSET('Water Data'!$D$4,0,10*ROW('Water Data'!D127))),'Data Summary'!BS133="Yes"),100-OFFSET('Water Data'!$D$4,0,10*ROW('Water Data'!D127)),NA())</f>
        <v>#N/A</v>
      </c>
      <c r="E133" s="93" t="e">
        <f ca="true">+IF(AND(ISNUMBER(OFFSET('Water Data'!$D$6,0,10*ROW('Water Data'!D127))),'Data Summary'!BT133="Yes"),OFFSET('Water Data'!$D$6,0,10*ROW('Water Data'!D127)),NA())</f>
        <v>#N/A</v>
      </c>
      <c r="F133" s="93" t="e">
        <f ca="true">+IF(AND(ISNUMBER(OFFSET('Water Data'!$D$9,0,10*ROW('Water Data'!D127))),'Data Summary'!BU133="Yes"),OFFSET('Water Data'!$D$9,0,10*ROW('Water Data'!D127)),NA())</f>
        <v>#N/A</v>
      </c>
      <c r="G133" s="93" t="e">
        <f ca="true">+IF(AND(ISNUMBER(OFFSET('Water Data'!$E$4,0,10*ROW('Water Data'!E127))),'Data Summary'!BV133="Yes"),100-OFFSET('Water Data'!$E$4,0,10*ROW('Water Data'!E127)),NA())</f>
        <v>#N/A</v>
      </c>
      <c r="H133" s="93" t="e">
        <f ca="true">+IF(AND(ISNUMBER(OFFSET('Water Data'!$E$6,0,10*ROW('Water Data'!E127))),'Data Summary'!BW133="Yes"),OFFSET('Water Data'!$E$6,0,10*ROW('Water Data'!E127)),NA())</f>
        <v>#N/A</v>
      </c>
      <c r="I133" s="93" t="e">
        <f ca="true">+IF(AND(ISNUMBER(OFFSET('Water Data'!$E$9,0,10*ROW('Water Data'!E127))),'Data Summary'!BX133="Yes"),OFFSET('Water Data'!$E$9,0,10*ROW('Water Data'!E127)),NA())</f>
        <v>#N/A</v>
      </c>
      <c r="J133" s="93" t="e">
        <f ca="true">+IF(AND(ISNUMBER(OFFSET('Water Data'!$F$4,0,10*ROW('Water Data'!F127))),'Data Summary'!BY133="Yes"),100-OFFSET('Water Data'!$F$4,0,10*ROW('Water Data'!F127)),NA())</f>
        <v>#N/A</v>
      </c>
      <c r="K133" s="93" t="e">
        <f ca="true">+IF(AND(ISNUMBER(OFFSET('Water Data'!$F$6,0,10*ROW('Water Data'!F127))),'Data Summary'!BZ133="Yes"),OFFSET('Water Data'!$F$6,0,10*ROW('Water Data'!F127)),NA())</f>
        <v>#N/A</v>
      </c>
      <c r="L133" s="93" t="e">
        <f ca="true">+IF(AND(ISNUMBER(OFFSET('Water Data'!$F$9,0,10*ROW('Water Data'!F127))),'Data Summary'!CA133="Yes"),OFFSET('Water Data'!$F$9,0,10*ROW('Water Data'!F127)),NA())</f>
        <v>#N/A</v>
      </c>
      <c r="M133" s="93" t="e">
        <f ca="true">+IF(AND(ISNUMBER(OFFSET('Water Data'!$G$4,0,10*ROW('Water Data'!G127))),'Data Summary'!CB133="Yes"),100-OFFSET('Water Data'!$G$4,0,10*ROW('Water Data'!G127)),NA())</f>
        <v>#N/A</v>
      </c>
      <c r="N133" s="93" t="e">
        <f ca="true">+IF(AND(ISNUMBER(OFFSET('Water Data'!$G$6,0,10*ROW('Water Data'!G127))),'Data Summary'!CC133="Yes"),OFFSET('Water Data'!$G$6,0,10*ROW('Water Data'!G127)),NA())</f>
        <v>#N/A</v>
      </c>
      <c r="O133" s="93" t="e">
        <f ca="true">+IF(AND(ISNUMBER(OFFSET('Water Data'!$G$9,0,10*ROW('Water Data'!G127))),'Data Summary'!CD133="Yes"),OFFSET('Water Data'!$G$9,0,10*ROW('Water Data'!G127)),NA())</f>
        <v>#N/A</v>
      </c>
      <c r="P133" s="93" t="e">
        <f ca="true">+IF(AND(ISNUMBER(OFFSET('Water Data'!$H$4,0,10*ROW('Water Data'!H127))),'Data Summary'!CE133="Yes"),100-OFFSET('Water Data'!$H$4,0,10*ROW('Water Data'!H127)),NA())</f>
        <v>#N/A</v>
      </c>
      <c r="Q133" s="93" t="e">
        <f ca="true">+IF(AND(ISNUMBER(OFFSET('Water Data'!$H$6,0,10*ROW('Water Data'!H127))),'Data Summary'!CF133="Yes"),OFFSET('Water Data'!$H$6,0,10*ROW('Water Data'!H127)),NA())</f>
        <v>#N/A</v>
      </c>
      <c r="R133" s="93" t="e">
        <f ca="true">+IF(AND(ISNUMBER(OFFSET('Water Data'!$H$9,0,10*ROW('Water Data'!H127))),'Data Summary'!CG133="Yes"),OFFSET('Water Data'!$H$9,0,10*ROW('Water Data'!H127)),NA())</f>
        <v>#N/A</v>
      </c>
      <c r="S133" s="93" t="e">
        <f ca="true">+IF(AND(ISNUMBER(OFFSET('Water Data'!$I$4,0,10*ROW('Water Data'!I127))),'Data Summary'!CH133="Yes"),100-OFFSET('Water Data'!$I$4,0,10*ROW('Water Data'!I127)),NA())</f>
        <v>#N/A</v>
      </c>
      <c r="T133" s="93" t="e">
        <f ca="true">+IF(AND(ISNUMBER(OFFSET('Water Data'!$I$6,0,10*ROW('Water Data'!I127))),'Data Summary'!CI133="Yes"),OFFSET('Water Data'!$I$6,0,10*ROW('Water Data'!I127)),NA())</f>
        <v>#N/A</v>
      </c>
      <c r="U133" s="93" t="e">
        <f ca="true">+IF(AND(ISNUMBER(OFFSET('Water Data'!$I$9,0,10*ROW('Water Data'!I127))),'Data Summary'!CJ133="Yes"),OFFSET('Water Data'!$I$9,0,10*ROW('Water Data'!I127)),NA())</f>
        <v>#N/A</v>
      </c>
      <c r="V133" s="94" t="e">
        <f ca="true">+IF(AND(ISNUMBER(OFFSET('Sanitation Data'!$D$4,0,10*ROW('Sanitation Data'!D127))),'Data Summary'!CK133="Yes"),100-OFFSET('Sanitation Data'!$D$4,0,10*ROW('Sanitation Data'!D127)),NA())</f>
        <v>#N/A</v>
      </c>
      <c r="W133" s="94" t="e">
        <f ca="true">+IF(AND(ISNUMBER(OFFSET('Sanitation Data'!$D$6,0,10*ROW('Sanitation Data'!D127))),'Data Summary'!CL133="Yes"),OFFSET('Sanitation Data'!$D$6,0,10*ROW('Sanitation Data'!D127)),NA())</f>
        <v>#N/A</v>
      </c>
      <c r="X133" s="94" t="e">
        <f ca="true">+IF(AND(ISNUMBER(OFFSET('Sanitation Data'!$D$10,0,10*ROW('Sanitation Data'!D127))),'Data Summary'!CM133="Yes"),OFFSET('Sanitation Data'!$D$10,0,10*ROW('Sanitation Data'!D127)),NA())</f>
        <v>#N/A</v>
      </c>
      <c r="Y133" s="94" t="e">
        <f ca="true">+IF(AND(ISNUMBER(OFFSET('Sanitation Data'!$D$11,0,10*ROW('Sanitation Data'!D127))),'Data Summary'!CN133="Yes"),OFFSET('Sanitation Data'!$D$11,0,10*ROW('Sanitation Data'!D127)),NA())</f>
        <v>#N/A</v>
      </c>
      <c r="Z133" s="94" t="e">
        <f ca="true">+IF(AND(ISNUMBER(OFFSET('Sanitation Data'!$D$12,0,10*ROW('Sanitation Data'!D127))),'Data Summary'!CO133="Yes"),OFFSET('Sanitation Data'!$D$12,0,10*ROW('Sanitation Data'!D127)),NA())</f>
        <v>#N/A</v>
      </c>
      <c r="AA133" s="94" t="e">
        <f ca="true">+IF(AND(ISNUMBER(OFFSET('Sanitation Data'!$E$4,0,10*ROW('Sanitation Data'!E127))),'Data Summary'!CP133="Yes"),100-OFFSET('Sanitation Data'!$E$4,0,10*ROW('Sanitation Data'!E127)),NA())</f>
        <v>#N/A</v>
      </c>
      <c r="AB133" s="94" t="e">
        <f ca="true">+IF(AND(ISNUMBER(OFFSET('Sanitation Data'!$E$6,0,10*ROW('Sanitation Data'!E127))),'Data Summary'!CQ133="Yes"),OFFSET('Sanitation Data'!$E$6,0,10*ROW('Sanitation Data'!E127)),NA())</f>
        <v>#N/A</v>
      </c>
      <c r="AC133" s="94" t="e">
        <f ca="true">+IF(AND(ISNUMBER(OFFSET('Sanitation Data'!$E$10,0,10*ROW('Sanitation Data'!E127))),'Data Summary'!CR133="Yes"),OFFSET('Sanitation Data'!$E$10,0,10*ROW('Sanitation Data'!E127)),NA())</f>
        <v>#N/A</v>
      </c>
      <c r="AD133" s="94" t="e">
        <f ca="true">+IF(AND(ISNUMBER(OFFSET('Sanitation Data'!$E$11,0,10*ROW('Sanitation Data'!E127))),'Data Summary'!CS133="Yes"),OFFSET('Sanitation Data'!$E$11,0,10*ROW('Sanitation Data'!E127)),NA())</f>
        <v>#N/A</v>
      </c>
      <c r="AE133" s="94" t="e">
        <f ca="true">+IF(AND(ISNUMBER(OFFSET('Sanitation Data'!$E$12,0,10*ROW('Sanitation Data'!E127))),'Data Summary'!CT133="Yes"),OFFSET('Sanitation Data'!$E$12,0,10*ROW('Sanitation Data'!E127)),NA())</f>
        <v>#N/A</v>
      </c>
      <c r="AF133" s="94" t="e">
        <f ca="true">+IF(AND(ISNUMBER(OFFSET('Sanitation Data'!$F$4,0,10*ROW('Sanitation Data'!F127))),'Data Summary'!CU133="Yes"),100-OFFSET('Sanitation Data'!$F$4,0,10*ROW('Sanitation Data'!F127)),NA())</f>
        <v>#N/A</v>
      </c>
      <c r="AG133" s="94" t="e">
        <f ca="true">+IF(AND(ISNUMBER(OFFSET('Sanitation Data'!$F$6,0,10*ROW('Sanitation Data'!F127))),'Data Summary'!CV133="Yes"),OFFSET('Sanitation Data'!$F$6,0,10*ROW('Sanitation Data'!F127)),NA())</f>
        <v>#N/A</v>
      </c>
      <c r="AH133" s="94" t="e">
        <f ca="true">+IF(AND(ISNUMBER(OFFSET('Sanitation Data'!$F$10,0,10*ROW('Sanitation Data'!F127))),'Data Summary'!CW133="Yes"),OFFSET('Sanitation Data'!$F$10,0,10*ROW('Sanitation Data'!F127)),NA())</f>
        <v>#N/A</v>
      </c>
      <c r="AI133" s="94" t="e">
        <f ca="true">+IF(AND(ISNUMBER(OFFSET('Sanitation Data'!$F$11,0,10*ROW('Sanitation Data'!F127))),'Data Summary'!CX133="Yes"),OFFSET('Sanitation Data'!$F$11,0,10*ROW('Sanitation Data'!F127)),NA())</f>
        <v>#N/A</v>
      </c>
      <c r="AJ133" s="94" t="e">
        <f ca="true">+IF(AND(ISNUMBER(OFFSET('Sanitation Data'!$F$12,0,10*ROW('Sanitation Data'!F127))),'Data Summary'!CY133="Yes"),OFFSET('Sanitation Data'!$F$12,0,10*ROW('Sanitation Data'!F127)),NA())</f>
        <v>#N/A</v>
      </c>
      <c r="AK133" s="94" t="e">
        <f ca="true">+IF(AND(ISNUMBER(OFFSET('Sanitation Data'!$G$4,0,10*ROW('Sanitation Data'!G127))),'Data Summary'!CZ133="Yes"),100-OFFSET('Sanitation Data'!$G$4,0,10*ROW('Sanitation Data'!G127)),NA())</f>
        <v>#N/A</v>
      </c>
      <c r="AL133" s="94" t="e">
        <f ca="true">+IF(AND(ISNUMBER(OFFSET('Sanitation Data'!$G$6,0,10*ROW('Sanitation Data'!G127))),'Data Summary'!DA133="Yes"),OFFSET('Sanitation Data'!$G$6,0,10*ROW('Sanitation Data'!G127)),NA())</f>
        <v>#N/A</v>
      </c>
      <c r="AM133" s="94" t="e">
        <f ca="true">+IF(AND(ISNUMBER(OFFSET('Sanitation Data'!$G$10,0,10*ROW('Sanitation Data'!G127))),'Data Summary'!DB133="Yes"),OFFSET('Sanitation Data'!$G$10,0,10*ROW('Sanitation Data'!G127)),NA())</f>
        <v>#N/A</v>
      </c>
      <c r="AN133" s="94" t="e">
        <f ca="true">+IF(AND(ISNUMBER(OFFSET('Sanitation Data'!$G$11,0,10*ROW('Sanitation Data'!G127))),'Data Summary'!DC133="Yes"),OFFSET('Sanitation Data'!$G$11,0,10*ROW('Sanitation Data'!G127)),NA())</f>
        <v>#N/A</v>
      </c>
      <c r="AO133" s="94" t="e">
        <f ca="true">+IF(AND(ISNUMBER(OFFSET('Sanitation Data'!$G$12,0,10*ROW('Sanitation Data'!G127))),'Data Summary'!DD133="Yes"),OFFSET('Sanitation Data'!$G$12,0,10*ROW('Sanitation Data'!G127)),NA())</f>
        <v>#N/A</v>
      </c>
      <c r="AP133" s="94" t="e">
        <f ca="true">+IF(AND(ISNUMBER(OFFSET('Sanitation Data'!$H$4,0,10*ROW('Sanitation Data'!H127))),'Data Summary'!DE133="Yes"),100-OFFSET('Sanitation Data'!$H$4,0,10*ROW('Sanitation Data'!H127)),NA())</f>
        <v>#N/A</v>
      </c>
      <c r="AQ133" s="94" t="e">
        <f ca="true">+IF(AND(ISNUMBER(OFFSET('Sanitation Data'!$H$6,0,10*ROW('Sanitation Data'!H127))),'Data Summary'!DF133="Yes"),OFFSET('Sanitation Data'!$H$6,0,10*ROW('Sanitation Data'!H127)),NA())</f>
        <v>#N/A</v>
      </c>
      <c r="AR133" s="94" t="e">
        <f ca="true">+IF(AND(ISNUMBER(OFFSET('Sanitation Data'!$H$10,0,10*ROW('Sanitation Data'!H127))),'Data Summary'!DG133="Yes"),OFFSET('Sanitation Data'!$H$10,0,10*ROW('Sanitation Data'!H127)),NA())</f>
        <v>#N/A</v>
      </c>
      <c r="AS133" s="94" t="e">
        <f ca="true">+IF(AND(ISNUMBER(OFFSET('Sanitation Data'!$H$11,0,10*ROW('Sanitation Data'!H127))),'Data Summary'!DH133="Yes"),OFFSET('Sanitation Data'!$H$11,0,10*ROW('Sanitation Data'!H127)),NA())</f>
        <v>#N/A</v>
      </c>
      <c r="AT133" s="94" t="e">
        <f ca="true">+IF(AND(ISNUMBER(OFFSET('Sanitation Data'!$H$12,0,10*ROW('Sanitation Data'!H127))),'Data Summary'!DI133="Yes"),OFFSET('Sanitation Data'!$H$12,0,10*ROW('Sanitation Data'!H127)),NA())</f>
        <v>#N/A</v>
      </c>
      <c r="AU133" s="94" t="e">
        <f ca="true">+IF(AND(ISNUMBER(OFFSET('Sanitation Data'!$I$4,0,10*ROW('Sanitation Data'!I127))),'Data Summary'!DJ133="Yes"),100-OFFSET('Sanitation Data'!$I$4,0,10*ROW('Sanitation Data'!I127)),NA())</f>
        <v>#N/A</v>
      </c>
      <c r="AV133" s="94" t="e">
        <f ca="true">+IF(AND(ISNUMBER(OFFSET('Sanitation Data'!$I$6,0,10*ROW('Sanitation Data'!I127))),'Data Summary'!DK133="Yes"),OFFSET('Sanitation Data'!$I$6,0,10*ROW('Sanitation Data'!I127)),NA())</f>
        <v>#N/A</v>
      </c>
      <c r="AW133" s="94" t="e">
        <f ca="true">+IF(AND(ISNUMBER(OFFSET('Sanitation Data'!$I$10,0,10*ROW('Sanitation Data'!I127))),'Data Summary'!DL133="Yes"),OFFSET('Sanitation Data'!$I$10,0,10*ROW('Sanitation Data'!I127)),NA())</f>
        <v>#N/A</v>
      </c>
      <c r="AX133" s="94" t="e">
        <f ca="true">+IF(AND(ISNUMBER(OFFSET('Sanitation Data'!$I$11,0,10*ROW('Sanitation Data'!I127))),'Data Summary'!DM133="Yes"),OFFSET('Sanitation Data'!$I$11,0,10*ROW('Sanitation Data'!I127)),NA())</f>
        <v>#N/A</v>
      </c>
      <c r="AY133" s="94" t="e">
        <f ca="true">+IF(AND(ISNUMBER(OFFSET('Sanitation Data'!$I$12,0,10*ROW('Sanitation Data'!I127))),'Data Summary'!DN133="Yes"),OFFSET('Sanitation Data'!$I$12,0,10*ROW('Sanitation Data'!I127)),NA())</f>
        <v>#N/A</v>
      </c>
      <c r="AZ133" s="95" t="e">
        <f ca="true">+IF(AND(ISNUMBER(OFFSET('Hygiene Data'!$D$5,0,10*ROW('Hygiene Data'!D127))),'Data Summary'!DO133="Yes"),OFFSET('Hygiene Data'!$D$5,0,10*ROW('Hygiene Data'!D127)),NA())</f>
        <v>#N/A</v>
      </c>
      <c r="BA133" s="95" t="e">
        <f ca="true">+IF(AND(ISNUMBER(OFFSET('Hygiene Data'!$D$7,0,10*ROW('Hygiene Data'!D127))),'Data Summary'!DP133="Yes"),OFFSET('Hygiene Data'!$D$7,0,10*ROW('Hygiene Data'!D127)),NA())</f>
        <v>#N/A</v>
      </c>
      <c r="BB133" s="95" t="e">
        <f ca="true">+IF(AND(ISNUMBER(OFFSET('Hygiene Data'!$D$9,0,10*ROW('Hygiene Data'!D127))),'Data Summary'!DQ133="Yes"),OFFSET('Hygiene Data'!$D$9,0,10*ROW('Hygiene Data'!D127)),NA())</f>
        <v>#N/A</v>
      </c>
      <c r="BC133" s="95" t="e">
        <f ca="true">+IF(AND(ISNUMBER(OFFSET('Hygiene Data'!$E$5,0,10*ROW('Hygiene Data'!E127))),'Data Summary'!DR133="Yes"),OFFSET('Hygiene Data'!$E$5,0,10*ROW('Hygiene Data'!E127)),NA())</f>
        <v>#N/A</v>
      </c>
      <c r="BD133" s="95" t="e">
        <f ca="true">+IF(AND(ISNUMBER(OFFSET('Hygiene Data'!$E$7,0,10*ROW('Hygiene Data'!E127))),'Data Summary'!DS133="Yes"),OFFSET('Hygiene Data'!$E$7,0,10*ROW('Hygiene Data'!E127)),NA())</f>
        <v>#N/A</v>
      </c>
      <c r="BE133" s="95" t="e">
        <f ca="true">+IF(AND(ISNUMBER(OFFSET('Hygiene Data'!$E$9,0,10*ROW('Hygiene Data'!E127))),'Data Summary'!DT133="Yes"),OFFSET('Hygiene Data'!$E$9,0,10*ROW('Hygiene Data'!E127)),NA())</f>
        <v>#N/A</v>
      </c>
      <c r="BF133" s="95" t="e">
        <f ca="true">+IF(AND(ISNUMBER(OFFSET('Hygiene Data'!$F$5,0,10*ROW('Hygiene Data'!F127))),'Data Summary'!DU133="Yes"),OFFSET('Hygiene Data'!$F$5,0,10*ROW('Hygiene Data'!F127)),NA())</f>
        <v>#N/A</v>
      </c>
      <c r="BG133" s="95" t="e">
        <f ca="true">+IF(AND(ISNUMBER(OFFSET('Hygiene Data'!$F$7,0,10*ROW('Hygiene Data'!F127))),'Data Summary'!DV133="Yes"),OFFSET('Hygiene Data'!$F$7,0,10*ROW('Hygiene Data'!F127)),NA())</f>
        <v>#N/A</v>
      </c>
      <c r="BH133" s="95" t="e">
        <f ca="true">+IF(AND(ISNUMBER(OFFSET('Hygiene Data'!$F$9,0,10*ROW('Hygiene Data'!F127))),'Data Summary'!DW133="Yes"),OFFSET('Hygiene Data'!$F$9,0,10*ROW('Hygiene Data'!F127)),NA())</f>
        <v>#N/A</v>
      </c>
      <c r="BI133" s="95" t="e">
        <f ca="true">+IF(AND(ISNUMBER(OFFSET('Hygiene Data'!$G$5,0,10*ROW('Hygiene Data'!G127))),'Data Summary'!DX133="Yes"),OFFSET('Hygiene Data'!$G$5,0,10*ROW('Hygiene Data'!G127)),NA())</f>
        <v>#N/A</v>
      </c>
      <c r="BJ133" s="95" t="e">
        <f ca="true">+IF(AND(ISNUMBER(OFFSET('Hygiene Data'!$G$7,0,10*ROW('Hygiene Data'!G127))),'Data Summary'!DY133="Yes"),OFFSET('Hygiene Data'!$G$7,0,10*ROW('Hygiene Data'!G127)),NA())</f>
        <v>#N/A</v>
      </c>
      <c r="BK133" s="95" t="e">
        <f ca="true">+IF(AND(ISNUMBER(OFFSET('Hygiene Data'!$G$9,0,10*ROW('Hygiene Data'!G127))),'Data Summary'!DZ133="Yes"),OFFSET('Hygiene Data'!$G$9,0,10*ROW('Hygiene Data'!G127)),NA())</f>
        <v>#N/A</v>
      </c>
      <c r="BL133" s="95" t="e">
        <f ca="true">+IF(AND(ISNUMBER(OFFSET('Hygiene Data'!$H$5,0,10*ROW('Hygiene Data'!H127))),'Data Summary'!EA133="Yes"),OFFSET('Hygiene Data'!$H$5,0,10*ROW('Hygiene Data'!H127)),NA())</f>
        <v>#N/A</v>
      </c>
      <c r="BM133" s="95" t="e">
        <f ca="true">+IF(AND(ISNUMBER(OFFSET('Hygiene Data'!$H$7,0,10*ROW('Hygiene Data'!H127))),'Data Summary'!EB133="Yes"),OFFSET('Hygiene Data'!$H$7,0,10*ROW('Hygiene Data'!H127)),NA())</f>
        <v>#N/A</v>
      </c>
      <c r="BN133" s="95" t="e">
        <f ca="true">+IF(AND(ISNUMBER(OFFSET('Hygiene Data'!$H$9,0,10*ROW('Hygiene Data'!H127))),'Data Summary'!EC133="Yes"),OFFSET('Hygiene Data'!$H$9,0,10*ROW('Hygiene Data'!H127)),NA())</f>
        <v>#N/A</v>
      </c>
      <c r="BO133" s="95" t="e">
        <f ca="true">+IF(AND(ISNUMBER(OFFSET('Hygiene Data'!$I$5,0,10*ROW('Hygiene Data'!I127))),'Data Summary'!ED133="Yes"),OFFSET('Hygiene Data'!$I$5,0,10*ROW('Hygiene Data'!I127)),NA())</f>
        <v>#N/A</v>
      </c>
      <c r="BP133" s="95" t="e">
        <f ca="true">+IF(AND(ISNUMBER(OFFSET('Hygiene Data'!$I$7,0,10*ROW('Hygiene Data'!I127))),'Data Summary'!EE133="Yes"),OFFSET('Hygiene Data'!$I$7,0,10*ROW('Hygiene Data'!I127)),NA())</f>
        <v>#N/A</v>
      </c>
      <c r="BQ133" s="95" t="e">
        <f ca="true">+IF(AND(ISNUMBER(OFFSET('Hygiene Data'!$I$9,0,10*ROW('Hygiene Data'!I127))),'Data Summary'!EF133="Yes"),OFFSET('Hygiene Data'!$I$9,0,10*ROW('Hygiene Data'!I127)),NA())</f>
        <v>#N/A</v>
      </c>
    </row>
    <row xmlns:x14ac="http://schemas.microsoft.com/office/spreadsheetml/2009/9/ac" r="134" x14ac:dyDescent="0.2">
      <c r="A134" s="329" t="e">
        <f ca="true">+RIGHT('Data Summary'!A134,LEN('Data Summary'!A134)-9)</f>
        <v>#VALUE!</v>
      </c>
      <c r="B134" s="36" t="str">
        <f ca="true">+IF(ISTEXT('Data Summary'!B134),'Data Summary'!B134,"")</f>
        <v/>
      </c>
      <c r="C134" s="328" t="e">
        <f ca="true">+VALUE('Data Summary'!C134)</f>
        <v>#VALUE!</v>
      </c>
      <c r="D134" s="93" t="e">
        <f ca="true">+IF(AND(ISNUMBER(OFFSET('Water Data'!$D$4,0,10*ROW('Water Data'!D128))),'Data Summary'!BS134="Yes"),100-OFFSET('Water Data'!$D$4,0,10*ROW('Water Data'!D128)),NA())</f>
        <v>#N/A</v>
      </c>
      <c r="E134" s="93" t="e">
        <f ca="true">+IF(AND(ISNUMBER(OFFSET('Water Data'!$D$6,0,10*ROW('Water Data'!D128))),'Data Summary'!BT134="Yes"),OFFSET('Water Data'!$D$6,0,10*ROW('Water Data'!D128)),NA())</f>
        <v>#N/A</v>
      </c>
      <c r="F134" s="93" t="e">
        <f ca="true">+IF(AND(ISNUMBER(OFFSET('Water Data'!$D$9,0,10*ROW('Water Data'!D128))),'Data Summary'!BU134="Yes"),OFFSET('Water Data'!$D$9,0,10*ROW('Water Data'!D128)),NA())</f>
        <v>#N/A</v>
      </c>
      <c r="G134" s="93" t="e">
        <f ca="true">+IF(AND(ISNUMBER(OFFSET('Water Data'!$E$4,0,10*ROW('Water Data'!E128))),'Data Summary'!BV134="Yes"),100-OFFSET('Water Data'!$E$4,0,10*ROW('Water Data'!E128)),NA())</f>
        <v>#N/A</v>
      </c>
      <c r="H134" s="93" t="e">
        <f ca="true">+IF(AND(ISNUMBER(OFFSET('Water Data'!$E$6,0,10*ROW('Water Data'!E128))),'Data Summary'!BW134="Yes"),OFFSET('Water Data'!$E$6,0,10*ROW('Water Data'!E128)),NA())</f>
        <v>#N/A</v>
      </c>
      <c r="I134" s="93" t="e">
        <f ca="true">+IF(AND(ISNUMBER(OFFSET('Water Data'!$E$9,0,10*ROW('Water Data'!E128))),'Data Summary'!BX134="Yes"),OFFSET('Water Data'!$E$9,0,10*ROW('Water Data'!E128)),NA())</f>
        <v>#N/A</v>
      </c>
      <c r="J134" s="93" t="e">
        <f ca="true">+IF(AND(ISNUMBER(OFFSET('Water Data'!$F$4,0,10*ROW('Water Data'!F128))),'Data Summary'!BY134="Yes"),100-OFFSET('Water Data'!$F$4,0,10*ROW('Water Data'!F128)),NA())</f>
        <v>#N/A</v>
      </c>
      <c r="K134" s="93" t="e">
        <f ca="true">+IF(AND(ISNUMBER(OFFSET('Water Data'!$F$6,0,10*ROW('Water Data'!F128))),'Data Summary'!BZ134="Yes"),OFFSET('Water Data'!$F$6,0,10*ROW('Water Data'!F128)),NA())</f>
        <v>#N/A</v>
      </c>
      <c r="L134" s="93" t="e">
        <f ca="true">+IF(AND(ISNUMBER(OFFSET('Water Data'!$F$9,0,10*ROW('Water Data'!F128))),'Data Summary'!CA134="Yes"),OFFSET('Water Data'!$F$9,0,10*ROW('Water Data'!F128)),NA())</f>
        <v>#N/A</v>
      </c>
      <c r="M134" s="93" t="e">
        <f ca="true">+IF(AND(ISNUMBER(OFFSET('Water Data'!$G$4,0,10*ROW('Water Data'!G128))),'Data Summary'!CB134="Yes"),100-OFFSET('Water Data'!$G$4,0,10*ROW('Water Data'!G128)),NA())</f>
        <v>#N/A</v>
      </c>
      <c r="N134" s="93" t="e">
        <f ca="true">+IF(AND(ISNUMBER(OFFSET('Water Data'!$G$6,0,10*ROW('Water Data'!G128))),'Data Summary'!CC134="Yes"),OFFSET('Water Data'!$G$6,0,10*ROW('Water Data'!G128)),NA())</f>
        <v>#N/A</v>
      </c>
      <c r="O134" s="93" t="e">
        <f ca="true">+IF(AND(ISNUMBER(OFFSET('Water Data'!$G$9,0,10*ROW('Water Data'!G128))),'Data Summary'!CD134="Yes"),OFFSET('Water Data'!$G$9,0,10*ROW('Water Data'!G128)),NA())</f>
        <v>#N/A</v>
      </c>
      <c r="P134" s="93" t="e">
        <f ca="true">+IF(AND(ISNUMBER(OFFSET('Water Data'!$H$4,0,10*ROW('Water Data'!H128))),'Data Summary'!CE134="Yes"),100-OFFSET('Water Data'!$H$4,0,10*ROW('Water Data'!H128)),NA())</f>
        <v>#N/A</v>
      </c>
      <c r="Q134" s="93" t="e">
        <f ca="true">+IF(AND(ISNUMBER(OFFSET('Water Data'!$H$6,0,10*ROW('Water Data'!H128))),'Data Summary'!CF134="Yes"),OFFSET('Water Data'!$H$6,0,10*ROW('Water Data'!H128)),NA())</f>
        <v>#N/A</v>
      </c>
      <c r="R134" s="93" t="e">
        <f ca="true">+IF(AND(ISNUMBER(OFFSET('Water Data'!$H$9,0,10*ROW('Water Data'!H128))),'Data Summary'!CG134="Yes"),OFFSET('Water Data'!$H$9,0,10*ROW('Water Data'!H128)),NA())</f>
        <v>#N/A</v>
      </c>
      <c r="S134" s="93" t="e">
        <f ca="true">+IF(AND(ISNUMBER(OFFSET('Water Data'!$I$4,0,10*ROW('Water Data'!I128))),'Data Summary'!CH134="Yes"),100-OFFSET('Water Data'!$I$4,0,10*ROW('Water Data'!I128)),NA())</f>
        <v>#N/A</v>
      </c>
      <c r="T134" s="93" t="e">
        <f ca="true">+IF(AND(ISNUMBER(OFFSET('Water Data'!$I$6,0,10*ROW('Water Data'!I128))),'Data Summary'!CI134="Yes"),OFFSET('Water Data'!$I$6,0,10*ROW('Water Data'!I128)),NA())</f>
        <v>#N/A</v>
      </c>
      <c r="U134" s="93" t="e">
        <f ca="true">+IF(AND(ISNUMBER(OFFSET('Water Data'!$I$9,0,10*ROW('Water Data'!I128))),'Data Summary'!CJ134="Yes"),OFFSET('Water Data'!$I$9,0,10*ROW('Water Data'!I128)),NA())</f>
        <v>#N/A</v>
      </c>
      <c r="V134" s="94" t="e">
        <f ca="true">+IF(AND(ISNUMBER(OFFSET('Sanitation Data'!$D$4,0,10*ROW('Sanitation Data'!D128))),'Data Summary'!CK134="Yes"),100-OFFSET('Sanitation Data'!$D$4,0,10*ROW('Sanitation Data'!D128)),NA())</f>
        <v>#N/A</v>
      </c>
      <c r="W134" s="94" t="e">
        <f ca="true">+IF(AND(ISNUMBER(OFFSET('Sanitation Data'!$D$6,0,10*ROW('Sanitation Data'!D128))),'Data Summary'!CL134="Yes"),OFFSET('Sanitation Data'!$D$6,0,10*ROW('Sanitation Data'!D128)),NA())</f>
        <v>#N/A</v>
      </c>
      <c r="X134" s="94" t="e">
        <f ca="true">+IF(AND(ISNUMBER(OFFSET('Sanitation Data'!$D$10,0,10*ROW('Sanitation Data'!D128))),'Data Summary'!CM134="Yes"),OFFSET('Sanitation Data'!$D$10,0,10*ROW('Sanitation Data'!D128)),NA())</f>
        <v>#N/A</v>
      </c>
      <c r="Y134" s="94" t="e">
        <f ca="true">+IF(AND(ISNUMBER(OFFSET('Sanitation Data'!$D$11,0,10*ROW('Sanitation Data'!D128))),'Data Summary'!CN134="Yes"),OFFSET('Sanitation Data'!$D$11,0,10*ROW('Sanitation Data'!D128)),NA())</f>
        <v>#N/A</v>
      </c>
      <c r="Z134" s="94" t="e">
        <f ca="true">+IF(AND(ISNUMBER(OFFSET('Sanitation Data'!$D$12,0,10*ROW('Sanitation Data'!D128))),'Data Summary'!CO134="Yes"),OFFSET('Sanitation Data'!$D$12,0,10*ROW('Sanitation Data'!D128)),NA())</f>
        <v>#N/A</v>
      </c>
      <c r="AA134" s="94" t="e">
        <f ca="true">+IF(AND(ISNUMBER(OFFSET('Sanitation Data'!$E$4,0,10*ROW('Sanitation Data'!E128))),'Data Summary'!CP134="Yes"),100-OFFSET('Sanitation Data'!$E$4,0,10*ROW('Sanitation Data'!E128)),NA())</f>
        <v>#N/A</v>
      </c>
      <c r="AB134" s="94" t="e">
        <f ca="true">+IF(AND(ISNUMBER(OFFSET('Sanitation Data'!$E$6,0,10*ROW('Sanitation Data'!E128))),'Data Summary'!CQ134="Yes"),OFFSET('Sanitation Data'!$E$6,0,10*ROW('Sanitation Data'!E128)),NA())</f>
        <v>#N/A</v>
      </c>
      <c r="AC134" s="94" t="e">
        <f ca="true">+IF(AND(ISNUMBER(OFFSET('Sanitation Data'!$E$10,0,10*ROW('Sanitation Data'!E128))),'Data Summary'!CR134="Yes"),OFFSET('Sanitation Data'!$E$10,0,10*ROW('Sanitation Data'!E128)),NA())</f>
        <v>#N/A</v>
      </c>
      <c r="AD134" s="94" t="e">
        <f ca="true">+IF(AND(ISNUMBER(OFFSET('Sanitation Data'!$E$11,0,10*ROW('Sanitation Data'!E128))),'Data Summary'!CS134="Yes"),OFFSET('Sanitation Data'!$E$11,0,10*ROW('Sanitation Data'!E128)),NA())</f>
        <v>#N/A</v>
      </c>
      <c r="AE134" s="94" t="e">
        <f ca="true">+IF(AND(ISNUMBER(OFFSET('Sanitation Data'!$E$12,0,10*ROW('Sanitation Data'!E128))),'Data Summary'!CT134="Yes"),OFFSET('Sanitation Data'!$E$12,0,10*ROW('Sanitation Data'!E128)),NA())</f>
        <v>#N/A</v>
      </c>
      <c r="AF134" s="94" t="e">
        <f ca="true">+IF(AND(ISNUMBER(OFFSET('Sanitation Data'!$F$4,0,10*ROW('Sanitation Data'!F128))),'Data Summary'!CU134="Yes"),100-OFFSET('Sanitation Data'!$F$4,0,10*ROW('Sanitation Data'!F128)),NA())</f>
        <v>#N/A</v>
      </c>
      <c r="AG134" s="94" t="e">
        <f ca="true">+IF(AND(ISNUMBER(OFFSET('Sanitation Data'!$F$6,0,10*ROW('Sanitation Data'!F128))),'Data Summary'!CV134="Yes"),OFFSET('Sanitation Data'!$F$6,0,10*ROW('Sanitation Data'!F128)),NA())</f>
        <v>#N/A</v>
      </c>
      <c r="AH134" s="94" t="e">
        <f ca="true">+IF(AND(ISNUMBER(OFFSET('Sanitation Data'!$F$10,0,10*ROW('Sanitation Data'!F128))),'Data Summary'!CW134="Yes"),OFFSET('Sanitation Data'!$F$10,0,10*ROW('Sanitation Data'!F128)),NA())</f>
        <v>#N/A</v>
      </c>
      <c r="AI134" s="94" t="e">
        <f ca="true">+IF(AND(ISNUMBER(OFFSET('Sanitation Data'!$F$11,0,10*ROW('Sanitation Data'!F128))),'Data Summary'!CX134="Yes"),OFFSET('Sanitation Data'!$F$11,0,10*ROW('Sanitation Data'!F128)),NA())</f>
        <v>#N/A</v>
      </c>
      <c r="AJ134" s="94" t="e">
        <f ca="true">+IF(AND(ISNUMBER(OFFSET('Sanitation Data'!$F$12,0,10*ROW('Sanitation Data'!F128))),'Data Summary'!CY134="Yes"),OFFSET('Sanitation Data'!$F$12,0,10*ROW('Sanitation Data'!F128)),NA())</f>
        <v>#N/A</v>
      </c>
      <c r="AK134" s="94" t="e">
        <f ca="true">+IF(AND(ISNUMBER(OFFSET('Sanitation Data'!$G$4,0,10*ROW('Sanitation Data'!G128))),'Data Summary'!CZ134="Yes"),100-OFFSET('Sanitation Data'!$G$4,0,10*ROW('Sanitation Data'!G128)),NA())</f>
        <v>#N/A</v>
      </c>
      <c r="AL134" s="94" t="e">
        <f ca="true">+IF(AND(ISNUMBER(OFFSET('Sanitation Data'!$G$6,0,10*ROW('Sanitation Data'!G128))),'Data Summary'!DA134="Yes"),OFFSET('Sanitation Data'!$G$6,0,10*ROW('Sanitation Data'!G128)),NA())</f>
        <v>#N/A</v>
      </c>
      <c r="AM134" s="94" t="e">
        <f ca="true">+IF(AND(ISNUMBER(OFFSET('Sanitation Data'!$G$10,0,10*ROW('Sanitation Data'!G128))),'Data Summary'!DB134="Yes"),OFFSET('Sanitation Data'!$G$10,0,10*ROW('Sanitation Data'!G128)),NA())</f>
        <v>#N/A</v>
      </c>
      <c r="AN134" s="94" t="e">
        <f ca="true">+IF(AND(ISNUMBER(OFFSET('Sanitation Data'!$G$11,0,10*ROW('Sanitation Data'!G128))),'Data Summary'!DC134="Yes"),OFFSET('Sanitation Data'!$G$11,0,10*ROW('Sanitation Data'!G128)),NA())</f>
        <v>#N/A</v>
      </c>
      <c r="AO134" s="94" t="e">
        <f ca="true">+IF(AND(ISNUMBER(OFFSET('Sanitation Data'!$G$12,0,10*ROW('Sanitation Data'!G128))),'Data Summary'!DD134="Yes"),OFFSET('Sanitation Data'!$G$12,0,10*ROW('Sanitation Data'!G128)),NA())</f>
        <v>#N/A</v>
      </c>
      <c r="AP134" s="94" t="e">
        <f ca="true">+IF(AND(ISNUMBER(OFFSET('Sanitation Data'!$H$4,0,10*ROW('Sanitation Data'!H128))),'Data Summary'!DE134="Yes"),100-OFFSET('Sanitation Data'!$H$4,0,10*ROW('Sanitation Data'!H128)),NA())</f>
        <v>#N/A</v>
      </c>
      <c r="AQ134" s="94" t="e">
        <f ca="true">+IF(AND(ISNUMBER(OFFSET('Sanitation Data'!$H$6,0,10*ROW('Sanitation Data'!H128))),'Data Summary'!DF134="Yes"),OFFSET('Sanitation Data'!$H$6,0,10*ROW('Sanitation Data'!H128)),NA())</f>
        <v>#N/A</v>
      </c>
      <c r="AR134" s="94" t="e">
        <f ca="true">+IF(AND(ISNUMBER(OFFSET('Sanitation Data'!$H$10,0,10*ROW('Sanitation Data'!H128))),'Data Summary'!DG134="Yes"),OFFSET('Sanitation Data'!$H$10,0,10*ROW('Sanitation Data'!H128)),NA())</f>
        <v>#N/A</v>
      </c>
      <c r="AS134" s="94" t="e">
        <f ca="true">+IF(AND(ISNUMBER(OFFSET('Sanitation Data'!$H$11,0,10*ROW('Sanitation Data'!H128))),'Data Summary'!DH134="Yes"),OFFSET('Sanitation Data'!$H$11,0,10*ROW('Sanitation Data'!H128)),NA())</f>
        <v>#N/A</v>
      </c>
      <c r="AT134" s="94" t="e">
        <f ca="true">+IF(AND(ISNUMBER(OFFSET('Sanitation Data'!$H$12,0,10*ROW('Sanitation Data'!H128))),'Data Summary'!DI134="Yes"),OFFSET('Sanitation Data'!$H$12,0,10*ROW('Sanitation Data'!H128)),NA())</f>
        <v>#N/A</v>
      </c>
      <c r="AU134" s="94" t="e">
        <f ca="true">+IF(AND(ISNUMBER(OFFSET('Sanitation Data'!$I$4,0,10*ROW('Sanitation Data'!I128))),'Data Summary'!DJ134="Yes"),100-OFFSET('Sanitation Data'!$I$4,0,10*ROW('Sanitation Data'!I128)),NA())</f>
        <v>#N/A</v>
      </c>
      <c r="AV134" s="94" t="e">
        <f ca="true">+IF(AND(ISNUMBER(OFFSET('Sanitation Data'!$I$6,0,10*ROW('Sanitation Data'!I128))),'Data Summary'!DK134="Yes"),OFFSET('Sanitation Data'!$I$6,0,10*ROW('Sanitation Data'!I128)),NA())</f>
        <v>#N/A</v>
      </c>
      <c r="AW134" s="94" t="e">
        <f ca="true">+IF(AND(ISNUMBER(OFFSET('Sanitation Data'!$I$10,0,10*ROW('Sanitation Data'!I128))),'Data Summary'!DL134="Yes"),OFFSET('Sanitation Data'!$I$10,0,10*ROW('Sanitation Data'!I128)),NA())</f>
        <v>#N/A</v>
      </c>
      <c r="AX134" s="94" t="e">
        <f ca="true">+IF(AND(ISNUMBER(OFFSET('Sanitation Data'!$I$11,0,10*ROW('Sanitation Data'!I128))),'Data Summary'!DM134="Yes"),OFFSET('Sanitation Data'!$I$11,0,10*ROW('Sanitation Data'!I128)),NA())</f>
        <v>#N/A</v>
      </c>
      <c r="AY134" s="94" t="e">
        <f ca="true">+IF(AND(ISNUMBER(OFFSET('Sanitation Data'!$I$12,0,10*ROW('Sanitation Data'!I128))),'Data Summary'!DN134="Yes"),OFFSET('Sanitation Data'!$I$12,0,10*ROW('Sanitation Data'!I128)),NA())</f>
        <v>#N/A</v>
      </c>
      <c r="AZ134" s="95" t="e">
        <f ca="true">+IF(AND(ISNUMBER(OFFSET('Hygiene Data'!$D$5,0,10*ROW('Hygiene Data'!D128))),'Data Summary'!DO134="Yes"),OFFSET('Hygiene Data'!$D$5,0,10*ROW('Hygiene Data'!D128)),NA())</f>
        <v>#N/A</v>
      </c>
      <c r="BA134" s="95" t="e">
        <f ca="true">+IF(AND(ISNUMBER(OFFSET('Hygiene Data'!$D$7,0,10*ROW('Hygiene Data'!D128))),'Data Summary'!DP134="Yes"),OFFSET('Hygiene Data'!$D$7,0,10*ROW('Hygiene Data'!D128)),NA())</f>
        <v>#N/A</v>
      </c>
      <c r="BB134" s="95" t="e">
        <f ca="true">+IF(AND(ISNUMBER(OFFSET('Hygiene Data'!$D$9,0,10*ROW('Hygiene Data'!D128))),'Data Summary'!DQ134="Yes"),OFFSET('Hygiene Data'!$D$9,0,10*ROW('Hygiene Data'!D128)),NA())</f>
        <v>#N/A</v>
      </c>
      <c r="BC134" s="95" t="e">
        <f ca="true">+IF(AND(ISNUMBER(OFFSET('Hygiene Data'!$E$5,0,10*ROW('Hygiene Data'!E128))),'Data Summary'!DR134="Yes"),OFFSET('Hygiene Data'!$E$5,0,10*ROW('Hygiene Data'!E128)),NA())</f>
        <v>#N/A</v>
      </c>
      <c r="BD134" s="95" t="e">
        <f ca="true">+IF(AND(ISNUMBER(OFFSET('Hygiene Data'!$E$7,0,10*ROW('Hygiene Data'!E128))),'Data Summary'!DS134="Yes"),OFFSET('Hygiene Data'!$E$7,0,10*ROW('Hygiene Data'!E128)),NA())</f>
        <v>#N/A</v>
      </c>
      <c r="BE134" s="95" t="e">
        <f ca="true">+IF(AND(ISNUMBER(OFFSET('Hygiene Data'!$E$9,0,10*ROW('Hygiene Data'!E128))),'Data Summary'!DT134="Yes"),OFFSET('Hygiene Data'!$E$9,0,10*ROW('Hygiene Data'!E128)),NA())</f>
        <v>#N/A</v>
      </c>
      <c r="BF134" s="95" t="e">
        <f ca="true">+IF(AND(ISNUMBER(OFFSET('Hygiene Data'!$F$5,0,10*ROW('Hygiene Data'!F128))),'Data Summary'!DU134="Yes"),OFFSET('Hygiene Data'!$F$5,0,10*ROW('Hygiene Data'!F128)),NA())</f>
        <v>#N/A</v>
      </c>
      <c r="BG134" s="95" t="e">
        <f ca="true">+IF(AND(ISNUMBER(OFFSET('Hygiene Data'!$F$7,0,10*ROW('Hygiene Data'!F128))),'Data Summary'!DV134="Yes"),OFFSET('Hygiene Data'!$F$7,0,10*ROW('Hygiene Data'!F128)),NA())</f>
        <v>#N/A</v>
      </c>
      <c r="BH134" s="95" t="e">
        <f ca="true">+IF(AND(ISNUMBER(OFFSET('Hygiene Data'!$F$9,0,10*ROW('Hygiene Data'!F128))),'Data Summary'!DW134="Yes"),OFFSET('Hygiene Data'!$F$9,0,10*ROW('Hygiene Data'!F128)),NA())</f>
        <v>#N/A</v>
      </c>
      <c r="BI134" s="95" t="e">
        <f ca="true">+IF(AND(ISNUMBER(OFFSET('Hygiene Data'!$G$5,0,10*ROW('Hygiene Data'!G128))),'Data Summary'!DX134="Yes"),OFFSET('Hygiene Data'!$G$5,0,10*ROW('Hygiene Data'!G128)),NA())</f>
        <v>#N/A</v>
      </c>
      <c r="BJ134" s="95" t="e">
        <f ca="true">+IF(AND(ISNUMBER(OFFSET('Hygiene Data'!$G$7,0,10*ROW('Hygiene Data'!G128))),'Data Summary'!DY134="Yes"),OFFSET('Hygiene Data'!$G$7,0,10*ROW('Hygiene Data'!G128)),NA())</f>
        <v>#N/A</v>
      </c>
      <c r="BK134" s="95" t="e">
        <f ca="true">+IF(AND(ISNUMBER(OFFSET('Hygiene Data'!$G$9,0,10*ROW('Hygiene Data'!G128))),'Data Summary'!DZ134="Yes"),OFFSET('Hygiene Data'!$G$9,0,10*ROW('Hygiene Data'!G128)),NA())</f>
        <v>#N/A</v>
      </c>
      <c r="BL134" s="95" t="e">
        <f ca="true">+IF(AND(ISNUMBER(OFFSET('Hygiene Data'!$H$5,0,10*ROW('Hygiene Data'!H128))),'Data Summary'!EA134="Yes"),OFFSET('Hygiene Data'!$H$5,0,10*ROW('Hygiene Data'!H128)),NA())</f>
        <v>#N/A</v>
      </c>
      <c r="BM134" s="95" t="e">
        <f ca="true">+IF(AND(ISNUMBER(OFFSET('Hygiene Data'!$H$7,0,10*ROW('Hygiene Data'!H128))),'Data Summary'!EB134="Yes"),OFFSET('Hygiene Data'!$H$7,0,10*ROW('Hygiene Data'!H128)),NA())</f>
        <v>#N/A</v>
      </c>
      <c r="BN134" s="95" t="e">
        <f ca="true">+IF(AND(ISNUMBER(OFFSET('Hygiene Data'!$H$9,0,10*ROW('Hygiene Data'!H128))),'Data Summary'!EC134="Yes"),OFFSET('Hygiene Data'!$H$9,0,10*ROW('Hygiene Data'!H128)),NA())</f>
        <v>#N/A</v>
      </c>
      <c r="BO134" s="95" t="e">
        <f ca="true">+IF(AND(ISNUMBER(OFFSET('Hygiene Data'!$I$5,0,10*ROW('Hygiene Data'!I128))),'Data Summary'!ED134="Yes"),OFFSET('Hygiene Data'!$I$5,0,10*ROW('Hygiene Data'!I128)),NA())</f>
        <v>#N/A</v>
      </c>
      <c r="BP134" s="95" t="e">
        <f ca="true">+IF(AND(ISNUMBER(OFFSET('Hygiene Data'!$I$7,0,10*ROW('Hygiene Data'!I128))),'Data Summary'!EE134="Yes"),OFFSET('Hygiene Data'!$I$7,0,10*ROW('Hygiene Data'!I128)),NA())</f>
        <v>#N/A</v>
      </c>
      <c r="BQ134" s="95" t="e">
        <f ca="true">+IF(AND(ISNUMBER(OFFSET('Hygiene Data'!$I$9,0,10*ROW('Hygiene Data'!I128))),'Data Summary'!EF134="Yes"),OFFSET('Hygiene Data'!$I$9,0,10*ROW('Hygiene Data'!I128)),NA())</f>
        <v>#N/A</v>
      </c>
    </row>
    <row xmlns:x14ac="http://schemas.microsoft.com/office/spreadsheetml/2009/9/ac" r="135" x14ac:dyDescent="0.2">
      <c r="A135" s="329" t="e">
        <f ca="true">+RIGHT('Data Summary'!A135,LEN('Data Summary'!A135)-9)</f>
        <v>#VALUE!</v>
      </c>
      <c r="B135" s="36" t="str">
        <f ca="true">+IF(ISTEXT('Data Summary'!B135),'Data Summary'!B135,"")</f>
        <v/>
      </c>
      <c r="C135" s="328" t="e">
        <f ca="true">+VALUE('Data Summary'!C135)</f>
        <v>#VALUE!</v>
      </c>
      <c r="D135" s="93" t="e">
        <f ca="true">+IF(AND(ISNUMBER(OFFSET('Water Data'!$D$4,0,10*ROW('Water Data'!D129))),'Data Summary'!BS135="Yes"),100-OFFSET('Water Data'!$D$4,0,10*ROW('Water Data'!D129)),NA())</f>
        <v>#N/A</v>
      </c>
      <c r="E135" s="93" t="e">
        <f ca="true">+IF(AND(ISNUMBER(OFFSET('Water Data'!$D$6,0,10*ROW('Water Data'!D129))),'Data Summary'!BT135="Yes"),OFFSET('Water Data'!$D$6,0,10*ROW('Water Data'!D129)),NA())</f>
        <v>#N/A</v>
      </c>
      <c r="F135" s="93" t="e">
        <f ca="true">+IF(AND(ISNUMBER(OFFSET('Water Data'!$D$9,0,10*ROW('Water Data'!D129))),'Data Summary'!BU135="Yes"),OFFSET('Water Data'!$D$9,0,10*ROW('Water Data'!D129)),NA())</f>
        <v>#N/A</v>
      </c>
      <c r="G135" s="93" t="e">
        <f ca="true">+IF(AND(ISNUMBER(OFFSET('Water Data'!$E$4,0,10*ROW('Water Data'!E129))),'Data Summary'!BV135="Yes"),100-OFFSET('Water Data'!$E$4,0,10*ROW('Water Data'!E129)),NA())</f>
        <v>#N/A</v>
      </c>
      <c r="H135" s="93" t="e">
        <f ca="true">+IF(AND(ISNUMBER(OFFSET('Water Data'!$E$6,0,10*ROW('Water Data'!E129))),'Data Summary'!BW135="Yes"),OFFSET('Water Data'!$E$6,0,10*ROW('Water Data'!E129)),NA())</f>
        <v>#N/A</v>
      </c>
      <c r="I135" s="93" t="e">
        <f ca="true">+IF(AND(ISNUMBER(OFFSET('Water Data'!$E$9,0,10*ROW('Water Data'!E129))),'Data Summary'!BX135="Yes"),OFFSET('Water Data'!$E$9,0,10*ROW('Water Data'!E129)),NA())</f>
        <v>#N/A</v>
      </c>
      <c r="J135" s="93" t="e">
        <f ca="true">+IF(AND(ISNUMBER(OFFSET('Water Data'!$F$4,0,10*ROW('Water Data'!F129))),'Data Summary'!BY135="Yes"),100-OFFSET('Water Data'!$F$4,0,10*ROW('Water Data'!F129)),NA())</f>
        <v>#N/A</v>
      </c>
      <c r="K135" s="93" t="e">
        <f ca="true">+IF(AND(ISNUMBER(OFFSET('Water Data'!$F$6,0,10*ROW('Water Data'!F129))),'Data Summary'!BZ135="Yes"),OFFSET('Water Data'!$F$6,0,10*ROW('Water Data'!F129)),NA())</f>
        <v>#N/A</v>
      </c>
      <c r="L135" s="93" t="e">
        <f ca="true">+IF(AND(ISNUMBER(OFFSET('Water Data'!$F$9,0,10*ROW('Water Data'!F129))),'Data Summary'!CA135="Yes"),OFFSET('Water Data'!$F$9,0,10*ROW('Water Data'!F129)),NA())</f>
        <v>#N/A</v>
      </c>
      <c r="M135" s="93" t="e">
        <f ca="true">+IF(AND(ISNUMBER(OFFSET('Water Data'!$G$4,0,10*ROW('Water Data'!G129))),'Data Summary'!CB135="Yes"),100-OFFSET('Water Data'!$G$4,0,10*ROW('Water Data'!G129)),NA())</f>
        <v>#N/A</v>
      </c>
      <c r="N135" s="93" t="e">
        <f ca="true">+IF(AND(ISNUMBER(OFFSET('Water Data'!$G$6,0,10*ROW('Water Data'!G129))),'Data Summary'!CC135="Yes"),OFFSET('Water Data'!$G$6,0,10*ROW('Water Data'!G129)),NA())</f>
        <v>#N/A</v>
      </c>
      <c r="O135" s="93" t="e">
        <f ca="true">+IF(AND(ISNUMBER(OFFSET('Water Data'!$G$9,0,10*ROW('Water Data'!G129))),'Data Summary'!CD135="Yes"),OFFSET('Water Data'!$G$9,0,10*ROW('Water Data'!G129)),NA())</f>
        <v>#N/A</v>
      </c>
      <c r="P135" s="93" t="e">
        <f ca="true">+IF(AND(ISNUMBER(OFFSET('Water Data'!$H$4,0,10*ROW('Water Data'!H129))),'Data Summary'!CE135="Yes"),100-OFFSET('Water Data'!$H$4,0,10*ROW('Water Data'!H129)),NA())</f>
        <v>#N/A</v>
      </c>
      <c r="Q135" s="93" t="e">
        <f ca="true">+IF(AND(ISNUMBER(OFFSET('Water Data'!$H$6,0,10*ROW('Water Data'!H129))),'Data Summary'!CF135="Yes"),OFFSET('Water Data'!$H$6,0,10*ROW('Water Data'!H129)),NA())</f>
        <v>#N/A</v>
      </c>
      <c r="R135" s="93" t="e">
        <f ca="true">+IF(AND(ISNUMBER(OFFSET('Water Data'!$H$9,0,10*ROW('Water Data'!H129))),'Data Summary'!CG135="Yes"),OFFSET('Water Data'!$H$9,0,10*ROW('Water Data'!H129)),NA())</f>
        <v>#N/A</v>
      </c>
      <c r="S135" s="93" t="e">
        <f ca="true">+IF(AND(ISNUMBER(OFFSET('Water Data'!$I$4,0,10*ROW('Water Data'!I129))),'Data Summary'!CH135="Yes"),100-OFFSET('Water Data'!$I$4,0,10*ROW('Water Data'!I129)),NA())</f>
        <v>#N/A</v>
      </c>
      <c r="T135" s="93" t="e">
        <f ca="true">+IF(AND(ISNUMBER(OFFSET('Water Data'!$I$6,0,10*ROW('Water Data'!I129))),'Data Summary'!CI135="Yes"),OFFSET('Water Data'!$I$6,0,10*ROW('Water Data'!I129)),NA())</f>
        <v>#N/A</v>
      </c>
      <c r="U135" s="93" t="e">
        <f ca="true">+IF(AND(ISNUMBER(OFFSET('Water Data'!$I$9,0,10*ROW('Water Data'!I129))),'Data Summary'!CJ135="Yes"),OFFSET('Water Data'!$I$9,0,10*ROW('Water Data'!I129)),NA())</f>
        <v>#N/A</v>
      </c>
      <c r="V135" s="94" t="e">
        <f ca="true">+IF(AND(ISNUMBER(OFFSET('Sanitation Data'!$D$4,0,10*ROW('Sanitation Data'!D129))),'Data Summary'!CK135="Yes"),100-OFFSET('Sanitation Data'!$D$4,0,10*ROW('Sanitation Data'!D129)),NA())</f>
        <v>#N/A</v>
      </c>
      <c r="W135" s="94" t="e">
        <f ca="true">+IF(AND(ISNUMBER(OFFSET('Sanitation Data'!$D$6,0,10*ROW('Sanitation Data'!D129))),'Data Summary'!CL135="Yes"),OFFSET('Sanitation Data'!$D$6,0,10*ROW('Sanitation Data'!D129)),NA())</f>
        <v>#N/A</v>
      </c>
      <c r="X135" s="94" t="e">
        <f ca="true">+IF(AND(ISNUMBER(OFFSET('Sanitation Data'!$D$10,0,10*ROW('Sanitation Data'!D129))),'Data Summary'!CM135="Yes"),OFFSET('Sanitation Data'!$D$10,0,10*ROW('Sanitation Data'!D129)),NA())</f>
        <v>#N/A</v>
      </c>
      <c r="Y135" s="94" t="e">
        <f ca="true">+IF(AND(ISNUMBER(OFFSET('Sanitation Data'!$D$11,0,10*ROW('Sanitation Data'!D129))),'Data Summary'!CN135="Yes"),OFFSET('Sanitation Data'!$D$11,0,10*ROW('Sanitation Data'!D129)),NA())</f>
        <v>#N/A</v>
      </c>
      <c r="Z135" s="94" t="e">
        <f ca="true">+IF(AND(ISNUMBER(OFFSET('Sanitation Data'!$D$12,0,10*ROW('Sanitation Data'!D129))),'Data Summary'!CO135="Yes"),OFFSET('Sanitation Data'!$D$12,0,10*ROW('Sanitation Data'!D129)),NA())</f>
        <v>#N/A</v>
      </c>
      <c r="AA135" s="94" t="e">
        <f ca="true">+IF(AND(ISNUMBER(OFFSET('Sanitation Data'!$E$4,0,10*ROW('Sanitation Data'!E129))),'Data Summary'!CP135="Yes"),100-OFFSET('Sanitation Data'!$E$4,0,10*ROW('Sanitation Data'!E129)),NA())</f>
        <v>#N/A</v>
      </c>
      <c r="AB135" s="94" t="e">
        <f ca="true">+IF(AND(ISNUMBER(OFFSET('Sanitation Data'!$E$6,0,10*ROW('Sanitation Data'!E129))),'Data Summary'!CQ135="Yes"),OFFSET('Sanitation Data'!$E$6,0,10*ROW('Sanitation Data'!E129)),NA())</f>
        <v>#N/A</v>
      </c>
      <c r="AC135" s="94" t="e">
        <f ca="true">+IF(AND(ISNUMBER(OFFSET('Sanitation Data'!$E$10,0,10*ROW('Sanitation Data'!E129))),'Data Summary'!CR135="Yes"),OFFSET('Sanitation Data'!$E$10,0,10*ROW('Sanitation Data'!E129)),NA())</f>
        <v>#N/A</v>
      </c>
      <c r="AD135" s="94" t="e">
        <f ca="true">+IF(AND(ISNUMBER(OFFSET('Sanitation Data'!$E$11,0,10*ROW('Sanitation Data'!E129))),'Data Summary'!CS135="Yes"),OFFSET('Sanitation Data'!$E$11,0,10*ROW('Sanitation Data'!E129)),NA())</f>
        <v>#N/A</v>
      </c>
      <c r="AE135" s="94" t="e">
        <f ca="true">+IF(AND(ISNUMBER(OFFSET('Sanitation Data'!$E$12,0,10*ROW('Sanitation Data'!E129))),'Data Summary'!CT135="Yes"),OFFSET('Sanitation Data'!$E$12,0,10*ROW('Sanitation Data'!E129)),NA())</f>
        <v>#N/A</v>
      </c>
      <c r="AF135" s="94" t="e">
        <f ca="true">+IF(AND(ISNUMBER(OFFSET('Sanitation Data'!$F$4,0,10*ROW('Sanitation Data'!F129))),'Data Summary'!CU135="Yes"),100-OFFSET('Sanitation Data'!$F$4,0,10*ROW('Sanitation Data'!F129)),NA())</f>
        <v>#N/A</v>
      </c>
      <c r="AG135" s="94" t="e">
        <f ca="true">+IF(AND(ISNUMBER(OFFSET('Sanitation Data'!$F$6,0,10*ROW('Sanitation Data'!F129))),'Data Summary'!CV135="Yes"),OFFSET('Sanitation Data'!$F$6,0,10*ROW('Sanitation Data'!F129)),NA())</f>
        <v>#N/A</v>
      </c>
      <c r="AH135" s="94" t="e">
        <f ca="true">+IF(AND(ISNUMBER(OFFSET('Sanitation Data'!$F$10,0,10*ROW('Sanitation Data'!F129))),'Data Summary'!CW135="Yes"),OFFSET('Sanitation Data'!$F$10,0,10*ROW('Sanitation Data'!F129)),NA())</f>
        <v>#N/A</v>
      </c>
      <c r="AI135" s="94" t="e">
        <f ca="true">+IF(AND(ISNUMBER(OFFSET('Sanitation Data'!$F$11,0,10*ROW('Sanitation Data'!F129))),'Data Summary'!CX135="Yes"),OFFSET('Sanitation Data'!$F$11,0,10*ROW('Sanitation Data'!F129)),NA())</f>
        <v>#N/A</v>
      </c>
      <c r="AJ135" s="94" t="e">
        <f ca="true">+IF(AND(ISNUMBER(OFFSET('Sanitation Data'!$F$12,0,10*ROW('Sanitation Data'!F129))),'Data Summary'!CY135="Yes"),OFFSET('Sanitation Data'!$F$12,0,10*ROW('Sanitation Data'!F129)),NA())</f>
        <v>#N/A</v>
      </c>
      <c r="AK135" s="94" t="e">
        <f ca="true">+IF(AND(ISNUMBER(OFFSET('Sanitation Data'!$G$4,0,10*ROW('Sanitation Data'!G129))),'Data Summary'!CZ135="Yes"),100-OFFSET('Sanitation Data'!$G$4,0,10*ROW('Sanitation Data'!G129)),NA())</f>
        <v>#N/A</v>
      </c>
      <c r="AL135" s="94" t="e">
        <f ca="true">+IF(AND(ISNUMBER(OFFSET('Sanitation Data'!$G$6,0,10*ROW('Sanitation Data'!G129))),'Data Summary'!DA135="Yes"),OFFSET('Sanitation Data'!$G$6,0,10*ROW('Sanitation Data'!G129)),NA())</f>
        <v>#N/A</v>
      </c>
      <c r="AM135" s="94" t="e">
        <f ca="true">+IF(AND(ISNUMBER(OFFSET('Sanitation Data'!$G$10,0,10*ROW('Sanitation Data'!G129))),'Data Summary'!DB135="Yes"),OFFSET('Sanitation Data'!$G$10,0,10*ROW('Sanitation Data'!G129)),NA())</f>
        <v>#N/A</v>
      </c>
      <c r="AN135" s="94" t="e">
        <f ca="true">+IF(AND(ISNUMBER(OFFSET('Sanitation Data'!$G$11,0,10*ROW('Sanitation Data'!G129))),'Data Summary'!DC135="Yes"),OFFSET('Sanitation Data'!$G$11,0,10*ROW('Sanitation Data'!G129)),NA())</f>
        <v>#N/A</v>
      </c>
      <c r="AO135" s="94" t="e">
        <f ca="true">+IF(AND(ISNUMBER(OFFSET('Sanitation Data'!$G$12,0,10*ROW('Sanitation Data'!G129))),'Data Summary'!DD135="Yes"),OFFSET('Sanitation Data'!$G$12,0,10*ROW('Sanitation Data'!G129)),NA())</f>
        <v>#N/A</v>
      </c>
      <c r="AP135" s="94" t="e">
        <f ca="true">+IF(AND(ISNUMBER(OFFSET('Sanitation Data'!$H$4,0,10*ROW('Sanitation Data'!H129))),'Data Summary'!DE135="Yes"),100-OFFSET('Sanitation Data'!$H$4,0,10*ROW('Sanitation Data'!H129)),NA())</f>
        <v>#N/A</v>
      </c>
      <c r="AQ135" s="94" t="e">
        <f ca="true">+IF(AND(ISNUMBER(OFFSET('Sanitation Data'!$H$6,0,10*ROW('Sanitation Data'!H129))),'Data Summary'!DF135="Yes"),OFFSET('Sanitation Data'!$H$6,0,10*ROW('Sanitation Data'!H129)),NA())</f>
        <v>#N/A</v>
      </c>
      <c r="AR135" s="94" t="e">
        <f ca="true">+IF(AND(ISNUMBER(OFFSET('Sanitation Data'!$H$10,0,10*ROW('Sanitation Data'!H129))),'Data Summary'!DG135="Yes"),OFFSET('Sanitation Data'!$H$10,0,10*ROW('Sanitation Data'!H129)),NA())</f>
        <v>#N/A</v>
      </c>
      <c r="AS135" s="94" t="e">
        <f ca="true">+IF(AND(ISNUMBER(OFFSET('Sanitation Data'!$H$11,0,10*ROW('Sanitation Data'!H129))),'Data Summary'!DH135="Yes"),OFFSET('Sanitation Data'!$H$11,0,10*ROW('Sanitation Data'!H129)),NA())</f>
        <v>#N/A</v>
      </c>
      <c r="AT135" s="94" t="e">
        <f ca="true">+IF(AND(ISNUMBER(OFFSET('Sanitation Data'!$H$12,0,10*ROW('Sanitation Data'!H129))),'Data Summary'!DI135="Yes"),OFFSET('Sanitation Data'!$H$12,0,10*ROW('Sanitation Data'!H129)),NA())</f>
        <v>#N/A</v>
      </c>
      <c r="AU135" s="94" t="e">
        <f ca="true">+IF(AND(ISNUMBER(OFFSET('Sanitation Data'!$I$4,0,10*ROW('Sanitation Data'!I129))),'Data Summary'!DJ135="Yes"),100-OFFSET('Sanitation Data'!$I$4,0,10*ROW('Sanitation Data'!I129)),NA())</f>
        <v>#N/A</v>
      </c>
      <c r="AV135" s="94" t="e">
        <f ca="true">+IF(AND(ISNUMBER(OFFSET('Sanitation Data'!$I$6,0,10*ROW('Sanitation Data'!I129))),'Data Summary'!DK135="Yes"),OFFSET('Sanitation Data'!$I$6,0,10*ROW('Sanitation Data'!I129)),NA())</f>
        <v>#N/A</v>
      </c>
      <c r="AW135" s="94" t="e">
        <f ca="true">+IF(AND(ISNUMBER(OFFSET('Sanitation Data'!$I$10,0,10*ROW('Sanitation Data'!I129))),'Data Summary'!DL135="Yes"),OFFSET('Sanitation Data'!$I$10,0,10*ROW('Sanitation Data'!I129)),NA())</f>
        <v>#N/A</v>
      </c>
      <c r="AX135" s="94" t="e">
        <f ca="true">+IF(AND(ISNUMBER(OFFSET('Sanitation Data'!$I$11,0,10*ROW('Sanitation Data'!I129))),'Data Summary'!DM135="Yes"),OFFSET('Sanitation Data'!$I$11,0,10*ROW('Sanitation Data'!I129)),NA())</f>
        <v>#N/A</v>
      </c>
      <c r="AY135" s="94" t="e">
        <f ca="true">+IF(AND(ISNUMBER(OFFSET('Sanitation Data'!$I$12,0,10*ROW('Sanitation Data'!I129))),'Data Summary'!DN135="Yes"),OFFSET('Sanitation Data'!$I$12,0,10*ROW('Sanitation Data'!I129)),NA())</f>
        <v>#N/A</v>
      </c>
      <c r="AZ135" s="95" t="e">
        <f ca="true">+IF(AND(ISNUMBER(OFFSET('Hygiene Data'!$D$5,0,10*ROW('Hygiene Data'!D129))),'Data Summary'!DO135="Yes"),OFFSET('Hygiene Data'!$D$5,0,10*ROW('Hygiene Data'!D129)),NA())</f>
        <v>#N/A</v>
      </c>
      <c r="BA135" s="95" t="e">
        <f ca="true">+IF(AND(ISNUMBER(OFFSET('Hygiene Data'!$D$7,0,10*ROW('Hygiene Data'!D129))),'Data Summary'!DP135="Yes"),OFFSET('Hygiene Data'!$D$7,0,10*ROW('Hygiene Data'!D129)),NA())</f>
        <v>#N/A</v>
      </c>
      <c r="BB135" s="95" t="e">
        <f ca="true">+IF(AND(ISNUMBER(OFFSET('Hygiene Data'!$D$9,0,10*ROW('Hygiene Data'!D129))),'Data Summary'!DQ135="Yes"),OFFSET('Hygiene Data'!$D$9,0,10*ROW('Hygiene Data'!D129)),NA())</f>
        <v>#N/A</v>
      </c>
      <c r="BC135" s="95" t="e">
        <f ca="true">+IF(AND(ISNUMBER(OFFSET('Hygiene Data'!$E$5,0,10*ROW('Hygiene Data'!E129))),'Data Summary'!DR135="Yes"),OFFSET('Hygiene Data'!$E$5,0,10*ROW('Hygiene Data'!E129)),NA())</f>
        <v>#N/A</v>
      </c>
      <c r="BD135" s="95" t="e">
        <f ca="true">+IF(AND(ISNUMBER(OFFSET('Hygiene Data'!$E$7,0,10*ROW('Hygiene Data'!E129))),'Data Summary'!DS135="Yes"),OFFSET('Hygiene Data'!$E$7,0,10*ROW('Hygiene Data'!E129)),NA())</f>
        <v>#N/A</v>
      </c>
      <c r="BE135" s="95" t="e">
        <f ca="true">+IF(AND(ISNUMBER(OFFSET('Hygiene Data'!$E$9,0,10*ROW('Hygiene Data'!E129))),'Data Summary'!DT135="Yes"),OFFSET('Hygiene Data'!$E$9,0,10*ROW('Hygiene Data'!E129)),NA())</f>
        <v>#N/A</v>
      </c>
      <c r="BF135" s="95" t="e">
        <f ca="true">+IF(AND(ISNUMBER(OFFSET('Hygiene Data'!$F$5,0,10*ROW('Hygiene Data'!F129))),'Data Summary'!DU135="Yes"),OFFSET('Hygiene Data'!$F$5,0,10*ROW('Hygiene Data'!F129)),NA())</f>
        <v>#N/A</v>
      </c>
      <c r="BG135" s="95" t="e">
        <f ca="true">+IF(AND(ISNUMBER(OFFSET('Hygiene Data'!$F$7,0,10*ROW('Hygiene Data'!F129))),'Data Summary'!DV135="Yes"),OFFSET('Hygiene Data'!$F$7,0,10*ROW('Hygiene Data'!F129)),NA())</f>
        <v>#N/A</v>
      </c>
      <c r="BH135" s="95" t="e">
        <f ca="true">+IF(AND(ISNUMBER(OFFSET('Hygiene Data'!$F$9,0,10*ROW('Hygiene Data'!F129))),'Data Summary'!DW135="Yes"),OFFSET('Hygiene Data'!$F$9,0,10*ROW('Hygiene Data'!F129)),NA())</f>
        <v>#N/A</v>
      </c>
      <c r="BI135" s="95" t="e">
        <f ca="true">+IF(AND(ISNUMBER(OFFSET('Hygiene Data'!$G$5,0,10*ROW('Hygiene Data'!G129))),'Data Summary'!DX135="Yes"),OFFSET('Hygiene Data'!$G$5,0,10*ROW('Hygiene Data'!G129)),NA())</f>
        <v>#N/A</v>
      </c>
      <c r="BJ135" s="95" t="e">
        <f ca="true">+IF(AND(ISNUMBER(OFFSET('Hygiene Data'!$G$7,0,10*ROW('Hygiene Data'!G129))),'Data Summary'!DY135="Yes"),OFFSET('Hygiene Data'!$G$7,0,10*ROW('Hygiene Data'!G129)),NA())</f>
        <v>#N/A</v>
      </c>
      <c r="BK135" s="95" t="e">
        <f ca="true">+IF(AND(ISNUMBER(OFFSET('Hygiene Data'!$G$9,0,10*ROW('Hygiene Data'!G129))),'Data Summary'!DZ135="Yes"),OFFSET('Hygiene Data'!$G$9,0,10*ROW('Hygiene Data'!G129)),NA())</f>
        <v>#N/A</v>
      </c>
      <c r="BL135" s="95" t="e">
        <f ca="true">+IF(AND(ISNUMBER(OFFSET('Hygiene Data'!$H$5,0,10*ROW('Hygiene Data'!H129))),'Data Summary'!EA135="Yes"),OFFSET('Hygiene Data'!$H$5,0,10*ROW('Hygiene Data'!H129)),NA())</f>
        <v>#N/A</v>
      </c>
      <c r="BM135" s="95" t="e">
        <f ca="true">+IF(AND(ISNUMBER(OFFSET('Hygiene Data'!$H$7,0,10*ROW('Hygiene Data'!H129))),'Data Summary'!EB135="Yes"),OFFSET('Hygiene Data'!$H$7,0,10*ROW('Hygiene Data'!H129)),NA())</f>
        <v>#N/A</v>
      </c>
      <c r="BN135" s="95" t="e">
        <f ca="true">+IF(AND(ISNUMBER(OFFSET('Hygiene Data'!$H$9,0,10*ROW('Hygiene Data'!H129))),'Data Summary'!EC135="Yes"),OFFSET('Hygiene Data'!$H$9,0,10*ROW('Hygiene Data'!H129)),NA())</f>
        <v>#N/A</v>
      </c>
      <c r="BO135" s="95" t="e">
        <f ca="true">+IF(AND(ISNUMBER(OFFSET('Hygiene Data'!$I$5,0,10*ROW('Hygiene Data'!I129))),'Data Summary'!ED135="Yes"),OFFSET('Hygiene Data'!$I$5,0,10*ROW('Hygiene Data'!I129)),NA())</f>
        <v>#N/A</v>
      </c>
      <c r="BP135" s="95" t="e">
        <f ca="true">+IF(AND(ISNUMBER(OFFSET('Hygiene Data'!$I$7,0,10*ROW('Hygiene Data'!I129))),'Data Summary'!EE135="Yes"),OFFSET('Hygiene Data'!$I$7,0,10*ROW('Hygiene Data'!I129)),NA())</f>
        <v>#N/A</v>
      </c>
      <c r="BQ135" s="95" t="e">
        <f ca="true">+IF(AND(ISNUMBER(OFFSET('Hygiene Data'!$I$9,0,10*ROW('Hygiene Data'!I129))),'Data Summary'!EF135="Yes"),OFFSET('Hygiene Data'!$I$9,0,10*ROW('Hygiene Data'!I129)),NA())</f>
        <v>#N/A</v>
      </c>
    </row>
    <row xmlns:x14ac="http://schemas.microsoft.com/office/spreadsheetml/2009/9/ac" r="136" x14ac:dyDescent="0.2">
      <c r="A136" s="329" t="e">
        <f ca="true">+RIGHT('Data Summary'!A136,LEN('Data Summary'!A136)-9)</f>
        <v>#VALUE!</v>
      </c>
      <c r="B136" s="36" t="str">
        <f ca="true">+IF(ISTEXT('Data Summary'!B136),'Data Summary'!B136,"")</f>
        <v/>
      </c>
      <c r="C136" s="328" t="e">
        <f ca="true">+VALUE('Data Summary'!C136)</f>
        <v>#VALUE!</v>
      </c>
      <c r="D136" s="93" t="e">
        <f ca="true">+IF(AND(ISNUMBER(OFFSET('Water Data'!$D$4,0,10*ROW('Water Data'!D130))),'Data Summary'!BS136="Yes"),100-OFFSET('Water Data'!$D$4,0,10*ROW('Water Data'!D130)),NA())</f>
        <v>#N/A</v>
      </c>
      <c r="E136" s="93" t="e">
        <f ca="true">+IF(AND(ISNUMBER(OFFSET('Water Data'!$D$6,0,10*ROW('Water Data'!D130))),'Data Summary'!BT136="Yes"),OFFSET('Water Data'!$D$6,0,10*ROW('Water Data'!D130)),NA())</f>
        <v>#N/A</v>
      </c>
      <c r="F136" s="93" t="e">
        <f ca="true">+IF(AND(ISNUMBER(OFFSET('Water Data'!$D$9,0,10*ROW('Water Data'!D130))),'Data Summary'!BU136="Yes"),OFFSET('Water Data'!$D$9,0,10*ROW('Water Data'!D130)),NA())</f>
        <v>#N/A</v>
      </c>
      <c r="G136" s="93" t="e">
        <f ca="true">+IF(AND(ISNUMBER(OFFSET('Water Data'!$E$4,0,10*ROW('Water Data'!E130))),'Data Summary'!BV136="Yes"),100-OFFSET('Water Data'!$E$4,0,10*ROW('Water Data'!E130)),NA())</f>
        <v>#N/A</v>
      </c>
      <c r="H136" s="93" t="e">
        <f ca="true">+IF(AND(ISNUMBER(OFFSET('Water Data'!$E$6,0,10*ROW('Water Data'!E130))),'Data Summary'!BW136="Yes"),OFFSET('Water Data'!$E$6,0,10*ROW('Water Data'!E130)),NA())</f>
        <v>#N/A</v>
      </c>
      <c r="I136" s="93" t="e">
        <f ca="true">+IF(AND(ISNUMBER(OFFSET('Water Data'!$E$9,0,10*ROW('Water Data'!E130))),'Data Summary'!BX136="Yes"),OFFSET('Water Data'!$E$9,0,10*ROW('Water Data'!E130)),NA())</f>
        <v>#N/A</v>
      </c>
      <c r="J136" s="93" t="e">
        <f ca="true">+IF(AND(ISNUMBER(OFFSET('Water Data'!$F$4,0,10*ROW('Water Data'!F130))),'Data Summary'!BY136="Yes"),100-OFFSET('Water Data'!$F$4,0,10*ROW('Water Data'!F130)),NA())</f>
        <v>#N/A</v>
      </c>
      <c r="K136" s="93" t="e">
        <f ca="true">+IF(AND(ISNUMBER(OFFSET('Water Data'!$F$6,0,10*ROW('Water Data'!F130))),'Data Summary'!BZ136="Yes"),OFFSET('Water Data'!$F$6,0,10*ROW('Water Data'!F130)),NA())</f>
        <v>#N/A</v>
      </c>
      <c r="L136" s="93" t="e">
        <f ca="true">+IF(AND(ISNUMBER(OFFSET('Water Data'!$F$9,0,10*ROW('Water Data'!F130))),'Data Summary'!CA136="Yes"),OFFSET('Water Data'!$F$9,0,10*ROW('Water Data'!F130)),NA())</f>
        <v>#N/A</v>
      </c>
      <c r="M136" s="93" t="e">
        <f ca="true">+IF(AND(ISNUMBER(OFFSET('Water Data'!$G$4,0,10*ROW('Water Data'!G130))),'Data Summary'!CB136="Yes"),100-OFFSET('Water Data'!$G$4,0,10*ROW('Water Data'!G130)),NA())</f>
        <v>#N/A</v>
      </c>
      <c r="N136" s="93" t="e">
        <f ca="true">+IF(AND(ISNUMBER(OFFSET('Water Data'!$G$6,0,10*ROW('Water Data'!G130))),'Data Summary'!CC136="Yes"),OFFSET('Water Data'!$G$6,0,10*ROW('Water Data'!G130)),NA())</f>
        <v>#N/A</v>
      </c>
      <c r="O136" s="93" t="e">
        <f ca="true">+IF(AND(ISNUMBER(OFFSET('Water Data'!$G$9,0,10*ROW('Water Data'!G130))),'Data Summary'!CD136="Yes"),OFFSET('Water Data'!$G$9,0,10*ROW('Water Data'!G130)),NA())</f>
        <v>#N/A</v>
      </c>
      <c r="P136" s="93" t="e">
        <f ca="true">+IF(AND(ISNUMBER(OFFSET('Water Data'!$H$4,0,10*ROW('Water Data'!H130))),'Data Summary'!CE136="Yes"),100-OFFSET('Water Data'!$H$4,0,10*ROW('Water Data'!H130)),NA())</f>
        <v>#N/A</v>
      </c>
      <c r="Q136" s="93" t="e">
        <f ca="true">+IF(AND(ISNUMBER(OFFSET('Water Data'!$H$6,0,10*ROW('Water Data'!H130))),'Data Summary'!CF136="Yes"),OFFSET('Water Data'!$H$6,0,10*ROW('Water Data'!H130)),NA())</f>
        <v>#N/A</v>
      </c>
      <c r="R136" s="93" t="e">
        <f ca="true">+IF(AND(ISNUMBER(OFFSET('Water Data'!$H$9,0,10*ROW('Water Data'!H130))),'Data Summary'!CG136="Yes"),OFFSET('Water Data'!$H$9,0,10*ROW('Water Data'!H130)),NA())</f>
        <v>#N/A</v>
      </c>
      <c r="S136" s="93" t="e">
        <f ca="true">+IF(AND(ISNUMBER(OFFSET('Water Data'!$I$4,0,10*ROW('Water Data'!I130))),'Data Summary'!CH136="Yes"),100-OFFSET('Water Data'!$I$4,0,10*ROW('Water Data'!I130)),NA())</f>
        <v>#N/A</v>
      </c>
      <c r="T136" s="93" t="e">
        <f ca="true">+IF(AND(ISNUMBER(OFFSET('Water Data'!$I$6,0,10*ROW('Water Data'!I130))),'Data Summary'!CI136="Yes"),OFFSET('Water Data'!$I$6,0,10*ROW('Water Data'!I130)),NA())</f>
        <v>#N/A</v>
      </c>
      <c r="U136" s="93" t="e">
        <f ca="true">+IF(AND(ISNUMBER(OFFSET('Water Data'!$I$9,0,10*ROW('Water Data'!I130))),'Data Summary'!CJ136="Yes"),OFFSET('Water Data'!$I$9,0,10*ROW('Water Data'!I130)),NA())</f>
        <v>#N/A</v>
      </c>
      <c r="V136" s="94" t="e">
        <f ca="true">+IF(AND(ISNUMBER(OFFSET('Sanitation Data'!$D$4,0,10*ROW('Sanitation Data'!D130))),'Data Summary'!CK136="Yes"),100-OFFSET('Sanitation Data'!$D$4,0,10*ROW('Sanitation Data'!D130)),NA())</f>
        <v>#N/A</v>
      </c>
      <c r="W136" s="94" t="e">
        <f ca="true">+IF(AND(ISNUMBER(OFFSET('Sanitation Data'!$D$6,0,10*ROW('Sanitation Data'!D130))),'Data Summary'!CL136="Yes"),OFFSET('Sanitation Data'!$D$6,0,10*ROW('Sanitation Data'!D130)),NA())</f>
        <v>#N/A</v>
      </c>
      <c r="X136" s="94" t="e">
        <f ca="true">+IF(AND(ISNUMBER(OFFSET('Sanitation Data'!$D$10,0,10*ROW('Sanitation Data'!D130))),'Data Summary'!CM136="Yes"),OFFSET('Sanitation Data'!$D$10,0,10*ROW('Sanitation Data'!D130)),NA())</f>
        <v>#N/A</v>
      </c>
      <c r="Y136" s="94" t="e">
        <f ca="true">+IF(AND(ISNUMBER(OFFSET('Sanitation Data'!$D$11,0,10*ROW('Sanitation Data'!D130))),'Data Summary'!CN136="Yes"),OFFSET('Sanitation Data'!$D$11,0,10*ROW('Sanitation Data'!D130)),NA())</f>
        <v>#N/A</v>
      </c>
      <c r="Z136" s="94" t="e">
        <f ca="true">+IF(AND(ISNUMBER(OFFSET('Sanitation Data'!$D$12,0,10*ROW('Sanitation Data'!D130))),'Data Summary'!CO136="Yes"),OFFSET('Sanitation Data'!$D$12,0,10*ROW('Sanitation Data'!D130)),NA())</f>
        <v>#N/A</v>
      </c>
      <c r="AA136" s="94" t="e">
        <f ca="true">+IF(AND(ISNUMBER(OFFSET('Sanitation Data'!$E$4,0,10*ROW('Sanitation Data'!E130))),'Data Summary'!CP136="Yes"),100-OFFSET('Sanitation Data'!$E$4,0,10*ROW('Sanitation Data'!E130)),NA())</f>
        <v>#N/A</v>
      </c>
      <c r="AB136" s="94" t="e">
        <f ca="true">+IF(AND(ISNUMBER(OFFSET('Sanitation Data'!$E$6,0,10*ROW('Sanitation Data'!E130))),'Data Summary'!CQ136="Yes"),OFFSET('Sanitation Data'!$E$6,0,10*ROW('Sanitation Data'!E130)),NA())</f>
        <v>#N/A</v>
      </c>
      <c r="AC136" s="94" t="e">
        <f ca="true">+IF(AND(ISNUMBER(OFFSET('Sanitation Data'!$E$10,0,10*ROW('Sanitation Data'!E130))),'Data Summary'!CR136="Yes"),OFFSET('Sanitation Data'!$E$10,0,10*ROW('Sanitation Data'!E130)),NA())</f>
        <v>#N/A</v>
      </c>
      <c r="AD136" s="94" t="e">
        <f ca="true">+IF(AND(ISNUMBER(OFFSET('Sanitation Data'!$E$11,0,10*ROW('Sanitation Data'!E130))),'Data Summary'!CS136="Yes"),OFFSET('Sanitation Data'!$E$11,0,10*ROW('Sanitation Data'!E130)),NA())</f>
        <v>#N/A</v>
      </c>
      <c r="AE136" s="94" t="e">
        <f ca="true">+IF(AND(ISNUMBER(OFFSET('Sanitation Data'!$E$12,0,10*ROW('Sanitation Data'!E130))),'Data Summary'!CT136="Yes"),OFFSET('Sanitation Data'!$E$12,0,10*ROW('Sanitation Data'!E130)),NA())</f>
        <v>#N/A</v>
      </c>
      <c r="AF136" s="94" t="e">
        <f ca="true">+IF(AND(ISNUMBER(OFFSET('Sanitation Data'!$F$4,0,10*ROW('Sanitation Data'!F130))),'Data Summary'!CU136="Yes"),100-OFFSET('Sanitation Data'!$F$4,0,10*ROW('Sanitation Data'!F130)),NA())</f>
        <v>#N/A</v>
      </c>
      <c r="AG136" s="94" t="e">
        <f ca="true">+IF(AND(ISNUMBER(OFFSET('Sanitation Data'!$F$6,0,10*ROW('Sanitation Data'!F130))),'Data Summary'!CV136="Yes"),OFFSET('Sanitation Data'!$F$6,0,10*ROW('Sanitation Data'!F130)),NA())</f>
        <v>#N/A</v>
      </c>
      <c r="AH136" s="94" t="e">
        <f ca="true">+IF(AND(ISNUMBER(OFFSET('Sanitation Data'!$F$10,0,10*ROW('Sanitation Data'!F130))),'Data Summary'!CW136="Yes"),OFFSET('Sanitation Data'!$F$10,0,10*ROW('Sanitation Data'!F130)),NA())</f>
        <v>#N/A</v>
      </c>
      <c r="AI136" s="94" t="e">
        <f ca="true">+IF(AND(ISNUMBER(OFFSET('Sanitation Data'!$F$11,0,10*ROW('Sanitation Data'!F130))),'Data Summary'!CX136="Yes"),OFFSET('Sanitation Data'!$F$11,0,10*ROW('Sanitation Data'!F130)),NA())</f>
        <v>#N/A</v>
      </c>
      <c r="AJ136" s="94" t="e">
        <f ca="true">+IF(AND(ISNUMBER(OFFSET('Sanitation Data'!$F$12,0,10*ROW('Sanitation Data'!F130))),'Data Summary'!CY136="Yes"),OFFSET('Sanitation Data'!$F$12,0,10*ROW('Sanitation Data'!F130)),NA())</f>
        <v>#N/A</v>
      </c>
      <c r="AK136" s="94" t="e">
        <f ca="true">+IF(AND(ISNUMBER(OFFSET('Sanitation Data'!$G$4,0,10*ROW('Sanitation Data'!G130))),'Data Summary'!CZ136="Yes"),100-OFFSET('Sanitation Data'!$G$4,0,10*ROW('Sanitation Data'!G130)),NA())</f>
        <v>#N/A</v>
      </c>
      <c r="AL136" s="94" t="e">
        <f ca="true">+IF(AND(ISNUMBER(OFFSET('Sanitation Data'!$G$6,0,10*ROW('Sanitation Data'!G130))),'Data Summary'!DA136="Yes"),OFFSET('Sanitation Data'!$G$6,0,10*ROW('Sanitation Data'!G130)),NA())</f>
        <v>#N/A</v>
      </c>
      <c r="AM136" s="94" t="e">
        <f ca="true">+IF(AND(ISNUMBER(OFFSET('Sanitation Data'!$G$10,0,10*ROW('Sanitation Data'!G130))),'Data Summary'!DB136="Yes"),OFFSET('Sanitation Data'!$G$10,0,10*ROW('Sanitation Data'!G130)),NA())</f>
        <v>#N/A</v>
      </c>
      <c r="AN136" s="94" t="e">
        <f ca="true">+IF(AND(ISNUMBER(OFFSET('Sanitation Data'!$G$11,0,10*ROW('Sanitation Data'!G130))),'Data Summary'!DC136="Yes"),OFFSET('Sanitation Data'!$G$11,0,10*ROW('Sanitation Data'!G130)),NA())</f>
        <v>#N/A</v>
      </c>
      <c r="AO136" s="94" t="e">
        <f ca="true">+IF(AND(ISNUMBER(OFFSET('Sanitation Data'!$G$12,0,10*ROW('Sanitation Data'!G130))),'Data Summary'!DD136="Yes"),OFFSET('Sanitation Data'!$G$12,0,10*ROW('Sanitation Data'!G130)),NA())</f>
        <v>#N/A</v>
      </c>
      <c r="AP136" s="94" t="e">
        <f ca="true">+IF(AND(ISNUMBER(OFFSET('Sanitation Data'!$H$4,0,10*ROW('Sanitation Data'!H130))),'Data Summary'!DE136="Yes"),100-OFFSET('Sanitation Data'!$H$4,0,10*ROW('Sanitation Data'!H130)),NA())</f>
        <v>#N/A</v>
      </c>
      <c r="AQ136" s="94" t="e">
        <f ca="true">+IF(AND(ISNUMBER(OFFSET('Sanitation Data'!$H$6,0,10*ROW('Sanitation Data'!H130))),'Data Summary'!DF136="Yes"),OFFSET('Sanitation Data'!$H$6,0,10*ROW('Sanitation Data'!H130)),NA())</f>
        <v>#N/A</v>
      </c>
      <c r="AR136" s="94" t="e">
        <f ca="true">+IF(AND(ISNUMBER(OFFSET('Sanitation Data'!$H$10,0,10*ROW('Sanitation Data'!H130))),'Data Summary'!DG136="Yes"),OFFSET('Sanitation Data'!$H$10,0,10*ROW('Sanitation Data'!H130)),NA())</f>
        <v>#N/A</v>
      </c>
      <c r="AS136" s="94" t="e">
        <f ca="true">+IF(AND(ISNUMBER(OFFSET('Sanitation Data'!$H$11,0,10*ROW('Sanitation Data'!H130))),'Data Summary'!DH136="Yes"),OFFSET('Sanitation Data'!$H$11,0,10*ROW('Sanitation Data'!H130)),NA())</f>
        <v>#N/A</v>
      </c>
      <c r="AT136" s="94" t="e">
        <f ca="true">+IF(AND(ISNUMBER(OFFSET('Sanitation Data'!$H$12,0,10*ROW('Sanitation Data'!H130))),'Data Summary'!DI136="Yes"),OFFSET('Sanitation Data'!$H$12,0,10*ROW('Sanitation Data'!H130)),NA())</f>
        <v>#N/A</v>
      </c>
      <c r="AU136" s="94" t="e">
        <f ca="true">+IF(AND(ISNUMBER(OFFSET('Sanitation Data'!$I$4,0,10*ROW('Sanitation Data'!I130))),'Data Summary'!DJ136="Yes"),100-OFFSET('Sanitation Data'!$I$4,0,10*ROW('Sanitation Data'!I130)),NA())</f>
        <v>#N/A</v>
      </c>
      <c r="AV136" s="94" t="e">
        <f ca="true">+IF(AND(ISNUMBER(OFFSET('Sanitation Data'!$I$6,0,10*ROW('Sanitation Data'!I130))),'Data Summary'!DK136="Yes"),OFFSET('Sanitation Data'!$I$6,0,10*ROW('Sanitation Data'!I130)),NA())</f>
        <v>#N/A</v>
      </c>
      <c r="AW136" s="94" t="e">
        <f ca="true">+IF(AND(ISNUMBER(OFFSET('Sanitation Data'!$I$10,0,10*ROW('Sanitation Data'!I130))),'Data Summary'!DL136="Yes"),OFFSET('Sanitation Data'!$I$10,0,10*ROW('Sanitation Data'!I130)),NA())</f>
        <v>#N/A</v>
      </c>
      <c r="AX136" s="94" t="e">
        <f ca="true">+IF(AND(ISNUMBER(OFFSET('Sanitation Data'!$I$11,0,10*ROW('Sanitation Data'!I130))),'Data Summary'!DM136="Yes"),OFFSET('Sanitation Data'!$I$11,0,10*ROW('Sanitation Data'!I130)),NA())</f>
        <v>#N/A</v>
      </c>
      <c r="AY136" s="94" t="e">
        <f ca="true">+IF(AND(ISNUMBER(OFFSET('Sanitation Data'!$I$12,0,10*ROW('Sanitation Data'!I130))),'Data Summary'!DN136="Yes"),OFFSET('Sanitation Data'!$I$12,0,10*ROW('Sanitation Data'!I130)),NA())</f>
        <v>#N/A</v>
      </c>
      <c r="AZ136" s="95" t="e">
        <f ca="true">+IF(AND(ISNUMBER(OFFSET('Hygiene Data'!$D$5,0,10*ROW('Hygiene Data'!D130))),'Data Summary'!DO136="Yes"),OFFSET('Hygiene Data'!$D$5,0,10*ROW('Hygiene Data'!D130)),NA())</f>
        <v>#N/A</v>
      </c>
      <c r="BA136" s="95" t="e">
        <f ca="true">+IF(AND(ISNUMBER(OFFSET('Hygiene Data'!$D$7,0,10*ROW('Hygiene Data'!D130))),'Data Summary'!DP136="Yes"),OFFSET('Hygiene Data'!$D$7,0,10*ROW('Hygiene Data'!D130)),NA())</f>
        <v>#N/A</v>
      </c>
      <c r="BB136" s="95" t="e">
        <f ca="true">+IF(AND(ISNUMBER(OFFSET('Hygiene Data'!$D$9,0,10*ROW('Hygiene Data'!D130))),'Data Summary'!DQ136="Yes"),OFFSET('Hygiene Data'!$D$9,0,10*ROW('Hygiene Data'!D130)),NA())</f>
        <v>#N/A</v>
      </c>
      <c r="BC136" s="95" t="e">
        <f ca="true">+IF(AND(ISNUMBER(OFFSET('Hygiene Data'!$E$5,0,10*ROW('Hygiene Data'!E130))),'Data Summary'!DR136="Yes"),OFFSET('Hygiene Data'!$E$5,0,10*ROW('Hygiene Data'!E130)),NA())</f>
        <v>#N/A</v>
      </c>
      <c r="BD136" s="95" t="e">
        <f ca="true">+IF(AND(ISNUMBER(OFFSET('Hygiene Data'!$E$7,0,10*ROW('Hygiene Data'!E130))),'Data Summary'!DS136="Yes"),OFFSET('Hygiene Data'!$E$7,0,10*ROW('Hygiene Data'!E130)),NA())</f>
        <v>#N/A</v>
      </c>
      <c r="BE136" s="95" t="e">
        <f ca="true">+IF(AND(ISNUMBER(OFFSET('Hygiene Data'!$E$9,0,10*ROW('Hygiene Data'!E130))),'Data Summary'!DT136="Yes"),OFFSET('Hygiene Data'!$E$9,0,10*ROW('Hygiene Data'!E130)),NA())</f>
        <v>#N/A</v>
      </c>
      <c r="BF136" s="95" t="e">
        <f ca="true">+IF(AND(ISNUMBER(OFFSET('Hygiene Data'!$F$5,0,10*ROW('Hygiene Data'!F130))),'Data Summary'!DU136="Yes"),OFFSET('Hygiene Data'!$F$5,0,10*ROW('Hygiene Data'!F130)),NA())</f>
        <v>#N/A</v>
      </c>
      <c r="BG136" s="95" t="e">
        <f ca="true">+IF(AND(ISNUMBER(OFFSET('Hygiene Data'!$F$7,0,10*ROW('Hygiene Data'!F130))),'Data Summary'!DV136="Yes"),OFFSET('Hygiene Data'!$F$7,0,10*ROW('Hygiene Data'!F130)),NA())</f>
        <v>#N/A</v>
      </c>
      <c r="BH136" s="95" t="e">
        <f ca="true">+IF(AND(ISNUMBER(OFFSET('Hygiene Data'!$F$9,0,10*ROW('Hygiene Data'!F130))),'Data Summary'!DW136="Yes"),OFFSET('Hygiene Data'!$F$9,0,10*ROW('Hygiene Data'!F130)),NA())</f>
        <v>#N/A</v>
      </c>
      <c r="BI136" s="95" t="e">
        <f ca="true">+IF(AND(ISNUMBER(OFFSET('Hygiene Data'!$G$5,0,10*ROW('Hygiene Data'!G130))),'Data Summary'!DX136="Yes"),OFFSET('Hygiene Data'!$G$5,0,10*ROW('Hygiene Data'!G130)),NA())</f>
        <v>#N/A</v>
      </c>
      <c r="BJ136" s="95" t="e">
        <f ca="true">+IF(AND(ISNUMBER(OFFSET('Hygiene Data'!$G$7,0,10*ROW('Hygiene Data'!G130))),'Data Summary'!DY136="Yes"),OFFSET('Hygiene Data'!$G$7,0,10*ROW('Hygiene Data'!G130)),NA())</f>
        <v>#N/A</v>
      </c>
      <c r="BK136" s="95" t="e">
        <f ca="true">+IF(AND(ISNUMBER(OFFSET('Hygiene Data'!$G$9,0,10*ROW('Hygiene Data'!G130))),'Data Summary'!DZ136="Yes"),OFFSET('Hygiene Data'!$G$9,0,10*ROW('Hygiene Data'!G130)),NA())</f>
        <v>#N/A</v>
      </c>
      <c r="BL136" s="95" t="e">
        <f ca="true">+IF(AND(ISNUMBER(OFFSET('Hygiene Data'!$H$5,0,10*ROW('Hygiene Data'!H130))),'Data Summary'!EA136="Yes"),OFFSET('Hygiene Data'!$H$5,0,10*ROW('Hygiene Data'!H130)),NA())</f>
        <v>#N/A</v>
      </c>
      <c r="BM136" s="95" t="e">
        <f ca="true">+IF(AND(ISNUMBER(OFFSET('Hygiene Data'!$H$7,0,10*ROW('Hygiene Data'!H130))),'Data Summary'!EB136="Yes"),OFFSET('Hygiene Data'!$H$7,0,10*ROW('Hygiene Data'!H130)),NA())</f>
        <v>#N/A</v>
      </c>
      <c r="BN136" s="95" t="e">
        <f ca="true">+IF(AND(ISNUMBER(OFFSET('Hygiene Data'!$H$9,0,10*ROW('Hygiene Data'!H130))),'Data Summary'!EC136="Yes"),OFFSET('Hygiene Data'!$H$9,0,10*ROW('Hygiene Data'!H130)),NA())</f>
        <v>#N/A</v>
      </c>
      <c r="BO136" s="95" t="e">
        <f ca="true">+IF(AND(ISNUMBER(OFFSET('Hygiene Data'!$I$5,0,10*ROW('Hygiene Data'!I130))),'Data Summary'!ED136="Yes"),OFFSET('Hygiene Data'!$I$5,0,10*ROW('Hygiene Data'!I130)),NA())</f>
        <v>#N/A</v>
      </c>
      <c r="BP136" s="95" t="e">
        <f ca="true">+IF(AND(ISNUMBER(OFFSET('Hygiene Data'!$I$7,0,10*ROW('Hygiene Data'!I130))),'Data Summary'!EE136="Yes"),OFFSET('Hygiene Data'!$I$7,0,10*ROW('Hygiene Data'!I130)),NA())</f>
        <v>#N/A</v>
      </c>
      <c r="BQ136" s="95" t="e">
        <f ca="true">+IF(AND(ISNUMBER(OFFSET('Hygiene Data'!$I$9,0,10*ROW('Hygiene Data'!I130))),'Data Summary'!EF136="Yes"),OFFSET('Hygiene Data'!$I$9,0,10*ROW('Hygiene Data'!I130)),NA())</f>
        <v>#N/A</v>
      </c>
    </row>
    <row xmlns:x14ac="http://schemas.microsoft.com/office/spreadsheetml/2009/9/ac" r="137" x14ac:dyDescent="0.2">
      <c r="A137" s="329" t="e">
        <f ca="true">+RIGHT('Data Summary'!A137,LEN('Data Summary'!A137)-9)</f>
        <v>#VALUE!</v>
      </c>
      <c r="B137" s="36" t="str">
        <f ca="true">+IF(ISTEXT('Data Summary'!B137),'Data Summary'!B137,"")</f>
        <v/>
      </c>
      <c r="C137" s="328" t="e">
        <f ca="true">+VALUE('Data Summary'!C137)</f>
        <v>#VALUE!</v>
      </c>
      <c r="D137" s="93" t="e">
        <f ca="true">+IF(AND(ISNUMBER(OFFSET('Water Data'!$D$4,0,10*ROW('Water Data'!D131))),'Data Summary'!BS137="Yes"),100-OFFSET('Water Data'!$D$4,0,10*ROW('Water Data'!D131)),NA())</f>
        <v>#N/A</v>
      </c>
      <c r="E137" s="93" t="e">
        <f ca="true">+IF(AND(ISNUMBER(OFFSET('Water Data'!$D$6,0,10*ROW('Water Data'!D131))),'Data Summary'!BT137="Yes"),OFFSET('Water Data'!$D$6,0,10*ROW('Water Data'!D131)),NA())</f>
        <v>#N/A</v>
      </c>
      <c r="F137" s="93" t="e">
        <f ca="true">+IF(AND(ISNUMBER(OFFSET('Water Data'!$D$9,0,10*ROW('Water Data'!D131))),'Data Summary'!BU137="Yes"),OFFSET('Water Data'!$D$9,0,10*ROW('Water Data'!D131)),NA())</f>
        <v>#N/A</v>
      </c>
      <c r="G137" s="93" t="e">
        <f ca="true">+IF(AND(ISNUMBER(OFFSET('Water Data'!$E$4,0,10*ROW('Water Data'!E131))),'Data Summary'!BV137="Yes"),100-OFFSET('Water Data'!$E$4,0,10*ROW('Water Data'!E131)),NA())</f>
        <v>#N/A</v>
      </c>
      <c r="H137" s="93" t="e">
        <f ca="true">+IF(AND(ISNUMBER(OFFSET('Water Data'!$E$6,0,10*ROW('Water Data'!E131))),'Data Summary'!BW137="Yes"),OFFSET('Water Data'!$E$6,0,10*ROW('Water Data'!E131)),NA())</f>
        <v>#N/A</v>
      </c>
      <c r="I137" s="93" t="e">
        <f ca="true">+IF(AND(ISNUMBER(OFFSET('Water Data'!$E$9,0,10*ROW('Water Data'!E131))),'Data Summary'!BX137="Yes"),OFFSET('Water Data'!$E$9,0,10*ROW('Water Data'!E131)),NA())</f>
        <v>#N/A</v>
      </c>
      <c r="J137" s="93" t="e">
        <f ca="true">+IF(AND(ISNUMBER(OFFSET('Water Data'!$F$4,0,10*ROW('Water Data'!F131))),'Data Summary'!BY137="Yes"),100-OFFSET('Water Data'!$F$4,0,10*ROW('Water Data'!F131)),NA())</f>
        <v>#N/A</v>
      </c>
      <c r="K137" s="93" t="e">
        <f ca="true">+IF(AND(ISNUMBER(OFFSET('Water Data'!$F$6,0,10*ROW('Water Data'!F131))),'Data Summary'!BZ137="Yes"),OFFSET('Water Data'!$F$6,0,10*ROW('Water Data'!F131)),NA())</f>
        <v>#N/A</v>
      </c>
      <c r="L137" s="93" t="e">
        <f ca="true">+IF(AND(ISNUMBER(OFFSET('Water Data'!$F$9,0,10*ROW('Water Data'!F131))),'Data Summary'!CA137="Yes"),OFFSET('Water Data'!$F$9,0,10*ROW('Water Data'!F131)),NA())</f>
        <v>#N/A</v>
      </c>
      <c r="M137" s="93" t="e">
        <f ca="true">+IF(AND(ISNUMBER(OFFSET('Water Data'!$G$4,0,10*ROW('Water Data'!G131))),'Data Summary'!CB137="Yes"),100-OFFSET('Water Data'!$G$4,0,10*ROW('Water Data'!G131)),NA())</f>
        <v>#N/A</v>
      </c>
      <c r="N137" s="93" t="e">
        <f ca="true">+IF(AND(ISNUMBER(OFFSET('Water Data'!$G$6,0,10*ROW('Water Data'!G131))),'Data Summary'!CC137="Yes"),OFFSET('Water Data'!$G$6,0,10*ROW('Water Data'!G131)),NA())</f>
        <v>#N/A</v>
      </c>
      <c r="O137" s="93" t="e">
        <f ca="true">+IF(AND(ISNUMBER(OFFSET('Water Data'!$G$9,0,10*ROW('Water Data'!G131))),'Data Summary'!CD137="Yes"),OFFSET('Water Data'!$G$9,0,10*ROW('Water Data'!G131)),NA())</f>
        <v>#N/A</v>
      </c>
      <c r="P137" s="93" t="e">
        <f ca="true">+IF(AND(ISNUMBER(OFFSET('Water Data'!$H$4,0,10*ROW('Water Data'!H131))),'Data Summary'!CE137="Yes"),100-OFFSET('Water Data'!$H$4,0,10*ROW('Water Data'!H131)),NA())</f>
        <v>#N/A</v>
      </c>
      <c r="Q137" s="93" t="e">
        <f ca="true">+IF(AND(ISNUMBER(OFFSET('Water Data'!$H$6,0,10*ROW('Water Data'!H131))),'Data Summary'!CF137="Yes"),OFFSET('Water Data'!$H$6,0,10*ROW('Water Data'!H131)),NA())</f>
        <v>#N/A</v>
      </c>
      <c r="R137" s="93" t="e">
        <f ca="true">+IF(AND(ISNUMBER(OFFSET('Water Data'!$H$9,0,10*ROW('Water Data'!H131))),'Data Summary'!CG137="Yes"),OFFSET('Water Data'!$H$9,0,10*ROW('Water Data'!H131)),NA())</f>
        <v>#N/A</v>
      </c>
      <c r="S137" s="93" t="e">
        <f ca="true">+IF(AND(ISNUMBER(OFFSET('Water Data'!$I$4,0,10*ROW('Water Data'!I131))),'Data Summary'!CH137="Yes"),100-OFFSET('Water Data'!$I$4,0,10*ROW('Water Data'!I131)),NA())</f>
        <v>#N/A</v>
      </c>
      <c r="T137" s="93" t="e">
        <f ca="true">+IF(AND(ISNUMBER(OFFSET('Water Data'!$I$6,0,10*ROW('Water Data'!I131))),'Data Summary'!CI137="Yes"),OFFSET('Water Data'!$I$6,0,10*ROW('Water Data'!I131)),NA())</f>
        <v>#N/A</v>
      </c>
      <c r="U137" s="93" t="e">
        <f ca="true">+IF(AND(ISNUMBER(OFFSET('Water Data'!$I$9,0,10*ROW('Water Data'!I131))),'Data Summary'!CJ137="Yes"),OFFSET('Water Data'!$I$9,0,10*ROW('Water Data'!I131)),NA())</f>
        <v>#N/A</v>
      </c>
      <c r="V137" s="94" t="e">
        <f ca="true">+IF(AND(ISNUMBER(OFFSET('Sanitation Data'!$D$4,0,10*ROW('Sanitation Data'!D131))),'Data Summary'!CK137="Yes"),100-OFFSET('Sanitation Data'!$D$4,0,10*ROW('Sanitation Data'!D131)),NA())</f>
        <v>#N/A</v>
      </c>
      <c r="W137" s="94" t="e">
        <f ca="true">+IF(AND(ISNUMBER(OFFSET('Sanitation Data'!$D$6,0,10*ROW('Sanitation Data'!D131))),'Data Summary'!CL137="Yes"),OFFSET('Sanitation Data'!$D$6,0,10*ROW('Sanitation Data'!D131)),NA())</f>
        <v>#N/A</v>
      </c>
      <c r="X137" s="94" t="e">
        <f ca="true">+IF(AND(ISNUMBER(OFFSET('Sanitation Data'!$D$10,0,10*ROW('Sanitation Data'!D131))),'Data Summary'!CM137="Yes"),OFFSET('Sanitation Data'!$D$10,0,10*ROW('Sanitation Data'!D131)),NA())</f>
        <v>#N/A</v>
      </c>
      <c r="Y137" s="94" t="e">
        <f ca="true">+IF(AND(ISNUMBER(OFFSET('Sanitation Data'!$D$11,0,10*ROW('Sanitation Data'!D131))),'Data Summary'!CN137="Yes"),OFFSET('Sanitation Data'!$D$11,0,10*ROW('Sanitation Data'!D131)),NA())</f>
        <v>#N/A</v>
      </c>
      <c r="Z137" s="94" t="e">
        <f ca="true">+IF(AND(ISNUMBER(OFFSET('Sanitation Data'!$D$12,0,10*ROW('Sanitation Data'!D131))),'Data Summary'!CO137="Yes"),OFFSET('Sanitation Data'!$D$12,0,10*ROW('Sanitation Data'!D131)),NA())</f>
        <v>#N/A</v>
      </c>
      <c r="AA137" s="94" t="e">
        <f ca="true">+IF(AND(ISNUMBER(OFFSET('Sanitation Data'!$E$4,0,10*ROW('Sanitation Data'!E131))),'Data Summary'!CP137="Yes"),100-OFFSET('Sanitation Data'!$E$4,0,10*ROW('Sanitation Data'!E131)),NA())</f>
        <v>#N/A</v>
      </c>
      <c r="AB137" s="94" t="e">
        <f ca="true">+IF(AND(ISNUMBER(OFFSET('Sanitation Data'!$E$6,0,10*ROW('Sanitation Data'!E131))),'Data Summary'!CQ137="Yes"),OFFSET('Sanitation Data'!$E$6,0,10*ROW('Sanitation Data'!E131)),NA())</f>
        <v>#N/A</v>
      </c>
      <c r="AC137" s="94" t="e">
        <f ca="true">+IF(AND(ISNUMBER(OFFSET('Sanitation Data'!$E$10,0,10*ROW('Sanitation Data'!E131))),'Data Summary'!CR137="Yes"),OFFSET('Sanitation Data'!$E$10,0,10*ROW('Sanitation Data'!E131)),NA())</f>
        <v>#N/A</v>
      </c>
      <c r="AD137" s="94" t="e">
        <f ca="true">+IF(AND(ISNUMBER(OFFSET('Sanitation Data'!$E$11,0,10*ROW('Sanitation Data'!E131))),'Data Summary'!CS137="Yes"),OFFSET('Sanitation Data'!$E$11,0,10*ROW('Sanitation Data'!E131)),NA())</f>
        <v>#N/A</v>
      </c>
      <c r="AE137" s="94" t="e">
        <f ca="true">+IF(AND(ISNUMBER(OFFSET('Sanitation Data'!$E$12,0,10*ROW('Sanitation Data'!E131))),'Data Summary'!CT137="Yes"),OFFSET('Sanitation Data'!$E$12,0,10*ROW('Sanitation Data'!E131)),NA())</f>
        <v>#N/A</v>
      </c>
      <c r="AF137" s="94" t="e">
        <f ca="true">+IF(AND(ISNUMBER(OFFSET('Sanitation Data'!$F$4,0,10*ROW('Sanitation Data'!F131))),'Data Summary'!CU137="Yes"),100-OFFSET('Sanitation Data'!$F$4,0,10*ROW('Sanitation Data'!F131)),NA())</f>
        <v>#N/A</v>
      </c>
      <c r="AG137" s="94" t="e">
        <f ca="true">+IF(AND(ISNUMBER(OFFSET('Sanitation Data'!$F$6,0,10*ROW('Sanitation Data'!F131))),'Data Summary'!CV137="Yes"),OFFSET('Sanitation Data'!$F$6,0,10*ROW('Sanitation Data'!F131)),NA())</f>
        <v>#N/A</v>
      </c>
      <c r="AH137" s="94" t="e">
        <f ca="true">+IF(AND(ISNUMBER(OFFSET('Sanitation Data'!$F$10,0,10*ROW('Sanitation Data'!F131))),'Data Summary'!CW137="Yes"),OFFSET('Sanitation Data'!$F$10,0,10*ROW('Sanitation Data'!F131)),NA())</f>
        <v>#N/A</v>
      </c>
      <c r="AI137" s="94" t="e">
        <f ca="true">+IF(AND(ISNUMBER(OFFSET('Sanitation Data'!$F$11,0,10*ROW('Sanitation Data'!F131))),'Data Summary'!CX137="Yes"),OFFSET('Sanitation Data'!$F$11,0,10*ROW('Sanitation Data'!F131)),NA())</f>
        <v>#N/A</v>
      </c>
      <c r="AJ137" s="94" t="e">
        <f ca="true">+IF(AND(ISNUMBER(OFFSET('Sanitation Data'!$F$12,0,10*ROW('Sanitation Data'!F131))),'Data Summary'!CY137="Yes"),OFFSET('Sanitation Data'!$F$12,0,10*ROW('Sanitation Data'!F131)),NA())</f>
        <v>#N/A</v>
      </c>
      <c r="AK137" s="94" t="e">
        <f ca="true">+IF(AND(ISNUMBER(OFFSET('Sanitation Data'!$G$4,0,10*ROW('Sanitation Data'!G131))),'Data Summary'!CZ137="Yes"),100-OFFSET('Sanitation Data'!$G$4,0,10*ROW('Sanitation Data'!G131)),NA())</f>
        <v>#N/A</v>
      </c>
      <c r="AL137" s="94" t="e">
        <f ca="true">+IF(AND(ISNUMBER(OFFSET('Sanitation Data'!$G$6,0,10*ROW('Sanitation Data'!G131))),'Data Summary'!DA137="Yes"),OFFSET('Sanitation Data'!$G$6,0,10*ROW('Sanitation Data'!G131)),NA())</f>
        <v>#N/A</v>
      </c>
      <c r="AM137" s="94" t="e">
        <f ca="true">+IF(AND(ISNUMBER(OFFSET('Sanitation Data'!$G$10,0,10*ROW('Sanitation Data'!G131))),'Data Summary'!DB137="Yes"),OFFSET('Sanitation Data'!$G$10,0,10*ROW('Sanitation Data'!G131)),NA())</f>
        <v>#N/A</v>
      </c>
      <c r="AN137" s="94" t="e">
        <f ca="true">+IF(AND(ISNUMBER(OFFSET('Sanitation Data'!$G$11,0,10*ROW('Sanitation Data'!G131))),'Data Summary'!DC137="Yes"),OFFSET('Sanitation Data'!$G$11,0,10*ROW('Sanitation Data'!G131)),NA())</f>
        <v>#N/A</v>
      </c>
      <c r="AO137" s="94" t="e">
        <f ca="true">+IF(AND(ISNUMBER(OFFSET('Sanitation Data'!$G$12,0,10*ROW('Sanitation Data'!G131))),'Data Summary'!DD137="Yes"),OFFSET('Sanitation Data'!$G$12,0,10*ROW('Sanitation Data'!G131)),NA())</f>
        <v>#N/A</v>
      </c>
      <c r="AP137" s="94" t="e">
        <f ca="true">+IF(AND(ISNUMBER(OFFSET('Sanitation Data'!$H$4,0,10*ROW('Sanitation Data'!H131))),'Data Summary'!DE137="Yes"),100-OFFSET('Sanitation Data'!$H$4,0,10*ROW('Sanitation Data'!H131)),NA())</f>
        <v>#N/A</v>
      </c>
      <c r="AQ137" s="94" t="e">
        <f ca="true">+IF(AND(ISNUMBER(OFFSET('Sanitation Data'!$H$6,0,10*ROW('Sanitation Data'!H131))),'Data Summary'!DF137="Yes"),OFFSET('Sanitation Data'!$H$6,0,10*ROW('Sanitation Data'!H131)),NA())</f>
        <v>#N/A</v>
      </c>
      <c r="AR137" s="94" t="e">
        <f ca="true">+IF(AND(ISNUMBER(OFFSET('Sanitation Data'!$H$10,0,10*ROW('Sanitation Data'!H131))),'Data Summary'!DG137="Yes"),OFFSET('Sanitation Data'!$H$10,0,10*ROW('Sanitation Data'!H131)),NA())</f>
        <v>#N/A</v>
      </c>
      <c r="AS137" s="94" t="e">
        <f ca="true">+IF(AND(ISNUMBER(OFFSET('Sanitation Data'!$H$11,0,10*ROW('Sanitation Data'!H131))),'Data Summary'!DH137="Yes"),OFFSET('Sanitation Data'!$H$11,0,10*ROW('Sanitation Data'!H131)),NA())</f>
        <v>#N/A</v>
      </c>
      <c r="AT137" s="94" t="e">
        <f ca="true">+IF(AND(ISNUMBER(OFFSET('Sanitation Data'!$H$12,0,10*ROW('Sanitation Data'!H131))),'Data Summary'!DI137="Yes"),OFFSET('Sanitation Data'!$H$12,0,10*ROW('Sanitation Data'!H131)),NA())</f>
        <v>#N/A</v>
      </c>
      <c r="AU137" s="94" t="e">
        <f ca="true">+IF(AND(ISNUMBER(OFFSET('Sanitation Data'!$I$4,0,10*ROW('Sanitation Data'!I131))),'Data Summary'!DJ137="Yes"),100-OFFSET('Sanitation Data'!$I$4,0,10*ROW('Sanitation Data'!I131)),NA())</f>
        <v>#N/A</v>
      </c>
      <c r="AV137" s="94" t="e">
        <f ca="true">+IF(AND(ISNUMBER(OFFSET('Sanitation Data'!$I$6,0,10*ROW('Sanitation Data'!I131))),'Data Summary'!DK137="Yes"),OFFSET('Sanitation Data'!$I$6,0,10*ROW('Sanitation Data'!I131)),NA())</f>
        <v>#N/A</v>
      </c>
      <c r="AW137" s="94" t="e">
        <f ca="true">+IF(AND(ISNUMBER(OFFSET('Sanitation Data'!$I$10,0,10*ROW('Sanitation Data'!I131))),'Data Summary'!DL137="Yes"),OFFSET('Sanitation Data'!$I$10,0,10*ROW('Sanitation Data'!I131)),NA())</f>
        <v>#N/A</v>
      </c>
      <c r="AX137" s="94" t="e">
        <f ca="true">+IF(AND(ISNUMBER(OFFSET('Sanitation Data'!$I$11,0,10*ROW('Sanitation Data'!I131))),'Data Summary'!DM137="Yes"),OFFSET('Sanitation Data'!$I$11,0,10*ROW('Sanitation Data'!I131)),NA())</f>
        <v>#N/A</v>
      </c>
      <c r="AY137" s="94" t="e">
        <f ca="true">+IF(AND(ISNUMBER(OFFSET('Sanitation Data'!$I$12,0,10*ROW('Sanitation Data'!I131))),'Data Summary'!DN137="Yes"),OFFSET('Sanitation Data'!$I$12,0,10*ROW('Sanitation Data'!I131)),NA())</f>
        <v>#N/A</v>
      </c>
      <c r="AZ137" s="95" t="e">
        <f ca="true">+IF(AND(ISNUMBER(OFFSET('Hygiene Data'!$D$5,0,10*ROW('Hygiene Data'!D131))),'Data Summary'!DO137="Yes"),OFFSET('Hygiene Data'!$D$5,0,10*ROW('Hygiene Data'!D131)),NA())</f>
        <v>#N/A</v>
      </c>
      <c r="BA137" s="95" t="e">
        <f ca="true">+IF(AND(ISNUMBER(OFFSET('Hygiene Data'!$D$7,0,10*ROW('Hygiene Data'!D131))),'Data Summary'!DP137="Yes"),OFFSET('Hygiene Data'!$D$7,0,10*ROW('Hygiene Data'!D131)),NA())</f>
        <v>#N/A</v>
      </c>
      <c r="BB137" s="95" t="e">
        <f ca="true">+IF(AND(ISNUMBER(OFFSET('Hygiene Data'!$D$9,0,10*ROW('Hygiene Data'!D131))),'Data Summary'!DQ137="Yes"),OFFSET('Hygiene Data'!$D$9,0,10*ROW('Hygiene Data'!D131)),NA())</f>
        <v>#N/A</v>
      </c>
      <c r="BC137" s="95" t="e">
        <f ca="true">+IF(AND(ISNUMBER(OFFSET('Hygiene Data'!$E$5,0,10*ROW('Hygiene Data'!E131))),'Data Summary'!DR137="Yes"),OFFSET('Hygiene Data'!$E$5,0,10*ROW('Hygiene Data'!E131)),NA())</f>
        <v>#N/A</v>
      </c>
      <c r="BD137" s="95" t="e">
        <f ca="true">+IF(AND(ISNUMBER(OFFSET('Hygiene Data'!$E$7,0,10*ROW('Hygiene Data'!E131))),'Data Summary'!DS137="Yes"),OFFSET('Hygiene Data'!$E$7,0,10*ROW('Hygiene Data'!E131)),NA())</f>
        <v>#N/A</v>
      </c>
      <c r="BE137" s="95" t="e">
        <f ca="true">+IF(AND(ISNUMBER(OFFSET('Hygiene Data'!$E$9,0,10*ROW('Hygiene Data'!E131))),'Data Summary'!DT137="Yes"),OFFSET('Hygiene Data'!$E$9,0,10*ROW('Hygiene Data'!E131)),NA())</f>
        <v>#N/A</v>
      </c>
      <c r="BF137" s="95" t="e">
        <f ca="true">+IF(AND(ISNUMBER(OFFSET('Hygiene Data'!$F$5,0,10*ROW('Hygiene Data'!F131))),'Data Summary'!DU137="Yes"),OFFSET('Hygiene Data'!$F$5,0,10*ROW('Hygiene Data'!F131)),NA())</f>
        <v>#N/A</v>
      </c>
      <c r="BG137" s="95" t="e">
        <f ca="true">+IF(AND(ISNUMBER(OFFSET('Hygiene Data'!$F$7,0,10*ROW('Hygiene Data'!F131))),'Data Summary'!DV137="Yes"),OFFSET('Hygiene Data'!$F$7,0,10*ROW('Hygiene Data'!F131)),NA())</f>
        <v>#N/A</v>
      </c>
      <c r="BH137" s="95" t="e">
        <f ca="true">+IF(AND(ISNUMBER(OFFSET('Hygiene Data'!$F$9,0,10*ROW('Hygiene Data'!F131))),'Data Summary'!DW137="Yes"),OFFSET('Hygiene Data'!$F$9,0,10*ROW('Hygiene Data'!F131)),NA())</f>
        <v>#N/A</v>
      </c>
      <c r="BI137" s="95" t="e">
        <f ca="true">+IF(AND(ISNUMBER(OFFSET('Hygiene Data'!$G$5,0,10*ROW('Hygiene Data'!G131))),'Data Summary'!DX137="Yes"),OFFSET('Hygiene Data'!$G$5,0,10*ROW('Hygiene Data'!G131)),NA())</f>
        <v>#N/A</v>
      </c>
      <c r="BJ137" s="95" t="e">
        <f ca="true">+IF(AND(ISNUMBER(OFFSET('Hygiene Data'!$G$7,0,10*ROW('Hygiene Data'!G131))),'Data Summary'!DY137="Yes"),OFFSET('Hygiene Data'!$G$7,0,10*ROW('Hygiene Data'!G131)),NA())</f>
        <v>#N/A</v>
      </c>
      <c r="BK137" s="95" t="e">
        <f ca="true">+IF(AND(ISNUMBER(OFFSET('Hygiene Data'!$G$9,0,10*ROW('Hygiene Data'!G131))),'Data Summary'!DZ137="Yes"),OFFSET('Hygiene Data'!$G$9,0,10*ROW('Hygiene Data'!G131)),NA())</f>
        <v>#N/A</v>
      </c>
      <c r="BL137" s="95" t="e">
        <f ca="true">+IF(AND(ISNUMBER(OFFSET('Hygiene Data'!$H$5,0,10*ROW('Hygiene Data'!H131))),'Data Summary'!EA137="Yes"),OFFSET('Hygiene Data'!$H$5,0,10*ROW('Hygiene Data'!H131)),NA())</f>
        <v>#N/A</v>
      </c>
      <c r="BM137" s="95" t="e">
        <f ca="true">+IF(AND(ISNUMBER(OFFSET('Hygiene Data'!$H$7,0,10*ROW('Hygiene Data'!H131))),'Data Summary'!EB137="Yes"),OFFSET('Hygiene Data'!$H$7,0,10*ROW('Hygiene Data'!H131)),NA())</f>
        <v>#N/A</v>
      </c>
      <c r="BN137" s="95" t="e">
        <f ca="true">+IF(AND(ISNUMBER(OFFSET('Hygiene Data'!$H$9,0,10*ROW('Hygiene Data'!H131))),'Data Summary'!EC137="Yes"),OFFSET('Hygiene Data'!$H$9,0,10*ROW('Hygiene Data'!H131)),NA())</f>
        <v>#N/A</v>
      </c>
      <c r="BO137" s="95" t="e">
        <f ca="true">+IF(AND(ISNUMBER(OFFSET('Hygiene Data'!$I$5,0,10*ROW('Hygiene Data'!I131))),'Data Summary'!ED137="Yes"),OFFSET('Hygiene Data'!$I$5,0,10*ROW('Hygiene Data'!I131)),NA())</f>
        <v>#N/A</v>
      </c>
      <c r="BP137" s="95" t="e">
        <f ca="true">+IF(AND(ISNUMBER(OFFSET('Hygiene Data'!$I$7,0,10*ROW('Hygiene Data'!I131))),'Data Summary'!EE137="Yes"),OFFSET('Hygiene Data'!$I$7,0,10*ROW('Hygiene Data'!I131)),NA())</f>
        <v>#N/A</v>
      </c>
      <c r="BQ137" s="95" t="e">
        <f ca="true">+IF(AND(ISNUMBER(OFFSET('Hygiene Data'!$I$9,0,10*ROW('Hygiene Data'!I131))),'Data Summary'!EF137="Yes"),OFFSET('Hygiene Data'!$I$9,0,10*ROW('Hygiene Data'!I131)),NA())</f>
        <v>#N/A</v>
      </c>
    </row>
    <row xmlns:x14ac="http://schemas.microsoft.com/office/spreadsheetml/2009/9/ac" r="138" x14ac:dyDescent="0.2">
      <c r="A138" s="329" t="e">
        <f ca="true">+RIGHT('Data Summary'!A138,LEN('Data Summary'!A138)-9)</f>
        <v>#VALUE!</v>
      </c>
      <c r="B138" s="36" t="str">
        <f ca="true">+IF(ISTEXT('Data Summary'!B138),'Data Summary'!B138,"")</f>
        <v/>
      </c>
      <c r="C138" s="328" t="e">
        <f ca="true">+VALUE('Data Summary'!C138)</f>
        <v>#VALUE!</v>
      </c>
      <c r="D138" s="93" t="e">
        <f ca="true">+IF(AND(ISNUMBER(OFFSET('Water Data'!$D$4,0,10*ROW('Water Data'!D132))),'Data Summary'!BS138="Yes"),100-OFFSET('Water Data'!$D$4,0,10*ROW('Water Data'!D132)),NA())</f>
        <v>#N/A</v>
      </c>
      <c r="E138" s="93" t="e">
        <f ca="true">+IF(AND(ISNUMBER(OFFSET('Water Data'!$D$6,0,10*ROW('Water Data'!D132))),'Data Summary'!BT138="Yes"),OFFSET('Water Data'!$D$6,0,10*ROW('Water Data'!D132)),NA())</f>
        <v>#N/A</v>
      </c>
      <c r="F138" s="93" t="e">
        <f ca="true">+IF(AND(ISNUMBER(OFFSET('Water Data'!$D$9,0,10*ROW('Water Data'!D132))),'Data Summary'!BU138="Yes"),OFFSET('Water Data'!$D$9,0,10*ROW('Water Data'!D132)),NA())</f>
        <v>#N/A</v>
      </c>
      <c r="G138" s="93" t="e">
        <f ca="true">+IF(AND(ISNUMBER(OFFSET('Water Data'!$E$4,0,10*ROW('Water Data'!E132))),'Data Summary'!BV138="Yes"),100-OFFSET('Water Data'!$E$4,0,10*ROW('Water Data'!E132)),NA())</f>
        <v>#N/A</v>
      </c>
      <c r="H138" s="93" t="e">
        <f ca="true">+IF(AND(ISNUMBER(OFFSET('Water Data'!$E$6,0,10*ROW('Water Data'!E132))),'Data Summary'!BW138="Yes"),OFFSET('Water Data'!$E$6,0,10*ROW('Water Data'!E132)),NA())</f>
        <v>#N/A</v>
      </c>
      <c r="I138" s="93" t="e">
        <f ca="true">+IF(AND(ISNUMBER(OFFSET('Water Data'!$E$9,0,10*ROW('Water Data'!E132))),'Data Summary'!BX138="Yes"),OFFSET('Water Data'!$E$9,0,10*ROW('Water Data'!E132)),NA())</f>
        <v>#N/A</v>
      </c>
      <c r="J138" s="93" t="e">
        <f ca="true">+IF(AND(ISNUMBER(OFFSET('Water Data'!$F$4,0,10*ROW('Water Data'!F132))),'Data Summary'!BY138="Yes"),100-OFFSET('Water Data'!$F$4,0,10*ROW('Water Data'!F132)),NA())</f>
        <v>#N/A</v>
      </c>
      <c r="K138" s="93" t="e">
        <f ca="true">+IF(AND(ISNUMBER(OFFSET('Water Data'!$F$6,0,10*ROW('Water Data'!F132))),'Data Summary'!BZ138="Yes"),OFFSET('Water Data'!$F$6,0,10*ROW('Water Data'!F132)),NA())</f>
        <v>#N/A</v>
      </c>
      <c r="L138" s="93" t="e">
        <f ca="true">+IF(AND(ISNUMBER(OFFSET('Water Data'!$F$9,0,10*ROW('Water Data'!F132))),'Data Summary'!CA138="Yes"),OFFSET('Water Data'!$F$9,0,10*ROW('Water Data'!F132)),NA())</f>
        <v>#N/A</v>
      </c>
      <c r="M138" s="93" t="e">
        <f ca="true">+IF(AND(ISNUMBER(OFFSET('Water Data'!$G$4,0,10*ROW('Water Data'!G132))),'Data Summary'!CB138="Yes"),100-OFFSET('Water Data'!$G$4,0,10*ROW('Water Data'!G132)),NA())</f>
        <v>#N/A</v>
      </c>
      <c r="N138" s="93" t="e">
        <f ca="true">+IF(AND(ISNUMBER(OFFSET('Water Data'!$G$6,0,10*ROW('Water Data'!G132))),'Data Summary'!CC138="Yes"),OFFSET('Water Data'!$G$6,0,10*ROW('Water Data'!G132)),NA())</f>
        <v>#N/A</v>
      </c>
      <c r="O138" s="93" t="e">
        <f ca="true">+IF(AND(ISNUMBER(OFFSET('Water Data'!$G$9,0,10*ROW('Water Data'!G132))),'Data Summary'!CD138="Yes"),OFFSET('Water Data'!$G$9,0,10*ROW('Water Data'!G132)),NA())</f>
        <v>#N/A</v>
      </c>
      <c r="P138" s="93" t="e">
        <f ca="true">+IF(AND(ISNUMBER(OFFSET('Water Data'!$H$4,0,10*ROW('Water Data'!H132))),'Data Summary'!CE138="Yes"),100-OFFSET('Water Data'!$H$4,0,10*ROW('Water Data'!H132)),NA())</f>
        <v>#N/A</v>
      </c>
      <c r="Q138" s="93" t="e">
        <f ca="true">+IF(AND(ISNUMBER(OFFSET('Water Data'!$H$6,0,10*ROW('Water Data'!H132))),'Data Summary'!CF138="Yes"),OFFSET('Water Data'!$H$6,0,10*ROW('Water Data'!H132)),NA())</f>
        <v>#N/A</v>
      </c>
      <c r="R138" s="93" t="e">
        <f ca="true">+IF(AND(ISNUMBER(OFFSET('Water Data'!$H$9,0,10*ROW('Water Data'!H132))),'Data Summary'!CG138="Yes"),OFFSET('Water Data'!$H$9,0,10*ROW('Water Data'!H132)),NA())</f>
        <v>#N/A</v>
      </c>
      <c r="S138" s="93" t="e">
        <f ca="true">+IF(AND(ISNUMBER(OFFSET('Water Data'!$I$4,0,10*ROW('Water Data'!I132))),'Data Summary'!CH138="Yes"),100-OFFSET('Water Data'!$I$4,0,10*ROW('Water Data'!I132)),NA())</f>
        <v>#N/A</v>
      </c>
      <c r="T138" s="93" t="e">
        <f ca="true">+IF(AND(ISNUMBER(OFFSET('Water Data'!$I$6,0,10*ROW('Water Data'!I132))),'Data Summary'!CI138="Yes"),OFFSET('Water Data'!$I$6,0,10*ROW('Water Data'!I132)),NA())</f>
        <v>#N/A</v>
      </c>
      <c r="U138" s="93" t="e">
        <f ca="true">+IF(AND(ISNUMBER(OFFSET('Water Data'!$I$9,0,10*ROW('Water Data'!I132))),'Data Summary'!CJ138="Yes"),OFFSET('Water Data'!$I$9,0,10*ROW('Water Data'!I132)),NA())</f>
        <v>#N/A</v>
      </c>
      <c r="V138" s="94" t="e">
        <f ca="true">+IF(AND(ISNUMBER(OFFSET('Sanitation Data'!$D$4,0,10*ROW('Sanitation Data'!D132))),'Data Summary'!CK138="Yes"),100-OFFSET('Sanitation Data'!$D$4,0,10*ROW('Sanitation Data'!D132)),NA())</f>
        <v>#N/A</v>
      </c>
      <c r="W138" s="94" t="e">
        <f ca="true">+IF(AND(ISNUMBER(OFFSET('Sanitation Data'!$D$6,0,10*ROW('Sanitation Data'!D132))),'Data Summary'!CL138="Yes"),OFFSET('Sanitation Data'!$D$6,0,10*ROW('Sanitation Data'!D132)),NA())</f>
        <v>#N/A</v>
      </c>
      <c r="X138" s="94" t="e">
        <f ca="true">+IF(AND(ISNUMBER(OFFSET('Sanitation Data'!$D$10,0,10*ROW('Sanitation Data'!D132))),'Data Summary'!CM138="Yes"),OFFSET('Sanitation Data'!$D$10,0,10*ROW('Sanitation Data'!D132)),NA())</f>
        <v>#N/A</v>
      </c>
      <c r="Y138" s="94" t="e">
        <f ca="true">+IF(AND(ISNUMBER(OFFSET('Sanitation Data'!$D$11,0,10*ROW('Sanitation Data'!D132))),'Data Summary'!CN138="Yes"),OFFSET('Sanitation Data'!$D$11,0,10*ROW('Sanitation Data'!D132)),NA())</f>
        <v>#N/A</v>
      </c>
      <c r="Z138" s="94" t="e">
        <f ca="true">+IF(AND(ISNUMBER(OFFSET('Sanitation Data'!$D$12,0,10*ROW('Sanitation Data'!D132))),'Data Summary'!CO138="Yes"),OFFSET('Sanitation Data'!$D$12,0,10*ROW('Sanitation Data'!D132)),NA())</f>
        <v>#N/A</v>
      </c>
      <c r="AA138" s="94" t="e">
        <f ca="true">+IF(AND(ISNUMBER(OFFSET('Sanitation Data'!$E$4,0,10*ROW('Sanitation Data'!E132))),'Data Summary'!CP138="Yes"),100-OFFSET('Sanitation Data'!$E$4,0,10*ROW('Sanitation Data'!E132)),NA())</f>
        <v>#N/A</v>
      </c>
      <c r="AB138" s="94" t="e">
        <f ca="true">+IF(AND(ISNUMBER(OFFSET('Sanitation Data'!$E$6,0,10*ROW('Sanitation Data'!E132))),'Data Summary'!CQ138="Yes"),OFFSET('Sanitation Data'!$E$6,0,10*ROW('Sanitation Data'!E132)),NA())</f>
        <v>#N/A</v>
      </c>
      <c r="AC138" s="94" t="e">
        <f ca="true">+IF(AND(ISNUMBER(OFFSET('Sanitation Data'!$E$10,0,10*ROW('Sanitation Data'!E132))),'Data Summary'!CR138="Yes"),OFFSET('Sanitation Data'!$E$10,0,10*ROW('Sanitation Data'!E132)),NA())</f>
        <v>#N/A</v>
      </c>
      <c r="AD138" s="94" t="e">
        <f ca="true">+IF(AND(ISNUMBER(OFFSET('Sanitation Data'!$E$11,0,10*ROW('Sanitation Data'!E132))),'Data Summary'!CS138="Yes"),OFFSET('Sanitation Data'!$E$11,0,10*ROW('Sanitation Data'!E132)),NA())</f>
        <v>#N/A</v>
      </c>
      <c r="AE138" s="94" t="e">
        <f ca="true">+IF(AND(ISNUMBER(OFFSET('Sanitation Data'!$E$12,0,10*ROW('Sanitation Data'!E132))),'Data Summary'!CT138="Yes"),OFFSET('Sanitation Data'!$E$12,0,10*ROW('Sanitation Data'!E132)),NA())</f>
        <v>#N/A</v>
      </c>
      <c r="AF138" s="94" t="e">
        <f ca="true">+IF(AND(ISNUMBER(OFFSET('Sanitation Data'!$F$4,0,10*ROW('Sanitation Data'!F132))),'Data Summary'!CU138="Yes"),100-OFFSET('Sanitation Data'!$F$4,0,10*ROW('Sanitation Data'!F132)),NA())</f>
        <v>#N/A</v>
      </c>
      <c r="AG138" s="94" t="e">
        <f ca="true">+IF(AND(ISNUMBER(OFFSET('Sanitation Data'!$F$6,0,10*ROW('Sanitation Data'!F132))),'Data Summary'!CV138="Yes"),OFFSET('Sanitation Data'!$F$6,0,10*ROW('Sanitation Data'!F132)),NA())</f>
        <v>#N/A</v>
      </c>
      <c r="AH138" s="94" t="e">
        <f ca="true">+IF(AND(ISNUMBER(OFFSET('Sanitation Data'!$F$10,0,10*ROW('Sanitation Data'!F132))),'Data Summary'!CW138="Yes"),OFFSET('Sanitation Data'!$F$10,0,10*ROW('Sanitation Data'!F132)),NA())</f>
        <v>#N/A</v>
      </c>
      <c r="AI138" s="94" t="e">
        <f ca="true">+IF(AND(ISNUMBER(OFFSET('Sanitation Data'!$F$11,0,10*ROW('Sanitation Data'!F132))),'Data Summary'!CX138="Yes"),OFFSET('Sanitation Data'!$F$11,0,10*ROW('Sanitation Data'!F132)),NA())</f>
        <v>#N/A</v>
      </c>
      <c r="AJ138" s="94" t="e">
        <f ca="true">+IF(AND(ISNUMBER(OFFSET('Sanitation Data'!$F$12,0,10*ROW('Sanitation Data'!F132))),'Data Summary'!CY138="Yes"),OFFSET('Sanitation Data'!$F$12,0,10*ROW('Sanitation Data'!F132)),NA())</f>
        <v>#N/A</v>
      </c>
      <c r="AK138" s="94" t="e">
        <f ca="true">+IF(AND(ISNUMBER(OFFSET('Sanitation Data'!$G$4,0,10*ROW('Sanitation Data'!G132))),'Data Summary'!CZ138="Yes"),100-OFFSET('Sanitation Data'!$G$4,0,10*ROW('Sanitation Data'!G132)),NA())</f>
        <v>#N/A</v>
      </c>
      <c r="AL138" s="94" t="e">
        <f ca="true">+IF(AND(ISNUMBER(OFFSET('Sanitation Data'!$G$6,0,10*ROW('Sanitation Data'!G132))),'Data Summary'!DA138="Yes"),OFFSET('Sanitation Data'!$G$6,0,10*ROW('Sanitation Data'!G132)),NA())</f>
        <v>#N/A</v>
      </c>
      <c r="AM138" s="94" t="e">
        <f ca="true">+IF(AND(ISNUMBER(OFFSET('Sanitation Data'!$G$10,0,10*ROW('Sanitation Data'!G132))),'Data Summary'!DB138="Yes"),OFFSET('Sanitation Data'!$G$10,0,10*ROW('Sanitation Data'!G132)),NA())</f>
        <v>#N/A</v>
      </c>
      <c r="AN138" s="94" t="e">
        <f ca="true">+IF(AND(ISNUMBER(OFFSET('Sanitation Data'!$G$11,0,10*ROW('Sanitation Data'!G132))),'Data Summary'!DC138="Yes"),OFFSET('Sanitation Data'!$G$11,0,10*ROW('Sanitation Data'!G132)),NA())</f>
        <v>#N/A</v>
      </c>
      <c r="AO138" s="94" t="e">
        <f ca="true">+IF(AND(ISNUMBER(OFFSET('Sanitation Data'!$G$12,0,10*ROW('Sanitation Data'!G132))),'Data Summary'!DD138="Yes"),OFFSET('Sanitation Data'!$G$12,0,10*ROW('Sanitation Data'!G132)),NA())</f>
        <v>#N/A</v>
      </c>
      <c r="AP138" s="94" t="e">
        <f ca="true">+IF(AND(ISNUMBER(OFFSET('Sanitation Data'!$H$4,0,10*ROW('Sanitation Data'!H132))),'Data Summary'!DE138="Yes"),100-OFFSET('Sanitation Data'!$H$4,0,10*ROW('Sanitation Data'!H132)),NA())</f>
        <v>#N/A</v>
      </c>
      <c r="AQ138" s="94" t="e">
        <f ca="true">+IF(AND(ISNUMBER(OFFSET('Sanitation Data'!$H$6,0,10*ROW('Sanitation Data'!H132))),'Data Summary'!DF138="Yes"),OFFSET('Sanitation Data'!$H$6,0,10*ROW('Sanitation Data'!H132)),NA())</f>
        <v>#N/A</v>
      </c>
      <c r="AR138" s="94" t="e">
        <f ca="true">+IF(AND(ISNUMBER(OFFSET('Sanitation Data'!$H$10,0,10*ROW('Sanitation Data'!H132))),'Data Summary'!DG138="Yes"),OFFSET('Sanitation Data'!$H$10,0,10*ROW('Sanitation Data'!H132)),NA())</f>
        <v>#N/A</v>
      </c>
      <c r="AS138" s="94" t="e">
        <f ca="true">+IF(AND(ISNUMBER(OFFSET('Sanitation Data'!$H$11,0,10*ROW('Sanitation Data'!H132))),'Data Summary'!DH138="Yes"),OFFSET('Sanitation Data'!$H$11,0,10*ROW('Sanitation Data'!H132)),NA())</f>
        <v>#N/A</v>
      </c>
      <c r="AT138" s="94" t="e">
        <f ca="true">+IF(AND(ISNUMBER(OFFSET('Sanitation Data'!$H$12,0,10*ROW('Sanitation Data'!H132))),'Data Summary'!DI138="Yes"),OFFSET('Sanitation Data'!$H$12,0,10*ROW('Sanitation Data'!H132)),NA())</f>
        <v>#N/A</v>
      </c>
      <c r="AU138" s="94" t="e">
        <f ca="true">+IF(AND(ISNUMBER(OFFSET('Sanitation Data'!$I$4,0,10*ROW('Sanitation Data'!I132))),'Data Summary'!DJ138="Yes"),100-OFFSET('Sanitation Data'!$I$4,0,10*ROW('Sanitation Data'!I132)),NA())</f>
        <v>#N/A</v>
      </c>
      <c r="AV138" s="94" t="e">
        <f ca="true">+IF(AND(ISNUMBER(OFFSET('Sanitation Data'!$I$6,0,10*ROW('Sanitation Data'!I132))),'Data Summary'!DK138="Yes"),OFFSET('Sanitation Data'!$I$6,0,10*ROW('Sanitation Data'!I132)),NA())</f>
        <v>#N/A</v>
      </c>
      <c r="AW138" s="94" t="e">
        <f ca="true">+IF(AND(ISNUMBER(OFFSET('Sanitation Data'!$I$10,0,10*ROW('Sanitation Data'!I132))),'Data Summary'!DL138="Yes"),OFFSET('Sanitation Data'!$I$10,0,10*ROW('Sanitation Data'!I132)),NA())</f>
        <v>#N/A</v>
      </c>
      <c r="AX138" s="94" t="e">
        <f ca="true">+IF(AND(ISNUMBER(OFFSET('Sanitation Data'!$I$11,0,10*ROW('Sanitation Data'!I132))),'Data Summary'!DM138="Yes"),OFFSET('Sanitation Data'!$I$11,0,10*ROW('Sanitation Data'!I132)),NA())</f>
        <v>#N/A</v>
      </c>
      <c r="AY138" s="94" t="e">
        <f ca="true">+IF(AND(ISNUMBER(OFFSET('Sanitation Data'!$I$12,0,10*ROW('Sanitation Data'!I132))),'Data Summary'!DN138="Yes"),OFFSET('Sanitation Data'!$I$12,0,10*ROW('Sanitation Data'!I132)),NA())</f>
        <v>#N/A</v>
      </c>
      <c r="AZ138" s="95" t="e">
        <f ca="true">+IF(AND(ISNUMBER(OFFSET('Hygiene Data'!$D$5,0,10*ROW('Hygiene Data'!D132))),'Data Summary'!DO138="Yes"),OFFSET('Hygiene Data'!$D$5,0,10*ROW('Hygiene Data'!D132)),NA())</f>
        <v>#N/A</v>
      </c>
      <c r="BA138" s="95" t="e">
        <f ca="true">+IF(AND(ISNUMBER(OFFSET('Hygiene Data'!$D$7,0,10*ROW('Hygiene Data'!D132))),'Data Summary'!DP138="Yes"),OFFSET('Hygiene Data'!$D$7,0,10*ROW('Hygiene Data'!D132)),NA())</f>
        <v>#N/A</v>
      </c>
      <c r="BB138" s="95" t="e">
        <f ca="true">+IF(AND(ISNUMBER(OFFSET('Hygiene Data'!$D$9,0,10*ROW('Hygiene Data'!D132))),'Data Summary'!DQ138="Yes"),OFFSET('Hygiene Data'!$D$9,0,10*ROW('Hygiene Data'!D132)),NA())</f>
        <v>#N/A</v>
      </c>
      <c r="BC138" s="95" t="e">
        <f ca="true">+IF(AND(ISNUMBER(OFFSET('Hygiene Data'!$E$5,0,10*ROW('Hygiene Data'!E132))),'Data Summary'!DR138="Yes"),OFFSET('Hygiene Data'!$E$5,0,10*ROW('Hygiene Data'!E132)),NA())</f>
        <v>#N/A</v>
      </c>
      <c r="BD138" s="95" t="e">
        <f ca="true">+IF(AND(ISNUMBER(OFFSET('Hygiene Data'!$E$7,0,10*ROW('Hygiene Data'!E132))),'Data Summary'!DS138="Yes"),OFFSET('Hygiene Data'!$E$7,0,10*ROW('Hygiene Data'!E132)),NA())</f>
        <v>#N/A</v>
      </c>
      <c r="BE138" s="95" t="e">
        <f ca="true">+IF(AND(ISNUMBER(OFFSET('Hygiene Data'!$E$9,0,10*ROW('Hygiene Data'!E132))),'Data Summary'!DT138="Yes"),OFFSET('Hygiene Data'!$E$9,0,10*ROW('Hygiene Data'!E132)),NA())</f>
        <v>#N/A</v>
      </c>
      <c r="BF138" s="95" t="e">
        <f ca="true">+IF(AND(ISNUMBER(OFFSET('Hygiene Data'!$F$5,0,10*ROW('Hygiene Data'!F132))),'Data Summary'!DU138="Yes"),OFFSET('Hygiene Data'!$F$5,0,10*ROW('Hygiene Data'!F132)),NA())</f>
        <v>#N/A</v>
      </c>
      <c r="BG138" s="95" t="e">
        <f ca="true">+IF(AND(ISNUMBER(OFFSET('Hygiene Data'!$F$7,0,10*ROW('Hygiene Data'!F132))),'Data Summary'!DV138="Yes"),OFFSET('Hygiene Data'!$F$7,0,10*ROW('Hygiene Data'!F132)),NA())</f>
        <v>#N/A</v>
      </c>
      <c r="BH138" s="95" t="e">
        <f ca="true">+IF(AND(ISNUMBER(OFFSET('Hygiene Data'!$F$9,0,10*ROW('Hygiene Data'!F132))),'Data Summary'!DW138="Yes"),OFFSET('Hygiene Data'!$F$9,0,10*ROW('Hygiene Data'!F132)),NA())</f>
        <v>#N/A</v>
      </c>
      <c r="BI138" s="95" t="e">
        <f ca="true">+IF(AND(ISNUMBER(OFFSET('Hygiene Data'!$G$5,0,10*ROW('Hygiene Data'!G132))),'Data Summary'!DX138="Yes"),OFFSET('Hygiene Data'!$G$5,0,10*ROW('Hygiene Data'!G132)),NA())</f>
        <v>#N/A</v>
      </c>
      <c r="BJ138" s="95" t="e">
        <f ca="true">+IF(AND(ISNUMBER(OFFSET('Hygiene Data'!$G$7,0,10*ROW('Hygiene Data'!G132))),'Data Summary'!DY138="Yes"),OFFSET('Hygiene Data'!$G$7,0,10*ROW('Hygiene Data'!G132)),NA())</f>
        <v>#N/A</v>
      </c>
      <c r="BK138" s="95" t="e">
        <f ca="true">+IF(AND(ISNUMBER(OFFSET('Hygiene Data'!$G$9,0,10*ROW('Hygiene Data'!G132))),'Data Summary'!DZ138="Yes"),OFFSET('Hygiene Data'!$G$9,0,10*ROW('Hygiene Data'!G132)),NA())</f>
        <v>#N/A</v>
      </c>
      <c r="BL138" s="95" t="e">
        <f ca="true">+IF(AND(ISNUMBER(OFFSET('Hygiene Data'!$H$5,0,10*ROW('Hygiene Data'!H132))),'Data Summary'!EA138="Yes"),OFFSET('Hygiene Data'!$H$5,0,10*ROW('Hygiene Data'!H132)),NA())</f>
        <v>#N/A</v>
      </c>
      <c r="BM138" s="95" t="e">
        <f ca="true">+IF(AND(ISNUMBER(OFFSET('Hygiene Data'!$H$7,0,10*ROW('Hygiene Data'!H132))),'Data Summary'!EB138="Yes"),OFFSET('Hygiene Data'!$H$7,0,10*ROW('Hygiene Data'!H132)),NA())</f>
        <v>#N/A</v>
      </c>
      <c r="BN138" s="95" t="e">
        <f ca="true">+IF(AND(ISNUMBER(OFFSET('Hygiene Data'!$H$9,0,10*ROW('Hygiene Data'!H132))),'Data Summary'!EC138="Yes"),OFFSET('Hygiene Data'!$H$9,0,10*ROW('Hygiene Data'!H132)),NA())</f>
        <v>#N/A</v>
      </c>
      <c r="BO138" s="95" t="e">
        <f ca="true">+IF(AND(ISNUMBER(OFFSET('Hygiene Data'!$I$5,0,10*ROW('Hygiene Data'!I132))),'Data Summary'!ED138="Yes"),OFFSET('Hygiene Data'!$I$5,0,10*ROW('Hygiene Data'!I132)),NA())</f>
        <v>#N/A</v>
      </c>
      <c r="BP138" s="95" t="e">
        <f ca="true">+IF(AND(ISNUMBER(OFFSET('Hygiene Data'!$I$7,0,10*ROW('Hygiene Data'!I132))),'Data Summary'!EE138="Yes"),OFFSET('Hygiene Data'!$I$7,0,10*ROW('Hygiene Data'!I132)),NA())</f>
        <v>#N/A</v>
      </c>
      <c r="BQ138" s="95" t="e">
        <f ca="true">+IF(AND(ISNUMBER(OFFSET('Hygiene Data'!$I$9,0,10*ROW('Hygiene Data'!I132))),'Data Summary'!EF138="Yes"),OFFSET('Hygiene Data'!$I$9,0,10*ROW('Hygiene Data'!I132)),NA())</f>
        <v>#N/A</v>
      </c>
    </row>
    <row xmlns:x14ac="http://schemas.microsoft.com/office/spreadsheetml/2009/9/ac" r="139" x14ac:dyDescent="0.2">
      <c r="A139" s="329" t="e">
        <f ca="true">+RIGHT('Data Summary'!A139,LEN('Data Summary'!A139)-9)</f>
        <v>#VALUE!</v>
      </c>
      <c r="B139" s="36" t="str">
        <f ca="true">+IF(ISTEXT('Data Summary'!B139),'Data Summary'!B139,"")</f>
        <v/>
      </c>
      <c r="C139" s="328" t="e">
        <f ca="true">+VALUE('Data Summary'!C139)</f>
        <v>#VALUE!</v>
      </c>
      <c r="D139" s="93" t="e">
        <f ca="true">+IF(AND(ISNUMBER(OFFSET('Water Data'!$D$4,0,10*ROW('Water Data'!D133))),'Data Summary'!BS139="Yes"),100-OFFSET('Water Data'!$D$4,0,10*ROW('Water Data'!D133)),NA())</f>
        <v>#N/A</v>
      </c>
      <c r="E139" s="93" t="e">
        <f ca="true">+IF(AND(ISNUMBER(OFFSET('Water Data'!$D$6,0,10*ROW('Water Data'!D133))),'Data Summary'!BT139="Yes"),OFFSET('Water Data'!$D$6,0,10*ROW('Water Data'!D133)),NA())</f>
        <v>#N/A</v>
      </c>
      <c r="F139" s="93" t="e">
        <f ca="true">+IF(AND(ISNUMBER(OFFSET('Water Data'!$D$9,0,10*ROW('Water Data'!D133))),'Data Summary'!BU139="Yes"),OFFSET('Water Data'!$D$9,0,10*ROW('Water Data'!D133)),NA())</f>
        <v>#N/A</v>
      </c>
      <c r="G139" s="93" t="e">
        <f ca="true">+IF(AND(ISNUMBER(OFFSET('Water Data'!$E$4,0,10*ROW('Water Data'!E133))),'Data Summary'!BV139="Yes"),100-OFFSET('Water Data'!$E$4,0,10*ROW('Water Data'!E133)),NA())</f>
        <v>#N/A</v>
      </c>
      <c r="H139" s="93" t="e">
        <f ca="true">+IF(AND(ISNUMBER(OFFSET('Water Data'!$E$6,0,10*ROW('Water Data'!E133))),'Data Summary'!BW139="Yes"),OFFSET('Water Data'!$E$6,0,10*ROW('Water Data'!E133)),NA())</f>
        <v>#N/A</v>
      </c>
      <c r="I139" s="93" t="e">
        <f ca="true">+IF(AND(ISNUMBER(OFFSET('Water Data'!$E$9,0,10*ROW('Water Data'!E133))),'Data Summary'!BX139="Yes"),OFFSET('Water Data'!$E$9,0,10*ROW('Water Data'!E133)),NA())</f>
        <v>#N/A</v>
      </c>
      <c r="J139" s="93" t="e">
        <f ca="true">+IF(AND(ISNUMBER(OFFSET('Water Data'!$F$4,0,10*ROW('Water Data'!F133))),'Data Summary'!BY139="Yes"),100-OFFSET('Water Data'!$F$4,0,10*ROW('Water Data'!F133)),NA())</f>
        <v>#N/A</v>
      </c>
      <c r="K139" s="93" t="e">
        <f ca="true">+IF(AND(ISNUMBER(OFFSET('Water Data'!$F$6,0,10*ROW('Water Data'!F133))),'Data Summary'!BZ139="Yes"),OFFSET('Water Data'!$F$6,0,10*ROW('Water Data'!F133)),NA())</f>
        <v>#N/A</v>
      </c>
      <c r="L139" s="93" t="e">
        <f ca="true">+IF(AND(ISNUMBER(OFFSET('Water Data'!$F$9,0,10*ROW('Water Data'!F133))),'Data Summary'!CA139="Yes"),OFFSET('Water Data'!$F$9,0,10*ROW('Water Data'!F133)),NA())</f>
        <v>#N/A</v>
      </c>
      <c r="M139" s="93" t="e">
        <f ca="true">+IF(AND(ISNUMBER(OFFSET('Water Data'!$G$4,0,10*ROW('Water Data'!G133))),'Data Summary'!CB139="Yes"),100-OFFSET('Water Data'!$G$4,0,10*ROW('Water Data'!G133)),NA())</f>
        <v>#N/A</v>
      </c>
      <c r="N139" s="93" t="e">
        <f ca="true">+IF(AND(ISNUMBER(OFFSET('Water Data'!$G$6,0,10*ROW('Water Data'!G133))),'Data Summary'!CC139="Yes"),OFFSET('Water Data'!$G$6,0,10*ROW('Water Data'!G133)),NA())</f>
        <v>#N/A</v>
      </c>
      <c r="O139" s="93" t="e">
        <f ca="true">+IF(AND(ISNUMBER(OFFSET('Water Data'!$G$9,0,10*ROW('Water Data'!G133))),'Data Summary'!CD139="Yes"),OFFSET('Water Data'!$G$9,0,10*ROW('Water Data'!G133)),NA())</f>
        <v>#N/A</v>
      </c>
      <c r="P139" s="93" t="e">
        <f ca="true">+IF(AND(ISNUMBER(OFFSET('Water Data'!$H$4,0,10*ROW('Water Data'!H133))),'Data Summary'!CE139="Yes"),100-OFFSET('Water Data'!$H$4,0,10*ROW('Water Data'!H133)),NA())</f>
        <v>#N/A</v>
      </c>
      <c r="Q139" s="93" t="e">
        <f ca="true">+IF(AND(ISNUMBER(OFFSET('Water Data'!$H$6,0,10*ROW('Water Data'!H133))),'Data Summary'!CF139="Yes"),OFFSET('Water Data'!$H$6,0,10*ROW('Water Data'!H133)),NA())</f>
        <v>#N/A</v>
      </c>
      <c r="R139" s="93" t="e">
        <f ca="true">+IF(AND(ISNUMBER(OFFSET('Water Data'!$H$9,0,10*ROW('Water Data'!H133))),'Data Summary'!CG139="Yes"),OFFSET('Water Data'!$H$9,0,10*ROW('Water Data'!H133)),NA())</f>
        <v>#N/A</v>
      </c>
      <c r="S139" s="93" t="e">
        <f ca="true">+IF(AND(ISNUMBER(OFFSET('Water Data'!$I$4,0,10*ROW('Water Data'!I133))),'Data Summary'!CH139="Yes"),100-OFFSET('Water Data'!$I$4,0,10*ROW('Water Data'!I133)),NA())</f>
        <v>#N/A</v>
      </c>
      <c r="T139" s="93" t="e">
        <f ca="true">+IF(AND(ISNUMBER(OFFSET('Water Data'!$I$6,0,10*ROW('Water Data'!I133))),'Data Summary'!CI139="Yes"),OFFSET('Water Data'!$I$6,0,10*ROW('Water Data'!I133)),NA())</f>
        <v>#N/A</v>
      </c>
      <c r="U139" s="93" t="e">
        <f ca="true">+IF(AND(ISNUMBER(OFFSET('Water Data'!$I$9,0,10*ROW('Water Data'!I133))),'Data Summary'!CJ139="Yes"),OFFSET('Water Data'!$I$9,0,10*ROW('Water Data'!I133)),NA())</f>
        <v>#N/A</v>
      </c>
      <c r="V139" s="94" t="e">
        <f ca="true">+IF(AND(ISNUMBER(OFFSET('Sanitation Data'!$D$4,0,10*ROW('Sanitation Data'!D133))),'Data Summary'!CK139="Yes"),100-OFFSET('Sanitation Data'!$D$4,0,10*ROW('Sanitation Data'!D133)),NA())</f>
        <v>#N/A</v>
      </c>
      <c r="W139" s="94" t="e">
        <f ca="true">+IF(AND(ISNUMBER(OFFSET('Sanitation Data'!$D$6,0,10*ROW('Sanitation Data'!D133))),'Data Summary'!CL139="Yes"),OFFSET('Sanitation Data'!$D$6,0,10*ROW('Sanitation Data'!D133)),NA())</f>
        <v>#N/A</v>
      </c>
      <c r="X139" s="94" t="e">
        <f ca="true">+IF(AND(ISNUMBER(OFFSET('Sanitation Data'!$D$10,0,10*ROW('Sanitation Data'!D133))),'Data Summary'!CM139="Yes"),OFFSET('Sanitation Data'!$D$10,0,10*ROW('Sanitation Data'!D133)),NA())</f>
        <v>#N/A</v>
      </c>
      <c r="Y139" s="94" t="e">
        <f ca="true">+IF(AND(ISNUMBER(OFFSET('Sanitation Data'!$D$11,0,10*ROW('Sanitation Data'!D133))),'Data Summary'!CN139="Yes"),OFFSET('Sanitation Data'!$D$11,0,10*ROW('Sanitation Data'!D133)),NA())</f>
        <v>#N/A</v>
      </c>
      <c r="Z139" s="94" t="e">
        <f ca="true">+IF(AND(ISNUMBER(OFFSET('Sanitation Data'!$D$12,0,10*ROW('Sanitation Data'!D133))),'Data Summary'!CO139="Yes"),OFFSET('Sanitation Data'!$D$12,0,10*ROW('Sanitation Data'!D133)),NA())</f>
        <v>#N/A</v>
      </c>
      <c r="AA139" s="94" t="e">
        <f ca="true">+IF(AND(ISNUMBER(OFFSET('Sanitation Data'!$E$4,0,10*ROW('Sanitation Data'!E133))),'Data Summary'!CP139="Yes"),100-OFFSET('Sanitation Data'!$E$4,0,10*ROW('Sanitation Data'!E133)),NA())</f>
        <v>#N/A</v>
      </c>
      <c r="AB139" s="94" t="e">
        <f ca="true">+IF(AND(ISNUMBER(OFFSET('Sanitation Data'!$E$6,0,10*ROW('Sanitation Data'!E133))),'Data Summary'!CQ139="Yes"),OFFSET('Sanitation Data'!$E$6,0,10*ROW('Sanitation Data'!E133)),NA())</f>
        <v>#N/A</v>
      </c>
      <c r="AC139" s="94" t="e">
        <f ca="true">+IF(AND(ISNUMBER(OFFSET('Sanitation Data'!$E$10,0,10*ROW('Sanitation Data'!E133))),'Data Summary'!CR139="Yes"),OFFSET('Sanitation Data'!$E$10,0,10*ROW('Sanitation Data'!E133)),NA())</f>
        <v>#N/A</v>
      </c>
      <c r="AD139" s="94" t="e">
        <f ca="true">+IF(AND(ISNUMBER(OFFSET('Sanitation Data'!$E$11,0,10*ROW('Sanitation Data'!E133))),'Data Summary'!CS139="Yes"),OFFSET('Sanitation Data'!$E$11,0,10*ROW('Sanitation Data'!E133)),NA())</f>
        <v>#N/A</v>
      </c>
      <c r="AE139" s="94" t="e">
        <f ca="true">+IF(AND(ISNUMBER(OFFSET('Sanitation Data'!$E$12,0,10*ROW('Sanitation Data'!E133))),'Data Summary'!CT139="Yes"),OFFSET('Sanitation Data'!$E$12,0,10*ROW('Sanitation Data'!E133)),NA())</f>
        <v>#N/A</v>
      </c>
      <c r="AF139" s="94" t="e">
        <f ca="true">+IF(AND(ISNUMBER(OFFSET('Sanitation Data'!$F$4,0,10*ROW('Sanitation Data'!F133))),'Data Summary'!CU139="Yes"),100-OFFSET('Sanitation Data'!$F$4,0,10*ROW('Sanitation Data'!F133)),NA())</f>
        <v>#N/A</v>
      </c>
      <c r="AG139" s="94" t="e">
        <f ca="true">+IF(AND(ISNUMBER(OFFSET('Sanitation Data'!$F$6,0,10*ROW('Sanitation Data'!F133))),'Data Summary'!CV139="Yes"),OFFSET('Sanitation Data'!$F$6,0,10*ROW('Sanitation Data'!F133)),NA())</f>
        <v>#N/A</v>
      </c>
      <c r="AH139" s="94" t="e">
        <f ca="true">+IF(AND(ISNUMBER(OFFSET('Sanitation Data'!$F$10,0,10*ROW('Sanitation Data'!F133))),'Data Summary'!CW139="Yes"),OFFSET('Sanitation Data'!$F$10,0,10*ROW('Sanitation Data'!F133)),NA())</f>
        <v>#N/A</v>
      </c>
      <c r="AI139" s="94" t="e">
        <f ca="true">+IF(AND(ISNUMBER(OFFSET('Sanitation Data'!$F$11,0,10*ROW('Sanitation Data'!F133))),'Data Summary'!CX139="Yes"),OFFSET('Sanitation Data'!$F$11,0,10*ROW('Sanitation Data'!F133)),NA())</f>
        <v>#N/A</v>
      </c>
      <c r="AJ139" s="94" t="e">
        <f ca="true">+IF(AND(ISNUMBER(OFFSET('Sanitation Data'!$F$12,0,10*ROW('Sanitation Data'!F133))),'Data Summary'!CY139="Yes"),OFFSET('Sanitation Data'!$F$12,0,10*ROW('Sanitation Data'!F133)),NA())</f>
        <v>#N/A</v>
      </c>
      <c r="AK139" s="94" t="e">
        <f ca="true">+IF(AND(ISNUMBER(OFFSET('Sanitation Data'!$G$4,0,10*ROW('Sanitation Data'!G133))),'Data Summary'!CZ139="Yes"),100-OFFSET('Sanitation Data'!$G$4,0,10*ROW('Sanitation Data'!G133)),NA())</f>
        <v>#N/A</v>
      </c>
      <c r="AL139" s="94" t="e">
        <f ca="true">+IF(AND(ISNUMBER(OFFSET('Sanitation Data'!$G$6,0,10*ROW('Sanitation Data'!G133))),'Data Summary'!DA139="Yes"),OFFSET('Sanitation Data'!$G$6,0,10*ROW('Sanitation Data'!G133)),NA())</f>
        <v>#N/A</v>
      </c>
      <c r="AM139" s="94" t="e">
        <f ca="true">+IF(AND(ISNUMBER(OFFSET('Sanitation Data'!$G$10,0,10*ROW('Sanitation Data'!G133))),'Data Summary'!DB139="Yes"),OFFSET('Sanitation Data'!$G$10,0,10*ROW('Sanitation Data'!G133)),NA())</f>
        <v>#N/A</v>
      </c>
      <c r="AN139" s="94" t="e">
        <f ca="true">+IF(AND(ISNUMBER(OFFSET('Sanitation Data'!$G$11,0,10*ROW('Sanitation Data'!G133))),'Data Summary'!DC139="Yes"),OFFSET('Sanitation Data'!$G$11,0,10*ROW('Sanitation Data'!G133)),NA())</f>
        <v>#N/A</v>
      </c>
      <c r="AO139" s="94" t="e">
        <f ca="true">+IF(AND(ISNUMBER(OFFSET('Sanitation Data'!$G$12,0,10*ROW('Sanitation Data'!G133))),'Data Summary'!DD139="Yes"),OFFSET('Sanitation Data'!$G$12,0,10*ROW('Sanitation Data'!G133)),NA())</f>
        <v>#N/A</v>
      </c>
      <c r="AP139" s="94" t="e">
        <f ca="true">+IF(AND(ISNUMBER(OFFSET('Sanitation Data'!$H$4,0,10*ROW('Sanitation Data'!H133))),'Data Summary'!DE139="Yes"),100-OFFSET('Sanitation Data'!$H$4,0,10*ROW('Sanitation Data'!H133)),NA())</f>
        <v>#N/A</v>
      </c>
      <c r="AQ139" s="94" t="e">
        <f ca="true">+IF(AND(ISNUMBER(OFFSET('Sanitation Data'!$H$6,0,10*ROW('Sanitation Data'!H133))),'Data Summary'!DF139="Yes"),OFFSET('Sanitation Data'!$H$6,0,10*ROW('Sanitation Data'!H133)),NA())</f>
        <v>#N/A</v>
      </c>
      <c r="AR139" s="94" t="e">
        <f ca="true">+IF(AND(ISNUMBER(OFFSET('Sanitation Data'!$H$10,0,10*ROW('Sanitation Data'!H133))),'Data Summary'!DG139="Yes"),OFFSET('Sanitation Data'!$H$10,0,10*ROW('Sanitation Data'!H133)),NA())</f>
        <v>#N/A</v>
      </c>
      <c r="AS139" s="94" t="e">
        <f ca="true">+IF(AND(ISNUMBER(OFFSET('Sanitation Data'!$H$11,0,10*ROW('Sanitation Data'!H133))),'Data Summary'!DH139="Yes"),OFFSET('Sanitation Data'!$H$11,0,10*ROW('Sanitation Data'!H133)),NA())</f>
        <v>#N/A</v>
      </c>
      <c r="AT139" s="94" t="e">
        <f ca="true">+IF(AND(ISNUMBER(OFFSET('Sanitation Data'!$H$12,0,10*ROW('Sanitation Data'!H133))),'Data Summary'!DI139="Yes"),OFFSET('Sanitation Data'!$H$12,0,10*ROW('Sanitation Data'!H133)),NA())</f>
        <v>#N/A</v>
      </c>
      <c r="AU139" s="94" t="e">
        <f ca="true">+IF(AND(ISNUMBER(OFFSET('Sanitation Data'!$I$4,0,10*ROW('Sanitation Data'!I133))),'Data Summary'!DJ139="Yes"),100-OFFSET('Sanitation Data'!$I$4,0,10*ROW('Sanitation Data'!I133)),NA())</f>
        <v>#N/A</v>
      </c>
      <c r="AV139" s="94" t="e">
        <f ca="true">+IF(AND(ISNUMBER(OFFSET('Sanitation Data'!$I$6,0,10*ROW('Sanitation Data'!I133))),'Data Summary'!DK139="Yes"),OFFSET('Sanitation Data'!$I$6,0,10*ROW('Sanitation Data'!I133)),NA())</f>
        <v>#N/A</v>
      </c>
      <c r="AW139" s="94" t="e">
        <f ca="true">+IF(AND(ISNUMBER(OFFSET('Sanitation Data'!$I$10,0,10*ROW('Sanitation Data'!I133))),'Data Summary'!DL139="Yes"),OFFSET('Sanitation Data'!$I$10,0,10*ROW('Sanitation Data'!I133)),NA())</f>
        <v>#N/A</v>
      </c>
      <c r="AX139" s="94" t="e">
        <f ca="true">+IF(AND(ISNUMBER(OFFSET('Sanitation Data'!$I$11,0,10*ROW('Sanitation Data'!I133))),'Data Summary'!DM139="Yes"),OFFSET('Sanitation Data'!$I$11,0,10*ROW('Sanitation Data'!I133)),NA())</f>
        <v>#N/A</v>
      </c>
      <c r="AY139" s="94" t="e">
        <f ca="true">+IF(AND(ISNUMBER(OFFSET('Sanitation Data'!$I$12,0,10*ROW('Sanitation Data'!I133))),'Data Summary'!DN139="Yes"),OFFSET('Sanitation Data'!$I$12,0,10*ROW('Sanitation Data'!I133)),NA())</f>
        <v>#N/A</v>
      </c>
      <c r="AZ139" s="95" t="e">
        <f ca="true">+IF(AND(ISNUMBER(OFFSET('Hygiene Data'!$D$5,0,10*ROW('Hygiene Data'!D133))),'Data Summary'!DO139="Yes"),OFFSET('Hygiene Data'!$D$5,0,10*ROW('Hygiene Data'!D133)),NA())</f>
        <v>#N/A</v>
      </c>
      <c r="BA139" s="95" t="e">
        <f ca="true">+IF(AND(ISNUMBER(OFFSET('Hygiene Data'!$D$7,0,10*ROW('Hygiene Data'!D133))),'Data Summary'!DP139="Yes"),OFFSET('Hygiene Data'!$D$7,0,10*ROW('Hygiene Data'!D133)),NA())</f>
        <v>#N/A</v>
      </c>
      <c r="BB139" s="95" t="e">
        <f ca="true">+IF(AND(ISNUMBER(OFFSET('Hygiene Data'!$D$9,0,10*ROW('Hygiene Data'!D133))),'Data Summary'!DQ139="Yes"),OFFSET('Hygiene Data'!$D$9,0,10*ROW('Hygiene Data'!D133)),NA())</f>
        <v>#N/A</v>
      </c>
      <c r="BC139" s="95" t="e">
        <f ca="true">+IF(AND(ISNUMBER(OFFSET('Hygiene Data'!$E$5,0,10*ROW('Hygiene Data'!E133))),'Data Summary'!DR139="Yes"),OFFSET('Hygiene Data'!$E$5,0,10*ROW('Hygiene Data'!E133)),NA())</f>
        <v>#N/A</v>
      </c>
      <c r="BD139" s="95" t="e">
        <f ca="true">+IF(AND(ISNUMBER(OFFSET('Hygiene Data'!$E$7,0,10*ROW('Hygiene Data'!E133))),'Data Summary'!DS139="Yes"),OFFSET('Hygiene Data'!$E$7,0,10*ROW('Hygiene Data'!E133)),NA())</f>
        <v>#N/A</v>
      </c>
      <c r="BE139" s="95" t="e">
        <f ca="true">+IF(AND(ISNUMBER(OFFSET('Hygiene Data'!$E$9,0,10*ROW('Hygiene Data'!E133))),'Data Summary'!DT139="Yes"),OFFSET('Hygiene Data'!$E$9,0,10*ROW('Hygiene Data'!E133)),NA())</f>
        <v>#N/A</v>
      </c>
      <c r="BF139" s="95" t="e">
        <f ca="true">+IF(AND(ISNUMBER(OFFSET('Hygiene Data'!$F$5,0,10*ROW('Hygiene Data'!F133))),'Data Summary'!DU139="Yes"),OFFSET('Hygiene Data'!$F$5,0,10*ROW('Hygiene Data'!F133)),NA())</f>
        <v>#N/A</v>
      </c>
      <c r="BG139" s="95" t="e">
        <f ca="true">+IF(AND(ISNUMBER(OFFSET('Hygiene Data'!$F$7,0,10*ROW('Hygiene Data'!F133))),'Data Summary'!DV139="Yes"),OFFSET('Hygiene Data'!$F$7,0,10*ROW('Hygiene Data'!F133)),NA())</f>
        <v>#N/A</v>
      </c>
      <c r="BH139" s="95" t="e">
        <f ca="true">+IF(AND(ISNUMBER(OFFSET('Hygiene Data'!$F$9,0,10*ROW('Hygiene Data'!F133))),'Data Summary'!DW139="Yes"),OFFSET('Hygiene Data'!$F$9,0,10*ROW('Hygiene Data'!F133)),NA())</f>
        <v>#N/A</v>
      </c>
      <c r="BI139" s="95" t="e">
        <f ca="true">+IF(AND(ISNUMBER(OFFSET('Hygiene Data'!$G$5,0,10*ROW('Hygiene Data'!G133))),'Data Summary'!DX139="Yes"),OFFSET('Hygiene Data'!$G$5,0,10*ROW('Hygiene Data'!G133)),NA())</f>
        <v>#N/A</v>
      </c>
      <c r="BJ139" s="95" t="e">
        <f ca="true">+IF(AND(ISNUMBER(OFFSET('Hygiene Data'!$G$7,0,10*ROW('Hygiene Data'!G133))),'Data Summary'!DY139="Yes"),OFFSET('Hygiene Data'!$G$7,0,10*ROW('Hygiene Data'!G133)),NA())</f>
        <v>#N/A</v>
      </c>
      <c r="BK139" s="95" t="e">
        <f ca="true">+IF(AND(ISNUMBER(OFFSET('Hygiene Data'!$G$9,0,10*ROW('Hygiene Data'!G133))),'Data Summary'!DZ139="Yes"),OFFSET('Hygiene Data'!$G$9,0,10*ROW('Hygiene Data'!G133)),NA())</f>
        <v>#N/A</v>
      </c>
      <c r="BL139" s="95" t="e">
        <f ca="true">+IF(AND(ISNUMBER(OFFSET('Hygiene Data'!$H$5,0,10*ROW('Hygiene Data'!H133))),'Data Summary'!EA139="Yes"),OFFSET('Hygiene Data'!$H$5,0,10*ROW('Hygiene Data'!H133)),NA())</f>
        <v>#N/A</v>
      </c>
      <c r="BM139" s="95" t="e">
        <f ca="true">+IF(AND(ISNUMBER(OFFSET('Hygiene Data'!$H$7,0,10*ROW('Hygiene Data'!H133))),'Data Summary'!EB139="Yes"),OFFSET('Hygiene Data'!$H$7,0,10*ROW('Hygiene Data'!H133)),NA())</f>
        <v>#N/A</v>
      </c>
      <c r="BN139" s="95" t="e">
        <f ca="true">+IF(AND(ISNUMBER(OFFSET('Hygiene Data'!$H$9,0,10*ROW('Hygiene Data'!H133))),'Data Summary'!EC139="Yes"),OFFSET('Hygiene Data'!$H$9,0,10*ROW('Hygiene Data'!H133)),NA())</f>
        <v>#N/A</v>
      </c>
      <c r="BO139" s="95" t="e">
        <f ca="true">+IF(AND(ISNUMBER(OFFSET('Hygiene Data'!$I$5,0,10*ROW('Hygiene Data'!I133))),'Data Summary'!ED139="Yes"),OFFSET('Hygiene Data'!$I$5,0,10*ROW('Hygiene Data'!I133)),NA())</f>
        <v>#N/A</v>
      </c>
      <c r="BP139" s="95" t="e">
        <f ca="true">+IF(AND(ISNUMBER(OFFSET('Hygiene Data'!$I$7,0,10*ROW('Hygiene Data'!I133))),'Data Summary'!EE139="Yes"),OFFSET('Hygiene Data'!$I$7,0,10*ROW('Hygiene Data'!I133)),NA())</f>
        <v>#N/A</v>
      </c>
      <c r="BQ139" s="95" t="e">
        <f ca="true">+IF(AND(ISNUMBER(OFFSET('Hygiene Data'!$I$9,0,10*ROW('Hygiene Data'!I133))),'Data Summary'!EF139="Yes"),OFFSET('Hygiene Data'!$I$9,0,10*ROW('Hygiene Data'!I133)),NA())</f>
        <v>#N/A</v>
      </c>
    </row>
    <row xmlns:x14ac="http://schemas.microsoft.com/office/spreadsheetml/2009/9/ac" r="140" x14ac:dyDescent="0.2">
      <c r="A140" s="329" t="e">
        <f ca="true">+RIGHT('Data Summary'!A140,LEN('Data Summary'!A140)-9)</f>
        <v>#VALUE!</v>
      </c>
      <c r="B140" s="36" t="str">
        <f ca="true">+IF(ISTEXT('Data Summary'!B140),'Data Summary'!B140,"")</f>
        <v/>
      </c>
      <c r="C140" s="328" t="e">
        <f ca="true">+VALUE('Data Summary'!C140)</f>
        <v>#VALUE!</v>
      </c>
      <c r="D140" s="93" t="e">
        <f ca="true">+IF(AND(ISNUMBER(OFFSET('Water Data'!$D$4,0,10*ROW('Water Data'!D134))),'Data Summary'!BS140="Yes"),100-OFFSET('Water Data'!$D$4,0,10*ROW('Water Data'!D134)),NA())</f>
        <v>#N/A</v>
      </c>
      <c r="E140" s="93" t="e">
        <f ca="true">+IF(AND(ISNUMBER(OFFSET('Water Data'!$D$6,0,10*ROW('Water Data'!D134))),'Data Summary'!BT140="Yes"),OFFSET('Water Data'!$D$6,0,10*ROW('Water Data'!D134)),NA())</f>
        <v>#N/A</v>
      </c>
      <c r="F140" s="93" t="e">
        <f ca="true">+IF(AND(ISNUMBER(OFFSET('Water Data'!$D$9,0,10*ROW('Water Data'!D134))),'Data Summary'!BU140="Yes"),OFFSET('Water Data'!$D$9,0,10*ROW('Water Data'!D134)),NA())</f>
        <v>#N/A</v>
      </c>
      <c r="G140" s="93" t="e">
        <f ca="true">+IF(AND(ISNUMBER(OFFSET('Water Data'!$E$4,0,10*ROW('Water Data'!E134))),'Data Summary'!BV140="Yes"),100-OFFSET('Water Data'!$E$4,0,10*ROW('Water Data'!E134)),NA())</f>
        <v>#N/A</v>
      </c>
      <c r="H140" s="93" t="e">
        <f ca="true">+IF(AND(ISNUMBER(OFFSET('Water Data'!$E$6,0,10*ROW('Water Data'!E134))),'Data Summary'!BW140="Yes"),OFFSET('Water Data'!$E$6,0,10*ROW('Water Data'!E134)),NA())</f>
        <v>#N/A</v>
      </c>
      <c r="I140" s="93" t="e">
        <f ca="true">+IF(AND(ISNUMBER(OFFSET('Water Data'!$E$9,0,10*ROW('Water Data'!E134))),'Data Summary'!BX140="Yes"),OFFSET('Water Data'!$E$9,0,10*ROW('Water Data'!E134)),NA())</f>
        <v>#N/A</v>
      </c>
      <c r="J140" s="93" t="e">
        <f ca="true">+IF(AND(ISNUMBER(OFFSET('Water Data'!$F$4,0,10*ROW('Water Data'!F134))),'Data Summary'!BY140="Yes"),100-OFFSET('Water Data'!$F$4,0,10*ROW('Water Data'!F134)),NA())</f>
        <v>#N/A</v>
      </c>
      <c r="K140" s="93" t="e">
        <f ca="true">+IF(AND(ISNUMBER(OFFSET('Water Data'!$F$6,0,10*ROW('Water Data'!F134))),'Data Summary'!BZ140="Yes"),OFFSET('Water Data'!$F$6,0,10*ROW('Water Data'!F134)),NA())</f>
        <v>#N/A</v>
      </c>
      <c r="L140" s="93" t="e">
        <f ca="true">+IF(AND(ISNUMBER(OFFSET('Water Data'!$F$9,0,10*ROW('Water Data'!F134))),'Data Summary'!CA140="Yes"),OFFSET('Water Data'!$F$9,0,10*ROW('Water Data'!F134)),NA())</f>
        <v>#N/A</v>
      </c>
      <c r="M140" s="93" t="e">
        <f ca="true">+IF(AND(ISNUMBER(OFFSET('Water Data'!$G$4,0,10*ROW('Water Data'!G134))),'Data Summary'!CB140="Yes"),100-OFFSET('Water Data'!$G$4,0,10*ROW('Water Data'!G134)),NA())</f>
        <v>#N/A</v>
      </c>
      <c r="N140" s="93" t="e">
        <f ca="true">+IF(AND(ISNUMBER(OFFSET('Water Data'!$G$6,0,10*ROW('Water Data'!G134))),'Data Summary'!CC140="Yes"),OFFSET('Water Data'!$G$6,0,10*ROW('Water Data'!G134)),NA())</f>
        <v>#N/A</v>
      </c>
      <c r="O140" s="93" t="e">
        <f ca="true">+IF(AND(ISNUMBER(OFFSET('Water Data'!$G$9,0,10*ROW('Water Data'!G134))),'Data Summary'!CD140="Yes"),OFFSET('Water Data'!$G$9,0,10*ROW('Water Data'!G134)),NA())</f>
        <v>#N/A</v>
      </c>
      <c r="P140" s="93" t="e">
        <f ca="true">+IF(AND(ISNUMBER(OFFSET('Water Data'!$H$4,0,10*ROW('Water Data'!H134))),'Data Summary'!CE140="Yes"),100-OFFSET('Water Data'!$H$4,0,10*ROW('Water Data'!H134)),NA())</f>
        <v>#N/A</v>
      </c>
      <c r="Q140" s="93" t="e">
        <f ca="true">+IF(AND(ISNUMBER(OFFSET('Water Data'!$H$6,0,10*ROW('Water Data'!H134))),'Data Summary'!CF140="Yes"),OFFSET('Water Data'!$H$6,0,10*ROW('Water Data'!H134)),NA())</f>
        <v>#N/A</v>
      </c>
      <c r="R140" s="93" t="e">
        <f ca="true">+IF(AND(ISNUMBER(OFFSET('Water Data'!$H$9,0,10*ROW('Water Data'!H134))),'Data Summary'!CG140="Yes"),OFFSET('Water Data'!$H$9,0,10*ROW('Water Data'!H134)),NA())</f>
        <v>#N/A</v>
      </c>
      <c r="S140" s="93" t="e">
        <f ca="true">+IF(AND(ISNUMBER(OFFSET('Water Data'!$I$4,0,10*ROW('Water Data'!I134))),'Data Summary'!CH140="Yes"),100-OFFSET('Water Data'!$I$4,0,10*ROW('Water Data'!I134)),NA())</f>
        <v>#N/A</v>
      </c>
      <c r="T140" s="93" t="e">
        <f ca="true">+IF(AND(ISNUMBER(OFFSET('Water Data'!$I$6,0,10*ROW('Water Data'!I134))),'Data Summary'!CI140="Yes"),OFFSET('Water Data'!$I$6,0,10*ROW('Water Data'!I134)),NA())</f>
        <v>#N/A</v>
      </c>
      <c r="U140" s="93" t="e">
        <f ca="true">+IF(AND(ISNUMBER(OFFSET('Water Data'!$I$9,0,10*ROW('Water Data'!I134))),'Data Summary'!CJ140="Yes"),OFFSET('Water Data'!$I$9,0,10*ROW('Water Data'!I134)),NA())</f>
        <v>#N/A</v>
      </c>
      <c r="V140" s="94" t="e">
        <f ca="true">+IF(AND(ISNUMBER(OFFSET('Sanitation Data'!$D$4,0,10*ROW('Sanitation Data'!D134))),'Data Summary'!CK140="Yes"),100-OFFSET('Sanitation Data'!$D$4,0,10*ROW('Sanitation Data'!D134)),NA())</f>
        <v>#N/A</v>
      </c>
      <c r="W140" s="94" t="e">
        <f ca="true">+IF(AND(ISNUMBER(OFFSET('Sanitation Data'!$D$6,0,10*ROW('Sanitation Data'!D134))),'Data Summary'!CL140="Yes"),OFFSET('Sanitation Data'!$D$6,0,10*ROW('Sanitation Data'!D134)),NA())</f>
        <v>#N/A</v>
      </c>
      <c r="X140" s="94" t="e">
        <f ca="true">+IF(AND(ISNUMBER(OFFSET('Sanitation Data'!$D$10,0,10*ROW('Sanitation Data'!D134))),'Data Summary'!CM140="Yes"),OFFSET('Sanitation Data'!$D$10,0,10*ROW('Sanitation Data'!D134)),NA())</f>
        <v>#N/A</v>
      </c>
      <c r="Y140" s="94" t="e">
        <f ca="true">+IF(AND(ISNUMBER(OFFSET('Sanitation Data'!$D$11,0,10*ROW('Sanitation Data'!D134))),'Data Summary'!CN140="Yes"),OFFSET('Sanitation Data'!$D$11,0,10*ROW('Sanitation Data'!D134)),NA())</f>
        <v>#N/A</v>
      </c>
      <c r="Z140" s="94" t="e">
        <f ca="true">+IF(AND(ISNUMBER(OFFSET('Sanitation Data'!$D$12,0,10*ROW('Sanitation Data'!D134))),'Data Summary'!CO140="Yes"),OFFSET('Sanitation Data'!$D$12,0,10*ROW('Sanitation Data'!D134)),NA())</f>
        <v>#N/A</v>
      </c>
      <c r="AA140" s="94" t="e">
        <f ca="true">+IF(AND(ISNUMBER(OFFSET('Sanitation Data'!$E$4,0,10*ROW('Sanitation Data'!E134))),'Data Summary'!CP140="Yes"),100-OFFSET('Sanitation Data'!$E$4,0,10*ROW('Sanitation Data'!E134)),NA())</f>
        <v>#N/A</v>
      </c>
      <c r="AB140" s="94" t="e">
        <f ca="true">+IF(AND(ISNUMBER(OFFSET('Sanitation Data'!$E$6,0,10*ROW('Sanitation Data'!E134))),'Data Summary'!CQ140="Yes"),OFFSET('Sanitation Data'!$E$6,0,10*ROW('Sanitation Data'!E134)),NA())</f>
        <v>#N/A</v>
      </c>
      <c r="AC140" s="94" t="e">
        <f ca="true">+IF(AND(ISNUMBER(OFFSET('Sanitation Data'!$E$10,0,10*ROW('Sanitation Data'!E134))),'Data Summary'!CR140="Yes"),OFFSET('Sanitation Data'!$E$10,0,10*ROW('Sanitation Data'!E134)),NA())</f>
        <v>#N/A</v>
      </c>
      <c r="AD140" s="94" t="e">
        <f ca="true">+IF(AND(ISNUMBER(OFFSET('Sanitation Data'!$E$11,0,10*ROW('Sanitation Data'!E134))),'Data Summary'!CS140="Yes"),OFFSET('Sanitation Data'!$E$11,0,10*ROW('Sanitation Data'!E134)),NA())</f>
        <v>#N/A</v>
      </c>
      <c r="AE140" s="94" t="e">
        <f ca="true">+IF(AND(ISNUMBER(OFFSET('Sanitation Data'!$E$12,0,10*ROW('Sanitation Data'!E134))),'Data Summary'!CT140="Yes"),OFFSET('Sanitation Data'!$E$12,0,10*ROW('Sanitation Data'!E134)),NA())</f>
        <v>#N/A</v>
      </c>
      <c r="AF140" s="94" t="e">
        <f ca="true">+IF(AND(ISNUMBER(OFFSET('Sanitation Data'!$F$4,0,10*ROW('Sanitation Data'!F134))),'Data Summary'!CU140="Yes"),100-OFFSET('Sanitation Data'!$F$4,0,10*ROW('Sanitation Data'!F134)),NA())</f>
        <v>#N/A</v>
      </c>
      <c r="AG140" s="94" t="e">
        <f ca="true">+IF(AND(ISNUMBER(OFFSET('Sanitation Data'!$F$6,0,10*ROW('Sanitation Data'!F134))),'Data Summary'!CV140="Yes"),OFFSET('Sanitation Data'!$F$6,0,10*ROW('Sanitation Data'!F134)),NA())</f>
        <v>#N/A</v>
      </c>
      <c r="AH140" s="94" t="e">
        <f ca="true">+IF(AND(ISNUMBER(OFFSET('Sanitation Data'!$F$10,0,10*ROW('Sanitation Data'!F134))),'Data Summary'!CW140="Yes"),OFFSET('Sanitation Data'!$F$10,0,10*ROW('Sanitation Data'!F134)),NA())</f>
        <v>#N/A</v>
      </c>
      <c r="AI140" s="94" t="e">
        <f ca="true">+IF(AND(ISNUMBER(OFFSET('Sanitation Data'!$F$11,0,10*ROW('Sanitation Data'!F134))),'Data Summary'!CX140="Yes"),OFFSET('Sanitation Data'!$F$11,0,10*ROW('Sanitation Data'!F134)),NA())</f>
        <v>#N/A</v>
      </c>
      <c r="AJ140" s="94" t="e">
        <f ca="true">+IF(AND(ISNUMBER(OFFSET('Sanitation Data'!$F$12,0,10*ROW('Sanitation Data'!F134))),'Data Summary'!CY140="Yes"),OFFSET('Sanitation Data'!$F$12,0,10*ROW('Sanitation Data'!F134)),NA())</f>
        <v>#N/A</v>
      </c>
      <c r="AK140" s="94" t="e">
        <f ca="true">+IF(AND(ISNUMBER(OFFSET('Sanitation Data'!$G$4,0,10*ROW('Sanitation Data'!G134))),'Data Summary'!CZ140="Yes"),100-OFFSET('Sanitation Data'!$G$4,0,10*ROW('Sanitation Data'!G134)),NA())</f>
        <v>#N/A</v>
      </c>
      <c r="AL140" s="94" t="e">
        <f ca="true">+IF(AND(ISNUMBER(OFFSET('Sanitation Data'!$G$6,0,10*ROW('Sanitation Data'!G134))),'Data Summary'!DA140="Yes"),OFFSET('Sanitation Data'!$G$6,0,10*ROW('Sanitation Data'!G134)),NA())</f>
        <v>#N/A</v>
      </c>
      <c r="AM140" s="94" t="e">
        <f ca="true">+IF(AND(ISNUMBER(OFFSET('Sanitation Data'!$G$10,0,10*ROW('Sanitation Data'!G134))),'Data Summary'!DB140="Yes"),OFFSET('Sanitation Data'!$G$10,0,10*ROW('Sanitation Data'!G134)),NA())</f>
        <v>#N/A</v>
      </c>
      <c r="AN140" s="94" t="e">
        <f ca="true">+IF(AND(ISNUMBER(OFFSET('Sanitation Data'!$G$11,0,10*ROW('Sanitation Data'!G134))),'Data Summary'!DC140="Yes"),OFFSET('Sanitation Data'!$G$11,0,10*ROW('Sanitation Data'!G134)),NA())</f>
        <v>#N/A</v>
      </c>
      <c r="AO140" s="94" t="e">
        <f ca="true">+IF(AND(ISNUMBER(OFFSET('Sanitation Data'!$G$12,0,10*ROW('Sanitation Data'!G134))),'Data Summary'!DD140="Yes"),OFFSET('Sanitation Data'!$G$12,0,10*ROW('Sanitation Data'!G134)),NA())</f>
        <v>#N/A</v>
      </c>
      <c r="AP140" s="94" t="e">
        <f ca="true">+IF(AND(ISNUMBER(OFFSET('Sanitation Data'!$H$4,0,10*ROW('Sanitation Data'!H134))),'Data Summary'!DE140="Yes"),100-OFFSET('Sanitation Data'!$H$4,0,10*ROW('Sanitation Data'!H134)),NA())</f>
        <v>#N/A</v>
      </c>
      <c r="AQ140" s="94" t="e">
        <f ca="true">+IF(AND(ISNUMBER(OFFSET('Sanitation Data'!$H$6,0,10*ROW('Sanitation Data'!H134))),'Data Summary'!DF140="Yes"),OFFSET('Sanitation Data'!$H$6,0,10*ROW('Sanitation Data'!H134)),NA())</f>
        <v>#N/A</v>
      </c>
      <c r="AR140" s="94" t="e">
        <f ca="true">+IF(AND(ISNUMBER(OFFSET('Sanitation Data'!$H$10,0,10*ROW('Sanitation Data'!H134))),'Data Summary'!DG140="Yes"),OFFSET('Sanitation Data'!$H$10,0,10*ROW('Sanitation Data'!H134)),NA())</f>
        <v>#N/A</v>
      </c>
      <c r="AS140" s="94" t="e">
        <f ca="true">+IF(AND(ISNUMBER(OFFSET('Sanitation Data'!$H$11,0,10*ROW('Sanitation Data'!H134))),'Data Summary'!DH140="Yes"),OFFSET('Sanitation Data'!$H$11,0,10*ROW('Sanitation Data'!H134)),NA())</f>
        <v>#N/A</v>
      </c>
      <c r="AT140" s="94" t="e">
        <f ca="true">+IF(AND(ISNUMBER(OFFSET('Sanitation Data'!$H$12,0,10*ROW('Sanitation Data'!H134))),'Data Summary'!DI140="Yes"),OFFSET('Sanitation Data'!$H$12,0,10*ROW('Sanitation Data'!H134)),NA())</f>
        <v>#N/A</v>
      </c>
      <c r="AU140" s="94" t="e">
        <f ca="true">+IF(AND(ISNUMBER(OFFSET('Sanitation Data'!$I$4,0,10*ROW('Sanitation Data'!I134))),'Data Summary'!DJ140="Yes"),100-OFFSET('Sanitation Data'!$I$4,0,10*ROW('Sanitation Data'!I134)),NA())</f>
        <v>#N/A</v>
      </c>
      <c r="AV140" s="94" t="e">
        <f ca="true">+IF(AND(ISNUMBER(OFFSET('Sanitation Data'!$I$6,0,10*ROW('Sanitation Data'!I134))),'Data Summary'!DK140="Yes"),OFFSET('Sanitation Data'!$I$6,0,10*ROW('Sanitation Data'!I134)),NA())</f>
        <v>#N/A</v>
      </c>
      <c r="AW140" s="94" t="e">
        <f ca="true">+IF(AND(ISNUMBER(OFFSET('Sanitation Data'!$I$10,0,10*ROW('Sanitation Data'!I134))),'Data Summary'!DL140="Yes"),OFFSET('Sanitation Data'!$I$10,0,10*ROW('Sanitation Data'!I134)),NA())</f>
        <v>#N/A</v>
      </c>
      <c r="AX140" s="94" t="e">
        <f ca="true">+IF(AND(ISNUMBER(OFFSET('Sanitation Data'!$I$11,0,10*ROW('Sanitation Data'!I134))),'Data Summary'!DM140="Yes"),OFFSET('Sanitation Data'!$I$11,0,10*ROW('Sanitation Data'!I134)),NA())</f>
        <v>#N/A</v>
      </c>
      <c r="AY140" s="94" t="e">
        <f ca="true">+IF(AND(ISNUMBER(OFFSET('Sanitation Data'!$I$12,0,10*ROW('Sanitation Data'!I134))),'Data Summary'!DN140="Yes"),OFFSET('Sanitation Data'!$I$12,0,10*ROW('Sanitation Data'!I134)),NA())</f>
        <v>#N/A</v>
      </c>
      <c r="AZ140" s="95" t="e">
        <f ca="true">+IF(AND(ISNUMBER(OFFSET('Hygiene Data'!$D$5,0,10*ROW('Hygiene Data'!D134))),'Data Summary'!DO140="Yes"),OFFSET('Hygiene Data'!$D$5,0,10*ROW('Hygiene Data'!D134)),NA())</f>
        <v>#N/A</v>
      </c>
      <c r="BA140" s="95" t="e">
        <f ca="true">+IF(AND(ISNUMBER(OFFSET('Hygiene Data'!$D$7,0,10*ROW('Hygiene Data'!D134))),'Data Summary'!DP140="Yes"),OFFSET('Hygiene Data'!$D$7,0,10*ROW('Hygiene Data'!D134)),NA())</f>
        <v>#N/A</v>
      </c>
      <c r="BB140" s="95" t="e">
        <f ca="true">+IF(AND(ISNUMBER(OFFSET('Hygiene Data'!$D$9,0,10*ROW('Hygiene Data'!D134))),'Data Summary'!DQ140="Yes"),OFFSET('Hygiene Data'!$D$9,0,10*ROW('Hygiene Data'!D134)),NA())</f>
        <v>#N/A</v>
      </c>
      <c r="BC140" s="95" t="e">
        <f ca="true">+IF(AND(ISNUMBER(OFFSET('Hygiene Data'!$E$5,0,10*ROW('Hygiene Data'!E134))),'Data Summary'!DR140="Yes"),OFFSET('Hygiene Data'!$E$5,0,10*ROW('Hygiene Data'!E134)),NA())</f>
        <v>#N/A</v>
      </c>
      <c r="BD140" s="95" t="e">
        <f ca="true">+IF(AND(ISNUMBER(OFFSET('Hygiene Data'!$E$7,0,10*ROW('Hygiene Data'!E134))),'Data Summary'!DS140="Yes"),OFFSET('Hygiene Data'!$E$7,0,10*ROW('Hygiene Data'!E134)),NA())</f>
        <v>#N/A</v>
      </c>
      <c r="BE140" s="95" t="e">
        <f ca="true">+IF(AND(ISNUMBER(OFFSET('Hygiene Data'!$E$9,0,10*ROW('Hygiene Data'!E134))),'Data Summary'!DT140="Yes"),OFFSET('Hygiene Data'!$E$9,0,10*ROW('Hygiene Data'!E134)),NA())</f>
        <v>#N/A</v>
      </c>
      <c r="BF140" s="95" t="e">
        <f ca="true">+IF(AND(ISNUMBER(OFFSET('Hygiene Data'!$F$5,0,10*ROW('Hygiene Data'!F134))),'Data Summary'!DU140="Yes"),OFFSET('Hygiene Data'!$F$5,0,10*ROW('Hygiene Data'!F134)),NA())</f>
        <v>#N/A</v>
      </c>
      <c r="BG140" s="95" t="e">
        <f ca="true">+IF(AND(ISNUMBER(OFFSET('Hygiene Data'!$F$7,0,10*ROW('Hygiene Data'!F134))),'Data Summary'!DV140="Yes"),OFFSET('Hygiene Data'!$F$7,0,10*ROW('Hygiene Data'!F134)),NA())</f>
        <v>#N/A</v>
      </c>
      <c r="BH140" s="95" t="e">
        <f ca="true">+IF(AND(ISNUMBER(OFFSET('Hygiene Data'!$F$9,0,10*ROW('Hygiene Data'!F134))),'Data Summary'!DW140="Yes"),OFFSET('Hygiene Data'!$F$9,0,10*ROW('Hygiene Data'!F134)),NA())</f>
        <v>#N/A</v>
      </c>
      <c r="BI140" s="95" t="e">
        <f ca="true">+IF(AND(ISNUMBER(OFFSET('Hygiene Data'!$G$5,0,10*ROW('Hygiene Data'!G134))),'Data Summary'!DX140="Yes"),OFFSET('Hygiene Data'!$G$5,0,10*ROW('Hygiene Data'!G134)),NA())</f>
        <v>#N/A</v>
      </c>
      <c r="BJ140" s="95" t="e">
        <f ca="true">+IF(AND(ISNUMBER(OFFSET('Hygiene Data'!$G$7,0,10*ROW('Hygiene Data'!G134))),'Data Summary'!DY140="Yes"),OFFSET('Hygiene Data'!$G$7,0,10*ROW('Hygiene Data'!G134)),NA())</f>
        <v>#N/A</v>
      </c>
      <c r="BK140" s="95" t="e">
        <f ca="true">+IF(AND(ISNUMBER(OFFSET('Hygiene Data'!$G$9,0,10*ROW('Hygiene Data'!G134))),'Data Summary'!DZ140="Yes"),OFFSET('Hygiene Data'!$G$9,0,10*ROW('Hygiene Data'!G134)),NA())</f>
        <v>#N/A</v>
      </c>
      <c r="BL140" s="95" t="e">
        <f ca="true">+IF(AND(ISNUMBER(OFFSET('Hygiene Data'!$H$5,0,10*ROW('Hygiene Data'!H134))),'Data Summary'!EA140="Yes"),OFFSET('Hygiene Data'!$H$5,0,10*ROW('Hygiene Data'!H134)),NA())</f>
        <v>#N/A</v>
      </c>
      <c r="BM140" s="95" t="e">
        <f ca="true">+IF(AND(ISNUMBER(OFFSET('Hygiene Data'!$H$7,0,10*ROW('Hygiene Data'!H134))),'Data Summary'!EB140="Yes"),OFFSET('Hygiene Data'!$H$7,0,10*ROW('Hygiene Data'!H134)),NA())</f>
        <v>#N/A</v>
      </c>
      <c r="BN140" s="95" t="e">
        <f ca="true">+IF(AND(ISNUMBER(OFFSET('Hygiene Data'!$H$9,0,10*ROW('Hygiene Data'!H134))),'Data Summary'!EC140="Yes"),OFFSET('Hygiene Data'!$H$9,0,10*ROW('Hygiene Data'!H134)),NA())</f>
        <v>#N/A</v>
      </c>
      <c r="BO140" s="95" t="e">
        <f ca="true">+IF(AND(ISNUMBER(OFFSET('Hygiene Data'!$I$5,0,10*ROW('Hygiene Data'!I134))),'Data Summary'!ED140="Yes"),OFFSET('Hygiene Data'!$I$5,0,10*ROW('Hygiene Data'!I134)),NA())</f>
        <v>#N/A</v>
      </c>
      <c r="BP140" s="95" t="e">
        <f ca="true">+IF(AND(ISNUMBER(OFFSET('Hygiene Data'!$I$7,0,10*ROW('Hygiene Data'!I134))),'Data Summary'!EE140="Yes"),OFFSET('Hygiene Data'!$I$7,0,10*ROW('Hygiene Data'!I134)),NA())</f>
        <v>#N/A</v>
      </c>
      <c r="BQ140" s="95" t="e">
        <f ca="true">+IF(AND(ISNUMBER(OFFSET('Hygiene Data'!$I$9,0,10*ROW('Hygiene Data'!I134))),'Data Summary'!EF140="Yes"),OFFSET('Hygiene Data'!$I$9,0,10*ROW('Hygiene Data'!I134)),NA())</f>
        <v>#N/A</v>
      </c>
    </row>
    <row xmlns:x14ac="http://schemas.microsoft.com/office/spreadsheetml/2009/9/ac" r="141" x14ac:dyDescent="0.2">
      <c r="A141" s="329" t="e">
        <f ca="true">+RIGHT('Data Summary'!A141,LEN('Data Summary'!A141)-9)</f>
        <v>#VALUE!</v>
      </c>
      <c r="B141" s="36" t="str">
        <f ca="true">+IF(ISTEXT('Data Summary'!B141),'Data Summary'!B141,"")</f>
        <v/>
      </c>
      <c r="C141" s="328" t="e">
        <f ca="true">+VALUE('Data Summary'!C141)</f>
        <v>#VALUE!</v>
      </c>
      <c r="D141" s="93" t="e">
        <f ca="true">+IF(AND(ISNUMBER(OFFSET('Water Data'!$D$4,0,10*ROW('Water Data'!D135))),'Data Summary'!BS141="Yes"),100-OFFSET('Water Data'!$D$4,0,10*ROW('Water Data'!D135)),NA())</f>
        <v>#N/A</v>
      </c>
      <c r="E141" s="93" t="e">
        <f ca="true">+IF(AND(ISNUMBER(OFFSET('Water Data'!$D$6,0,10*ROW('Water Data'!D135))),'Data Summary'!BT141="Yes"),OFFSET('Water Data'!$D$6,0,10*ROW('Water Data'!D135)),NA())</f>
        <v>#N/A</v>
      </c>
      <c r="F141" s="93" t="e">
        <f ca="true">+IF(AND(ISNUMBER(OFFSET('Water Data'!$D$9,0,10*ROW('Water Data'!D135))),'Data Summary'!BU141="Yes"),OFFSET('Water Data'!$D$9,0,10*ROW('Water Data'!D135)),NA())</f>
        <v>#N/A</v>
      </c>
      <c r="G141" s="93" t="e">
        <f ca="true">+IF(AND(ISNUMBER(OFFSET('Water Data'!$E$4,0,10*ROW('Water Data'!E135))),'Data Summary'!BV141="Yes"),100-OFFSET('Water Data'!$E$4,0,10*ROW('Water Data'!E135)),NA())</f>
        <v>#N/A</v>
      </c>
      <c r="H141" s="93" t="e">
        <f ca="true">+IF(AND(ISNUMBER(OFFSET('Water Data'!$E$6,0,10*ROW('Water Data'!E135))),'Data Summary'!BW141="Yes"),OFFSET('Water Data'!$E$6,0,10*ROW('Water Data'!E135)),NA())</f>
        <v>#N/A</v>
      </c>
      <c r="I141" s="93" t="e">
        <f ca="true">+IF(AND(ISNUMBER(OFFSET('Water Data'!$E$9,0,10*ROW('Water Data'!E135))),'Data Summary'!BX141="Yes"),OFFSET('Water Data'!$E$9,0,10*ROW('Water Data'!E135)),NA())</f>
        <v>#N/A</v>
      </c>
      <c r="J141" s="93" t="e">
        <f ca="true">+IF(AND(ISNUMBER(OFFSET('Water Data'!$F$4,0,10*ROW('Water Data'!F135))),'Data Summary'!BY141="Yes"),100-OFFSET('Water Data'!$F$4,0,10*ROW('Water Data'!F135)),NA())</f>
        <v>#N/A</v>
      </c>
      <c r="K141" s="93" t="e">
        <f ca="true">+IF(AND(ISNUMBER(OFFSET('Water Data'!$F$6,0,10*ROW('Water Data'!F135))),'Data Summary'!BZ141="Yes"),OFFSET('Water Data'!$F$6,0,10*ROW('Water Data'!F135)),NA())</f>
        <v>#N/A</v>
      </c>
      <c r="L141" s="93" t="e">
        <f ca="true">+IF(AND(ISNUMBER(OFFSET('Water Data'!$F$9,0,10*ROW('Water Data'!F135))),'Data Summary'!CA141="Yes"),OFFSET('Water Data'!$F$9,0,10*ROW('Water Data'!F135)),NA())</f>
        <v>#N/A</v>
      </c>
      <c r="M141" s="93" t="e">
        <f ca="true">+IF(AND(ISNUMBER(OFFSET('Water Data'!$G$4,0,10*ROW('Water Data'!G135))),'Data Summary'!CB141="Yes"),100-OFFSET('Water Data'!$G$4,0,10*ROW('Water Data'!G135)),NA())</f>
        <v>#N/A</v>
      </c>
      <c r="N141" s="93" t="e">
        <f ca="true">+IF(AND(ISNUMBER(OFFSET('Water Data'!$G$6,0,10*ROW('Water Data'!G135))),'Data Summary'!CC141="Yes"),OFFSET('Water Data'!$G$6,0,10*ROW('Water Data'!G135)),NA())</f>
        <v>#N/A</v>
      </c>
      <c r="O141" s="93" t="e">
        <f ca="true">+IF(AND(ISNUMBER(OFFSET('Water Data'!$G$9,0,10*ROW('Water Data'!G135))),'Data Summary'!CD141="Yes"),OFFSET('Water Data'!$G$9,0,10*ROW('Water Data'!G135)),NA())</f>
        <v>#N/A</v>
      </c>
      <c r="P141" s="93" t="e">
        <f ca="true">+IF(AND(ISNUMBER(OFFSET('Water Data'!$H$4,0,10*ROW('Water Data'!H135))),'Data Summary'!CE141="Yes"),100-OFFSET('Water Data'!$H$4,0,10*ROW('Water Data'!H135)),NA())</f>
        <v>#N/A</v>
      </c>
      <c r="Q141" s="93" t="e">
        <f ca="true">+IF(AND(ISNUMBER(OFFSET('Water Data'!$H$6,0,10*ROW('Water Data'!H135))),'Data Summary'!CF141="Yes"),OFFSET('Water Data'!$H$6,0,10*ROW('Water Data'!H135)),NA())</f>
        <v>#N/A</v>
      </c>
      <c r="R141" s="93" t="e">
        <f ca="true">+IF(AND(ISNUMBER(OFFSET('Water Data'!$H$9,0,10*ROW('Water Data'!H135))),'Data Summary'!CG141="Yes"),OFFSET('Water Data'!$H$9,0,10*ROW('Water Data'!H135)),NA())</f>
        <v>#N/A</v>
      </c>
      <c r="S141" s="93" t="e">
        <f ca="true">+IF(AND(ISNUMBER(OFFSET('Water Data'!$I$4,0,10*ROW('Water Data'!I135))),'Data Summary'!CH141="Yes"),100-OFFSET('Water Data'!$I$4,0,10*ROW('Water Data'!I135)),NA())</f>
        <v>#N/A</v>
      </c>
      <c r="T141" s="93" t="e">
        <f ca="true">+IF(AND(ISNUMBER(OFFSET('Water Data'!$I$6,0,10*ROW('Water Data'!I135))),'Data Summary'!CI141="Yes"),OFFSET('Water Data'!$I$6,0,10*ROW('Water Data'!I135)),NA())</f>
        <v>#N/A</v>
      </c>
      <c r="U141" s="93" t="e">
        <f ca="true">+IF(AND(ISNUMBER(OFFSET('Water Data'!$I$9,0,10*ROW('Water Data'!I135))),'Data Summary'!CJ141="Yes"),OFFSET('Water Data'!$I$9,0,10*ROW('Water Data'!I135)),NA())</f>
        <v>#N/A</v>
      </c>
      <c r="V141" s="94" t="e">
        <f ca="true">+IF(AND(ISNUMBER(OFFSET('Sanitation Data'!$D$4,0,10*ROW('Sanitation Data'!D135))),'Data Summary'!CK141="Yes"),100-OFFSET('Sanitation Data'!$D$4,0,10*ROW('Sanitation Data'!D135)),NA())</f>
        <v>#N/A</v>
      </c>
      <c r="W141" s="94" t="e">
        <f ca="true">+IF(AND(ISNUMBER(OFFSET('Sanitation Data'!$D$6,0,10*ROW('Sanitation Data'!D135))),'Data Summary'!CL141="Yes"),OFFSET('Sanitation Data'!$D$6,0,10*ROW('Sanitation Data'!D135)),NA())</f>
        <v>#N/A</v>
      </c>
      <c r="X141" s="94" t="e">
        <f ca="true">+IF(AND(ISNUMBER(OFFSET('Sanitation Data'!$D$10,0,10*ROW('Sanitation Data'!D135))),'Data Summary'!CM141="Yes"),OFFSET('Sanitation Data'!$D$10,0,10*ROW('Sanitation Data'!D135)),NA())</f>
        <v>#N/A</v>
      </c>
      <c r="Y141" s="94" t="e">
        <f ca="true">+IF(AND(ISNUMBER(OFFSET('Sanitation Data'!$D$11,0,10*ROW('Sanitation Data'!D135))),'Data Summary'!CN141="Yes"),OFFSET('Sanitation Data'!$D$11,0,10*ROW('Sanitation Data'!D135)),NA())</f>
        <v>#N/A</v>
      </c>
      <c r="Z141" s="94" t="e">
        <f ca="true">+IF(AND(ISNUMBER(OFFSET('Sanitation Data'!$D$12,0,10*ROW('Sanitation Data'!D135))),'Data Summary'!CO141="Yes"),OFFSET('Sanitation Data'!$D$12,0,10*ROW('Sanitation Data'!D135)),NA())</f>
        <v>#N/A</v>
      </c>
      <c r="AA141" s="94" t="e">
        <f ca="true">+IF(AND(ISNUMBER(OFFSET('Sanitation Data'!$E$4,0,10*ROW('Sanitation Data'!E135))),'Data Summary'!CP141="Yes"),100-OFFSET('Sanitation Data'!$E$4,0,10*ROW('Sanitation Data'!E135)),NA())</f>
        <v>#N/A</v>
      </c>
      <c r="AB141" s="94" t="e">
        <f ca="true">+IF(AND(ISNUMBER(OFFSET('Sanitation Data'!$E$6,0,10*ROW('Sanitation Data'!E135))),'Data Summary'!CQ141="Yes"),OFFSET('Sanitation Data'!$E$6,0,10*ROW('Sanitation Data'!E135)),NA())</f>
        <v>#N/A</v>
      </c>
      <c r="AC141" s="94" t="e">
        <f ca="true">+IF(AND(ISNUMBER(OFFSET('Sanitation Data'!$E$10,0,10*ROW('Sanitation Data'!E135))),'Data Summary'!CR141="Yes"),OFFSET('Sanitation Data'!$E$10,0,10*ROW('Sanitation Data'!E135)),NA())</f>
        <v>#N/A</v>
      </c>
      <c r="AD141" s="94" t="e">
        <f ca="true">+IF(AND(ISNUMBER(OFFSET('Sanitation Data'!$E$11,0,10*ROW('Sanitation Data'!E135))),'Data Summary'!CS141="Yes"),OFFSET('Sanitation Data'!$E$11,0,10*ROW('Sanitation Data'!E135)),NA())</f>
        <v>#N/A</v>
      </c>
      <c r="AE141" s="94" t="e">
        <f ca="true">+IF(AND(ISNUMBER(OFFSET('Sanitation Data'!$E$12,0,10*ROW('Sanitation Data'!E135))),'Data Summary'!CT141="Yes"),OFFSET('Sanitation Data'!$E$12,0,10*ROW('Sanitation Data'!E135)),NA())</f>
        <v>#N/A</v>
      </c>
      <c r="AF141" s="94" t="e">
        <f ca="true">+IF(AND(ISNUMBER(OFFSET('Sanitation Data'!$F$4,0,10*ROW('Sanitation Data'!F135))),'Data Summary'!CU141="Yes"),100-OFFSET('Sanitation Data'!$F$4,0,10*ROW('Sanitation Data'!F135)),NA())</f>
        <v>#N/A</v>
      </c>
      <c r="AG141" s="94" t="e">
        <f ca="true">+IF(AND(ISNUMBER(OFFSET('Sanitation Data'!$F$6,0,10*ROW('Sanitation Data'!F135))),'Data Summary'!CV141="Yes"),OFFSET('Sanitation Data'!$F$6,0,10*ROW('Sanitation Data'!F135)),NA())</f>
        <v>#N/A</v>
      </c>
      <c r="AH141" s="94" t="e">
        <f ca="true">+IF(AND(ISNUMBER(OFFSET('Sanitation Data'!$F$10,0,10*ROW('Sanitation Data'!F135))),'Data Summary'!CW141="Yes"),OFFSET('Sanitation Data'!$F$10,0,10*ROW('Sanitation Data'!F135)),NA())</f>
        <v>#N/A</v>
      </c>
      <c r="AI141" s="94" t="e">
        <f ca="true">+IF(AND(ISNUMBER(OFFSET('Sanitation Data'!$F$11,0,10*ROW('Sanitation Data'!F135))),'Data Summary'!CX141="Yes"),OFFSET('Sanitation Data'!$F$11,0,10*ROW('Sanitation Data'!F135)),NA())</f>
        <v>#N/A</v>
      </c>
      <c r="AJ141" s="94" t="e">
        <f ca="true">+IF(AND(ISNUMBER(OFFSET('Sanitation Data'!$F$12,0,10*ROW('Sanitation Data'!F135))),'Data Summary'!CY141="Yes"),OFFSET('Sanitation Data'!$F$12,0,10*ROW('Sanitation Data'!F135)),NA())</f>
        <v>#N/A</v>
      </c>
      <c r="AK141" s="94" t="e">
        <f ca="true">+IF(AND(ISNUMBER(OFFSET('Sanitation Data'!$G$4,0,10*ROW('Sanitation Data'!G135))),'Data Summary'!CZ141="Yes"),100-OFFSET('Sanitation Data'!$G$4,0,10*ROW('Sanitation Data'!G135)),NA())</f>
        <v>#N/A</v>
      </c>
      <c r="AL141" s="94" t="e">
        <f ca="true">+IF(AND(ISNUMBER(OFFSET('Sanitation Data'!$G$6,0,10*ROW('Sanitation Data'!G135))),'Data Summary'!DA141="Yes"),OFFSET('Sanitation Data'!$G$6,0,10*ROW('Sanitation Data'!G135)),NA())</f>
        <v>#N/A</v>
      </c>
      <c r="AM141" s="94" t="e">
        <f ca="true">+IF(AND(ISNUMBER(OFFSET('Sanitation Data'!$G$10,0,10*ROW('Sanitation Data'!G135))),'Data Summary'!DB141="Yes"),OFFSET('Sanitation Data'!$G$10,0,10*ROW('Sanitation Data'!G135)),NA())</f>
        <v>#N/A</v>
      </c>
      <c r="AN141" s="94" t="e">
        <f ca="true">+IF(AND(ISNUMBER(OFFSET('Sanitation Data'!$G$11,0,10*ROW('Sanitation Data'!G135))),'Data Summary'!DC141="Yes"),OFFSET('Sanitation Data'!$G$11,0,10*ROW('Sanitation Data'!G135)),NA())</f>
        <v>#N/A</v>
      </c>
      <c r="AO141" s="94" t="e">
        <f ca="true">+IF(AND(ISNUMBER(OFFSET('Sanitation Data'!$G$12,0,10*ROW('Sanitation Data'!G135))),'Data Summary'!DD141="Yes"),OFFSET('Sanitation Data'!$G$12,0,10*ROW('Sanitation Data'!G135)),NA())</f>
        <v>#N/A</v>
      </c>
      <c r="AP141" s="94" t="e">
        <f ca="true">+IF(AND(ISNUMBER(OFFSET('Sanitation Data'!$H$4,0,10*ROW('Sanitation Data'!H135))),'Data Summary'!DE141="Yes"),100-OFFSET('Sanitation Data'!$H$4,0,10*ROW('Sanitation Data'!H135)),NA())</f>
        <v>#N/A</v>
      </c>
      <c r="AQ141" s="94" t="e">
        <f ca="true">+IF(AND(ISNUMBER(OFFSET('Sanitation Data'!$H$6,0,10*ROW('Sanitation Data'!H135))),'Data Summary'!DF141="Yes"),OFFSET('Sanitation Data'!$H$6,0,10*ROW('Sanitation Data'!H135)),NA())</f>
        <v>#N/A</v>
      </c>
      <c r="AR141" s="94" t="e">
        <f ca="true">+IF(AND(ISNUMBER(OFFSET('Sanitation Data'!$H$10,0,10*ROW('Sanitation Data'!H135))),'Data Summary'!DG141="Yes"),OFFSET('Sanitation Data'!$H$10,0,10*ROW('Sanitation Data'!H135)),NA())</f>
        <v>#N/A</v>
      </c>
      <c r="AS141" s="94" t="e">
        <f ca="true">+IF(AND(ISNUMBER(OFFSET('Sanitation Data'!$H$11,0,10*ROW('Sanitation Data'!H135))),'Data Summary'!DH141="Yes"),OFFSET('Sanitation Data'!$H$11,0,10*ROW('Sanitation Data'!H135)),NA())</f>
        <v>#N/A</v>
      </c>
      <c r="AT141" s="94" t="e">
        <f ca="true">+IF(AND(ISNUMBER(OFFSET('Sanitation Data'!$H$12,0,10*ROW('Sanitation Data'!H135))),'Data Summary'!DI141="Yes"),OFFSET('Sanitation Data'!$H$12,0,10*ROW('Sanitation Data'!H135)),NA())</f>
        <v>#N/A</v>
      </c>
      <c r="AU141" s="94" t="e">
        <f ca="true">+IF(AND(ISNUMBER(OFFSET('Sanitation Data'!$I$4,0,10*ROW('Sanitation Data'!I135))),'Data Summary'!DJ141="Yes"),100-OFFSET('Sanitation Data'!$I$4,0,10*ROW('Sanitation Data'!I135)),NA())</f>
        <v>#N/A</v>
      </c>
      <c r="AV141" s="94" t="e">
        <f ca="true">+IF(AND(ISNUMBER(OFFSET('Sanitation Data'!$I$6,0,10*ROW('Sanitation Data'!I135))),'Data Summary'!DK141="Yes"),OFFSET('Sanitation Data'!$I$6,0,10*ROW('Sanitation Data'!I135)),NA())</f>
        <v>#N/A</v>
      </c>
      <c r="AW141" s="94" t="e">
        <f ca="true">+IF(AND(ISNUMBER(OFFSET('Sanitation Data'!$I$10,0,10*ROW('Sanitation Data'!I135))),'Data Summary'!DL141="Yes"),OFFSET('Sanitation Data'!$I$10,0,10*ROW('Sanitation Data'!I135)),NA())</f>
        <v>#N/A</v>
      </c>
      <c r="AX141" s="94" t="e">
        <f ca="true">+IF(AND(ISNUMBER(OFFSET('Sanitation Data'!$I$11,0,10*ROW('Sanitation Data'!I135))),'Data Summary'!DM141="Yes"),OFFSET('Sanitation Data'!$I$11,0,10*ROW('Sanitation Data'!I135)),NA())</f>
        <v>#N/A</v>
      </c>
      <c r="AY141" s="94" t="e">
        <f ca="true">+IF(AND(ISNUMBER(OFFSET('Sanitation Data'!$I$12,0,10*ROW('Sanitation Data'!I135))),'Data Summary'!DN141="Yes"),OFFSET('Sanitation Data'!$I$12,0,10*ROW('Sanitation Data'!I135)),NA())</f>
        <v>#N/A</v>
      </c>
      <c r="AZ141" s="95" t="e">
        <f ca="true">+IF(AND(ISNUMBER(OFFSET('Hygiene Data'!$D$5,0,10*ROW('Hygiene Data'!D135))),'Data Summary'!DO141="Yes"),OFFSET('Hygiene Data'!$D$5,0,10*ROW('Hygiene Data'!D135)),NA())</f>
        <v>#N/A</v>
      </c>
      <c r="BA141" s="95" t="e">
        <f ca="true">+IF(AND(ISNUMBER(OFFSET('Hygiene Data'!$D$7,0,10*ROW('Hygiene Data'!D135))),'Data Summary'!DP141="Yes"),OFFSET('Hygiene Data'!$D$7,0,10*ROW('Hygiene Data'!D135)),NA())</f>
        <v>#N/A</v>
      </c>
      <c r="BB141" s="95" t="e">
        <f ca="true">+IF(AND(ISNUMBER(OFFSET('Hygiene Data'!$D$9,0,10*ROW('Hygiene Data'!D135))),'Data Summary'!DQ141="Yes"),OFFSET('Hygiene Data'!$D$9,0,10*ROW('Hygiene Data'!D135)),NA())</f>
        <v>#N/A</v>
      </c>
      <c r="BC141" s="95" t="e">
        <f ca="true">+IF(AND(ISNUMBER(OFFSET('Hygiene Data'!$E$5,0,10*ROW('Hygiene Data'!E135))),'Data Summary'!DR141="Yes"),OFFSET('Hygiene Data'!$E$5,0,10*ROW('Hygiene Data'!E135)),NA())</f>
        <v>#N/A</v>
      </c>
      <c r="BD141" s="95" t="e">
        <f ca="true">+IF(AND(ISNUMBER(OFFSET('Hygiene Data'!$E$7,0,10*ROW('Hygiene Data'!E135))),'Data Summary'!DS141="Yes"),OFFSET('Hygiene Data'!$E$7,0,10*ROW('Hygiene Data'!E135)),NA())</f>
        <v>#N/A</v>
      </c>
      <c r="BE141" s="95" t="e">
        <f ca="true">+IF(AND(ISNUMBER(OFFSET('Hygiene Data'!$E$9,0,10*ROW('Hygiene Data'!E135))),'Data Summary'!DT141="Yes"),OFFSET('Hygiene Data'!$E$9,0,10*ROW('Hygiene Data'!E135)),NA())</f>
        <v>#N/A</v>
      </c>
      <c r="BF141" s="95" t="e">
        <f ca="true">+IF(AND(ISNUMBER(OFFSET('Hygiene Data'!$F$5,0,10*ROW('Hygiene Data'!F135))),'Data Summary'!DU141="Yes"),OFFSET('Hygiene Data'!$F$5,0,10*ROW('Hygiene Data'!F135)),NA())</f>
        <v>#N/A</v>
      </c>
      <c r="BG141" s="95" t="e">
        <f ca="true">+IF(AND(ISNUMBER(OFFSET('Hygiene Data'!$F$7,0,10*ROW('Hygiene Data'!F135))),'Data Summary'!DV141="Yes"),OFFSET('Hygiene Data'!$F$7,0,10*ROW('Hygiene Data'!F135)),NA())</f>
        <v>#N/A</v>
      </c>
      <c r="BH141" s="95" t="e">
        <f ca="true">+IF(AND(ISNUMBER(OFFSET('Hygiene Data'!$F$9,0,10*ROW('Hygiene Data'!F135))),'Data Summary'!DW141="Yes"),OFFSET('Hygiene Data'!$F$9,0,10*ROW('Hygiene Data'!F135)),NA())</f>
        <v>#N/A</v>
      </c>
      <c r="BI141" s="95" t="e">
        <f ca="true">+IF(AND(ISNUMBER(OFFSET('Hygiene Data'!$G$5,0,10*ROW('Hygiene Data'!G135))),'Data Summary'!DX141="Yes"),OFFSET('Hygiene Data'!$G$5,0,10*ROW('Hygiene Data'!G135)),NA())</f>
        <v>#N/A</v>
      </c>
      <c r="BJ141" s="95" t="e">
        <f ca="true">+IF(AND(ISNUMBER(OFFSET('Hygiene Data'!$G$7,0,10*ROW('Hygiene Data'!G135))),'Data Summary'!DY141="Yes"),OFFSET('Hygiene Data'!$G$7,0,10*ROW('Hygiene Data'!G135)),NA())</f>
        <v>#N/A</v>
      </c>
      <c r="BK141" s="95" t="e">
        <f ca="true">+IF(AND(ISNUMBER(OFFSET('Hygiene Data'!$G$9,0,10*ROW('Hygiene Data'!G135))),'Data Summary'!DZ141="Yes"),OFFSET('Hygiene Data'!$G$9,0,10*ROW('Hygiene Data'!G135)),NA())</f>
        <v>#N/A</v>
      </c>
      <c r="BL141" s="95" t="e">
        <f ca="true">+IF(AND(ISNUMBER(OFFSET('Hygiene Data'!$H$5,0,10*ROW('Hygiene Data'!H135))),'Data Summary'!EA141="Yes"),OFFSET('Hygiene Data'!$H$5,0,10*ROW('Hygiene Data'!H135)),NA())</f>
        <v>#N/A</v>
      </c>
      <c r="BM141" s="95" t="e">
        <f ca="true">+IF(AND(ISNUMBER(OFFSET('Hygiene Data'!$H$7,0,10*ROW('Hygiene Data'!H135))),'Data Summary'!EB141="Yes"),OFFSET('Hygiene Data'!$H$7,0,10*ROW('Hygiene Data'!H135)),NA())</f>
        <v>#N/A</v>
      </c>
      <c r="BN141" s="95" t="e">
        <f ca="true">+IF(AND(ISNUMBER(OFFSET('Hygiene Data'!$H$9,0,10*ROW('Hygiene Data'!H135))),'Data Summary'!EC141="Yes"),OFFSET('Hygiene Data'!$H$9,0,10*ROW('Hygiene Data'!H135)),NA())</f>
        <v>#N/A</v>
      </c>
      <c r="BO141" s="95" t="e">
        <f ca="true">+IF(AND(ISNUMBER(OFFSET('Hygiene Data'!$I$5,0,10*ROW('Hygiene Data'!I135))),'Data Summary'!ED141="Yes"),OFFSET('Hygiene Data'!$I$5,0,10*ROW('Hygiene Data'!I135)),NA())</f>
        <v>#N/A</v>
      </c>
      <c r="BP141" s="95" t="e">
        <f ca="true">+IF(AND(ISNUMBER(OFFSET('Hygiene Data'!$I$7,0,10*ROW('Hygiene Data'!I135))),'Data Summary'!EE141="Yes"),OFFSET('Hygiene Data'!$I$7,0,10*ROW('Hygiene Data'!I135)),NA())</f>
        <v>#N/A</v>
      </c>
      <c r="BQ141" s="95" t="e">
        <f ca="true">+IF(AND(ISNUMBER(OFFSET('Hygiene Data'!$I$9,0,10*ROW('Hygiene Data'!I135))),'Data Summary'!EF141="Yes"),OFFSET('Hygiene Data'!$I$9,0,10*ROW('Hygiene Data'!I135)),NA())</f>
        <v>#N/A</v>
      </c>
    </row>
    <row xmlns:x14ac="http://schemas.microsoft.com/office/spreadsheetml/2009/9/ac" r="142" x14ac:dyDescent="0.2">
      <c r="A142" s="329" t="e">
        <f ca="true">+RIGHT('Data Summary'!A142,LEN('Data Summary'!A142)-9)</f>
        <v>#VALUE!</v>
      </c>
      <c r="B142" s="36" t="str">
        <f ca="true">+IF(ISTEXT('Data Summary'!B142),'Data Summary'!B142,"")</f>
        <v/>
      </c>
      <c r="C142" s="328" t="e">
        <f ca="true">+VALUE('Data Summary'!C142)</f>
        <v>#VALUE!</v>
      </c>
      <c r="D142" s="93" t="e">
        <f ca="true">+IF(AND(ISNUMBER(OFFSET('Water Data'!$D$4,0,10*ROW('Water Data'!D136))),'Data Summary'!BS142="Yes"),100-OFFSET('Water Data'!$D$4,0,10*ROW('Water Data'!D136)),NA())</f>
        <v>#N/A</v>
      </c>
      <c r="E142" s="93" t="e">
        <f ca="true">+IF(AND(ISNUMBER(OFFSET('Water Data'!$D$6,0,10*ROW('Water Data'!D136))),'Data Summary'!BT142="Yes"),OFFSET('Water Data'!$D$6,0,10*ROW('Water Data'!D136)),NA())</f>
        <v>#N/A</v>
      </c>
      <c r="F142" s="93" t="e">
        <f ca="true">+IF(AND(ISNUMBER(OFFSET('Water Data'!$D$9,0,10*ROW('Water Data'!D136))),'Data Summary'!BU142="Yes"),OFFSET('Water Data'!$D$9,0,10*ROW('Water Data'!D136)),NA())</f>
        <v>#N/A</v>
      </c>
      <c r="G142" s="93" t="e">
        <f ca="true">+IF(AND(ISNUMBER(OFFSET('Water Data'!$E$4,0,10*ROW('Water Data'!E136))),'Data Summary'!BV142="Yes"),100-OFFSET('Water Data'!$E$4,0,10*ROW('Water Data'!E136)),NA())</f>
        <v>#N/A</v>
      </c>
      <c r="H142" s="93" t="e">
        <f ca="true">+IF(AND(ISNUMBER(OFFSET('Water Data'!$E$6,0,10*ROW('Water Data'!E136))),'Data Summary'!BW142="Yes"),OFFSET('Water Data'!$E$6,0,10*ROW('Water Data'!E136)),NA())</f>
        <v>#N/A</v>
      </c>
      <c r="I142" s="93" t="e">
        <f ca="true">+IF(AND(ISNUMBER(OFFSET('Water Data'!$E$9,0,10*ROW('Water Data'!E136))),'Data Summary'!BX142="Yes"),OFFSET('Water Data'!$E$9,0,10*ROW('Water Data'!E136)),NA())</f>
        <v>#N/A</v>
      </c>
      <c r="J142" s="93" t="e">
        <f ca="true">+IF(AND(ISNUMBER(OFFSET('Water Data'!$F$4,0,10*ROW('Water Data'!F136))),'Data Summary'!BY142="Yes"),100-OFFSET('Water Data'!$F$4,0,10*ROW('Water Data'!F136)),NA())</f>
        <v>#N/A</v>
      </c>
      <c r="K142" s="93" t="e">
        <f ca="true">+IF(AND(ISNUMBER(OFFSET('Water Data'!$F$6,0,10*ROW('Water Data'!F136))),'Data Summary'!BZ142="Yes"),OFFSET('Water Data'!$F$6,0,10*ROW('Water Data'!F136)),NA())</f>
        <v>#N/A</v>
      </c>
      <c r="L142" s="93" t="e">
        <f ca="true">+IF(AND(ISNUMBER(OFFSET('Water Data'!$F$9,0,10*ROW('Water Data'!F136))),'Data Summary'!CA142="Yes"),OFFSET('Water Data'!$F$9,0,10*ROW('Water Data'!F136)),NA())</f>
        <v>#N/A</v>
      </c>
      <c r="M142" s="93" t="e">
        <f ca="true">+IF(AND(ISNUMBER(OFFSET('Water Data'!$G$4,0,10*ROW('Water Data'!G136))),'Data Summary'!CB142="Yes"),100-OFFSET('Water Data'!$G$4,0,10*ROW('Water Data'!G136)),NA())</f>
        <v>#N/A</v>
      </c>
      <c r="N142" s="93" t="e">
        <f ca="true">+IF(AND(ISNUMBER(OFFSET('Water Data'!$G$6,0,10*ROW('Water Data'!G136))),'Data Summary'!CC142="Yes"),OFFSET('Water Data'!$G$6,0,10*ROW('Water Data'!G136)),NA())</f>
        <v>#N/A</v>
      </c>
      <c r="O142" s="93" t="e">
        <f ca="true">+IF(AND(ISNUMBER(OFFSET('Water Data'!$G$9,0,10*ROW('Water Data'!G136))),'Data Summary'!CD142="Yes"),OFFSET('Water Data'!$G$9,0,10*ROW('Water Data'!G136)),NA())</f>
        <v>#N/A</v>
      </c>
      <c r="P142" s="93" t="e">
        <f ca="true">+IF(AND(ISNUMBER(OFFSET('Water Data'!$H$4,0,10*ROW('Water Data'!H136))),'Data Summary'!CE142="Yes"),100-OFFSET('Water Data'!$H$4,0,10*ROW('Water Data'!H136)),NA())</f>
        <v>#N/A</v>
      </c>
      <c r="Q142" s="93" t="e">
        <f ca="true">+IF(AND(ISNUMBER(OFFSET('Water Data'!$H$6,0,10*ROW('Water Data'!H136))),'Data Summary'!CF142="Yes"),OFFSET('Water Data'!$H$6,0,10*ROW('Water Data'!H136)),NA())</f>
        <v>#N/A</v>
      </c>
      <c r="R142" s="93" t="e">
        <f ca="true">+IF(AND(ISNUMBER(OFFSET('Water Data'!$H$9,0,10*ROW('Water Data'!H136))),'Data Summary'!CG142="Yes"),OFFSET('Water Data'!$H$9,0,10*ROW('Water Data'!H136)),NA())</f>
        <v>#N/A</v>
      </c>
      <c r="S142" s="93" t="e">
        <f ca="true">+IF(AND(ISNUMBER(OFFSET('Water Data'!$I$4,0,10*ROW('Water Data'!I136))),'Data Summary'!CH142="Yes"),100-OFFSET('Water Data'!$I$4,0,10*ROW('Water Data'!I136)),NA())</f>
        <v>#N/A</v>
      </c>
      <c r="T142" s="93" t="e">
        <f ca="true">+IF(AND(ISNUMBER(OFFSET('Water Data'!$I$6,0,10*ROW('Water Data'!I136))),'Data Summary'!CI142="Yes"),OFFSET('Water Data'!$I$6,0,10*ROW('Water Data'!I136)),NA())</f>
        <v>#N/A</v>
      </c>
      <c r="U142" s="93" t="e">
        <f ca="true">+IF(AND(ISNUMBER(OFFSET('Water Data'!$I$9,0,10*ROW('Water Data'!I136))),'Data Summary'!CJ142="Yes"),OFFSET('Water Data'!$I$9,0,10*ROW('Water Data'!I136)),NA())</f>
        <v>#N/A</v>
      </c>
      <c r="V142" s="94" t="e">
        <f ca="true">+IF(AND(ISNUMBER(OFFSET('Sanitation Data'!$D$4,0,10*ROW('Sanitation Data'!D136))),'Data Summary'!CK142="Yes"),100-OFFSET('Sanitation Data'!$D$4,0,10*ROW('Sanitation Data'!D136)),NA())</f>
        <v>#N/A</v>
      </c>
      <c r="W142" s="94" t="e">
        <f ca="true">+IF(AND(ISNUMBER(OFFSET('Sanitation Data'!$D$6,0,10*ROW('Sanitation Data'!D136))),'Data Summary'!CL142="Yes"),OFFSET('Sanitation Data'!$D$6,0,10*ROW('Sanitation Data'!D136)),NA())</f>
        <v>#N/A</v>
      </c>
      <c r="X142" s="94" t="e">
        <f ca="true">+IF(AND(ISNUMBER(OFFSET('Sanitation Data'!$D$10,0,10*ROW('Sanitation Data'!D136))),'Data Summary'!CM142="Yes"),OFFSET('Sanitation Data'!$D$10,0,10*ROW('Sanitation Data'!D136)),NA())</f>
        <v>#N/A</v>
      </c>
      <c r="Y142" s="94" t="e">
        <f ca="true">+IF(AND(ISNUMBER(OFFSET('Sanitation Data'!$D$11,0,10*ROW('Sanitation Data'!D136))),'Data Summary'!CN142="Yes"),OFFSET('Sanitation Data'!$D$11,0,10*ROW('Sanitation Data'!D136)),NA())</f>
        <v>#N/A</v>
      </c>
      <c r="Z142" s="94" t="e">
        <f ca="true">+IF(AND(ISNUMBER(OFFSET('Sanitation Data'!$D$12,0,10*ROW('Sanitation Data'!D136))),'Data Summary'!CO142="Yes"),OFFSET('Sanitation Data'!$D$12,0,10*ROW('Sanitation Data'!D136)),NA())</f>
        <v>#N/A</v>
      </c>
      <c r="AA142" s="94" t="e">
        <f ca="true">+IF(AND(ISNUMBER(OFFSET('Sanitation Data'!$E$4,0,10*ROW('Sanitation Data'!E136))),'Data Summary'!CP142="Yes"),100-OFFSET('Sanitation Data'!$E$4,0,10*ROW('Sanitation Data'!E136)),NA())</f>
        <v>#N/A</v>
      </c>
      <c r="AB142" s="94" t="e">
        <f ca="true">+IF(AND(ISNUMBER(OFFSET('Sanitation Data'!$E$6,0,10*ROW('Sanitation Data'!E136))),'Data Summary'!CQ142="Yes"),OFFSET('Sanitation Data'!$E$6,0,10*ROW('Sanitation Data'!E136)),NA())</f>
        <v>#N/A</v>
      </c>
      <c r="AC142" s="94" t="e">
        <f ca="true">+IF(AND(ISNUMBER(OFFSET('Sanitation Data'!$E$10,0,10*ROW('Sanitation Data'!E136))),'Data Summary'!CR142="Yes"),OFFSET('Sanitation Data'!$E$10,0,10*ROW('Sanitation Data'!E136)),NA())</f>
        <v>#N/A</v>
      </c>
      <c r="AD142" s="94" t="e">
        <f ca="true">+IF(AND(ISNUMBER(OFFSET('Sanitation Data'!$E$11,0,10*ROW('Sanitation Data'!E136))),'Data Summary'!CS142="Yes"),OFFSET('Sanitation Data'!$E$11,0,10*ROW('Sanitation Data'!E136)),NA())</f>
        <v>#N/A</v>
      </c>
      <c r="AE142" s="94" t="e">
        <f ca="true">+IF(AND(ISNUMBER(OFFSET('Sanitation Data'!$E$12,0,10*ROW('Sanitation Data'!E136))),'Data Summary'!CT142="Yes"),OFFSET('Sanitation Data'!$E$12,0,10*ROW('Sanitation Data'!E136)),NA())</f>
        <v>#N/A</v>
      </c>
      <c r="AF142" s="94" t="e">
        <f ca="true">+IF(AND(ISNUMBER(OFFSET('Sanitation Data'!$F$4,0,10*ROW('Sanitation Data'!F136))),'Data Summary'!CU142="Yes"),100-OFFSET('Sanitation Data'!$F$4,0,10*ROW('Sanitation Data'!F136)),NA())</f>
        <v>#N/A</v>
      </c>
      <c r="AG142" s="94" t="e">
        <f ca="true">+IF(AND(ISNUMBER(OFFSET('Sanitation Data'!$F$6,0,10*ROW('Sanitation Data'!F136))),'Data Summary'!CV142="Yes"),OFFSET('Sanitation Data'!$F$6,0,10*ROW('Sanitation Data'!F136)),NA())</f>
        <v>#N/A</v>
      </c>
      <c r="AH142" s="94" t="e">
        <f ca="true">+IF(AND(ISNUMBER(OFFSET('Sanitation Data'!$F$10,0,10*ROW('Sanitation Data'!F136))),'Data Summary'!CW142="Yes"),OFFSET('Sanitation Data'!$F$10,0,10*ROW('Sanitation Data'!F136)),NA())</f>
        <v>#N/A</v>
      </c>
      <c r="AI142" s="94" t="e">
        <f ca="true">+IF(AND(ISNUMBER(OFFSET('Sanitation Data'!$F$11,0,10*ROW('Sanitation Data'!F136))),'Data Summary'!CX142="Yes"),OFFSET('Sanitation Data'!$F$11,0,10*ROW('Sanitation Data'!F136)),NA())</f>
        <v>#N/A</v>
      </c>
      <c r="AJ142" s="94" t="e">
        <f ca="true">+IF(AND(ISNUMBER(OFFSET('Sanitation Data'!$F$12,0,10*ROW('Sanitation Data'!F136))),'Data Summary'!CY142="Yes"),OFFSET('Sanitation Data'!$F$12,0,10*ROW('Sanitation Data'!F136)),NA())</f>
        <v>#N/A</v>
      </c>
      <c r="AK142" s="94" t="e">
        <f ca="true">+IF(AND(ISNUMBER(OFFSET('Sanitation Data'!$G$4,0,10*ROW('Sanitation Data'!G136))),'Data Summary'!CZ142="Yes"),100-OFFSET('Sanitation Data'!$G$4,0,10*ROW('Sanitation Data'!G136)),NA())</f>
        <v>#N/A</v>
      </c>
      <c r="AL142" s="94" t="e">
        <f ca="true">+IF(AND(ISNUMBER(OFFSET('Sanitation Data'!$G$6,0,10*ROW('Sanitation Data'!G136))),'Data Summary'!DA142="Yes"),OFFSET('Sanitation Data'!$G$6,0,10*ROW('Sanitation Data'!G136)),NA())</f>
        <v>#N/A</v>
      </c>
      <c r="AM142" s="94" t="e">
        <f ca="true">+IF(AND(ISNUMBER(OFFSET('Sanitation Data'!$G$10,0,10*ROW('Sanitation Data'!G136))),'Data Summary'!DB142="Yes"),OFFSET('Sanitation Data'!$G$10,0,10*ROW('Sanitation Data'!G136)),NA())</f>
        <v>#N/A</v>
      </c>
      <c r="AN142" s="94" t="e">
        <f ca="true">+IF(AND(ISNUMBER(OFFSET('Sanitation Data'!$G$11,0,10*ROW('Sanitation Data'!G136))),'Data Summary'!DC142="Yes"),OFFSET('Sanitation Data'!$G$11,0,10*ROW('Sanitation Data'!G136)),NA())</f>
        <v>#N/A</v>
      </c>
      <c r="AO142" s="94" t="e">
        <f ca="true">+IF(AND(ISNUMBER(OFFSET('Sanitation Data'!$G$12,0,10*ROW('Sanitation Data'!G136))),'Data Summary'!DD142="Yes"),OFFSET('Sanitation Data'!$G$12,0,10*ROW('Sanitation Data'!G136)),NA())</f>
        <v>#N/A</v>
      </c>
      <c r="AP142" s="94" t="e">
        <f ca="true">+IF(AND(ISNUMBER(OFFSET('Sanitation Data'!$H$4,0,10*ROW('Sanitation Data'!H136))),'Data Summary'!DE142="Yes"),100-OFFSET('Sanitation Data'!$H$4,0,10*ROW('Sanitation Data'!H136)),NA())</f>
        <v>#N/A</v>
      </c>
      <c r="AQ142" s="94" t="e">
        <f ca="true">+IF(AND(ISNUMBER(OFFSET('Sanitation Data'!$H$6,0,10*ROW('Sanitation Data'!H136))),'Data Summary'!DF142="Yes"),OFFSET('Sanitation Data'!$H$6,0,10*ROW('Sanitation Data'!H136)),NA())</f>
        <v>#N/A</v>
      </c>
      <c r="AR142" s="94" t="e">
        <f ca="true">+IF(AND(ISNUMBER(OFFSET('Sanitation Data'!$H$10,0,10*ROW('Sanitation Data'!H136))),'Data Summary'!DG142="Yes"),OFFSET('Sanitation Data'!$H$10,0,10*ROW('Sanitation Data'!H136)),NA())</f>
        <v>#N/A</v>
      </c>
      <c r="AS142" s="94" t="e">
        <f ca="true">+IF(AND(ISNUMBER(OFFSET('Sanitation Data'!$H$11,0,10*ROW('Sanitation Data'!H136))),'Data Summary'!DH142="Yes"),OFFSET('Sanitation Data'!$H$11,0,10*ROW('Sanitation Data'!H136)),NA())</f>
        <v>#N/A</v>
      </c>
      <c r="AT142" s="94" t="e">
        <f ca="true">+IF(AND(ISNUMBER(OFFSET('Sanitation Data'!$H$12,0,10*ROW('Sanitation Data'!H136))),'Data Summary'!DI142="Yes"),OFFSET('Sanitation Data'!$H$12,0,10*ROW('Sanitation Data'!H136)),NA())</f>
        <v>#N/A</v>
      </c>
      <c r="AU142" s="94" t="e">
        <f ca="true">+IF(AND(ISNUMBER(OFFSET('Sanitation Data'!$I$4,0,10*ROW('Sanitation Data'!I136))),'Data Summary'!DJ142="Yes"),100-OFFSET('Sanitation Data'!$I$4,0,10*ROW('Sanitation Data'!I136)),NA())</f>
        <v>#N/A</v>
      </c>
      <c r="AV142" s="94" t="e">
        <f ca="true">+IF(AND(ISNUMBER(OFFSET('Sanitation Data'!$I$6,0,10*ROW('Sanitation Data'!I136))),'Data Summary'!DK142="Yes"),OFFSET('Sanitation Data'!$I$6,0,10*ROW('Sanitation Data'!I136)),NA())</f>
        <v>#N/A</v>
      </c>
      <c r="AW142" s="94" t="e">
        <f ca="true">+IF(AND(ISNUMBER(OFFSET('Sanitation Data'!$I$10,0,10*ROW('Sanitation Data'!I136))),'Data Summary'!DL142="Yes"),OFFSET('Sanitation Data'!$I$10,0,10*ROW('Sanitation Data'!I136)),NA())</f>
        <v>#N/A</v>
      </c>
      <c r="AX142" s="94" t="e">
        <f ca="true">+IF(AND(ISNUMBER(OFFSET('Sanitation Data'!$I$11,0,10*ROW('Sanitation Data'!I136))),'Data Summary'!DM142="Yes"),OFFSET('Sanitation Data'!$I$11,0,10*ROW('Sanitation Data'!I136)),NA())</f>
        <v>#N/A</v>
      </c>
      <c r="AY142" s="94" t="e">
        <f ca="true">+IF(AND(ISNUMBER(OFFSET('Sanitation Data'!$I$12,0,10*ROW('Sanitation Data'!I136))),'Data Summary'!DN142="Yes"),OFFSET('Sanitation Data'!$I$12,0,10*ROW('Sanitation Data'!I136)),NA())</f>
        <v>#N/A</v>
      </c>
      <c r="AZ142" s="95" t="e">
        <f ca="true">+IF(AND(ISNUMBER(OFFSET('Hygiene Data'!$D$5,0,10*ROW('Hygiene Data'!D136))),'Data Summary'!DO142="Yes"),OFFSET('Hygiene Data'!$D$5,0,10*ROW('Hygiene Data'!D136)),NA())</f>
        <v>#N/A</v>
      </c>
      <c r="BA142" s="95" t="e">
        <f ca="true">+IF(AND(ISNUMBER(OFFSET('Hygiene Data'!$D$7,0,10*ROW('Hygiene Data'!D136))),'Data Summary'!DP142="Yes"),OFFSET('Hygiene Data'!$D$7,0,10*ROW('Hygiene Data'!D136)),NA())</f>
        <v>#N/A</v>
      </c>
      <c r="BB142" s="95" t="e">
        <f ca="true">+IF(AND(ISNUMBER(OFFSET('Hygiene Data'!$D$9,0,10*ROW('Hygiene Data'!D136))),'Data Summary'!DQ142="Yes"),OFFSET('Hygiene Data'!$D$9,0,10*ROW('Hygiene Data'!D136)),NA())</f>
        <v>#N/A</v>
      </c>
      <c r="BC142" s="95" t="e">
        <f ca="true">+IF(AND(ISNUMBER(OFFSET('Hygiene Data'!$E$5,0,10*ROW('Hygiene Data'!E136))),'Data Summary'!DR142="Yes"),OFFSET('Hygiene Data'!$E$5,0,10*ROW('Hygiene Data'!E136)),NA())</f>
        <v>#N/A</v>
      </c>
      <c r="BD142" s="95" t="e">
        <f ca="true">+IF(AND(ISNUMBER(OFFSET('Hygiene Data'!$E$7,0,10*ROW('Hygiene Data'!E136))),'Data Summary'!DS142="Yes"),OFFSET('Hygiene Data'!$E$7,0,10*ROW('Hygiene Data'!E136)),NA())</f>
        <v>#N/A</v>
      </c>
      <c r="BE142" s="95" t="e">
        <f ca="true">+IF(AND(ISNUMBER(OFFSET('Hygiene Data'!$E$9,0,10*ROW('Hygiene Data'!E136))),'Data Summary'!DT142="Yes"),OFFSET('Hygiene Data'!$E$9,0,10*ROW('Hygiene Data'!E136)),NA())</f>
        <v>#N/A</v>
      </c>
      <c r="BF142" s="95" t="e">
        <f ca="true">+IF(AND(ISNUMBER(OFFSET('Hygiene Data'!$F$5,0,10*ROW('Hygiene Data'!F136))),'Data Summary'!DU142="Yes"),OFFSET('Hygiene Data'!$F$5,0,10*ROW('Hygiene Data'!F136)),NA())</f>
        <v>#N/A</v>
      </c>
      <c r="BG142" s="95" t="e">
        <f ca="true">+IF(AND(ISNUMBER(OFFSET('Hygiene Data'!$F$7,0,10*ROW('Hygiene Data'!F136))),'Data Summary'!DV142="Yes"),OFFSET('Hygiene Data'!$F$7,0,10*ROW('Hygiene Data'!F136)),NA())</f>
        <v>#N/A</v>
      </c>
      <c r="BH142" s="95" t="e">
        <f ca="true">+IF(AND(ISNUMBER(OFFSET('Hygiene Data'!$F$9,0,10*ROW('Hygiene Data'!F136))),'Data Summary'!DW142="Yes"),OFFSET('Hygiene Data'!$F$9,0,10*ROW('Hygiene Data'!F136)),NA())</f>
        <v>#N/A</v>
      </c>
      <c r="BI142" s="95" t="e">
        <f ca="true">+IF(AND(ISNUMBER(OFFSET('Hygiene Data'!$G$5,0,10*ROW('Hygiene Data'!G136))),'Data Summary'!DX142="Yes"),OFFSET('Hygiene Data'!$G$5,0,10*ROW('Hygiene Data'!G136)),NA())</f>
        <v>#N/A</v>
      </c>
      <c r="BJ142" s="95" t="e">
        <f ca="true">+IF(AND(ISNUMBER(OFFSET('Hygiene Data'!$G$7,0,10*ROW('Hygiene Data'!G136))),'Data Summary'!DY142="Yes"),OFFSET('Hygiene Data'!$G$7,0,10*ROW('Hygiene Data'!G136)),NA())</f>
        <v>#N/A</v>
      </c>
      <c r="BK142" s="95" t="e">
        <f ca="true">+IF(AND(ISNUMBER(OFFSET('Hygiene Data'!$G$9,0,10*ROW('Hygiene Data'!G136))),'Data Summary'!DZ142="Yes"),OFFSET('Hygiene Data'!$G$9,0,10*ROW('Hygiene Data'!G136)),NA())</f>
        <v>#N/A</v>
      </c>
      <c r="BL142" s="95" t="e">
        <f ca="true">+IF(AND(ISNUMBER(OFFSET('Hygiene Data'!$H$5,0,10*ROW('Hygiene Data'!H136))),'Data Summary'!EA142="Yes"),OFFSET('Hygiene Data'!$H$5,0,10*ROW('Hygiene Data'!H136)),NA())</f>
        <v>#N/A</v>
      </c>
      <c r="BM142" s="95" t="e">
        <f ca="true">+IF(AND(ISNUMBER(OFFSET('Hygiene Data'!$H$7,0,10*ROW('Hygiene Data'!H136))),'Data Summary'!EB142="Yes"),OFFSET('Hygiene Data'!$H$7,0,10*ROW('Hygiene Data'!H136)),NA())</f>
        <v>#N/A</v>
      </c>
      <c r="BN142" s="95" t="e">
        <f ca="true">+IF(AND(ISNUMBER(OFFSET('Hygiene Data'!$H$9,0,10*ROW('Hygiene Data'!H136))),'Data Summary'!EC142="Yes"),OFFSET('Hygiene Data'!$H$9,0,10*ROW('Hygiene Data'!H136)),NA())</f>
        <v>#N/A</v>
      </c>
      <c r="BO142" s="95" t="e">
        <f ca="true">+IF(AND(ISNUMBER(OFFSET('Hygiene Data'!$I$5,0,10*ROW('Hygiene Data'!I136))),'Data Summary'!ED142="Yes"),OFFSET('Hygiene Data'!$I$5,0,10*ROW('Hygiene Data'!I136)),NA())</f>
        <v>#N/A</v>
      </c>
      <c r="BP142" s="95" t="e">
        <f ca="true">+IF(AND(ISNUMBER(OFFSET('Hygiene Data'!$I$7,0,10*ROW('Hygiene Data'!I136))),'Data Summary'!EE142="Yes"),OFFSET('Hygiene Data'!$I$7,0,10*ROW('Hygiene Data'!I136)),NA())</f>
        <v>#N/A</v>
      </c>
      <c r="BQ142" s="95" t="e">
        <f ca="true">+IF(AND(ISNUMBER(OFFSET('Hygiene Data'!$I$9,0,10*ROW('Hygiene Data'!I136))),'Data Summary'!EF142="Yes"),OFFSET('Hygiene Data'!$I$9,0,10*ROW('Hygiene Data'!I136)),NA())</f>
        <v>#N/A</v>
      </c>
    </row>
    <row xmlns:x14ac="http://schemas.microsoft.com/office/spreadsheetml/2009/9/ac" r="143" x14ac:dyDescent="0.2">
      <c r="A143" s="329" t="e">
        <f ca="true">+RIGHT('Data Summary'!A143,LEN('Data Summary'!A143)-9)</f>
        <v>#VALUE!</v>
      </c>
      <c r="B143" s="36" t="str">
        <f ca="true">+IF(ISTEXT('Data Summary'!B143),'Data Summary'!B143,"")</f>
        <v/>
      </c>
      <c r="C143" s="328" t="e">
        <f ca="true">+VALUE('Data Summary'!C143)</f>
        <v>#VALUE!</v>
      </c>
      <c r="D143" s="93" t="e">
        <f ca="true">+IF(AND(ISNUMBER(OFFSET('Water Data'!$D$4,0,10*ROW('Water Data'!D137))),'Data Summary'!BS143="Yes"),100-OFFSET('Water Data'!$D$4,0,10*ROW('Water Data'!D137)),NA())</f>
        <v>#N/A</v>
      </c>
      <c r="E143" s="93" t="e">
        <f ca="true">+IF(AND(ISNUMBER(OFFSET('Water Data'!$D$6,0,10*ROW('Water Data'!D137))),'Data Summary'!BT143="Yes"),OFFSET('Water Data'!$D$6,0,10*ROW('Water Data'!D137)),NA())</f>
        <v>#N/A</v>
      </c>
      <c r="F143" s="93" t="e">
        <f ca="true">+IF(AND(ISNUMBER(OFFSET('Water Data'!$D$9,0,10*ROW('Water Data'!D137))),'Data Summary'!BU143="Yes"),OFFSET('Water Data'!$D$9,0,10*ROW('Water Data'!D137)),NA())</f>
        <v>#N/A</v>
      </c>
      <c r="G143" s="93" t="e">
        <f ca="true">+IF(AND(ISNUMBER(OFFSET('Water Data'!$E$4,0,10*ROW('Water Data'!E137))),'Data Summary'!BV143="Yes"),100-OFFSET('Water Data'!$E$4,0,10*ROW('Water Data'!E137)),NA())</f>
        <v>#N/A</v>
      </c>
      <c r="H143" s="93" t="e">
        <f ca="true">+IF(AND(ISNUMBER(OFFSET('Water Data'!$E$6,0,10*ROW('Water Data'!E137))),'Data Summary'!BW143="Yes"),OFFSET('Water Data'!$E$6,0,10*ROW('Water Data'!E137)),NA())</f>
        <v>#N/A</v>
      </c>
      <c r="I143" s="93" t="e">
        <f ca="true">+IF(AND(ISNUMBER(OFFSET('Water Data'!$E$9,0,10*ROW('Water Data'!E137))),'Data Summary'!BX143="Yes"),OFFSET('Water Data'!$E$9,0,10*ROW('Water Data'!E137)),NA())</f>
        <v>#N/A</v>
      </c>
      <c r="J143" s="93" t="e">
        <f ca="true">+IF(AND(ISNUMBER(OFFSET('Water Data'!$F$4,0,10*ROW('Water Data'!F137))),'Data Summary'!BY143="Yes"),100-OFFSET('Water Data'!$F$4,0,10*ROW('Water Data'!F137)),NA())</f>
        <v>#N/A</v>
      </c>
      <c r="K143" s="93" t="e">
        <f ca="true">+IF(AND(ISNUMBER(OFFSET('Water Data'!$F$6,0,10*ROW('Water Data'!F137))),'Data Summary'!BZ143="Yes"),OFFSET('Water Data'!$F$6,0,10*ROW('Water Data'!F137)),NA())</f>
        <v>#N/A</v>
      </c>
      <c r="L143" s="93" t="e">
        <f ca="true">+IF(AND(ISNUMBER(OFFSET('Water Data'!$F$9,0,10*ROW('Water Data'!F137))),'Data Summary'!CA143="Yes"),OFFSET('Water Data'!$F$9,0,10*ROW('Water Data'!F137)),NA())</f>
        <v>#N/A</v>
      </c>
      <c r="M143" s="93" t="e">
        <f ca="true">+IF(AND(ISNUMBER(OFFSET('Water Data'!$G$4,0,10*ROW('Water Data'!G137))),'Data Summary'!CB143="Yes"),100-OFFSET('Water Data'!$G$4,0,10*ROW('Water Data'!G137)),NA())</f>
        <v>#N/A</v>
      </c>
      <c r="N143" s="93" t="e">
        <f ca="true">+IF(AND(ISNUMBER(OFFSET('Water Data'!$G$6,0,10*ROW('Water Data'!G137))),'Data Summary'!CC143="Yes"),OFFSET('Water Data'!$G$6,0,10*ROW('Water Data'!G137)),NA())</f>
        <v>#N/A</v>
      </c>
      <c r="O143" s="93" t="e">
        <f ca="true">+IF(AND(ISNUMBER(OFFSET('Water Data'!$G$9,0,10*ROW('Water Data'!G137))),'Data Summary'!CD143="Yes"),OFFSET('Water Data'!$G$9,0,10*ROW('Water Data'!G137)),NA())</f>
        <v>#N/A</v>
      </c>
      <c r="P143" s="93" t="e">
        <f ca="true">+IF(AND(ISNUMBER(OFFSET('Water Data'!$H$4,0,10*ROW('Water Data'!H137))),'Data Summary'!CE143="Yes"),100-OFFSET('Water Data'!$H$4,0,10*ROW('Water Data'!H137)),NA())</f>
        <v>#N/A</v>
      </c>
      <c r="Q143" s="93" t="e">
        <f ca="true">+IF(AND(ISNUMBER(OFFSET('Water Data'!$H$6,0,10*ROW('Water Data'!H137))),'Data Summary'!CF143="Yes"),OFFSET('Water Data'!$H$6,0,10*ROW('Water Data'!H137)),NA())</f>
        <v>#N/A</v>
      </c>
      <c r="R143" s="93" t="e">
        <f ca="true">+IF(AND(ISNUMBER(OFFSET('Water Data'!$H$9,0,10*ROW('Water Data'!H137))),'Data Summary'!CG143="Yes"),OFFSET('Water Data'!$H$9,0,10*ROW('Water Data'!H137)),NA())</f>
        <v>#N/A</v>
      </c>
      <c r="S143" s="93" t="e">
        <f ca="true">+IF(AND(ISNUMBER(OFFSET('Water Data'!$I$4,0,10*ROW('Water Data'!I137))),'Data Summary'!CH143="Yes"),100-OFFSET('Water Data'!$I$4,0,10*ROW('Water Data'!I137)),NA())</f>
        <v>#N/A</v>
      </c>
      <c r="T143" s="93" t="e">
        <f ca="true">+IF(AND(ISNUMBER(OFFSET('Water Data'!$I$6,0,10*ROW('Water Data'!I137))),'Data Summary'!CI143="Yes"),OFFSET('Water Data'!$I$6,0,10*ROW('Water Data'!I137)),NA())</f>
        <v>#N/A</v>
      </c>
      <c r="U143" s="93" t="e">
        <f ca="true">+IF(AND(ISNUMBER(OFFSET('Water Data'!$I$9,0,10*ROW('Water Data'!I137))),'Data Summary'!CJ143="Yes"),OFFSET('Water Data'!$I$9,0,10*ROW('Water Data'!I137)),NA())</f>
        <v>#N/A</v>
      </c>
      <c r="V143" s="94" t="e">
        <f ca="true">+IF(AND(ISNUMBER(OFFSET('Sanitation Data'!$D$4,0,10*ROW('Sanitation Data'!D137))),'Data Summary'!CK143="Yes"),100-OFFSET('Sanitation Data'!$D$4,0,10*ROW('Sanitation Data'!D137)),NA())</f>
        <v>#N/A</v>
      </c>
      <c r="W143" s="94" t="e">
        <f ca="true">+IF(AND(ISNUMBER(OFFSET('Sanitation Data'!$D$6,0,10*ROW('Sanitation Data'!D137))),'Data Summary'!CL143="Yes"),OFFSET('Sanitation Data'!$D$6,0,10*ROW('Sanitation Data'!D137)),NA())</f>
        <v>#N/A</v>
      </c>
      <c r="X143" s="94" t="e">
        <f ca="true">+IF(AND(ISNUMBER(OFFSET('Sanitation Data'!$D$10,0,10*ROW('Sanitation Data'!D137))),'Data Summary'!CM143="Yes"),OFFSET('Sanitation Data'!$D$10,0,10*ROW('Sanitation Data'!D137)),NA())</f>
        <v>#N/A</v>
      </c>
      <c r="Y143" s="94" t="e">
        <f ca="true">+IF(AND(ISNUMBER(OFFSET('Sanitation Data'!$D$11,0,10*ROW('Sanitation Data'!D137))),'Data Summary'!CN143="Yes"),OFFSET('Sanitation Data'!$D$11,0,10*ROW('Sanitation Data'!D137)),NA())</f>
        <v>#N/A</v>
      </c>
      <c r="Z143" s="94" t="e">
        <f ca="true">+IF(AND(ISNUMBER(OFFSET('Sanitation Data'!$D$12,0,10*ROW('Sanitation Data'!D137))),'Data Summary'!CO143="Yes"),OFFSET('Sanitation Data'!$D$12,0,10*ROW('Sanitation Data'!D137)),NA())</f>
        <v>#N/A</v>
      </c>
      <c r="AA143" s="94" t="e">
        <f ca="true">+IF(AND(ISNUMBER(OFFSET('Sanitation Data'!$E$4,0,10*ROW('Sanitation Data'!E137))),'Data Summary'!CP143="Yes"),100-OFFSET('Sanitation Data'!$E$4,0,10*ROW('Sanitation Data'!E137)),NA())</f>
        <v>#N/A</v>
      </c>
      <c r="AB143" s="94" t="e">
        <f ca="true">+IF(AND(ISNUMBER(OFFSET('Sanitation Data'!$E$6,0,10*ROW('Sanitation Data'!E137))),'Data Summary'!CQ143="Yes"),OFFSET('Sanitation Data'!$E$6,0,10*ROW('Sanitation Data'!E137)),NA())</f>
        <v>#N/A</v>
      </c>
      <c r="AC143" s="94" t="e">
        <f ca="true">+IF(AND(ISNUMBER(OFFSET('Sanitation Data'!$E$10,0,10*ROW('Sanitation Data'!E137))),'Data Summary'!CR143="Yes"),OFFSET('Sanitation Data'!$E$10,0,10*ROW('Sanitation Data'!E137)),NA())</f>
        <v>#N/A</v>
      </c>
      <c r="AD143" s="94" t="e">
        <f ca="true">+IF(AND(ISNUMBER(OFFSET('Sanitation Data'!$E$11,0,10*ROW('Sanitation Data'!E137))),'Data Summary'!CS143="Yes"),OFFSET('Sanitation Data'!$E$11,0,10*ROW('Sanitation Data'!E137)),NA())</f>
        <v>#N/A</v>
      </c>
      <c r="AE143" s="94" t="e">
        <f ca="true">+IF(AND(ISNUMBER(OFFSET('Sanitation Data'!$E$12,0,10*ROW('Sanitation Data'!E137))),'Data Summary'!CT143="Yes"),OFFSET('Sanitation Data'!$E$12,0,10*ROW('Sanitation Data'!E137)),NA())</f>
        <v>#N/A</v>
      </c>
      <c r="AF143" s="94" t="e">
        <f ca="true">+IF(AND(ISNUMBER(OFFSET('Sanitation Data'!$F$4,0,10*ROW('Sanitation Data'!F137))),'Data Summary'!CU143="Yes"),100-OFFSET('Sanitation Data'!$F$4,0,10*ROW('Sanitation Data'!F137)),NA())</f>
        <v>#N/A</v>
      </c>
      <c r="AG143" s="94" t="e">
        <f ca="true">+IF(AND(ISNUMBER(OFFSET('Sanitation Data'!$F$6,0,10*ROW('Sanitation Data'!F137))),'Data Summary'!CV143="Yes"),OFFSET('Sanitation Data'!$F$6,0,10*ROW('Sanitation Data'!F137)),NA())</f>
        <v>#N/A</v>
      </c>
      <c r="AH143" s="94" t="e">
        <f ca="true">+IF(AND(ISNUMBER(OFFSET('Sanitation Data'!$F$10,0,10*ROW('Sanitation Data'!F137))),'Data Summary'!CW143="Yes"),OFFSET('Sanitation Data'!$F$10,0,10*ROW('Sanitation Data'!F137)),NA())</f>
        <v>#N/A</v>
      </c>
      <c r="AI143" s="94" t="e">
        <f ca="true">+IF(AND(ISNUMBER(OFFSET('Sanitation Data'!$F$11,0,10*ROW('Sanitation Data'!F137))),'Data Summary'!CX143="Yes"),OFFSET('Sanitation Data'!$F$11,0,10*ROW('Sanitation Data'!F137)),NA())</f>
        <v>#N/A</v>
      </c>
      <c r="AJ143" s="94" t="e">
        <f ca="true">+IF(AND(ISNUMBER(OFFSET('Sanitation Data'!$F$12,0,10*ROW('Sanitation Data'!F137))),'Data Summary'!CY143="Yes"),OFFSET('Sanitation Data'!$F$12,0,10*ROW('Sanitation Data'!F137)),NA())</f>
        <v>#N/A</v>
      </c>
      <c r="AK143" s="94" t="e">
        <f ca="true">+IF(AND(ISNUMBER(OFFSET('Sanitation Data'!$G$4,0,10*ROW('Sanitation Data'!G137))),'Data Summary'!CZ143="Yes"),100-OFFSET('Sanitation Data'!$G$4,0,10*ROW('Sanitation Data'!G137)),NA())</f>
        <v>#N/A</v>
      </c>
      <c r="AL143" s="94" t="e">
        <f ca="true">+IF(AND(ISNUMBER(OFFSET('Sanitation Data'!$G$6,0,10*ROW('Sanitation Data'!G137))),'Data Summary'!DA143="Yes"),OFFSET('Sanitation Data'!$G$6,0,10*ROW('Sanitation Data'!G137)),NA())</f>
        <v>#N/A</v>
      </c>
      <c r="AM143" s="94" t="e">
        <f ca="true">+IF(AND(ISNUMBER(OFFSET('Sanitation Data'!$G$10,0,10*ROW('Sanitation Data'!G137))),'Data Summary'!DB143="Yes"),OFFSET('Sanitation Data'!$G$10,0,10*ROW('Sanitation Data'!G137)),NA())</f>
        <v>#N/A</v>
      </c>
      <c r="AN143" s="94" t="e">
        <f ca="true">+IF(AND(ISNUMBER(OFFSET('Sanitation Data'!$G$11,0,10*ROW('Sanitation Data'!G137))),'Data Summary'!DC143="Yes"),OFFSET('Sanitation Data'!$G$11,0,10*ROW('Sanitation Data'!G137)),NA())</f>
        <v>#N/A</v>
      </c>
      <c r="AO143" s="94" t="e">
        <f ca="true">+IF(AND(ISNUMBER(OFFSET('Sanitation Data'!$G$12,0,10*ROW('Sanitation Data'!G137))),'Data Summary'!DD143="Yes"),OFFSET('Sanitation Data'!$G$12,0,10*ROW('Sanitation Data'!G137)),NA())</f>
        <v>#N/A</v>
      </c>
      <c r="AP143" s="94" t="e">
        <f ca="true">+IF(AND(ISNUMBER(OFFSET('Sanitation Data'!$H$4,0,10*ROW('Sanitation Data'!H137))),'Data Summary'!DE143="Yes"),100-OFFSET('Sanitation Data'!$H$4,0,10*ROW('Sanitation Data'!H137)),NA())</f>
        <v>#N/A</v>
      </c>
      <c r="AQ143" s="94" t="e">
        <f ca="true">+IF(AND(ISNUMBER(OFFSET('Sanitation Data'!$H$6,0,10*ROW('Sanitation Data'!H137))),'Data Summary'!DF143="Yes"),OFFSET('Sanitation Data'!$H$6,0,10*ROW('Sanitation Data'!H137)),NA())</f>
        <v>#N/A</v>
      </c>
      <c r="AR143" s="94" t="e">
        <f ca="true">+IF(AND(ISNUMBER(OFFSET('Sanitation Data'!$H$10,0,10*ROW('Sanitation Data'!H137))),'Data Summary'!DG143="Yes"),OFFSET('Sanitation Data'!$H$10,0,10*ROW('Sanitation Data'!H137)),NA())</f>
        <v>#N/A</v>
      </c>
      <c r="AS143" s="94" t="e">
        <f ca="true">+IF(AND(ISNUMBER(OFFSET('Sanitation Data'!$H$11,0,10*ROW('Sanitation Data'!H137))),'Data Summary'!DH143="Yes"),OFFSET('Sanitation Data'!$H$11,0,10*ROW('Sanitation Data'!H137)),NA())</f>
        <v>#N/A</v>
      </c>
      <c r="AT143" s="94" t="e">
        <f ca="true">+IF(AND(ISNUMBER(OFFSET('Sanitation Data'!$H$12,0,10*ROW('Sanitation Data'!H137))),'Data Summary'!DI143="Yes"),OFFSET('Sanitation Data'!$H$12,0,10*ROW('Sanitation Data'!H137)),NA())</f>
        <v>#N/A</v>
      </c>
      <c r="AU143" s="94" t="e">
        <f ca="true">+IF(AND(ISNUMBER(OFFSET('Sanitation Data'!$I$4,0,10*ROW('Sanitation Data'!I137))),'Data Summary'!DJ143="Yes"),100-OFFSET('Sanitation Data'!$I$4,0,10*ROW('Sanitation Data'!I137)),NA())</f>
        <v>#N/A</v>
      </c>
      <c r="AV143" s="94" t="e">
        <f ca="true">+IF(AND(ISNUMBER(OFFSET('Sanitation Data'!$I$6,0,10*ROW('Sanitation Data'!I137))),'Data Summary'!DK143="Yes"),OFFSET('Sanitation Data'!$I$6,0,10*ROW('Sanitation Data'!I137)),NA())</f>
        <v>#N/A</v>
      </c>
      <c r="AW143" s="94" t="e">
        <f ca="true">+IF(AND(ISNUMBER(OFFSET('Sanitation Data'!$I$10,0,10*ROW('Sanitation Data'!I137))),'Data Summary'!DL143="Yes"),OFFSET('Sanitation Data'!$I$10,0,10*ROW('Sanitation Data'!I137)),NA())</f>
        <v>#N/A</v>
      </c>
      <c r="AX143" s="94" t="e">
        <f ca="true">+IF(AND(ISNUMBER(OFFSET('Sanitation Data'!$I$11,0,10*ROW('Sanitation Data'!I137))),'Data Summary'!DM143="Yes"),OFFSET('Sanitation Data'!$I$11,0,10*ROW('Sanitation Data'!I137)),NA())</f>
        <v>#N/A</v>
      </c>
      <c r="AY143" s="94" t="e">
        <f ca="true">+IF(AND(ISNUMBER(OFFSET('Sanitation Data'!$I$12,0,10*ROW('Sanitation Data'!I137))),'Data Summary'!DN143="Yes"),OFFSET('Sanitation Data'!$I$12,0,10*ROW('Sanitation Data'!I137)),NA())</f>
        <v>#N/A</v>
      </c>
      <c r="AZ143" s="95" t="e">
        <f ca="true">+IF(AND(ISNUMBER(OFFSET('Hygiene Data'!$D$5,0,10*ROW('Hygiene Data'!D137))),'Data Summary'!DO143="Yes"),OFFSET('Hygiene Data'!$D$5,0,10*ROW('Hygiene Data'!D137)),NA())</f>
        <v>#N/A</v>
      </c>
      <c r="BA143" s="95" t="e">
        <f ca="true">+IF(AND(ISNUMBER(OFFSET('Hygiene Data'!$D$7,0,10*ROW('Hygiene Data'!D137))),'Data Summary'!DP143="Yes"),OFFSET('Hygiene Data'!$D$7,0,10*ROW('Hygiene Data'!D137)),NA())</f>
        <v>#N/A</v>
      </c>
      <c r="BB143" s="95" t="e">
        <f ca="true">+IF(AND(ISNUMBER(OFFSET('Hygiene Data'!$D$9,0,10*ROW('Hygiene Data'!D137))),'Data Summary'!DQ143="Yes"),OFFSET('Hygiene Data'!$D$9,0,10*ROW('Hygiene Data'!D137)),NA())</f>
        <v>#N/A</v>
      </c>
      <c r="BC143" s="95" t="e">
        <f ca="true">+IF(AND(ISNUMBER(OFFSET('Hygiene Data'!$E$5,0,10*ROW('Hygiene Data'!E137))),'Data Summary'!DR143="Yes"),OFFSET('Hygiene Data'!$E$5,0,10*ROW('Hygiene Data'!E137)),NA())</f>
        <v>#N/A</v>
      </c>
      <c r="BD143" s="95" t="e">
        <f ca="true">+IF(AND(ISNUMBER(OFFSET('Hygiene Data'!$E$7,0,10*ROW('Hygiene Data'!E137))),'Data Summary'!DS143="Yes"),OFFSET('Hygiene Data'!$E$7,0,10*ROW('Hygiene Data'!E137)),NA())</f>
        <v>#N/A</v>
      </c>
      <c r="BE143" s="95" t="e">
        <f ca="true">+IF(AND(ISNUMBER(OFFSET('Hygiene Data'!$E$9,0,10*ROW('Hygiene Data'!E137))),'Data Summary'!DT143="Yes"),OFFSET('Hygiene Data'!$E$9,0,10*ROW('Hygiene Data'!E137)),NA())</f>
        <v>#N/A</v>
      </c>
      <c r="BF143" s="95" t="e">
        <f ca="true">+IF(AND(ISNUMBER(OFFSET('Hygiene Data'!$F$5,0,10*ROW('Hygiene Data'!F137))),'Data Summary'!DU143="Yes"),OFFSET('Hygiene Data'!$F$5,0,10*ROW('Hygiene Data'!F137)),NA())</f>
        <v>#N/A</v>
      </c>
      <c r="BG143" s="95" t="e">
        <f ca="true">+IF(AND(ISNUMBER(OFFSET('Hygiene Data'!$F$7,0,10*ROW('Hygiene Data'!F137))),'Data Summary'!DV143="Yes"),OFFSET('Hygiene Data'!$F$7,0,10*ROW('Hygiene Data'!F137)),NA())</f>
        <v>#N/A</v>
      </c>
      <c r="BH143" s="95" t="e">
        <f ca="true">+IF(AND(ISNUMBER(OFFSET('Hygiene Data'!$F$9,0,10*ROW('Hygiene Data'!F137))),'Data Summary'!DW143="Yes"),OFFSET('Hygiene Data'!$F$9,0,10*ROW('Hygiene Data'!F137)),NA())</f>
        <v>#N/A</v>
      </c>
      <c r="BI143" s="95" t="e">
        <f ca="true">+IF(AND(ISNUMBER(OFFSET('Hygiene Data'!$G$5,0,10*ROW('Hygiene Data'!G137))),'Data Summary'!DX143="Yes"),OFFSET('Hygiene Data'!$G$5,0,10*ROW('Hygiene Data'!G137)),NA())</f>
        <v>#N/A</v>
      </c>
      <c r="BJ143" s="95" t="e">
        <f ca="true">+IF(AND(ISNUMBER(OFFSET('Hygiene Data'!$G$7,0,10*ROW('Hygiene Data'!G137))),'Data Summary'!DY143="Yes"),OFFSET('Hygiene Data'!$G$7,0,10*ROW('Hygiene Data'!G137)),NA())</f>
        <v>#N/A</v>
      </c>
      <c r="BK143" s="95" t="e">
        <f ca="true">+IF(AND(ISNUMBER(OFFSET('Hygiene Data'!$G$9,0,10*ROW('Hygiene Data'!G137))),'Data Summary'!DZ143="Yes"),OFFSET('Hygiene Data'!$G$9,0,10*ROW('Hygiene Data'!G137)),NA())</f>
        <v>#N/A</v>
      </c>
      <c r="BL143" s="95" t="e">
        <f ca="true">+IF(AND(ISNUMBER(OFFSET('Hygiene Data'!$H$5,0,10*ROW('Hygiene Data'!H137))),'Data Summary'!EA143="Yes"),OFFSET('Hygiene Data'!$H$5,0,10*ROW('Hygiene Data'!H137)),NA())</f>
        <v>#N/A</v>
      </c>
      <c r="BM143" s="95" t="e">
        <f ca="true">+IF(AND(ISNUMBER(OFFSET('Hygiene Data'!$H$7,0,10*ROW('Hygiene Data'!H137))),'Data Summary'!EB143="Yes"),OFFSET('Hygiene Data'!$H$7,0,10*ROW('Hygiene Data'!H137)),NA())</f>
        <v>#N/A</v>
      </c>
      <c r="BN143" s="95" t="e">
        <f ca="true">+IF(AND(ISNUMBER(OFFSET('Hygiene Data'!$H$9,0,10*ROW('Hygiene Data'!H137))),'Data Summary'!EC143="Yes"),OFFSET('Hygiene Data'!$H$9,0,10*ROW('Hygiene Data'!H137)),NA())</f>
        <v>#N/A</v>
      </c>
      <c r="BO143" s="95" t="e">
        <f ca="true">+IF(AND(ISNUMBER(OFFSET('Hygiene Data'!$I$5,0,10*ROW('Hygiene Data'!I137))),'Data Summary'!ED143="Yes"),OFFSET('Hygiene Data'!$I$5,0,10*ROW('Hygiene Data'!I137)),NA())</f>
        <v>#N/A</v>
      </c>
      <c r="BP143" s="95" t="e">
        <f ca="true">+IF(AND(ISNUMBER(OFFSET('Hygiene Data'!$I$7,0,10*ROW('Hygiene Data'!I137))),'Data Summary'!EE143="Yes"),OFFSET('Hygiene Data'!$I$7,0,10*ROW('Hygiene Data'!I137)),NA())</f>
        <v>#N/A</v>
      </c>
      <c r="BQ143" s="95" t="e">
        <f ca="true">+IF(AND(ISNUMBER(OFFSET('Hygiene Data'!$I$9,0,10*ROW('Hygiene Data'!I137))),'Data Summary'!EF143="Yes"),OFFSET('Hygiene Data'!$I$9,0,10*ROW('Hygiene Data'!I137)),NA())</f>
        <v>#N/A</v>
      </c>
    </row>
    <row xmlns:x14ac="http://schemas.microsoft.com/office/spreadsheetml/2009/9/ac" r="144" x14ac:dyDescent="0.2">
      <c r="A144" s="329" t="e">
        <f ca="true">+RIGHT('Data Summary'!A144,LEN('Data Summary'!A144)-9)</f>
        <v>#VALUE!</v>
      </c>
      <c r="B144" s="36" t="str">
        <f ca="true">+IF(ISTEXT('Data Summary'!B144),'Data Summary'!B144,"")</f>
        <v/>
      </c>
      <c r="C144" s="328" t="e">
        <f ca="true">+VALUE('Data Summary'!C144)</f>
        <v>#VALUE!</v>
      </c>
      <c r="D144" s="93" t="e">
        <f ca="true">+IF(AND(ISNUMBER(OFFSET('Water Data'!$D$4,0,10*ROW('Water Data'!D138))),'Data Summary'!BS144="Yes"),100-OFFSET('Water Data'!$D$4,0,10*ROW('Water Data'!D138)),NA())</f>
        <v>#N/A</v>
      </c>
      <c r="E144" s="93" t="e">
        <f ca="true">+IF(AND(ISNUMBER(OFFSET('Water Data'!$D$6,0,10*ROW('Water Data'!D138))),'Data Summary'!BT144="Yes"),OFFSET('Water Data'!$D$6,0,10*ROW('Water Data'!D138)),NA())</f>
        <v>#N/A</v>
      </c>
      <c r="F144" s="93" t="e">
        <f ca="true">+IF(AND(ISNUMBER(OFFSET('Water Data'!$D$9,0,10*ROW('Water Data'!D138))),'Data Summary'!BU144="Yes"),OFFSET('Water Data'!$D$9,0,10*ROW('Water Data'!D138)),NA())</f>
        <v>#N/A</v>
      </c>
      <c r="G144" s="93" t="e">
        <f ca="true">+IF(AND(ISNUMBER(OFFSET('Water Data'!$E$4,0,10*ROW('Water Data'!E138))),'Data Summary'!BV144="Yes"),100-OFFSET('Water Data'!$E$4,0,10*ROW('Water Data'!E138)),NA())</f>
        <v>#N/A</v>
      </c>
      <c r="H144" s="93" t="e">
        <f ca="true">+IF(AND(ISNUMBER(OFFSET('Water Data'!$E$6,0,10*ROW('Water Data'!E138))),'Data Summary'!BW144="Yes"),OFFSET('Water Data'!$E$6,0,10*ROW('Water Data'!E138)),NA())</f>
        <v>#N/A</v>
      </c>
      <c r="I144" s="93" t="e">
        <f ca="true">+IF(AND(ISNUMBER(OFFSET('Water Data'!$E$9,0,10*ROW('Water Data'!E138))),'Data Summary'!BX144="Yes"),OFFSET('Water Data'!$E$9,0,10*ROW('Water Data'!E138)),NA())</f>
        <v>#N/A</v>
      </c>
      <c r="J144" s="93" t="e">
        <f ca="true">+IF(AND(ISNUMBER(OFFSET('Water Data'!$F$4,0,10*ROW('Water Data'!F138))),'Data Summary'!BY144="Yes"),100-OFFSET('Water Data'!$F$4,0,10*ROW('Water Data'!F138)),NA())</f>
        <v>#N/A</v>
      </c>
      <c r="K144" s="93" t="e">
        <f ca="true">+IF(AND(ISNUMBER(OFFSET('Water Data'!$F$6,0,10*ROW('Water Data'!F138))),'Data Summary'!BZ144="Yes"),OFFSET('Water Data'!$F$6,0,10*ROW('Water Data'!F138)),NA())</f>
        <v>#N/A</v>
      </c>
      <c r="L144" s="93" t="e">
        <f ca="true">+IF(AND(ISNUMBER(OFFSET('Water Data'!$F$9,0,10*ROW('Water Data'!F138))),'Data Summary'!CA144="Yes"),OFFSET('Water Data'!$F$9,0,10*ROW('Water Data'!F138)),NA())</f>
        <v>#N/A</v>
      </c>
      <c r="M144" s="93" t="e">
        <f ca="true">+IF(AND(ISNUMBER(OFFSET('Water Data'!$G$4,0,10*ROW('Water Data'!G138))),'Data Summary'!CB144="Yes"),100-OFFSET('Water Data'!$G$4,0,10*ROW('Water Data'!G138)),NA())</f>
        <v>#N/A</v>
      </c>
      <c r="N144" s="93" t="e">
        <f ca="true">+IF(AND(ISNUMBER(OFFSET('Water Data'!$G$6,0,10*ROW('Water Data'!G138))),'Data Summary'!CC144="Yes"),OFFSET('Water Data'!$G$6,0,10*ROW('Water Data'!G138)),NA())</f>
        <v>#N/A</v>
      </c>
      <c r="O144" s="93" t="e">
        <f ca="true">+IF(AND(ISNUMBER(OFFSET('Water Data'!$G$9,0,10*ROW('Water Data'!G138))),'Data Summary'!CD144="Yes"),OFFSET('Water Data'!$G$9,0,10*ROW('Water Data'!G138)),NA())</f>
        <v>#N/A</v>
      </c>
      <c r="P144" s="93" t="e">
        <f ca="true">+IF(AND(ISNUMBER(OFFSET('Water Data'!$H$4,0,10*ROW('Water Data'!H138))),'Data Summary'!CE144="Yes"),100-OFFSET('Water Data'!$H$4,0,10*ROW('Water Data'!H138)),NA())</f>
        <v>#N/A</v>
      </c>
      <c r="Q144" s="93" t="e">
        <f ca="true">+IF(AND(ISNUMBER(OFFSET('Water Data'!$H$6,0,10*ROW('Water Data'!H138))),'Data Summary'!CF144="Yes"),OFFSET('Water Data'!$H$6,0,10*ROW('Water Data'!H138)),NA())</f>
        <v>#N/A</v>
      </c>
      <c r="R144" s="93" t="e">
        <f ca="true">+IF(AND(ISNUMBER(OFFSET('Water Data'!$H$9,0,10*ROW('Water Data'!H138))),'Data Summary'!CG144="Yes"),OFFSET('Water Data'!$H$9,0,10*ROW('Water Data'!H138)),NA())</f>
        <v>#N/A</v>
      </c>
      <c r="S144" s="93" t="e">
        <f ca="true">+IF(AND(ISNUMBER(OFFSET('Water Data'!$I$4,0,10*ROW('Water Data'!I138))),'Data Summary'!CH144="Yes"),100-OFFSET('Water Data'!$I$4,0,10*ROW('Water Data'!I138)),NA())</f>
        <v>#N/A</v>
      </c>
      <c r="T144" s="93" t="e">
        <f ca="true">+IF(AND(ISNUMBER(OFFSET('Water Data'!$I$6,0,10*ROW('Water Data'!I138))),'Data Summary'!CI144="Yes"),OFFSET('Water Data'!$I$6,0,10*ROW('Water Data'!I138)),NA())</f>
        <v>#N/A</v>
      </c>
      <c r="U144" s="93" t="e">
        <f ca="true">+IF(AND(ISNUMBER(OFFSET('Water Data'!$I$9,0,10*ROW('Water Data'!I138))),'Data Summary'!CJ144="Yes"),OFFSET('Water Data'!$I$9,0,10*ROW('Water Data'!I138)),NA())</f>
        <v>#N/A</v>
      </c>
      <c r="V144" s="94" t="e">
        <f ca="true">+IF(AND(ISNUMBER(OFFSET('Sanitation Data'!$D$4,0,10*ROW('Sanitation Data'!D138))),'Data Summary'!CK144="Yes"),100-OFFSET('Sanitation Data'!$D$4,0,10*ROW('Sanitation Data'!D138)),NA())</f>
        <v>#N/A</v>
      </c>
      <c r="W144" s="94" t="e">
        <f ca="true">+IF(AND(ISNUMBER(OFFSET('Sanitation Data'!$D$6,0,10*ROW('Sanitation Data'!D138))),'Data Summary'!CL144="Yes"),OFFSET('Sanitation Data'!$D$6,0,10*ROW('Sanitation Data'!D138)),NA())</f>
        <v>#N/A</v>
      </c>
      <c r="X144" s="94" t="e">
        <f ca="true">+IF(AND(ISNUMBER(OFFSET('Sanitation Data'!$D$10,0,10*ROW('Sanitation Data'!D138))),'Data Summary'!CM144="Yes"),OFFSET('Sanitation Data'!$D$10,0,10*ROW('Sanitation Data'!D138)),NA())</f>
        <v>#N/A</v>
      </c>
      <c r="Y144" s="94" t="e">
        <f ca="true">+IF(AND(ISNUMBER(OFFSET('Sanitation Data'!$D$11,0,10*ROW('Sanitation Data'!D138))),'Data Summary'!CN144="Yes"),OFFSET('Sanitation Data'!$D$11,0,10*ROW('Sanitation Data'!D138)),NA())</f>
        <v>#N/A</v>
      </c>
      <c r="Z144" s="94" t="e">
        <f ca="true">+IF(AND(ISNUMBER(OFFSET('Sanitation Data'!$D$12,0,10*ROW('Sanitation Data'!D138))),'Data Summary'!CO144="Yes"),OFFSET('Sanitation Data'!$D$12,0,10*ROW('Sanitation Data'!D138)),NA())</f>
        <v>#N/A</v>
      </c>
      <c r="AA144" s="94" t="e">
        <f ca="true">+IF(AND(ISNUMBER(OFFSET('Sanitation Data'!$E$4,0,10*ROW('Sanitation Data'!E138))),'Data Summary'!CP144="Yes"),100-OFFSET('Sanitation Data'!$E$4,0,10*ROW('Sanitation Data'!E138)),NA())</f>
        <v>#N/A</v>
      </c>
      <c r="AB144" s="94" t="e">
        <f ca="true">+IF(AND(ISNUMBER(OFFSET('Sanitation Data'!$E$6,0,10*ROW('Sanitation Data'!E138))),'Data Summary'!CQ144="Yes"),OFFSET('Sanitation Data'!$E$6,0,10*ROW('Sanitation Data'!E138)),NA())</f>
        <v>#N/A</v>
      </c>
      <c r="AC144" s="94" t="e">
        <f ca="true">+IF(AND(ISNUMBER(OFFSET('Sanitation Data'!$E$10,0,10*ROW('Sanitation Data'!E138))),'Data Summary'!CR144="Yes"),OFFSET('Sanitation Data'!$E$10,0,10*ROW('Sanitation Data'!E138)),NA())</f>
        <v>#N/A</v>
      </c>
      <c r="AD144" s="94" t="e">
        <f ca="true">+IF(AND(ISNUMBER(OFFSET('Sanitation Data'!$E$11,0,10*ROW('Sanitation Data'!E138))),'Data Summary'!CS144="Yes"),OFFSET('Sanitation Data'!$E$11,0,10*ROW('Sanitation Data'!E138)),NA())</f>
        <v>#N/A</v>
      </c>
      <c r="AE144" s="94" t="e">
        <f ca="true">+IF(AND(ISNUMBER(OFFSET('Sanitation Data'!$E$12,0,10*ROW('Sanitation Data'!E138))),'Data Summary'!CT144="Yes"),OFFSET('Sanitation Data'!$E$12,0,10*ROW('Sanitation Data'!E138)),NA())</f>
        <v>#N/A</v>
      </c>
      <c r="AF144" s="94" t="e">
        <f ca="true">+IF(AND(ISNUMBER(OFFSET('Sanitation Data'!$F$4,0,10*ROW('Sanitation Data'!F138))),'Data Summary'!CU144="Yes"),100-OFFSET('Sanitation Data'!$F$4,0,10*ROW('Sanitation Data'!F138)),NA())</f>
        <v>#N/A</v>
      </c>
      <c r="AG144" s="94" t="e">
        <f ca="true">+IF(AND(ISNUMBER(OFFSET('Sanitation Data'!$F$6,0,10*ROW('Sanitation Data'!F138))),'Data Summary'!CV144="Yes"),OFFSET('Sanitation Data'!$F$6,0,10*ROW('Sanitation Data'!F138)),NA())</f>
        <v>#N/A</v>
      </c>
      <c r="AH144" s="94" t="e">
        <f ca="true">+IF(AND(ISNUMBER(OFFSET('Sanitation Data'!$F$10,0,10*ROW('Sanitation Data'!F138))),'Data Summary'!CW144="Yes"),OFFSET('Sanitation Data'!$F$10,0,10*ROW('Sanitation Data'!F138)),NA())</f>
        <v>#N/A</v>
      </c>
      <c r="AI144" s="94" t="e">
        <f ca="true">+IF(AND(ISNUMBER(OFFSET('Sanitation Data'!$F$11,0,10*ROW('Sanitation Data'!F138))),'Data Summary'!CX144="Yes"),OFFSET('Sanitation Data'!$F$11,0,10*ROW('Sanitation Data'!F138)),NA())</f>
        <v>#N/A</v>
      </c>
      <c r="AJ144" s="94" t="e">
        <f ca="true">+IF(AND(ISNUMBER(OFFSET('Sanitation Data'!$F$12,0,10*ROW('Sanitation Data'!F138))),'Data Summary'!CY144="Yes"),OFFSET('Sanitation Data'!$F$12,0,10*ROW('Sanitation Data'!F138)),NA())</f>
        <v>#N/A</v>
      </c>
      <c r="AK144" s="94" t="e">
        <f ca="true">+IF(AND(ISNUMBER(OFFSET('Sanitation Data'!$G$4,0,10*ROW('Sanitation Data'!G138))),'Data Summary'!CZ144="Yes"),100-OFFSET('Sanitation Data'!$G$4,0,10*ROW('Sanitation Data'!G138)),NA())</f>
        <v>#N/A</v>
      </c>
      <c r="AL144" s="94" t="e">
        <f ca="true">+IF(AND(ISNUMBER(OFFSET('Sanitation Data'!$G$6,0,10*ROW('Sanitation Data'!G138))),'Data Summary'!DA144="Yes"),OFFSET('Sanitation Data'!$G$6,0,10*ROW('Sanitation Data'!G138)),NA())</f>
        <v>#N/A</v>
      </c>
      <c r="AM144" s="94" t="e">
        <f ca="true">+IF(AND(ISNUMBER(OFFSET('Sanitation Data'!$G$10,0,10*ROW('Sanitation Data'!G138))),'Data Summary'!DB144="Yes"),OFFSET('Sanitation Data'!$G$10,0,10*ROW('Sanitation Data'!G138)),NA())</f>
        <v>#N/A</v>
      </c>
      <c r="AN144" s="94" t="e">
        <f ca="true">+IF(AND(ISNUMBER(OFFSET('Sanitation Data'!$G$11,0,10*ROW('Sanitation Data'!G138))),'Data Summary'!DC144="Yes"),OFFSET('Sanitation Data'!$G$11,0,10*ROW('Sanitation Data'!G138)),NA())</f>
        <v>#N/A</v>
      </c>
      <c r="AO144" s="94" t="e">
        <f ca="true">+IF(AND(ISNUMBER(OFFSET('Sanitation Data'!$G$12,0,10*ROW('Sanitation Data'!G138))),'Data Summary'!DD144="Yes"),OFFSET('Sanitation Data'!$G$12,0,10*ROW('Sanitation Data'!G138)),NA())</f>
        <v>#N/A</v>
      </c>
      <c r="AP144" s="94" t="e">
        <f ca="true">+IF(AND(ISNUMBER(OFFSET('Sanitation Data'!$H$4,0,10*ROW('Sanitation Data'!H138))),'Data Summary'!DE144="Yes"),100-OFFSET('Sanitation Data'!$H$4,0,10*ROW('Sanitation Data'!H138)),NA())</f>
        <v>#N/A</v>
      </c>
      <c r="AQ144" s="94" t="e">
        <f ca="true">+IF(AND(ISNUMBER(OFFSET('Sanitation Data'!$H$6,0,10*ROW('Sanitation Data'!H138))),'Data Summary'!DF144="Yes"),OFFSET('Sanitation Data'!$H$6,0,10*ROW('Sanitation Data'!H138)),NA())</f>
        <v>#N/A</v>
      </c>
      <c r="AR144" s="94" t="e">
        <f ca="true">+IF(AND(ISNUMBER(OFFSET('Sanitation Data'!$H$10,0,10*ROW('Sanitation Data'!H138))),'Data Summary'!DG144="Yes"),OFFSET('Sanitation Data'!$H$10,0,10*ROW('Sanitation Data'!H138)),NA())</f>
        <v>#N/A</v>
      </c>
      <c r="AS144" s="94" t="e">
        <f ca="true">+IF(AND(ISNUMBER(OFFSET('Sanitation Data'!$H$11,0,10*ROW('Sanitation Data'!H138))),'Data Summary'!DH144="Yes"),OFFSET('Sanitation Data'!$H$11,0,10*ROW('Sanitation Data'!H138)),NA())</f>
        <v>#N/A</v>
      </c>
      <c r="AT144" s="94" t="e">
        <f ca="true">+IF(AND(ISNUMBER(OFFSET('Sanitation Data'!$H$12,0,10*ROW('Sanitation Data'!H138))),'Data Summary'!DI144="Yes"),OFFSET('Sanitation Data'!$H$12,0,10*ROW('Sanitation Data'!H138)),NA())</f>
        <v>#N/A</v>
      </c>
      <c r="AU144" s="94" t="e">
        <f ca="true">+IF(AND(ISNUMBER(OFFSET('Sanitation Data'!$I$4,0,10*ROW('Sanitation Data'!I138))),'Data Summary'!DJ144="Yes"),100-OFFSET('Sanitation Data'!$I$4,0,10*ROW('Sanitation Data'!I138)),NA())</f>
        <v>#N/A</v>
      </c>
      <c r="AV144" s="94" t="e">
        <f ca="true">+IF(AND(ISNUMBER(OFFSET('Sanitation Data'!$I$6,0,10*ROW('Sanitation Data'!I138))),'Data Summary'!DK144="Yes"),OFFSET('Sanitation Data'!$I$6,0,10*ROW('Sanitation Data'!I138)),NA())</f>
        <v>#N/A</v>
      </c>
      <c r="AW144" s="94" t="e">
        <f ca="true">+IF(AND(ISNUMBER(OFFSET('Sanitation Data'!$I$10,0,10*ROW('Sanitation Data'!I138))),'Data Summary'!DL144="Yes"),OFFSET('Sanitation Data'!$I$10,0,10*ROW('Sanitation Data'!I138)),NA())</f>
        <v>#N/A</v>
      </c>
      <c r="AX144" s="94" t="e">
        <f ca="true">+IF(AND(ISNUMBER(OFFSET('Sanitation Data'!$I$11,0,10*ROW('Sanitation Data'!I138))),'Data Summary'!DM144="Yes"),OFFSET('Sanitation Data'!$I$11,0,10*ROW('Sanitation Data'!I138)),NA())</f>
        <v>#N/A</v>
      </c>
      <c r="AY144" s="94" t="e">
        <f ca="true">+IF(AND(ISNUMBER(OFFSET('Sanitation Data'!$I$12,0,10*ROW('Sanitation Data'!I138))),'Data Summary'!DN144="Yes"),OFFSET('Sanitation Data'!$I$12,0,10*ROW('Sanitation Data'!I138)),NA())</f>
        <v>#N/A</v>
      </c>
      <c r="AZ144" s="95" t="e">
        <f ca="true">+IF(AND(ISNUMBER(OFFSET('Hygiene Data'!$D$5,0,10*ROW('Hygiene Data'!D138))),'Data Summary'!DO144="Yes"),OFFSET('Hygiene Data'!$D$5,0,10*ROW('Hygiene Data'!D138)),NA())</f>
        <v>#N/A</v>
      </c>
      <c r="BA144" s="95" t="e">
        <f ca="true">+IF(AND(ISNUMBER(OFFSET('Hygiene Data'!$D$7,0,10*ROW('Hygiene Data'!D138))),'Data Summary'!DP144="Yes"),OFFSET('Hygiene Data'!$D$7,0,10*ROW('Hygiene Data'!D138)),NA())</f>
        <v>#N/A</v>
      </c>
      <c r="BB144" s="95" t="e">
        <f ca="true">+IF(AND(ISNUMBER(OFFSET('Hygiene Data'!$D$9,0,10*ROW('Hygiene Data'!D138))),'Data Summary'!DQ144="Yes"),OFFSET('Hygiene Data'!$D$9,0,10*ROW('Hygiene Data'!D138)),NA())</f>
        <v>#N/A</v>
      </c>
      <c r="BC144" s="95" t="e">
        <f ca="true">+IF(AND(ISNUMBER(OFFSET('Hygiene Data'!$E$5,0,10*ROW('Hygiene Data'!E138))),'Data Summary'!DR144="Yes"),OFFSET('Hygiene Data'!$E$5,0,10*ROW('Hygiene Data'!E138)),NA())</f>
        <v>#N/A</v>
      </c>
      <c r="BD144" s="95" t="e">
        <f ca="true">+IF(AND(ISNUMBER(OFFSET('Hygiene Data'!$E$7,0,10*ROW('Hygiene Data'!E138))),'Data Summary'!DS144="Yes"),OFFSET('Hygiene Data'!$E$7,0,10*ROW('Hygiene Data'!E138)),NA())</f>
        <v>#N/A</v>
      </c>
      <c r="BE144" s="95" t="e">
        <f ca="true">+IF(AND(ISNUMBER(OFFSET('Hygiene Data'!$E$9,0,10*ROW('Hygiene Data'!E138))),'Data Summary'!DT144="Yes"),OFFSET('Hygiene Data'!$E$9,0,10*ROW('Hygiene Data'!E138)),NA())</f>
        <v>#N/A</v>
      </c>
      <c r="BF144" s="95" t="e">
        <f ca="true">+IF(AND(ISNUMBER(OFFSET('Hygiene Data'!$F$5,0,10*ROW('Hygiene Data'!F138))),'Data Summary'!DU144="Yes"),OFFSET('Hygiene Data'!$F$5,0,10*ROW('Hygiene Data'!F138)),NA())</f>
        <v>#N/A</v>
      </c>
      <c r="BG144" s="95" t="e">
        <f ca="true">+IF(AND(ISNUMBER(OFFSET('Hygiene Data'!$F$7,0,10*ROW('Hygiene Data'!F138))),'Data Summary'!DV144="Yes"),OFFSET('Hygiene Data'!$F$7,0,10*ROW('Hygiene Data'!F138)),NA())</f>
        <v>#N/A</v>
      </c>
      <c r="BH144" s="95" t="e">
        <f ca="true">+IF(AND(ISNUMBER(OFFSET('Hygiene Data'!$F$9,0,10*ROW('Hygiene Data'!F138))),'Data Summary'!DW144="Yes"),OFFSET('Hygiene Data'!$F$9,0,10*ROW('Hygiene Data'!F138)),NA())</f>
        <v>#N/A</v>
      </c>
      <c r="BI144" s="95" t="e">
        <f ca="true">+IF(AND(ISNUMBER(OFFSET('Hygiene Data'!$G$5,0,10*ROW('Hygiene Data'!G138))),'Data Summary'!DX144="Yes"),OFFSET('Hygiene Data'!$G$5,0,10*ROW('Hygiene Data'!G138)),NA())</f>
        <v>#N/A</v>
      </c>
      <c r="BJ144" s="95" t="e">
        <f ca="true">+IF(AND(ISNUMBER(OFFSET('Hygiene Data'!$G$7,0,10*ROW('Hygiene Data'!G138))),'Data Summary'!DY144="Yes"),OFFSET('Hygiene Data'!$G$7,0,10*ROW('Hygiene Data'!G138)),NA())</f>
        <v>#N/A</v>
      </c>
      <c r="BK144" s="95" t="e">
        <f ca="true">+IF(AND(ISNUMBER(OFFSET('Hygiene Data'!$G$9,0,10*ROW('Hygiene Data'!G138))),'Data Summary'!DZ144="Yes"),OFFSET('Hygiene Data'!$G$9,0,10*ROW('Hygiene Data'!G138)),NA())</f>
        <v>#N/A</v>
      </c>
      <c r="BL144" s="95" t="e">
        <f ca="true">+IF(AND(ISNUMBER(OFFSET('Hygiene Data'!$H$5,0,10*ROW('Hygiene Data'!H138))),'Data Summary'!EA144="Yes"),OFFSET('Hygiene Data'!$H$5,0,10*ROW('Hygiene Data'!H138)),NA())</f>
        <v>#N/A</v>
      </c>
      <c r="BM144" s="95" t="e">
        <f ca="true">+IF(AND(ISNUMBER(OFFSET('Hygiene Data'!$H$7,0,10*ROW('Hygiene Data'!H138))),'Data Summary'!EB144="Yes"),OFFSET('Hygiene Data'!$H$7,0,10*ROW('Hygiene Data'!H138)),NA())</f>
        <v>#N/A</v>
      </c>
      <c r="BN144" s="95" t="e">
        <f ca="true">+IF(AND(ISNUMBER(OFFSET('Hygiene Data'!$H$9,0,10*ROW('Hygiene Data'!H138))),'Data Summary'!EC144="Yes"),OFFSET('Hygiene Data'!$H$9,0,10*ROW('Hygiene Data'!H138)),NA())</f>
        <v>#N/A</v>
      </c>
      <c r="BO144" s="95" t="e">
        <f ca="true">+IF(AND(ISNUMBER(OFFSET('Hygiene Data'!$I$5,0,10*ROW('Hygiene Data'!I138))),'Data Summary'!ED144="Yes"),OFFSET('Hygiene Data'!$I$5,0,10*ROW('Hygiene Data'!I138)),NA())</f>
        <v>#N/A</v>
      </c>
      <c r="BP144" s="95" t="e">
        <f ca="true">+IF(AND(ISNUMBER(OFFSET('Hygiene Data'!$I$7,0,10*ROW('Hygiene Data'!I138))),'Data Summary'!EE144="Yes"),OFFSET('Hygiene Data'!$I$7,0,10*ROW('Hygiene Data'!I138)),NA())</f>
        <v>#N/A</v>
      </c>
      <c r="BQ144" s="95" t="e">
        <f ca="true">+IF(AND(ISNUMBER(OFFSET('Hygiene Data'!$I$9,0,10*ROW('Hygiene Data'!I138))),'Data Summary'!EF144="Yes"),OFFSET('Hygiene Data'!$I$9,0,10*ROW('Hygiene Data'!I138)),NA())</f>
        <v>#N/A</v>
      </c>
    </row>
    <row xmlns:x14ac="http://schemas.microsoft.com/office/spreadsheetml/2009/9/ac" r="145" x14ac:dyDescent="0.2">
      <c r="A145" s="329" t="e">
        <f ca="true">+RIGHT('Data Summary'!A145,LEN('Data Summary'!A145)-9)</f>
        <v>#VALUE!</v>
      </c>
      <c r="B145" s="36" t="str">
        <f ca="true">+IF(ISTEXT('Data Summary'!B145),'Data Summary'!B145,"")</f>
        <v/>
      </c>
      <c r="C145" s="328" t="e">
        <f ca="true">+VALUE('Data Summary'!C145)</f>
        <v>#VALUE!</v>
      </c>
      <c r="D145" s="93" t="e">
        <f ca="true">+IF(AND(ISNUMBER(OFFSET('Water Data'!$D$4,0,10*ROW('Water Data'!D139))),'Data Summary'!BS145="Yes"),100-OFFSET('Water Data'!$D$4,0,10*ROW('Water Data'!D139)),NA())</f>
        <v>#N/A</v>
      </c>
      <c r="E145" s="93" t="e">
        <f ca="true">+IF(AND(ISNUMBER(OFFSET('Water Data'!$D$6,0,10*ROW('Water Data'!D139))),'Data Summary'!BT145="Yes"),OFFSET('Water Data'!$D$6,0,10*ROW('Water Data'!D139)),NA())</f>
        <v>#N/A</v>
      </c>
      <c r="F145" s="93" t="e">
        <f ca="true">+IF(AND(ISNUMBER(OFFSET('Water Data'!$D$9,0,10*ROW('Water Data'!D139))),'Data Summary'!BU145="Yes"),OFFSET('Water Data'!$D$9,0,10*ROW('Water Data'!D139)),NA())</f>
        <v>#N/A</v>
      </c>
      <c r="G145" s="93" t="e">
        <f ca="true">+IF(AND(ISNUMBER(OFFSET('Water Data'!$E$4,0,10*ROW('Water Data'!E139))),'Data Summary'!BV145="Yes"),100-OFFSET('Water Data'!$E$4,0,10*ROW('Water Data'!E139)),NA())</f>
        <v>#N/A</v>
      </c>
      <c r="H145" s="93" t="e">
        <f ca="true">+IF(AND(ISNUMBER(OFFSET('Water Data'!$E$6,0,10*ROW('Water Data'!E139))),'Data Summary'!BW145="Yes"),OFFSET('Water Data'!$E$6,0,10*ROW('Water Data'!E139)),NA())</f>
        <v>#N/A</v>
      </c>
      <c r="I145" s="93" t="e">
        <f ca="true">+IF(AND(ISNUMBER(OFFSET('Water Data'!$E$9,0,10*ROW('Water Data'!E139))),'Data Summary'!BX145="Yes"),OFFSET('Water Data'!$E$9,0,10*ROW('Water Data'!E139)),NA())</f>
        <v>#N/A</v>
      </c>
      <c r="J145" s="93" t="e">
        <f ca="true">+IF(AND(ISNUMBER(OFFSET('Water Data'!$F$4,0,10*ROW('Water Data'!F139))),'Data Summary'!BY145="Yes"),100-OFFSET('Water Data'!$F$4,0,10*ROW('Water Data'!F139)),NA())</f>
        <v>#N/A</v>
      </c>
      <c r="K145" s="93" t="e">
        <f ca="true">+IF(AND(ISNUMBER(OFFSET('Water Data'!$F$6,0,10*ROW('Water Data'!F139))),'Data Summary'!BZ145="Yes"),OFFSET('Water Data'!$F$6,0,10*ROW('Water Data'!F139)),NA())</f>
        <v>#N/A</v>
      </c>
      <c r="L145" s="93" t="e">
        <f ca="true">+IF(AND(ISNUMBER(OFFSET('Water Data'!$F$9,0,10*ROW('Water Data'!F139))),'Data Summary'!CA145="Yes"),OFFSET('Water Data'!$F$9,0,10*ROW('Water Data'!F139)),NA())</f>
        <v>#N/A</v>
      </c>
      <c r="M145" s="93" t="e">
        <f ca="true">+IF(AND(ISNUMBER(OFFSET('Water Data'!$G$4,0,10*ROW('Water Data'!G139))),'Data Summary'!CB145="Yes"),100-OFFSET('Water Data'!$G$4,0,10*ROW('Water Data'!G139)),NA())</f>
        <v>#N/A</v>
      </c>
      <c r="N145" s="93" t="e">
        <f ca="true">+IF(AND(ISNUMBER(OFFSET('Water Data'!$G$6,0,10*ROW('Water Data'!G139))),'Data Summary'!CC145="Yes"),OFFSET('Water Data'!$G$6,0,10*ROW('Water Data'!G139)),NA())</f>
        <v>#N/A</v>
      </c>
      <c r="O145" s="93" t="e">
        <f ca="true">+IF(AND(ISNUMBER(OFFSET('Water Data'!$G$9,0,10*ROW('Water Data'!G139))),'Data Summary'!CD145="Yes"),OFFSET('Water Data'!$G$9,0,10*ROW('Water Data'!G139)),NA())</f>
        <v>#N/A</v>
      </c>
      <c r="P145" s="93" t="e">
        <f ca="true">+IF(AND(ISNUMBER(OFFSET('Water Data'!$H$4,0,10*ROW('Water Data'!H139))),'Data Summary'!CE145="Yes"),100-OFFSET('Water Data'!$H$4,0,10*ROW('Water Data'!H139)),NA())</f>
        <v>#N/A</v>
      </c>
      <c r="Q145" s="93" t="e">
        <f ca="true">+IF(AND(ISNUMBER(OFFSET('Water Data'!$H$6,0,10*ROW('Water Data'!H139))),'Data Summary'!CF145="Yes"),OFFSET('Water Data'!$H$6,0,10*ROW('Water Data'!H139)),NA())</f>
        <v>#N/A</v>
      </c>
      <c r="R145" s="93" t="e">
        <f ca="true">+IF(AND(ISNUMBER(OFFSET('Water Data'!$H$9,0,10*ROW('Water Data'!H139))),'Data Summary'!CG145="Yes"),OFFSET('Water Data'!$H$9,0,10*ROW('Water Data'!H139)),NA())</f>
        <v>#N/A</v>
      </c>
      <c r="S145" s="93" t="e">
        <f ca="true">+IF(AND(ISNUMBER(OFFSET('Water Data'!$I$4,0,10*ROW('Water Data'!I139))),'Data Summary'!CH145="Yes"),100-OFFSET('Water Data'!$I$4,0,10*ROW('Water Data'!I139)),NA())</f>
        <v>#N/A</v>
      </c>
      <c r="T145" s="93" t="e">
        <f ca="true">+IF(AND(ISNUMBER(OFFSET('Water Data'!$I$6,0,10*ROW('Water Data'!I139))),'Data Summary'!CI145="Yes"),OFFSET('Water Data'!$I$6,0,10*ROW('Water Data'!I139)),NA())</f>
        <v>#N/A</v>
      </c>
      <c r="U145" s="93" t="e">
        <f ca="true">+IF(AND(ISNUMBER(OFFSET('Water Data'!$I$9,0,10*ROW('Water Data'!I139))),'Data Summary'!CJ145="Yes"),OFFSET('Water Data'!$I$9,0,10*ROW('Water Data'!I139)),NA())</f>
        <v>#N/A</v>
      </c>
      <c r="V145" s="94" t="e">
        <f ca="true">+IF(AND(ISNUMBER(OFFSET('Sanitation Data'!$D$4,0,10*ROW('Sanitation Data'!D139))),'Data Summary'!CK145="Yes"),100-OFFSET('Sanitation Data'!$D$4,0,10*ROW('Sanitation Data'!D139)),NA())</f>
        <v>#N/A</v>
      </c>
      <c r="W145" s="94" t="e">
        <f ca="true">+IF(AND(ISNUMBER(OFFSET('Sanitation Data'!$D$6,0,10*ROW('Sanitation Data'!D139))),'Data Summary'!CL145="Yes"),OFFSET('Sanitation Data'!$D$6,0,10*ROW('Sanitation Data'!D139)),NA())</f>
        <v>#N/A</v>
      </c>
      <c r="X145" s="94" t="e">
        <f ca="true">+IF(AND(ISNUMBER(OFFSET('Sanitation Data'!$D$10,0,10*ROW('Sanitation Data'!D139))),'Data Summary'!CM145="Yes"),OFFSET('Sanitation Data'!$D$10,0,10*ROW('Sanitation Data'!D139)),NA())</f>
        <v>#N/A</v>
      </c>
      <c r="Y145" s="94" t="e">
        <f ca="true">+IF(AND(ISNUMBER(OFFSET('Sanitation Data'!$D$11,0,10*ROW('Sanitation Data'!D139))),'Data Summary'!CN145="Yes"),OFFSET('Sanitation Data'!$D$11,0,10*ROW('Sanitation Data'!D139)),NA())</f>
        <v>#N/A</v>
      </c>
      <c r="Z145" s="94" t="e">
        <f ca="true">+IF(AND(ISNUMBER(OFFSET('Sanitation Data'!$D$12,0,10*ROW('Sanitation Data'!D139))),'Data Summary'!CO145="Yes"),OFFSET('Sanitation Data'!$D$12,0,10*ROW('Sanitation Data'!D139)),NA())</f>
        <v>#N/A</v>
      </c>
      <c r="AA145" s="94" t="e">
        <f ca="true">+IF(AND(ISNUMBER(OFFSET('Sanitation Data'!$E$4,0,10*ROW('Sanitation Data'!E139))),'Data Summary'!CP145="Yes"),100-OFFSET('Sanitation Data'!$E$4,0,10*ROW('Sanitation Data'!E139)),NA())</f>
        <v>#N/A</v>
      </c>
      <c r="AB145" s="94" t="e">
        <f ca="true">+IF(AND(ISNUMBER(OFFSET('Sanitation Data'!$E$6,0,10*ROW('Sanitation Data'!E139))),'Data Summary'!CQ145="Yes"),OFFSET('Sanitation Data'!$E$6,0,10*ROW('Sanitation Data'!E139)),NA())</f>
        <v>#N/A</v>
      </c>
      <c r="AC145" s="94" t="e">
        <f ca="true">+IF(AND(ISNUMBER(OFFSET('Sanitation Data'!$E$10,0,10*ROW('Sanitation Data'!E139))),'Data Summary'!CR145="Yes"),OFFSET('Sanitation Data'!$E$10,0,10*ROW('Sanitation Data'!E139)),NA())</f>
        <v>#N/A</v>
      </c>
      <c r="AD145" s="94" t="e">
        <f ca="true">+IF(AND(ISNUMBER(OFFSET('Sanitation Data'!$E$11,0,10*ROW('Sanitation Data'!E139))),'Data Summary'!CS145="Yes"),OFFSET('Sanitation Data'!$E$11,0,10*ROW('Sanitation Data'!E139)),NA())</f>
        <v>#N/A</v>
      </c>
      <c r="AE145" s="94" t="e">
        <f ca="true">+IF(AND(ISNUMBER(OFFSET('Sanitation Data'!$E$12,0,10*ROW('Sanitation Data'!E139))),'Data Summary'!CT145="Yes"),OFFSET('Sanitation Data'!$E$12,0,10*ROW('Sanitation Data'!E139)),NA())</f>
        <v>#N/A</v>
      </c>
      <c r="AF145" s="94" t="e">
        <f ca="true">+IF(AND(ISNUMBER(OFFSET('Sanitation Data'!$F$4,0,10*ROW('Sanitation Data'!F139))),'Data Summary'!CU145="Yes"),100-OFFSET('Sanitation Data'!$F$4,0,10*ROW('Sanitation Data'!F139)),NA())</f>
        <v>#N/A</v>
      </c>
      <c r="AG145" s="94" t="e">
        <f ca="true">+IF(AND(ISNUMBER(OFFSET('Sanitation Data'!$F$6,0,10*ROW('Sanitation Data'!F139))),'Data Summary'!CV145="Yes"),OFFSET('Sanitation Data'!$F$6,0,10*ROW('Sanitation Data'!F139)),NA())</f>
        <v>#N/A</v>
      </c>
      <c r="AH145" s="94" t="e">
        <f ca="true">+IF(AND(ISNUMBER(OFFSET('Sanitation Data'!$F$10,0,10*ROW('Sanitation Data'!F139))),'Data Summary'!CW145="Yes"),OFFSET('Sanitation Data'!$F$10,0,10*ROW('Sanitation Data'!F139)),NA())</f>
        <v>#N/A</v>
      </c>
      <c r="AI145" s="94" t="e">
        <f ca="true">+IF(AND(ISNUMBER(OFFSET('Sanitation Data'!$F$11,0,10*ROW('Sanitation Data'!F139))),'Data Summary'!CX145="Yes"),OFFSET('Sanitation Data'!$F$11,0,10*ROW('Sanitation Data'!F139)),NA())</f>
        <v>#N/A</v>
      </c>
      <c r="AJ145" s="94" t="e">
        <f ca="true">+IF(AND(ISNUMBER(OFFSET('Sanitation Data'!$F$12,0,10*ROW('Sanitation Data'!F139))),'Data Summary'!CY145="Yes"),OFFSET('Sanitation Data'!$F$12,0,10*ROW('Sanitation Data'!F139)),NA())</f>
        <v>#N/A</v>
      </c>
      <c r="AK145" s="94" t="e">
        <f ca="true">+IF(AND(ISNUMBER(OFFSET('Sanitation Data'!$G$4,0,10*ROW('Sanitation Data'!G139))),'Data Summary'!CZ145="Yes"),100-OFFSET('Sanitation Data'!$G$4,0,10*ROW('Sanitation Data'!G139)),NA())</f>
        <v>#N/A</v>
      </c>
      <c r="AL145" s="94" t="e">
        <f ca="true">+IF(AND(ISNUMBER(OFFSET('Sanitation Data'!$G$6,0,10*ROW('Sanitation Data'!G139))),'Data Summary'!DA145="Yes"),OFFSET('Sanitation Data'!$G$6,0,10*ROW('Sanitation Data'!G139)),NA())</f>
        <v>#N/A</v>
      </c>
      <c r="AM145" s="94" t="e">
        <f ca="true">+IF(AND(ISNUMBER(OFFSET('Sanitation Data'!$G$10,0,10*ROW('Sanitation Data'!G139))),'Data Summary'!DB145="Yes"),OFFSET('Sanitation Data'!$G$10,0,10*ROW('Sanitation Data'!G139)),NA())</f>
        <v>#N/A</v>
      </c>
      <c r="AN145" s="94" t="e">
        <f ca="true">+IF(AND(ISNUMBER(OFFSET('Sanitation Data'!$G$11,0,10*ROW('Sanitation Data'!G139))),'Data Summary'!DC145="Yes"),OFFSET('Sanitation Data'!$G$11,0,10*ROW('Sanitation Data'!G139)),NA())</f>
        <v>#N/A</v>
      </c>
      <c r="AO145" s="94" t="e">
        <f ca="true">+IF(AND(ISNUMBER(OFFSET('Sanitation Data'!$G$12,0,10*ROW('Sanitation Data'!G139))),'Data Summary'!DD145="Yes"),OFFSET('Sanitation Data'!$G$12,0,10*ROW('Sanitation Data'!G139)),NA())</f>
        <v>#N/A</v>
      </c>
      <c r="AP145" s="94" t="e">
        <f ca="true">+IF(AND(ISNUMBER(OFFSET('Sanitation Data'!$H$4,0,10*ROW('Sanitation Data'!H139))),'Data Summary'!DE145="Yes"),100-OFFSET('Sanitation Data'!$H$4,0,10*ROW('Sanitation Data'!H139)),NA())</f>
        <v>#N/A</v>
      </c>
      <c r="AQ145" s="94" t="e">
        <f ca="true">+IF(AND(ISNUMBER(OFFSET('Sanitation Data'!$H$6,0,10*ROW('Sanitation Data'!H139))),'Data Summary'!DF145="Yes"),OFFSET('Sanitation Data'!$H$6,0,10*ROW('Sanitation Data'!H139)),NA())</f>
        <v>#N/A</v>
      </c>
      <c r="AR145" s="94" t="e">
        <f ca="true">+IF(AND(ISNUMBER(OFFSET('Sanitation Data'!$H$10,0,10*ROW('Sanitation Data'!H139))),'Data Summary'!DG145="Yes"),OFFSET('Sanitation Data'!$H$10,0,10*ROW('Sanitation Data'!H139)),NA())</f>
        <v>#N/A</v>
      </c>
      <c r="AS145" s="94" t="e">
        <f ca="true">+IF(AND(ISNUMBER(OFFSET('Sanitation Data'!$H$11,0,10*ROW('Sanitation Data'!H139))),'Data Summary'!DH145="Yes"),OFFSET('Sanitation Data'!$H$11,0,10*ROW('Sanitation Data'!H139)),NA())</f>
        <v>#N/A</v>
      </c>
      <c r="AT145" s="94" t="e">
        <f ca="true">+IF(AND(ISNUMBER(OFFSET('Sanitation Data'!$H$12,0,10*ROW('Sanitation Data'!H139))),'Data Summary'!DI145="Yes"),OFFSET('Sanitation Data'!$H$12,0,10*ROW('Sanitation Data'!H139)),NA())</f>
        <v>#N/A</v>
      </c>
      <c r="AU145" s="94" t="e">
        <f ca="true">+IF(AND(ISNUMBER(OFFSET('Sanitation Data'!$I$4,0,10*ROW('Sanitation Data'!I139))),'Data Summary'!DJ145="Yes"),100-OFFSET('Sanitation Data'!$I$4,0,10*ROW('Sanitation Data'!I139)),NA())</f>
        <v>#N/A</v>
      </c>
      <c r="AV145" s="94" t="e">
        <f ca="true">+IF(AND(ISNUMBER(OFFSET('Sanitation Data'!$I$6,0,10*ROW('Sanitation Data'!I139))),'Data Summary'!DK145="Yes"),OFFSET('Sanitation Data'!$I$6,0,10*ROW('Sanitation Data'!I139)),NA())</f>
        <v>#N/A</v>
      </c>
      <c r="AW145" s="94" t="e">
        <f ca="true">+IF(AND(ISNUMBER(OFFSET('Sanitation Data'!$I$10,0,10*ROW('Sanitation Data'!I139))),'Data Summary'!DL145="Yes"),OFFSET('Sanitation Data'!$I$10,0,10*ROW('Sanitation Data'!I139)),NA())</f>
        <v>#N/A</v>
      </c>
      <c r="AX145" s="94" t="e">
        <f ca="true">+IF(AND(ISNUMBER(OFFSET('Sanitation Data'!$I$11,0,10*ROW('Sanitation Data'!I139))),'Data Summary'!DM145="Yes"),OFFSET('Sanitation Data'!$I$11,0,10*ROW('Sanitation Data'!I139)),NA())</f>
        <v>#N/A</v>
      </c>
      <c r="AY145" s="94" t="e">
        <f ca="true">+IF(AND(ISNUMBER(OFFSET('Sanitation Data'!$I$12,0,10*ROW('Sanitation Data'!I139))),'Data Summary'!DN145="Yes"),OFFSET('Sanitation Data'!$I$12,0,10*ROW('Sanitation Data'!I139)),NA())</f>
        <v>#N/A</v>
      </c>
      <c r="AZ145" s="95" t="e">
        <f ca="true">+IF(AND(ISNUMBER(OFFSET('Hygiene Data'!$D$5,0,10*ROW('Hygiene Data'!D139))),'Data Summary'!DO145="Yes"),OFFSET('Hygiene Data'!$D$5,0,10*ROW('Hygiene Data'!D139)),NA())</f>
        <v>#N/A</v>
      </c>
      <c r="BA145" s="95" t="e">
        <f ca="true">+IF(AND(ISNUMBER(OFFSET('Hygiene Data'!$D$7,0,10*ROW('Hygiene Data'!D139))),'Data Summary'!DP145="Yes"),OFFSET('Hygiene Data'!$D$7,0,10*ROW('Hygiene Data'!D139)),NA())</f>
        <v>#N/A</v>
      </c>
      <c r="BB145" s="95" t="e">
        <f ca="true">+IF(AND(ISNUMBER(OFFSET('Hygiene Data'!$D$9,0,10*ROW('Hygiene Data'!D139))),'Data Summary'!DQ145="Yes"),OFFSET('Hygiene Data'!$D$9,0,10*ROW('Hygiene Data'!D139)),NA())</f>
        <v>#N/A</v>
      </c>
      <c r="BC145" s="95" t="e">
        <f ca="true">+IF(AND(ISNUMBER(OFFSET('Hygiene Data'!$E$5,0,10*ROW('Hygiene Data'!E139))),'Data Summary'!DR145="Yes"),OFFSET('Hygiene Data'!$E$5,0,10*ROW('Hygiene Data'!E139)),NA())</f>
        <v>#N/A</v>
      </c>
      <c r="BD145" s="95" t="e">
        <f ca="true">+IF(AND(ISNUMBER(OFFSET('Hygiene Data'!$E$7,0,10*ROW('Hygiene Data'!E139))),'Data Summary'!DS145="Yes"),OFFSET('Hygiene Data'!$E$7,0,10*ROW('Hygiene Data'!E139)),NA())</f>
        <v>#N/A</v>
      </c>
      <c r="BE145" s="95" t="e">
        <f ca="true">+IF(AND(ISNUMBER(OFFSET('Hygiene Data'!$E$9,0,10*ROW('Hygiene Data'!E139))),'Data Summary'!DT145="Yes"),OFFSET('Hygiene Data'!$E$9,0,10*ROW('Hygiene Data'!E139)),NA())</f>
        <v>#N/A</v>
      </c>
      <c r="BF145" s="95" t="e">
        <f ca="true">+IF(AND(ISNUMBER(OFFSET('Hygiene Data'!$F$5,0,10*ROW('Hygiene Data'!F139))),'Data Summary'!DU145="Yes"),OFFSET('Hygiene Data'!$F$5,0,10*ROW('Hygiene Data'!F139)),NA())</f>
        <v>#N/A</v>
      </c>
      <c r="BG145" s="95" t="e">
        <f ca="true">+IF(AND(ISNUMBER(OFFSET('Hygiene Data'!$F$7,0,10*ROW('Hygiene Data'!F139))),'Data Summary'!DV145="Yes"),OFFSET('Hygiene Data'!$F$7,0,10*ROW('Hygiene Data'!F139)),NA())</f>
        <v>#N/A</v>
      </c>
      <c r="BH145" s="95" t="e">
        <f ca="true">+IF(AND(ISNUMBER(OFFSET('Hygiene Data'!$F$9,0,10*ROW('Hygiene Data'!F139))),'Data Summary'!DW145="Yes"),OFFSET('Hygiene Data'!$F$9,0,10*ROW('Hygiene Data'!F139)),NA())</f>
        <v>#N/A</v>
      </c>
      <c r="BI145" s="95" t="e">
        <f ca="true">+IF(AND(ISNUMBER(OFFSET('Hygiene Data'!$G$5,0,10*ROW('Hygiene Data'!G139))),'Data Summary'!DX145="Yes"),OFFSET('Hygiene Data'!$G$5,0,10*ROW('Hygiene Data'!G139)),NA())</f>
        <v>#N/A</v>
      </c>
      <c r="BJ145" s="95" t="e">
        <f ca="true">+IF(AND(ISNUMBER(OFFSET('Hygiene Data'!$G$7,0,10*ROW('Hygiene Data'!G139))),'Data Summary'!DY145="Yes"),OFFSET('Hygiene Data'!$G$7,0,10*ROW('Hygiene Data'!G139)),NA())</f>
        <v>#N/A</v>
      </c>
      <c r="BK145" s="95" t="e">
        <f ca="true">+IF(AND(ISNUMBER(OFFSET('Hygiene Data'!$G$9,0,10*ROW('Hygiene Data'!G139))),'Data Summary'!DZ145="Yes"),OFFSET('Hygiene Data'!$G$9,0,10*ROW('Hygiene Data'!G139)),NA())</f>
        <v>#N/A</v>
      </c>
      <c r="BL145" s="95" t="e">
        <f ca="true">+IF(AND(ISNUMBER(OFFSET('Hygiene Data'!$H$5,0,10*ROW('Hygiene Data'!H139))),'Data Summary'!EA145="Yes"),OFFSET('Hygiene Data'!$H$5,0,10*ROW('Hygiene Data'!H139)),NA())</f>
        <v>#N/A</v>
      </c>
      <c r="BM145" s="95" t="e">
        <f ca="true">+IF(AND(ISNUMBER(OFFSET('Hygiene Data'!$H$7,0,10*ROW('Hygiene Data'!H139))),'Data Summary'!EB145="Yes"),OFFSET('Hygiene Data'!$H$7,0,10*ROW('Hygiene Data'!H139)),NA())</f>
        <v>#N/A</v>
      </c>
      <c r="BN145" s="95" t="e">
        <f ca="true">+IF(AND(ISNUMBER(OFFSET('Hygiene Data'!$H$9,0,10*ROW('Hygiene Data'!H139))),'Data Summary'!EC145="Yes"),OFFSET('Hygiene Data'!$H$9,0,10*ROW('Hygiene Data'!H139)),NA())</f>
        <v>#N/A</v>
      </c>
      <c r="BO145" s="95" t="e">
        <f ca="true">+IF(AND(ISNUMBER(OFFSET('Hygiene Data'!$I$5,0,10*ROW('Hygiene Data'!I139))),'Data Summary'!ED145="Yes"),OFFSET('Hygiene Data'!$I$5,0,10*ROW('Hygiene Data'!I139)),NA())</f>
        <v>#N/A</v>
      </c>
      <c r="BP145" s="95" t="e">
        <f ca="true">+IF(AND(ISNUMBER(OFFSET('Hygiene Data'!$I$7,0,10*ROW('Hygiene Data'!I139))),'Data Summary'!EE145="Yes"),OFFSET('Hygiene Data'!$I$7,0,10*ROW('Hygiene Data'!I139)),NA())</f>
        <v>#N/A</v>
      </c>
      <c r="BQ145" s="95" t="e">
        <f ca="true">+IF(AND(ISNUMBER(OFFSET('Hygiene Data'!$I$9,0,10*ROW('Hygiene Data'!I139))),'Data Summary'!EF145="Yes"),OFFSET('Hygiene Data'!$I$9,0,10*ROW('Hygiene Data'!I139)),NA())</f>
        <v>#N/A</v>
      </c>
    </row>
    <row xmlns:x14ac="http://schemas.microsoft.com/office/spreadsheetml/2009/9/ac" r="146" x14ac:dyDescent="0.2">
      <c r="A146" s="329" t="e">
        <f ca="true">+RIGHT('Data Summary'!A146,LEN('Data Summary'!A146)-9)</f>
        <v>#VALUE!</v>
      </c>
      <c r="B146" s="36" t="str">
        <f ca="true">+IF(ISTEXT('Data Summary'!B146),'Data Summary'!B146,"")</f>
        <v/>
      </c>
      <c r="C146" s="328" t="e">
        <f ca="true">+VALUE('Data Summary'!C146)</f>
        <v>#VALUE!</v>
      </c>
      <c r="D146" s="93" t="e">
        <f ca="true">+IF(AND(ISNUMBER(OFFSET('Water Data'!$D$4,0,10*ROW('Water Data'!D140))),'Data Summary'!BS146="Yes"),100-OFFSET('Water Data'!$D$4,0,10*ROW('Water Data'!D140)),NA())</f>
        <v>#N/A</v>
      </c>
      <c r="E146" s="93" t="e">
        <f ca="true">+IF(AND(ISNUMBER(OFFSET('Water Data'!$D$6,0,10*ROW('Water Data'!D140))),'Data Summary'!BT146="Yes"),OFFSET('Water Data'!$D$6,0,10*ROW('Water Data'!D140)),NA())</f>
        <v>#N/A</v>
      </c>
      <c r="F146" s="93" t="e">
        <f ca="true">+IF(AND(ISNUMBER(OFFSET('Water Data'!$D$9,0,10*ROW('Water Data'!D140))),'Data Summary'!BU146="Yes"),OFFSET('Water Data'!$D$9,0,10*ROW('Water Data'!D140)),NA())</f>
        <v>#N/A</v>
      </c>
      <c r="G146" s="93" t="e">
        <f ca="true">+IF(AND(ISNUMBER(OFFSET('Water Data'!$E$4,0,10*ROW('Water Data'!E140))),'Data Summary'!BV146="Yes"),100-OFFSET('Water Data'!$E$4,0,10*ROW('Water Data'!E140)),NA())</f>
        <v>#N/A</v>
      </c>
      <c r="H146" s="93" t="e">
        <f ca="true">+IF(AND(ISNUMBER(OFFSET('Water Data'!$E$6,0,10*ROW('Water Data'!E140))),'Data Summary'!BW146="Yes"),OFFSET('Water Data'!$E$6,0,10*ROW('Water Data'!E140)),NA())</f>
        <v>#N/A</v>
      </c>
      <c r="I146" s="93" t="e">
        <f ca="true">+IF(AND(ISNUMBER(OFFSET('Water Data'!$E$9,0,10*ROW('Water Data'!E140))),'Data Summary'!BX146="Yes"),OFFSET('Water Data'!$E$9,0,10*ROW('Water Data'!E140)),NA())</f>
        <v>#N/A</v>
      </c>
      <c r="J146" s="93" t="e">
        <f ca="true">+IF(AND(ISNUMBER(OFFSET('Water Data'!$F$4,0,10*ROW('Water Data'!F140))),'Data Summary'!BY146="Yes"),100-OFFSET('Water Data'!$F$4,0,10*ROW('Water Data'!F140)),NA())</f>
        <v>#N/A</v>
      </c>
      <c r="K146" s="93" t="e">
        <f ca="true">+IF(AND(ISNUMBER(OFFSET('Water Data'!$F$6,0,10*ROW('Water Data'!F140))),'Data Summary'!BZ146="Yes"),OFFSET('Water Data'!$F$6,0,10*ROW('Water Data'!F140)),NA())</f>
        <v>#N/A</v>
      </c>
      <c r="L146" s="93" t="e">
        <f ca="true">+IF(AND(ISNUMBER(OFFSET('Water Data'!$F$9,0,10*ROW('Water Data'!F140))),'Data Summary'!CA146="Yes"),OFFSET('Water Data'!$F$9,0,10*ROW('Water Data'!F140)),NA())</f>
        <v>#N/A</v>
      </c>
      <c r="M146" s="93" t="e">
        <f ca="true">+IF(AND(ISNUMBER(OFFSET('Water Data'!$G$4,0,10*ROW('Water Data'!G140))),'Data Summary'!CB146="Yes"),100-OFFSET('Water Data'!$G$4,0,10*ROW('Water Data'!G140)),NA())</f>
        <v>#N/A</v>
      </c>
      <c r="N146" s="93" t="e">
        <f ca="true">+IF(AND(ISNUMBER(OFFSET('Water Data'!$G$6,0,10*ROW('Water Data'!G140))),'Data Summary'!CC146="Yes"),OFFSET('Water Data'!$G$6,0,10*ROW('Water Data'!G140)),NA())</f>
        <v>#N/A</v>
      </c>
      <c r="O146" s="93" t="e">
        <f ca="true">+IF(AND(ISNUMBER(OFFSET('Water Data'!$G$9,0,10*ROW('Water Data'!G140))),'Data Summary'!CD146="Yes"),OFFSET('Water Data'!$G$9,0,10*ROW('Water Data'!G140)),NA())</f>
        <v>#N/A</v>
      </c>
      <c r="P146" s="93" t="e">
        <f ca="true">+IF(AND(ISNUMBER(OFFSET('Water Data'!$H$4,0,10*ROW('Water Data'!H140))),'Data Summary'!CE146="Yes"),100-OFFSET('Water Data'!$H$4,0,10*ROW('Water Data'!H140)),NA())</f>
        <v>#N/A</v>
      </c>
      <c r="Q146" s="93" t="e">
        <f ca="true">+IF(AND(ISNUMBER(OFFSET('Water Data'!$H$6,0,10*ROW('Water Data'!H140))),'Data Summary'!CF146="Yes"),OFFSET('Water Data'!$H$6,0,10*ROW('Water Data'!H140)),NA())</f>
        <v>#N/A</v>
      </c>
      <c r="R146" s="93" t="e">
        <f ca="true">+IF(AND(ISNUMBER(OFFSET('Water Data'!$H$9,0,10*ROW('Water Data'!H140))),'Data Summary'!CG146="Yes"),OFFSET('Water Data'!$H$9,0,10*ROW('Water Data'!H140)),NA())</f>
        <v>#N/A</v>
      </c>
      <c r="S146" s="93" t="e">
        <f ca="true">+IF(AND(ISNUMBER(OFFSET('Water Data'!$I$4,0,10*ROW('Water Data'!I140))),'Data Summary'!CH146="Yes"),100-OFFSET('Water Data'!$I$4,0,10*ROW('Water Data'!I140)),NA())</f>
        <v>#N/A</v>
      </c>
      <c r="T146" s="93" t="e">
        <f ca="true">+IF(AND(ISNUMBER(OFFSET('Water Data'!$I$6,0,10*ROW('Water Data'!I140))),'Data Summary'!CI146="Yes"),OFFSET('Water Data'!$I$6,0,10*ROW('Water Data'!I140)),NA())</f>
        <v>#N/A</v>
      </c>
      <c r="U146" s="93" t="e">
        <f ca="true">+IF(AND(ISNUMBER(OFFSET('Water Data'!$I$9,0,10*ROW('Water Data'!I140))),'Data Summary'!CJ146="Yes"),OFFSET('Water Data'!$I$9,0,10*ROW('Water Data'!I140)),NA())</f>
        <v>#N/A</v>
      </c>
      <c r="V146" s="94" t="e">
        <f ca="true">+IF(AND(ISNUMBER(OFFSET('Sanitation Data'!$D$4,0,10*ROW('Sanitation Data'!D140))),'Data Summary'!CK146="Yes"),100-OFFSET('Sanitation Data'!$D$4,0,10*ROW('Sanitation Data'!D140)),NA())</f>
        <v>#N/A</v>
      </c>
      <c r="W146" s="94" t="e">
        <f ca="true">+IF(AND(ISNUMBER(OFFSET('Sanitation Data'!$D$6,0,10*ROW('Sanitation Data'!D140))),'Data Summary'!CL146="Yes"),OFFSET('Sanitation Data'!$D$6,0,10*ROW('Sanitation Data'!D140)),NA())</f>
        <v>#N/A</v>
      </c>
      <c r="X146" s="94" t="e">
        <f ca="true">+IF(AND(ISNUMBER(OFFSET('Sanitation Data'!$D$10,0,10*ROW('Sanitation Data'!D140))),'Data Summary'!CM146="Yes"),OFFSET('Sanitation Data'!$D$10,0,10*ROW('Sanitation Data'!D140)),NA())</f>
        <v>#N/A</v>
      </c>
      <c r="Y146" s="94" t="e">
        <f ca="true">+IF(AND(ISNUMBER(OFFSET('Sanitation Data'!$D$11,0,10*ROW('Sanitation Data'!D140))),'Data Summary'!CN146="Yes"),OFFSET('Sanitation Data'!$D$11,0,10*ROW('Sanitation Data'!D140)),NA())</f>
        <v>#N/A</v>
      </c>
      <c r="Z146" s="94" t="e">
        <f ca="true">+IF(AND(ISNUMBER(OFFSET('Sanitation Data'!$D$12,0,10*ROW('Sanitation Data'!D140))),'Data Summary'!CO146="Yes"),OFFSET('Sanitation Data'!$D$12,0,10*ROW('Sanitation Data'!D140)),NA())</f>
        <v>#N/A</v>
      </c>
      <c r="AA146" s="94" t="e">
        <f ca="true">+IF(AND(ISNUMBER(OFFSET('Sanitation Data'!$E$4,0,10*ROW('Sanitation Data'!E140))),'Data Summary'!CP146="Yes"),100-OFFSET('Sanitation Data'!$E$4,0,10*ROW('Sanitation Data'!E140)),NA())</f>
        <v>#N/A</v>
      </c>
      <c r="AB146" s="94" t="e">
        <f ca="true">+IF(AND(ISNUMBER(OFFSET('Sanitation Data'!$E$6,0,10*ROW('Sanitation Data'!E140))),'Data Summary'!CQ146="Yes"),OFFSET('Sanitation Data'!$E$6,0,10*ROW('Sanitation Data'!E140)),NA())</f>
        <v>#N/A</v>
      </c>
      <c r="AC146" s="94" t="e">
        <f ca="true">+IF(AND(ISNUMBER(OFFSET('Sanitation Data'!$E$10,0,10*ROW('Sanitation Data'!E140))),'Data Summary'!CR146="Yes"),OFFSET('Sanitation Data'!$E$10,0,10*ROW('Sanitation Data'!E140)),NA())</f>
        <v>#N/A</v>
      </c>
      <c r="AD146" s="94" t="e">
        <f ca="true">+IF(AND(ISNUMBER(OFFSET('Sanitation Data'!$E$11,0,10*ROW('Sanitation Data'!E140))),'Data Summary'!CS146="Yes"),OFFSET('Sanitation Data'!$E$11,0,10*ROW('Sanitation Data'!E140)),NA())</f>
        <v>#N/A</v>
      </c>
      <c r="AE146" s="94" t="e">
        <f ca="true">+IF(AND(ISNUMBER(OFFSET('Sanitation Data'!$E$12,0,10*ROW('Sanitation Data'!E140))),'Data Summary'!CT146="Yes"),OFFSET('Sanitation Data'!$E$12,0,10*ROW('Sanitation Data'!E140)),NA())</f>
        <v>#N/A</v>
      </c>
      <c r="AF146" s="94" t="e">
        <f ca="true">+IF(AND(ISNUMBER(OFFSET('Sanitation Data'!$F$4,0,10*ROW('Sanitation Data'!F140))),'Data Summary'!CU146="Yes"),100-OFFSET('Sanitation Data'!$F$4,0,10*ROW('Sanitation Data'!F140)),NA())</f>
        <v>#N/A</v>
      </c>
      <c r="AG146" s="94" t="e">
        <f ca="true">+IF(AND(ISNUMBER(OFFSET('Sanitation Data'!$F$6,0,10*ROW('Sanitation Data'!F140))),'Data Summary'!CV146="Yes"),OFFSET('Sanitation Data'!$F$6,0,10*ROW('Sanitation Data'!F140)),NA())</f>
        <v>#N/A</v>
      </c>
      <c r="AH146" s="94" t="e">
        <f ca="true">+IF(AND(ISNUMBER(OFFSET('Sanitation Data'!$F$10,0,10*ROW('Sanitation Data'!F140))),'Data Summary'!CW146="Yes"),OFFSET('Sanitation Data'!$F$10,0,10*ROW('Sanitation Data'!F140)),NA())</f>
        <v>#N/A</v>
      </c>
      <c r="AI146" s="94" t="e">
        <f ca="true">+IF(AND(ISNUMBER(OFFSET('Sanitation Data'!$F$11,0,10*ROW('Sanitation Data'!F140))),'Data Summary'!CX146="Yes"),OFFSET('Sanitation Data'!$F$11,0,10*ROW('Sanitation Data'!F140)),NA())</f>
        <v>#N/A</v>
      </c>
      <c r="AJ146" s="94" t="e">
        <f ca="true">+IF(AND(ISNUMBER(OFFSET('Sanitation Data'!$F$12,0,10*ROW('Sanitation Data'!F140))),'Data Summary'!CY146="Yes"),OFFSET('Sanitation Data'!$F$12,0,10*ROW('Sanitation Data'!F140)),NA())</f>
        <v>#N/A</v>
      </c>
      <c r="AK146" s="94" t="e">
        <f ca="true">+IF(AND(ISNUMBER(OFFSET('Sanitation Data'!$G$4,0,10*ROW('Sanitation Data'!G140))),'Data Summary'!CZ146="Yes"),100-OFFSET('Sanitation Data'!$G$4,0,10*ROW('Sanitation Data'!G140)),NA())</f>
        <v>#N/A</v>
      </c>
      <c r="AL146" s="94" t="e">
        <f ca="true">+IF(AND(ISNUMBER(OFFSET('Sanitation Data'!$G$6,0,10*ROW('Sanitation Data'!G140))),'Data Summary'!DA146="Yes"),OFFSET('Sanitation Data'!$G$6,0,10*ROW('Sanitation Data'!G140)),NA())</f>
        <v>#N/A</v>
      </c>
      <c r="AM146" s="94" t="e">
        <f ca="true">+IF(AND(ISNUMBER(OFFSET('Sanitation Data'!$G$10,0,10*ROW('Sanitation Data'!G140))),'Data Summary'!DB146="Yes"),OFFSET('Sanitation Data'!$G$10,0,10*ROW('Sanitation Data'!G140)),NA())</f>
        <v>#N/A</v>
      </c>
      <c r="AN146" s="94" t="e">
        <f ca="true">+IF(AND(ISNUMBER(OFFSET('Sanitation Data'!$G$11,0,10*ROW('Sanitation Data'!G140))),'Data Summary'!DC146="Yes"),OFFSET('Sanitation Data'!$G$11,0,10*ROW('Sanitation Data'!G140)),NA())</f>
        <v>#N/A</v>
      </c>
      <c r="AO146" s="94" t="e">
        <f ca="true">+IF(AND(ISNUMBER(OFFSET('Sanitation Data'!$G$12,0,10*ROW('Sanitation Data'!G140))),'Data Summary'!DD146="Yes"),OFFSET('Sanitation Data'!$G$12,0,10*ROW('Sanitation Data'!G140)),NA())</f>
        <v>#N/A</v>
      </c>
      <c r="AP146" s="94" t="e">
        <f ca="true">+IF(AND(ISNUMBER(OFFSET('Sanitation Data'!$H$4,0,10*ROW('Sanitation Data'!H140))),'Data Summary'!DE146="Yes"),100-OFFSET('Sanitation Data'!$H$4,0,10*ROW('Sanitation Data'!H140)),NA())</f>
        <v>#N/A</v>
      </c>
      <c r="AQ146" s="94" t="e">
        <f ca="true">+IF(AND(ISNUMBER(OFFSET('Sanitation Data'!$H$6,0,10*ROW('Sanitation Data'!H140))),'Data Summary'!DF146="Yes"),OFFSET('Sanitation Data'!$H$6,0,10*ROW('Sanitation Data'!H140)),NA())</f>
        <v>#N/A</v>
      </c>
      <c r="AR146" s="94" t="e">
        <f ca="true">+IF(AND(ISNUMBER(OFFSET('Sanitation Data'!$H$10,0,10*ROW('Sanitation Data'!H140))),'Data Summary'!DG146="Yes"),OFFSET('Sanitation Data'!$H$10,0,10*ROW('Sanitation Data'!H140)),NA())</f>
        <v>#N/A</v>
      </c>
      <c r="AS146" s="94" t="e">
        <f ca="true">+IF(AND(ISNUMBER(OFFSET('Sanitation Data'!$H$11,0,10*ROW('Sanitation Data'!H140))),'Data Summary'!DH146="Yes"),OFFSET('Sanitation Data'!$H$11,0,10*ROW('Sanitation Data'!H140)),NA())</f>
        <v>#N/A</v>
      </c>
      <c r="AT146" s="94" t="e">
        <f ca="true">+IF(AND(ISNUMBER(OFFSET('Sanitation Data'!$H$12,0,10*ROW('Sanitation Data'!H140))),'Data Summary'!DI146="Yes"),OFFSET('Sanitation Data'!$H$12,0,10*ROW('Sanitation Data'!H140)),NA())</f>
        <v>#N/A</v>
      </c>
      <c r="AU146" s="94" t="e">
        <f ca="true">+IF(AND(ISNUMBER(OFFSET('Sanitation Data'!$I$4,0,10*ROW('Sanitation Data'!I140))),'Data Summary'!DJ146="Yes"),100-OFFSET('Sanitation Data'!$I$4,0,10*ROW('Sanitation Data'!I140)),NA())</f>
        <v>#N/A</v>
      </c>
      <c r="AV146" s="94" t="e">
        <f ca="true">+IF(AND(ISNUMBER(OFFSET('Sanitation Data'!$I$6,0,10*ROW('Sanitation Data'!I140))),'Data Summary'!DK146="Yes"),OFFSET('Sanitation Data'!$I$6,0,10*ROW('Sanitation Data'!I140)),NA())</f>
        <v>#N/A</v>
      </c>
      <c r="AW146" s="94" t="e">
        <f ca="true">+IF(AND(ISNUMBER(OFFSET('Sanitation Data'!$I$10,0,10*ROW('Sanitation Data'!I140))),'Data Summary'!DL146="Yes"),OFFSET('Sanitation Data'!$I$10,0,10*ROW('Sanitation Data'!I140)),NA())</f>
        <v>#N/A</v>
      </c>
      <c r="AX146" s="94" t="e">
        <f ca="true">+IF(AND(ISNUMBER(OFFSET('Sanitation Data'!$I$11,0,10*ROW('Sanitation Data'!I140))),'Data Summary'!DM146="Yes"),OFFSET('Sanitation Data'!$I$11,0,10*ROW('Sanitation Data'!I140)),NA())</f>
        <v>#N/A</v>
      </c>
      <c r="AY146" s="94" t="e">
        <f ca="true">+IF(AND(ISNUMBER(OFFSET('Sanitation Data'!$I$12,0,10*ROW('Sanitation Data'!I140))),'Data Summary'!DN146="Yes"),OFFSET('Sanitation Data'!$I$12,0,10*ROW('Sanitation Data'!I140)),NA())</f>
        <v>#N/A</v>
      </c>
      <c r="AZ146" s="95" t="e">
        <f ca="true">+IF(AND(ISNUMBER(OFFSET('Hygiene Data'!$D$5,0,10*ROW('Hygiene Data'!D140))),'Data Summary'!DO146="Yes"),OFFSET('Hygiene Data'!$D$5,0,10*ROW('Hygiene Data'!D140)),NA())</f>
        <v>#N/A</v>
      </c>
      <c r="BA146" s="95" t="e">
        <f ca="true">+IF(AND(ISNUMBER(OFFSET('Hygiene Data'!$D$7,0,10*ROW('Hygiene Data'!D140))),'Data Summary'!DP146="Yes"),OFFSET('Hygiene Data'!$D$7,0,10*ROW('Hygiene Data'!D140)),NA())</f>
        <v>#N/A</v>
      </c>
      <c r="BB146" s="95" t="e">
        <f ca="true">+IF(AND(ISNUMBER(OFFSET('Hygiene Data'!$D$9,0,10*ROW('Hygiene Data'!D140))),'Data Summary'!DQ146="Yes"),OFFSET('Hygiene Data'!$D$9,0,10*ROW('Hygiene Data'!D140)),NA())</f>
        <v>#N/A</v>
      </c>
      <c r="BC146" s="95" t="e">
        <f ca="true">+IF(AND(ISNUMBER(OFFSET('Hygiene Data'!$E$5,0,10*ROW('Hygiene Data'!E140))),'Data Summary'!DR146="Yes"),OFFSET('Hygiene Data'!$E$5,0,10*ROW('Hygiene Data'!E140)),NA())</f>
        <v>#N/A</v>
      </c>
      <c r="BD146" s="95" t="e">
        <f ca="true">+IF(AND(ISNUMBER(OFFSET('Hygiene Data'!$E$7,0,10*ROW('Hygiene Data'!E140))),'Data Summary'!DS146="Yes"),OFFSET('Hygiene Data'!$E$7,0,10*ROW('Hygiene Data'!E140)),NA())</f>
        <v>#N/A</v>
      </c>
      <c r="BE146" s="95" t="e">
        <f ca="true">+IF(AND(ISNUMBER(OFFSET('Hygiene Data'!$E$9,0,10*ROW('Hygiene Data'!E140))),'Data Summary'!DT146="Yes"),OFFSET('Hygiene Data'!$E$9,0,10*ROW('Hygiene Data'!E140)),NA())</f>
        <v>#N/A</v>
      </c>
      <c r="BF146" s="95" t="e">
        <f ca="true">+IF(AND(ISNUMBER(OFFSET('Hygiene Data'!$F$5,0,10*ROW('Hygiene Data'!F140))),'Data Summary'!DU146="Yes"),OFFSET('Hygiene Data'!$F$5,0,10*ROW('Hygiene Data'!F140)),NA())</f>
        <v>#N/A</v>
      </c>
      <c r="BG146" s="95" t="e">
        <f ca="true">+IF(AND(ISNUMBER(OFFSET('Hygiene Data'!$F$7,0,10*ROW('Hygiene Data'!F140))),'Data Summary'!DV146="Yes"),OFFSET('Hygiene Data'!$F$7,0,10*ROW('Hygiene Data'!F140)),NA())</f>
        <v>#N/A</v>
      </c>
      <c r="BH146" s="95" t="e">
        <f ca="true">+IF(AND(ISNUMBER(OFFSET('Hygiene Data'!$F$9,0,10*ROW('Hygiene Data'!F140))),'Data Summary'!DW146="Yes"),OFFSET('Hygiene Data'!$F$9,0,10*ROW('Hygiene Data'!F140)),NA())</f>
        <v>#N/A</v>
      </c>
      <c r="BI146" s="95" t="e">
        <f ca="true">+IF(AND(ISNUMBER(OFFSET('Hygiene Data'!$G$5,0,10*ROW('Hygiene Data'!G140))),'Data Summary'!DX146="Yes"),OFFSET('Hygiene Data'!$G$5,0,10*ROW('Hygiene Data'!G140)),NA())</f>
        <v>#N/A</v>
      </c>
      <c r="BJ146" s="95" t="e">
        <f ca="true">+IF(AND(ISNUMBER(OFFSET('Hygiene Data'!$G$7,0,10*ROW('Hygiene Data'!G140))),'Data Summary'!DY146="Yes"),OFFSET('Hygiene Data'!$G$7,0,10*ROW('Hygiene Data'!G140)),NA())</f>
        <v>#N/A</v>
      </c>
      <c r="BK146" s="95" t="e">
        <f ca="true">+IF(AND(ISNUMBER(OFFSET('Hygiene Data'!$G$9,0,10*ROW('Hygiene Data'!G140))),'Data Summary'!DZ146="Yes"),OFFSET('Hygiene Data'!$G$9,0,10*ROW('Hygiene Data'!G140)),NA())</f>
        <v>#N/A</v>
      </c>
      <c r="BL146" s="95" t="e">
        <f ca="true">+IF(AND(ISNUMBER(OFFSET('Hygiene Data'!$H$5,0,10*ROW('Hygiene Data'!H140))),'Data Summary'!EA146="Yes"),OFFSET('Hygiene Data'!$H$5,0,10*ROW('Hygiene Data'!H140)),NA())</f>
        <v>#N/A</v>
      </c>
      <c r="BM146" s="95" t="e">
        <f ca="true">+IF(AND(ISNUMBER(OFFSET('Hygiene Data'!$H$7,0,10*ROW('Hygiene Data'!H140))),'Data Summary'!EB146="Yes"),OFFSET('Hygiene Data'!$H$7,0,10*ROW('Hygiene Data'!H140)),NA())</f>
        <v>#N/A</v>
      </c>
      <c r="BN146" s="95" t="e">
        <f ca="true">+IF(AND(ISNUMBER(OFFSET('Hygiene Data'!$H$9,0,10*ROW('Hygiene Data'!H140))),'Data Summary'!EC146="Yes"),OFFSET('Hygiene Data'!$H$9,0,10*ROW('Hygiene Data'!H140)),NA())</f>
        <v>#N/A</v>
      </c>
      <c r="BO146" s="95" t="e">
        <f ca="true">+IF(AND(ISNUMBER(OFFSET('Hygiene Data'!$I$5,0,10*ROW('Hygiene Data'!I140))),'Data Summary'!ED146="Yes"),OFFSET('Hygiene Data'!$I$5,0,10*ROW('Hygiene Data'!I140)),NA())</f>
        <v>#N/A</v>
      </c>
      <c r="BP146" s="95" t="e">
        <f ca="true">+IF(AND(ISNUMBER(OFFSET('Hygiene Data'!$I$7,0,10*ROW('Hygiene Data'!I140))),'Data Summary'!EE146="Yes"),OFFSET('Hygiene Data'!$I$7,0,10*ROW('Hygiene Data'!I140)),NA())</f>
        <v>#N/A</v>
      </c>
      <c r="BQ146" s="95" t="e">
        <f ca="true">+IF(AND(ISNUMBER(OFFSET('Hygiene Data'!$I$9,0,10*ROW('Hygiene Data'!I140))),'Data Summary'!EF146="Yes"),OFFSET('Hygiene Data'!$I$9,0,10*ROW('Hygiene Data'!I140)),NA())</f>
        <v>#N/A</v>
      </c>
    </row>
    <row xmlns:x14ac="http://schemas.microsoft.com/office/spreadsheetml/2009/9/ac" r="147" x14ac:dyDescent="0.2">
      <c r="A147" s="329" t="e">
        <f ca="true">+RIGHT('Data Summary'!A147,LEN('Data Summary'!A147)-9)</f>
        <v>#VALUE!</v>
      </c>
      <c r="B147" s="36" t="str">
        <f ca="true">+IF(ISTEXT('Data Summary'!B147),'Data Summary'!B147,"")</f>
        <v/>
      </c>
      <c r="C147" s="328" t="e">
        <f ca="true">+VALUE('Data Summary'!C147)</f>
        <v>#VALUE!</v>
      </c>
      <c r="D147" s="93" t="e">
        <f ca="true">+IF(AND(ISNUMBER(OFFSET('Water Data'!$D$4,0,10*ROW('Water Data'!D141))),'Data Summary'!BS147="Yes"),100-OFFSET('Water Data'!$D$4,0,10*ROW('Water Data'!D141)),NA())</f>
        <v>#N/A</v>
      </c>
      <c r="E147" s="93" t="e">
        <f ca="true">+IF(AND(ISNUMBER(OFFSET('Water Data'!$D$6,0,10*ROW('Water Data'!D141))),'Data Summary'!BT147="Yes"),OFFSET('Water Data'!$D$6,0,10*ROW('Water Data'!D141)),NA())</f>
        <v>#N/A</v>
      </c>
      <c r="F147" s="93" t="e">
        <f ca="true">+IF(AND(ISNUMBER(OFFSET('Water Data'!$D$9,0,10*ROW('Water Data'!D141))),'Data Summary'!BU147="Yes"),OFFSET('Water Data'!$D$9,0,10*ROW('Water Data'!D141)),NA())</f>
        <v>#N/A</v>
      </c>
      <c r="G147" s="93" t="e">
        <f ca="true">+IF(AND(ISNUMBER(OFFSET('Water Data'!$E$4,0,10*ROW('Water Data'!E141))),'Data Summary'!BV147="Yes"),100-OFFSET('Water Data'!$E$4,0,10*ROW('Water Data'!E141)),NA())</f>
        <v>#N/A</v>
      </c>
      <c r="H147" s="93" t="e">
        <f ca="true">+IF(AND(ISNUMBER(OFFSET('Water Data'!$E$6,0,10*ROW('Water Data'!E141))),'Data Summary'!BW147="Yes"),OFFSET('Water Data'!$E$6,0,10*ROW('Water Data'!E141)),NA())</f>
        <v>#N/A</v>
      </c>
      <c r="I147" s="93" t="e">
        <f ca="true">+IF(AND(ISNUMBER(OFFSET('Water Data'!$E$9,0,10*ROW('Water Data'!E141))),'Data Summary'!BX147="Yes"),OFFSET('Water Data'!$E$9,0,10*ROW('Water Data'!E141)),NA())</f>
        <v>#N/A</v>
      </c>
      <c r="J147" s="93" t="e">
        <f ca="true">+IF(AND(ISNUMBER(OFFSET('Water Data'!$F$4,0,10*ROW('Water Data'!F141))),'Data Summary'!BY147="Yes"),100-OFFSET('Water Data'!$F$4,0,10*ROW('Water Data'!F141)),NA())</f>
        <v>#N/A</v>
      </c>
      <c r="K147" s="93" t="e">
        <f ca="true">+IF(AND(ISNUMBER(OFFSET('Water Data'!$F$6,0,10*ROW('Water Data'!F141))),'Data Summary'!BZ147="Yes"),OFFSET('Water Data'!$F$6,0,10*ROW('Water Data'!F141)),NA())</f>
        <v>#N/A</v>
      </c>
      <c r="L147" s="93" t="e">
        <f ca="true">+IF(AND(ISNUMBER(OFFSET('Water Data'!$F$9,0,10*ROW('Water Data'!F141))),'Data Summary'!CA147="Yes"),OFFSET('Water Data'!$F$9,0,10*ROW('Water Data'!F141)),NA())</f>
        <v>#N/A</v>
      </c>
      <c r="M147" s="93" t="e">
        <f ca="true">+IF(AND(ISNUMBER(OFFSET('Water Data'!$G$4,0,10*ROW('Water Data'!G141))),'Data Summary'!CB147="Yes"),100-OFFSET('Water Data'!$G$4,0,10*ROW('Water Data'!G141)),NA())</f>
        <v>#N/A</v>
      </c>
      <c r="N147" s="93" t="e">
        <f ca="true">+IF(AND(ISNUMBER(OFFSET('Water Data'!$G$6,0,10*ROW('Water Data'!G141))),'Data Summary'!CC147="Yes"),OFFSET('Water Data'!$G$6,0,10*ROW('Water Data'!G141)),NA())</f>
        <v>#N/A</v>
      </c>
      <c r="O147" s="93" t="e">
        <f ca="true">+IF(AND(ISNUMBER(OFFSET('Water Data'!$G$9,0,10*ROW('Water Data'!G141))),'Data Summary'!CD147="Yes"),OFFSET('Water Data'!$G$9,0,10*ROW('Water Data'!G141)),NA())</f>
        <v>#N/A</v>
      </c>
      <c r="P147" s="93" t="e">
        <f ca="true">+IF(AND(ISNUMBER(OFFSET('Water Data'!$H$4,0,10*ROW('Water Data'!H141))),'Data Summary'!CE147="Yes"),100-OFFSET('Water Data'!$H$4,0,10*ROW('Water Data'!H141)),NA())</f>
        <v>#N/A</v>
      </c>
      <c r="Q147" s="93" t="e">
        <f ca="true">+IF(AND(ISNUMBER(OFFSET('Water Data'!$H$6,0,10*ROW('Water Data'!H141))),'Data Summary'!CF147="Yes"),OFFSET('Water Data'!$H$6,0,10*ROW('Water Data'!H141)),NA())</f>
        <v>#N/A</v>
      </c>
      <c r="R147" s="93" t="e">
        <f ca="true">+IF(AND(ISNUMBER(OFFSET('Water Data'!$H$9,0,10*ROW('Water Data'!H141))),'Data Summary'!CG147="Yes"),OFFSET('Water Data'!$H$9,0,10*ROW('Water Data'!H141)),NA())</f>
        <v>#N/A</v>
      </c>
      <c r="S147" s="93" t="e">
        <f ca="true">+IF(AND(ISNUMBER(OFFSET('Water Data'!$I$4,0,10*ROW('Water Data'!I141))),'Data Summary'!CH147="Yes"),100-OFFSET('Water Data'!$I$4,0,10*ROW('Water Data'!I141)),NA())</f>
        <v>#N/A</v>
      </c>
      <c r="T147" s="93" t="e">
        <f ca="true">+IF(AND(ISNUMBER(OFFSET('Water Data'!$I$6,0,10*ROW('Water Data'!I141))),'Data Summary'!CI147="Yes"),OFFSET('Water Data'!$I$6,0,10*ROW('Water Data'!I141)),NA())</f>
        <v>#N/A</v>
      </c>
      <c r="U147" s="93" t="e">
        <f ca="true">+IF(AND(ISNUMBER(OFFSET('Water Data'!$I$9,0,10*ROW('Water Data'!I141))),'Data Summary'!CJ147="Yes"),OFFSET('Water Data'!$I$9,0,10*ROW('Water Data'!I141)),NA())</f>
        <v>#N/A</v>
      </c>
      <c r="V147" s="94" t="e">
        <f ca="true">+IF(AND(ISNUMBER(OFFSET('Sanitation Data'!$D$4,0,10*ROW('Sanitation Data'!D141))),'Data Summary'!CK147="Yes"),100-OFFSET('Sanitation Data'!$D$4,0,10*ROW('Sanitation Data'!D141)),NA())</f>
        <v>#N/A</v>
      </c>
      <c r="W147" s="94" t="e">
        <f ca="true">+IF(AND(ISNUMBER(OFFSET('Sanitation Data'!$D$6,0,10*ROW('Sanitation Data'!D141))),'Data Summary'!CL147="Yes"),OFFSET('Sanitation Data'!$D$6,0,10*ROW('Sanitation Data'!D141)),NA())</f>
        <v>#N/A</v>
      </c>
      <c r="X147" s="94" t="e">
        <f ca="true">+IF(AND(ISNUMBER(OFFSET('Sanitation Data'!$D$10,0,10*ROW('Sanitation Data'!D141))),'Data Summary'!CM147="Yes"),OFFSET('Sanitation Data'!$D$10,0,10*ROW('Sanitation Data'!D141)),NA())</f>
        <v>#N/A</v>
      </c>
      <c r="Y147" s="94" t="e">
        <f ca="true">+IF(AND(ISNUMBER(OFFSET('Sanitation Data'!$D$11,0,10*ROW('Sanitation Data'!D141))),'Data Summary'!CN147="Yes"),OFFSET('Sanitation Data'!$D$11,0,10*ROW('Sanitation Data'!D141)),NA())</f>
        <v>#N/A</v>
      </c>
      <c r="Z147" s="94" t="e">
        <f ca="true">+IF(AND(ISNUMBER(OFFSET('Sanitation Data'!$D$12,0,10*ROW('Sanitation Data'!D141))),'Data Summary'!CO147="Yes"),OFFSET('Sanitation Data'!$D$12,0,10*ROW('Sanitation Data'!D141)),NA())</f>
        <v>#N/A</v>
      </c>
      <c r="AA147" s="94" t="e">
        <f ca="true">+IF(AND(ISNUMBER(OFFSET('Sanitation Data'!$E$4,0,10*ROW('Sanitation Data'!E141))),'Data Summary'!CP147="Yes"),100-OFFSET('Sanitation Data'!$E$4,0,10*ROW('Sanitation Data'!E141)),NA())</f>
        <v>#N/A</v>
      </c>
      <c r="AB147" s="94" t="e">
        <f ca="true">+IF(AND(ISNUMBER(OFFSET('Sanitation Data'!$E$6,0,10*ROW('Sanitation Data'!E141))),'Data Summary'!CQ147="Yes"),OFFSET('Sanitation Data'!$E$6,0,10*ROW('Sanitation Data'!E141)),NA())</f>
        <v>#N/A</v>
      </c>
      <c r="AC147" s="94" t="e">
        <f ca="true">+IF(AND(ISNUMBER(OFFSET('Sanitation Data'!$E$10,0,10*ROW('Sanitation Data'!E141))),'Data Summary'!CR147="Yes"),OFFSET('Sanitation Data'!$E$10,0,10*ROW('Sanitation Data'!E141)),NA())</f>
        <v>#N/A</v>
      </c>
      <c r="AD147" s="94" t="e">
        <f ca="true">+IF(AND(ISNUMBER(OFFSET('Sanitation Data'!$E$11,0,10*ROW('Sanitation Data'!E141))),'Data Summary'!CS147="Yes"),OFFSET('Sanitation Data'!$E$11,0,10*ROW('Sanitation Data'!E141)),NA())</f>
        <v>#N/A</v>
      </c>
      <c r="AE147" s="94" t="e">
        <f ca="true">+IF(AND(ISNUMBER(OFFSET('Sanitation Data'!$E$12,0,10*ROW('Sanitation Data'!E141))),'Data Summary'!CT147="Yes"),OFFSET('Sanitation Data'!$E$12,0,10*ROW('Sanitation Data'!E141)),NA())</f>
        <v>#N/A</v>
      </c>
      <c r="AF147" s="94" t="e">
        <f ca="true">+IF(AND(ISNUMBER(OFFSET('Sanitation Data'!$F$4,0,10*ROW('Sanitation Data'!F141))),'Data Summary'!CU147="Yes"),100-OFFSET('Sanitation Data'!$F$4,0,10*ROW('Sanitation Data'!F141)),NA())</f>
        <v>#N/A</v>
      </c>
      <c r="AG147" s="94" t="e">
        <f ca="true">+IF(AND(ISNUMBER(OFFSET('Sanitation Data'!$F$6,0,10*ROW('Sanitation Data'!F141))),'Data Summary'!CV147="Yes"),OFFSET('Sanitation Data'!$F$6,0,10*ROW('Sanitation Data'!F141)),NA())</f>
        <v>#N/A</v>
      </c>
      <c r="AH147" s="94" t="e">
        <f ca="true">+IF(AND(ISNUMBER(OFFSET('Sanitation Data'!$F$10,0,10*ROW('Sanitation Data'!F141))),'Data Summary'!CW147="Yes"),OFFSET('Sanitation Data'!$F$10,0,10*ROW('Sanitation Data'!F141)),NA())</f>
        <v>#N/A</v>
      </c>
      <c r="AI147" s="94" t="e">
        <f ca="true">+IF(AND(ISNUMBER(OFFSET('Sanitation Data'!$F$11,0,10*ROW('Sanitation Data'!F141))),'Data Summary'!CX147="Yes"),OFFSET('Sanitation Data'!$F$11,0,10*ROW('Sanitation Data'!F141)),NA())</f>
        <v>#N/A</v>
      </c>
      <c r="AJ147" s="94" t="e">
        <f ca="true">+IF(AND(ISNUMBER(OFFSET('Sanitation Data'!$F$12,0,10*ROW('Sanitation Data'!F141))),'Data Summary'!CY147="Yes"),OFFSET('Sanitation Data'!$F$12,0,10*ROW('Sanitation Data'!F141)),NA())</f>
        <v>#N/A</v>
      </c>
      <c r="AK147" s="94" t="e">
        <f ca="true">+IF(AND(ISNUMBER(OFFSET('Sanitation Data'!$G$4,0,10*ROW('Sanitation Data'!G141))),'Data Summary'!CZ147="Yes"),100-OFFSET('Sanitation Data'!$G$4,0,10*ROW('Sanitation Data'!G141)),NA())</f>
        <v>#N/A</v>
      </c>
      <c r="AL147" s="94" t="e">
        <f ca="true">+IF(AND(ISNUMBER(OFFSET('Sanitation Data'!$G$6,0,10*ROW('Sanitation Data'!G141))),'Data Summary'!DA147="Yes"),OFFSET('Sanitation Data'!$G$6,0,10*ROW('Sanitation Data'!G141)),NA())</f>
        <v>#N/A</v>
      </c>
      <c r="AM147" s="94" t="e">
        <f ca="true">+IF(AND(ISNUMBER(OFFSET('Sanitation Data'!$G$10,0,10*ROW('Sanitation Data'!G141))),'Data Summary'!DB147="Yes"),OFFSET('Sanitation Data'!$G$10,0,10*ROW('Sanitation Data'!G141)),NA())</f>
        <v>#N/A</v>
      </c>
      <c r="AN147" s="94" t="e">
        <f ca="true">+IF(AND(ISNUMBER(OFFSET('Sanitation Data'!$G$11,0,10*ROW('Sanitation Data'!G141))),'Data Summary'!DC147="Yes"),OFFSET('Sanitation Data'!$G$11,0,10*ROW('Sanitation Data'!G141)),NA())</f>
        <v>#N/A</v>
      </c>
      <c r="AO147" s="94" t="e">
        <f ca="true">+IF(AND(ISNUMBER(OFFSET('Sanitation Data'!$G$12,0,10*ROW('Sanitation Data'!G141))),'Data Summary'!DD147="Yes"),OFFSET('Sanitation Data'!$G$12,0,10*ROW('Sanitation Data'!G141)),NA())</f>
        <v>#N/A</v>
      </c>
      <c r="AP147" s="94" t="e">
        <f ca="true">+IF(AND(ISNUMBER(OFFSET('Sanitation Data'!$H$4,0,10*ROW('Sanitation Data'!H141))),'Data Summary'!DE147="Yes"),100-OFFSET('Sanitation Data'!$H$4,0,10*ROW('Sanitation Data'!H141)),NA())</f>
        <v>#N/A</v>
      </c>
      <c r="AQ147" s="94" t="e">
        <f ca="true">+IF(AND(ISNUMBER(OFFSET('Sanitation Data'!$H$6,0,10*ROW('Sanitation Data'!H141))),'Data Summary'!DF147="Yes"),OFFSET('Sanitation Data'!$H$6,0,10*ROW('Sanitation Data'!H141)),NA())</f>
        <v>#N/A</v>
      </c>
      <c r="AR147" s="94" t="e">
        <f ca="true">+IF(AND(ISNUMBER(OFFSET('Sanitation Data'!$H$10,0,10*ROW('Sanitation Data'!H141))),'Data Summary'!DG147="Yes"),OFFSET('Sanitation Data'!$H$10,0,10*ROW('Sanitation Data'!H141)),NA())</f>
        <v>#N/A</v>
      </c>
      <c r="AS147" s="94" t="e">
        <f ca="true">+IF(AND(ISNUMBER(OFFSET('Sanitation Data'!$H$11,0,10*ROW('Sanitation Data'!H141))),'Data Summary'!DH147="Yes"),OFFSET('Sanitation Data'!$H$11,0,10*ROW('Sanitation Data'!H141)),NA())</f>
        <v>#N/A</v>
      </c>
      <c r="AT147" s="94" t="e">
        <f ca="true">+IF(AND(ISNUMBER(OFFSET('Sanitation Data'!$H$12,0,10*ROW('Sanitation Data'!H141))),'Data Summary'!DI147="Yes"),OFFSET('Sanitation Data'!$H$12,0,10*ROW('Sanitation Data'!H141)),NA())</f>
        <v>#N/A</v>
      </c>
      <c r="AU147" s="94" t="e">
        <f ca="true">+IF(AND(ISNUMBER(OFFSET('Sanitation Data'!$I$4,0,10*ROW('Sanitation Data'!I141))),'Data Summary'!DJ147="Yes"),100-OFFSET('Sanitation Data'!$I$4,0,10*ROW('Sanitation Data'!I141)),NA())</f>
        <v>#N/A</v>
      </c>
      <c r="AV147" s="94" t="e">
        <f ca="true">+IF(AND(ISNUMBER(OFFSET('Sanitation Data'!$I$6,0,10*ROW('Sanitation Data'!I141))),'Data Summary'!DK147="Yes"),OFFSET('Sanitation Data'!$I$6,0,10*ROW('Sanitation Data'!I141)),NA())</f>
        <v>#N/A</v>
      </c>
      <c r="AW147" s="94" t="e">
        <f ca="true">+IF(AND(ISNUMBER(OFFSET('Sanitation Data'!$I$10,0,10*ROW('Sanitation Data'!I141))),'Data Summary'!DL147="Yes"),OFFSET('Sanitation Data'!$I$10,0,10*ROW('Sanitation Data'!I141)),NA())</f>
        <v>#N/A</v>
      </c>
      <c r="AX147" s="94" t="e">
        <f ca="true">+IF(AND(ISNUMBER(OFFSET('Sanitation Data'!$I$11,0,10*ROW('Sanitation Data'!I141))),'Data Summary'!DM147="Yes"),OFFSET('Sanitation Data'!$I$11,0,10*ROW('Sanitation Data'!I141)),NA())</f>
        <v>#N/A</v>
      </c>
      <c r="AY147" s="94" t="e">
        <f ca="true">+IF(AND(ISNUMBER(OFFSET('Sanitation Data'!$I$12,0,10*ROW('Sanitation Data'!I141))),'Data Summary'!DN147="Yes"),OFFSET('Sanitation Data'!$I$12,0,10*ROW('Sanitation Data'!I141)),NA())</f>
        <v>#N/A</v>
      </c>
      <c r="AZ147" s="95" t="e">
        <f ca="true">+IF(AND(ISNUMBER(OFFSET('Hygiene Data'!$D$5,0,10*ROW('Hygiene Data'!D141))),'Data Summary'!DO147="Yes"),OFFSET('Hygiene Data'!$D$5,0,10*ROW('Hygiene Data'!D141)),NA())</f>
        <v>#N/A</v>
      </c>
      <c r="BA147" s="95" t="e">
        <f ca="true">+IF(AND(ISNUMBER(OFFSET('Hygiene Data'!$D$7,0,10*ROW('Hygiene Data'!D141))),'Data Summary'!DP147="Yes"),OFFSET('Hygiene Data'!$D$7,0,10*ROW('Hygiene Data'!D141)),NA())</f>
        <v>#N/A</v>
      </c>
      <c r="BB147" s="95" t="e">
        <f ca="true">+IF(AND(ISNUMBER(OFFSET('Hygiene Data'!$D$9,0,10*ROW('Hygiene Data'!D141))),'Data Summary'!DQ147="Yes"),OFFSET('Hygiene Data'!$D$9,0,10*ROW('Hygiene Data'!D141)),NA())</f>
        <v>#N/A</v>
      </c>
      <c r="BC147" s="95" t="e">
        <f ca="true">+IF(AND(ISNUMBER(OFFSET('Hygiene Data'!$E$5,0,10*ROW('Hygiene Data'!E141))),'Data Summary'!DR147="Yes"),OFFSET('Hygiene Data'!$E$5,0,10*ROW('Hygiene Data'!E141)),NA())</f>
        <v>#N/A</v>
      </c>
      <c r="BD147" s="95" t="e">
        <f ca="true">+IF(AND(ISNUMBER(OFFSET('Hygiene Data'!$E$7,0,10*ROW('Hygiene Data'!E141))),'Data Summary'!DS147="Yes"),OFFSET('Hygiene Data'!$E$7,0,10*ROW('Hygiene Data'!E141)),NA())</f>
        <v>#N/A</v>
      </c>
      <c r="BE147" s="95" t="e">
        <f ca="true">+IF(AND(ISNUMBER(OFFSET('Hygiene Data'!$E$9,0,10*ROW('Hygiene Data'!E141))),'Data Summary'!DT147="Yes"),OFFSET('Hygiene Data'!$E$9,0,10*ROW('Hygiene Data'!E141)),NA())</f>
        <v>#N/A</v>
      </c>
      <c r="BF147" s="95" t="e">
        <f ca="true">+IF(AND(ISNUMBER(OFFSET('Hygiene Data'!$F$5,0,10*ROW('Hygiene Data'!F141))),'Data Summary'!DU147="Yes"),OFFSET('Hygiene Data'!$F$5,0,10*ROW('Hygiene Data'!F141)),NA())</f>
        <v>#N/A</v>
      </c>
      <c r="BG147" s="95" t="e">
        <f ca="true">+IF(AND(ISNUMBER(OFFSET('Hygiene Data'!$F$7,0,10*ROW('Hygiene Data'!F141))),'Data Summary'!DV147="Yes"),OFFSET('Hygiene Data'!$F$7,0,10*ROW('Hygiene Data'!F141)),NA())</f>
        <v>#N/A</v>
      </c>
      <c r="BH147" s="95" t="e">
        <f ca="true">+IF(AND(ISNUMBER(OFFSET('Hygiene Data'!$F$9,0,10*ROW('Hygiene Data'!F141))),'Data Summary'!DW147="Yes"),OFFSET('Hygiene Data'!$F$9,0,10*ROW('Hygiene Data'!F141)),NA())</f>
        <v>#N/A</v>
      </c>
      <c r="BI147" s="95" t="e">
        <f ca="true">+IF(AND(ISNUMBER(OFFSET('Hygiene Data'!$G$5,0,10*ROW('Hygiene Data'!G141))),'Data Summary'!DX147="Yes"),OFFSET('Hygiene Data'!$G$5,0,10*ROW('Hygiene Data'!G141)),NA())</f>
        <v>#N/A</v>
      </c>
      <c r="BJ147" s="95" t="e">
        <f ca="true">+IF(AND(ISNUMBER(OFFSET('Hygiene Data'!$G$7,0,10*ROW('Hygiene Data'!G141))),'Data Summary'!DY147="Yes"),OFFSET('Hygiene Data'!$G$7,0,10*ROW('Hygiene Data'!G141)),NA())</f>
        <v>#N/A</v>
      </c>
      <c r="BK147" s="95" t="e">
        <f ca="true">+IF(AND(ISNUMBER(OFFSET('Hygiene Data'!$G$9,0,10*ROW('Hygiene Data'!G141))),'Data Summary'!DZ147="Yes"),OFFSET('Hygiene Data'!$G$9,0,10*ROW('Hygiene Data'!G141)),NA())</f>
        <v>#N/A</v>
      </c>
      <c r="BL147" s="95" t="e">
        <f ca="true">+IF(AND(ISNUMBER(OFFSET('Hygiene Data'!$H$5,0,10*ROW('Hygiene Data'!H141))),'Data Summary'!EA147="Yes"),OFFSET('Hygiene Data'!$H$5,0,10*ROW('Hygiene Data'!H141)),NA())</f>
        <v>#N/A</v>
      </c>
      <c r="BM147" s="95" t="e">
        <f ca="true">+IF(AND(ISNUMBER(OFFSET('Hygiene Data'!$H$7,0,10*ROW('Hygiene Data'!H141))),'Data Summary'!EB147="Yes"),OFFSET('Hygiene Data'!$H$7,0,10*ROW('Hygiene Data'!H141)),NA())</f>
        <v>#N/A</v>
      </c>
      <c r="BN147" s="95" t="e">
        <f ca="true">+IF(AND(ISNUMBER(OFFSET('Hygiene Data'!$H$9,0,10*ROW('Hygiene Data'!H141))),'Data Summary'!EC147="Yes"),OFFSET('Hygiene Data'!$H$9,0,10*ROW('Hygiene Data'!H141)),NA())</f>
        <v>#N/A</v>
      </c>
      <c r="BO147" s="95" t="e">
        <f ca="true">+IF(AND(ISNUMBER(OFFSET('Hygiene Data'!$I$5,0,10*ROW('Hygiene Data'!I141))),'Data Summary'!ED147="Yes"),OFFSET('Hygiene Data'!$I$5,0,10*ROW('Hygiene Data'!I141)),NA())</f>
        <v>#N/A</v>
      </c>
      <c r="BP147" s="95" t="e">
        <f ca="true">+IF(AND(ISNUMBER(OFFSET('Hygiene Data'!$I$7,0,10*ROW('Hygiene Data'!I141))),'Data Summary'!EE147="Yes"),OFFSET('Hygiene Data'!$I$7,0,10*ROW('Hygiene Data'!I141)),NA())</f>
        <v>#N/A</v>
      </c>
      <c r="BQ147" s="95" t="e">
        <f ca="true">+IF(AND(ISNUMBER(OFFSET('Hygiene Data'!$I$9,0,10*ROW('Hygiene Data'!I141))),'Data Summary'!EF147="Yes"),OFFSET('Hygiene Data'!$I$9,0,10*ROW('Hygiene Data'!I141)),NA())</f>
        <v>#N/A</v>
      </c>
    </row>
    <row xmlns:x14ac="http://schemas.microsoft.com/office/spreadsheetml/2009/9/ac" r="148" x14ac:dyDescent="0.2">
      <c r="A148" s="329" t="e">
        <f ca="true">+RIGHT('Data Summary'!A148,LEN('Data Summary'!A148)-9)</f>
        <v>#VALUE!</v>
      </c>
      <c r="B148" s="36" t="str">
        <f ca="true">+IF(ISTEXT('Data Summary'!B148),'Data Summary'!B148,"")</f>
        <v/>
      </c>
      <c r="C148" s="328" t="e">
        <f ca="true">+VALUE('Data Summary'!C148)</f>
        <v>#VALUE!</v>
      </c>
      <c r="D148" s="93" t="e">
        <f ca="true">+IF(AND(ISNUMBER(OFFSET('Water Data'!$D$4,0,10*ROW('Water Data'!D142))),'Data Summary'!BS148="Yes"),100-OFFSET('Water Data'!$D$4,0,10*ROW('Water Data'!D142)),NA())</f>
        <v>#N/A</v>
      </c>
      <c r="E148" s="93" t="e">
        <f ca="true">+IF(AND(ISNUMBER(OFFSET('Water Data'!$D$6,0,10*ROW('Water Data'!D142))),'Data Summary'!BT148="Yes"),OFFSET('Water Data'!$D$6,0,10*ROW('Water Data'!D142)),NA())</f>
        <v>#N/A</v>
      </c>
      <c r="F148" s="93" t="e">
        <f ca="true">+IF(AND(ISNUMBER(OFFSET('Water Data'!$D$9,0,10*ROW('Water Data'!D142))),'Data Summary'!BU148="Yes"),OFFSET('Water Data'!$D$9,0,10*ROW('Water Data'!D142)),NA())</f>
        <v>#N/A</v>
      </c>
      <c r="G148" s="93" t="e">
        <f ca="true">+IF(AND(ISNUMBER(OFFSET('Water Data'!$E$4,0,10*ROW('Water Data'!E142))),'Data Summary'!BV148="Yes"),100-OFFSET('Water Data'!$E$4,0,10*ROW('Water Data'!E142)),NA())</f>
        <v>#N/A</v>
      </c>
      <c r="H148" s="93" t="e">
        <f ca="true">+IF(AND(ISNUMBER(OFFSET('Water Data'!$E$6,0,10*ROW('Water Data'!E142))),'Data Summary'!BW148="Yes"),OFFSET('Water Data'!$E$6,0,10*ROW('Water Data'!E142)),NA())</f>
        <v>#N/A</v>
      </c>
      <c r="I148" s="93" t="e">
        <f ca="true">+IF(AND(ISNUMBER(OFFSET('Water Data'!$E$9,0,10*ROW('Water Data'!E142))),'Data Summary'!BX148="Yes"),OFFSET('Water Data'!$E$9,0,10*ROW('Water Data'!E142)),NA())</f>
        <v>#N/A</v>
      </c>
      <c r="J148" s="93" t="e">
        <f ca="true">+IF(AND(ISNUMBER(OFFSET('Water Data'!$F$4,0,10*ROW('Water Data'!F142))),'Data Summary'!BY148="Yes"),100-OFFSET('Water Data'!$F$4,0,10*ROW('Water Data'!F142)),NA())</f>
        <v>#N/A</v>
      </c>
      <c r="K148" s="93" t="e">
        <f ca="true">+IF(AND(ISNUMBER(OFFSET('Water Data'!$F$6,0,10*ROW('Water Data'!F142))),'Data Summary'!BZ148="Yes"),OFFSET('Water Data'!$F$6,0,10*ROW('Water Data'!F142)),NA())</f>
        <v>#N/A</v>
      </c>
      <c r="L148" s="93" t="e">
        <f ca="true">+IF(AND(ISNUMBER(OFFSET('Water Data'!$F$9,0,10*ROW('Water Data'!F142))),'Data Summary'!CA148="Yes"),OFFSET('Water Data'!$F$9,0,10*ROW('Water Data'!F142)),NA())</f>
        <v>#N/A</v>
      </c>
      <c r="M148" s="93" t="e">
        <f ca="true">+IF(AND(ISNUMBER(OFFSET('Water Data'!$G$4,0,10*ROW('Water Data'!G142))),'Data Summary'!CB148="Yes"),100-OFFSET('Water Data'!$G$4,0,10*ROW('Water Data'!G142)),NA())</f>
        <v>#N/A</v>
      </c>
      <c r="N148" s="93" t="e">
        <f ca="true">+IF(AND(ISNUMBER(OFFSET('Water Data'!$G$6,0,10*ROW('Water Data'!G142))),'Data Summary'!CC148="Yes"),OFFSET('Water Data'!$G$6,0,10*ROW('Water Data'!G142)),NA())</f>
        <v>#N/A</v>
      </c>
      <c r="O148" s="93" t="e">
        <f ca="true">+IF(AND(ISNUMBER(OFFSET('Water Data'!$G$9,0,10*ROW('Water Data'!G142))),'Data Summary'!CD148="Yes"),OFFSET('Water Data'!$G$9,0,10*ROW('Water Data'!G142)),NA())</f>
        <v>#N/A</v>
      </c>
      <c r="P148" s="93" t="e">
        <f ca="true">+IF(AND(ISNUMBER(OFFSET('Water Data'!$H$4,0,10*ROW('Water Data'!H142))),'Data Summary'!CE148="Yes"),100-OFFSET('Water Data'!$H$4,0,10*ROW('Water Data'!H142)),NA())</f>
        <v>#N/A</v>
      </c>
      <c r="Q148" s="93" t="e">
        <f ca="true">+IF(AND(ISNUMBER(OFFSET('Water Data'!$H$6,0,10*ROW('Water Data'!H142))),'Data Summary'!CF148="Yes"),OFFSET('Water Data'!$H$6,0,10*ROW('Water Data'!H142)),NA())</f>
        <v>#N/A</v>
      </c>
      <c r="R148" s="93" t="e">
        <f ca="true">+IF(AND(ISNUMBER(OFFSET('Water Data'!$H$9,0,10*ROW('Water Data'!H142))),'Data Summary'!CG148="Yes"),OFFSET('Water Data'!$H$9,0,10*ROW('Water Data'!H142)),NA())</f>
        <v>#N/A</v>
      </c>
      <c r="S148" s="93" t="e">
        <f ca="true">+IF(AND(ISNUMBER(OFFSET('Water Data'!$I$4,0,10*ROW('Water Data'!I142))),'Data Summary'!CH148="Yes"),100-OFFSET('Water Data'!$I$4,0,10*ROW('Water Data'!I142)),NA())</f>
        <v>#N/A</v>
      </c>
      <c r="T148" s="93" t="e">
        <f ca="true">+IF(AND(ISNUMBER(OFFSET('Water Data'!$I$6,0,10*ROW('Water Data'!I142))),'Data Summary'!CI148="Yes"),OFFSET('Water Data'!$I$6,0,10*ROW('Water Data'!I142)),NA())</f>
        <v>#N/A</v>
      </c>
      <c r="U148" s="93" t="e">
        <f ca="true">+IF(AND(ISNUMBER(OFFSET('Water Data'!$I$9,0,10*ROW('Water Data'!I142))),'Data Summary'!CJ148="Yes"),OFFSET('Water Data'!$I$9,0,10*ROW('Water Data'!I142)),NA())</f>
        <v>#N/A</v>
      </c>
      <c r="V148" s="94" t="e">
        <f ca="true">+IF(AND(ISNUMBER(OFFSET('Sanitation Data'!$D$4,0,10*ROW('Sanitation Data'!D142))),'Data Summary'!CK148="Yes"),100-OFFSET('Sanitation Data'!$D$4,0,10*ROW('Sanitation Data'!D142)),NA())</f>
        <v>#N/A</v>
      </c>
      <c r="W148" s="94" t="e">
        <f ca="true">+IF(AND(ISNUMBER(OFFSET('Sanitation Data'!$D$6,0,10*ROW('Sanitation Data'!D142))),'Data Summary'!CL148="Yes"),OFFSET('Sanitation Data'!$D$6,0,10*ROW('Sanitation Data'!D142)),NA())</f>
        <v>#N/A</v>
      </c>
      <c r="X148" s="94" t="e">
        <f ca="true">+IF(AND(ISNUMBER(OFFSET('Sanitation Data'!$D$10,0,10*ROW('Sanitation Data'!D142))),'Data Summary'!CM148="Yes"),OFFSET('Sanitation Data'!$D$10,0,10*ROW('Sanitation Data'!D142)),NA())</f>
        <v>#N/A</v>
      </c>
      <c r="Y148" s="94" t="e">
        <f ca="true">+IF(AND(ISNUMBER(OFFSET('Sanitation Data'!$D$11,0,10*ROW('Sanitation Data'!D142))),'Data Summary'!CN148="Yes"),OFFSET('Sanitation Data'!$D$11,0,10*ROW('Sanitation Data'!D142)),NA())</f>
        <v>#N/A</v>
      </c>
      <c r="Z148" s="94" t="e">
        <f ca="true">+IF(AND(ISNUMBER(OFFSET('Sanitation Data'!$D$12,0,10*ROW('Sanitation Data'!D142))),'Data Summary'!CO148="Yes"),OFFSET('Sanitation Data'!$D$12,0,10*ROW('Sanitation Data'!D142)),NA())</f>
        <v>#N/A</v>
      </c>
      <c r="AA148" s="94" t="e">
        <f ca="true">+IF(AND(ISNUMBER(OFFSET('Sanitation Data'!$E$4,0,10*ROW('Sanitation Data'!E142))),'Data Summary'!CP148="Yes"),100-OFFSET('Sanitation Data'!$E$4,0,10*ROW('Sanitation Data'!E142)),NA())</f>
        <v>#N/A</v>
      </c>
      <c r="AB148" s="94" t="e">
        <f ca="true">+IF(AND(ISNUMBER(OFFSET('Sanitation Data'!$E$6,0,10*ROW('Sanitation Data'!E142))),'Data Summary'!CQ148="Yes"),OFFSET('Sanitation Data'!$E$6,0,10*ROW('Sanitation Data'!E142)),NA())</f>
        <v>#N/A</v>
      </c>
      <c r="AC148" s="94" t="e">
        <f ca="true">+IF(AND(ISNUMBER(OFFSET('Sanitation Data'!$E$10,0,10*ROW('Sanitation Data'!E142))),'Data Summary'!CR148="Yes"),OFFSET('Sanitation Data'!$E$10,0,10*ROW('Sanitation Data'!E142)),NA())</f>
        <v>#N/A</v>
      </c>
      <c r="AD148" s="94" t="e">
        <f ca="true">+IF(AND(ISNUMBER(OFFSET('Sanitation Data'!$E$11,0,10*ROW('Sanitation Data'!E142))),'Data Summary'!CS148="Yes"),OFFSET('Sanitation Data'!$E$11,0,10*ROW('Sanitation Data'!E142)),NA())</f>
        <v>#N/A</v>
      </c>
      <c r="AE148" s="94" t="e">
        <f ca="true">+IF(AND(ISNUMBER(OFFSET('Sanitation Data'!$E$12,0,10*ROW('Sanitation Data'!E142))),'Data Summary'!CT148="Yes"),OFFSET('Sanitation Data'!$E$12,0,10*ROW('Sanitation Data'!E142)),NA())</f>
        <v>#N/A</v>
      </c>
      <c r="AF148" s="94" t="e">
        <f ca="true">+IF(AND(ISNUMBER(OFFSET('Sanitation Data'!$F$4,0,10*ROW('Sanitation Data'!F142))),'Data Summary'!CU148="Yes"),100-OFFSET('Sanitation Data'!$F$4,0,10*ROW('Sanitation Data'!F142)),NA())</f>
        <v>#N/A</v>
      </c>
      <c r="AG148" s="94" t="e">
        <f ca="true">+IF(AND(ISNUMBER(OFFSET('Sanitation Data'!$F$6,0,10*ROW('Sanitation Data'!F142))),'Data Summary'!CV148="Yes"),OFFSET('Sanitation Data'!$F$6,0,10*ROW('Sanitation Data'!F142)),NA())</f>
        <v>#N/A</v>
      </c>
      <c r="AH148" s="94" t="e">
        <f ca="true">+IF(AND(ISNUMBER(OFFSET('Sanitation Data'!$F$10,0,10*ROW('Sanitation Data'!F142))),'Data Summary'!CW148="Yes"),OFFSET('Sanitation Data'!$F$10,0,10*ROW('Sanitation Data'!F142)),NA())</f>
        <v>#N/A</v>
      </c>
      <c r="AI148" s="94" t="e">
        <f ca="true">+IF(AND(ISNUMBER(OFFSET('Sanitation Data'!$F$11,0,10*ROW('Sanitation Data'!F142))),'Data Summary'!CX148="Yes"),OFFSET('Sanitation Data'!$F$11,0,10*ROW('Sanitation Data'!F142)),NA())</f>
        <v>#N/A</v>
      </c>
      <c r="AJ148" s="94" t="e">
        <f ca="true">+IF(AND(ISNUMBER(OFFSET('Sanitation Data'!$F$12,0,10*ROW('Sanitation Data'!F142))),'Data Summary'!CY148="Yes"),OFFSET('Sanitation Data'!$F$12,0,10*ROW('Sanitation Data'!F142)),NA())</f>
        <v>#N/A</v>
      </c>
      <c r="AK148" s="94" t="e">
        <f ca="true">+IF(AND(ISNUMBER(OFFSET('Sanitation Data'!$G$4,0,10*ROW('Sanitation Data'!G142))),'Data Summary'!CZ148="Yes"),100-OFFSET('Sanitation Data'!$G$4,0,10*ROW('Sanitation Data'!G142)),NA())</f>
        <v>#N/A</v>
      </c>
      <c r="AL148" s="94" t="e">
        <f ca="true">+IF(AND(ISNUMBER(OFFSET('Sanitation Data'!$G$6,0,10*ROW('Sanitation Data'!G142))),'Data Summary'!DA148="Yes"),OFFSET('Sanitation Data'!$G$6,0,10*ROW('Sanitation Data'!G142)),NA())</f>
        <v>#N/A</v>
      </c>
      <c r="AM148" s="94" t="e">
        <f ca="true">+IF(AND(ISNUMBER(OFFSET('Sanitation Data'!$G$10,0,10*ROW('Sanitation Data'!G142))),'Data Summary'!DB148="Yes"),OFFSET('Sanitation Data'!$G$10,0,10*ROW('Sanitation Data'!G142)),NA())</f>
        <v>#N/A</v>
      </c>
      <c r="AN148" s="94" t="e">
        <f ca="true">+IF(AND(ISNUMBER(OFFSET('Sanitation Data'!$G$11,0,10*ROW('Sanitation Data'!G142))),'Data Summary'!DC148="Yes"),OFFSET('Sanitation Data'!$G$11,0,10*ROW('Sanitation Data'!G142)),NA())</f>
        <v>#N/A</v>
      </c>
      <c r="AO148" s="94" t="e">
        <f ca="true">+IF(AND(ISNUMBER(OFFSET('Sanitation Data'!$G$12,0,10*ROW('Sanitation Data'!G142))),'Data Summary'!DD148="Yes"),OFFSET('Sanitation Data'!$G$12,0,10*ROW('Sanitation Data'!G142)),NA())</f>
        <v>#N/A</v>
      </c>
      <c r="AP148" s="94" t="e">
        <f ca="true">+IF(AND(ISNUMBER(OFFSET('Sanitation Data'!$H$4,0,10*ROW('Sanitation Data'!H142))),'Data Summary'!DE148="Yes"),100-OFFSET('Sanitation Data'!$H$4,0,10*ROW('Sanitation Data'!H142)),NA())</f>
        <v>#N/A</v>
      </c>
      <c r="AQ148" s="94" t="e">
        <f ca="true">+IF(AND(ISNUMBER(OFFSET('Sanitation Data'!$H$6,0,10*ROW('Sanitation Data'!H142))),'Data Summary'!DF148="Yes"),OFFSET('Sanitation Data'!$H$6,0,10*ROW('Sanitation Data'!H142)),NA())</f>
        <v>#N/A</v>
      </c>
      <c r="AR148" s="94" t="e">
        <f ca="true">+IF(AND(ISNUMBER(OFFSET('Sanitation Data'!$H$10,0,10*ROW('Sanitation Data'!H142))),'Data Summary'!DG148="Yes"),OFFSET('Sanitation Data'!$H$10,0,10*ROW('Sanitation Data'!H142)),NA())</f>
        <v>#N/A</v>
      </c>
      <c r="AS148" s="94" t="e">
        <f ca="true">+IF(AND(ISNUMBER(OFFSET('Sanitation Data'!$H$11,0,10*ROW('Sanitation Data'!H142))),'Data Summary'!DH148="Yes"),OFFSET('Sanitation Data'!$H$11,0,10*ROW('Sanitation Data'!H142)),NA())</f>
        <v>#N/A</v>
      </c>
      <c r="AT148" s="94" t="e">
        <f ca="true">+IF(AND(ISNUMBER(OFFSET('Sanitation Data'!$H$12,0,10*ROW('Sanitation Data'!H142))),'Data Summary'!DI148="Yes"),OFFSET('Sanitation Data'!$H$12,0,10*ROW('Sanitation Data'!H142)),NA())</f>
        <v>#N/A</v>
      </c>
      <c r="AU148" s="94" t="e">
        <f ca="true">+IF(AND(ISNUMBER(OFFSET('Sanitation Data'!$I$4,0,10*ROW('Sanitation Data'!I142))),'Data Summary'!DJ148="Yes"),100-OFFSET('Sanitation Data'!$I$4,0,10*ROW('Sanitation Data'!I142)),NA())</f>
        <v>#N/A</v>
      </c>
      <c r="AV148" s="94" t="e">
        <f ca="true">+IF(AND(ISNUMBER(OFFSET('Sanitation Data'!$I$6,0,10*ROW('Sanitation Data'!I142))),'Data Summary'!DK148="Yes"),OFFSET('Sanitation Data'!$I$6,0,10*ROW('Sanitation Data'!I142)),NA())</f>
        <v>#N/A</v>
      </c>
      <c r="AW148" s="94" t="e">
        <f ca="true">+IF(AND(ISNUMBER(OFFSET('Sanitation Data'!$I$10,0,10*ROW('Sanitation Data'!I142))),'Data Summary'!DL148="Yes"),OFFSET('Sanitation Data'!$I$10,0,10*ROW('Sanitation Data'!I142)),NA())</f>
        <v>#N/A</v>
      </c>
      <c r="AX148" s="94" t="e">
        <f ca="true">+IF(AND(ISNUMBER(OFFSET('Sanitation Data'!$I$11,0,10*ROW('Sanitation Data'!I142))),'Data Summary'!DM148="Yes"),OFFSET('Sanitation Data'!$I$11,0,10*ROW('Sanitation Data'!I142)),NA())</f>
        <v>#N/A</v>
      </c>
      <c r="AY148" s="94" t="e">
        <f ca="true">+IF(AND(ISNUMBER(OFFSET('Sanitation Data'!$I$12,0,10*ROW('Sanitation Data'!I142))),'Data Summary'!DN148="Yes"),OFFSET('Sanitation Data'!$I$12,0,10*ROW('Sanitation Data'!I142)),NA())</f>
        <v>#N/A</v>
      </c>
      <c r="AZ148" s="95" t="e">
        <f ca="true">+IF(AND(ISNUMBER(OFFSET('Hygiene Data'!$D$5,0,10*ROW('Hygiene Data'!D142))),'Data Summary'!DO148="Yes"),OFFSET('Hygiene Data'!$D$5,0,10*ROW('Hygiene Data'!D142)),NA())</f>
        <v>#N/A</v>
      </c>
      <c r="BA148" s="95" t="e">
        <f ca="true">+IF(AND(ISNUMBER(OFFSET('Hygiene Data'!$D$7,0,10*ROW('Hygiene Data'!D142))),'Data Summary'!DP148="Yes"),OFFSET('Hygiene Data'!$D$7,0,10*ROW('Hygiene Data'!D142)),NA())</f>
        <v>#N/A</v>
      </c>
      <c r="BB148" s="95" t="e">
        <f ca="true">+IF(AND(ISNUMBER(OFFSET('Hygiene Data'!$D$9,0,10*ROW('Hygiene Data'!D142))),'Data Summary'!DQ148="Yes"),OFFSET('Hygiene Data'!$D$9,0,10*ROW('Hygiene Data'!D142)),NA())</f>
        <v>#N/A</v>
      </c>
      <c r="BC148" s="95" t="e">
        <f ca="true">+IF(AND(ISNUMBER(OFFSET('Hygiene Data'!$E$5,0,10*ROW('Hygiene Data'!E142))),'Data Summary'!DR148="Yes"),OFFSET('Hygiene Data'!$E$5,0,10*ROW('Hygiene Data'!E142)),NA())</f>
        <v>#N/A</v>
      </c>
      <c r="BD148" s="95" t="e">
        <f ca="true">+IF(AND(ISNUMBER(OFFSET('Hygiene Data'!$E$7,0,10*ROW('Hygiene Data'!E142))),'Data Summary'!DS148="Yes"),OFFSET('Hygiene Data'!$E$7,0,10*ROW('Hygiene Data'!E142)),NA())</f>
        <v>#N/A</v>
      </c>
      <c r="BE148" s="95" t="e">
        <f ca="true">+IF(AND(ISNUMBER(OFFSET('Hygiene Data'!$E$9,0,10*ROW('Hygiene Data'!E142))),'Data Summary'!DT148="Yes"),OFFSET('Hygiene Data'!$E$9,0,10*ROW('Hygiene Data'!E142)),NA())</f>
        <v>#N/A</v>
      </c>
      <c r="BF148" s="95" t="e">
        <f ca="true">+IF(AND(ISNUMBER(OFFSET('Hygiene Data'!$F$5,0,10*ROW('Hygiene Data'!F142))),'Data Summary'!DU148="Yes"),OFFSET('Hygiene Data'!$F$5,0,10*ROW('Hygiene Data'!F142)),NA())</f>
        <v>#N/A</v>
      </c>
      <c r="BG148" s="95" t="e">
        <f ca="true">+IF(AND(ISNUMBER(OFFSET('Hygiene Data'!$F$7,0,10*ROW('Hygiene Data'!F142))),'Data Summary'!DV148="Yes"),OFFSET('Hygiene Data'!$F$7,0,10*ROW('Hygiene Data'!F142)),NA())</f>
        <v>#N/A</v>
      </c>
      <c r="BH148" s="95" t="e">
        <f ca="true">+IF(AND(ISNUMBER(OFFSET('Hygiene Data'!$F$9,0,10*ROW('Hygiene Data'!F142))),'Data Summary'!DW148="Yes"),OFFSET('Hygiene Data'!$F$9,0,10*ROW('Hygiene Data'!F142)),NA())</f>
        <v>#N/A</v>
      </c>
      <c r="BI148" s="95" t="e">
        <f ca="true">+IF(AND(ISNUMBER(OFFSET('Hygiene Data'!$G$5,0,10*ROW('Hygiene Data'!G142))),'Data Summary'!DX148="Yes"),OFFSET('Hygiene Data'!$G$5,0,10*ROW('Hygiene Data'!G142)),NA())</f>
        <v>#N/A</v>
      </c>
      <c r="BJ148" s="95" t="e">
        <f ca="true">+IF(AND(ISNUMBER(OFFSET('Hygiene Data'!$G$7,0,10*ROW('Hygiene Data'!G142))),'Data Summary'!DY148="Yes"),OFFSET('Hygiene Data'!$G$7,0,10*ROW('Hygiene Data'!G142)),NA())</f>
        <v>#N/A</v>
      </c>
      <c r="BK148" s="95" t="e">
        <f ca="true">+IF(AND(ISNUMBER(OFFSET('Hygiene Data'!$G$9,0,10*ROW('Hygiene Data'!G142))),'Data Summary'!DZ148="Yes"),OFFSET('Hygiene Data'!$G$9,0,10*ROW('Hygiene Data'!G142)),NA())</f>
        <v>#N/A</v>
      </c>
      <c r="BL148" s="95" t="e">
        <f ca="true">+IF(AND(ISNUMBER(OFFSET('Hygiene Data'!$H$5,0,10*ROW('Hygiene Data'!H142))),'Data Summary'!EA148="Yes"),OFFSET('Hygiene Data'!$H$5,0,10*ROW('Hygiene Data'!H142)),NA())</f>
        <v>#N/A</v>
      </c>
      <c r="BM148" s="95" t="e">
        <f ca="true">+IF(AND(ISNUMBER(OFFSET('Hygiene Data'!$H$7,0,10*ROW('Hygiene Data'!H142))),'Data Summary'!EB148="Yes"),OFFSET('Hygiene Data'!$H$7,0,10*ROW('Hygiene Data'!H142)),NA())</f>
        <v>#N/A</v>
      </c>
      <c r="BN148" s="95" t="e">
        <f ca="true">+IF(AND(ISNUMBER(OFFSET('Hygiene Data'!$H$9,0,10*ROW('Hygiene Data'!H142))),'Data Summary'!EC148="Yes"),OFFSET('Hygiene Data'!$H$9,0,10*ROW('Hygiene Data'!H142)),NA())</f>
        <v>#N/A</v>
      </c>
      <c r="BO148" s="95" t="e">
        <f ca="true">+IF(AND(ISNUMBER(OFFSET('Hygiene Data'!$I$5,0,10*ROW('Hygiene Data'!I142))),'Data Summary'!ED148="Yes"),OFFSET('Hygiene Data'!$I$5,0,10*ROW('Hygiene Data'!I142)),NA())</f>
        <v>#N/A</v>
      </c>
      <c r="BP148" s="95" t="e">
        <f ca="true">+IF(AND(ISNUMBER(OFFSET('Hygiene Data'!$I$7,0,10*ROW('Hygiene Data'!I142))),'Data Summary'!EE148="Yes"),OFFSET('Hygiene Data'!$I$7,0,10*ROW('Hygiene Data'!I142)),NA())</f>
        <v>#N/A</v>
      </c>
      <c r="BQ148" s="95" t="e">
        <f ca="true">+IF(AND(ISNUMBER(OFFSET('Hygiene Data'!$I$9,0,10*ROW('Hygiene Data'!I142))),'Data Summary'!EF148="Yes"),OFFSET('Hygiene Data'!$I$9,0,10*ROW('Hygiene Data'!I142)),NA())</f>
        <v>#N/A</v>
      </c>
    </row>
    <row xmlns:x14ac="http://schemas.microsoft.com/office/spreadsheetml/2009/9/ac" r="149" x14ac:dyDescent="0.2">
      <c r="A149" s="329" t="e">
        <f ca="true">+RIGHT('Data Summary'!A149,LEN('Data Summary'!A149)-9)</f>
        <v>#VALUE!</v>
      </c>
      <c r="B149" s="36" t="str">
        <f ca="true">+IF(ISTEXT('Data Summary'!B149),'Data Summary'!B149,"")</f>
        <v/>
      </c>
      <c r="C149" s="328" t="e">
        <f ca="true">+VALUE('Data Summary'!C149)</f>
        <v>#VALUE!</v>
      </c>
      <c r="D149" s="93" t="e">
        <f ca="true">+IF(AND(ISNUMBER(OFFSET('Water Data'!$D$4,0,10*ROW('Water Data'!D143))),'Data Summary'!BS149="Yes"),100-OFFSET('Water Data'!$D$4,0,10*ROW('Water Data'!D143)),NA())</f>
        <v>#N/A</v>
      </c>
      <c r="E149" s="93" t="e">
        <f ca="true">+IF(AND(ISNUMBER(OFFSET('Water Data'!$D$6,0,10*ROW('Water Data'!D143))),'Data Summary'!BT149="Yes"),OFFSET('Water Data'!$D$6,0,10*ROW('Water Data'!D143)),NA())</f>
        <v>#N/A</v>
      </c>
      <c r="F149" s="93" t="e">
        <f ca="true">+IF(AND(ISNUMBER(OFFSET('Water Data'!$D$9,0,10*ROW('Water Data'!D143))),'Data Summary'!BU149="Yes"),OFFSET('Water Data'!$D$9,0,10*ROW('Water Data'!D143)),NA())</f>
        <v>#N/A</v>
      </c>
      <c r="G149" s="93" t="e">
        <f ca="true">+IF(AND(ISNUMBER(OFFSET('Water Data'!$E$4,0,10*ROW('Water Data'!E143))),'Data Summary'!BV149="Yes"),100-OFFSET('Water Data'!$E$4,0,10*ROW('Water Data'!E143)),NA())</f>
        <v>#N/A</v>
      </c>
      <c r="H149" s="93" t="e">
        <f ca="true">+IF(AND(ISNUMBER(OFFSET('Water Data'!$E$6,0,10*ROW('Water Data'!E143))),'Data Summary'!BW149="Yes"),OFFSET('Water Data'!$E$6,0,10*ROW('Water Data'!E143)),NA())</f>
        <v>#N/A</v>
      </c>
      <c r="I149" s="93" t="e">
        <f ca="true">+IF(AND(ISNUMBER(OFFSET('Water Data'!$E$9,0,10*ROW('Water Data'!E143))),'Data Summary'!BX149="Yes"),OFFSET('Water Data'!$E$9,0,10*ROW('Water Data'!E143)),NA())</f>
        <v>#N/A</v>
      </c>
      <c r="J149" s="93" t="e">
        <f ca="true">+IF(AND(ISNUMBER(OFFSET('Water Data'!$F$4,0,10*ROW('Water Data'!F143))),'Data Summary'!BY149="Yes"),100-OFFSET('Water Data'!$F$4,0,10*ROW('Water Data'!F143)),NA())</f>
        <v>#N/A</v>
      </c>
      <c r="K149" s="93" t="e">
        <f ca="true">+IF(AND(ISNUMBER(OFFSET('Water Data'!$F$6,0,10*ROW('Water Data'!F143))),'Data Summary'!BZ149="Yes"),OFFSET('Water Data'!$F$6,0,10*ROW('Water Data'!F143)),NA())</f>
        <v>#N/A</v>
      </c>
      <c r="L149" s="93" t="e">
        <f ca="true">+IF(AND(ISNUMBER(OFFSET('Water Data'!$F$9,0,10*ROW('Water Data'!F143))),'Data Summary'!CA149="Yes"),OFFSET('Water Data'!$F$9,0,10*ROW('Water Data'!F143)),NA())</f>
        <v>#N/A</v>
      </c>
      <c r="M149" s="93" t="e">
        <f ca="true">+IF(AND(ISNUMBER(OFFSET('Water Data'!$G$4,0,10*ROW('Water Data'!G143))),'Data Summary'!CB149="Yes"),100-OFFSET('Water Data'!$G$4,0,10*ROW('Water Data'!G143)),NA())</f>
        <v>#N/A</v>
      </c>
      <c r="N149" s="93" t="e">
        <f ca="true">+IF(AND(ISNUMBER(OFFSET('Water Data'!$G$6,0,10*ROW('Water Data'!G143))),'Data Summary'!CC149="Yes"),OFFSET('Water Data'!$G$6,0,10*ROW('Water Data'!G143)),NA())</f>
        <v>#N/A</v>
      </c>
      <c r="O149" s="93" t="e">
        <f ca="true">+IF(AND(ISNUMBER(OFFSET('Water Data'!$G$9,0,10*ROW('Water Data'!G143))),'Data Summary'!CD149="Yes"),OFFSET('Water Data'!$G$9,0,10*ROW('Water Data'!G143)),NA())</f>
        <v>#N/A</v>
      </c>
      <c r="P149" s="93" t="e">
        <f ca="true">+IF(AND(ISNUMBER(OFFSET('Water Data'!$H$4,0,10*ROW('Water Data'!H143))),'Data Summary'!CE149="Yes"),100-OFFSET('Water Data'!$H$4,0,10*ROW('Water Data'!H143)),NA())</f>
        <v>#N/A</v>
      </c>
      <c r="Q149" s="93" t="e">
        <f ca="true">+IF(AND(ISNUMBER(OFFSET('Water Data'!$H$6,0,10*ROW('Water Data'!H143))),'Data Summary'!CF149="Yes"),OFFSET('Water Data'!$H$6,0,10*ROW('Water Data'!H143)),NA())</f>
        <v>#N/A</v>
      </c>
      <c r="R149" s="93" t="e">
        <f ca="true">+IF(AND(ISNUMBER(OFFSET('Water Data'!$H$9,0,10*ROW('Water Data'!H143))),'Data Summary'!CG149="Yes"),OFFSET('Water Data'!$H$9,0,10*ROW('Water Data'!H143)),NA())</f>
        <v>#N/A</v>
      </c>
      <c r="S149" s="93" t="e">
        <f ca="true">+IF(AND(ISNUMBER(OFFSET('Water Data'!$I$4,0,10*ROW('Water Data'!I143))),'Data Summary'!CH149="Yes"),100-OFFSET('Water Data'!$I$4,0,10*ROW('Water Data'!I143)),NA())</f>
        <v>#N/A</v>
      </c>
      <c r="T149" s="93" t="e">
        <f ca="true">+IF(AND(ISNUMBER(OFFSET('Water Data'!$I$6,0,10*ROW('Water Data'!I143))),'Data Summary'!CI149="Yes"),OFFSET('Water Data'!$I$6,0,10*ROW('Water Data'!I143)),NA())</f>
        <v>#N/A</v>
      </c>
      <c r="U149" s="93" t="e">
        <f ca="true">+IF(AND(ISNUMBER(OFFSET('Water Data'!$I$9,0,10*ROW('Water Data'!I143))),'Data Summary'!CJ149="Yes"),OFFSET('Water Data'!$I$9,0,10*ROW('Water Data'!I143)),NA())</f>
        <v>#N/A</v>
      </c>
      <c r="V149" s="94" t="e">
        <f ca="true">+IF(AND(ISNUMBER(OFFSET('Sanitation Data'!$D$4,0,10*ROW('Sanitation Data'!D143))),'Data Summary'!CK149="Yes"),100-OFFSET('Sanitation Data'!$D$4,0,10*ROW('Sanitation Data'!D143)),NA())</f>
        <v>#N/A</v>
      </c>
      <c r="W149" s="94" t="e">
        <f ca="true">+IF(AND(ISNUMBER(OFFSET('Sanitation Data'!$D$6,0,10*ROW('Sanitation Data'!D143))),'Data Summary'!CL149="Yes"),OFFSET('Sanitation Data'!$D$6,0,10*ROW('Sanitation Data'!D143)),NA())</f>
        <v>#N/A</v>
      </c>
      <c r="X149" s="94" t="e">
        <f ca="true">+IF(AND(ISNUMBER(OFFSET('Sanitation Data'!$D$10,0,10*ROW('Sanitation Data'!D143))),'Data Summary'!CM149="Yes"),OFFSET('Sanitation Data'!$D$10,0,10*ROW('Sanitation Data'!D143)),NA())</f>
        <v>#N/A</v>
      </c>
      <c r="Y149" s="94" t="e">
        <f ca="true">+IF(AND(ISNUMBER(OFFSET('Sanitation Data'!$D$11,0,10*ROW('Sanitation Data'!D143))),'Data Summary'!CN149="Yes"),OFFSET('Sanitation Data'!$D$11,0,10*ROW('Sanitation Data'!D143)),NA())</f>
        <v>#N/A</v>
      </c>
      <c r="Z149" s="94" t="e">
        <f ca="true">+IF(AND(ISNUMBER(OFFSET('Sanitation Data'!$D$12,0,10*ROW('Sanitation Data'!D143))),'Data Summary'!CO149="Yes"),OFFSET('Sanitation Data'!$D$12,0,10*ROW('Sanitation Data'!D143)),NA())</f>
        <v>#N/A</v>
      </c>
      <c r="AA149" s="94" t="e">
        <f ca="true">+IF(AND(ISNUMBER(OFFSET('Sanitation Data'!$E$4,0,10*ROW('Sanitation Data'!E143))),'Data Summary'!CP149="Yes"),100-OFFSET('Sanitation Data'!$E$4,0,10*ROW('Sanitation Data'!E143)),NA())</f>
        <v>#N/A</v>
      </c>
      <c r="AB149" s="94" t="e">
        <f ca="true">+IF(AND(ISNUMBER(OFFSET('Sanitation Data'!$E$6,0,10*ROW('Sanitation Data'!E143))),'Data Summary'!CQ149="Yes"),OFFSET('Sanitation Data'!$E$6,0,10*ROW('Sanitation Data'!E143)),NA())</f>
        <v>#N/A</v>
      </c>
      <c r="AC149" s="94" t="e">
        <f ca="true">+IF(AND(ISNUMBER(OFFSET('Sanitation Data'!$E$10,0,10*ROW('Sanitation Data'!E143))),'Data Summary'!CR149="Yes"),OFFSET('Sanitation Data'!$E$10,0,10*ROW('Sanitation Data'!E143)),NA())</f>
        <v>#N/A</v>
      </c>
      <c r="AD149" s="94" t="e">
        <f ca="true">+IF(AND(ISNUMBER(OFFSET('Sanitation Data'!$E$11,0,10*ROW('Sanitation Data'!E143))),'Data Summary'!CS149="Yes"),OFFSET('Sanitation Data'!$E$11,0,10*ROW('Sanitation Data'!E143)),NA())</f>
        <v>#N/A</v>
      </c>
      <c r="AE149" s="94" t="e">
        <f ca="true">+IF(AND(ISNUMBER(OFFSET('Sanitation Data'!$E$12,0,10*ROW('Sanitation Data'!E143))),'Data Summary'!CT149="Yes"),OFFSET('Sanitation Data'!$E$12,0,10*ROW('Sanitation Data'!E143)),NA())</f>
        <v>#N/A</v>
      </c>
      <c r="AF149" s="94" t="e">
        <f ca="true">+IF(AND(ISNUMBER(OFFSET('Sanitation Data'!$F$4,0,10*ROW('Sanitation Data'!F143))),'Data Summary'!CU149="Yes"),100-OFFSET('Sanitation Data'!$F$4,0,10*ROW('Sanitation Data'!F143)),NA())</f>
        <v>#N/A</v>
      </c>
      <c r="AG149" s="94" t="e">
        <f ca="true">+IF(AND(ISNUMBER(OFFSET('Sanitation Data'!$F$6,0,10*ROW('Sanitation Data'!F143))),'Data Summary'!CV149="Yes"),OFFSET('Sanitation Data'!$F$6,0,10*ROW('Sanitation Data'!F143)),NA())</f>
        <v>#N/A</v>
      </c>
      <c r="AH149" s="94" t="e">
        <f ca="true">+IF(AND(ISNUMBER(OFFSET('Sanitation Data'!$F$10,0,10*ROW('Sanitation Data'!F143))),'Data Summary'!CW149="Yes"),OFFSET('Sanitation Data'!$F$10,0,10*ROW('Sanitation Data'!F143)),NA())</f>
        <v>#N/A</v>
      </c>
      <c r="AI149" s="94" t="e">
        <f ca="true">+IF(AND(ISNUMBER(OFFSET('Sanitation Data'!$F$11,0,10*ROW('Sanitation Data'!F143))),'Data Summary'!CX149="Yes"),OFFSET('Sanitation Data'!$F$11,0,10*ROW('Sanitation Data'!F143)),NA())</f>
        <v>#N/A</v>
      </c>
      <c r="AJ149" s="94" t="e">
        <f ca="true">+IF(AND(ISNUMBER(OFFSET('Sanitation Data'!$F$12,0,10*ROW('Sanitation Data'!F143))),'Data Summary'!CY149="Yes"),OFFSET('Sanitation Data'!$F$12,0,10*ROW('Sanitation Data'!F143)),NA())</f>
        <v>#N/A</v>
      </c>
      <c r="AK149" s="94" t="e">
        <f ca="true">+IF(AND(ISNUMBER(OFFSET('Sanitation Data'!$G$4,0,10*ROW('Sanitation Data'!G143))),'Data Summary'!CZ149="Yes"),100-OFFSET('Sanitation Data'!$G$4,0,10*ROW('Sanitation Data'!G143)),NA())</f>
        <v>#N/A</v>
      </c>
      <c r="AL149" s="94" t="e">
        <f ca="true">+IF(AND(ISNUMBER(OFFSET('Sanitation Data'!$G$6,0,10*ROW('Sanitation Data'!G143))),'Data Summary'!DA149="Yes"),OFFSET('Sanitation Data'!$G$6,0,10*ROW('Sanitation Data'!G143)),NA())</f>
        <v>#N/A</v>
      </c>
      <c r="AM149" s="94" t="e">
        <f ca="true">+IF(AND(ISNUMBER(OFFSET('Sanitation Data'!$G$10,0,10*ROW('Sanitation Data'!G143))),'Data Summary'!DB149="Yes"),OFFSET('Sanitation Data'!$G$10,0,10*ROW('Sanitation Data'!G143)),NA())</f>
        <v>#N/A</v>
      </c>
      <c r="AN149" s="94" t="e">
        <f ca="true">+IF(AND(ISNUMBER(OFFSET('Sanitation Data'!$G$11,0,10*ROW('Sanitation Data'!G143))),'Data Summary'!DC149="Yes"),OFFSET('Sanitation Data'!$G$11,0,10*ROW('Sanitation Data'!G143)),NA())</f>
        <v>#N/A</v>
      </c>
      <c r="AO149" s="94" t="e">
        <f ca="true">+IF(AND(ISNUMBER(OFFSET('Sanitation Data'!$G$12,0,10*ROW('Sanitation Data'!G143))),'Data Summary'!DD149="Yes"),OFFSET('Sanitation Data'!$G$12,0,10*ROW('Sanitation Data'!G143)),NA())</f>
        <v>#N/A</v>
      </c>
      <c r="AP149" s="94" t="e">
        <f ca="true">+IF(AND(ISNUMBER(OFFSET('Sanitation Data'!$H$4,0,10*ROW('Sanitation Data'!H143))),'Data Summary'!DE149="Yes"),100-OFFSET('Sanitation Data'!$H$4,0,10*ROW('Sanitation Data'!H143)),NA())</f>
        <v>#N/A</v>
      </c>
      <c r="AQ149" s="94" t="e">
        <f ca="true">+IF(AND(ISNUMBER(OFFSET('Sanitation Data'!$H$6,0,10*ROW('Sanitation Data'!H143))),'Data Summary'!DF149="Yes"),OFFSET('Sanitation Data'!$H$6,0,10*ROW('Sanitation Data'!H143)),NA())</f>
        <v>#N/A</v>
      </c>
      <c r="AR149" s="94" t="e">
        <f ca="true">+IF(AND(ISNUMBER(OFFSET('Sanitation Data'!$H$10,0,10*ROW('Sanitation Data'!H143))),'Data Summary'!DG149="Yes"),OFFSET('Sanitation Data'!$H$10,0,10*ROW('Sanitation Data'!H143)),NA())</f>
        <v>#N/A</v>
      </c>
      <c r="AS149" s="94" t="e">
        <f ca="true">+IF(AND(ISNUMBER(OFFSET('Sanitation Data'!$H$11,0,10*ROW('Sanitation Data'!H143))),'Data Summary'!DH149="Yes"),OFFSET('Sanitation Data'!$H$11,0,10*ROW('Sanitation Data'!H143)),NA())</f>
        <v>#N/A</v>
      </c>
      <c r="AT149" s="94" t="e">
        <f ca="true">+IF(AND(ISNUMBER(OFFSET('Sanitation Data'!$H$12,0,10*ROW('Sanitation Data'!H143))),'Data Summary'!DI149="Yes"),OFFSET('Sanitation Data'!$H$12,0,10*ROW('Sanitation Data'!H143)),NA())</f>
        <v>#N/A</v>
      </c>
      <c r="AU149" s="94" t="e">
        <f ca="true">+IF(AND(ISNUMBER(OFFSET('Sanitation Data'!$I$4,0,10*ROW('Sanitation Data'!I143))),'Data Summary'!DJ149="Yes"),100-OFFSET('Sanitation Data'!$I$4,0,10*ROW('Sanitation Data'!I143)),NA())</f>
        <v>#N/A</v>
      </c>
      <c r="AV149" s="94" t="e">
        <f ca="true">+IF(AND(ISNUMBER(OFFSET('Sanitation Data'!$I$6,0,10*ROW('Sanitation Data'!I143))),'Data Summary'!DK149="Yes"),OFFSET('Sanitation Data'!$I$6,0,10*ROW('Sanitation Data'!I143)),NA())</f>
        <v>#N/A</v>
      </c>
      <c r="AW149" s="94" t="e">
        <f ca="true">+IF(AND(ISNUMBER(OFFSET('Sanitation Data'!$I$10,0,10*ROW('Sanitation Data'!I143))),'Data Summary'!DL149="Yes"),OFFSET('Sanitation Data'!$I$10,0,10*ROW('Sanitation Data'!I143)),NA())</f>
        <v>#N/A</v>
      </c>
      <c r="AX149" s="94" t="e">
        <f ca="true">+IF(AND(ISNUMBER(OFFSET('Sanitation Data'!$I$11,0,10*ROW('Sanitation Data'!I143))),'Data Summary'!DM149="Yes"),OFFSET('Sanitation Data'!$I$11,0,10*ROW('Sanitation Data'!I143)),NA())</f>
        <v>#N/A</v>
      </c>
      <c r="AY149" s="94" t="e">
        <f ca="true">+IF(AND(ISNUMBER(OFFSET('Sanitation Data'!$I$12,0,10*ROW('Sanitation Data'!I143))),'Data Summary'!DN149="Yes"),OFFSET('Sanitation Data'!$I$12,0,10*ROW('Sanitation Data'!I143)),NA())</f>
        <v>#N/A</v>
      </c>
      <c r="AZ149" s="95" t="e">
        <f ca="true">+IF(AND(ISNUMBER(OFFSET('Hygiene Data'!$D$5,0,10*ROW('Hygiene Data'!D143))),'Data Summary'!DO149="Yes"),OFFSET('Hygiene Data'!$D$5,0,10*ROW('Hygiene Data'!D143)),NA())</f>
        <v>#N/A</v>
      </c>
      <c r="BA149" s="95" t="e">
        <f ca="true">+IF(AND(ISNUMBER(OFFSET('Hygiene Data'!$D$7,0,10*ROW('Hygiene Data'!D143))),'Data Summary'!DP149="Yes"),OFFSET('Hygiene Data'!$D$7,0,10*ROW('Hygiene Data'!D143)),NA())</f>
        <v>#N/A</v>
      </c>
      <c r="BB149" s="95" t="e">
        <f ca="true">+IF(AND(ISNUMBER(OFFSET('Hygiene Data'!$D$9,0,10*ROW('Hygiene Data'!D143))),'Data Summary'!DQ149="Yes"),OFFSET('Hygiene Data'!$D$9,0,10*ROW('Hygiene Data'!D143)),NA())</f>
        <v>#N/A</v>
      </c>
      <c r="BC149" s="95" t="e">
        <f ca="true">+IF(AND(ISNUMBER(OFFSET('Hygiene Data'!$E$5,0,10*ROW('Hygiene Data'!E143))),'Data Summary'!DR149="Yes"),OFFSET('Hygiene Data'!$E$5,0,10*ROW('Hygiene Data'!E143)),NA())</f>
        <v>#N/A</v>
      </c>
      <c r="BD149" s="95" t="e">
        <f ca="true">+IF(AND(ISNUMBER(OFFSET('Hygiene Data'!$E$7,0,10*ROW('Hygiene Data'!E143))),'Data Summary'!DS149="Yes"),OFFSET('Hygiene Data'!$E$7,0,10*ROW('Hygiene Data'!E143)),NA())</f>
        <v>#N/A</v>
      </c>
      <c r="BE149" s="95" t="e">
        <f ca="true">+IF(AND(ISNUMBER(OFFSET('Hygiene Data'!$E$9,0,10*ROW('Hygiene Data'!E143))),'Data Summary'!DT149="Yes"),OFFSET('Hygiene Data'!$E$9,0,10*ROW('Hygiene Data'!E143)),NA())</f>
        <v>#N/A</v>
      </c>
      <c r="BF149" s="95" t="e">
        <f ca="true">+IF(AND(ISNUMBER(OFFSET('Hygiene Data'!$F$5,0,10*ROW('Hygiene Data'!F143))),'Data Summary'!DU149="Yes"),OFFSET('Hygiene Data'!$F$5,0,10*ROW('Hygiene Data'!F143)),NA())</f>
        <v>#N/A</v>
      </c>
      <c r="BG149" s="95" t="e">
        <f ca="true">+IF(AND(ISNUMBER(OFFSET('Hygiene Data'!$F$7,0,10*ROW('Hygiene Data'!F143))),'Data Summary'!DV149="Yes"),OFFSET('Hygiene Data'!$F$7,0,10*ROW('Hygiene Data'!F143)),NA())</f>
        <v>#N/A</v>
      </c>
      <c r="BH149" s="95" t="e">
        <f ca="true">+IF(AND(ISNUMBER(OFFSET('Hygiene Data'!$F$9,0,10*ROW('Hygiene Data'!F143))),'Data Summary'!DW149="Yes"),OFFSET('Hygiene Data'!$F$9,0,10*ROW('Hygiene Data'!F143)),NA())</f>
        <v>#N/A</v>
      </c>
      <c r="BI149" s="95" t="e">
        <f ca="true">+IF(AND(ISNUMBER(OFFSET('Hygiene Data'!$G$5,0,10*ROW('Hygiene Data'!G143))),'Data Summary'!DX149="Yes"),OFFSET('Hygiene Data'!$G$5,0,10*ROW('Hygiene Data'!G143)),NA())</f>
        <v>#N/A</v>
      </c>
      <c r="BJ149" s="95" t="e">
        <f ca="true">+IF(AND(ISNUMBER(OFFSET('Hygiene Data'!$G$7,0,10*ROW('Hygiene Data'!G143))),'Data Summary'!DY149="Yes"),OFFSET('Hygiene Data'!$G$7,0,10*ROW('Hygiene Data'!G143)),NA())</f>
        <v>#N/A</v>
      </c>
      <c r="BK149" s="95" t="e">
        <f ca="true">+IF(AND(ISNUMBER(OFFSET('Hygiene Data'!$G$9,0,10*ROW('Hygiene Data'!G143))),'Data Summary'!DZ149="Yes"),OFFSET('Hygiene Data'!$G$9,0,10*ROW('Hygiene Data'!G143)),NA())</f>
        <v>#N/A</v>
      </c>
      <c r="BL149" s="95" t="e">
        <f ca="true">+IF(AND(ISNUMBER(OFFSET('Hygiene Data'!$H$5,0,10*ROW('Hygiene Data'!H143))),'Data Summary'!EA149="Yes"),OFFSET('Hygiene Data'!$H$5,0,10*ROW('Hygiene Data'!H143)),NA())</f>
        <v>#N/A</v>
      </c>
      <c r="BM149" s="95" t="e">
        <f ca="true">+IF(AND(ISNUMBER(OFFSET('Hygiene Data'!$H$7,0,10*ROW('Hygiene Data'!H143))),'Data Summary'!EB149="Yes"),OFFSET('Hygiene Data'!$H$7,0,10*ROW('Hygiene Data'!H143)),NA())</f>
        <v>#N/A</v>
      </c>
      <c r="BN149" s="95" t="e">
        <f ca="true">+IF(AND(ISNUMBER(OFFSET('Hygiene Data'!$H$9,0,10*ROW('Hygiene Data'!H143))),'Data Summary'!EC149="Yes"),OFFSET('Hygiene Data'!$H$9,0,10*ROW('Hygiene Data'!H143)),NA())</f>
        <v>#N/A</v>
      </c>
      <c r="BO149" s="95" t="e">
        <f ca="true">+IF(AND(ISNUMBER(OFFSET('Hygiene Data'!$I$5,0,10*ROW('Hygiene Data'!I143))),'Data Summary'!ED149="Yes"),OFFSET('Hygiene Data'!$I$5,0,10*ROW('Hygiene Data'!I143)),NA())</f>
        <v>#N/A</v>
      </c>
      <c r="BP149" s="95" t="e">
        <f ca="true">+IF(AND(ISNUMBER(OFFSET('Hygiene Data'!$I$7,0,10*ROW('Hygiene Data'!I143))),'Data Summary'!EE149="Yes"),OFFSET('Hygiene Data'!$I$7,0,10*ROW('Hygiene Data'!I143)),NA())</f>
        <v>#N/A</v>
      </c>
      <c r="BQ149" s="95" t="e">
        <f ca="true">+IF(AND(ISNUMBER(OFFSET('Hygiene Data'!$I$9,0,10*ROW('Hygiene Data'!I143))),'Data Summary'!EF149="Yes"),OFFSET('Hygiene Data'!$I$9,0,10*ROW('Hygiene Data'!I143)),NA())</f>
        <v>#N/A</v>
      </c>
    </row>
    <row xmlns:x14ac="http://schemas.microsoft.com/office/spreadsheetml/2009/9/ac" r="150" x14ac:dyDescent="0.2">
      <c r="A150" s="329" t="e">
        <f ca="true">+RIGHT('Data Summary'!A150,LEN('Data Summary'!A150)-9)</f>
        <v>#VALUE!</v>
      </c>
      <c r="B150" s="36" t="str">
        <f ca="true">+IF(ISTEXT('Data Summary'!B150),'Data Summary'!B150,"")</f>
        <v/>
      </c>
      <c r="C150" s="328" t="e">
        <f ca="true">+VALUE('Data Summary'!C150)</f>
        <v>#VALUE!</v>
      </c>
      <c r="D150" s="93" t="e">
        <f ca="true">+IF(AND(ISNUMBER(OFFSET('Water Data'!$D$4,0,10*ROW('Water Data'!D144))),'Data Summary'!BS150="Yes"),100-OFFSET('Water Data'!$D$4,0,10*ROW('Water Data'!D144)),NA())</f>
        <v>#N/A</v>
      </c>
      <c r="E150" s="93" t="e">
        <f ca="true">+IF(AND(ISNUMBER(OFFSET('Water Data'!$D$6,0,10*ROW('Water Data'!D144))),'Data Summary'!BT150="Yes"),OFFSET('Water Data'!$D$6,0,10*ROW('Water Data'!D144)),NA())</f>
        <v>#N/A</v>
      </c>
      <c r="F150" s="93" t="e">
        <f ca="true">+IF(AND(ISNUMBER(OFFSET('Water Data'!$D$9,0,10*ROW('Water Data'!D144))),'Data Summary'!BU150="Yes"),OFFSET('Water Data'!$D$9,0,10*ROW('Water Data'!D144)),NA())</f>
        <v>#N/A</v>
      </c>
      <c r="G150" s="93" t="e">
        <f ca="true">+IF(AND(ISNUMBER(OFFSET('Water Data'!$E$4,0,10*ROW('Water Data'!E144))),'Data Summary'!BV150="Yes"),100-OFFSET('Water Data'!$E$4,0,10*ROW('Water Data'!E144)),NA())</f>
        <v>#N/A</v>
      </c>
      <c r="H150" s="93" t="e">
        <f ca="true">+IF(AND(ISNUMBER(OFFSET('Water Data'!$E$6,0,10*ROW('Water Data'!E144))),'Data Summary'!BW150="Yes"),OFFSET('Water Data'!$E$6,0,10*ROW('Water Data'!E144)),NA())</f>
        <v>#N/A</v>
      </c>
      <c r="I150" s="93" t="e">
        <f ca="true">+IF(AND(ISNUMBER(OFFSET('Water Data'!$E$9,0,10*ROW('Water Data'!E144))),'Data Summary'!BX150="Yes"),OFFSET('Water Data'!$E$9,0,10*ROW('Water Data'!E144)),NA())</f>
        <v>#N/A</v>
      </c>
      <c r="J150" s="93" t="e">
        <f ca="true">+IF(AND(ISNUMBER(OFFSET('Water Data'!$F$4,0,10*ROW('Water Data'!F144))),'Data Summary'!BY150="Yes"),100-OFFSET('Water Data'!$F$4,0,10*ROW('Water Data'!F144)),NA())</f>
        <v>#N/A</v>
      </c>
      <c r="K150" s="93" t="e">
        <f ca="true">+IF(AND(ISNUMBER(OFFSET('Water Data'!$F$6,0,10*ROW('Water Data'!F144))),'Data Summary'!BZ150="Yes"),OFFSET('Water Data'!$F$6,0,10*ROW('Water Data'!F144)),NA())</f>
        <v>#N/A</v>
      </c>
      <c r="L150" s="93" t="e">
        <f ca="true">+IF(AND(ISNUMBER(OFFSET('Water Data'!$F$9,0,10*ROW('Water Data'!F144))),'Data Summary'!CA150="Yes"),OFFSET('Water Data'!$F$9,0,10*ROW('Water Data'!F144)),NA())</f>
        <v>#N/A</v>
      </c>
      <c r="M150" s="93" t="e">
        <f ca="true">+IF(AND(ISNUMBER(OFFSET('Water Data'!$G$4,0,10*ROW('Water Data'!G144))),'Data Summary'!CB150="Yes"),100-OFFSET('Water Data'!$G$4,0,10*ROW('Water Data'!G144)),NA())</f>
        <v>#N/A</v>
      </c>
      <c r="N150" s="93" t="e">
        <f ca="true">+IF(AND(ISNUMBER(OFFSET('Water Data'!$G$6,0,10*ROW('Water Data'!G144))),'Data Summary'!CC150="Yes"),OFFSET('Water Data'!$G$6,0,10*ROW('Water Data'!G144)),NA())</f>
        <v>#N/A</v>
      </c>
      <c r="O150" s="93" t="e">
        <f ca="true">+IF(AND(ISNUMBER(OFFSET('Water Data'!$G$9,0,10*ROW('Water Data'!G144))),'Data Summary'!CD150="Yes"),OFFSET('Water Data'!$G$9,0,10*ROW('Water Data'!G144)),NA())</f>
        <v>#N/A</v>
      </c>
      <c r="P150" s="93" t="e">
        <f ca="true">+IF(AND(ISNUMBER(OFFSET('Water Data'!$H$4,0,10*ROW('Water Data'!H144))),'Data Summary'!CE150="Yes"),100-OFFSET('Water Data'!$H$4,0,10*ROW('Water Data'!H144)),NA())</f>
        <v>#N/A</v>
      </c>
      <c r="Q150" s="93" t="e">
        <f ca="true">+IF(AND(ISNUMBER(OFFSET('Water Data'!$H$6,0,10*ROW('Water Data'!H144))),'Data Summary'!CF150="Yes"),OFFSET('Water Data'!$H$6,0,10*ROW('Water Data'!H144)),NA())</f>
        <v>#N/A</v>
      </c>
      <c r="R150" s="93" t="e">
        <f ca="true">+IF(AND(ISNUMBER(OFFSET('Water Data'!$H$9,0,10*ROW('Water Data'!H144))),'Data Summary'!CG150="Yes"),OFFSET('Water Data'!$H$9,0,10*ROW('Water Data'!H144)),NA())</f>
        <v>#N/A</v>
      </c>
      <c r="S150" s="93" t="e">
        <f ca="true">+IF(AND(ISNUMBER(OFFSET('Water Data'!$I$4,0,10*ROW('Water Data'!I144))),'Data Summary'!CH150="Yes"),100-OFFSET('Water Data'!$I$4,0,10*ROW('Water Data'!I144)),NA())</f>
        <v>#N/A</v>
      </c>
      <c r="T150" s="93" t="e">
        <f ca="true">+IF(AND(ISNUMBER(OFFSET('Water Data'!$I$6,0,10*ROW('Water Data'!I144))),'Data Summary'!CI150="Yes"),OFFSET('Water Data'!$I$6,0,10*ROW('Water Data'!I144)),NA())</f>
        <v>#N/A</v>
      </c>
      <c r="U150" s="93" t="e">
        <f ca="true">+IF(AND(ISNUMBER(OFFSET('Water Data'!$I$9,0,10*ROW('Water Data'!I144))),'Data Summary'!CJ150="Yes"),OFFSET('Water Data'!$I$9,0,10*ROW('Water Data'!I144)),NA())</f>
        <v>#N/A</v>
      </c>
      <c r="V150" s="94" t="e">
        <f ca="true">+IF(AND(ISNUMBER(OFFSET('Sanitation Data'!$D$4,0,10*ROW('Sanitation Data'!D144))),'Data Summary'!CK150="Yes"),100-OFFSET('Sanitation Data'!$D$4,0,10*ROW('Sanitation Data'!D144)),NA())</f>
        <v>#N/A</v>
      </c>
      <c r="W150" s="94" t="e">
        <f ca="true">+IF(AND(ISNUMBER(OFFSET('Sanitation Data'!$D$6,0,10*ROW('Sanitation Data'!D144))),'Data Summary'!CL150="Yes"),OFFSET('Sanitation Data'!$D$6,0,10*ROW('Sanitation Data'!D144)),NA())</f>
        <v>#N/A</v>
      </c>
      <c r="X150" s="94" t="e">
        <f ca="true">+IF(AND(ISNUMBER(OFFSET('Sanitation Data'!$D$10,0,10*ROW('Sanitation Data'!D144))),'Data Summary'!CM150="Yes"),OFFSET('Sanitation Data'!$D$10,0,10*ROW('Sanitation Data'!D144)),NA())</f>
        <v>#N/A</v>
      </c>
      <c r="Y150" s="94" t="e">
        <f ca="true">+IF(AND(ISNUMBER(OFFSET('Sanitation Data'!$D$11,0,10*ROW('Sanitation Data'!D144))),'Data Summary'!CN150="Yes"),OFFSET('Sanitation Data'!$D$11,0,10*ROW('Sanitation Data'!D144)),NA())</f>
        <v>#N/A</v>
      </c>
      <c r="Z150" s="94" t="e">
        <f ca="true">+IF(AND(ISNUMBER(OFFSET('Sanitation Data'!$D$12,0,10*ROW('Sanitation Data'!D144))),'Data Summary'!CO150="Yes"),OFFSET('Sanitation Data'!$D$12,0,10*ROW('Sanitation Data'!D144)),NA())</f>
        <v>#N/A</v>
      </c>
      <c r="AA150" s="94" t="e">
        <f ca="true">+IF(AND(ISNUMBER(OFFSET('Sanitation Data'!$E$4,0,10*ROW('Sanitation Data'!E144))),'Data Summary'!CP150="Yes"),100-OFFSET('Sanitation Data'!$E$4,0,10*ROW('Sanitation Data'!E144)),NA())</f>
        <v>#N/A</v>
      </c>
      <c r="AB150" s="94" t="e">
        <f ca="true">+IF(AND(ISNUMBER(OFFSET('Sanitation Data'!$E$6,0,10*ROW('Sanitation Data'!E144))),'Data Summary'!CQ150="Yes"),OFFSET('Sanitation Data'!$E$6,0,10*ROW('Sanitation Data'!E144)),NA())</f>
        <v>#N/A</v>
      </c>
      <c r="AC150" s="94" t="e">
        <f ca="true">+IF(AND(ISNUMBER(OFFSET('Sanitation Data'!$E$10,0,10*ROW('Sanitation Data'!E144))),'Data Summary'!CR150="Yes"),OFFSET('Sanitation Data'!$E$10,0,10*ROW('Sanitation Data'!E144)),NA())</f>
        <v>#N/A</v>
      </c>
      <c r="AD150" s="94" t="e">
        <f ca="true">+IF(AND(ISNUMBER(OFFSET('Sanitation Data'!$E$11,0,10*ROW('Sanitation Data'!E144))),'Data Summary'!CS150="Yes"),OFFSET('Sanitation Data'!$E$11,0,10*ROW('Sanitation Data'!E144)),NA())</f>
        <v>#N/A</v>
      </c>
      <c r="AE150" s="94" t="e">
        <f ca="true">+IF(AND(ISNUMBER(OFFSET('Sanitation Data'!$E$12,0,10*ROW('Sanitation Data'!E144))),'Data Summary'!CT150="Yes"),OFFSET('Sanitation Data'!$E$12,0,10*ROW('Sanitation Data'!E144)),NA())</f>
        <v>#N/A</v>
      </c>
      <c r="AF150" s="94" t="e">
        <f ca="true">+IF(AND(ISNUMBER(OFFSET('Sanitation Data'!$F$4,0,10*ROW('Sanitation Data'!F144))),'Data Summary'!CU150="Yes"),100-OFFSET('Sanitation Data'!$F$4,0,10*ROW('Sanitation Data'!F144)),NA())</f>
        <v>#N/A</v>
      </c>
      <c r="AG150" s="94" t="e">
        <f ca="true">+IF(AND(ISNUMBER(OFFSET('Sanitation Data'!$F$6,0,10*ROW('Sanitation Data'!F144))),'Data Summary'!CV150="Yes"),OFFSET('Sanitation Data'!$F$6,0,10*ROW('Sanitation Data'!F144)),NA())</f>
        <v>#N/A</v>
      </c>
      <c r="AH150" s="94" t="e">
        <f ca="true">+IF(AND(ISNUMBER(OFFSET('Sanitation Data'!$F$10,0,10*ROW('Sanitation Data'!F144))),'Data Summary'!CW150="Yes"),OFFSET('Sanitation Data'!$F$10,0,10*ROW('Sanitation Data'!F144)),NA())</f>
        <v>#N/A</v>
      </c>
      <c r="AI150" s="94" t="e">
        <f ca="true">+IF(AND(ISNUMBER(OFFSET('Sanitation Data'!$F$11,0,10*ROW('Sanitation Data'!F144))),'Data Summary'!CX150="Yes"),OFFSET('Sanitation Data'!$F$11,0,10*ROW('Sanitation Data'!F144)),NA())</f>
        <v>#N/A</v>
      </c>
      <c r="AJ150" s="94" t="e">
        <f ca="true">+IF(AND(ISNUMBER(OFFSET('Sanitation Data'!$F$12,0,10*ROW('Sanitation Data'!F144))),'Data Summary'!CY150="Yes"),OFFSET('Sanitation Data'!$F$12,0,10*ROW('Sanitation Data'!F144)),NA())</f>
        <v>#N/A</v>
      </c>
      <c r="AK150" s="94" t="e">
        <f ca="true">+IF(AND(ISNUMBER(OFFSET('Sanitation Data'!$G$4,0,10*ROW('Sanitation Data'!G144))),'Data Summary'!CZ150="Yes"),100-OFFSET('Sanitation Data'!$G$4,0,10*ROW('Sanitation Data'!G144)),NA())</f>
        <v>#N/A</v>
      </c>
      <c r="AL150" s="94" t="e">
        <f ca="true">+IF(AND(ISNUMBER(OFFSET('Sanitation Data'!$G$6,0,10*ROW('Sanitation Data'!G144))),'Data Summary'!DA150="Yes"),OFFSET('Sanitation Data'!$G$6,0,10*ROW('Sanitation Data'!G144)),NA())</f>
        <v>#N/A</v>
      </c>
      <c r="AM150" s="94" t="e">
        <f ca="true">+IF(AND(ISNUMBER(OFFSET('Sanitation Data'!$G$10,0,10*ROW('Sanitation Data'!G144))),'Data Summary'!DB150="Yes"),OFFSET('Sanitation Data'!$G$10,0,10*ROW('Sanitation Data'!G144)),NA())</f>
        <v>#N/A</v>
      </c>
      <c r="AN150" s="94" t="e">
        <f ca="true">+IF(AND(ISNUMBER(OFFSET('Sanitation Data'!$G$11,0,10*ROW('Sanitation Data'!G144))),'Data Summary'!DC150="Yes"),OFFSET('Sanitation Data'!$G$11,0,10*ROW('Sanitation Data'!G144)),NA())</f>
        <v>#N/A</v>
      </c>
      <c r="AO150" s="94" t="e">
        <f ca="true">+IF(AND(ISNUMBER(OFFSET('Sanitation Data'!$G$12,0,10*ROW('Sanitation Data'!G144))),'Data Summary'!DD150="Yes"),OFFSET('Sanitation Data'!$G$12,0,10*ROW('Sanitation Data'!G144)),NA())</f>
        <v>#N/A</v>
      </c>
      <c r="AP150" s="94" t="e">
        <f ca="true">+IF(AND(ISNUMBER(OFFSET('Sanitation Data'!$H$4,0,10*ROW('Sanitation Data'!H144))),'Data Summary'!DE150="Yes"),100-OFFSET('Sanitation Data'!$H$4,0,10*ROW('Sanitation Data'!H144)),NA())</f>
        <v>#N/A</v>
      </c>
      <c r="AQ150" s="94" t="e">
        <f ca="true">+IF(AND(ISNUMBER(OFFSET('Sanitation Data'!$H$6,0,10*ROW('Sanitation Data'!H144))),'Data Summary'!DF150="Yes"),OFFSET('Sanitation Data'!$H$6,0,10*ROW('Sanitation Data'!H144)),NA())</f>
        <v>#N/A</v>
      </c>
      <c r="AR150" s="94" t="e">
        <f ca="true">+IF(AND(ISNUMBER(OFFSET('Sanitation Data'!$H$10,0,10*ROW('Sanitation Data'!H144))),'Data Summary'!DG150="Yes"),OFFSET('Sanitation Data'!$H$10,0,10*ROW('Sanitation Data'!H144)),NA())</f>
        <v>#N/A</v>
      </c>
      <c r="AS150" s="94" t="e">
        <f ca="true">+IF(AND(ISNUMBER(OFFSET('Sanitation Data'!$H$11,0,10*ROW('Sanitation Data'!H144))),'Data Summary'!DH150="Yes"),OFFSET('Sanitation Data'!$H$11,0,10*ROW('Sanitation Data'!H144)),NA())</f>
        <v>#N/A</v>
      </c>
      <c r="AT150" s="94" t="e">
        <f ca="true">+IF(AND(ISNUMBER(OFFSET('Sanitation Data'!$H$12,0,10*ROW('Sanitation Data'!H144))),'Data Summary'!DI150="Yes"),OFFSET('Sanitation Data'!$H$12,0,10*ROW('Sanitation Data'!H144)),NA())</f>
        <v>#N/A</v>
      </c>
      <c r="AU150" s="94" t="e">
        <f ca="true">+IF(AND(ISNUMBER(OFFSET('Sanitation Data'!$I$4,0,10*ROW('Sanitation Data'!I144))),'Data Summary'!DJ150="Yes"),100-OFFSET('Sanitation Data'!$I$4,0,10*ROW('Sanitation Data'!I144)),NA())</f>
        <v>#N/A</v>
      </c>
      <c r="AV150" s="94" t="e">
        <f ca="true">+IF(AND(ISNUMBER(OFFSET('Sanitation Data'!$I$6,0,10*ROW('Sanitation Data'!I144))),'Data Summary'!DK150="Yes"),OFFSET('Sanitation Data'!$I$6,0,10*ROW('Sanitation Data'!I144)),NA())</f>
        <v>#N/A</v>
      </c>
      <c r="AW150" s="94" t="e">
        <f ca="true">+IF(AND(ISNUMBER(OFFSET('Sanitation Data'!$I$10,0,10*ROW('Sanitation Data'!I144))),'Data Summary'!DL150="Yes"),OFFSET('Sanitation Data'!$I$10,0,10*ROW('Sanitation Data'!I144)),NA())</f>
        <v>#N/A</v>
      </c>
      <c r="AX150" s="94" t="e">
        <f ca="true">+IF(AND(ISNUMBER(OFFSET('Sanitation Data'!$I$11,0,10*ROW('Sanitation Data'!I144))),'Data Summary'!DM150="Yes"),OFFSET('Sanitation Data'!$I$11,0,10*ROW('Sanitation Data'!I144)),NA())</f>
        <v>#N/A</v>
      </c>
      <c r="AY150" s="94" t="e">
        <f ca="true">+IF(AND(ISNUMBER(OFFSET('Sanitation Data'!$I$12,0,10*ROW('Sanitation Data'!I144))),'Data Summary'!DN150="Yes"),OFFSET('Sanitation Data'!$I$12,0,10*ROW('Sanitation Data'!I144)),NA())</f>
        <v>#N/A</v>
      </c>
      <c r="AZ150" s="95" t="e">
        <f ca="true">+IF(AND(ISNUMBER(OFFSET('Hygiene Data'!$D$5,0,10*ROW('Hygiene Data'!D144))),'Data Summary'!DO150="Yes"),OFFSET('Hygiene Data'!$D$5,0,10*ROW('Hygiene Data'!D144)),NA())</f>
        <v>#N/A</v>
      </c>
      <c r="BA150" s="95" t="e">
        <f ca="true">+IF(AND(ISNUMBER(OFFSET('Hygiene Data'!$D$7,0,10*ROW('Hygiene Data'!D144))),'Data Summary'!DP150="Yes"),OFFSET('Hygiene Data'!$D$7,0,10*ROW('Hygiene Data'!D144)),NA())</f>
        <v>#N/A</v>
      </c>
      <c r="BB150" s="95" t="e">
        <f ca="true">+IF(AND(ISNUMBER(OFFSET('Hygiene Data'!$D$9,0,10*ROW('Hygiene Data'!D144))),'Data Summary'!DQ150="Yes"),OFFSET('Hygiene Data'!$D$9,0,10*ROW('Hygiene Data'!D144)),NA())</f>
        <v>#N/A</v>
      </c>
      <c r="BC150" s="95" t="e">
        <f ca="true">+IF(AND(ISNUMBER(OFFSET('Hygiene Data'!$E$5,0,10*ROW('Hygiene Data'!E144))),'Data Summary'!DR150="Yes"),OFFSET('Hygiene Data'!$E$5,0,10*ROW('Hygiene Data'!E144)),NA())</f>
        <v>#N/A</v>
      </c>
      <c r="BD150" s="95" t="e">
        <f ca="true">+IF(AND(ISNUMBER(OFFSET('Hygiene Data'!$E$7,0,10*ROW('Hygiene Data'!E144))),'Data Summary'!DS150="Yes"),OFFSET('Hygiene Data'!$E$7,0,10*ROW('Hygiene Data'!E144)),NA())</f>
        <v>#N/A</v>
      </c>
      <c r="BE150" s="95" t="e">
        <f ca="true">+IF(AND(ISNUMBER(OFFSET('Hygiene Data'!$E$9,0,10*ROW('Hygiene Data'!E144))),'Data Summary'!DT150="Yes"),OFFSET('Hygiene Data'!$E$9,0,10*ROW('Hygiene Data'!E144)),NA())</f>
        <v>#N/A</v>
      </c>
      <c r="BF150" s="95" t="e">
        <f ca="true">+IF(AND(ISNUMBER(OFFSET('Hygiene Data'!$F$5,0,10*ROW('Hygiene Data'!F144))),'Data Summary'!DU150="Yes"),OFFSET('Hygiene Data'!$F$5,0,10*ROW('Hygiene Data'!F144)),NA())</f>
        <v>#N/A</v>
      </c>
      <c r="BG150" s="95" t="e">
        <f ca="true">+IF(AND(ISNUMBER(OFFSET('Hygiene Data'!$F$7,0,10*ROW('Hygiene Data'!F144))),'Data Summary'!DV150="Yes"),OFFSET('Hygiene Data'!$F$7,0,10*ROW('Hygiene Data'!F144)),NA())</f>
        <v>#N/A</v>
      </c>
      <c r="BH150" s="95" t="e">
        <f ca="true">+IF(AND(ISNUMBER(OFFSET('Hygiene Data'!$F$9,0,10*ROW('Hygiene Data'!F144))),'Data Summary'!DW150="Yes"),OFFSET('Hygiene Data'!$F$9,0,10*ROW('Hygiene Data'!F144)),NA())</f>
        <v>#N/A</v>
      </c>
      <c r="BI150" s="95" t="e">
        <f ca="true">+IF(AND(ISNUMBER(OFFSET('Hygiene Data'!$G$5,0,10*ROW('Hygiene Data'!G144))),'Data Summary'!DX150="Yes"),OFFSET('Hygiene Data'!$G$5,0,10*ROW('Hygiene Data'!G144)),NA())</f>
        <v>#N/A</v>
      </c>
      <c r="BJ150" s="95" t="e">
        <f ca="true">+IF(AND(ISNUMBER(OFFSET('Hygiene Data'!$G$7,0,10*ROW('Hygiene Data'!G144))),'Data Summary'!DY150="Yes"),OFFSET('Hygiene Data'!$G$7,0,10*ROW('Hygiene Data'!G144)),NA())</f>
        <v>#N/A</v>
      </c>
      <c r="BK150" s="95" t="e">
        <f ca="true">+IF(AND(ISNUMBER(OFFSET('Hygiene Data'!$G$9,0,10*ROW('Hygiene Data'!G144))),'Data Summary'!DZ150="Yes"),OFFSET('Hygiene Data'!$G$9,0,10*ROW('Hygiene Data'!G144)),NA())</f>
        <v>#N/A</v>
      </c>
      <c r="BL150" s="95" t="e">
        <f ca="true">+IF(AND(ISNUMBER(OFFSET('Hygiene Data'!$H$5,0,10*ROW('Hygiene Data'!H144))),'Data Summary'!EA150="Yes"),OFFSET('Hygiene Data'!$H$5,0,10*ROW('Hygiene Data'!H144)),NA())</f>
        <v>#N/A</v>
      </c>
      <c r="BM150" s="95" t="e">
        <f ca="true">+IF(AND(ISNUMBER(OFFSET('Hygiene Data'!$H$7,0,10*ROW('Hygiene Data'!H144))),'Data Summary'!EB150="Yes"),OFFSET('Hygiene Data'!$H$7,0,10*ROW('Hygiene Data'!H144)),NA())</f>
        <v>#N/A</v>
      </c>
      <c r="BN150" s="95" t="e">
        <f ca="true">+IF(AND(ISNUMBER(OFFSET('Hygiene Data'!$H$9,0,10*ROW('Hygiene Data'!H144))),'Data Summary'!EC150="Yes"),OFFSET('Hygiene Data'!$H$9,0,10*ROW('Hygiene Data'!H144)),NA())</f>
        <v>#N/A</v>
      </c>
      <c r="BO150" s="95" t="e">
        <f ca="true">+IF(AND(ISNUMBER(OFFSET('Hygiene Data'!$I$5,0,10*ROW('Hygiene Data'!I144))),'Data Summary'!ED150="Yes"),OFFSET('Hygiene Data'!$I$5,0,10*ROW('Hygiene Data'!I144)),NA())</f>
        <v>#N/A</v>
      </c>
      <c r="BP150" s="95" t="e">
        <f ca="true">+IF(AND(ISNUMBER(OFFSET('Hygiene Data'!$I$7,0,10*ROW('Hygiene Data'!I144))),'Data Summary'!EE150="Yes"),OFFSET('Hygiene Data'!$I$7,0,10*ROW('Hygiene Data'!I144)),NA())</f>
        <v>#N/A</v>
      </c>
      <c r="BQ150" s="95" t="e">
        <f ca="true">+IF(AND(ISNUMBER(OFFSET('Hygiene Data'!$I$9,0,10*ROW('Hygiene Data'!I144))),'Data Summary'!EF150="Yes"),OFFSET('Hygiene Data'!$I$9,0,10*ROW('Hygiene Data'!I144)),NA())</f>
        <v>#N/A</v>
      </c>
    </row>
    <row xmlns:x14ac="http://schemas.microsoft.com/office/spreadsheetml/2009/9/ac" r="151" x14ac:dyDescent="0.2">
      <c r="A151" s="329" t="e">
        <f ca="true">+RIGHT('Data Summary'!A151,LEN('Data Summary'!A151)-9)</f>
        <v>#VALUE!</v>
      </c>
      <c r="B151" s="36" t="str">
        <f ca="true">+IF(ISTEXT('Data Summary'!B151),'Data Summary'!B151,"")</f>
        <v/>
      </c>
      <c r="C151" s="328" t="e">
        <f ca="true">+VALUE('Data Summary'!C151)</f>
        <v>#VALUE!</v>
      </c>
      <c r="D151" s="93" t="e">
        <f ca="true">+IF(AND(ISNUMBER(OFFSET('Water Data'!$D$4,0,10*ROW('Water Data'!D145))),'Data Summary'!BS151="Yes"),100-OFFSET('Water Data'!$D$4,0,10*ROW('Water Data'!D145)),NA())</f>
        <v>#N/A</v>
      </c>
      <c r="E151" s="93" t="e">
        <f ca="true">+IF(AND(ISNUMBER(OFFSET('Water Data'!$D$6,0,10*ROW('Water Data'!D145))),'Data Summary'!BT151="Yes"),OFFSET('Water Data'!$D$6,0,10*ROW('Water Data'!D145)),NA())</f>
        <v>#N/A</v>
      </c>
      <c r="F151" s="93" t="e">
        <f ca="true">+IF(AND(ISNUMBER(OFFSET('Water Data'!$D$9,0,10*ROW('Water Data'!D145))),'Data Summary'!BU151="Yes"),OFFSET('Water Data'!$D$9,0,10*ROW('Water Data'!D145)),NA())</f>
        <v>#N/A</v>
      </c>
      <c r="G151" s="93" t="e">
        <f ca="true">+IF(AND(ISNUMBER(OFFSET('Water Data'!$E$4,0,10*ROW('Water Data'!E145))),'Data Summary'!BV151="Yes"),100-OFFSET('Water Data'!$E$4,0,10*ROW('Water Data'!E145)),NA())</f>
        <v>#N/A</v>
      </c>
      <c r="H151" s="93" t="e">
        <f ca="true">+IF(AND(ISNUMBER(OFFSET('Water Data'!$E$6,0,10*ROW('Water Data'!E145))),'Data Summary'!BW151="Yes"),OFFSET('Water Data'!$E$6,0,10*ROW('Water Data'!E145)),NA())</f>
        <v>#N/A</v>
      </c>
      <c r="I151" s="93" t="e">
        <f ca="true">+IF(AND(ISNUMBER(OFFSET('Water Data'!$E$9,0,10*ROW('Water Data'!E145))),'Data Summary'!BX151="Yes"),OFFSET('Water Data'!$E$9,0,10*ROW('Water Data'!E145)),NA())</f>
        <v>#N/A</v>
      </c>
      <c r="J151" s="93" t="e">
        <f ca="true">+IF(AND(ISNUMBER(OFFSET('Water Data'!$F$4,0,10*ROW('Water Data'!F145))),'Data Summary'!BY151="Yes"),100-OFFSET('Water Data'!$F$4,0,10*ROW('Water Data'!F145)),NA())</f>
        <v>#N/A</v>
      </c>
      <c r="K151" s="93" t="e">
        <f ca="true">+IF(AND(ISNUMBER(OFFSET('Water Data'!$F$6,0,10*ROW('Water Data'!F145))),'Data Summary'!BZ151="Yes"),OFFSET('Water Data'!$F$6,0,10*ROW('Water Data'!F145)),NA())</f>
        <v>#N/A</v>
      </c>
      <c r="L151" s="93" t="e">
        <f ca="true">+IF(AND(ISNUMBER(OFFSET('Water Data'!$F$9,0,10*ROW('Water Data'!F145))),'Data Summary'!CA151="Yes"),OFFSET('Water Data'!$F$9,0,10*ROW('Water Data'!F145)),NA())</f>
        <v>#N/A</v>
      </c>
      <c r="M151" s="93" t="e">
        <f ca="true">+IF(AND(ISNUMBER(OFFSET('Water Data'!$G$4,0,10*ROW('Water Data'!G145))),'Data Summary'!CB151="Yes"),100-OFFSET('Water Data'!$G$4,0,10*ROW('Water Data'!G145)),NA())</f>
        <v>#N/A</v>
      </c>
      <c r="N151" s="93" t="e">
        <f ca="true">+IF(AND(ISNUMBER(OFFSET('Water Data'!$G$6,0,10*ROW('Water Data'!G145))),'Data Summary'!CC151="Yes"),OFFSET('Water Data'!$G$6,0,10*ROW('Water Data'!G145)),NA())</f>
        <v>#N/A</v>
      </c>
      <c r="O151" s="93" t="e">
        <f ca="true">+IF(AND(ISNUMBER(OFFSET('Water Data'!$G$9,0,10*ROW('Water Data'!G145))),'Data Summary'!CD151="Yes"),OFFSET('Water Data'!$G$9,0,10*ROW('Water Data'!G145)),NA())</f>
        <v>#N/A</v>
      </c>
      <c r="P151" s="93" t="e">
        <f ca="true">+IF(AND(ISNUMBER(OFFSET('Water Data'!$H$4,0,10*ROW('Water Data'!H145))),'Data Summary'!CE151="Yes"),100-OFFSET('Water Data'!$H$4,0,10*ROW('Water Data'!H145)),NA())</f>
        <v>#N/A</v>
      </c>
      <c r="Q151" s="93" t="e">
        <f ca="true">+IF(AND(ISNUMBER(OFFSET('Water Data'!$H$6,0,10*ROW('Water Data'!H145))),'Data Summary'!CF151="Yes"),OFFSET('Water Data'!$H$6,0,10*ROW('Water Data'!H145)),NA())</f>
        <v>#N/A</v>
      </c>
      <c r="R151" s="93" t="e">
        <f ca="true">+IF(AND(ISNUMBER(OFFSET('Water Data'!$H$9,0,10*ROW('Water Data'!H145))),'Data Summary'!CG151="Yes"),OFFSET('Water Data'!$H$9,0,10*ROW('Water Data'!H145)),NA())</f>
        <v>#N/A</v>
      </c>
      <c r="S151" s="93" t="e">
        <f ca="true">+IF(AND(ISNUMBER(OFFSET('Water Data'!$I$4,0,10*ROW('Water Data'!I145))),'Data Summary'!CH151="Yes"),100-OFFSET('Water Data'!$I$4,0,10*ROW('Water Data'!I145)),NA())</f>
        <v>#N/A</v>
      </c>
      <c r="T151" s="93" t="e">
        <f ca="true">+IF(AND(ISNUMBER(OFFSET('Water Data'!$I$6,0,10*ROW('Water Data'!I145))),'Data Summary'!CI151="Yes"),OFFSET('Water Data'!$I$6,0,10*ROW('Water Data'!I145)),NA())</f>
        <v>#N/A</v>
      </c>
      <c r="U151" s="93" t="e">
        <f ca="true">+IF(AND(ISNUMBER(OFFSET('Water Data'!$I$9,0,10*ROW('Water Data'!I145))),'Data Summary'!CJ151="Yes"),OFFSET('Water Data'!$I$9,0,10*ROW('Water Data'!I145)),NA())</f>
        <v>#N/A</v>
      </c>
      <c r="V151" s="94" t="e">
        <f ca="true">+IF(AND(ISNUMBER(OFFSET('Sanitation Data'!$D$4,0,10*ROW('Sanitation Data'!D145))),'Data Summary'!CK151="Yes"),100-OFFSET('Sanitation Data'!$D$4,0,10*ROW('Sanitation Data'!D145)),NA())</f>
        <v>#N/A</v>
      </c>
      <c r="W151" s="94" t="e">
        <f ca="true">+IF(AND(ISNUMBER(OFFSET('Sanitation Data'!$D$6,0,10*ROW('Sanitation Data'!D145))),'Data Summary'!CL151="Yes"),OFFSET('Sanitation Data'!$D$6,0,10*ROW('Sanitation Data'!D145)),NA())</f>
        <v>#N/A</v>
      </c>
      <c r="X151" s="94" t="e">
        <f ca="true">+IF(AND(ISNUMBER(OFFSET('Sanitation Data'!$D$10,0,10*ROW('Sanitation Data'!D145))),'Data Summary'!CM151="Yes"),OFFSET('Sanitation Data'!$D$10,0,10*ROW('Sanitation Data'!D145)),NA())</f>
        <v>#N/A</v>
      </c>
      <c r="Y151" s="94" t="e">
        <f ca="true">+IF(AND(ISNUMBER(OFFSET('Sanitation Data'!$D$11,0,10*ROW('Sanitation Data'!D145))),'Data Summary'!CN151="Yes"),OFFSET('Sanitation Data'!$D$11,0,10*ROW('Sanitation Data'!D145)),NA())</f>
        <v>#N/A</v>
      </c>
      <c r="Z151" s="94" t="e">
        <f ca="true">+IF(AND(ISNUMBER(OFFSET('Sanitation Data'!$D$12,0,10*ROW('Sanitation Data'!D145))),'Data Summary'!CO151="Yes"),OFFSET('Sanitation Data'!$D$12,0,10*ROW('Sanitation Data'!D145)),NA())</f>
        <v>#N/A</v>
      </c>
      <c r="AA151" s="94" t="e">
        <f ca="true">+IF(AND(ISNUMBER(OFFSET('Sanitation Data'!$E$4,0,10*ROW('Sanitation Data'!E145))),'Data Summary'!CP151="Yes"),100-OFFSET('Sanitation Data'!$E$4,0,10*ROW('Sanitation Data'!E145)),NA())</f>
        <v>#N/A</v>
      </c>
      <c r="AB151" s="94" t="e">
        <f ca="true">+IF(AND(ISNUMBER(OFFSET('Sanitation Data'!$E$6,0,10*ROW('Sanitation Data'!E145))),'Data Summary'!CQ151="Yes"),OFFSET('Sanitation Data'!$E$6,0,10*ROW('Sanitation Data'!E145)),NA())</f>
        <v>#N/A</v>
      </c>
      <c r="AC151" s="94" t="e">
        <f ca="true">+IF(AND(ISNUMBER(OFFSET('Sanitation Data'!$E$10,0,10*ROW('Sanitation Data'!E145))),'Data Summary'!CR151="Yes"),OFFSET('Sanitation Data'!$E$10,0,10*ROW('Sanitation Data'!E145)),NA())</f>
        <v>#N/A</v>
      </c>
      <c r="AD151" s="94" t="e">
        <f ca="true">+IF(AND(ISNUMBER(OFFSET('Sanitation Data'!$E$11,0,10*ROW('Sanitation Data'!E145))),'Data Summary'!CS151="Yes"),OFFSET('Sanitation Data'!$E$11,0,10*ROW('Sanitation Data'!E145)),NA())</f>
        <v>#N/A</v>
      </c>
      <c r="AE151" s="94" t="e">
        <f ca="true">+IF(AND(ISNUMBER(OFFSET('Sanitation Data'!$E$12,0,10*ROW('Sanitation Data'!E145))),'Data Summary'!CT151="Yes"),OFFSET('Sanitation Data'!$E$12,0,10*ROW('Sanitation Data'!E145)),NA())</f>
        <v>#N/A</v>
      </c>
      <c r="AF151" s="94" t="e">
        <f ca="true">+IF(AND(ISNUMBER(OFFSET('Sanitation Data'!$F$4,0,10*ROW('Sanitation Data'!F145))),'Data Summary'!CU151="Yes"),100-OFFSET('Sanitation Data'!$F$4,0,10*ROW('Sanitation Data'!F145)),NA())</f>
        <v>#N/A</v>
      </c>
      <c r="AG151" s="94" t="e">
        <f ca="true">+IF(AND(ISNUMBER(OFFSET('Sanitation Data'!$F$6,0,10*ROW('Sanitation Data'!F145))),'Data Summary'!CV151="Yes"),OFFSET('Sanitation Data'!$F$6,0,10*ROW('Sanitation Data'!F145)),NA())</f>
        <v>#N/A</v>
      </c>
      <c r="AH151" s="94" t="e">
        <f ca="true">+IF(AND(ISNUMBER(OFFSET('Sanitation Data'!$F$10,0,10*ROW('Sanitation Data'!F145))),'Data Summary'!CW151="Yes"),OFFSET('Sanitation Data'!$F$10,0,10*ROW('Sanitation Data'!F145)),NA())</f>
        <v>#N/A</v>
      </c>
      <c r="AI151" s="94" t="e">
        <f ca="true">+IF(AND(ISNUMBER(OFFSET('Sanitation Data'!$F$11,0,10*ROW('Sanitation Data'!F145))),'Data Summary'!CX151="Yes"),OFFSET('Sanitation Data'!$F$11,0,10*ROW('Sanitation Data'!F145)),NA())</f>
        <v>#N/A</v>
      </c>
      <c r="AJ151" s="94" t="e">
        <f ca="true">+IF(AND(ISNUMBER(OFFSET('Sanitation Data'!$F$12,0,10*ROW('Sanitation Data'!F145))),'Data Summary'!CY151="Yes"),OFFSET('Sanitation Data'!$F$12,0,10*ROW('Sanitation Data'!F145)),NA())</f>
        <v>#N/A</v>
      </c>
      <c r="AK151" s="94" t="e">
        <f ca="true">+IF(AND(ISNUMBER(OFFSET('Sanitation Data'!$G$4,0,10*ROW('Sanitation Data'!G145))),'Data Summary'!CZ151="Yes"),100-OFFSET('Sanitation Data'!$G$4,0,10*ROW('Sanitation Data'!G145)),NA())</f>
        <v>#N/A</v>
      </c>
      <c r="AL151" s="94" t="e">
        <f ca="true">+IF(AND(ISNUMBER(OFFSET('Sanitation Data'!$G$6,0,10*ROW('Sanitation Data'!G145))),'Data Summary'!DA151="Yes"),OFFSET('Sanitation Data'!$G$6,0,10*ROW('Sanitation Data'!G145)),NA())</f>
        <v>#N/A</v>
      </c>
      <c r="AM151" s="94" t="e">
        <f ca="true">+IF(AND(ISNUMBER(OFFSET('Sanitation Data'!$G$10,0,10*ROW('Sanitation Data'!G145))),'Data Summary'!DB151="Yes"),OFFSET('Sanitation Data'!$G$10,0,10*ROW('Sanitation Data'!G145)),NA())</f>
        <v>#N/A</v>
      </c>
      <c r="AN151" s="94" t="e">
        <f ca="true">+IF(AND(ISNUMBER(OFFSET('Sanitation Data'!$G$11,0,10*ROW('Sanitation Data'!G145))),'Data Summary'!DC151="Yes"),OFFSET('Sanitation Data'!$G$11,0,10*ROW('Sanitation Data'!G145)),NA())</f>
        <v>#N/A</v>
      </c>
      <c r="AO151" s="94" t="e">
        <f ca="true">+IF(AND(ISNUMBER(OFFSET('Sanitation Data'!$G$12,0,10*ROW('Sanitation Data'!G145))),'Data Summary'!DD151="Yes"),OFFSET('Sanitation Data'!$G$12,0,10*ROW('Sanitation Data'!G145)),NA())</f>
        <v>#N/A</v>
      </c>
      <c r="AP151" s="94" t="e">
        <f ca="true">+IF(AND(ISNUMBER(OFFSET('Sanitation Data'!$H$4,0,10*ROW('Sanitation Data'!H145))),'Data Summary'!DE151="Yes"),100-OFFSET('Sanitation Data'!$H$4,0,10*ROW('Sanitation Data'!H145)),NA())</f>
        <v>#N/A</v>
      </c>
      <c r="AQ151" s="94" t="e">
        <f ca="true">+IF(AND(ISNUMBER(OFFSET('Sanitation Data'!$H$6,0,10*ROW('Sanitation Data'!H145))),'Data Summary'!DF151="Yes"),OFFSET('Sanitation Data'!$H$6,0,10*ROW('Sanitation Data'!H145)),NA())</f>
        <v>#N/A</v>
      </c>
      <c r="AR151" s="94" t="e">
        <f ca="true">+IF(AND(ISNUMBER(OFFSET('Sanitation Data'!$H$10,0,10*ROW('Sanitation Data'!H145))),'Data Summary'!DG151="Yes"),OFFSET('Sanitation Data'!$H$10,0,10*ROW('Sanitation Data'!H145)),NA())</f>
        <v>#N/A</v>
      </c>
      <c r="AS151" s="94" t="e">
        <f ca="true">+IF(AND(ISNUMBER(OFFSET('Sanitation Data'!$H$11,0,10*ROW('Sanitation Data'!H145))),'Data Summary'!DH151="Yes"),OFFSET('Sanitation Data'!$H$11,0,10*ROW('Sanitation Data'!H145)),NA())</f>
        <v>#N/A</v>
      </c>
      <c r="AT151" s="94" t="e">
        <f ca="true">+IF(AND(ISNUMBER(OFFSET('Sanitation Data'!$H$12,0,10*ROW('Sanitation Data'!H145))),'Data Summary'!DI151="Yes"),OFFSET('Sanitation Data'!$H$12,0,10*ROW('Sanitation Data'!H145)),NA())</f>
        <v>#N/A</v>
      </c>
      <c r="AU151" s="94" t="e">
        <f ca="true">+IF(AND(ISNUMBER(OFFSET('Sanitation Data'!$I$4,0,10*ROW('Sanitation Data'!I145))),'Data Summary'!DJ151="Yes"),100-OFFSET('Sanitation Data'!$I$4,0,10*ROW('Sanitation Data'!I145)),NA())</f>
        <v>#N/A</v>
      </c>
      <c r="AV151" s="94" t="e">
        <f ca="true">+IF(AND(ISNUMBER(OFFSET('Sanitation Data'!$I$6,0,10*ROW('Sanitation Data'!I145))),'Data Summary'!DK151="Yes"),OFFSET('Sanitation Data'!$I$6,0,10*ROW('Sanitation Data'!I145)),NA())</f>
        <v>#N/A</v>
      </c>
      <c r="AW151" s="94" t="e">
        <f ca="true">+IF(AND(ISNUMBER(OFFSET('Sanitation Data'!$I$10,0,10*ROW('Sanitation Data'!I145))),'Data Summary'!DL151="Yes"),OFFSET('Sanitation Data'!$I$10,0,10*ROW('Sanitation Data'!I145)),NA())</f>
        <v>#N/A</v>
      </c>
      <c r="AX151" s="94" t="e">
        <f ca="true">+IF(AND(ISNUMBER(OFFSET('Sanitation Data'!$I$11,0,10*ROW('Sanitation Data'!I145))),'Data Summary'!DM151="Yes"),OFFSET('Sanitation Data'!$I$11,0,10*ROW('Sanitation Data'!I145)),NA())</f>
        <v>#N/A</v>
      </c>
      <c r="AY151" s="94" t="e">
        <f ca="true">+IF(AND(ISNUMBER(OFFSET('Sanitation Data'!$I$12,0,10*ROW('Sanitation Data'!I145))),'Data Summary'!DN151="Yes"),OFFSET('Sanitation Data'!$I$12,0,10*ROW('Sanitation Data'!I145)),NA())</f>
        <v>#N/A</v>
      </c>
      <c r="AZ151" s="95" t="e">
        <f ca="true">+IF(AND(ISNUMBER(OFFSET('Hygiene Data'!$D$5,0,10*ROW('Hygiene Data'!D145))),'Data Summary'!DO151="Yes"),OFFSET('Hygiene Data'!$D$5,0,10*ROW('Hygiene Data'!D145)),NA())</f>
        <v>#N/A</v>
      </c>
      <c r="BA151" s="95" t="e">
        <f ca="true">+IF(AND(ISNUMBER(OFFSET('Hygiene Data'!$D$7,0,10*ROW('Hygiene Data'!D145))),'Data Summary'!DP151="Yes"),OFFSET('Hygiene Data'!$D$7,0,10*ROW('Hygiene Data'!D145)),NA())</f>
        <v>#N/A</v>
      </c>
      <c r="BB151" s="95" t="e">
        <f ca="true">+IF(AND(ISNUMBER(OFFSET('Hygiene Data'!$D$9,0,10*ROW('Hygiene Data'!D145))),'Data Summary'!DQ151="Yes"),OFFSET('Hygiene Data'!$D$9,0,10*ROW('Hygiene Data'!D145)),NA())</f>
        <v>#N/A</v>
      </c>
      <c r="BC151" s="95" t="e">
        <f ca="true">+IF(AND(ISNUMBER(OFFSET('Hygiene Data'!$E$5,0,10*ROW('Hygiene Data'!E145))),'Data Summary'!DR151="Yes"),OFFSET('Hygiene Data'!$E$5,0,10*ROW('Hygiene Data'!E145)),NA())</f>
        <v>#N/A</v>
      </c>
      <c r="BD151" s="95" t="e">
        <f ca="true">+IF(AND(ISNUMBER(OFFSET('Hygiene Data'!$E$7,0,10*ROW('Hygiene Data'!E145))),'Data Summary'!DS151="Yes"),OFFSET('Hygiene Data'!$E$7,0,10*ROW('Hygiene Data'!E145)),NA())</f>
        <v>#N/A</v>
      </c>
      <c r="BE151" s="95" t="e">
        <f ca="true">+IF(AND(ISNUMBER(OFFSET('Hygiene Data'!$E$9,0,10*ROW('Hygiene Data'!E145))),'Data Summary'!DT151="Yes"),OFFSET('Hygiene Data'!$E$9,0,10*ROW('Hygiene Data'!E145)),NA())</f>
        <v>#N/A</v>
      </c>
      <c r="BF151" s="95" t="e">
        <f ca="true">+IF(AND(ISNUMBER(OFFSET('Hygiene Data'!$F$5,0,10*ROW('Hygiene Data'!F145))),'Data Summary'!DU151="Yes"),OFFSET('Hygiene Data'!$F$5,0,10*ROW('Hygiene Data'!F145)),NA())</f>
        <v>#N/A</v>
      </c>
      <c r="BG151" s="95" t="e">
        <f ca="true">+IF(AND(ISNUMBER(OFFSET('Hygiene Data'!$F$7,0,10*ROW('Hygiene Data'!F145))),'Data Summary'!DV151="Yes"),OFFSET('Hygiene Data'!$F$7,0,10*ROW('Hygiene Data'!F145)),NA())</f>
        <v>#N/A</v>
      </c>
      <c r="BH151" s="95" t="e">
        <f ca="true">+IF(AND(ISNUMBER(OFFSET('Hygiene Data'!$F$9,0,10*ROW('Hygiene Data'!F145))),'Data Summary'!DW151="Yes"),OFFSET('Hygiene Data'!$F$9,0,10*ROW('Hygiene Data'!F145)),NA())</f>
        <v>#N/A</v>
      </c>
      <c r="BI151" s="95" t="e">
        <f ca="true">+IF(AND(ISNUMBER(OFFSET('Hygiene Data'!$G$5,0,10*ROW('Hygiene Data'!G145))),'Data Summary'!DX151="Yes"),OFFSET('Hygiene Data'!$G$5,0,10*ROW('Hygiene Data'!G145)),NA())</f>
        <v>#N/A</v>
      </c>
      <c r="BJ151" s="95" t="e">
        <f ca="true">+IF(AND(ISNUMBER(OFFSET('Hygiene Data'!$G$7,0,10*ROW('Hygiene Data'!G145))),'Data Summary'!DY151="Yes"),OFFSET('Hygiene Data'!$G$7,0,10*ROW('Hygiene Data'!G145)),NA())</f>
        <v>#N/A</v>
      </c>
      <c r="BK151" s="95" t="e">
        <f ca="true">+IF(AND(ISNUMBER(OFFSET('Hygiene Data'!$G$9,0,10*ROW('Hygiene Data'!G145))),'Data Summary'!DZ151="Yes"),OFFSET('Hygiene Data'!$G$9,0,10*ROW('Hygiene Data'!G145)),NA())</f>
        <v>#N/A</v>
      </c>
      <c r="BL151" s="95" t="e">
        <f ca="true">+IF(AND(ISNUMBER(OFFSET('Hygiene Data'!$H$5,0,10*ROW('Hygiene Data'!H145))),'Data Summary'!EA151="Yes"),OFFSET('Hygiene Data'!$H$5,0,10*ROW('Hygiene Data'!H145)),NA())</f>
        <v>#N/A</v>
      </c>
      <c r="BM151" s="95" t="e">
        <f ca="true">+IF(AND(ISNUMBER(OFFSET('Hygiene Data'!$H$7,0,10*ROW('Hygiene Data'!H145))),'Data Summary'!EB151="Yes"),OFFSET('Hygiene Data'!$H$7,0,10*ROW('Hygiene Data'!H145)),NA())</f>
        <v>#N/A</v>
      </c>
      <c r="BN151" s="95" t="e">
        <f ca="true">+IF(AND(ISNUMBER(OFFSET('Hygiene Data'!$H$9,0,10*ROW('Hygiene Data'!H145))),'Data Summary'!EC151="Yes"),OFFSET('Hygiene Data'!$H$9,0,10*ROW('Hygiene Data'!H145)),NA())</f>
        <v>#N/A</v>
      </c>
      <c r="BO151" s="95" t="e">
        <f ca="true">+IF(AND(ISNUMBER(OFFSET('Hygiene Data'!$I$5,0,10*ROW('Hygiene Data'!I145))),'Data Summary'!ED151="Yes"),OFFSET('Hygiene Data'!$I$5,0,10*ROW('Hygiene Data'!I145)),NA())</f>
        <v>#N/A</v>
      </c>
      <c r="BP151" s="95" t="e">
        <f ca="true">+IF(AND(ISNUMBER(OFFSET('Hygiene Data'!$I$7,0,10*ROW('Hygiene Data'!I145))),'Data Summary'!EE151="Yes"),OFFSET('Hygiene Data'!$I$7,0,10*ROW('Hygiene Data'!I145)),NA())</f>
        <v>#N/A</v>
      </c>
      <c r="BQ151" s="95" t="e">
        <f ca="true">+IF(AND(ISNUMBER(OFFSET('Hygiene Data'!$I$9,0,10*ROW('Hygiene Data'!I145))),'Data Summary'!EF151="Yes"),OFFSET('Hygiene Data'!$I$9,0,10*ROW('Hygiene Data'!I145)),NA())</f>
        <v>#N/A</v>
      </c>
    </row>
    <row xmlns:x14ac="http://schemas.microsoft.com/office/spreadsheetml/2009/9/ac" r="152" x14ac:dyDescent="0.2">
      <c r="A152" s="329" t="e">
        <f ca="true">+RIGHT('Data Summary'!A152,LEN('Data Summary'!A152)-9)</f>
        <v>#VALUE!</v>
      </c>
      <c r="B152" s="36" t="str">
        <f ca="true">+IF(ISTEXT('Data Summary'!B152),'Data Summary'!B152,"")</f>
        <v/>
      </c>
      <c r="C152" s="328" t="e">
        <f ca="true">+VALUE('Data Summary'!C152)</f>
        <v>#VALUE!</v>
      </c>
      <c r="D152" s="93" t="e">
        <f ca="true">+IF(AND(ISNUMBER(OFFSET('Water Data'!$D$4,0,10*ROW('Water Data'!D146))),'Data Summary'!BS152="Yes"),100-OFFSET('Water Data'!$D$4,0,10*ROW('Water Data'!D146)),NA())</f>
        <v>#N/A</v>
      </c>
      <c r="E152" s="93" t="e">
        <f ca="true">+IF(AND(ISNUMBER(OFFSET('Water Data'!$D$6,0,10*ROW('Water Data'!D146))),'Data Summary'!BT152="Yes"),OFFSET('Water Data'!$D$6,0,10*ROW('Water Data'!D146)),NA())</f>
        <v>#N/A</v>
      </c>
      <c r="F152" s="93" t="e">
        <f ca="true">+IF(AND(ISNUMBER(OFFSET('Water Data'!$D$9,0,10*ROW('Water Data'!D146))),'Data Summary'!BU152="Yes"),OFFSET('Water Data'!$D$9,0,10*ROW('Water Data'!D146)),NA())</f>
        <v>#N/A</v>
      </c>
      <c r="G152" s="93" t="e">
        <f ca="true">+IF(AND(ISNUMBER(OFFSET('Water Data'!$E$4,0,10*ROW('Water Data'!E146))),'Data Summary'!BV152="Yes"),100-OFFSET('Water Data'!$E$4,0,10*ROW('Water Data'!E146)),NA())</f>
        <v>#N/A</v>
      </c>
      <c r="H152" s="93" t="e">
        <f ca="true">+IF(AND(ISNUMBER(OFFSET('Water Data'!$E$6,0,10*ROW('Water Data'!E146))),'Data Summary'!BW152="Yes"),OFFSET('Water Data'!$E$6,0,10*ROW('Water Data'!E146)),NA())</f>
        <v>#N/A</v>
      </c>
      <c r="I152" s="93" t="e">
        <f ca="true">+IF(AND(ISNUMBER(OFFSET('Water Data'!$E$9,0,10*ROW('Water Data'!E146))),'Data Summary'!BX152="Yes"),OFFSET('Water Data'!$E$9,0,10*ROW('Water Data'!E146)),NA())</f>
        <v>#N/A</v>
      </c>
      <c r="J152" s="93" t="e">
        <f ca="true">+IF(AND(ISNUMBER(OFFSET('Water Data'!$F$4,0,10*ROW('Water Data'!F146))),'Data Summary'!BY152="Yes"),100-OFFSET('Water Data'!$F$4,0,10*ROW('Water Data'!F146)),NA())</f>
        <v>#N/A</v>
      </c>
      <c r="K152" s="93" t="e">
        <f ca="true">+IF(AND(ISNUMBER(OFFSET('Water Data'!$F$6,0,10*ROW('Water Data'!F146))),'Data Summary'!BZ152="Yes"),OFFSET('Water Data'!$F$6,0,10*ROW('Water Data'!F146)),NA())</f>
        <v>#N/A</v>
      </c>
      <c r="L152" s="93" t="e">
        <f ca="true">+IF(AND(ISNUMBER(OFFSET('Water Data'!$F$9,0,10*ROW('Water Data'!F146))),'Data Summary'!CA152="Yes"),OFFSET('Water Data'!$F$9,0,10*ROW('Water Data'!F146)),NA())</f>
        <v>#N/A</v>
      </c>
      <c r="M152" s="93" t="e">
        <f ca="true">+IF(AND(ISNUMBER(OFFSET('Water Data'!$G$4,0,10*ROW('Water Data'!G146))),'Data Summary'!CB152="Yes"),100-OFFSET('Water Data'!$G$4,0,10*ROW('Water Data'!G146)),NA())</f>
        <v>#N/A</v>
      </c>
      <c r="N152" s="93" t="e">
        <f ca="true">+IF(AND(ISNUMBER(OFFSET('Water Data'!$G$6,0,10*ROW('Water Data'!G146))),'Data Summary'!CC152="Yes"),OFFSET('Water Data'!$G$6,0,10*ROW('Water Data'!G146)),NA())</f>
        <v>#N/A</v>
      </c>
      <c r="O152" s="93" t="e">
        <f ca="true">+IF(AND(ISNUMBER(OFFSET('Water Data'!$G$9,0,10*ROW('Water Data'!G146))),'Data Summary'!CD152="Yes"),OFFSET('Water Data'!$G$9,0,10*ROW('Water Data'!G146)),NA())</f>
        <v>#N/A</v>
      </c>
      <c r="P152" s="93" t="e">
        <f ca="true">+IF(AND(ISNUMBER(OFFSET('Water Data'!$H$4,0,10*ROW('Water Data'!H146))),'Data Summary'!CE152="Yes"),100-OFFSET('Water Data'!$H$4,0,10*ROW('Water Data'!H146)),NA())</f>
        <v>#N/A</v>
      </c>
      <c r="Q152" s="93" t="e">
        <f ca="true">+IF(AND(ISNUMBER(OFFSET('Water Data'!$H$6,0,10*ROW('Water Data'!H146))),'Data Summary'!CF152="Yes"),OFFSET('Water Data'!$H$6,0,10*ROW('Water Data'!H146)),NA())</f>
        <v>#N/A</v>
      </c>
      <c r="R152" s="93" t="e">
        <f ca="true">+IF(AND(ISNUMBER(OFFSET('Water Data'!$H$9,0,10*ROW('Water Data'!H146))),'Data Summary'!CG152="Yes"),OFFSET('Water Data'!$H$9,0,10*ROW('Water Data'!H146)),NA())</f>
        <v>#N/A</v>
      </c>
      <c r="S152" s="93" t="e">
        <f ca="true">+IF(AND(ISNUMBER(OFFSET('Water Data'!$I$4,0,10*ROW('Water Data'!I146))),'Data Summary'!CH152="Yes"),100-OFFSET('Water Data'!$I$4,0,10*ROW('Water Data'!I146)),NA())</f>
        <v>#N/A</v>
      </c>
      <c r="T152" s="93" t="e">
        <f ca="true">+IF(AND(ISNUMBER(OFFSET('Water Data'!$I$6,0,10*ROW('Water Data'!I146))),'Data Summary'!CI152="Yes"),OFFSET('Water Data'!$I$6,0,10*ROW('Water Data'!I146)),NA())</f>
        <v>#N/A</v>
      </c>
      <c r="U152" s="93" t="e">
        <f ca="true">+IF(AND(ISNUMBER(OFFSET('Water Data'!$I$9,0,10*ROW('Water Data'!I146))),'Data Summary'!CJ152="Yes"),OFFSET('Water Data'!$I$9,0,10*ROW('Water Data'!I146)),NA())</f>
        <v>#N/A</v>
      </c>
      <c r="V152" s="94" t="e">
        <f ca="true">+IF(AND(ISNUMBER(OFFSET('Sanitation Data'!$D$4,0,10*ROW('Sanitation Data'!D146))),'Data Summary'!CK152="Yes"),100-OFFSET('Sanitation Data'!$D$4,0,10*ROW('Sanitation Data'!D146)),NA())</f>
        <v>#N/A</v>
      </c>
      <c r="W152" s="94" t="e">
        <f ca="true">+IF(AND(ISNUMBER(OFFSET('Sanitation Data'!$D$6,0,10*ROW('Sanitation Data'!D146))),'Data Summary'!CL152="Yes"),OFFSET('Sanitation Data'!$D$6,0,10*ROW('Sanitation Data'!D146)),NA())</f>
        <v>#N/A</v>
      </c>
      <c r="X152" s="94" t="e">
        <f ca="true">+IF(AND(ISNUMBER(OFFSET('Sanitation Data'!$D$10,0,10*ROW('Sanitation Data'!D146))),'Data Summary'!CM152="Yes"),OFFSET('Sanitation Data'!$D$10,0,10*ROW('Sanitation Data'!D146)),NA())</f>
        <v>#N/A</v>
      </c>
      <c r="Y152" s="94" t="e">
        <f ca="true">+IF(AND(ISNUMBER(OFFSET('Sanitation Data'!$D$11,0,10*ROW('Sanitation Data'!D146))),'Data Summary'!CN152="Yes"),OFFSET('Sanitation Data'!$D$11,0,10*ROW('Sanitation Data'!D146)),NA())</f>
        <v>#N/A</v>
      </c>
      <c r="Z152" s="94" t="e">
        <f ca="true">+IF(AND(ISNUMBER(OFFSET('Sanitation Data'!$D$12,0,10*ROW('Sanitation Data'!D146))),'Data Summary'!CO152="Yes"),OFFSET('Sanitation Data'!$D$12,0,10*ROW('Sanitation Data'!D146)),NA())</f>
        <v>#N/A</v>
      </c>
      <c r="AA152" s="94" t="e">
        <f ca="true">+IF(AND(ISNUMBER(OFFSET('Sanitation Data'!$E$4,0,10*ROW('Sanitation Data'!E146))),'Data Summary'!CP152="Yes"),100-OFFSET('Sanitation Data'!$E$4,0,10*ROW('Sanitation Data'!E146)),NA())</f>
        <v>#N/A</v>
      </c>
      <c r="AB152" s="94" t="e">
        <f ca="true">+IF(AND(ISNUMBER(OFFSET('Sanitation Data'!$E$6,0,10*ROW('Sanitation Data'!E146))),'Data Summary'!CQ152="Yes"),OFFSET('Sanitation Data'!$E$6,0,10*ROW('Sanitation Data'!E146)),NA())</f>
        <v>#N/A</v>
      </c>
      <c r="AC152" s="94" t="e">
        <f ca="true">+IF(AND(ISNUMBER(OFFSET('Sanitation Data'!$E$10,0,10*ROW('Sanitation Data'!E146))),'Data Summary'!CR152="Yes"),OFFSET('Sanitation Data'!$E$10,0,10*ROW('Sanitation Data'!E146)),NA())</f>
        <v>#N/A</v>
      </c>
      <c r="AD152" s="94" t="e">
        <f ca="true">+IF(AND(ISNUMBER(OFFSET('Sanitation Data'!$E$11,0,10*ROW('Sanitation Data'!E146))),'Data Summary'!CS152="Yes"),OFFSET('Sanitation Data'!$E$11,0,10*ROW('Sanitation Data'!E146)),NA())</f>
        <v>#N/A</v>
      </c>
      <c r="AE152" s="94" t="e">
        <f ca="true">+IF(AND(ISNUMBER(OFFSET('Sanitation Data'!$E$12,0,10*ROW('Sanitation Data'!E146))),'Data Summary'!CT152="Yes"),OFFSET('Sanitation Data'!$E$12,0,10*ROW('Sanitation Data'!E146)),NA())</f>
        <v>#N/A</v>
      </c>
      <c r="AF152" s="94" t="e">
        <f ca="true">+IF(AND(ISNUMBER(OFFSET('Sanitation Data'!$F$4,0,10*ROW('Sanitation Data'!F146))),'Data Summary'!CU152="Yes"),100-OFFSET('Sanitation Data'!$F$4,0,10*ROW('Sanitation Data'!F146)),NA())</f>
        <v>#N/A</v>
      </c>
      <c r="AG152" s="94" t="e">
        <f ca="true">+IF(AND(ISNUMBER(OFFSET('Sanitation Data'!$F$6,0,10*ROW('Sanitation Data'!F146))),'Data Summary'!CV152="Yes"),OFFSET('Sanitation Data'!$F$6,0,10*ROW('Sanitation Data'!F146)),NA())</f>
        <v>#N/A</v>
      </c>
      <c r="AH152" s="94" t="e">
        <f ca="true">+IF(AND(ISNUMBER(OFFSET('Sanitation Data'!$F$10,0,10*ROW('Sanitation Data'!F146))),'Data Summary'!CW152="Yes"),OFFSET('Sanitation Data'!$F$10,0,10*ROW('Sanitation Data'!F146)),NA())</f>
        <v>#N/A</v>
      </c>
      <c r="AI152" s="94" t="e">
        <f ca="true">+IF(AND(ISNUMBER(OFFSET('Sanitation Data'!$F$11,0,10*ROW('Sanitation Data'!F146))),'Data Summary'!CX152="Yes"),OFFSET('Sanitation Data'!$F$11,0,10*ROW('Sanitation Data'!F146)),NA())</f>
        <v>#N/A</v>
      </c>
      <c r="AJ152" s="94" t="e">
        <f ca="true">+IF(AND(ISNUMBER(OFFSET('Sanitation Data'!$F$12,0,10*ROW('Sanitation Data'!F146))),'Data Summary'!CY152="Yes"),OFFSET('Sanitation Data'!$F$12,0,10*ROW('Sanitation Data'!F146)),NA())</f>
        <v>#N/A</v>
      </c>
      <c r="AK152" s="94" t="e">
        <f ca="true">+IF(AND(ISNUMBER(OFFSET('Sanitation Data'!$G$4,0,10*ROW('Sanitation Data'!G146))),'Data Summary'!CZ152="Yes"),100-OFFSET('Sanitation Data'!$G$4,0,10*ROW('Sanitation Data'!G146)),NA())</f>
        <v>#N/A</v>
      </c>
      <c r="AL152" s="94" t="e">
        <f ca="true">+IF(AND(ISNUMBER(OFFSET('Sanitation Data'!$G$6,0,10*ROW('Sanitation Data'!G146))),'Data Summary'!DA152="Yes"),OFFSET('Sanitation Data'!$G$6,0,10*ROW('Sanitation Data'!G146)),NA())</f>
        <v>#N/A</v>
      </c>
      <c r="AM152" s="94" t="e">
        <f ca="true">+IF(AND(ISNUMBER(OFFSET('Sanitation Data'!$G$10,0,10*ROW('Sanitation Data'!G146))),'Data Summary'!DB152="Yes"),OFFSET('Sanitation Data'!$G$10,0,10*ROW('Sanitation Data'!G146)),NA())</f>
        <v>#N/A</v>
      </c>
      <c r="AN152" s="94" t="e">
        <f ca="true">+IF(AND(ISNUMBER(OFFSET('Sanitation Data'!$G$11,0,10*ROW('Sanitation Data'!G146))),'Data Summary'!DC152="Yes"),OFFSET('Sanitation Data'!$G$11,0,10*ROW('Sanitation Data'!G146)),NA())</f>
        <v>#N/A</v>
      </c>
      <c r="AO152" s="94" t="e">
        <f ca="true">+IF(AND(ISNUMBER(OFFSET('Sanitation Data'!$G$12,0,10*ROW('Sanitation Data'!G146))),'Data Summary'!DD152="Yes"),OFFSET('Sanitation Data'!$G$12,0,10*ROW('Sanitation Data'!G146)),NA())</f>
        <v>#N/A</v>
      </c>
      <c r="AP152" s="94" t="e">
        <f ca="true">+IF(AND(ISNUMBER(OFFSET('Sanitation Data'!$H$4,0,10*ROW('Sanitation Data'!H146))),'Data Summary'!DE152="Yes"),100-OFFSET('Sanitation Data'!$H$4,0,10*ROW('Sanitation Data'!H146)),NA())</f>
        <v>#N/A</v>
      </c>
      <c r="AQ152" s="94" t="e">
        <f ca="true">+IF(AND(ISNUMBER(OFFSET('Sanitation Data'!$H$6,0,10*ROW('Sanitation Data'!H146))),'Data Summary'!DF152="Yes"),OFFSET('Sanitation Data'!$H$6,0,10*ROW('Sanitation Data'!H146)),NA())</f>
        <v>#N/A</v>
      </c>
      <c r="AR152" s="94" t="e">
        <f ca="true">+IF(AND(ISNUMBER(OFFSET('Sanitation Data'!$H$10,0,10*ROW('Sanitation Data'!H146))),'Data Summary'!DG152="Yes"),OFFSET('Sanitation Data'!$H$10,0,10*ROW('Sanitation Data'!H146)),NA())</f>
        <v>#N/A</v>
      </c>
      <c r="AS152" s="94" t="e">
        <f ca="true">+IF(AND(ISNUMBER(OFFSET('Sanitation Data'!$H$11,0,10*ROW('Sanitation Data'!H146))),'Data Summary'!DH152="Yes"),OFFSET('Sanitation Data'!$H$11,0,10*ROW('Sanitation Data'!H146)),NA())</f>
        <v>#N/A</v>
      </c>
      <c r="AT152" s="94" t="e">
        <f ca="true">+IF(AND(ISNUMBER(OFFSET('Sanitation Data'!$H$12,0,10*ROW('Sanitation Data'!H146))),'Data Summary'!DI152="Yes"),OFFSET('Sanitation Data'!$H$12,0,10*ROW('Sanitation Data'!H146)),NA())</f>
        <v>#N/A</v>
      </c>
      <c r="AU152" s="94" t="e">
        <f ca="true">+IF(AND(ISNUMBER(OFFSET('Sanitation Data'!$I$4,0,10*ROW('Sanitation Data'!I146))),'Data Summary'!DJ152="Yes"),100-OFFSET('Sanitation Data'!$I$4,0,10*ROW('Sanitation Data'!I146)),NA())</f>
        <v>#N/A</v>
      </c>
      <c r="AV152" s="94" t="e">
        <f ca="true">+IF(AND(ISNUMBER(OFFSET('Sanitation Data'!$I$6,0,10*ROW('Sanitation Data'!I146))),'Data Summary'!DK152="Yes"),OFFSET('Sanitation Data'!$I$6,0,10*ROW('Sanitation Data'!I146)),NA())</f>
        <v>#N/A</v>
      </c>
      <c r="AW152" s="94" t="e">
        <f ca="true">+IF(AND(ISNUMBER(OFFSET('Sanitation Data'!$I$10,0,10*ROW('Sanitation Data'!I146))),'Data Summary'!DL152="Yes"),OFFSET('Sanitation Data'!$I$10,0,10*ROW('Sanitation Data'!I146)),NA())</f>
        <v>#N/A</v>
      </c>
      <c r="AX152" s="94" t="e">
        <f ca="true">+IF(AND(ISNUMBER(OFFSET('Sanitation Data'!$I$11,0,10*ROW('Sanitation Data'!I146))),'Data Summary'!DM152="Yes"),OFFSET('Sanitation Data'!$I$11,0,10*ROW('Sanitation Data'!I146)),NA())</f>
        <v>#N/A</v>
      </c>
      <c r="AY152" s="94" t="e">
        <f ca="true">+IF(AND(ISNUMBER(OFFSET('Sanitation Data'!$I$12,0,10*ROW('Sanitation Data'!I146))),'Data Summary'!DN152="Yes"),OFFSET('Sanitation Data'!$I$12,0,10*ROW('Sanitation Data'!I146)),NA())</f>
        <v>#N/A</v>
      </c>
      <c r="AZ152" s="95" t="e">
        <f ca="true">+IF(AND(ISNUMBER(OFFSET('Hygiene Data'!$D$5,0,10*ROW('Hygiene Data'!D146))),'Data Summary'!DO152="Yes"),OFFSET('Hygiene Data'!$D$5,0,10*ROW('Hygiene Data'!D146)),NA())</f>
        <v>#N/A</v>
      </c>
      <c r="BA152" s="95" t="e">
        <f ca="true">+IF(AND(ISNUMBER(OFFSET('Hygiene Data'!$D$7,0,10*ROW('Hygiene Data'!D146))),'Data Summary'!DP152="Yes"),OFFSET('Hygiene Data'!$D$7,0,10*ROW('Hygiene Data'!D146)),NA())</f>
        <v>#N/A</v>
      </c>
      <c r="BB152" s="95" t="e">
        <f ca="true">+IF(AND(ISNUMBER(OFFSET('Hygiene Data'!$D$9,0,10*ROW('Hygiene Data'!D146))),'Data Summary'!DQ152="Yes"),OFFSET('Hygiene Data'!$D$9,0,10*ROW('Hygiene Data'!D146)),NA())</f>
        <v>#N/A</v>
      </c>
      <c r="BC152" s="95" t="e">
        <f ca="true">+IF(AND(ISNUMBER(OFFSET('Hygiene Data'!$E$5,0,10*ROW('Hygiene Data'!E146))),'Data Summary'!DR152="Yes"),OFFSET('Hygiene Data'!$E$5,0,10*ROW('Hygiene Data'!E146)),NA())</f>
        <v>#N/A</v>
      </c>
      <c r="BD152" s="95" t="e">
        <f ca="true">+IF(AND(ISNUMBER(OFFSET('Hygiene Data'!$E$7,0,10*ROW('Hygiene Data'!E146))),'Data Summary'!DS152="Yes"),OFFSET('Hygiene Data'!$E$7,0,10*ROW('Hygiene Data'!E146)),NA())</f>
        <v>#N/A</v>
      </c>
      <c r="BE152" s="95" t="e">
        <f ca="true">+IF(AND(ISNUMBER(OFFSET('Hygiene Data'!$E$9,0,10*ROW('Hygiene Data'!E146))),'Data Summary'!DT152="Yes"),OFFSET('Hygiene Data'!$E$9,0,10*ROW('Hygiene Data'!E146)),NA())</f>
        <v>#N/A</v>
      </c>
      <c r="BF152" s="95" t="e">
        <f ca="true">+IF(AND(ISNUMBER(OFFSET('Hygiene Data'!$F$5,0,10*ROW('Hygiene Data'!F146))),'Data Summary'!DU152="Yes"),OFFSET('Hygiene Data'!$F$5,0,10*ROW('Hygiene Data'!F146)),NA())</f>
        <v>#N/A</v>
      </c>
      <c r="BG152" s="95" t="e">
        <f ca="true">+IF(AND(ISNUMBER(OFFSET('Hygiene Data'!$F$7,0,10*ROW('Hygiene Data'!F146))),'Data Summary'!DV152="Yes"),OFFSET('Hygiene Data'!$F$7,0,10*ROW('Hygiene Data'!F146)),NA())</f>
        <v>#N/A</v>
      </c>
      <c r="BH152" s="95" t="e">
        <f ca="true">+IF(AND(ISNUMBER(OFFSET('Hygiene Data'!$F$9,0,10*ROW('Hygiene Data'!F146))),'Data Summary'!DW152="Yes"),OFFSET('Hygiene Data'!$F$9,0,10*ROW('Hygiene Data'!F146)),NA())</f>
        <v>#N/A</v>
      </c>
      <c r="BI152" s="95" t="e">
        <f ca="true">+IF(AND(ISNUMBER(OFFSET('Hygiene Data'!$G$5,0,10*ROW('Hygiene Data'!G146))),'Data Summary'!DX152="Yes"),OFFSET('Hygiene Data'!$G$5,0,10*ROW('Hygiene Data'!G146)),NA())</f>
        <v>#N/A</v>
      </c>
      <c r="BJ152" s="95" t="e">
        <f ca="true">+IF(AND(ISNUMBER(OFFSET('Hygiene Data'!$G$7,0,10*ROW('Hygiene Data'!G146))),'Data Summary'!DY152="Yes"),OFFSET('Hygiene Data'!$G$7,0,10*ROW('Hygiene Data'!G146)),NA())</f>
        <v>#N/A</v>
      </c>
      <c r="BK152" s="95" t="e">
        <f ca="true">+IF(AND(ISNUMBER(OFFSET('Hygiene Data'!$G$9,0,10*ROW('Hygiene Data'!G146))),'Data Summary'!DZ152="Yes"),OFFSET('Hygiene Data'!$G$9,0,10*ROW('Hygiene Data'!G146)),NA())</f>
        <v>#N/A</v>
      </c>
      <c r="BL152" s="95" t="e">
        <f ca="true">+IF(AND(ISNUMBER(OFFSET('Hygiene Data'!$H$5,0,10*ROW('Hygiene Data'!H146))),'Data Summary'!EA152="Yes"),OFFSET('Hygiene Data'!$H$5,0,10*ROW('Hygiene Data'!H146)),NA())</f>
        <v>#N/A</v>
      </c>
      <c r="BM152" s="95" t="e">
        <f ca="true">+IF(AND(ISNUMBER(OFFSET('Hygiene Data'!$H$7,0,10*ROW('Hygiene Data'!H146))),'Data Summary'!EB152="Yes"),OFFSET('Hygiene Data'!$H$7,0,10*ROW('Hygiene Data'!H146)),NA())</f>
        <v>#N/A</v>
      </c>
      <c r="BN152" s="95" t="e">
        <f ca="true">+IF(AND(ISNUMBER(OFFSET('Hygiene Data'!$H$9,0,10*ROW('Hygiene Data'!H146))),'Data Summary'!EC152="Yes"),OFFSET('Hygiene Data'!$H$9,0,10*ROW('Hygiene Data'!H146)),NA())</f>
        <v>#N/A</v>
      </c>
      <c r="BO152" s="95" t="e">
        <f ca="true">+IF(AND(ISNUMBER(OFFSET('Hygiene Data'!$I$5,0,10*ROW('Hygiene Data'!I146))),'Data Summary'!ED152="Yes"),OFFSET('Hygiene Data'!$I$5,0,10*ROW('Hygiene Data'!I146)),NA())</f>
        <v>#N/A</v>
      </c>
      <c r="BP152" s="95" t="e">
        <f ca="true">+IF(AND(ISNUMBER(OFFSET('Hygiene Data'!$I$7,0,10*ROW('Hygiene Data'!I146))),'Data Summary'!EE152="Yes"),OFFSET('Hygiene Data'!$I$7,0,10*ROW('Hygiene Data'!I146)),NA())</f>
        <v>#N/A</v>
      </c>
      <c r="BQ152" s="95" t="e">
        <f ca="true">+IF(AND(ISNUMBER(OFFSET('Hygiene Data'!$I$9,0,10*ROW('Hygiene Data'!I146))),'Data Summary'!EF152="Yes"),OFFSET('Hygiene Data'!$I$9,0,10*ROW('Hygiene Data'!I146)),NA())</f>
        <v>#N/A</v>
      </c>
    </row>
    <row xmlns:x14ac="http://schemas.microsoft.com/office/spreadsheetml/2009/9/ac" r="153" x14ac:dyDescent="0.2">
      <c r="A153" s="329" t="e">
        <f ca="true">+RIGHT('Data Summary'!A153,LEN('Data Summary'!A153)-9)</f>
        <v>#VALUE!</v>
      </c>
      <c r="B153" s="36" t="str">
        <f ca="true">+IF(ISTEXT('Data Summary'!B153),'Data Summary'!B153,"")</f>
        <v/>
      </c>
      <c r="C153" s="328" t="e">
        <f ca="true">+VALUE('Data Summary'!C153)</f>
        <v>#VALUE!</v>
      </c>
      <c r="D153" s="93" t="e">
        <f ca="true">+IF(AND(ISNUMBER(OFFSET('Water Data'!$D$4,0,10*ROW('Water Data'!D147))),'Data Summary'!BS153="Yes"),100-OFFSET('Water Data'!$D$4,0,10*ROW('Water Data'!D147)),NA())</f>
        <v>#N/A</v>
      </c>
      <c r="E153" s="93" t="e">
        <f ca="true">+IF(AND(ISNUMBER(OFFSET('Water Data'!$D$6,0,10*ROW('Water Data'!D147))),'Data Summary'!BT153="Yes"),OFFSET('Water Data'!$D$6,0,10*ROW('Water Data'!D147)),NA())</f>
        <v>#N/A</v>
      </c>
      <c r="F153" s="93" t="e">
        <f ca="true">+IF(AND(ISNUMBER(OFFSET('Water Data'!$D$9,0,10*ROW('Water Data'!D147))),'Data Summary'!BU153="Yes"),OFFSET('Water Data'!$D$9,0,10*ROW('Water Data'!D147)),NA())</f>
        <v>#N/A</v>
      </c>
      <c r="G153" s="93" t="e">
        <f ca="true">+IF(AND(ISNUMBER(OFFSET('Water Data'!$E$4,0,10*ROW('Water Data'!E147))),'Data Summary'!BV153="Yes"),100-OFFSET('Water Data'!$E$4,0,10*ROW('Water Data'!E147)),NA())</f>
        <v>#N/A</v>
      </c>
      <c r="H153" s="93" t="e">
        <f ca="true">+IF(AND(ISNUMBER(OFFSET('Water Data'!$E$6,0,10*ROW('Water Data'!E147))),'Data Summary'!BW153="Yes"),OFFSET('Water Data'!$E$6,0,10*ROW('Water Data'!E147)),NA())</f>
        <v>#N/A</v>
      </c>
      <c r="I153" s="93" t="e">
        <f ca="true">+IF(AND(ISNUMBER(OFFSET('Water Data'!$E$9,0,10*ROW('Water Data'!E147))),'Data Summary'!BX153="Yes"),OFFSET('Water Data'!$E$9,0,10*ROW('Water Data'!E147)),NA())</f>
        <v>#N/A</v>
      </c>
      <c r="J153" s="93" t="e">
        <f ca="true">+IF(AND(ISNUMBER(OFFSET('Water Data'!$F$4,0,10*ROW('Water Data'!F147))),'Data Summary'!BY153="Yes"),100-OFFSET('Water Data'!$F$4,0,10*ROW('Water Data'!F147)),NA())</f>
        <v>#N/A</v>
      </c>
      <c r="K153" s="93" t="e">
        <f ca="true">+IF(AND(ISNUMBER(OFFSET('Water Data'!$F$6,0,10*ROW('Water Data'!F147))),'Data Summary'!BZ153="Yes"),OFFSET('Water Data'!$F$6,0,10*ROW('Water Data'!F147)),NA())</f>
        <v>#N/A</v>
      </c>
      <c r="L153" s="93" t="e">
        <f ca="true">+IF(AND(ISNUMBER(OFFSET('Water Data'!$F$9,0,10*ROW('Water Data'!F147))),'Data Summary'!CA153="Yes"),OFFSET('Water Data'!$F$9,0,10*ROW('Water Data'!F147)),NA())</f>
        <v>#N/A</v>
      </c>
      <c r="M153" s="93" t="e">
        <f ca="true">+IF(AND(ISNUMBER(OFFSET('Water Data'!$G$4,0,10*ROW('Water Data'!G147))),'Data Summary'!CB153="Yes"),100-OFFSET('Water Data'!$G$4,0,10*ROW('Water Data'!G147)),NA())</f>
        <v>#N/A</v>
      </c>
      <c r="N153" s="93" t="e">
        <f ca="true">+IF(AND(ISNUMBER(OFFSET('Water Data'!$G$6,0,10*ROW('Water Data'!G147))),'Data Summary'!CC153="Yes"),OFFSET('Water Data'!$G$6,0,10*ROW('Water Data'!G147)),NA())</f>
        <v>#N/A</v>
      </c>
      <c r="O153" s="93" t="e">
        <f ca="true">+IF(AND(ISNUMBER(OFFSET('Water Data'!$G$9,0,10*ROW('Water Data'!G147))),'Data Summary'!CD153="Yes"),OFFSET('Water Data'!$G$9,0,10*ROW('Water Data'!G147)),NA())</f>
        <v>#N/A</v>
      </c>
      <c r="P153" s="93" t="e">
        <f ca="true">+IF(AND(ISNUMBER(OFFSET('Water Data'!$H$4,0,10*ROW('Water Data'!H147))),'Data Summary'!CE153="Yes"),100-OFFSET('Water Data'!$H$4,0,10*ROW('Water Data'!H147)),NA())</f>
        <v>#N/A</v>
      </c>
      <c r="Q153" s="93" t="e">
        <f ca="true">+IF(AND(ISNUMBER(OFFSET('Water Data'!$H$6,0,10*ROW('Water Data'!H147))),'Data Summary'!CF153="Yes"),OFFSET('Water Data'!$H$6,0,10*ROW('Water Data'!H147)),NA())</f>
        <v>#N/A</v>
      </c>
      <c r="R153" s="93" t="e">
        <f ca="true">+IF(AND(ISNUMBER(OFFSET('Water Data'!$H$9,0,10*ROW('Water Data'!H147))),'Data Summary'!CG153="Yes"),OFFSET('Water Data'!$H$9,0,10*ROW('Water Data'!H147)),NA())</f>
        <v>#N/A</v>
      </c>
      <c r="S153" s="93" t="e">
        <f ca="true">+IF(AND(ISNUMBER(OFFSET('Water Data'!$I$4,0,10*ROW('Water Data'!I147))),'Data Summary'!CH153="Yes"),100-OFFSET('Water Data'!$I$4,0,10*ROW('Water Data'!I147)),NA())</f>
        <v>#N/A</v>
      </c>
      <c r="T153" s="93" t="e">
        <f ca="true">+IF(AND(ISNUMBER(OFFSET('Water Data'!$I$6,0,10*ROW('Water Data'!I147))),'Data Summary'!CI153="Yes"),OFFSET('Water Data'!$I$6,0,10*ROW('Water Data'!I147)),NA())</f>
        <v>#N/A</v>
      </c>
      <c r="U153" s="93" t="e">
        <f ca="true">+IF(AND(ISNUMBER(OFFSET('Water Data'!$I$9,0,10*ROW('Water Data'!I147))),'Data Summary'!CJ153="Yes"),OFFSET('Water Data'!$I$9,0,10*ROW('Water Data'!I147)),NA())</f>
        <v>#N/A</v>
      </c>
      <c r="V153" s="94" t="e">
        <f ca="true">+IF(AND(ISNUMBER(OFFSET('Sanitation Data'!$D$4,0,10*ROW('Sanitation Data'!D147))),'Data Summary'!CK153="Yes"),100-OFFSET('Sanitation Data'!$D$4,0,10*ROW('Sanitation Data'!D147)),NA())</f>
        <v>#N/A</v>
      </c>
      <c r="W153" s="94" t="e">
        <f ca="true">+IF(AND(ISNUMBER(OFFSET('Sanitation Data'!$D$6,0,10*ROW('Sanitation Data'!D147))),'Data Summary'!CL153="Yes"),OFFSET('Sanitation Data'!$D$6,0,10*ROW('Sanitation Data'!D147)),NA())</f>
        <v>#N/A</v>
      </c>
      <c r="X153" s="94" t="e">
        <f ca="true">+IF(AND(ISNUMBER(OFFSET('Sanitation Data'!$D$10,0,10*ROW('Sanitation Data'!D147))),'Data Summary'!CM153="Yes"),OFFSET('Sanitation Data'!$D$10,0,10*ROW('Sanitation Data'!D147)),NA())</f>
        <v>#N/A</v>
      </c>
      <c r="Y153" s="94" t="e">
        <f ca="true">+IF(AND(ISNUMBER(OFFSET('Sanitation Data'!$D$11,0,10*ROW('Sanitation Data'!D147))),'Data Summary'!CN153="Yes"),OFFSET('Sanitation Data'!$D$11,0,10*ROW('Sanitation Data'!D147)),NA())</f>
        <v>#N/A</v>
      </c>
      <c r="Z153" s="94" t="e">
        <f ca="true">+IF(AND(ISNUMBER(OFFSET('Sanitation Data'!$D$12,0,10*ROW('Sanitation Data'!D147))),'Data Summary'!CO153="Yes"),OFFSET('Sanitation Data'!$D$12,0,10*ROW('Sanitation Data'!D147)),NA())</f>
        <v>#N/A</v>
      </c>
      <c r="AA153" s="94" t="e">
        <f ca="true">+IF(AND(ISNUMBER(OFFSET('Sanitation Data'!$E$4,0,10*ROW('Sanitation Data'!E147))),'Data Summary'!CP153="Yes"),100-OFFSET('Sanitation Data'!$E$4,0,10*ROW('Sanitation Data'!E147)),NA())</f>
        <v>#N/A</v>
      </c>
      <c r="AB153" s="94" t="e">
        <f ca="true">+IF(AND(ISNUMBER(OFFSET('Sanitation Data'!$E$6,0,10*ROW('Sanitation Data'!E147))),'Data Summary'!CQ153="Yes"),OFFSET('Sanitation Data'!$E$6,0,10*ROW('Sanitation Data'!E147)),NA())</f>
        <v>#N/A</v>
      </c>
      <c r="AC153" s="94" t="e">
        <f ca="true">+IF(AND(ISNUMBER(OFFSET('Sanitation Data'!$E$10,0,10*ROW('Sanitation Data'!E147))),'Data Summary'!CR153="Yes"),OFFSET('Sanitation Data'!$E$10,0,10*ROW('Sanitation Data'!E147)),NA())</f>
        <v>#N/A</v>
      </c>
      <c r="AD153" s="94" t="e">
        <f ca="true">+IF(AND(ISNUMBER(OFFSET('Sanitation Data'!$E$11,0,10*ROW('Sanitation Data'!E147))),'Data Summary'!CS153="Yes"),OFFSET('Sanitation Data'!$E$11,0,10*ROW('Sanitation Data'!E147)),NA())</f>
        <v>#N/A</v>
      </c>
      <c r="AE153" s="94" t="e">
        <f ca="true">+IF(AND(ISNUMBER(OFFSET('Sanitation Data'!$E$12,0,10*ROW('Sanitation Data'!E147))),'Data Summary'!CT153="Yes"),OFFSET('Sanitation Data'!$E$12,0,10*ROW('Sanitation Data'!E147)),NA())</f>
        <v>#N/A</v>
      </c>
      <c r="AF153" s="94" t="e">
        <f ca="true">+IF(AND(ISNUMBER(OFFSET('Sanitation Data'!$F$4,0,10*ROW('Sanitation Data'!F147))),'Data Summary'!CU153="Yes"),100-OFFSET('Sanitation Data'!$F$4,0,10*ROW('Sanitation Data'!F147)),NA())</f>
        <v>#N/A</v>
      </c>
      <c r="AG153" s="94" t="e">
        <f ca="true">+IF(AND(ISNUMBER(OFFSET('Sanitation Data'!$F$6,0,10*ROW('Sanitation Data'!F147))),'Data Summary'!CV153="Yes"),OFFSET('Sanitation Data'!$F$6,0,10*ROW('Sanitation Data'!F147)),NA())</f>
        <v>#N/A</v>
      </c>
      <c r="AH153" s="94" t="e">
        <f ca="true">+IF(AND(ISNUMBER(OFFSET('Sanitation Data'!$F$10,0,10*ROW('Sanitation Data'!F147))),'Data Summary'!CW153="Yes"),OFFSET('Sanitation Data'!$F$10,0,10*ROW('Sanitation Data'!F147)),NA())</f>
        <v>#N/A</v>
      </c>
      <c r="AI153" s="94" t="e">
        <f ca="true">+IF(AND(ISNUMBER(OFFSET('Sanitation Data'!$F$11,0,10*ROW('Sanitation Data'!F147))),'Data Summary'!CX153="Yes"),OFFSET('Sanitation Data'!$F$11,0,10*ROW('Sanitation Data'!F147)),NA())</f>
        <v>#N/A</v>
      </c>
      <c r="AJ153" s="94" t="e">
        <f ca="true">+IF(AND(ISNUMBER(OFFSET('Sanitation Data'!$F$12,0,10*ROW('Sanitation Data'!F147))),'Data Summary'!CY153="Yes"),OFFSET('Sanitation Data'!$F$12,0,10*ROW('Sanitation Data'!F147)),NA())</f>
        <v>#N/A</v>
      </c>
      <c r="AK153" s="94" t="e">
        <f ca="true">+IF(AND(ISNUMBER(OFFSET('Sanitation Data'!$G$4,0,10*ROW('Sanitation Data'!G147))),'Data Summary'!CZ153="Yes"),100-OFFSET('Sanitation Data'!$G$4,0,10*ROW('Sanitation Data'!G147)),NA())</f>
        <v>#N/A</v>
      </c>
      <c r="AL153" s="94" t="e">
        <f ca="true">+IF(AND(ISNUMBER(OFFSET('Sanitation Data'!$G$6,0,10*ROW('Sanitation Data'!G147))),'Data Summary'!DA153="Yes"),OFFSET('Sanitation Data'!$G$6,0,10*ROW('Sanitation Data'!G147)),NA())</f>
        <v>#N/A</v>
      </c>
      <c r="AM153" s="94" t="e">
        <f ca="true">+IF(AND(ISNUMBER(OFFSET('Sanitation Data'!$G$10,0,10*ROW('Sanitation Data'!G147))),'Data Summary'!DB153="Yes"),OFFSET('Sanitation Data'!$G$10,0,10*ROW('Sanitation Data'!G147)),NA())</f>
        <v>#N/A</v>
      </c>
      <c r="AN153" s="94" t="e">
        <f ca="true">+IF(AND(ISNUMBER(OFFSET('Sanitation Data'!$G$11,0,10*ROW('Sanitation Data'!G147))),'Data Summary'!DC153="Yes"),OFFSET('Sanitation Data'!$G$11,0,10*ROW('Sanitation Data'!G147)),NA())</f>
        <v>#N/A</v>
      </c>
      <c r="AO153" s="94" t="e">
        <f ca="true">+IF(AND(ISNUMBER(OFFSET('Sanitation Data'!$G$12,0,10*ROW('Sanitation Data'!G147))),'Data Summary'!DD153="Yes"),OFFSET('Sanitation Data'!$G$12,0,10*ROW('Sanitation Data'!G147)),NA())</f>
        <v>#N/A</v>
      </c>
      <c r="AP153" s="94" t="e">
        <f ca="true">+IF(AND(ISNUMBER(OFFSET('Sanitation Data'!$H$4,0,10*ROW('Sanitation Data'!H147))),'Data Summary'!DE153="Yes"),100-OFFSET('Sanitation Data'!$H$4,0,10*ROW('Sanitation Data'!H147)),NA())</f>
        <v>#N/A</v>
      </c>
      <c r="AQ153" s="94" t="e">
        <f ca="true">+IF(AND(ISNUMBER(OFFSET('Sanitation Data'!$H$6,0,10*ROW('Sanitation Data'!H147))),'Data Summary'!DF153="Yes"),OFFSET('Sanitation Data'!$H$6,0,10*ROW('Sanitation Data'!H147)),NA())</f>
        <v>#N/A</v>
      </c>
      <c r="AR153" s="94" t="e">
        <f ca="true">+IF(AND(ISNUMBER(OFFSET('Sanitation Data'!$H$10,0,10*ROW('Sanitation Data'!H147))),'Data Summary'!DG153="Yes"),OFFSET('Sanitation Data'!$H$10,0,10*ROW('Sanitation Data'!H147)),NA())</f>
        <v>#N/A</v>
      </c>
      <c r="AS153" s="94" t="e">
        <f ca="true">+IF(AND(ISNUMBER(OFFSET('Sanitation Data'!$H$11,0,10*ROW('Sanitation Data'!H147))),'Data Summary'!DH153="Yes"),OFFSET('Sanitation Data'!$H$11,0,10*ROW('Sanitation Data'!H147)),NA())</f>
        <v>#N/A</v>
      </c>
      <c r="AT153" s="94" t="e">
        <f ca="true">+IF(AND(ISNUMBER(OFFSET('Sanitation Data'!$H$12,0,10*ROW('Sanitation Data'!H147))),'Data Summary'!DI153="Yes"),OFFSET('Sanitation Data'!$H$12,0,10*ROW('Sanitation Data'!H147)),NA())</f>
        <v>#N/A</v>
      </c>
      <c r="AU153" s="94" t="e">
        <f ca="true">+IF(AND(ISNUMBER(OFFSET('Sanitation Data'!$I$4,0,10*ROW('Sanitation Data'!I147))),'Data Summary'!DJ153="Yes"),100-OFFSET('Sanitation Data'!$I$4,0,10*ROW('Sanitation Data'!I147)),NA())</f>
        <v>#N/A</v>
      </c>
      <c r="AV153" s="94" t="e">
        <f ca="true">+IF(AND(ISNUMBER(OFFSET('Sanitation Data'!$I$6,0,10*ROW('Sanitation Data'!I147))),'Data Summary'!DK153="Yes"),OFFSET('Sanitation Data'!$I$6,0,10*ROW('Sanitation Data'!I147)),NA())</f>
        <v>#N/A</v>
      </c>
      <c r="AW153" s="94" t="e">
        <f ca="true">+IF(AND(ISNUMBER(OFFSET('Sanitation Data'!$I$10,0,10*ROW('Sanitation Data'!I147))),'Data Summary'!DL153="Yes"),OFFSET('Sanitation Data'!$I$10,0,10*ROW('Sanitation Data'!I147)),NA())</f>
        <v>#N/A</v>
      </c>
      <c r="AX153" s="94" t="e">
        <f ca="true">+IF(AND(ISNUMBER(OFFSET('Sanitation Data'!$I$11,0,10*ROW('Sanitation Data'!I147))),'Data Summary'!DM153="Yes"),OFFSET('Sanitation Data'!$I$11,0,10*ROW('Sanitation Data'!I147)),NA())</f>
        <v>#N/A</v>
      </c>
      <c r="AY153" s="94" t="e">
        <f ca="true">+IF(AND(ISNUMBER(OFFSET('Sanitation Data'!$I$12,0,10*ROW('Sanitation Data'!I147))),'Data Summary'!DN153="Yes"),OFFSET('Sanitation Data'!$I$12,0,10*ROW('Sanitation Data'!I147)),NA())</f>
        <v>#N/A</v>
      </c>
      <c r="AZ153" s="95" t="e">
        <f ca="true">+IF(AND(ISNUMBER(OFFSET('Hygiene Data'!$D$5,0,10*ROW('Hygiene Data'!D147))),'Data Summary'!DO153="Yes"),OFFSET('Hygiene Data'!$D$5,0,10*ROW('Hygiene Data'!D147)),NA())</f>
        <v>#N/A</v>
      </c>
      <c r="BA153" s="95" t="e">
        <f ca="true">+IF(AND(ISNUMBER(OFFSET('Hygiene Data'!$D$7,0,10*ROW('Hygiene Data'!D147))),'Data Summary'!DP153="Yes"),OFFSET('Hygiene Data'!$D$7,0,10*ROW('Hygiene Data'!D147)),NA())</f>
        <v>#N/A</v>
      </c>
      <c r="BB153" s="95" t="e">
        <f ca="true">+IF(AND(ISNUMBER(OFFSET('Hygiene Data'!$D$9,0,10*ROW('Hygiene Data'!D147))),'Data Summary'!DQ153="Yes"),OFFSET('Hygiene Data'!$D$9,0,10*ROW('Hygiene Data'!D147)),NA())</f>
        <v>#N/A</v>
      </c>
      <c r="BC153" s="95" t="e">
        <f ca="true">+IF(AND(ISNUMBER(OFFSET('Hygiene Data'!$E$5,0,10*ROW('Hygiene Data'!E147))),'Data Summary'!DR153="Yes"),OFFSET('Hygiene Data'!$E$5,0,10*ROW('Hygiene Data'!E147)),NA())</f>
        <v>#N/A</v>
      </c>
      <c r="BD153" s="95" t="e">
        <f ca="true">+IF(AND(ISNUMBER(OFFSET('Hygiene Data'!$E$7,0,10*ROW('Hygiene Data'!E147))),'Data Summary'!DS153="Yes"),OFFSET('Hygiene Data'!$E$7,0,10*ROW('Hygiene Data'!E147)),NA())</f>
        <v>#N/A</v>
      </c>
      <c r="BE153" s="95" t="e">
        <f ca="true">+IF(AND(ISNUMBER(OFFSET('Hygiene Data'!$E$9,0,10*ROW('Hygiene Data'!E147))),'Data Summary'!DT153="Yes"),OFFSET('Hygiene Data'!$E$9,0,10*ROW('Hygiene Data'!E147)),NA())</f>
        <v>#N/A</v>
      </c>
      <c r="BF153" s="95" t="e">
        <f ca="true">+IF(AND(ISNUMBER(OFFSET('Hygiene Data'!$F$5,0,10*ROW('Hygiene Data'!F147))),'Data Summary'!DU153="Yes"),OFFSET('Hygiene Data'!$F$5,0,10*ROW('Hygiene Data'!F147)),NA())</f>
        <v>#N/A</v>
      </c>
      <c r="BG153" s="95" t="e">
        <f ca="true">+IF(AND(ISNUMBER(OFFSET('Hygiene Data'!$F$7,0,10*ROW('Hygiene Data'!F147))),'Data Summary'!DV153="Yes"),OFFSET('Hygiene Data'!$F$7,0,10*ROW('Hygiene Data'!F147)),NA())</f>
        <v>#N/A</v>
      </c>
      <c r="BH153" s="95" t="e">
        <f ca="true">+IF(AND(ISNUMBER(OFFSET('Hygiene Data'!$F$9,0,10*ROW('Hygiene Data'!F147))),'Data Summary'!DW153="Yes"),OFFSET('Hygiene Data'!$F$9,0,10*ROW('Hygiene Data'!F147)),NA())</f>
        <v>#N/A</v>
      </c>
      <c r="BI153" s="95" t="e">
        <f ca="true">+IF(AND(ISNUMBER(OFFSET('Hygiene Data'!$G$5,0,10*ROW('Hygiene Data'!G147))),'Data Summary'!DX153="Yes"),OFFSET('Hygiene Data'!$G$5,0,10*ROW('Hygiene Data'!G147)),NA())</f>
        <v>#N/A</v>
      </c>
      <c r="BJ153" s="95" t="e">
        <f ca="true">+IF(AND(ISNUMBER(OFFSET('Hygiene Data'!$G$7,0,10*ROW('Hygiene Data'!G147))),'Data Summary'!DY153="Yes"),OFFSET('Hygiene Data'!$G$7,0,10*ROW('Hygiene Data'!G147)),NA())</f>
        <v>#N/A</v>
      </c>
      <c r="BK153" s="95" t="e">
        <f ca="true">+IF(AND(ISNUMBER(OFFSET('Hygiene Data'!$G$9,0,10*ROW('Hygiene Data'!G147))),'Data Summary'!DZ153="Yes"),OFFSET('Hygiene Data'!$G$9,0,10*ROW('Hygiene Data'!G147)),NA())</f>
        <v>#N/A</v>
      </c>
      <c r="BL153" s="95" t="e">
        <f ca="true">+IF(AND(ISNUMBER(OFFSET('Hygiene Data'!$H$5,0,10*ROW('Hygiene Data'!H147))),'Data Summary'!EA153="Yes"),OFFSET('Hygiene Data'!$H$5,0,10*ROW('Hygiene Data'!H147)),NA())</f>
        <v>#N/A</v>
      </c>
      <c r="BM153" s="95" t="e">
        <f ca="true">+IF(AND(ISNUMBER(OFFSET('Hygiene Data'!$H$7,0,10*ROW('Hygiene Data'!H147))),'Data Summary'!EB153="Yes"),OFFSET('Hygiene Data'!$H$7,0,10*ROW('Hygiene Data'!H147)),NA())</f>
        <v>#N/A</v>
      </c>
      <c r="BN153" s="95" t="e">
        <f ca="true">+IF(AND(ISNUMBER(OFFSET('Hygiene Data'!$H$9,0,10*ROW('Hygiene Data'!H147))),'Data Summary'!EC153="Yes"),OFFSET('Hygiene Data'!$H$9,0,10*ROW('Hygiene Data'!H147)),NA())</f>
        <v>#N/A</v>
      </c>
      <c r="BO153" s="95" t="e">
        <f ca="true">+IF(AND(ISNUMBER(OFFSET('Hygiene Data'!$I$5,0,10*ROW('Hygiene Data'!I147))),'Data Summary'!ED153="Yes"),OFFSET('Hygiene Data'!$I$5,0,10*ROW('Hygiene Data'!I147)),NA())</f>
        <v>#N/A</v>
      </c>
      <c r="BP153" s="95" t="e">
        <f ca="true">+IF(AND(ISNUMBER(OFFSET('Hygiene Data'!$I$7,0,10*ROW('Hygiene Data'!I147))),'Data Summary'!EE153="Yes"),OFFSET('Hygiene Data'!$I$7,0,10*ROW('Hygiene Data'!I147)),NA())</f>
        <v>#N/A</v>
      </c>
      <c r="BQ153" s="95" t="e">
        <f ca="true">+IF(AND(ISNUMBER(OFFSET('Hygiene Data'!$I$9,0,10*ROW('Hygiene Data'!I147))),'Data Summary'!EF153="Yes"),OFFSET('Hygiene Data'!$I$9,0,10*ROW('Hygiene Data'!I147)),NA())</f>
        <v>#N/A</v>
      </c>
    </row>
    <row xmlns:x14ac="http://schemas.microsoft.com/office/spreadsheetml/2009/9/ac" r="154" x14ac:dyDescent="0.2">
      <c r="A154" s="329" t="e">
        <f ca="true">+RIGHT('Data Summary'!A154,LEN('Data Summary'!A154)-9)</f>
        <v>#VALUE!</v>
      </c>
      <c r="B154" s="36" t="str">
        <f ca="true">+IF(ISTEXT('Data Summary'!B154),'Data Summary'!B154,"")</f>
        <v/>
      </c>
      <c r="C154" s="328" t="e">
        <f ca="true">+VALUE('Data Summary'!C154)</f>
        <v>#VALUE!</v>
      </c>
      <c r="D154" s="93" t="e">
        <f ca="true">+IF(AND(ISNUMBER(OFFSET('Water Data'!$D$4,0,10*ROW('Water Data'!D148))),'Data Summary'!BS154="Yes"),100-OFFSET('Water Data'!$D$4,0,10*ROW('Water Data'!D148)),NA())</f>
        <v>#N/A</v>
      </c>
      <c r="E154" s="93" t="e">
        <f ca="true">+IF(AND(ISNUMBER(OFFSET('Water Data'!$D$6,0,10*ROW('Water Data'!D148))),'Data Summary'!BT154="Yes"),OFFSET('Water Data'!$D$6,0,10*ROW('Water Data'!D148)),NA())</f>
        <v>#N/A</v>
      </c>
      <c r="F154" s="93" t="e">
        <f ca="true">+IF(AND(ISNUMBER(OFFSET('Water Data'!$D$9,0,10*ROW('Water Data'!D148))),'Data Summary'!BU154="Yes"),OFFSET('Water Data'!$D$9,0,10*ROW('Water Data'!D148)),NA())</f>
        <v>#N/A</v>
      </c>
      <c r="G154" s="93" t="e">
        <f ca="true">+IF(AND(ISNUMBER(OFFSET('Water Data'!$E$4,0,10*ROW('Water Data'!E148))),'Data Summary'!BV154="Yes"),100-OFFSET('Water Data'!$E$4,0,10*ROW('Water Data'!E148)),NA())</f>
        <v>#N/A</v>
      </c>
      <c r="H154" s="93" t="e">
        <f ca="true">+IF(AND(ISNUMBER(OFFSET('Water Data'!$E$6,0,10*ROW('Water Data'!E148))),'Data Summary'!BW154="Yes"),OFFSET('Water Data'!$E$6,0,10*ROW('Water Data'!E148)),NA())</f>
        <v>#N/A</v>
      </c>
      <c r="I154" s="93" t="e">
        <f ca="true">+IF(AND(ISNUMBER(OFFSET('Water Data'!$E$9,0,10*ROW('Water Data'!E148))),'Data Summary'!BX154="Yes"),OFFSET('Water Data'!$E$9,0,10*ROW('Water Data'!E148)),NA())</f>
        <v>#N/A</v>
      </c>
      <c r="J154" s="93" t="e">
        <f ca="true">+IF(AND(ISNUMBER(OFFSET('Water Data'!$F$4,0,10*ROW('Water Data'!F148))),'Data Summary'!BY154="Yes"),100-OFFSET('Water Data'!$F$4,0,10*ROW('Water Data'!F148)),NA())</f>
        <v>#N/A</v>
      </c>
      <c r="K154" s="93" t="e">
        <f ca="true">+IF(AND(ISNUMBER(OFFSET('Water Data'!$F$6,0,10*ROW('Water Data'!F148))),'Data Summary'!BZ154="Yes"),OFFSET('Water Data'!$F$6,0,10*ROW('Water Data'!F148)),NA())</f>
        <v>#N/A</v>
      </c>
      <c r="L154" s="93" t="e">
        <f ca="true">+IF(AND(ISNUMBER(OFFSET('Water Data'!$F$9,0,10*ROW('Water Data'!F148))),'Data Summary'!CA154="Yes"),OFFSET('Water Data'!$F$9,0,10*ROW('Water Data'!F148)),NA())</f>
        <v>#N/A</v>
      </c>
      <c r="M154" s="93" t="e">
        <f ca="true">+IF(AND(ISNUMBER(OFFSET('Water Data'!$G$4,0,10*ROW('Water Data'!G148))),'Data Summary'!CB154="Yes"),100-OFFSET('Water Data'!$G$4,0,10*ROW('Water Data'!G148)),NA())</f>
        <v>#N/A</v>
      </c>
      <c r="N154" s="93" t="e">
        <f ca="true">+IF(AND(ISNUMBER(OFFSET('Water Data'!$G$6,0,10*ROW('Water Data'!G148))),'Data Summary'!CC154="Yes"),OFFSET('Water Data'!$G$6,0,10*ROW('Water Data'!G148)),NA())</f>
        <v>#N/A</v>
      </c>
      <c r="O154" s="93" t="e">
        <f ca="true">+IF(AND(ISNUMBER(OFFSET('Water Data'!$G$9,0,10*ROW('Water Data'!G148))),'Data Summary'!CD154="Yes"),OFFSET('Water Data'!$G$9,0,10*ROW('Water Data'!G148)),NA())</f>
        <v>#N/A</v>
      </c>
      <c r="P154" s="93" t="e">
        <f ca="true">+IF(AND(ISNUMBER(OFFSET('Water Data'!$H$4,0,10*ROW('Water Data'!H148))),'Data Summary'!CE154="Yes"),100-OFFSET('Water Data'!$H$4,0,10*ROW('Water Data'!H148)),NA())</f>
        <v>#N/A</v>
      </c>
      <c r="Q154" s="93" t="e">
        <f ca="true">+IF(AND(ISNUMBER(OFFSET('Water Data'!$H$6,0,10*ROW('Water Data'!H148))),'Data Summary'!CF154="Yes"),OFFSET('Water Data'!$H$6,0,10*ROW('Water Data'!H148)),NA())</f>
        <v>#N/A</v>
      </c>
      <c r="R154" s="93" t="e">
        <f ca="true">+IF(AND(ISNUMBER(OFFSET('Water Data'!$H$9,0,10*ROW('Water Data'!H148))),'Data Summary'!CG154="Yes"),OFFSET('Water Data'!$H$9,0,10*ROW('Water Data'!H148)),NA())</f>
        <v>#N/A</v>
      </c>
      <c r="S154" s="93" t="e">
        <f ca="true">+IF(AND(ISNUMBER(OFFSET('Water Data'!$I$4,0,10*ROW('Water Data'!I148))),'Data Summary'!CH154="Yes"),100-OFFSET('Water Data'!$I$4,0,10*ROW('Water Data'!I148)),NA())</f>
        <v>#N/A</v>
      </c>
      <c r="T154" s="93" t="e">
        <f ca="true">+IF(AND(ISNUMBER(OFFSET('Water Data'!$I$6,0,10*ROW('Water Data'!I148))),'Data Summary'!CI154="Yes"),OFFSET('Water Data'!$I$6,0,10*ROW('Water Data'!I148)),NA())</f>
        <v>#N/A</v>
      </c>
      <c r="U154" s="93" t="e">
        <f ca="true">+IF(AND(ISNUMBER(OFFSET('Water Data'!$I$9,0,10*ROW('Water Data'!I148))),'Data Summary'!CJ154="Yes"),OFFSET('Water Data'!$I$9,0,10*ROW('Water Data'!I148)),NA())</f>
        <v>#N/A</v>
      </c>
      <c r="V154" s="94" t="e">
        <f ca="true">+IF(AND(ISNUMBER(OFFSET('Sanitation Data'!$D$4,0,10*ROW('Sanitation Data'!D148))),'Data Summary'!CK154="Yes"),100-OFFSET('Sanitation Data'!$D$4,0,10*ROW('Sanitation Data'!D148)),NA())</f>
        <v>#N/A</v>
      </c>
      <c r="W154" s="94" t="e">
        <f ca="true">+IF(AND(ISNUMBER(OFFSET('Sanitation Data'!$D$6,0,10*ROW('Sanitation Data'!D148))),'Data Summary'!CL154="Yes"),OFFSET('Sanitation Data'!$D$6,0,10*ROW('Sanitation Data'!D148)),NA())</f>
        <v>#N/A</v>
      </c>
      <c r="X154" s="94" t="e">
        <f ca="true">+IF(AND(ISNUMBER(OFFSET('Sanitation Data'!$D$10,0,10*ROW('Sanitation Data'!D148))),'Data Summary'!CM154="Yes"),OFFSET('Sanitation Data'!$D$10,0,10*ROW('Sanitation Data'!D148)),NA())</f>
        <v>#N/A</v>
      </c>
      <c r="Y154" s="94" t="e">
        <f ca="true">+IF(AND(ISNUMBER(OFFSET('Sanitation Data'!$D$11,0,10*ROW('Sanitation Data'!D148))),'Data Summary'!CN154="Yes"),OFFSET('Sanitation Data'!$D$11,0,10*ROW('Sanitation Data'!D148)),NA())</f>
        <v>#N/A</v>
      </c>
      <c r="Z154" s="94" t="e">
        <f ca="true">+IF(AND(ISNUMBER(OFFSET('Sanitation Data'!$D$12,0,10*ROW('Sanitation Data'!D148))),'Data Summary'!CO154="Yes"),OFFSET('Sanitation Data'!$D$12,0,10*ROW('Sanitation Data'!D148)),NA())</f>
        <v>#N/A</v>
      </c>
      <c r="AA154" s="94" t="e">
        <f ca="true">+IF(AND(ISNUMBER(OFFSET('Sanitation Data'!$E$4,0,10*ROW('Sanitation Data'!E148))),'Data Summary'!CP154="Yes"),100-OFFSET('Sanitation Data'!$E$4,0,10*ROW('Sanitation Data'!E148)),NA())</f>
        <v>#N/A</v>
      </c>
      <c r="AB154" s="94" t="e">
        <f ca="true">+IF(AND(ISNUMBER(OFFSET('Sanitation Data'!$E$6,0,10*ROW('Sanitation Data'!E148))),'Data Summary'!CQ154="Yes"),OFFSET('Sanitation Data'!$E$6,0,10*ROW('Sanitation Data'!E148)),NA())</f>
        <v>#N/A</v>
      </c>
      <c r="AC154" s="94" t="e">
        <f ca="true">+IF(AND(ISNUMBER(OFFSET('Sanitation Data'!$E$10,0,10*ROW('Sanitation Data'!E148))),'Data Summary'!CR154="Yes"),OFFSET('Sanitation Data'!$E$10,0,10*ROW('Sanitation Data'!E148)),NA())</f>
        <v>#N/A</v>
      </c>
      <c r="AD154" s="94" t="e">
        <f ca="true">+IF(AND(ISNUMBER(OFFSET('Sanitation Data'!$E$11,0,10*ROW('Sanitation Data'!E148))),'Data Summary'!CS154="Yes"),OFFSET('Sanitation Data'!$E$11,0,10*ROW('Sanitation Data'!E148)),NA())</f>
        <v>#N/A</v>
      </c>
      <c r="AE154" s="94" t="e">
        <f ca="true">+IF(AND(ISNUMBER(OFFSET('Sanitation Data'!$E$12,0,10*ROW('Sanitation Data'!E148))),'Data Summary'!CT154="Yes"),OFFSET('Sanitation Data'!$E$12,0,10*ROW('Sanitation Data'!E148)),NA())</f>
        <v>#N/A</v>
      </c>
      <c r="AF154" s="94" t="e">
        <f ca="true">+IF(AND(ISNUMBER(OFFSET('Sanitation Data'!$F$4,0,10*ROW('Sanitation Data'!F148))),'Data Summary'!CU154="Yes"),100-OFFSET('Sanitation Data'!$F$4,0,10*ROW('Sanitation Data'!F148)),NA())</f>
        <v>#N/A</v>
      </c>
      <c r="AG154" s="94" t="e">
        <f ca="true">+IF(AND(ISNUMBER(OFFSET('Sanitation Data'!$F$6,0,10*ROW('Sanitation Data'!F148))),'Data Summary'!CV154="Yes"),OFFSET('Sanitation Data'!$F$6,0,10*ROW('Sanitation Data'!F148)),NA())</f>
        <v>#N/A</v>
      </c>
      <c r="AH154" s="94" t="e">
        <f ca="true">+IF(AND(ISNUMBER(OFFSET('Sanitation Data'!$F$10,0,10*ROW('Sanitation Data'!F148))),'Data Summary'!CW154="Yes"),OFFSET('Sanitation Data'!$F$10,0,10*ROW('Sanitation Data'!F148)),NA())</f>
        <v>#N/A</v>
      </c>
      <c r="AI154" s="94" t="e">
        <f ca="true">+IF(AND(ISNUMBER(OFFSET('Sanitation Data'!$F$11,0,10*ROW('Sanitation Data'!F148))),'Data Summary'!CX154="Yes"),OFFSET('Sanitation Data'!$F$11,0,10*ROW('Sanitation Data'!F148)),NA())</f>
        <v>#N/A</v>
      </c>
      <c r="AJ154" s="94" t="e">
        <f ca="true">+IF(AND(ISNUMBER(OFFSET('Sanitation Data'!$F$12,0,10*ROW('Sanitation Data'!F148))),'Data Summary'!CY154="Yes"),OFFSET('Sanitation Data'!$F$12,0,10*ROW('Sanitation Data'!F148)),NA())</f>
        <v>#N/A</v>
      </c>
      <c r="AK154" s="94" t="e">
        <f ca="true">+IF(AND(ISNUMBER(OFFSET('Sanitation Data'!$G$4,0,10*ROW('Sanitation Data'!G148))),'Data Summary'!CZ154="Yes"),100-OFFSET('Sanitation Data'!$G$4,0,10*ROW('Sanitation Data'!G148)),NA())</f>
        <v>#N/A</v>
      </c>
      <c r="AL154" s="94" t="e">
        <f ca="true">+IF(AND(ISNUMBER(OFFSET('Sanitation Data'!$G$6,0,10*ROW('Sanitation Data'!G148))),'Data Summary'!DA154="Yes"),OFFSET('Sanitation Data'!$G$6,0,10*ROW('Sanitation Data'!G148)),NA())</f>
        <v>#N/A</v>
      </c>
      <c r="AM154" s="94" t="e">
        <f ca="true">+IF(AND(ISNUMBER(OFFSET('Sanitation Data'!$G$10,0,10*ROW('Sanitation Data'!G148))),'Data Summary'!DB154="Yes"),OFFSET('Sanitation Data'!$G$10,0,10*ROW('Sanitation Data'!G148)),NA())</f>
        <v>#N/A</v>
      </c>
      <c r="AN154" s="94" t="e">
        <f ca="true">+IF(AND(ISNUMBER(OFFSET('Sanitation Data'!$G$11,0,10*ROW('Sanitation Data'!G148))),'Data Summary'!DC154="Yes"),OFFSET('Sanitation Data'!$G$11,0,10*ROW('Sanitation Data'!G148)),NA())</f>
        <v>#N/A</v>
      </c>
      <c r="AO154" s="94" t="e">
        <f ca="true">+IF(AND(ISNUMBER(OFFSET('Sanitation Data'!$G$12,0,10*ROW('Sanitation Data'!G148))),'Data Summary'!DD154="Yes"),OFFSET('Sanitation Data'!$G$12,0,10*ROW('Sanitation Data'!G148)),NA())</f>
        <v>#N/A</v>
      </c>
      <c r="AP154" s="94" t="e">
        <f ca="true">+IF(AND(ISNUMBER(OFFSET('Sanitation Data'!$H$4,0,10*ROW('Sanitation Data'!H148))),'Data Summary'!DE154="Yes"),100-OFFSET('Sanitation Data'!$H$4,0,10*ROW('Sanitation Data'!H148)),NA())</f>
        <v>#N/A</v>
      </c>
      <c r="AQ154" s="94" t="e">
        <f ca="true">+IF(AND(ISNUMBER(OFFSET('Sanitation Data'!$H$6,0,10*ROW('Sanitation Data'!H148))),'Data Summary'!DF154="Yes"),OFFSET('Sanitation Data'!$H$6,0,10*ROW('Sanitation Data'!H148)),NA())</f>
        <v>#N/A</v>
      </c>
      <c r="AR154" s="94" t="e">
        <f ca="true">+IF(AND(ISNUMBER(OFFSET('Sanitation Data'!$H$10,0,10*ROW('Sanitation Data'!H148))),'Data Summary'!DG154="Yes"),OFFSET('Sanitation Data'!$H$10,0,10*ROW('Sanitation Data'!H148)),NA())</f>
        <v>#N/A</v>
      </c>
      <c r="AS154" s="94" t="e">
        <f ca="true">+IF(AND(ISNUMBER(OFFSET('Sanitation Data'!$H$11,0,10*ROW('Sanitation Data'!H148))),'Data Summary'!DH154="Yes"),OFFSET('Sanitation Data'!$H$11,0,10*ROW('Sanitation Data'!H148)),NA())</f>
        <v>#N/A</v>
      </c>
      <c r="AT154" s="94" t="e">
        <f ca="true">+IF(AND(ISNUMBER(OFFSET('Sanitation Data'!$H$12,0,10*ROW('Sanitation Data'!H148))),'Data Summary'!DI154="Yes"),OFFSET('Sanitation Data'!$H$12,0,10*ROW('Sanitation Data'!H148)),NA())</f>
        <v>#N/A</v>
      </c>
      <c r="AU154" s="94" t="e">
        <f ca="true">+IF(AND(ISNUMBER(OFFSET('Sanitation Data'!$I$4,0,10*ROW('Sanitation Data'!I148))),'Data Summary'!DJ154="Yes"),100-OFFSET('Sanitation Data'!$I$4,0,10*ROW('Sanitation Data'!I148)),NA())</f>
        <v>#N/A</v>
      </c>
      <c r="AV154" s="94" t="e">
        <f ca="true">+IF(AND(ISNUMBER(OFFSET('Sanitation Data'!$I$6,0,10*ROW('Sanitation Data'!I148))),'Data Summary'!DK154="Yes"),OFFSET('Sanitation Data'!$I$6,0,10*ROW('Sanitation Data'!I148)),NA())</f>
        <v>#N/A</v>
      </c>
      <c r="AW154" s="94" t="e">
        <f ca="true">+IF(AND(ISNUMBER(OFFSET('Sanitation Data'!$I$10,0,10*ROW('Sanitation Data'!I148))),'Data Summary'!DL154="Yes"),OFFSET('Sanitation Data'!$I$10,0,10*ROW('Sanitation Data'!I148)),NA())</f>
        <v>#N/A</v>
      </c>
      <c r="AX154" s="94" t="e">
        <f ca="true">+IF(AND(ISNUMBER(OFFSET('Sanitation Data'!$I$11,0,10*ROW('Sanitation Data'!I148))),'Data Summary'!DM154="Yes"),OFFSET('Sanitation Data'!$I$11,0,10*ROW('Sanitation Data'!I148)),NA())</f>
        <v>#N/A</v>
      </c>
      <c r="AY154" s="94" t="e">
        <f ca="true">+IF(AND(ISNUMBER(OFFSET('Sanitation Data'!$I$12,0,10*ROW('Sanitation Data'!I148))),'Data Summary'!DN154="Yes"),OFFSET('Sanitation Data'!$I$12,0,10*ROW('Sanitation Data'!I148)),NA())</f>
        <v>#N/A</v>
      </c>
      <c r="AZ154" s="95" t="e">
        <f ca="true">+IF(AND(ISNUMBER(OFFSET('Hygiene Data'!$D$5,0,10*ROW('Hygiene Data'!D148))),'Data Summary'!DO154="Yes"),OFFSET('Hygiene Data'!$D$5,0,10*ROW('Hygiene Data'!D148)),NA())</f>
        <v>#N/A</v>
      </c>
      <c r="BA154" s="95" t="e">
        <f ca="true">+IF(AND(ISNUMBER(OFFSET('Hygiene Data'!$D$7,0,10*ROW('Hygiene Data'!D148))),'Data Summary'!DP154="Yes"),OFFSET('Hygiene Data'!$D$7,0,10*ROW('Hygiene Data'!D148)),NA())</f>
        <v>#N/A</v>
      </c>
      <c r="BB154" s="95" t="e">
        <f ca="true">+IF(AND(ISNUMBER(OFFSET('Hygiene Data'!$D$9,0,10*ROW('Hygiene Data'!D148))),'Data Summary'!DQ154="Yes"),OFFSET('Hygiene Data'!$D$9,0,10*ROW('Hygiene Data'!D148)),NA())</f>
        <v>#N/A</v>
      </c>
      <c r="BC154" s="95" t="e">
        <f ca="true">+IF(AND(ISNUMBER(OFFSET('Hygiene Data'!$E$5,0,10*ROW('Hygiene Data'!E148))),'Data Summary'!DR154="Yes"),OFFSET('Hygiene Data'!$E$5,0,10*ROW('Hygiene Data'!E148)),NA())</f>
        <v>#N/A</v>
      </c>
      <c r="BD154" s="95" t="e">
        <f ca="true">+IF(AND(ISNUMBER(OFFSET('Hygiene Data'!$E$7,0,10*ROW('Hygiene Data'!E148))),'Data Summary'!DS154="Yes"),OFFSET('Hygiene Data'!$E$7,0,10*ROW('Hygiene Data'!E148)),NA())</f>
        <v>#N/A</v>
      </c>
      <c r="BE154" s="95" t="e">
        <f ca="true">+IF(AND(ISNUMBER(OFFSET('Hygiene Data'!$E$9,0,10*ROW('Hygiene Data'!E148))),'Data Summary'!DT154="Yes"),OFFSET('Hygiene Data'!$E$9,0,10*ROW('Hygiene Data'!E148)),NA())</f>
        <v>#N/A</v>
      </c>
      <c r="BF154" s="95" t="e">
        <f ca="true">+IF(AND(ISNUMBER(OFFSET('Hygiene Data'!$F$5,0,10*ROW('Hygiene Data'!F148))),'Data Summary'!DU154="Yes"),OFFSET('Hygiene Data'!$F$5,0,10*ROW('Hygiene Data'!F148)),NA())</f>
        <v>#N/A</v>
      </c>
      <c r="BG154" s="95" t="e">
        <f ca="true">+IF(AND(ISNUMBER(OFFSET('Hygiene Data'!$F$7,0,10*ROW('Hygiene Data'!F148))),'Data Summary'!DV154="Yes"),OFFSET('Hygiene Data'!$F$7,0,10*ROW('Hygiene Data'!F148)),NA())</f>
        <v>#N/A</v>
      </c>
      <c r="BH154" s="95" t="e">
        <f ca="true">+IF(AND(ISNUMBER(OFFSET('Hygiene Data'!$F$9,0,10*ROW('Hygiene Data'!F148))),'Data Summary'!DW154="Yes"),OFFSET('Hygiene Data'!$F$9,0,10*ROW('Hygiene Data'!F148)),NA())</f>
        <v>#N/A</v>
      </c>
      <c r="BI154" s="95" t="e">
        <f ca="true">+IF(AND(ISNUMBER(OFFSET('Hygiene Data'!$G$5,0,10*ROW('Hygiene Data'!G148))),'Data Summary'!DX154="Yes"),OFFSET('Hygiene Data'!$G$5,0,10*ROW('Hygiene Data'!G148)),NA())</f>
        <v>#N/A</v>
      </c>
      <c r="BJ154" s="95" t="e">
        <f ca="true">+IF(AND(ISNUMBER(OFFSET('Hygiene Data'!$G$7,0,10*ROW('Hygiene Data'!G148))),'Data Summary'!DY154="Yes"),OFFSET('Hygiene Data'!$G$7,0,10*ROW('Hygiene Data'!G148)),NA())</f>
        <v>#N/A</v>
      </c>
      <c r="BK154" s="95" t="e">
        <f ca="true">+IF(AND(ISNUMBER(OFFSET('Hygiene Data'!$G$9,0,10*ROW('Hygiene Data'!G148))),'Data Summary'!DZ154="Yes"),OFFSET('Hygiene Data'!$G$9,0,10*ROW('Hygiene Data'!G148)),NA())</f>
        <v>#N/A</v>
      </c>
      <c r="BL154" s="95" t="e">
        <f ca="true">+IF(AND(ISNUMBER(OFFSET('Hygiene Data'!$H$5,0,10*ROW('Hygiene Data'!H148))),'Data Summary'!EA154="Yes"),OFFSET('Hygiene Data'!$H$5,0,10*ROW('Hygiene Data'!H148)),NA())</f>
        <v>#N/A</v>
      </c>
      <c r="BM154" s="95" t="e">
        <f ca="true">+IF(AND(ISNUMBER(OFFSET('Hygiene Data'!$H$7,0,10*ROW('Hygiene Data'!H148))),'Data Summary'!EB154="Yes"),OFFSET('Hygiene Data'!$H$7,0,10*ROW('Hygiene Data'!H148)),NA())</f>
        <v>#N/A</v>
      </c>
      <c r="BN154" s="95" t="e">
        <f ca="true">+IF(AND(ISNUMBER(OFFSET('Hygiene Data'!$H$9,0,10*ROW('Hygiene Data'!H148))),'Data Summary'!EC154="Yes"),OFFSET('Hygiene Data'!$H$9,0,10*ROW('Hygiene Data'!H148)),NA())</f>
        <v>#N/A</v>
      </c>
      <c r="BO154" s="95" t="e">
        <f ca="true">+IF(AND(ISNUMBER(OFFSET('Hygiene Data'!$I$5,0,10*ROW('Hygiene Data'!I148))),'Data Summary'!ED154="Yes"),OFFSET('Hygiene Data'!$I$5,0,10*ROW('Hygiene Data'!I148)),NA())</f>
        <v>#N/A</v>
      </c>
      <c r="BP154" s="95" t="e">
        <f ca="true">+IF(AND(ISNUMBER(OFFSET('Hygiene Data'!$I$7,0,10*ROW('Hygiene Data'!I148))),'Data Summary'!EE154="Yes"),OFFSET('Hygiene Data'!$I$7,0,10*ROW('Hygiene Data'!I148)),NA())</f>
        <v>#N/A</v>
      </c>
      <c r="BQ154" s="95" t="e">
        <f ca="true">+IF(AND(ISNUMBER(OFFSET('Hygiene Data'!$I$9,0,10*ROW('Hygiene Data'!I148))),'Data Summary'!EF154="Yes"),OFFSET('Hygiene Data'!$I$9,0,10*ROW('Hygiene Data'!I148)),NA())</f>
        <v>#N/A</v>
      </c>
    </row>
    <row xmlns:x14ac="http://schemas.microsoft.com/office/spreadsheetml/2009/9/ac" r="155" x14ac:dyDescent="0.2">
      <c r="A155" s="329" t="e">
        <f ca="true">+RIGHT('Data Summary'!A155,LEN('Data Summary'!A155)-9)</f>
        <v>#VALUE!</v>
      </c>
      <c r="B155" s="36" t="str">
        <f ca="true">+IF(ISTEXT('Data Summary'!B155),'Data Summary'!B155,"")</f>
        <v/>
      </c>
      <c r="C155" s="328" t="e">
        <f ca="true">+VALUE('Data Summary'!C155)</f>
        <v>#VALUE!</v>
      </c>
      <c r="D155" s="93" t="e">
        <f ca="true">+IF(AND(ISNUMBER(OFFSET('Water Data'!$D$4,0,10*ROW('Water Data'!D149))),'Data Summary'!BS155="Yes"),100-OFFSET('Water Data'!$D$4,0,10*ROW('Water Data'!D149)),NA())</f>
        <v>#N/A</v>
      </c>
      <c r="E155" s="93" t="e">
        <f ca="true">+IF(AND(ISNUMBER(OFFSET('Water Data'!$D$6,0,10*ROW('Water Data'!D149))),'Data Summary'!BT155="Yes"),OFFSET('Water Data'!$D$6,0,10*ROW('Water Data'!D149)),NA())</f>
        <v>#N/A</v>
      </c>
      <c r="F155" s="93" t="e">
        <f ca="true">+IF(AND(ISNUMBER(OFFSET('Water Data'!$D$9,0,10*ROW('Water Data'!D149))),'Data Summary'!BU155="Yes"),OFFSET('Water Data'!$D$9,0,10*ROW('Water Data'!D149)),NA())</f>
        <v>#N/A</v>
      </c>
      <c r="G155" s="93" t="e">
        <f ca="true">+IF(AND(ISNUMBER(OFFSET('Water Data'!$E$4,0,10*ROW('Water Data'!E149))),'Data Summary'!BV155="Yes"),100-OFFSET('Water Data'!$E$4,0,10*ROW('Water Data'!E149)),NA())</f>
        <v>#N/A</v>
      </c>
      <c r="H155" s="93" t="e">
        <f ca="true">+IF(AND(ISNUMBER(OFFSET('Water Data'!$E$6,0,10*ROW('Water Data'!E149))),'Data Summary'!BW155="Yes"),OFFSET('Water Data'!$E$6,0,10*ROW('Water Data'!E149)),NA())</f>
        <v>#N/A</v>
      </c>
      <c r="I155" s="93" t="e">
        <f ca="true">+IF(AND(ISNUMBER(OFFSET('Water Data'!$E$9,0,10*ROW('Water Data'!E149))),'Data Summary'!BX155="Yes"),OFFSET('Water Data'!$E$9,0,10*ROW('Water Data'!E149)),NA())</f>
        <v>#N/A</v>
      </c>
      <c r="J155" s="93" t="e">
        <f ca="true">+IF(AND(ISNUMBER(OFFSET('Water Data'!$F$4,0,10*ROW('Water Data'!F149))),'Data Summary'!BY155="Yes"),100-OFFSET('Water Data'!$F$4,0,10*ROW('Water Data'!F149)),NA())</f>
        <v>#N/A</v>
      </c>
      <c r="K155" s="93" t="e">
        <f ca="true">+IF(AND(ISNUMBER(OFFSET('Water Data'!$F$6,0,10*ROW('Water Data'!F149))),'Data Summary'!BZ155="Yes"),OFFSET('Water Data'!$F$6,0,10*ROW('Water Data'!F149)),NA())</f>
        <v>#N/A</v>
      </c>
      <c r="L155" s="93" t="e">
        <f ca="true">+IF(AND(ISNUMBER(OFFSET('Water Data'!$F$9,0,10*ROW('Water Data'!F149))),'Data Summary'!CA155="Yes"),OFFSET('Water Data'!$F$9,0,10*ROW('Water Data'!F149)),NA())</f>
        <v>#N/A</v>
      </c>
      <c r="M155" s="93" t="e">
        <f ca="true">+IF(AND(ISNUMBER(OFFSET('Water Data'!$G$4,0,10*ROW('Water Data'!G149))),'Data Summary'!CB155="Yes"),100-OFFSET('Water Data'!$G$4,0,10*ROW('Water Data'!G149)),NA())</f>
        <v>#N/A</v>
      </c>
      <c r="N155" s="93" t="e">
        <f ca="true">+IF(AND(ISNUMBER(OFFSET('Water Data'!$G$6,0,10*ROW('Water Data'!G149))),'Data Summary'!CC155="Yes"),OFFSET('Water Data'!$G$6,0,10*ROW('Water Data'!G149)),NA())</f>
        <v>#N/A</v>
      </c>
      <c r="O155" s="93" t="e">
        <f ca="true">+IF(AND(ISNUMBER(OFFSET('Water Data'!$G$9,0,10*ROW('Water Data'!G149))),'Data Summary'!CD155="Yes"),OFFSET('Water Data'!$G$9,0,10*ROW('Water Data'!G149)),NA())</f>
        <v>#N/A</v>
      </c>
      <c r="P155" s="93" t="e">
        <f ca="true">+IF(AND(ISNUMBER(OFFSET('Water Data'!$H$4,0,10*ROW('Water Data'!H149))),'Data Summary'!CE155="Yes"),100-OFFSET('Water Data'!$H$4,0,10*ROW('Water Data'!H149)),NA())</f>
        <v>#N/A</v>
      </c>
      <c r="Q155" s="93" t="e">
        <f ca="true">+IF(AND(ISNUMBER(OFFSET('Water Data'!$H$6,0,10*ROW('Water Data'!H149))),'Data Summary'!CF155="Yes"),OFFSET('Water Data'!$H$6,0,10*ROW('Water Data'!H149)),NA())</f>
        <v>#N/A</v>
      </c>
      <c r="R155" s="93" t="e">
        <f ca="true">+IF(AND(ISNUMBER(OFFSET('Water Data'!$H$9,0,10*ROW('Water Data'!H149))),'Data Summary'!CG155="Yes"),OFFSET('Water Data'!$H$9,0,10*ROW('Water Data'!H149)),NA())</f>
        <v>#N/A</v>
      </c>
      <c r="S155" s="93" t="e">
        <f ca="true">+IF(AND(ISNUMBER(OFFSET('Water Data'!$I$4,0,10*ROW('Water Data'!I149))),'Data Summary'!CH155="Yes"),100-OFFSET('Water Data'!$I$4,0,10*ROW('Water Data'!I149)),NA())</f>
        <v>#N/A</v>
      </c>
      <c r="T155" s="93" t="e">
        <f ca="true">+IF(AND(ISNUMBER(OFFSET('Water Data'!$I$6,0,10*ROW('Water Data'!I149))),'Data Summary'!CI155="Yes"),OFFSET('Water Data'!$I$6,0,10*ROW('Water Data'!I149)),NA())</f>
        <v>#N/A</v>
      </c>
      <c r="U155" s="93" t="e">
        <f ca="true">+IF(AND(ISNUMBER(OFFSET('Water Data'!$I$9,0,10*ROW('Water Data'!I149))),'Data Summary'!CJ155="Yes"),OFFSET('Water Data'!$I$9,0,10*ROW('Water Data'!I149)),NA())</f>
        <v>#N/A</v>
      </c>
      <c r="V155" s="94" t="e">
        <f ca="true">+IF(AND(ISNUMBER(OFFSET('Sanitation Data'!$D$4,0,10*ROW('Sanitation Data'!D149))),'Data Summary'!CK155="Yes"),100-OFFSET('Sanitation Data'!$D$4,0,10*ROW('Sanitation Data'!D149)),NA())</f>
        <v>#N/A</v>
      </c>
      <c r="W155" s="94" t="e">
        <f ca="true">+IF(AND(ISNUMBER(OFFSET('Sanitation Data'!$D$6,0,10*ROW('Sanitation Data'!D149))),'Data Summary'!CL155="Yes"),OFFSET('Sanitation Data'!$D$6,0,10*ROW('Sanitation Data'!D149)),NA())</f>
        <v>#N/A</v>
      </c>
      <c r="X155" s="94" t="e">
        <f ca="true">+IF(AND(ISNUMBER(OFFSET('Sanitation Data'!$D$10,0,10*ROW('Sanitation Data'!D149))),'Data Summary'!CM155="Yes"),OFFSET('Sanitation Data'!$D$10,0,10*ROW('Sanitation Data'!D149)),NA())</f>
        <v>#N/A</v>
      </c>
      <c r="Y155" s="94" t="e">
        <f ca="true">+IF(AND(ISNUMBER(OFFSET('Sanitation Data'!$D$11,0,10*ROW('Sanitation Data'!D149))),'Data Summary'!CN155="Yes"),OFFSET('Sanitation Data'!$D$11,0,10*ROW('Sanitation Data'!D149)),NA())</f>
        <v>#N/A</v>
      </c>
      <c r="Z155" s="94" t="e">
        <f ca="true">+IF(AND(ISNUMBER(OFFSET('Sanitation Data'!$D$12,0,10*ROW('Sanitation Data'!D149))),'Data Summary'!CO155="Yes"),OFFSET('Sanitation Data'!$D$12,0,10*ROW('Sanitation Data'!D149)),NA())</f>
        <v>#N/A</v>
      </c>
      <c r="AA155" s="94" t="e">
        <f ca="true">+IF(AND(ISNUMBER(OFFSET('Sanitation Data'!$E$4,0,10*ROW('Sanitation Data'!E149))),'Data Summary'!CP155="Yes"),100-OFFSET('Sanitation Data'!$E$4,0,10*ROW('Sanitation Data'!E149)),NA())</f>
        <v>#N/A</v>
      </c>
      <c r="AB155" s="94" t="e">
        <f ca="true">+IF(AND(ISNUMBER(OFFSET('Sanitation Data'!$E$6,0,10*ROW('Sanitation Data'!E149))),'Data Summary'!CQ155="Yes"),OFFSET('Sanitation Data'!$E$6,0,10*ROW('Sanitation Data'!E149)),NA())</f>
        <v>#N/A</v>
      </c>
      <c r="AC155" s="94" t="e">
        <f ca="true">+IF(AND(ISNUMBER(OFFSET('Sanitation Data'!$E$10,0,10*ROW('Sanitation Data'!E149))),'Data Summary'!CR155="Yes"),OFFSET('Sanitation Data'!$E$10,0,10*ROW('Sanitation Data'!E149)),NA())</f>
        <v>#N/A</v>
      </c>
      <c r="AD155" s="94" t="e">
        <f ca="true">+IF(AND(ISNUMBER(OFFSET('Sanitation Data'!$E$11,0,10*ROW('Sanitation Data'!E149))),'Data Summary'!CS155="Yes"),OFFSET('Sanitation Data'!$E$11,0,10*ROW('Sanitation Data'!E149)),NA())</f>
        <v>#N/A</v>
      </c>
      <c r="AE155" s="94" t="e">
        <f ca="true">+IF(AND(ISNUMBER(OFFSET('Sanitation Data'!$E$12,0,10*ROW('Sanitation Data'!E149))),'Data Summary'!CT155="Yes"),OFFSET('Sanitation Data'!$E$12,0,10*ROW('Sanitation Data'!E149)),NA())</f>
        <v>#N/A</v>
      </c>
      <c r="AF155" s="94" t="e">
        <f ca="true">+IF(AND(ISNUMBER(OFFSET('Sanitation Data'!$F$4,0,10*ROW('Sanitation Data'!F149))),'Data Summary'!CU155="Yes"),100-OFFSET('Sanitation Data'!$F$4,0,10*ROW('Sanitation Data'!F149)),NA())</f>
        <v>#N/A</v>
      </c>
      <c r="AG155" s="94" t="e">
        <f ca="true">+IF(AND(ISNUMBER(OFFSET('Sanitation Data'!$F$6,0,10*ROW('Sanitation Data'!F149))),'Data Summary'!CV155="Yes"),OFFSET('Sanitation Data'!$F$6,0,10*ROW('Sanitation Data'!F149)),NA())</f>
        <v>#N/A</v>
      </c>
      <c r="AH155" s="94" t="e">
        <f ca="true">+IF(AND(ISNUMBER(OFFSET('Sanitation Data'!$F$10,0,10*ROW('Sanitation Data'!F149))),'Data Summary'!CW155="Yes"),OFFSET('Sanitation Data'!$F$10,0,10*ROW('Sanitation Data'!F149)),NA())</f>
        <v>#N/A</v>
      </c>
      <c r="AI155" s="94" t="e">
        <f ca="true">+IF(AND(ISNUMBER(OFFSET('Sanitation Data'!$F$11,0,10*ROW('Sanitation Data'!F149))),'Data Summary'!CX155="Yes"),OFFSET('Sanitation Data'!$F$11,0,10*ROW('Sanitation Data'!F149)),NA())</f>
        <v>#N/A</v>
      </c>
      <c r="AJ155" s="94" t="e">
        <f ca="true">+IF(AND(ISNUMBER(OFFSET('Sanitation Data'!$F$12,0,10*ROW('Sanitation Data'!F149))),'Data Summary'!CY155="Yes"),OFFSET('Sanitation Data'!$F$12,0,10*ROW('Sanitation Data'!F149)),NA())</f>
        <v>#N/A</v>
      </c>
      <c r="AK155" s="94" t="e">
        <f ca="true">+IF(AND(ISNUMBER(OFFSET('Sanitation Data'!$G$4,0,10*ROW('Sanitation Data'!G149))),'Data Summary'!CZ155="Yes"),100-OFFSET('Sanitation Data'!$G$4,0,10*ROW('Sanitation Data'!G149)),NA())</f>
        <v>#N/A</v>
      </c>
      <c r="AL155" s="94" t="e">
        <f ca="true">+IF(AND(ISNUMBER(OFFSET('Sanitation Data'!$G$6,0,10*ROW('Sanitation Data'!G149))),'Data Summary'!DA155="Yes"),OFFSET('Sanitation Data'!$G$6,0,10*ROW('Sanitation Data'!G149)),NA())</f>
        <v>#N/A</v>
      </c>
      <c r="AM155" s="94" t="e">
        <f ca="true">+IF(AND(ISNUMBER(OFFSET('Sanitation Data'!$G$10,0,10*ROW('Sanitation Data'!G149))),'Data Summary'!DB155="Yes"),OFFSET('Sanitation Data'!$G$10,0,10*ROW('Sanitation Data'!G149)),NA())</f>
        <v>#N/A</v>
      </c>
      <c r="AN155" s="94" t="e">
        <f ca="true">+IF(AND(ISNUMBER(OFFSET('Sanitation Data'!$G$11,0,10*ROW('Sanitation Data'!G149))),'Data Summary'!DC155="Yes"),OFFSET('Sanitation Data'!$G$11,0,10*ROW('Sanitation Data'!G149)),NA())</f>
        <v>#N/A</v>
      </c>
      <c r="AO155" s="94" t="e">
        <f ca="true">+IF(AND(ISNUMBER(OFFSET('Sanitation Data'!$G$12,0,10*ROW('Sanitation Data'!G149))),'Data Summary'!DD155="Yes"),OFFSET('Sanitation Data'!$G$12,0,10*ROW('Sanitation Data'!G149)),NA())</f>
        <v>#N/A</v>
      </c>
      <c r="AP155" s="94" t="e">
        <f ca="true">+IF(AND(ISNUMBER(OFFSET('Sanitation Data'!$H$4,0,10*ROW('Sanitation Data'!H149))),'Data Summary'!DE155="Yes"),100-OFFSET('Sanitation Data'!$H$4,0,10*ROW('Sanitation Data'!H149)),NA())</f>
        <v>#N/A</v>
      </c>
      <c r="AQ155" s="94" t="e">
        <f ca="true">+IF(AND(ISNUMBER(OFFSET('Sanitation Data'!$H$6,0,10*ROW('Sanitation Data'!H149))),'Data Summary'!DF155="Yes"),OFFSET('Sanitation Data'!$H$6,0,10*ROW('Sanitation Data'!H149)),NA())</f>
        <v>#N/A</v>
      </c>
      <c r="AR155" s="94" t="e">
        <f ca="true">+IF(AND(ISNUMBER(OFFSET('Sanitation Data'!$H$10,0,10*ROW('Sanitation Data'!H149))),'Data Summary'!DG155="Yes"),OFFSET('Sanitation Data'!$H$10,0,10*ROW('Sanitation Data'!H149)),NA())</f>
        <v>#N/A</v>
      </c>
      <c r="AS155" s="94" t="e">
        <f ca="true">+IF(AND(ISNUMBER(OFFSET('Sanitation Data'!$H$11,0,10*ROW('Sanitation Data'!H149))),'Data Summary'!DH155="Yes"),OFFSET('Sanitation Data'!$H$11,0,10*ROW('Sanitation Data'!H149)),NA())</f>
        <v>#N/A</v>
      </c>
      <c r="AT155" s="94" t="e">
        <f ca="true">+IF(AND(ISNUMBER(OFFSET('Sanitation Data'!$H$12,0,10*ROW('Sanitation Data'!H149))),'Data Summary'!DI155="Yes"),OFFSET('Sanitation Data'!$H$12,0,10*ROW('Sanitation Data'!H149)),NA())</f>
        <v>#N/A</v>
      </c>
      <c r="AU155" s="94" t="e">
        <f ca="true">+IF(AND(ISNUMBER(OFFSET('Sanitation Data'!$I$4,0,10*ROW('Sanitation Data'!I149))),'Data Summary'!DJ155="Yes"),100-OFFSET('Sanitation Data'!$I$4,0,10*ROW('Sanitation Data'!I149)),NA())</f>
        <v>#N/A</v>
      </c>
      <c r="AV155" s="94" t="e">
        <f ca="true">+IF(AND(ISNUMBER(OFFSET('Sanitation Data'!$I$6,0,10*ROW('Sanitation Data'!I149))),'Data Summary'!DK155="Yes"),OFFSET('Sanitation Data'!$I$6,0,10*ROW('Sanitation Data'!I149)),NA())</f>
        <v>#N/A</v>
      </c>
      <c r="AW155" s="94" t="e">
        <f ca="true">+IF(AND(ISNUMBER(OFFSET('Sanitation Data'!$I$10,0,10*ROW('Sanitation Data'!I149))),'Data Summary'!DL155="Yes"),OFFSET('Sanitation Data'!$I$10,0,10*ROW('Sanitation Data'!I149)),NA())</f>
        <v>#N/A</v>
      </c>
      <c r="AX155" s="94" t="e">
        <f ca="true">+IF(AND(ISNUMBER(OFFSET('Sanitation Data'!$I$11,0,10*ROW('Sanitation Data'!I149))),'Data Summary'!DM155="Yes"),OFFSET('Sanitation Data'!$I$11,0,10*ROW('Sanitation Data'!I149)),NA())</f>
        <v>#N/A</v>
      </c>
      <c r="AY155" s="94" t="e">
        <f ca="true">+IF(AND(ISNUMBER(OFFSET('Sanitation Data'!$I$12,0,10*ROW('Sanitation Data'!I149))),'Data Summary'!DN155="Yes"),OFFSET('Sanitation Data'!$I$12,0,10*ROW('Sanitation Data'!I149)),NA())</f>
        <v>#N/A</v>
      </c>
      <c r="AZ155" s="95" t="e">
        <f ca="true">+IF(AND(ISNUMBER(OFFSET('Hygiene Data'!$D$5,0,10*ROW('Hygiene Data'!D149))),'Data Summary'!DO155="Yes"),OFFSET('Hygiene Data'!$D$5,0,10*ROW('Hygiene Data'!D149)),NA())</f>
        <v>#N/A</v>
      </c>
      <c r="BA155" s="95" t="e">
        <f ca="true">+IF(AND(ISNUMBER(OFFSET('Hygiene Data'!$D$7,0,10*ROW('Hygiene Data'!D149))),'Data Summary'!DP155="Yes"),OFFSET('Hygiene Data'!$D$7,0,10*ROW('Hygiene Data'!D149)),NA())</f>
        <v>#N/A</v>
      </c>
      <c r="BB155" s="95" t="e">
        <f ca="true">+IF(AND(ISNUMBER(OFFSET('Hygiene Data'!$D$9,0,10*ROW('Hygiene Data'!D149))),'Data Summary'!DQ155="Yes"),OFFSET('Hygiene Data'!$D$9,0,10*ROW('Hygiene Data'!D149)),NA())</f>
        <v>#N/A</v>
      </c>
      <c r="BC155" s="95" t="e">
        <f ca="true">+IF(AND(ISNUMBER(OFFSET('Hygiene Data'!$E$5,0,10*ROW('Hygiene Data'!E149))),'Data Summary'!DR155="Yes"),OFFSET('Hygiene Data'!$E$5,0,10*ROW('Hygiene Data'!E149)),NA())</f>
        <v>#N/A</v>
      </c>
      <c r="BD155" s="95" t="e">
        <f ca="true">+IF(AND(ISNUMBER(OFFSET('Hygiene Data'!$E$7,0,10*ROW('Hygiene Data'!E149))),'Data Summary'!DS155="Yes"),OFFSET('Hygiene Data'!$E$7,0,10*ROW('Hygiene Data'!E149)),NA())</f>
        <v>#N/A</v>
      </c>
      <c r="BE155" s="95" t="e">
        <f ca="true">+IF(AND(ISNUMBER(OFFSET('Hygiene Data'!$E$9,0,10*ROW('Hygiene Data'!E149))),'Data Summary'!DT155="Yes"),OFFSET('Hygiene Data'!$E$9,0,10*ROW('Hygiene Data'!E149)),NA())</f>
        <v>#N/A</v>
      </c>
      <c r="BF155" s="95" t="e">
        <f ca="true">+IF(AND(ISNUMBER(OFFSET('Hygiene Data'!$F$5,0,10*ROW('Hygiene Data'!F149))),'Data Summary'!DU155="Yes"),OFFSET('Hygiene Data'!$F$5,0,10*ROW('Hygiene Data'!F149)),NA())</f>
        <v>#N/A</v>
      </c>
      <c r="BG155" s="95" t="e">
        <f ca="true">+IF(AND(ISNUMBER(OFFSET('Hygiene Data'!$F$7,0,10*ROW('Hygiene Data'!F149))),'Data Summary'!DV155="Yes"),OFFSET('Hygiene Data'!$F$7,0,10*ROW('Hygiene Data'!F149)),NA())</f>
        <v>#N/A</v>
      </c>
      <c r="BH155" s="95" t="e">
        <f ca="true">+IF(AND(ISNUMBER(OFFSET('Hygiene Data'!$F$9,0,10*ROW('Hygiene Data'!F149))),'Data Summary'!DW155="Yes"),OFFSET('Hygiene Data'!$F$9,0,10*ROW('Hygiene Data'!F149)),NA())</f>
        <v>#N/A</v>
      </c>
      <c r="BI155" s="95" t="e">
        <f ca="true">+IF(AND(ISNUMBER(OFFSET('Hygiene Data'!$G$5,0,10*ROW('Hygiene Data'!G149))),'Data Summary'!DX155="Yes"),OFFSET('Hygiene Data'!$G$5,0,10*ROW('Hygiene Data'!G149)),NA())</f>
        <v>#N/A</v>
      </c>
      <c r="BJ155" s="95" t="e">
        <f ca="true">+IF(AND(ISNUMBER(OFFSET('Hygiene Data'!$G$7,0,10*ROW('Hygiene Data'!G149))),'Data Summary'!DY155="Yes"),OFFSET('Hygiene Data'!$G$7,0,10*ROW('Hygiene Data'!G149)),NA())</f>
        <v>#N/A</v>
      </c>
      <c r="BK155" s="95" t="e">
        <f ca="true">+IF(AND(ISNUMBER(OFFSET('Hygiene Data'!$G$9,0,10*ROW('Hygiene Data'!G149))),'Data Summary'!DZ155="Yes"),OFFSET('Hygiene Data'!$G$9,0,10*ROW('Hygiene Data'!G149)),NA())</f>
        <v>#N/A</v>
      </c>
      <c r="BL155" s="95" t="e">
        <f ca="true">+IF(AND(ISNUMBER(OFFSET('Hygiene Data'!$H$5,0,10*ROW('Hygiene Data'!H149))),'Data Summary'!EA155="Yes"),OFFSET('Hygiene Data'!$H$5,0,10*ROW('Hygiene Data'!H149)),NA())</f>
        <v>#N/A</v>
      </c>
      <c r="BM155" s="95" t="e">
        <f ca="true">+IF(AND(ISNUMBER(OFFSET('Hygiene Data'!$H$7,0,10*ROW('Hygiene Data'!H149))),'Data Summary'!EB155="Yes"),OFFSET('Hygiene Data'!$H$7,0,10*ROW('Hygiene Data'!H149)),NA())</f>
        <v>#N/A</v>
      </c>
      <c r="BN155" s="95" t="e">
        <f ca="true">+IF(AND(ISNUMBER(OFFSET('Hygiene Data'!$H$9,0,10*ROW('Hygiene Data'!H149))),'Data Summary'!EC155="Yes"),OFFSET('Hygiene Data'!$H$9,0,10*ROW('Hygiene Data'!H149)),NA())</f>
        <v>#N/A</v>
      </c>
      <c r="BO155" s="95" t="e">
        <f ca="true">+IF(AND(ISNUMBER(OFFSET('Hygiene Data'!$I$5,0,10*ROW('Hygiene Data'!I149))),'Data Summary'!ED155="Yes"),OFFSET('Hygiene Data'!$I$5,0,10*ROW('Hygiene Data'!I149)),NA())</f>
        <v>#N/A</v>
      </c>
      <c r="BP155" s="95" t="e">
        <f ca="true">+IF(AND(ISNUMBER(OFFSET('Hygiene Data'!$I$7,0,10*ROW('Hygiene Data'!I149))),'Data Summary'!EE155="Yes"),OFFSET('Hygiene Data'!$I$7,0,10*ROW('Hygiene Data'!I149)),NA())</f>
        <v>#N/A</v>
      </c>
      <c r="BQ155" s="95" t="e">
        <f ca="true">+IF(AND(ISNUMBER(OFFSET('Hygiene Data'!$I$9,0,10*ROW('Hygiene Data'!I149))),'Data Summary'!EF155="Yes"),OFFSET('Hygiene Data'!$I$9,0,10*ROW('Hygiene Data'!I149)),NA())</f>
        <v>#N/A</v>
      </c>
    </row>
    <row xmlns:x14ac="http://schemas.microsoft.com/office/spreadsheetml/2009/9/ac" r="156" x14ac:dyDescent="0.2">
      <c r="A156" s="329" t="e">
        <f ca="true">+RIGHT('Data Summary'!A156,LEN('Data Summary'!A156)-9)</f>
        <v>#VALUE!</v>
      </c>
      <c r="B156" s="36" t="str">
        <f ca="true">+IF(ISTEXT('Data Summary'!B156),'Data Summary'!B156,"")</f>
        <v/>
      </c>
      <c r="C156" s="328" t="e">
        <f ca="true">+VALUE('Data Summary'!C156)</f>
        <v>#VALUE!</v>
      </c>
      <c r="D156" s="93" t="e">
        <f ca="true">+IF(AND(ISNUMBER(OFFSET('Water Data'!$D$4,0,10*ROW('Water Data'!D150))),'Data Summary'!BS156="Yes"),100-OFFSET('Water Data'!$D$4,0,10*ROW('Water Data'!D150)),NA())</f>
        <v>#N/A</v>
      </c>
      <c r="E156" s="93" t="e">
        <f ca="true">+IF(AND(ISNUMBER(OFFSET('Water Data'!$D$6,0,10*ROW('Water Data'!D150))),'Data Summary'!BT156="Yes"),OFFSET('Water Data'!$D$6,0,10*ROW('Water Data'!D150)),NA())</f>
        <v>#N/A</v>
      </c>
      <c r="F156" s="93" t="e">
        <f ca="true">+IF(AND(ISNUMBER(OFFSET('Water Data'!$D$9,0,10*ROW('Water Data'!D150))),'Data Summary'!BU156="Yes"),OFFSET('Water Data'!$D$9,0,10*ROW('Water Data'!D150)),NA())</f>
        <v>#N/A</v>
      </c>
      <c r="G156" s="93" t="e">
        <f ca="true">+IF(AND(ISNUMBER(OFFSET('Water Data'!$E$4,0,10*ROW('Water Data'!E150))),'Data Summary'!BV156="Yes"),100-OFFSET('Water Data'!$E$4,0,10*ROW('Water Data'!E150)),NA())</f>
        <v>#N/A</v>
      </c>
      <c r="H156" s="93" t="e">
        <f ca="true">+IF(AND(ISNUMBER(OFFSET('Water Data'!$E$6,0,10*ROW('Water Data'!E150))),'Data Summary'!BW156="Yes"),OFFSET('Water Data'!$E$6,0,10*ROW('Water Data'!E150)),NA())</f>
        <v>#N/A</v>
      </c>
      <c r="I156" s="93" t="e">
        <f ca="true">+IF(AND(ISNUMBER(OFFSET('Water Data'!$E$9,0,10*ROW('Water Data'!E150))),'Data Summary'!BX156="Yes"),OFFSET('Water Data'!$E$9,0,10*ROW('Water Data'!E150)),NA())</f>
        <v>#N/A</v>
      </c>
      <c r="J156" s="93" t="e">
        <f ca="true">+IF(AND(ISNUMBER(OFFSET('Water Data'!$F$4,0,10*ROW('Water Data'!F150))),'Data Summary'!BY156="Yes"),100-OFFSET('Water Data'!$F$4,0,10*ROW('Water Data'!F150)),NA())</f>
        <v>#N/A</v>
      </c>
      <c r="K156" s="93" t="e">
        <f ca="true">+IF(AND(ISNUMBER(OFFSET('Water Data'!$F$6,0,10*ROW('Water Data'!F150))),'Data Summary'!BZ156="Yes"),OFFSET('Water Data'!$F$6,0,10*ROW('Water Data'!F150)),NA())</f>
        <v>#N/A</v>
      </c>
      <c r="L156" s="93" t="e">
        <f ca="true">+IF(AND(ISNUMBER(OFFSET('Water Data'!$F$9,0,10*ROW('Water Data'!F150))),'Data Summary'!CA156="Yes"),OFFSET('Water Data'!$F$9,0,10*ROW('Water Data'!F150)),NA())</f>
        <v>#N/A</v>
      </c>
      <c r="M156" s="93" t="e">
        <f ca="true">+IF(AND(ISNUMBER(OFFSET('Water Data'!$G$4,0,10*ROW('Water Data'!G150))),'Data Summary'!CB156="Yes"),100-OFFSET('Water Data'!$G$4,0,10*ROW('Water Data'!G150)),NA())</f>
        <v>#N/A</v>
      </c>
      <c r="N156" s="93" t="e">
        <f ca="true">+IF(AND(ISNUMBER(OFFSET('Water Data'!$G$6,0,10*ROW('Water Data'!G150))),'Data Summary'!CC156="Yes"),OFFSET('Water Data'!$G$6,0,10*ROW('Water Data'!G150)),NA())</f>
        <v>#N/A</v>
      </c>
      <c r="O156" s="93" t="e">
        <f ca="true">+IF(AND(ISNUMBER(OFFSET('Water Data'!$G$9,0,10*ROW('Water Data'!G150))),'Data Summary'!CD156="Yes"),OFFSET('Water Data'!$G$9,0,10*ROW('Water Data'!G150)),NA())</f>
        <v>#N/A</v>
      </c>
      <c r="P156" s="93" t="e">
        <f ca="true">+IF(AND(ISNUMBER(OFFSET('Water Data'!$H$4,0,10*ROW('Water Data'!H150))),'Data Summary'!CE156="Yes"),100-OFFSET('Water Data'!$H$4,0,10*ROW('Water Data'!H150)),NA())</f>
        <v>#N/A</v>
      </c>
      <c r="Q156" s="93" t="e">
        <f ca="true">+IF(AND(ISNUMBER(OFFSET('Water Data'!$H$6,0,10*ROW('Water Data'!H150))),'Data Summary'!CF156="Yes"),OFFSET('Water Data'!$H$6,0,10*ROW('Water Data'!H150)),NA())</f>
        <v>#N/A</v>
      </c>
      <c r="R156" s="93" t="e">
        <f ca="true">+IF(AND(ISNUMBER(OFFSET('Water Data'!$H$9,0,10*ROW('Water Data'!H150))),'Data Summary'!CG156="Yes"),OFFSET('Water Data'!$H$9,0,10*ROW('Water Data'!H150)),NA())</f>
        <v>#N/A</v>
      </c>
      <c r="S156" s="93" t="e">
        <f ca="true">+IF(AND(ISNUMBER(OFFSET('Water Data'!$I$4,0,10*ROW('Water Data'!I150))),'Data Summary'!CH156="Yes"),100-OFFSET('Water Data'!$I$4,0,10*ROW('Water Data'!I150)),NA())</f>
        <v>#N/A</v>
      </c>
      <c r="T156" s="93" t="e">
        <f ca="true">+IF(AND(ISNUMBER(OFFSET('Water Data'!$I$6,0,10*ROW('Water Data'!I150))),'Data Summary'!CI156="Yes"),OFFSET('Water Data'!$I$6,0,10*ROW('Water Data'!I150)),NA())</f>
        <v>#N/A</v>
      </c>
      <c r="U156" s="93" t="e">
        <f ca="true">+IF(AND(ISNUMBER(OFFSET('Water Data'!$I$9,0,10*ROW('Water Data'!I150))),'Data Summary'!CJ156="Yes"),OFFSET('Water Data'!$I$9,0,10*ROW('Water Data'!I150)),NA())</f>
        <v>#N/A</v>
      </c>
      <c r="V156" s="94" t="e">
        <f ca="true">+IF(AND(ISNUMBER(OFFSET('Sanitation Data'!$D$4,0,10*ROW('Sanitation Data'!D150))),'Data Summary'!CK156="Yes"),100-OFFSET('Sanitation Data'!$D$4,0,10*ROW('Sanitation Data'!D150)),NA())</f>
        <v>#N/A</v>
      </c>
      <c r="W156" s="94" t="e">
        <f ca="true">+IF(AND(ISNUMBER(OFFSET('Sanitation Data'!$D$6,0,10*ROW('Sanitation Data'!D150))),'Data Summary'!CL156="Yes"),OFFSET('Sanitation Data'!$D$6,0,10*ROW('Sanitation Data'!D150)),NA())</f>
        <v>#N/A</v>
      </c>
      <c r="X156" s="94" t="e">
        <f ca="true">+IF(AND(ISNUMBER(OFFSET('Sanitation Data'!$D$10,0,10*ROW('Sanitation Data'!D150))),'Data Summary'!CM156="Yes"),OFFSET('Sanitation Data'!$D$10,0,10*ROW('Sanitation Data'!D150)),NA())</f>
        <v>#N/A</v>
      </c>
      <c r="Y156" s="94" t="e">
        <f ca="true">+IF(AND(ISNUMBER(OFFSET('Sanitation Data'!$D$11,0,10*ROW('Sanitation Data'!D150))),'Data Summary'!CN156="Yes"),OFFSET('Sanitation Data'!$D$11,0,10*ROW('Sanitation Data'!D150)),NA())</f>
        <v>#N/A</v>
      </c>
      <c r="Z156" s="94" t="e">
        <f ca="true">+IF(AND(ISNUMBER(OFFSET('Sanitation Data'!$D$12,0,10*ROW('Sanitation Data'!D150))),'Data Summary'!CO156="Yes"),OFFSET('Sanitation Data'!$D$12,0,10*ROW('Sanitation Data'!D150)),NA())</f>
        <v>#N/A</v>
      </c>
      <c r="AA156" s="94" t="e">
        <f ca="true">+IF(AND(ISNUMBER(OFFSET('Sanitation Data'!$E$4,0,10*ROW('Sanitation Data'!E150))),'Data Summary'!CP156="Yes"),100-OFFSET('Sanitation Data'!$E$4,0,10*ROW('Sanitation Data'!E150)),NA())</f>
        <v>#N/A</v>
      </c>
      <c r="AB156" s="94" t="e">
        <f ca="true">+IF(AND(ISNUMBER(OFFSET('Sanitation Data'!$E$6,0,10*ROW('Sanitation Data'!E150))),'Data Summary'!CQ156="Yes"),OFFSET('Sanitation Data'!$E$6,0,10*ROW('Sanitation Data'!E150)),NA())</f>
        <v>#N/A</v>
      </c>
      <c r="AC156" s="94" t="e">
        <f ca="true">+IF(AND(ISNUMBER(OFFSET('Sanitation Data'!$E$10,0,10*ROW('Sanitation Data'!E150))),'Data Summary'!CR156="Yes"),OFFSET('Sanitation Data'!$E$10,0,10*ROW('Sanitation Data'!E150)),NA())</f>
        <v>#N/A</v>
      </c>
      <c r="AD156" s="94" t="e">
        <f ca="true">+IF(AND(ISNUMBER(OFFSET('Sanitation Data'!$E$11,0,10*ROW('Sanitation Data'!E150))),'Data Summary'!CS156="Yes"),OFFSET('Sanitation Data'!$E$11,0,10*ROW('Sanitation Data'!E150)),NA())</f>
        <v>#N/A</v>
      </c>
      <c r="AE156" s="94" t="e">
        <f ca="true">+IF(AND(ISNUMBER(OFFSET('Sanitation Data'!$E$12,0,10*ROW('Sanitation Data'!E150))),'Data Summary'!CT156="Yes"),OFFSET('Sanitation Data'!$E$12,0,10*ROW('Sanitation Data'!E150)),NA())</f>
        <v>#N/A</v>
      </c>
      <c r="AF156" s="94" t="e">
        <f ca="true">+IF(AND(ISNUMBER(OFFSET('Sanitation Data'!$F$4,0,10*ROW('Sanitation Data'!F150))),'Data Summary'!CU156="Yes"),100-OFFSET('Sanitation Data'!$F$4,0,10*ROW('Sanitation Data'!F150)),NA())</f>
        <v>#N/A</v>
      </c>
      <c r="AG156" s="94" t="e">
        <f ca="true">+IF(AND(ISNUMBER(OFFSET('Sanitation Data'!$F$6,0,10*ROW('Sanitation Data'!F150))),'Data Summary'!CV156="Yes"),OFFSET('Sanitation Data'!$F$6,0,10*ROW('Sanitation Data'!F150)),NA())</f>
        <v>#N/A</v>
      </c>
      <c r="AH156" s="94" t="e">
        <f ca="true">+IF(AND(ISNUMBER(OFFSET('Sanitation Data'!$F$10,0,10*ROW('Sanitation Data'!F150))),'Data Summary'!CW156="Yes"),OFFSET('Sanitation Data'!$F$10,0,10*ROW('Sanitation Data'!F150)),NA())</f>
        <v>#N/A</v>
      </c>
      <c r="AI156" s="94" t="e">
        <f ca="true">+IF(AND(ISNUMBER(OFFSET('Sanitation Data'!$F$11,0,10*ROW('Sanitation Data'!F150))),'Data Summary'!CX156="Yes"),OFFSET('Sanitation Data'!$F$11,0,10*ROW('Sanitation Data'!F150)),NA())</f>
        <v>#N/A</v>
      </c>
      <c r="AJ156" s="94" t="e">
        <f ca="true">+IF(AND(ISNUMBER(OFFSET('Sanitation Data'!$F$12,0,10*ROW('Sanitation Data'!F150))),'Data Summary'!CY156="Yes"),OFFSET('Sanitation Data'!$F$12,0,10*ROW('Sanitation Data'!F150)),NA())</f>
        <v>#N/A</v>
      </c>
      <c r="AK156" s="94" t="e">
        <f ca="true">+IF(AND(ISNUMBER(OFFSET('Sanitation Data'!$G$4,0,10*ROW('Sanitation Data'!G150))),'Data Summary'!CZ156="Yes"),100-OFFSET('Sanitation Data'!$G$4,0,10*ROW('Sanitation Data'!G150)),NA())</f>
        <v>#N/A</v>
      </c>
      <c r="AL156" s="94" t="e">
        <f ca="true">+IF(AND(ISNUMBER(OFFSET('Sanitation Data'!$G$6,0,10*ROW('Sanitation Data'!G150))),'Data Summary'!DA156="Yes"),OFFSET('Sanitation Data'!$G$6,0,10*ROW('Sanitation Data'!G150)),NA())</f>
        <v>#N/A</v>
      </c>
      <c r="AM156" s="94" t="e">
        <f ca="true">+IF(AND(ISNUMBER(OFFSET('Sanitation Data'!$G$10,0,10*ROW('Sanitation Data'!G150))),'Data Summary'!DB156="Yes"),OFFSET('Sanitation Data'!$G$10,0,10*ROW('Sanitation Data'!G150)),NA())</f>
        <v>#N/A</v>
      </c>
      <c r="AN156" s="94" t="e">
        <f ca="true">+IF(AND(ISNUMBER(OFFSET('Sanitation Data'!$G$11,0,10*ROW('Sanitation Data'!G150))),'Data Summary'!DC156="Yes"),OFFSET('Sanitation Data'!$G$11,0,10*ROW('Sanitation Data'!G150)),NA())</f>
        <v>#N/A</v>
      </c>
      <c r="AO156" s="94" t="e">
        <f ca="true">+IF(AND(ISNUMBER(OFFSET('Sanitation Data'!$G$12,0,10*ROW('Sanitation Data'!G150))),'Data Summary'!DD156="Yes"),OFFSET('Sanitation Data'!$G$12,0,10*ROW('Sanitation Data'!G150)),NA())</f>
        <v>#N/A</v>
      </c>
      <c r="AP156" s="94" t="e">
        <f ca="true">+IF(AND(ISNUMBER(OFFSET('Sanitation Data'!$H$4,0,10*ROW('Sanitation Data'!H150))),'Data Summary'!DE156="Yes"),100-OFFSET('Sanitation Data'!$H$4,0,10*ROW('Sanitation Data'!H150)),NA())</f>
        <v>#N/A</v>
      </c>
      <c r="AQ156" s="94" t="e">
        <f ca="true">+IF(AND(ISNUMBER(OFFSET('Sanitation Data'!$H$6,0,10*ROW('Sanitation Data'!H150))),'Data Summary'!DF156="Yes"),OFFSET('Sanitation Data'!$H$6,0,10*ROW('Sanitation Data'!H150)),NA())</f>
        <v>#N/A</v>
      </c>
      <c r="AR156" s="94" t="e">
        <f ca="true">+IF(AND(ISNUMBER(OFFSET('Sanitation Data'!$H$10,0,10*ROW('Sanitation Data'!H150))),'Data Summary'!DG156="Yes"),OFFSET('Sanitation Data'!$H$10,0,10*ROW('Sanitation Data'!H150)),NA())</f>
        <v>#N/A</v>
      </c>
      <c r="AS156" s="94" t="e">
        <f ca="true">+IF(AND(ISNUMBER(OFFSET('Sanitation Data'!$H$11,0,10*ROW('Sanitation Data'!H150))),'Data Summary'!DH156="Yes"),OFFSET('Sanitation Data'!$H$11,0,10*ROW('Sanitation Data'!H150)),NA())</f>
        <v>#N/A</v>
      </c>
      <c r="AT156" s="94" t="e">
        <f ca="true">+IF(AND(ISNUMBER(OFFSET('Sanitation Data'!$H$12,0,10*ROW('Sanitation Data'!H150))),'Data Summary'!DI156="Yes"),OFFSET('Sanitation Data'!$H$12,0,10*ROW('Sanitation Data'!H150)),NA())</f>
        <v>#N/A</v>
      </c>
      <c r="AU156" s="94" t="e">
        <f ca="true">+IF(AND(ISNUMBER(OFFSET('Sanitation Data'!$I$4,0,10*ROW('Sanitation Data'!I150))),'Data Summary'!DJ156="Yes"),100-OFFSET('Sanitation Data'!$I$4,0,10*ROW('Sanitation Data'!I150)),NA())</f>
        <v>#N/A</v>
      </c>
      <c r="AV156" s="94" t="e">
        <f ca="true">+IF(AND(ISNUMBER(OFFSET('Sanitation Data'!$I$6,0,10*ROW('Sanitation Data'!I150))),'Data Summary'!DK156="Yes"),OFFSET('Sanitation Data'!$I$6,0,10*ROW('Sanitation Data'!I150)),NA())</f>
        <v>#N/A</v>
      </c>
      <c r="AW156" s="94" t="e">
        <f ca="true">+IF(AND(ISNUMBER(OFFSET('Sanitation Data'!$I$10,0,10*ROW('Sanitation Data'!I150))),'Data Summary'!DL156="Yes"),OFFSET('Sanitation Data'!$I$10,0,10*ROW('Sanitation Data'!I150)),NA())</f>
        <v>#N/A</v>
      </c>
      <c r="AX156" s="94" t="e">
        <f ca="true">+IF(AND(ISNUMBER(OFFSET('Sanitation Data'!$I$11,0,10*ROW('Sanitation Data'!I150))),'Data Summary'!DM156="Yes"),OFFSET('Sanitation Data'!$I$11,0,10*ROW('Sanitation Data'!I150)),NA())</f>
        <v>#N/A</v>
      </c>
      <c r="AY156" s="94" t="e">
        <f ca="true">+IF(AND(ISNUMBER(OFFSET('Sanitation Data'!$I$12,0,10*ROW('Sanitation Data'!I150))),'Data Summary'!DN156="Yes"),OFFSET('Sanitation Data'!$I$12,0,10*ROW('Sanitation Data'!I150)),NA())</f>
        <v>#N/A</v>
      </c>
      <c r="AZ156" s="95" t="e">
        <f ca="true">+IF(AND(ISNUMBER(OFFSET('Hygiene Data'!$D$5,0,10*ROW('Hygiene Data'!D150))),'Data Summary'!DO156="Yes"),OFFSET('Hygiene Data'!$D$5,0,10*ROW('Hygiene Data'!D150)),NA())</f>
        <v>#N/A</v>
      </c>
      <c r="BA156" s="95" t="e">
        <f ca="true">+IF(AND(ISNUMBER(OFFSET('Hygiene Data'!$D$7,0,10*ROW('Hygiene Data'!D150))),'Data Summary'!DP156="Yes"),OFFSET('Hygiene Data'!$D$7,0,10*ROW('Hygiene Data'!D150)),NA())</f>
        <v>#N/A</v>
      </c>
      <c r="BB156" s="95" t="e">
        <f ca="true">+IF(AND(ISNUMBER(OFFSET('Hygiene Data'!$D$9,0,10*ROW('Hygiene Data'!D150))),'Data Summary'!DQ156="Yes"),OFFSET('Hygiene Data'!$D$9,0,10*ROW('Hygiene Data'!D150)),NA())</f>
        <v>#N/A</v>
      </c>
      <c r="BC156" s="95" t="e">
        <f ca="true">+IF(AND(ISNUMBER(OFFSET('Hygiene Data'!$E$5,0,10*ROW('Hygiene Data'!E150))),'Data Summary'!DR156="Yes"),OFFSET('Hygiene Data'!$E$5,0,10*ROW('Hygiene Data'!E150)),NA())</f>
        <v>#N/A</v>
      </c>
      <c r="BD156" s="95" t="e">
        <f ca="true">+IF(AND(ISNUMBER(OFFSET('Hygiene Data'!$E$7,0,10*ROW('Hygiene Data'!E150))),'Data Summary'!DS156="Yes"),OFFSET('Hygiene Data'!$E$7,0,10*ROW('Hygiene Data'!E150)),NA())</f>
        <v>#N/A</v>
      </c>
      <c r="BE156" s="95" t="e">
        <f ca="true">+IF(AND(ISNUMBER(OFFSET('Hygiene Data'!$E$9,0,10*ROW('Hygiene Data'!E150))),'Data Summary'!DT156="Yes"),OFFSET('Hygiene Data'!$E$9,0,10*ROW('Hygiene Data'!E150)),NA())</f>
        <v>#N/A</v>
      </c>
      <c r="BF156" s="95" t="e">
        <f ca="true">+IF(AND(ISNUMBER(OFFSET('Hygiene Data'!$F$5,0,10*ROW('Hygiene Data'!F150))),'Data Summary'!DU156="Yes"),OFFSET('Hygiene Data'!$F$5,0,10*ROW('Hygiene Data'!F150)),NA())</f>
        <v>#N/A</v>
      </c>
      <c r="BG156" s="95" t="e">
        <f ca="true">+IF(AND(ISNUMBER(OFFSET('Hygiene Data'!$F$7,0,10*ROW('Hygiene Data'!F150))),'Data Summary'!DV156="Yes"),OFFSET('Hygiene Data'!$F$7,0,10*ROW('Hygiene Data'!F150)),NA())</f>
        <v>#N/A</v>
      </c>
      <c r="BH156" s="95" t="e">
        <f ca="true">+IF(AND(ISNUMBER(OFFSET('Hygiene Data'!$F$9,0,10*ROW('Hygiene Data'!F150))),'Data Summary'!DW156="Yes"),OFFSET('Hygiene Data'!$F$9,0,10*ROW('Hygiene Data'!F150)),NA())</f>
        <v>#N/A</v>
      </c>
      <c r="BI156" s="95" t="e">
        <f ca="true">+IF(AND(ISNUMBER(OFFSET('Hygiene Data'!$G$5,0,10*ROW('Hygiene Data'!G150))),'Data Summary'!DX156="Yes"),OFFSET('Hygiene Data'!$G$5,0,10*ROW('Hygiene Data'!G150)),NA())</f>
        <v>#N/A</v>
      </c>
      <c r="BJ156" s="95" t="e">
        <f ca="true">+IF(AND(ISNUMBER(OFFSET('Hygiene Data'!$G$7,0,10*ROW('Hygiene Data'!G150))),'Data Summary'!DY156="Yes"),OFFSET('Hygiene Data'!$G$7,0,10*ROW('Hygiene Data'!G150)),NA())</f>
        <v>#N/A</v>
      </c>
      <c r="BK156" s="95" t="e">
        <f ca="true">+IF(AND(ISNUMBER(OFFSET('Hygiene Data'!$G$9,0,10*ROW('Hygiene Data'!G150))),'Data Summary'!DZ156="Yes"),OFFSET('Hygiene Data'!$G$9,0,10*ROW('Hygiene Data'!G150)),NA())</f>
        <v>#N/A</v>
      </c>
      <c r="BL156" s="95" t="e">
        <f ca="true">+IF(AND(ISNUMBER(OFFSET('Hygiene Data'!$H$5,0,10*ROW('Hygiene Data'!H150))),'Data Summary'!EA156="Yes"),OFFSET('Hygiene Data'!$H$5,0,10*ROW('Hygiene Data'!H150)),NA())</f>
        <v>#N/A</v>
      </c>
      <c r="BM156" s="95" t="e">
        <f ca="true">+IF(AND(ISNUMBER(OFFSET('Hygiene Data'!$H$7,0,10*ROW('Hygiene Data'!H150))),'Data Summary'!EB156="Yes"),OFFSET('Hygiene Data'!$H$7,0,10*ROW('Hygiene Data'!H150)),NA())</f>
        <v>#N/A</v>
      </c>
      <c r="BN156" s="95" t="e">
        <f ca="true">+IF(AND(ISNUMBER(OFFSET('Hygiene Data'!$H$9,0,10*ROW('Hygiene Data'!H150))),'Data Summary'!EC156="Yes"),OFFSET('Hygiene Data'!$H$9,0,10*ROW('Hygiene Data'!H150)),NA())</f>
        <v>#N/A</v>
      </c>
      <c r="BO156" s="95" t="e">
        <f ca="true">+IF(AND(ISNUMBER(OFFSET('Hygiene Data'!$I$5,0,10*ROW('Hygiene Data'!I150))),'Data Summary'!ED156="Yes"),OFFSET('Hygiene Data'!$I$5,0,10*ROW('Hygiene Data'!I150)),NA())</f>
        <v>#N/A</v>
      </c>
      <c r="BP156" s="95" t="e">
        <f ca="true">+IF(AND(ISNUMBER(OFFSET('Hygiene Data'!$I$7,0,10*ROW('Hygiene Data'!I150))),'Data Summary'!EE156="Yes"),OFFSET('Hygiene Data'!$I$7,0,10*ROW('Hygiene Data'!I150)),NA())</f>
        <v>#N/A</v>
      </c>
      <c r="BQ156" s="95" t="e">
        <f ca="true">+IF(AND(ISNUMBER(OFFSET('Hygiene Data'!$I$9,0,10*ROW('Hygiene Data'!I150))),'Data Summary'!EF156="Yes"),OFFSET('Hygiene Data'!$I$9,0,10*ROW('Hygiene Data'!I150)),NA())</f>
        <v>#N/A</v>
      </c>
    </row>
    <row xmlns:x14ac="http://schemas.microsoft.com/office/spreadsheetml/2009/9/ac" r="157" x14ac:dyDescent="0.2">
      <c r="A157" s="329" t="e">
        <f ca="true">+RIGHT('Data Summary'!A157,LEN('Data Summary'!A157)-9)</f>
        <v>#VALUE!</v>
      </c>
      <c r="B157" s="36" t="str">
        <f ca="true">+IF(ISTEXT('Data Summary'!B157),'Data Summary'!B157,"")</f>
        <v/>
      </c>
      <c r="C157" s="328" t="e">
        <f ca="true">+VALUE('Data Summary'!C157)</f>
        <v>#VALUE!</v>
      </c>
      <c r="D157" s="93" t="e">
        <f ca="true">+IF(AND(ISNUMBER(OFFSET('Water Data'!$D$4,0,10*ROW('Water Data'!D151))),'Data Summary'!BS157="Yes"),100-OFFSET('Water Data'!$D$4,0,10*ROW('Water Data'!D151)),NA())</f>
        <v>#N/A</v>
      </c>
      <c r="E157" s="93" t="e">
        <f ca="true">+IF(AND(ISNUMBER(OFFSET('Water Data'!$D$6,0,10*ROW('Water Data'!D151))),'Data Summary'!BT157="Yes"),OFFSET('Water Data'!$D$6,0,10*ROW('Water Data'!D151)),NA())</f>
        <v>#N/A</v>
      </c>
      <c r="F157" s="93" t="e">
        <f ca="true">+IF(AND(ISNUMBER(OFFSET('Water Data'!$D$9,0,10*ROW('Water Data'!D151))),'Data Summary'!BU157="Yes"),OFFSET('Water Data'!$D$9,0,10*ROW('Water Data'!D151)),NA())</f>
        <v>#N/A</v>
      </c>
      <c r="G157" s="93" t="e">
        <f ca="true">+IF(AND(ISNUMBER(OFFSET('Water Data'!$E$4,0,10*ROW('Water Data'!E151))),'Data Summary'!BV157="Yes"),100-OFFSET('Water Data'!$E$4,0,10*ROW('Water Data'!E151)),NA())</f>
        <v>#N/A</v>
      </c>
      <c r="H157" s="93" t="e">
        <f ca="true">+IF(AND(ISNUMBER(OFFSET('Water Data'!$E$6,0,10*ROW('Water Data'!E151))),'Data Summary'!BW157="Yes"),OFFSET('Water Data'!$E$6,0,10*ROW('Water Data'!E151)),NA())</f>
        <v>#N/A</v>
      </c>
      <c r="I157" s="93" t="e">
        <f ca="true">+IF(AND(ISNUMBER(OFFSET('Water Data'!$E$9,0,10*ROW('Water Data'!E151))),'Data Summary'!BX157="Yes"),OFFSET('Water Data'!$E$9,0,10*ROW('Water Data'!E151)),NA())</f>
        <v>#N/A</v>
      </c>
      <c r="J157" s="93" t="e">
        <f ca="true">+IF(AND(ISNUMBER(OFFSET('Water Data'!$F$4,0,10*ROW('Water Data'!F151))),'Data Summary'!BY157="Yes"),100-OFFSET('Water Data'!$F$4,0,10*ROW('Water Data'!F151)),NA())</f>
        <v>#N/A</v>
      </c>
      <c r="K157" s="93" t="e">
        <f ca="true">+IF(AND(ISNUMBER(OFFSET('Water Data'!$F$6,0,10*ROW('Water Data'!F151))),'Data Summary'!BZ157="Yes"),OFFSET('Water Data'!$F$6,0,10*ROW('Water Data'!F151)),NA())</f>
        <v>#N/A</v>
      </c>
      <c r="L157" s="93" t="e">
        <f ca="true">+IF(AND(ISNUMBER(OFFSET('Water Data'!$F$9,0,10*ROW('Water Data'!F151))),'Data Summary'!CA157="Yes"),OFFSET('Water Data'!$F$9,0,10*ROW('Water Data'!F151)),NA())</f>
        <v>#N/A</v>
      </c>
      <c r="M157" s="93" t="e">
        <f ca="true">+IF(AND(ISNUMBER(OFFSET('Water Data'!$G$4,0,10*ROW('Water Data'!G151))),'Data Summary'!CB157="Yes"),100-OFFSET('Water Data'!$G$4,0,10*ROW('Water Data'!G151)),NA())</f>
        <v>#N/A</v>
      </c>
      <c r="N157" s="93" t="e">
        <f ca="true">+IF(AND(ISNUMBER(OFFSET('Water Data'!$G$6,0,10*ROW('Water Data'!G151))),'Data Summary'!CC157="Yes"),OFFSET('Water Data'!$G$6,0,10*ROW('Water Data'!G151)),NA())</f>
        <v>#N/A</v>
      </c>
      <c r="O157" s="93" t="e">
        <f ca="true">+IF(AND(ISNUMBER(OFFSET('Water Data'!$G$9,0,10*ROW('Water Data'!G151))),'Data Summary'!CD157="Yes"),OFFSET('Water Data'!$G$9,0,10*ROW('Water Data'!G151)),NA())</f>
        <v>#N/A</v>
      </c>
      <c r="P157" s="93" t="e">
        <f ca="true">+IF(AND(ISNUMBER(OFFSET('Water Data'!$H$4,0,10*ROW('Water Data'!H151))),'Data Summary'!CE157="Yes"),100-OFFSET('Water Data'!$H$4,0,10*ROW('Water Data'!H151)),NA())</f>
        <v>#N/A</v>
      </c>
      <c r="Q157" s="93" t="e">
        <f ca="true">+IF(AND(ISNUMBER(OFFSET('Water Data'!$H$6,0,10*ROW('Water Data'!H151))),'Data Summary'!CF157="Yes"),OFFSET('Water Data'!$H$6,0,10*ROW('Water Data'!H151)),NA())</f>
        <v>#N/A</v>
      </c>
      <c r="R157" s="93" t="e">
        <f ca="true">+IF(AND(ISNUMBER(OFFSET('Water Data'!$H$9,0,10*ROW('Water Data'!H151))),'Data Summary'!CG157="Yes"),OFFSET('Water Data'!$H$9,0,10*ROW('Water Data'!H151)),NA())</f>
        <v>#N/A</v>
      </c>
      <c r="S157" s="93" t="e">
        <f ca="true">+IF(AND(ISNUMBER(OFFSET('Water Data'!$I$4,0,10*ROW('Water Data'!I151))),'Data Summary'!CH157="Yes"),100-OFFSET('Water Data'!$I$4,0,10*ROW('Water Data'!I151)),NA())</f>
        <v>#N/A</v>
      </c>
      <c r="T157" s="93" t="e">
        <f ca="true">+IF(AND(ISNUMBER(OFFSET('Water Data'!$I$6,0,10*ROW('Water Data'!I151))),'Data Summary'!CI157="Yes"),OFFSET('Water Data'!$I$6,0,10*ROW('Water Data'!I151)),NA())</f>
        <v>#N/A</v>
      </c>
      <c r="U157" s="93" t="e">
        <f ca="true">+IF(AND(ISNUMBER(OFFSET('Water Data'!$I$9,0,10*ROW('Water Data'!I151))),'Data Summary'!CJ157="Yes"),OFFSET('Water Data'!$I$9,0,10*ROW('Water Data'!I151)),NA())</f>
        <v>#N/A</v>
      </c>
      <c r="V157" s="94" t="e">
        <f ca="true">+IF(AND(ISNUMBER(OFFSET('Sanitation Data'!$D$4,0,10*ROW('Sanitation Data'!D151))),'Data Summary'!CK157="Yes"),100-OFFSET('Sanitation Data'!$D$4,0,10*ROW('Sanitation Data'!D151)),NA())</f>
        <v>#N/A</v>
      </c>
      <c r="W157" s="94" t="e">
        <f ca="true">+IF(AND(ISNUMBER(OFFSET('Sanitation Data'!$D$6,0,10*ROW('Sanitation Data'!D151))),'Data Summary'!CL157="Yes"),OFFSET('Sanitation Data'!$D$6,0,10*ROW('Sanitation Data'!D151)),NA())</f>
        <v>#N/A</v>
      </c>
      <c r="X157" s="94" t="e">
        <f ca="true">+IF(AND(ISNUMBER(OFFSET('Sanitation Data'!$D$10,0,10*ROW('Sanitation Data'!D151))),'Data Summary'!CM157="Yes"),OFFSET('Sanitation Data'!$D$10,0,10*ROW('Sanitation Data'!D151)),NA())</f>
        <v>#N/A</v>
      </c>
      <c r="Y157" s="94" t="e">
        <f ca="true">+IF(AND(ISNUMBER(OFFSET('Sanitation Data'!$D$11,0,10*ROW('Sanitation Data'!D151))),'Data Summary'!CN157="Yes"),OFFSET('Sanitation Data'!$D$11,0,10*ROW('Sanitation Data'!D151)),NA())</f>
        <v>#N/A</v>
      </c>
      <c r="Z157" s="94" t="e">
        <f ca="true">+IF(AND(ISNUMBER(OFFSET('Sanitation Data'!$D$12,0,10*ROW('Sanitation Data'!D151))),'Data Summary'!CO157="Yes"),OFFSET('Sanitation Data'!$D$12,0,10*ROW('Sanitation Data'!D151)),NA())</f>
        <v>#N/A</v>
      </c>
      <c r="AA157" s="94" t="e">
        <f ca="true">+IF(AND(ISNUMBER(OFFSET('Sanitation Data'!$E$4,0,10*ROW('Sanitation Data'!E151))),'Data Summary'!CP157="Yes"),100-OFFSET('Sanitation Data'!$E$4,0,10*ROW('Sanitation Data'!E151)),NA())</f>
        <v>#N/A</v>
      </c>
      <c r="AB157" s="94" t="e">
        <f ca="true">+IF(AND(ISNUMBER(OFFSET('Sanitation Data'!$E$6,0,10*ROW('Sanitation Data'!E151))),'Data Summary'!CQ157="Yes"),OFFSET('Sanitation Data'!$E$6,0,10*ROW('Sanitation Data'!E151)),NA())</f>
        <v>#N/A</v>
      </c>
      <c r="AC157" s="94" t="e">
        <f ca="true">+IF(AND(ISNUMBER(OFFSET('Sanitation Data'!$E$10,0,10*ROW('Sanitation Data'!E151))),'Data Summary'!CR157="Yes"),OFFSET('Sanitation Data'!$E$10,0,10*ROW('Sanitation Data'!E151)),NA())</f>
        <v>#N/A</v>
      </c>
      <c r="AD157" s="94" t="e">
        <f ca="true">+IF(AND(ISNUMBER(OFFSET('Sanitation Data'!$E$11,0,10*ROW('Sanitation Data'!E151))),'Data Summary'!CS157="Yes"),OFFSET('Sanitation Data'!$E$11,0,10*ROW('Sanitation Data'!E151)),NA())</f>
        <v>#N/A</v>
      </c>
      <c r="AE157" s="94" t="e">
        <f ca="true">+IF(AND(ISNUMBER(OFFSET('Sanitation Data'!$E$12,0,10*ROW('Sanitation Data'!E151))),'Data Summary'!CT157="Yes"),OFFSET('Sanitation Data'!$E$12,0,10*ROW('Sanitation Data'!E151)),NA())</f>
        <v>#N/A</v>
      </c>
      <c r="AF157" s="94" t="e">
        <f ca="true">+IF(AND(ISNUMBER(OFFSET('Sanitation Data'!$F$4,0,10*ROW('Sanitation Data'!F151))),'Data Summary'!CU157="Yes"),100-OFFSET('Sanitation Data'!$F$4,0,10*ROW('Sanitation Data'!F151)),NA())</f>
        <v>#N/A</v>
      </c>
      <c r="AG157" s="94" t="e">
        <f ca="true">+IF(AND(ISNUMBER(OFFSET('Sanitation Data'!$F$6,0,10*ROW('Sanitation Data'!F151))),'Data Summary'!CV157="Yes"),OFFSET('Sanitation Data'!$F$6,0,10*ROW('Sanitation Data'!F151)),NA())</f>
        <v>#N/A</v>
      </c>
      <c r="AH157" s="94" t="e">
        <f ca="true">+IF(AND(ISNUMBER(OFFSET('Sanitation Data'!$F$10,0,10*ROW('Sanitation Data'!F151))),'Data Summary'!CW157="Yes"),OFFSET('Sanitation Data'!$F$10,0,10*ROW('Sanitation Data'!F151)),NA())</f>
        <v>#N/A</v>
      </c>
      <c r="AI157" s="94" t="e">
        <f ca="true">+IF(AND(ISNUMBER(OFFSET('Sanitation Data'!$F$11,0,10*ROW('Sanitation Data'!F151))),'Data Summary'!CX157="Yes"),OFFSET('Sanitation Data'!$F$11,0,10*ROW('Sanitation Data'!F151)),NA())</f>
        <v>#N/A</v>
      </c>
      <c r="AJ157" s="94" t="e">
        <f ca="true">+IF(AND(ISNUMBER(OFFSET('Sanitation Data'!$F$12,0,10*ROW('Sanitation Data'!F151))),'Data Summary'!CY157="Yes"),OFFSET('Sanitation Data'!$F$12,0,10*ROW('Sanitation Data'!F151)),NA())</f>
        <v>#N/A</v>
      </c>
      <c r="AK157" s="94" t="e">
        <f ca="true">+IF(AND(ISNUMBER(OFFSET('Sanitation Data'!$G$4,0,10*ROW('Sanitation Data'!G151))),'Data Summary'!CZ157="Yes"),100-OFFSET('Sanitation Data'!$G$4,0,10*ROW('Sanitation Data'!G151)),NA())</f>
        <v>#N/A</v>
      </c>
      <c r="AL157" s="94" t="e">
        <f ca="true">+IF(AND(ISNUMBER(OFFSET('Sanitation Data'!$G$6,0,10*ROW('Sanitation Data'!G151))),'Data Summary'!DA157="Yes"),OFFSET('Sanitation Data'!$G$6,0,10*ROW('Sanitation Data'!G151)),NA())</f>
        <v>#N/A</v>
      </c>
      <c r="AM157" s="94" t="e">
        <f ca="true">+IF(AND(ISNUMBER(OFFSET('Sanitation Data'!$G$10,0,10*ROW('Sanitation Data'!G151))),'Data Summary'!DB157="Yes"),OFFSET('Sanitation Data'!$G$10,0,10*ROW('Sanitation Data'!G151)),NA())</f>
        <v>#N/A</v>
      </c>
      <c r="AN157" s="94" t="e">
        <f ca="true">+IF(AND(ISNUMBER(OFFSET('Sanitation Data'!$G$11,0,10*ROW('Sanitation Data'!G151))),'Data Summary'!DC157="Yes"),OFFSET('Sanitation Data'!$G$11,0,10*ROW('Sanitation Data'!G151)),NA())</f>
        <v>#N/A</v>
      </c>
      <c r="AO157" s="94" t="e">
        <f ca="true">+IF(AND(ISNUMBER(OFFSET('Sanitation Data'!$G$12,0,10*ROW('Sanitation Data'!G151))),'Data Summary'!DD157="Yes"),OFFSET('Sanitation Data'!$G$12,0,10*ROW('Sanitation Data'!G151)),NA())</f>
        <v>#N/A</v>
      </c>
      <c r="AP157" s="94" t="e">
        <f ca="true">+IF(AND(ISNUMBER(OFFSET('Sanitation Data'!$H$4,0,10*ROW('Sanitation Data'!H151))),'Data Summary'!DE157="Yes"),100-OFFSET('Sanitation Data'!$H$4,0,10*ROW('Sanitation Data'!H151)),NA())</f>
        <v>#N/A</v>
      </c>
      <c r="AQ157" s="94" t="e">
        <f ca="true">+IF(AND(ISNUMBER(OFFSET('Sanitation Data'!$H$6,0,10*ROW('Sanitation Data'!H151))),'Data Summary'!DF157="Yes"),OFFSET('Sanitation Data'!$H$6,0,10*ROW('Sanitation Data'!H151)),NA())</f>
        <v>#N/A</v>
      </c>
      <c r="AR157" s="94" t="e">
        <f ca="true">+IF(AND(ISNUMBER(OFFSET('Sanitation Data'!$H$10,0,10*ROW('Sanitation Data'!H151))),'Data Summary'!DG157="Yes"),OFFSET('Sanitation Data'!$H$10,0,10*ROW('Sanitation Data'!H151)),NA())</f>
        <v>#N/A</v>
      </c>
      <c r="AS157" s="94" t="e">
        <f ca="true">+IF(AND(ISNUMBER(OFFSET('Sanitation Data'!$H$11,0,10*ROW('Sanitation Data'!H151))),'Data Summary'!DH157="Yes"),OFFSET('Sanitation Data'!$H$11,0,10*ROW('Sanitation Data'!H151)),NA())</f>
        <v>#N/A</v>
      </c>
      <c r="AT157" s="94" t="e">
        <f ca="true">+IF(AND(ISNUMBER(OFFSET('Sanitation Data'!$H$12,0,10*ROW('Sanitation Data'!H151))),'Data Summary'!DI157="Yes"),OFFSET('Sanitation Data'!$H$12,0,10*ROW('Sanitation Data'!H151)),NA())</f>
        <v>#N/A</v>
      </c>
      <c r="AU157" s="94" t="e">
        <f ca="true">+IF(AND(ISNUMBER(OFFSET('Sanitation Data'!$I$4,0,10*ROW('Sanitation Data'!I151))),'Data Summary'!DJ157="Yes"),100-OFFSET('Sanitation Data'!$I$4,0,10*ROW('Sanitation Data'!I151)),NA())</f>
        <v>#N/A</v>
      </c>
      <c r="AV157" s="94" t="e">
        <f ca="true">+IF(AND(ISNUMBER(OFFSET('Sanitation Data'!$I$6,0,10*ROW('Sanitation Data'!I151))),'Data Summary'!DK157="Yes"),OFFSET('Sanitation Data'!$I$6,0,10*ROW('Sanitation Data'!I151)),NA())</f>
        <v>#N/A</v>
      </c>
      <c r="AW157" s="94" t="e">
        <f ca="true">+IF(AND(ISNUMBER(OFFSET('Sanitation Data'!$I$10,0,10*ROW('Sanitation Data'!I151))),'Data Summary'!DL157="Yes"),OFFSET('Sanitation Data'!$I$10,0,10*ROW('Sanitation Data'!I151)),NA())</f>
        <v>#N/A</v>
      </c>
      <c r="AX157" s="94" t="e">
        <f ca="true">+IF(AND(ISNUMBER(OFFSET('Sanitation Data'!$I$11,0,10*ROW('Sanitation Data'!I151))),'Data Summary'!DM157="Yes"),OFFSET('Sanitation Data'!$I$11,0,10*ROW('Sanitation Data'!I151)),NA())</f>
        <v>#N/A</v>
      </c>
      <c r="AY157" s="94" t="e">
        <f ca="true">+IF(AND(ISNUMBER(OFFSET('Sanitation Data'!$I$12,0,10*ROW('Sanitation Data'!I151))),'Data Summary'!DN157="Yes"),OFFSET('Sanitation Data'!$I$12,0,10*ROW('Sanitation Data'!I151)),NA())</f>
        <v>#N/A</v>
      </c>
      <c r="AZ157" s="95" t="e">
        <f ca="true">+IF(AND(ISNUMBER(OFFSET('Hygiene Data'!$D$5,0,10*ROW('Hygiene Data'!D151))),'Data Summary'!DO157="Yes"),OFFSET('Hygiene Data'!$D$5,0,10*ROW('Hygiene Data'!D151)),NA())</f>
        <v>#N/A</v>
      </c>
      <c r="BA157" s="95" t="e">
        <f ca="true">+IF(AND(ISNUMBER(OFFSET('Hygiene Data'!$D$7,0,10*ROW('Hygiene Data'!D151))),'Data Summary'!DP157="Yes"),OFFSET('Hygiene Data'!$D$7,0,10*ROW('Hygiene Data'!D151)),NA())</f>
        <v>#N/A</v>
      </c>
      <c r="BB157" s="95" t="e">
        <f ca="true">+IF(AND(ISNUMBER(OFFSET('Hygiene Data'!$D$9,0,10*ROW('Hygiene Data'!D151))),'Data Summary'!DQ157="Yes"),OFFSET('Hygiene Data'!$D$9,0,10*ROW('Hygiene Data'!D151)),NA())</f>
        <v>#N/A</v>
      </c>
      <c r="BC157" s="95" t="e">
        <f ca="true">+IF(AND(ISNUMBER(OFFSET('Hygiene Data'!$E$5,0,10*ROW('Hygiene Data'!E151))),'Data Summary'!DR157="Yes"),OFFSET('Hygiene Data'!$E$5,0,10*ROW('Hygiene Data'!E151)),NA())</f>
        <v>#N/A</v>
      </c>
      <c r="BD157" s="95" t="e">
        <f ca="true">+IF(AND(ISNUMBER(OFFSET('Hygiene Data'!$E$7,0,10*ROW('Hygiene Data'!E151))),'Data Summary'!DS157="Yes"),OFFSET('Hygiene Data'!$E$7,0,10*ROW('Hygiene Data'!E151)),NA())</f>
        <v>#N/A</v>
      </c>
      <c r="BE157" s="95" t="e">
        <f ca="true">+IF(AND(ISNUMBER(OFFSET('Hygiene Data'!$E$9,0,10*ROW('Hygiene Data'!E151))),'Data Summary'!DT157="Yes"),OFFSET('Hygiene Data'!$E$9,0,10*ROW('Hygiene Data'!E151)),NA())</f>
        <v>#N/A</v>
      </c>
      <c r="BF157" s="95" t="e">
        <f ca="true">+IF(AND(ISNUMBER(OFFSET('Hygiene Data'!$F$5,0,10*ROW('Hygiene Data'!F151))),'Data Summary'!DU157="Yes"),OFFSET('Hygiene Data'!$F$5,0,10*ROW('Hygiene Data'!F151)),NA())</f>
        <v>#N/A</v>
      </c>
      <c r="BG157" s="95" t="e">
        <f ca="true">+IF(AND(ISNUMBER(OFFSET('Hygiene Data'!$F$7,0,10*ROW('Hygiene Data'!F151))),'Data Summary'!DV157="Yes"),OFFSET('Hygiene Data'!$F$7,0,10*ROW('Hygiene Data'!F151)),NA())</f>
        <v>#N/A</v>
      </c>
      <c r="BH157" s="95" t="e">
        <f ca="true">+IF(AND(ISNUMBER(OFFSET('Hygiene Data'!$F$9,0,10*ROW('Hygiene Data'!F151))),'Data Summary'!DW157="Yes"),OFFSET('Hygiene Data'!$F$9,0,10*ROW('Hygiene Data'!F151)),NA())</f>
        <v>#N/A</v>
      </c>
      <c r="BI157" s="95" t="e">
        <f ca="true">+IF(AND(ISNUMBER(OFFSET('Hygiene Data'!$G$5,0,10*ROW('Hygiene Data'!G151))),'Data Summary'!DX157="Yes"),OFFSET('Hygiene Data'!$G$5,0,10*ROW('Hygiene Data'!G151)),NA())</f>
        <v>#N/A</v>
      </c>
      <c r="BJ157" s="95" t="e">
        <f ca="true">+IF(AND(ISNUMBER(OFFSET('Hygiene Data'!$G$7,0,10*ROW('Hygiene Data'!G151))),'Data Summary'!DY157="Yes"),OFFSET('Hygiene Data'!$G$7,0,10*ROW('Hygiene Data'!G151)),NA())</f>
        <v>#N/A</v>
      </c>
      <c r="BK157" s="95" t="e">
        <f ca="true">+IF(AND(ISNUMBER(OFFSET('Hygiene Data'!$G$9,0,10*ROW('Hygiene Data'!G151))),'Data Summary'!DZ157="Yes"),OFFSET('Hygiene Data'!$G$9,0,10*ROW('Hygiene Data'!G151)),NA())</f>
        <v>#N/A</v>
      </c>
      <c r="BL157" s="95" t="e">
        <f ca="true">+IF(AND(ISNUMBER(OFFSET('Hygiene Data'!$H$5,0,10*ROW('Hygiene Data'!H151))),'Data Summary'!EA157="Yes"),OFFSET('Hygiene Data'!$H$5,0,10*ROW('Hygiene Data'!H151)),NA())</f>
        <v>#N/A</v>
      </c>
      <c r="BM157" s="95" t="e">
        <f ca="true">+IF(AND(ISNUMBER(OFFSET('Hygiene Data'!$H$7,0,10*ROW('Hygiene Data'!H151))),'Data Summary'!EB157="Yes"),OFFSET('Hygiene Data'!$H$7,0,10*ROW('Hygiene Data'!H151)),NA())</f>
        <v>#N/A</v>
      </c>
      <c r="BN157" s="95" t="e">
        <f ca="true">+IF(AND(ISNUMBER(OFFSET('Hygiene Data'!$H$9,0,10*ROW('Hygiene Data'!H151))),'Data Summary'!EC157="Yes"),OFFSET('Hygiene Data'!$H$9,0,10*ROW('Hygiene Data'!H151)),NA())</f>
        <v>#N/A</v>
      </c>
      <c r="BO157" s="95" t="e">
        <f ca="true">+IF(AND(ISNUMBER(OFFSET('Hygiene Data'!$I$5,0,10*ROW('Hygiene Data'!I151))),'Data Summary'!ED157="Yes"),OFFSET('Hygiene Data'!$I$5,0,10*ROW('Hygiene Data'!I151)),NA())</f>
        <v>#N/A</v>
      </c>
      <c r="BP157" s="95" t="e">
        <f ca="true">+IF(AND(ISNUMBER(OFFSET('Hygiene Data'!$I$7,0,10*ROW('Hygiene Data'!I151))),'Data Summary'!EE157="Yes"),OFFSET('Hygiene Data'!$I$7,0,10*ROW('Hygiene Data'!I151)),NA())</f>
        <v>#N/A</v>
      </c>
      <c r="BQ157" s="95" t="e">
        <f ca="true">+IF(AND(ISNUMBER(OFFSET('Hygiene Data'!$I$9,0,10*ROW('Hygiene Data'!I151))),'Data Summary'!EF157="Yes"),OFFSET('Hygiene Data'!$I$9,0,10*ROW('Hygiene Data'!I151)),NA())</f>
        <v>#N/A</v>
      </c>
    </row>
    <row xmlns:x14ac="http://schemas.microsoft.com/office/spreadsheetml/2009/9/ac" r="158" x14ac:dyDescent="0.2">
      <c r="A158" s="329" t="e">
        <f ca="true">+RIGHT('Data Summary'!A158,LEN('Data Summary'!A158)-9)</f>
        <v>#VALUE!</v>
      </c>
      <c r="B158" s="36" t="str">
        <f ca="true">+IF(ISTEXT('Data Summary'!B158),'Data Summary'!B158,"")</f>
        <v/>
      </c>
      <c r="C158" s="328" t="e">
        <f ca="true">+VALUE('Data Summary'!C158)</f>
        <v>#VALUE!</v>
      </c>
      <c r="D158" s="93" t="e">
        <f ca="true">+IF(AND(ISNUMBER(OFFSET('Water Data'!$D$4,0,10*ROW('Water Data'!D152))),'Data Summary'!BS158="Yes"),100-OFFSET('Water Data'!$D$4,0,10*ROW('Water Data'!D152)),NA())</f>
        <v>#N/A</v>
      </c>
      <c r="E158" s="93" t="e">
        <f ca="true">+IF(AND(ISNUMBER(OFFSET('Water Data'!$D$6,0,10*ROW('Water Data'!D152))),'Data Summary'!BT158="Yes"),OFFSET('Water Data'!$D$6,0,10*ROW('Water Data'!D152)),NA())</f>
        <v>#N/A</v>
      </c>
      <c r="F158" s="93" t="e">
        <f ca="true">+IF(AND(ISNUMBER(OFFSET('Water Data'!$D$9,0,10*ROW('Water Data'!D152))),'Data Summary'!BU158="Yes"),OFFSET('Water Data'!$D$9,0,10*ROW('Water Data'!D152)),NA())</f>
        <v>#N/A</v>
      </c>
      <c r="G158" s="93" t="e">
        <f ca="true">+IF(AND(ISNUMBER(OFFSET('Water Data'!$E$4,0,10*ROW('Water Data'!E152))),'Data Summary'!BV158="Yes"),100-OFFSET('Water Data'!$E$4,0,10*ROW('Water Data'!E152)),NA())</f>
        <v>#N/A</v>
      </c>
      <c r="H158" s="93" t="e">
        <f ca="true">+IF(AND(ISNUMBER(OFFSET('Water Data'!$E$6,0,10*ROW('Water Data'!E152))),'Data Summary'!BW158="Yes"),OFFSET('Water Data'!$E$6,0,10*ROW('Water Data'!E152)),NA())</f>
        <v>#N/A</v>
      </c>
      <c r="I158" s="93" t="e">
        <f ca="true">+IF(AND(ISNUMBER(OFFSET('Water Data'!$E$9,0,10*ROW('Water Data'!E152))),'Data Summary'!BX158="Yes"),OFFSET('Water Data'!$E$9,0,10*ROW('Water Data'!E152)),NA())</f>
        <v>#N/A</v>
      </c>
      <c r="J158" s="93" t="e">
        <f ca="true">+IF(AND(ISNUMBER(OFFSET('Water Data'!$F$4,0,10*ROW('Water Data'!F152))),'Data Summary'!BY158="Yes"),100-OFFSET('Water Data'!$F$4,0,10*ROW('Water Data'!F152)),NA())</f>
        <v>#N/A</v>
      </c>
      <c r="K158" s="93" t="e">
        <f ca="true">+IF(AND(ISNUMBER(OFFSET('Water Data'!$F$6,0,10*ROW('Water Data'!F152))),'Data Summary'!BZ158="Yes"),OFFSET('Water Data'!$F$6,0,10*ROW('Water Data'!F152)),NA())</f>
        <v>#N/A</v>
      </c>
      <c r="L158" s="93" t="e">
        <f ca="true">+IF(AND(ISNUMBER(OFFSET('Water Data'!$F$9,0,10*ROW('Water Data'!F152))),'Data Summary'!CA158="Yes"),OFFSET('Water Data'!$F$9,0,10*ROW('Water Data'!F152)),NA())</f>
        <v>#N/A</v>
      </c>
      <c r="M158" s="93" t="e">
        <f ca="true">+IF(AND(ISNUMBER(OFFSET('Water Data'!$G$4,0,10*ROW('Water Data'!G152))),'Data Summary'!CB158="Yes"),100-OFFSET('Water Data'!$G$4,0,10*ROW('Water Data'!G152)),NA())</f>
        <v>#N/A</v>
      </c>
      <c r="N158" s="93" t="e">
        <f ca="true">+IF(AND(ISNUMBER(OFFSET('Water Data'!$G$6,0,10*ROW('Water Data'!G152))),'Data Summary'!CC158="Yes"),OFFSET('Water Data'!$G$6,0,10*ROW('Water Data'!G152)),NA())</f>
        <v>#N/A</v>
      </c>
      <c r="O158" s="93" t="e">
        <f ca="true">+IF(AND(ISNUMBER(OFFSET('Water Data'!$G$9,0,10*ROW('Water Data'!G152))),'Data Summary'!CD158="Yes"),OFFSET('Water Data'!$G$9,0,10*ROW('Water Data'!G152)),NA())</f>
        <v>#N/A</v>
      </c>
      <c r="P158" s="93" t="e">
        <f ca="true">+IF(AND(ISNUMBER(OFFSET('Water Data'!$H$4,0,10*ROW('Water Data'!H152))),'Data Summary'!CE158="Yes"),100-OFFSET('Water Data'!$H$4,0,10*ROW('Water Data'!H152)),NA())</f>
        <v>#N/A</v>
      </c>
      <c r="Q158" s="93" t="e">
        <f ca="true">+IF(AND(ISNUMBER(OFFSET('Water Data'!$H$6,0,10*ROW('Water Data'!H152))),'Data Summary'!CF158="Yes"),OFFSET('Water Data'!$H$6,0,10*ROW('Water Data'!H152)),NA())</f>
        <v>#N/A</v>
      </c>
      <c r="R158" s="93" t="e">
        <f ca="true">+IF(AND(ISNUMBER(OFFSET('Water Data'!$H$9,0,10*ROW('Water Data'!H152))),'Data Summary'!CG158="Yes"),OFFSET('Water Data'!$H$9,0,10*ROW('Water Data'!H152)),NA())</f>
        <v>#N/A</v>
      </c>
      <c r="S158" s="93" t="e">
        <f ca="true">+IF(AND(ISNUMBER(OFFSET('Water Data'!$I$4,0,10*ROW('Water Data'!I152))),'Data Summary'!CH158="Yes"),100-OFFSET('Water Data'!$I$4,0,10*ROW('Water Data'!I152)),NA())</f>
        <v>#N/A</v>
      </c>
      <c r="T158" s="93" t="e">
        <f ca="true">+IF(AND(ISNUMBER(OFFSET('Water Data'!$I$6,0,10*ROW('Water Data'!I152))),'Data Summary'!CI158="Yes"),OFFSET('Water Data'!$I$6,0,10*ROW('Water Data'!I152)),NA())</f>
        <v>#N/A</v>
      </c>
      <c r="U158" s="93" t="e">
        <f ca="true">+IF(AND(ISNUMBER(OFFSET('Water Data'!$I$9,0,10*ROW('Water Data'!I152))),'Data Summary'!CJ158="Yes"),OFFSET('Water Data'!$I$9,0,10*ROW('Water Data'!I152)),NA())</f>
        <v>#N/A</v>
      </c>
      <c r="V158" s="94" t="e">
        <f ca="true">+IF(AND(ISNUMBER(OFFSET('Sanitation Data'!$D$4,0,10*ROW('Sanitation Data'!D152))),'Data Summary'!CK158="Yes"),100-OFFSET('Sanitation Data'!$D$4,0,10*ROW('Sanitation Data'!D152)),NA())</f>
        <v>#N/A</v>
      </c>
      <c r="W158" s="94" t="e">
        <f ca="true">+IF(AND(ISNUMBER(OFFSET('Sanitation Data'!$D$6,0,10*ROW('Sanitation Data'!D152))),'Data Summary'!CL158="Yes"),OFFSET('Sanitation Data'!$D$6,0,10*ROW('Sanitation Data'!D152)),NA())</f>
        <v>#N/A</v>
      </c>
      <c r="X158" s="94" t="e">
        <f ca="true">+IF(AND(ISNUMBER(OFFSET('Sanitation Data'!$D$10,0,10*ROW('Sanitation Data'!D152))),'Data Summary'!CM158="Yes"),OFFSET('Sanitation Data'!$D$10,0,10*ROW('Sanitation Data'!D152)),NA())</f>
        <v>#N/A</v>
      </c>
      <c r="Y158" s="94" t="e">
        <f ca="true">+IF(AND(ISNUMBER(OFFSET('Sanitation Data'!$D$11,0,10*ROW('Sanitation Data'!D152))),'Data Summary'!CN158="Yes"),OFFSET('Sanitation Data'!$D$11,0,10*ROW('Sanitation Data'!D152)),NA())</f>
        <v>#N/A</v>
      </c>
      <c r="Z158" s="94" t="e">
        <f ca="true">+IF(AND(ISNUMBER(OFFSET('Sanitation Data'!$D$12,0,10*ROW('Sanitation Data'!D152))),'Data Summary'!CO158="Yes"),OFFSET('Sanitation Data'!$D$12,0,10*ROW('Sanitation Data'!D152)),NA())</f>
        <v>#N/A</v>
      </c>
      <c r="AA158" s="94" t="e">
        <f ca="true">+IF(AND(ISNUMBER(OFFSET('Sanitation Data'!$E$4,0,10*ROW('Sanitation Data'!E152))),'Data Summary'!CP158="Yes"),100-OFFSET('Sanitation Data'!$E$4,0,10*ROW('Sanitation Data'!E152)),NA())</f>
        <v>#N/A</v>
      </c>
      <c r="AB158" s="94" t="e">
        <f ca="true">+IF(AND(ISNUMBER(OFFSET('Sanitation Data'!$E$6,0,10*ROW('Sanitation Data'!E152))),'Data Summary'!CQ158="Yes"),OFFSET('Sanitation Data'!$E$6,0,10*ROW('Sanitation Data'!E152)),NA())</f>
        <v>#N/A</v>
      </c>
      <c r="AC158" s="94" t="e">
        <f ca="true">+IF(AND(ISNUMBER(OFFSET('Sanitation Data'!$E$10,0,10*ROW('Sanitation Data'!E152))),'Data Summary'!CR158="Yes"),OFFSET('Sanitation Data'!$E$10,0,10*ROW('Sanitation Data'!E152)),NA())</f>
        <v>#N/A</v>
      </c>
      <c r="AD158" s="94" t="e">
        <f ca="true">+IF(AND(ISNUMBER(OFFSET('Sanitation Data'!$E$11,0,10*ROW('Sanitation Data'!E152))),'Data Summary'!CS158="Yes"),OFFSET('Sanitation Data'!$E$11,0,10*ROW('Sanitation Data'!E152)),NA())</f>
        <v>#N/A</v>
      </c>
      <c r="AE158" s="94" t="e">
        <f ca="true">+IF(AND(ISNUMBER(OFFSET('Sanitation Data'!$E$12,0,10*ROW('Sanitation Data'!E152))),'Data Summary'!CT158="Yes"),OFFSET('Sanitation Data'!$E$12,0,10*ROW('Sanitation Data'!E152)),NA())</f>
        <v>#N/A</v>
      </c>
      <c r="AF158" s="94" t="e">
        <f ca="true">+IF(AND(ISNUMBER(OFFSET('Sanitation Data'!$F$4,0,10*ROW('Sanitation Data'!F152))),'Data Summary'!CU158="Yes"),100-OFFSET('Sanitation Data'!$F$4,0,10*ROW('Sanitation Data'!F152)),NA())</f>
        <v>#N/A</v>
      </c>
      <c r="AG158" s="94" t="e">
        <f ca="true">+IF(AND(ISNUMBER(OFFSET('Sanitation Data'!$F$6,0,10*ROW('Sanitation Data'!F152))),'Data Summary'!CV158="Yes"),OFFSET('Sanitation Data'!$F$6,0,10*ROW('Sanitation Data'!F152)),NA())</f>
        <v>#N/A</v>
      </c>
      <c r="AH158" s="94" t="e">
        <f ca="true">+IF(AND(ISNUMBER(OFFSET('Sanitation Data'!$F$10,0,10*ROW('Sanitation Data'!F152))),'Data Summary'!CW158="Yes"),OFFSET('Sanitation Data'!$F$10,0,10*ROW('Sanitation Data'!F152)),NA())</f>
        <v>#N/A</v>
      </c>
      <c r="AI158" s="94" t="e">
        <f ca="true">+IF(AND(ISNUMBER(OFFSET('Sanitation Data'!$F$11,0,10*ROW('Sanitation Data'!F152))),'Data Summary'!CX158="Yes"),OFFSET('Sanitation Data'!$F$11,0,10*ROW('Sanitation Data'!F152)),NA())</f>
        <v>#N/A</v>
      </c>
      <c r="AJ158" s="94" t="e">
        <f ca="true">+IF(AND(ISNUMBER(OFFSET('Sanitation Data'!$F$12,0,10*ROW('Sanitation Data'!F152))),'Data Summary'!CY158="Yes"),OFFSET('Sanitation Data'!$F$12,0,10*ROW('Sanitation Data'!F152)),NA())</f>
        <v>#N/A</v>
      </c>
      <c r="AK158" s="94" t="e">
        <f ca="true">+IF(AND(ISNUMBER(OFFSET('Sanitation Data'!$G$4,0,10*ROW('Sanitation Data'!G152))),'Data Summary'!CZ158="Yes"),100-OFFSET('Sanitation Data'!$G$4,0,10*ROW('Sanitation Data'!G152)),NA())</f>
        <v>#N/A</v>
      </c>
      <c r="AL158" s="94" t="e">
        <f ca="true">+IF(AND(ISNUMBER(OFFSET('Sanitation Data'!$G$6,0,10*ROW('Sanitation Data'!G152))),'Data Summary'!DA158="Yes"),OFFSET('Sanitation Data'!$G$6,0,10*ROW('Sanitation Data'!G152)),NA())</f>
        <v>#N/A</v>
      </c>
      <c r="AM158" s="94" t="e">
        <f ca="true">+IF(AND(ISNUMBER(OFFSET('Sanitation Data'!$G$10,0,10*ROW('Sanitation Data'!G152))),'Data Summary'!DB158="Yes"),OFFSET('Sanitation Data'!$G$10,0,10*ROW('Sanitation Data'!G152)),NA())</f>
        <v>#N/A</v>
      </c>
      <c r="AN158" s="94" t="e">
        <f ca="true">+IF(AND(ISNUMBER(OFFSET('Sanitation Data'!$G$11,0,10*ROW('Sanitation Data'!G152))),'Data Summary'!DC158="Yes"),OFFSET('Sanitation Data'!$G$11,0,10*ROW('Sanitation Data'!G152)),NA())</f>
        <v>#N/A</v>
      </c>
      <c r="AO158" s="94" t="e">
        <f ca="true">+IF(AND(ISNUMBER(OFFSET('Sanitation Data'!$G$12,0,10*ROW('Sanitation Data'!G152))),'Data Summary'!DD158="Yes"),OFFSET('Sanitation Data'!$G$12,0,10*ROW('Sanitation Data'!G152)),NA())</f>
        <v>#N/A</v>
      </c>
      <c r="AP158" s="94" t="e">
        <f ca="true">+IF(AND(ISNUMBER(OFFSET('Sanitation Data'!$H$4,0,10*ROW('Sanitation Data'!H152))),'Data Summary'!DE158="Yes"),100-OFFSET('Sanitation Data'!$H$4,0,10*ROW('Sanitation Data'!H152)),NA())</f>
        <v>#N/A</v>
      </c>
      <c r="AQ158" s="94" t="e">
        <f ca="true">+IF(AND(ISNUMBER(OFFSET('Sanitation Data'!$H$6,0,10*ROW('Sanitation Data'!H152))),'Data Summary'!DF158="Yes"),OFFSET('Sanitation Data'!$H$6,0,10*ROW('Sanitation Data'!H152)),NA())</f>
        <v>#N/A</v>
      </c>
      <c r="AR158" s="94" t="e">
        <f ca="true">+IF(AND(ISNUMBER(OFFSET('Sanitation Data'!$H$10,0,10*ROW('Sanitation Data'!H152))),'Data Summary'!DG158="Yes"),OFFSET('Sanitation Data'!$H$10,0,10*ROW('Sanitation Data'!H152)),NA())</f>
        <v>#N/A</v>
      </c>
      <c r="AS158" s="94" t="e">
        <f ca="true">+IF(AND(ISNUMBER(OFFSET('Sanitation Data'!$H$11,0,10*ROW('Sanitation Data'!H152))),'Data Summary'!DH158="Yes"),OFFSET('Sanitation Data'!$H$11,0,10*ROW('Sanitation Data'!H152)),NA())</f>
        <v>#N/A</v>
      </c>
      <c r="AT158" s="94" t="e">
        <f ca="true">+IF(AND(ISNUMBER(OFFSET('Sanitation Data'!$H$12,0,10*ROW('Sanitation Data'!H152))),'Data Summary'!DI158="Yes"),OFFSET('Sanitation Data'!$H$12,0,10*ROW('Sanitation Data'!H152)),NA())</f>
        <v>#N/A</v>
      </c>
      <c r="AU158" s="94" t="e">
        <f ca="true">+IF(AND(ISNUMBER(OFFSET('Sanitation Data'!$I$4,0,10*ROW('Sanitation Data'!I152))),'Data Summary'!DJ158="Yes"),100-OFFSET('Sanitation Data'!$I$4,0,10*ROW('Sanitation Data'!I152)),NA())</f>
        <v>#N/A</v>
      </c>
      <c r="AV158" s="94" t="e">
        <f ca="true">+IF(AND(ISNUMBER(OFFSET('Sanitation Data'!$I$6,0,10*ROW('Sanitation Data'!I152))),'Data Summary'!DK158="Yes"),OFFSET('Sanitation Data'!$I$6,0,10*ROW('Sanitation Data'!I152)),NA())</f>
        <v>#N/A</v>
      </c>
      <c r="AW158" s="94" t="e">
        <f ca="true">+IF(AND(ISNUMBER(OFFSET('Sanitation Data'!$I$10,0,10*ROW('Sanitation Data'!I152))),'Data Summary'!DL158="Yes"),OFFSET('Sanitation Data'!$I$10,0,10*ROW('Sanitation Data'!I152)),NA())</f>
        <v>#N/A</v>
      </c>
      <c r="AX158" s="94" t="e">
        <f ca="true">+IF(AND(ISNUMBER(OFFSET('Sanitation Data'!$I$11,0,10*ROW('Sanitation Data'!I152))),'Data Summary'!DM158="Yes"),OFFSET('Sanitation Data'!$I$11,0,10*ROW('Sanitation Data'!I152)),NA())</f>
        <v>#N/A</v>
      </c>
      <c r="AY158" s="94" t="e">
        <f ca="true">+IF(AND(ISNUMBER(OFFSET('Sanitation Data'!$I$12,0,10*ROW('Sanitation Data'!I152))),'Data Summary'!DN158="Yes"),OFFSET('Sanitation Data'!$I$12,0,10*ROW('Sanitation Data'!I152)),NA())</f>
        <v>#N/A</v>
      </c>
      <c r="AZ158" s="95" t="e">
        <f ca="true">+IF(AND(ISNUMBER(OFFSET('Hygiene Data'!$D$5,0,10*ROW('Hygiene Data'!D152))),'Data Summary'!DO158="Yes"),OFFSET('Hygiene Data'!$D$5,0,10*ROW('Hygiene Data'!D152)),NA())</f>
        <v>#N/A</v>
      </c>
      <c r="BA158" s="95" t="e">
        <f ca="true">+IF(AND(ISNUMBER(OFFSET('Hygiene Data'!$D$7,0,10*ROW('Hygiene Data'!D152))),'Data Summary'!DP158="Yes"),OFFSET('Hygiene Data'!$D$7,0,10*ROW('Hygiene Data'!D152)),NA())</f>
        <v>#N/A</v>
      </c>
      <c r="BB158" s="95" t="e">
        <f ca="true">+IF(AND(ISNUMBER(OFFSET('Hygiene Data'!$D$9,0,10*ROW('Hygiene Data'!D152))),'Data Summary'!DQ158="Yes"),OFFSET('Hygiene Data'!$D$9,0,10*ROW('Hygiene Data'!D152)),NA())</f>
        <v>#N/A</v>
      </c>
      <c r="BC158" s="95" t="e">
        <f ca="true">+IF(AND(ISNUMBER(OFFSET('Hygiene Data'!$E$5,0,10*ROW('Hygiene Data'!E152))),'Data Summary'!DR158="Yes"),OFFSET('Hygiene Data'!$E$5,0,10*ROW('Hygiene Data'!E152)),NA())</f>
        <v>#N/A</v>
      </c>
      <c r="BD158" s="95" t="e">
        <f ca="true">+IF(AND(ISNUMBER(OFFSET('Hygiene Data'!$E$7,0,10*ROW('Hygiene Data'!E152))),'Data Summary'!DS158="Yes"),OFFSET('Hygiene Data'!$E$7,0,10*ROW('Hygiene Data'!E152)),NA())</f>
        <v>#N/A</v>
      </c>
      <c r="BE158" s="95" t="e">
        <f ca="true">+IF(AND(ISNUMBER(OFFSET('Hygiene Data'!$E$9,0,10*ROW('Hygiene Data'!E152))),'Data Summary'!DT158="Yes"),OFFSET('Hygiene Data'!$E$9,0,10*ROW('Hygiene Data'!E152)),NA())</f>
        <v>#N/A</v>
      </c>
      <c r="BF158" s="95" t="e">
        <f ca="true">+IF(AND(ISNUMBER(OFFSET('Hygiene Data'!$F$5,0,10*ROW('Hygiene Data'!F152))),'Data Summary'!DU158="Yes"),OFFSET('Hygiene Data'!$F$5,0,10*ROW('Hygiene Data'!F152)),NA())</f>
        <v>#N/A</v>
      </c>
      <c r="BG158" s="95" t="e">
        <f ca="true">+IF(AND(ISNUMBER(OFFSET('Hygiene Data'!$F$7,0,10*ROW('Hygiene Data'!F152))),'Data Summary'!DV158="Yes"),OFFSET('Hygiene Data'!$F$7,0,10*ROW('Hygiene Data'!F152)),NA())</f>
        <v>#N/A</v>
      </c>
      <c r="BH158" s="95" t="e">
        <f ca="true">+IF(AND(ISNUMBER(OFFSET('Hygiene Data'!$F$9,0,10*ROW('Hygiene Data'!F152))),'Data Summary'!DW158="Yes"),OFFSET('Hygiene Data'!$F$9,0,10*ROW('Hygiene Data'!F152)),NA())</f>
        <v>#N/A</v>
      </c>
      <c r="BI158" s="95" t="e">
        <f ca="true">+IF(AND(ISNUMBER(OFFSET('Hygiene Data'!$G$5,0,10*ROW('Hygiene Data'!G152))),'Data Summary'!DX158="Yes"),OFFSET('Hygiene Data'!$G$5,0,10*ROW('Hygiene Data'!G152)),NA())</f>
        <v>#N/A</v>
      </c>
      <c r="BJ158" s="95" t="e">
        <f ca="true">+IF(AND(ISNUMBER(OFFSET('Hygiene Data'!$G$7,0,10*ROW('Hygiene Data'!G152))),'Data Summary'!DY158="Yes"),OFFSET('Hygiene Data'!$G$7,0,10*ROW('Hygiene Data'!G152)),NA())</f>
        <v>#N/A</v>
      </c>
      <c r="BK158" s="95" t="e">
        <f ca="true">+IF(AND(ISNUMBER(OFFSET('Hygiene Data'!$G$9,0,10*ROW('Hygiene Data'!G152))),'Data Summary'!DZ158="Yes"),OFFSET('Hygiene Data'!$G$9,0,10*ROW('Hygiene Data'!G152)),NA())</f>
        <v>#N/A</v>
      </c>
      <c r="BL158" s="95" t="e">
        <f ca="true">+IF(AND(ISNUMBER(OFFSET('Hygiene Data'!$H$5,0,10*ROW('Hygiene Data'!H152))),'Data Summary'!EA158="Yes"),OFFSET('Hygiene Data'!$H$5,0,10*ROW('Hygiene Data'!H152)),NA())</f>
        <v>#N/A</v>
      </c>
      <c r="BM158" s="95" t="e">
        <f ca="true">+IF(AND(ISNUMBER(OFFSET('Hygiene Data'!$H$7,0,10*ROW('Hygiene Data'!H152))),'Data Summary'!EB158="Yes"),OFFSET('Hygiene Data'!$H$7,0,10*ROW('Hygiene Data'!H152)),NA())</f>
        <v>#N/A</v>
      </c>
      <c r="BN158" s="95" t="e">
        <f ca="true">+IF(AND(ISNUMBER(OFFSET('Hygiene Data'!$H$9,0,10*ROW('Hygiene Data'!H152))),'Data Summary'!EC158="Yes"),OFFSET('Hygiene Data'!$H$9,0,10*ROW('Hygiene Data'!H152)),NA())</f>
        <v>#N/A</v>
      </c>
      <c r="BO158" s="95" t="e">
        <f ca="true">+IF(AND(ISNUMBER(OFFSET('Hygiene Data'!$I$5,0,10*ROW('Hygiene Data'!I152))),'Data Summary'!ED158="Yes"),OFFSET('Hygiene Data'!$I$5,0,10*ROW('Hygiene Data'!I152)),NA())</f>
        <v>#N/A</v>
      </c>
      <c r="BP158" s="95" t="e">
        <f ca="true">+IF(AND(ISNUMBER(OFFSET('Hygiene Data'!$I$7,0,10*ROW('Hygiene Data'!I152))),'Data Summary'!EE158="Yes"),OFFSET('Hygiene Data'!$I$7,0,10*ROW('Hygiene Data'!I152)),NA())</f>
        <v>#N/A</v>
      </c>
      <c r="BQ158" s="95" t="e">
        <f ca="true">+IF(AND(ISNUMBER(OFFSET('Hygiene Data'!$I$9,0,10*ROW('Hygiene Data'!I152))),'Data Summary'!EF158="Yes"),OFFSET('Hygiene Data'!$I$9,0,10*ROW('Hygiene Data'!I152)),NA())</f>
        <v>#N/A</v>
      </c>
    </row>
    <row xmlns:x14ac="http://schemas.microsoft.com/office/spreadsheetml/2009/9/ac" r="159" x14ac:dyDescent="0.2">
      <c r="A159" s="329" t="e">
        <f ca="true">+RIGHT('Data Summary'!A159,LEN('Data Summary'!A159)-9)</f>
        <v>#VALUE!</v>
      </c>
      <c r="B159" s="36" t="str">
        <f ca="true">+IF(ISTEXT('Data Summary'!B159),'Data Summary'!B159,"")</f>
        <v/>
      </c>
      <c r="C159" s="328" t="e">
        <f ca="true">+VALUE('Data Summary'!C159)</f>
        <v>#VALUE!</v>
      </c>
      <c r="D159" s="93" t="e">
        <f ca="true">+IF(AND(ISNUMBER(OFFSET('Water Data'!$D$4,0,10*ROW('Water Data'!D153))),'Data Summary'!BS159="Yes"),100-OFFSET('Water Data'!$D$4,0,10*ROW('Water Data'!D153)),NA())</f>
        <v>#N/A</v>
      </c>
      <c r="E159" s="93" t="e">
        <f ca="true">+IF(AND(ISNUMBER(OFFSET('Water Data'!$D$6,0,10*ROW('Water Data'!D153))),'Data Summary'!BT159="Yes"),OFFSET('Water Data'!$D$6,0,10*ROW('Water Data'!D153)),NA())</f>
        <v>#N/A</v>
      </c>
      <c r="F159" s="93" t="e">
        <f ca="true">+IF(AND(ISNUMBER(OFFSET('Water Data'!$D$9,0,10*ROW('Water Data'!D153))),'Data Summary'!BU159="Yes"),OFFSET('Water Data'!$D$9,0,10*ROW('Water Data'!D153)),NA())</f>
        <v>#N/A</v>
      </c>
      <c r="G159" s="93" t="e">
        <f ca="true">+IF(AND(ISNUMBER(OFFSET('Water Data'!$E$4,0,10*ROW('Water Data'!E153))),'Data Summary'!BV159="Yes"),100-OFFSET('Water Data'!$E$4,0,10*ROW('Water Data'!E153)),NA())</f>
        <v>#N/A</v>
      </c>
      <c r="H159" s="93" t="e">
        <f ca="true">+IF(AND(ISNUMBER(OFFSET('Water Data'!$E$6,0,10*ROW('Water Data'!E153))),'Data Summary'!BW159="Yes"),OFFSET('Water Data'!$E$6,0,10*ROW('Water Data'!E153)),NA())</f>
        <v>#N/A</v>
      </c>
      <c r="I159" s="93" t="e">
        <f ca="true">+IF(AND(ISNUMBER(OFFSET('Water Data'!$E$9,0,10*ROW('Water Data'!E153))),'Data Summary'!BX159="Yes"),OFFSET('Water Data'!$E$9,0,10*ROW('Water Data'!E153)),NA())</f>
        <v>#N/A</v>
      </c>
      <c r="J159" s="93" t="e">
        <f ca="true">+IF(AND(ISNUMBER(OFFSET('Water Data'!$F$4,0,10*ROW('Water Data'!F153))),'Data Summary'!BY159="Yes"),100-OFFSET('Water Data'!$F$4,0,10*ROW('Water Data'!F153)),NA())</f>
        <v>#N/A</v>
      </c>
      <c r="K159" s="93" t="e">
        <f ca="true">+IF(AND(ISNUMBER(OFFSET('Water Data'!$F$6,0,10*ROW('Water Data'!F153))),'Data Summary'!BZ159="Yes"),OFFSET('Water Data'!$F$6,0,10*ROW('Water Data'!F153)),NA())</f>
        <v>#N/A</v>
      </c>
      <c r="L159" s="93" t="e">
        <f ca="true">+IF(AND(ISNUMBER(OFFSET('Water Data'!$F$9,0,10*ROW('Water Data'!F153))),'Data Summary'!CA159="Yes"),OFFSET('Water Data'!$F$9,0,10*ROW('Water Data'!F153)),NA())</f>
        <v>#N/A</v>
      </c>
      <c r="M159" s="93" t="e">
        <f ca="true">+IF(AND(ISNUMBER(OFFSET('Water Data'!$G$4,0,10*ROW('Water Data'!G153))),'Data Summary'!CB159="Yes"),100-OFFSET('Water Data'!$G$4,0,10*ROW('Water Data'!G153)),NA())</f>
        <v>#N/A</v>
      </c>
      <c r="N159" s="93" t="e">
        <f ca="true">+IF(AND(ISNUMBER(OFFSET('Water Data'!$G$6,0,10*ROW('Water Data'!G153))),'Data Summary'!CC159="Yes"),OFFSET('Water Data'!$G$6,0,10*ROW('Water Data'!G153)),NA())</f>
        <v>#N/A</v>
      </c>
      <c r="O159" s="93" t="e">
        <f ca="true">+IF(AND(ISNUMBER(OFFSET('Water Data'!$G$9,0,10*ROW('Water Data'!G153))),'Data Summary'!CD159="Yes"),OFFSET('Water Data'!$G$9,0,10*ROW('Water Data'!G153)),NA())</f>
        <v>#N/A</v>
      </c>
      <c r="P159" s="93" t="e">
        <f ca="true">+IF(AND(ISNUMBER(OFFSET('Water Data'!$H$4,0,10*ROW('Water Data'!H153))),'Data Summary'!CE159="Yes"),100-OFFSET('Water Data'!$H$4,0,10*ROW('Water Data'!H153)),NA())</f>
        <v>#N/A</v>
      </c>
      <c r="Q159" s="93" t="e">
        <f ca="true">+IF(AND(ISNUMBER(OFFSET('Water Data'!$H$6,0,10*ROW('Water Data'!H153))),'Data Summary'!CF159="Yes"),OFFSET('Water Data'!$H$6,0,10*ROW('Water Data'!H153)),NA())</f>
        <v>#N/A</v>
      </c>
      <c r="R159" s="93" t="e">
        <f ca="true">+IF(AND(ISNUMBER(OFFSET('Water Data'!$H$9,0,10*ROW('Water Data'!H153))),'Data Summary'!CG159="Yes"),OFFSET('Water Data'!$H$9,0,10*ROW('Water Data'!H153)),NA())</f>
        <v>#N/A</v>
      </c>
      <c r="S159" s="93" t="e">
        <f ca="true">+IF(AND(ISNUMBER(OFFSET('Water Data'!$I$4,0,10*ROW('Water Data'!I153))),'Data Summary'!CH159="Yes"),100-OFFSET('Water Data'!$I$4,0,10*ROW('Water Data'!I153)),NA())</f>
        <v>#N/A</v>
      </c>
      <c r="T159" s="93" t="e">
        <f ca="true">+IF(AND(ISNUMBER(OFFSET('Water Data'!$I$6,0,10*ROW('Water Data'!I153))),'Data Summary'!CI159="Yes"),OFFSET('Water Data'!$I$6,0,10*ROW('Water Data'!I153)),NA())</f>
        <v>#N/A</v>
      </c>
      <c r="U159" s="93" t="e">
        <f ca="true">+IF(AND(ISNUMBER(OFFSET('Water Data'!$I$9,0,10*ROW('Water Data'!I153))),'Data Summary'!CJ159="Yes"),OFFSET('Water Data'!$I$9,0,10*ROW('Water Data'!I153)),NA())</f>
        <v>#N/A</v>
      </c>
      <c r="V159" s="94" t="e">
        <f ca="true">+IF(AND(ISNUMBER(OFFSET('Sanitation Data'!$D$4,0,10*ROW('Sanitation Data'!D153))),'Data Summary'!CK159="Yes"),100-OFFSET('Sanitation Data'!$D$4,0,10*ROW('Sanitation Data'!D153)),NA())</f>
        <v>#N/A</v>
      </c>
      <c r="W159" s="94" t="e">
        <f ca="true">+IF(AND(ISNUMBER(OFFSET('Sanitation Data'!$D$6,0,10*ROW('Sanitation Data'!D153))),'Data Summary'!CL159="Yes"),OFFSET('Sanitation Data'!$D$6,0,10*ROW('Sanitation Data'!D153)),NA())</f>
        <v>#N/A</v>
      </c>
      <c r="X159" s="94" t="e">
        <f ca="true">+IF(AND(ISNUMBER(OFFSET('Sanitation Data'!$D$10,0,10*ROW('Sanitation Data'!D153))),'Data Summary'!CM159="Yes"),OFFSET('Sanitation Data'!$D$10,0,10*ROW('Sanitation Data'!D153)),NA())</f>
        <v>#N/A</v>
      </c>
      <c r="Y159" s="94" t="e">
        <f ca="true">+IF(AND(ISNUMBER(OFFSET('Sanitation Data'!$D$11,0,10*ROW('Sanitation Data'!D153))),'Data Summary'!CN159="Yes"),OFFSET('Sanitation Data'!$D$11,0,10*ROW('Sanitation Data'!D153)),NA())</f>
        <v>#N/A</v>
      </c>
      <c r="Z159" s="94" t="e">
        <f ca="true">+IF(AND(ISNUMBER(OFFSET('Sanitation Data'!$D$12,0,10*ROW('Sanitation Data'!D153))),'Data Summary'!CO159="Yes"),OFFSET('Sanitation Data'!$D$12,0,10*ROW('Sanitation Data'!D153)),NA())</f>
        <v>#N/A</v>
      </c>
      <c r="AA159" s="94" t="e">
        <f ca="true">+IF(AND(ISNUMBER(OFFSET('Sanitation Data'!$E$4,0,10*ROW('Sanitation Data'!E153))),'Data Summary'!CP159="Yes"),100-OFFSET('Sanitation Data'!$E$4,0,10*ROW('Sanitation Data'!E153)),NA())</f>
        <v>#N/A</v>
      </c>
      <c r="AB159" s="94" t="e">
        <f ca="true">+IF(AND(ISNUMBER(OFFSET('Sanitation Data'!$E$6,0,10*ROW('Sanitation Data'!E153))),'Data Summary'!CQ159="Yes"),OFFSET('Sanitation Data'!$E$6,0,10*ROW('Sanitation Data'!E153)),NA())</f>
        <v>#N/A</v>
      </c>
      <c r="AC159" s="94" t="e">
        <f ca="true">+IF(AND(ISNUMBER(OFFSET('Sanitation Data'!$E$10,0,10*ROW('Sanitation Data'!E153))),'Data Summary'!CR159="Yes"),OFFSET('Sanitation Data'!$E$10,0,10*ROW('Sanitation Data'!E153)),NA())</f>
        <v>#N/A</v>
      </c>
      <c r="AD159" s="94" t="e">
        <f ca="true">+IF(AND(ISNUMBER(OFFSET('Sanitation Data'!$E$11,0,10*ROW('Sanitation Data'!E153))),'Data Summary'!CS159="Yes"),OFFSET('Sanitation Data'!$E$11,0,10*ROW('Sanitation Data'!E153)),NA())</f>
        <v>#N/A</v>
      </c>
      <c r="AE159" s="94" t="e">
        <f ca="true">+IF(AND(ISNUMBER(OFFSET('Sanitation Data'!$E$12,0,10*ROW('Sanitation Data'!E153))),'Data Summary'!CT159="Yes"),OFFSET('Sanitation Data'!$E$12,0,10*ROW('Sanitation Data'!E153)),NA())</f>
        <v>#N/A</v>
      </c>
      <c r="AF159" s="94" t="e">
        <f ca="true">+IF(AND(ISNUMBER(OFFSET('Sanitation Data'!$F$4,0,10*ROW('Sanitation Data'!F153))),'Data Summary'!CU159="Yes"),100-OFFSET('Sanitation Data'!$F$4,0,10*ROW('Sanitation Data'!F153)),NA())</f>
        <v>#N/A</v>
      </c>
      <c r="AG159" s="94" t="e">
        <f ca="true">+IF(AND(ISNUMBER(OFFSET('Sanitation Data'!$F$6,0,10*ROW('Sanitation Data'!F153))),'Data Summary'!CV159="Yes"),OFFSET('Sanitation Data'!$F$6,0,10*ROW('Sanitation Data'!F153)),NA())</f>
        <v>#N/A</v>
      </c>
      <c r="AH159" s="94" t="e">
        <f ca="true">+IF(AND(ISNUMBER(OFFSET('Sanitation Data'!$F$10,0,10*ROW('Sanitation Data'!F153))),'Data Summary'!CW159="Yes"),OFFSET('Sanitation Data'!$F$10,0,10*ROW('Sanitation Data'!F153)),NA())</f>
        <v>#N/A</v>
      </c>
      <c r="AI159" s="94" t="e">
        <f ca="true">+IF(AND(ISNUMBER(OFFSET('Sanitation Data'!$F$11,0,10*ROW('Sanitation Data'!F153))),'Data Summary'!CX159="Yes"),OFFSET('Sanitation Data'!$F$11,0,10*ROW('Sanitation Data'!F153)),NA())</f>
        <v>#N/A</v>
      </c>
      <c r="AJ159" s="94" t="e">
        <f ca="true">+IF(AND(ISNUMBER(OFFSET('Sanitation Data'!$F$12,0,10*ROW('Sanitation Data'!F153))),'Data Summary'!CY159="Yes"),OFFSET('Sanitation Data'!$F$12,0,10*ROW('Sanitation Data'!F153)),NA())</f>
        <v>#N/A</v>
      </c>
      <c r="AK159" s="94" t="e">
        <f ca="true">+IF(AND(ISNUMBER(OFFSET('Sanitation Data'!$G$4,0,10*ROW('Sanitation Data'!G153))),'Data Summary'!CZ159="Yes"),100-OFFSET('Sanitation Data'!$G$4,0,10*ROW('Sanitation Data'!G153)),NA())</f>
        <v>#N/A</v>
      </c>
      <c r="AL159" s="94" t="e">
        <f ca="true">+IF(AND(ISNUMBER(OFFSET('Sanitation Data'!$G$6,0,10*ROW('Sanitation Data'!G153))),'Data Summary'!DA159="Yes"),OFFSET('Sanitation Data'!$G$6,0,10*ROW('Sanitation Data'!G153)),NA())</f>
        <v>#N/A</v>
      </c>
      <c r="AM159" s="94" t="e">
        <f ca="true">+IF(AND(ISNUMBER(OFFSET('Sanitation Data'!$G$10,0,10*ROW('Sanitation Data'!G153))),'Data Summary'!DB159="Yes"),OFFSET('Sanitation Data'!$G$10,0,10*ROW('Sanitation Data'!G153)),NA())</f>
        <v>#N/A</v>
      </c>
      <c r="AN159" s="94" t="e">
        <f ca="true">+IF(AND(ISNUMBER(OFFSET('Sanitation Data'!$G$11,0,10*ROW('Sanitation Data'!G153))),'Data Summary'!DC159="Yes"),OFFSET('Sanitation Data'!$G$11,0,10*ROW('Sanitation Data'!G153)),NA())</f>
        <v>#N/A</v>
      </c>
      <c r="AO159" s="94" t="e">
        <f ca="true">+IF(AND(ISNUMBER(OFFSET('Sanitation Data'!$G$12,0,10*ROW('Sanitation Data'!G153))),'Data Summary'!DD159="Yes"),OFFSET('Sanitation Data'!$G$12,0,10*ROW('Sanitation Data'!G153)),NA())</f>
        <v>#N/A</v>
      </c>
      <c r="AP159" s="94" t="e">
        <f ca="true">+IF(AND(ISNUMBER(OFFSET('Sanitation Data'!$H$4,0,10*ROW('Sanitation Data'!H153))),'Data Summary'!DE159="Yes"),100-OFFSET('Sanitation Data'!$H$4,0,10*ROW('Sanitation Data'!H153)),NA())</f>
        <v>#N/A</v>
      </c>
      <c r="AQ159" s="94" t="e">
        <f ca="true">+IF(AND(ISNUMBER(OFFSET('Sanitation Data'!$H$6,0,10*ROW('Sanitation Data'!H153))),'Data Summary'!DF159="Yes"),OFFSET('Sanitation Data'!$H$6,0,10*ROW('Sanitation Data'!H153)),NA())</f>
        <v>#N/A</v>
      </c>
      <c r="AR159" s="94" t="e">
        <f ca="true">+IF(AND(ISNUMBER(OFFSET('Sanitation Data'!$H$10,0,10*ROW('Sanitation Data'!H153))),'Data Summary'!DG159="Yes"),OFFSET('Sanitation Data'!$H$10,0,10*ROW('Sanitation Data'!H153)),NA())</f>
        <v>#N/A</v>
      </c>
      <c r="AS159" s="94" t="e">
        <f ca="true">+IF(AND(ISNUMBER(OFFSET('Sanitation Data'!$H$11,0,10*ROW('Sanitation Data'!H153))),'Data Summary'!DH159="Yes"),OFFSET('Sanitation Data'!$H$11,0,10*ROW('Sanitation Data'!H153)),NA())</f>
        <v>#N/A</v>
      </c>
      <c r="AT159" s="94" t="e">
        <f ca="true">+IF(AND(ISNUMBER(OFFSET('Sanitation Data'!$H$12,0,10*ROW('Sanitation Data'!H153))),'Data Summary'!DI159="Yes"),OFFSET('Sanitation Data'!$H$12,0,10*ROW('Sanitation Data'!H153)),NA())</f>
        <v>#N/A</v>
      </c>
      <c r="AU159" s="94" t="e">
        <f ca="true">+IF(AND(ISNUMBER(OFFSET('Sanitation Data'!$I$4,0,10*ROW('Sanitation Data'!I153))),'Data Summary'!DJ159="Yes"),100-OFFSET('Sanitation Data'!$I$4,0,10*ROW('Sanitation Data'!I153)),NA())</f>
        <v>#N/A</v>
      </c>
      <c r="AV159" s="94" t="e">
        <f ca="true">+IF(AND(ISNUMBER(OFFSET('Sanitation Data'!$I$6,0,10*ROW('Sanitation Data'!I153))),'Data Summary'!DK159="Yes"),OFFSET('Sanitation Data'!$I$6,0,10*ROW('Sanitation Data'!I153)),NA())</f>
        <v>#N/A</v>
      </c>
      <c r="AW159" s="94" t="e">
        <f ca="true">+IF(AND(ISNUMBER(OFFSET('Sanitation Data'!$I$10,0,10*ROW('Sanitation Data'!I153))),'Data Summary'!DL159="Yes"),OFFSET('Sanitation Data'!$I$10,0,10*ROW('Sanitation Data'!I153)),NA())</f>
        <v>#N/A</v>
      </c>
      <c r="AX159" s="94" t="e">
        <f ca="true">+IF(AND(ISNUMBER(OFFSET('Sanitation Data'!$I$11,0,10*ROW('Sanitation Data'!I153))),'Data Summary'!DM159="Yes"),OFFSET('Sanitation Data'!$I$11,0,10*ROW('Sanitation Data'!I153)),NA())</f>
        <v>#N/A</v>
      </c>
      <c r="AY159" s="94" t="e">
        <f ca="true">+IF(AND(ISNUMBER(OFFSET('Sanitation Data'!$I$12,0,10*ROW('Sanitation Data'!I153))),'Data Summary'!DN159="Yes"),OFFSET('Sanitation Data'!$I$12,0,10*ROW('Sanitation Data'!I153)),NA())</f>
        <v>#N/A</v>
      </c>
      <c r="AZ159" s="95" t="e">
        <f ca="true">+IF(AND(ISNUMBER(OFFSET('Hygiene Data'!$D$5,0,10*ROW('Hygiene Data'!D153))),'Data Summary'!DO159="Yes"),OFFSET('Hygiene Data'!$D$5,0,10*ROW('Hygiene Data'!D153)),NA())</f>
        <v>#N/A</v>
      </c>
      <c r="BA159" s="95" t="e">
        <f ca="true">+IF(AND(ISNUMBER(OFFSET('Hygiene Data'!$D$7,0,10*ROW('Hygiene Data'!D153))),'Data Summary'!DP159="Yes"),OFFSET('Hygiene Data'!$D$7,0,10*ROW('Hygiene Data'!D153)),NA())</f>
        <v>#N/A</v>
      </c>
      <c r="BB159" s="95" t="e">
        <f ca="true">+IF(AND(ISNUMBER(OFFSET('Hygiene Data'!$D$9,0,10*ROW('Hygiene Data'!D153))),'Data Summary'!DQ159="Yes"),OFFSET('Hygiene Data'!$D$9,0,10*ROW('Hygiene Data'!D153)),NA())</f>
        <v>#N/A</v>
      </c>
      <c r="BC159" s="95" t="e">
        <f ca="true">+IF(AND(ISNUMBER(OFFSET('Hygiene Data'!$E$5,0,10*ROW('Hygiene Data'!E153))),'Data Summary'!DR159="Yes"),OFFSET('Hygiene Data'!$E$5,0,10*ROW('Hygiene Data'!E153)),NA())</f>
        <v>#N/A</v>
      </c>
      <c r="BD159" s="95" t="e">
        <f ca="true">+IF(AND(ISNUMBER(OFFSET('Hygiene Data'!$E$7,0,10*ROW('Hygiene Data'!E153))),'Data Summary'!DS159="Yes"),OFFSET('Hygiene Data'!$E$7,0,10*ROW('Hygiene Data'!E153)),NA())</f>
        <v>#N/A</v>
      </c>
      <c r="BE159" s="95" t="e">
        <f ca="true">+IF(AND(ISNUMBER(OFFSET('Hygiene Data'!$E$9,0,10*ROW('Hygiene Data'!E153))),'Data Summary'!DT159="Yes"),OFFSET('Hygiene Data'!$E$9,0,10*ROW('Hygiene Data'!E153)),NA())</f>
        <v>#N/A</v>
      </c>
      <c r="BF159" s="95" t="e">
        <f ca="true">+IF(AND(ISNUMBER(OFFSET('Hygiene Data'!$F$5,0,10*ROW('Hygiene Data'!F153))),'Data Summary'!DU159="Yes"),OFFSET('Hygiene Data'!$F$5,0,10*ROW('Hygiene Data'!F153)),NA())</f>
        <v>#N/A</v>
      </c>
      <c r="BG159" s="95" t="e">
        <f ca="true">+IF(AND(ISNUMBER(OFFSET('Hygiene Data'!$F$7,0,10*ROW('Hygiene Data'!F153))),'Data Summary'!DV159="Yes"),OFFSET('Hygiene Data'!$F$7,0,10*ROW('Hygiene Data'!F153)),NA())</f>
        <v>#N/A</v>
      </c>
      <c r="BH159" s="95" t="e">
        <f ca="true">+IF(AND(ISNUMBER(OFFSET('Hygiene Data'!$F$9,0,10*ROW('Hygiene Data'!F153))),'Data Summary'!DW159="Yes"),OFFSET('Hygiene Data'!$F$9,0,10*ROW('Hygiene Data'!F153)),NA())</f>
        <v>#N/A</v>
      </c>
      <c r="BI159" s="95" t="e">
        <f ca="true">+IF(AND(ISNUMBER(OFFSET('Hygiene Data'!$G$5,0,10*ROW('Hygiene Data'!G153))),'Data Summary'!DX159="Yes"),OFFSET('Hygiene Data'!$G$5,0,10*ROW('Hygiene Data'!G153)),NA())</f>
        <v>#N/A</v>
      </c>
      <c r="BJ159" s="95" t="e">
        <f ca="true">+IF(AND(ISNUMBER(OFFSET('Hygiene Data'!$G$7,0,10*ROW('Hygiene Data'!G153))),'Data Summary'!DY159="Yes"),OFFSET('Hygiene Data'!$G$7,0,10*ROW('Hygiene Data'!G153)),NA())</f>
        <v>#N/A</v>
      </c>
      <c r="BK159" s="95" t="e">
        <f ca="true">+IF(AND(ISNUMBER(OFFSET('Hygiene Data'!$G$9,0,10*ROW('Hygiene Data'!G153))),'Data Summary'!DZ159="Yes"),OFFSET('Hygiene Data'!$G$9,0,10*ROW('Hygiene Data'!G153)),NA())</f>
        <v>#N/A</v>
      </c>
      <c r="BL159" s="95" t="e">
        <f ca="true">+IF(AND(ISNUMBER(OFFSET('Hygiene Data'!$H$5,0,10*ROW('Hygiene Data'!H153))),'Data Summary'!EA159="Yes"),OFFSET('Hygiene Data'!$H$5,0,10*ROW('Hygiene Data'!H153)),NA())</f>
        <v>#N/A</v>
      </c>
      <c r="BM159" s="95" t="e">
        <f ca="true">+IF(AND(ISNUMBER(OFFSET('Hygiene Data'!$H$7,0,10*ROW('Hygiene Data'!H153))),'Data Summary'!EB159="Yes"),OFFSET('Hygiene Data'!$H$7,0,10*ROW('Hygiene Data'!H153)),NA())</f>
        <v>#N/A</v>
      </c>
      <c r="BN159" s="95" t="e">
        <f ca="true">+IF(AND(ISNUMBER(OFFSET('Hygiene Data'!$H$9,0,10*ROW('Hygiene Data'!H153))),'Data Summary'!EC159="Yes"),OFFSET('Hygiene Data'!$H$9,0,10*ROW('Hygiene Data'!H153)),NA())</f>
        <v>#N/A</v>
      </c>
      <c r="BO159" s="95" t="e">
        <f ca="true">+IF(AND(ISNUMBER(OFFSET('Hygiene Data'!$I$5,0,10*ROW('Hygiene Data'!I153))),'Data Summary'!ED159="Yes"),OFFSET('Hygiene Data'!$I$5,0,10*ROW('Hygiene Data'!I153)),NA())</f>
        <v>#N/A</v>
      </c>
      <c r="BP159" s="95" t="e">
        <f ca="true">+IF(AND(ISNUMBER(OFFSET('Hygiene Data'!$I$7,0,10*ROW('Hygiene Data'!I153))),'Data Summary'!EE159="Yes"),OFFSET('Hygiene Data'!$I$7,0,10*ROW('Hygiene Data'!I153)),NA())</f>
        <v>#N/A</v>
      </c>
      <c r="BQ159" s="95" t="e">
        <f ca="true">+IF(AND(ISNUMBER(OFFSET('Hygiene Data'!$I$9,0,10*ROW('Hygiene Data'!I153))),'Data Summary'!EF159="Yes"),OFFSET('Hygiene Data'!$I$9,0,10*ROW('Hygiene Data'!I153)),NA())</f>
        <v>#N/A</v>
      </c>
    </row>
    <row xmlns:x14ac="http://schemas.microsoft.com/office/spreadsheetml/2009/9/ac" r="160" x14ac:dyDescent="0.2">
      <c r="A160" s="329" t="e">
        <f ca="true">+RIGHT('Data Summary'!A160,LEN('Data Summary'!A160)-9)</f>
        <v>#VALUE!</v>
      </c>
      <c r="B160" s="36" t="str">
        <f ca="true">+IF(ISTEXT('Data Summary'!B160),'Data Summary'!B160,"")</f>
        <v/>
      </c>
      <c r="C160" s="328" t="e">
        <f ca="true">+VALUE('Data Summary'!C160)</f>
        <v>#VALUE!</v>
      </c>
      <c r="D160" s="93" t="e">
        <f ca="true">+IF(AND(ISNUMBER(OFFSET('Water Data'!$D$4,0,10*ROW('Water Data'!D154))),'Data Summary'!BS160="Yes"),100-OFFSET('Water Data'!$D$4,0,10*ROW('Water Data'!D154)),NA())</f>
        <v>#N/A</v>
      </c>
      <c r="E160" s="93" t="e">
        <f ca="true">+IF(AND(ISNUMBER(OFFSET('Water Data'!$D$6,0,10*ROW('Water Data'!D154))),'Data Summary'!BT160="Yes"),OFFSET('Water Data'!$D$6,0,10*ROW('Water Data'!D154)),NA())</f>
        <v>#N/A</v>
      </c>
      <c r="F160" s="93" t="e">
        <f ca="true">+IF(AND(ISNUMBER(OFFSET('Water Data'!$D$9,0,10*ROW('Water Data'!D154))),'Data Summary'!BU160="Yes"),OFFSET('Water Data'!$D$9,0,10*ROW('Water Data'!D154)),NA())</f>
        <v>#N/A</v>
      </c>
      <c r="G160" s="93" t="e">
        <f ca="true">+IF(AND(ISNUMBER(OFFSET('Water Data'!$E$4,0,10*ROW('Water Data'!E154))),'Data Summary'!BV160="Yes"),100-OFFSET('Water Data'!$E$4,0,10*ROW('Water Data'!E154)),NA())</f>
        <v>#N/A</v>
      </c>
      <c r="H160" s="93" t="e">
        <f ca="true">+IF(AND(ISNUMBER(OFFSET('Water Data'!$E$6,0,10*ROW('Water Data'!E154))),'Data Summary'!BW160="Yes"),OFFSET('Water Data'!$E$6,0,10*ROW('Water Data'!E154)),NA())</f>
        <v>#N/A</v>
      </c>
      <c r="I160" s="93" t="e">
        <f ca="true">+IF(AND(ISNUMBER(OFFSET('Water Data'!$E$9,0,10*ROW('Water Data'!E154))),'Data Summary'!BX160="Yes"),OFFSET('Water Data'!$E$9,0,10*ROW('Water Data'!E154)),NA())</f>
        <v>#N/A</v>
      </c>
      <c r="J160" s="93" t="e">
        <f ca="true">+IF(AND(ISNUMBER(OFFSET('Water Data'!$F$4,0,10*ROW('Water Data'!F154))),'Data Summary'!BY160="Yes"),100-OFFSET('Water Data'!$F$4,0,10*ROW('Water Data'!F154)),NA())</f>
        <v>#N/A</v>
      </c>
      <c r="K160" s="93" t="e">
        <f ca="true">+IF(AND(ISNUMBER(OFFSET('Water Data'!$F$6,0,10*ROW('Water Data'!F154))),'Data Summary'!BZ160="Yes"),OFFSET('Water Data'!$F$6,0,10*ROW('Water Data'!F154)),NA())</f>
        <v>#N/A</v>
      </c>
      <c r="L160" s="93" t="e">
        <f ca="true">+IF(AND(ISNUMBER(OFFSET('Water Data'!$F$9,0,10*ROW('Water Data'!F154))),'Data Summary'!CA160="Yes"),OFFSET('Water Data'!$F$9,0,10*ROW('Water Data'!F154)),NA())</f>
        <v>#N/A</v>
      </c>
      <c r="M160" s="93" t="e">
        <f ca="true">+IF(AND(ISNUMBER(OFFSET('Water Data'!$G$4,0,10*ROW('Water Data'!G154))),'Data Summary'!CB160="Yes"),100-OFFSET('Water Data'!$G$4,0,10*ROW('Water Data'!G154)),NA())</f>
        <v>#N/A</v>
      </c>
      <c r="N160" s="93" t="e">
        <f ca="true">+IF(AND(ISNUMBER(OFFSET('Water Data'!$G$6,0,10*ROW('Water Data'!G154))),'Data Summary'!CC160="Yes"),OFFSET('Water Data'!$G$6,0,10*ROW('Water Data'!G154)),NA())</f>
        <v>#N/A</v>
      </c>
      <c r="O160" s="93" t="e">
        <f ca="true">+IF(AND(ISNUMBER(OFFSET('Water Data'!$G$9,0,10*ROW('Water Data'!G154))),'Data Summary'!CD160="Yes"),OFFSET('Water Data'!$G$9,0,10*ROW('Water Data'!G154)),NA())</f>
        <v>#N/A</v>
      </c>
      <c r="P160" s="93" t="e">
        <f ca="true">+IF(AND(ISNUMBER(OFFSET('Water Data'!$H$4,0,10*ROW('Water Data'!H154))),'Data Summary'!CE160="Yes"),100-OFFSET('Water Data'!$H$4,0,10*ROW('Water Data'!H154)),NA())</f>
        <v>#N/A</v>
      </c>
      <c r="Q160" s="93" t="e">
        <f ca="true">+IF(AND(ISNUMBER(OFFSET('Water Data'!$H$6,0,10*ROW('Water Data'!H154))),'Data Summary'!CF160="Yes"),OFFSET('Water Data'!$H$6,0,10*ROW('Water Data'!H154)),NA())</f>
        <v>#N/A</v>
      </c>
      <c r="R160" s="93" t="e">
        <f ca="true">+IF(AND(ISNUMBER(OFFSET('Water Data'!$H$9,0,10*ROW('Water Data'!H154))),'Data Summary'!CG160="Yes"),OFFSET('Water Data'!$H$9,0,10*ROW('Water Data'!H154)),NA())</f>
        <v>#N/A</v>
      </c>
      <c r="S160" s="93" t="e">
        <f ca="true">+IF(AND(ISNUMBER(OFFSET('Water Data'!$I$4,0,10*ROW('Water Data'!I154))),'Data Summary'!CH160="Yes"),100-OFFSET('Water Data'!$I$4,0,10*ROW('Water Data'!I154)),NA())</f>
        <v>#N/A</v>
      </c>
      <c r="T160" s="93" t="e">
        <f ca="true">+IF(AND(ISNUMBER(OFFSET('Water Data'!$I$6,0,10*ROW('Water Data'!I154))),'Data Summary'!CI160="Yes"),OFFSET('Water Data'!$I$6,0,10*ROW('Water Data'!I154)),NA())</f>
        <v>#N/A</v>
      </c>
      <c r="U160" s="93" t="e">
        <f ca="true">+IF(AND(ISNUMBER(OFFSET('Water Data'!$I$9,0,10*ROW('Water Data'!I154))),'Data Summary'!CJ160="Yes"),OFFSET('Water Data'!$I$9,0,10*ROW('Water Data'!I154)),NA())</f>
        <v>#N/A</v>
      </c>
      <c r="V160" s="94" t="e">
        <f ca="true">+IF(AND(ISNUMBER(OFFSET('Sanitation Data'!$D$4,0,10*ROW('Sanitation Data'!D154))),'Data Summary'!CK160="Yes"),100-OFFSET('Sanitation Data'!$D$4,0,10*ROW('Sanitation Data'!D154)),NA())</f>
        <v>#N/A</v>
      </c>
      <c r="W160" s="94" t="e">
        <f ca="true">+IF(AND(ISNUMBER(OFFSET('Sanitation Data'!$D$6,0,10*ROW('Sanitation Data'!D154))),'Data Summary'!CL160="Yes"),OFFSET('Sanitation Data'!$D$6,0,10*ROW('Sanitation Data'!D154)),NA())</f>
        <v>#N/A</v>
      </c>
      <c r="X160" s="94" t="e">
        <f ca="true">+IF(AND(ISNUMBER(OFFSET('Sanitation Data'!$D$10,0,10*ROW('Sanitation Data'!D154))),'Data Summary'!CM160="Yes"),OFFSET('Sanitation Data'!$D$10,0,10*ROW('Sanitation Data'!D154)),NA())</f>
        <v>#N/A</v>
      </c>
      <c r="Y160" s="94" t="e">
        <f ca="true">+IF(AND(ISNUMBER(OFFSET('Sanitation Data'!$D$11,0,10*ROW('Sanitation Data'!D154))),'Data Summary'!CN160="Yes"),OFFSET('Sanitation Data'!$D$11,0,10*ROW('Sanitation Data'!D154)),NA())</f>
        <v>#N/A</v>
      </c>
      <c r="Z160" s="94" t="e">
        <f ca="true">+IF(AND(ISNUMBER(OFFSET('Sanitation Data'!$D$12,0,10*ROW('Sanitation Data'!D154))),'Data Summary'!CO160="Yes"),OFFSET('Sanitation Data'!$D$12,0,10*ROW('Sanitation Data'!D154)),NA())</f>
        <v>#N/A</v>
      </c>
      <c r="AA160" s="94" t="e">
        <f ca="true">+IF(AND(ISNUMBER(OFFSET('Sanitation Data'!$E$4,0,10*ROW('Sanitation Data'!E154))),'Data Summary'!CP160="Yes"),100-OFFSET('Sanitation Data'!$E$4,0,10*ROW('Sanitation Data'!E154)),NA())</f>
        <v>#N/A</v>
      </c>
      <c r="AB160" s="94" t="e">
        <f ca="true">+IF(AND(ISNUMBER(OFFSET('Sanitation Data'!$E$6,0,10*ROW('Sanitation Data'!E154))),'Data Summary'!CQ160="Yes"),OFFSET('Sanitation Data'!$E$6,0,10*ROW('Sanitation Data'!E154)),NA())</f>
        <v>#N/A</v>
      </c>
      <c r="AC160" s="94" t="e">
        <f ca="true">+IF(AND(ISNUMBER(OFFSET('Sanitation Data'!$E$10,0,10*ROW('Sanitation Data'!E154))),'Data Summary'!CR160="Yes"),OFFSET('Sanitation Data'!$E$10,0,10*ROW('Sanitation Data'!E154)),NA())</f>
        <v>#N/A</v>
      </c>
      <c r="AD160" s="94" t="e">
        <f ca="true">+IF(AND(ISNUMBER(OFFSET('Sanitation Data'!$E$11,0,10*ROW('Sanitation Data'!E154))),'Data Summary'!CS160="Yes"),OFFSET('Sanitation Data'!$E$11,0,10*ROW('Sanitation Data'!E154)),NA())</f>
        <v>#N/A</v>
      </c>
      <c r="AE160" s="94" t="e">
        <f ca="true">+IF(AND(ISNUMBER(OFFSET('Sanitation Data'!$E$12,0,10*ROW('Sanitation Data'!E154))),'Data Summary'!CT160="Yes"),OFFSET('Sanitation Data'!$E$12,0,10*ROW('Sanitation Data'!E154)),NA())</f>
        <v>#N/A</v>
      </c>
      <c r="AF160" s="94" t="e">
        <f ca="true">+IF(AND(ISNUMBER(OFFSET('Sanitation Data'!$F$4,0,10*ROW('Sanitation Data'!F154))),'Data Summary'!CU160="Yes"),100-OFFSET('Sanitation Data'!$F$4,0,10*ROW('Sanitation Data'!F154)),NA())</f>
        <v>#N/A</v>
      </c>
      <c r="AG160" s="94" t="e">
        <f ca="true">+IF(AND(ISNUMBER(OFFSET('Sanitation Data'!$F$6,0,10*ROW('Sanitation Data'!F154))),'Data Summary'!CV160="Yes"),OFFSET('Sanitation Data'!$F$6,0,10*ROW('Sanitation Data'!F154)),NA())</f>
        <v>#N/A</v>
      </c>
      <c r="AH160" s="94" t="e">
        <f ca="true">+IF(AND(ISNUMBER(OFFSET('Sanitation Data'!$F$10,0,10*ROW('Sanitation Data'!F154))),'Data Summary'!CW160="Yes"),OFFSET('Sanitation Data'!$F$10,0,10*ROW('Sanitation Data'!F154)),NA())</f>
        <v>#N/A</v>
      </c>
      <c r="AI160" s="94" t="e">
        <f ca="true">+IF(AND(ISNUMBER(OFFSET('Sanitation Data'!$F$11,0,10*ROW('Sanitation Data'!F154))),'Data Summary'!CX160="Yes"),OFFSET('Sanitation Data'!$F$11,0,10*ROW('Sanitation Data'!F154)),NA())</f>
        <v>#N/A</v>
      </c>
      <c r="AJ160" s="94" t="e">
        <f ca="true">+IF(AND(ISNUMBER(OFFSET('Sanitation Data'!$F$12,0,10*ROW('Sanitation Data'!F154))),'Data Summary'!CY160="Yes"),OFFSET('Sanitation Data'!$F$12,0,10*ROW('Sanitation Data'!F154)),NA())</f>
        <v>#N/A</v>
      </c>
      <c r="AK160" s="94" t="e">
        <f ca="true">+IF(AND(ISNUMBER(OFFSET('Sanitation Data'!$G$4,0,10*ROW('Sanitation Data'!G154))),'Data Summary'!CZ160="Yes"),100-OFFSET('Sanitation Data'!$G$4,0,10*ROW('Sanitation Data'!G154)),NA())</f>
        <v>#N/A</v>
      </c>
      <c r="AL160" s="94" t="e">
        <f ca="true">+IF(AND(ISNUMBER(OFFSET('Sanitation Data'!$G$6,0,10*ROW('Sanitation Data'!G154))),'Data Summary'!DA160="Yes"),OFFSET('Sanitation Data'!$G$6,0,10*ROW('Sanitation Data'!G154)),NA())</f>
        <v>#N/A</v>
      </c>
      <c r="AM160" s="94" t="e">
        <f ca="true">+IF(AND(ISNUMBER(OFFSET('Sanitation Data'!$G$10,0,10*ROW('Sanitation Data'!G154))),'Data Summary'!DB160="Yes"),OFFSET('Sanitation Data'!$G$10,0,10*ROW('Sanitation Data'!G154)),NA())</f>
        <v>#N/A</v>
      </c>
      <c r="AN160" s="94" t="e">
        <f ca="true">+IF(AND(ISNUMBER(OFFSET('Sanitation Data'!$G$11,0,10*ROW('Sanitation Data'!G154))),'Data Summary'!DC160="Yes"),OFFSET('Sanitation Data'!$G$11,0,10*ROW('Sanitation Data'!G154)),NA())</f>
        <v>#N/A</v>
      </c>
      <c r="AO160" s="94" t="e">
        <f ca="true">+IF(AND(ISNUMBER(OFFSET('Sanitation Data'!$G$12,0,10*ROW('Sanitation Data'!G154))),'Data Summary'!DD160="Yes"),OFFSET('Sanitation Data'!$G$12,0,10*ROW('Sanitation Data'!G154)),NA())</f>
        <v>#N/A</v>
      </c>
      <c r="AP160" s="94" t="e">
        <f ca="true">+IF(AND(ISNUMBER(OFFSET('Sanitation Data'!$H$4,0,10*ROW('Sanitation Data'!H154))),'Data Summary'!DE160="Yes"),100-OFFSET('Sanitation Data'!$H$4,0,10*ROW('Sanitation Data'!H154)),NA())</f>
        <v>#N/A</v>
      </c>
      <c r="AQ160" s="94" t="e">
        <f ca="true">+IF(AND(ISNUMBER(OFFSET('Sanitation Data'!$H$6,0,10*ROW('Sanitation Data'!H154))),'Data Summary'!DF160="Yes"),OFFSET('Sanitation Data'!$H$6,0,10*ROW('Sanitation Data'!H154)),NA())</f>
        <v>#N/A</v>
      </c>
      <c r="AR160" s="94" t="e">
        <f ca="true">+IF(AND(ISNUMBER(OFFSET('Sanitation Data'!$H$10,0,10*ROW('Sanitation Data'!H154))),'Data Summary'!DG160="Yes"),OFFSET('Sanitation Data'!$H$10,0,10*ROW('Sanitation Data'!H154)),NA())</f>
        <v>#N/A</v>
      </c>
      <c r="AS160" s="94" t="e">
        <f ca="true">+IF(AND(ISNUMBER(OFFSET('Sanitation Data'!$H$11,0,10*ROW('Sanitation Data'!H154))),'Data Summary'!DH160="Yes"),OFFSET('Sanitation Data'!$H$11,0,10*ROW('Sanitation Data'!H154)),NA())</f>
        <v>#N/A</v>
      </c>
      <c r="AT160" s="94" t="e">
        <f ca="true">+IF(AND(ISNUMBER(OFFSET('Sanitation Data'!$H$12,0,10*ROW('Sanitation Data'!H154))),'Data Summary'!DI160="Yes"),OFFSET('Sanitation Data'!$H$12,0,10*ROW('Sanitation Data'!H154)),NA())</f>
        <v>#N/A</v>
      </c>
      <c r="AU160" s="94" t="e">
        <f ca="true">+IF(AND(ISNUMBER(OFFSET('Sanitation Data'!$I$4,0,10*ROW('Sanitation Data'!I154))),'Data Summary'!DJ160="Yes"),100-OFFSET('Sanitation Data'!$I$4,0,10*ROW('Sanitation Data'!I154)),NA())</f>
        <v>#N/A</v>
      </c>
      <c r="AV160" s="94" t="e">
        <f ca="true">+IF(AND(ISNUMBER(OFFSET('Sanitation Data'!$I$6,0,10*ROW('Sanitation Data'!I154))),'Data Summary'!DK160="Yes"),OFFSET('Sanitation Data'!$I$6,0,10*ROW('Sanitation Data'!I154)),NA())</f>
        <v>#N/A</v>
      </c>
      <c r="AW160" s="94" t="e">
        <f ca="true">+IF(AND(ISNUMBER(OFFSET('Sanitation Data'!$I$10,0,10*ROW('Sanitation Data'!I154))),'Data Summary'!DL160="Yes"),OFFSET('Sanitation Data'!$I$10,0,10*ROW('Sanitation Data'!I154)),NA())</f>
        <v>#N/A</v>
      </c>
      <c r="AX160" s="94" t="e">
        <f ca="true">+IF(AND(ISNUMBER(OFFSET('Sanitation Data'!$I$11,0,10*ROW('Sanitation Data'!I154))),'Data Summary'!DM160="Yes"),OFFSET('Sanitation Data'!$I$11,0,10*ROW('Sanitation Data'!I154)),NA())</f>
        <v>#N/A</v>
      </c>
      <c r="AY160" s="94" t="e">
        <f ca="true">+IF(AND(ISNUMBER(OFFSET('Sanitation Data'!$I$12,0,10*ROW('Sanitation Data'!I154))),'Data Summary'!DN160="Yes"),OFFSET('Sanitation Data'!$I$12,0,10*ROW('Sanitation Data'!I154)),NA())</f>
        <v>#N/A</v>
      </c>
      <c r="AZ160" s="95" t="e">
        <f ca="true">+IF(AND(ISNUMBER(OFFSET('Hygiene Data'!$D$5,0,10*ROW('Hygiene Data'!D154))),'Data Summary'!DO160="Yes"),OFFSET('Hygiene Data'!$D$5,0,10*ROW('Hygiene Data'!D154)),NA())</f>
        <v>#N/A</v>
      </c>
      <c r="BA160" s="95" t="e">
        <f ca="true">+IF(AND(ISNUMBER(OFFSET('Hygiene Data'!$D$7,0,10*ROW('Hygiene Data'!D154))),'Data Summary'!DP160="Yes"),OFFSET('Hygiene Data'!$D$7,0,10*ROW('Hygiene Data'!D154)),NA())</f>
        <v>#N/A</v>
      </c>
      <c r="BB160" s="95" t="e">
        <f ca="true">+IF(AND(ISNUMBER(OFFSET('Hygiene Data'!$D$9,0,10*ROW('Hygiene Data'!D154))),'Data Summary'!DQ160="Yes"),OFFSET('Hygiene Data'!$D$9,0,10*ROW('Hygiene Data'!D154)),NA())</f>
        <v>#N/A</v>
      </c>
      <c r="BC160" s="95" t="e">
        <f ca="true">+IF(AND(ISNUMBER(OFFSET('Hygiene Data'!$E$5,0,10*ROW('Hygiene Data'!E154))),'Data Summary'!DR160="Yes"),OFFSET('Hygiene Data'!$E$5,0,10*ROW('Hygiene Data'!E154)),NA())</f>
        <v>#N/A</v>
      </c>
      <c r="BD160" s="95" t="e">
        <f ca="true">+IF(AND(ISNUMBER(OFFSET('Hygiene Data'!$E$7,0,10*ROW('Hygiene Data'!E154))),'Data Summary'!DS160="Yes"),OFFSET('Hygiene Data'!$E$7,0,10*ROW('Hygiene Data'!E154)),NA())</f>
        <v>#N/A</v>
      </c>
      <c r="BE160" s="95" t="e">
        <f ca="true">+IF(AND(ISNUMBER(OFFSET('Hygiene Data'!$E$9,0,10*ROW('Hygiene Data'!E154))),'Data Summary'!DT160="Yes"),OFFSET('Hygiene Data'!$E$9,0,10*ROW('Hygiene Data'!E154)),NA())</f>
        <v>#N/A</v>
      </c>
      <c r="BF160" s="95" t="e">
        <f ca="true">+IF(AND(ISNUMBER(OFFSET('Hygiene Data'!$F$5,0,10*ROW('Hygiene Data'!F154))),'Data Summary'!DU160="Yes"),OFFSET('Hygiene Data'!$F$5,0,10*ROW('Hygiene Data'!F154)),NA())</f>
        <v>#N/A</v>
      </c>
      <c r="BG160" s="95" t="e">
        <f ca="true">+IF(AND(ISNUMBER(OFFSET('Hygiene Data'!$F$7,0,10*ROW('Hygiene Data'!F154))),'Data Summary'!DV160="Yes"),OFFSET('Hygiene Data'!$F$7,0,10*ROW('Hygiene Data'!F154)),NA())</f>
        <v>#N/A</v>
      </c>
      <c r="BH160" s="95" t="e">
        <f ca="true">+IF(AND(ISNUMBER(OFFSET('Hygiene Data'!$F$9,0,10*ROW('Hygiene Data'!F154))),'Data Summary'!DW160="Yes"),OFFSET('Hygiene Data'!$F$9,0,10*ROW('Hygiene Data'!F154)),NA())</f>
        <v>#N/A</v>
      </c>
      <c r="BI160" s="95" t="e">
        <f ca="true">+IF(AND(ISNUMBER(OFFSET('Hygiene Data'!$G$5,0,10*ROW('Hygiene Data'!G154))),'Data Summary'!DX160="Yes"),OFFSET('Hygiene Data'!$G$5,0,10*ROW('Hygiene Data'!G154)),NA())</f>
        <v>#N/A</v>
      </c>
      <c r="BJ160" s="95" t="e">
        <f ca="true">+IF(AND(ISNUMBER(OFFSET('Hygiene Data'!$G$7,0,10*ROW('Hygiene Data'!G154))),'Data Summary'!DY160="Yes"),OFFSET('Hygiene Data'!$G$7,0,10*ROW('Hygiene Data'!G154)),NA())</f>
        <v>#N/A</v>
      </c>
      <c r="BK160" s="95" t="e">
        <f ca="true">+IF(AND(ISNUMBER(OFFSET('Hygiene Data'!$G$9,0,10*ROW('Hygiene Data'!G154))),'Data Summary'!DZ160="Yes"),OFFSET('Hygiene Data'!$G$9,0,10*ROW('Hygiene Data'!G154)),NA())</f>
        <v>#N/A</v>
      </c>
      <c r="BL160" s="95" t="e">
        <f ca="true">+IF(AND(ISNUMBER(OFFSET('Hygiene Data'!$H$5,0,10*ROW('Hygiene Data'!H154))),'Data Summary'!EA160="Yes"),OFFSET('Hygiene Data'!$H$5,0,10*ROW('Hygiene Data'!H154)),NA())</f>
        <v>#N/A</v>
      </c>
      <c r="BM160" s="95" t="e">
        <f ca="true">+IF(AND(ISNUMBER(OFFSET('Hygiene Data'!$H$7,0,10*ROW('Hygiene Data'!H154))),'Data Summary'!EB160="Yes"),OFFSET('Hygiene Data'!$H$7,0,10*ROW('Hygiene Data'!H154)),NA())</f>
        <v>#N/A</v>
      </c>
      <c r="BN160" s="95" t="e">
        <f ca="true">+IF(AND(ISNUMBER(OFFSET('Hygiene Data'!$H$9,0,10*ROW('Hygiene Data'!H154))),'Data Summary'!EC160="Yes"),OFFSET('Hygiene Data'!$H$9,0,10*ROW('Hygiene Data'!H154)),NA())</f>
        <v>#N/A</v>
      </c>
      <c r="BO160" s="95" t="e">
        <f ca="true">+IF(AND(ISNUMBER(OFFSET('Hygiene Data'!$I$5,0,10*ROW('Hygiene Data'!I154))),'Data Summary'!ED160="Yes"),OFFSET('Hygiene Data'!$I$5,0,10*ROW('Hygiene Data'!I154)),NA())</f>
        <v>#N/A</v>
      </c>
      <c r="BP160" s="95" t="e">
        <f ca="true">+IF(AND(ISNUMBER(OFFSET('Hygiene Data'!$I$7,0,10*ROW('Hygiene Data'!I154))),'Data Summary'!EE160="Yes"),OFFSET('Hygiene Data'!$I$7,0,10*ROW('Hygiene Data'!I154)),NA())</f>
        <v>#N/A</v>
      </c>
      <c r="BQ160" s="95" t="e">
        <f ca="true">+IF(AND(ISNUMBER(OFFSET('Hygiene Data'!$I$9,0,10*ROW('Hygiene Data'!I154))),'Data Summary'!EF160="Yes"),OFFSET('Hygiene Data'!$I$9,0,10*ROW('Hygiene Data'!I154)),NA())</f>
        <v>#N/A</v>
      </c>
    </row>
    <row xmlns:x14ac="http://schemas.microsoft.com/office/spreadsheetml/2009/9/ac" r="161" x14ac:dyDescent="0.2">
      <c r="A161" s="329" t="e">
        <f ca="true">+RIGHT('Data Summary'!A161,LEN('Data Summary'!A161)-9)</f>
        <v>#VALUE!</v>
      </c>
      <c r="B161" s="36" t="str">
        <f ca="true">+IF(ISTEXT('Data Summary'!B161),'Data Summary'!B161,"")</f>
        <v/>
      </c>
      <c r="C161" s="328" t="e">
        <f ca="true">+VALUE('Data Summary'!C161)</f>
        <v>#VALUE!</v>
      </c>
      <c r="D161" s="93" t="e">
        <f ca="true">+IF(AND(ISNUMBER(OFFSET('Water Data'!$D$4,0,10*ROW('Water Data'!D155))),'Data Summary'!BS161="Yes"),100-OFFSET('Water Data'!$D$4,0,10*ROW('Water Data'!D155)),NA())</f>
        <v>#N/A</v>
      </c>
      <c r="E161" s="93" t="e">
        <f ca="true">+IF(AND(ISNUMBER(OFFSET('Water Data'!$D$6,0,10*ROW('Water Data'!D155))),'Data Summary'!BT161="Yes"),OFFSET('Water Data'!$D$6,0,10*ROW('Water Data'!D155)),NA())</f>
        <v>#N/A</v>
      </c>
      <c r="F161" s="93" t="e">
        <f ca="true">+IF(AND(ISNUMBER(OFFSET('Water Data'!$D$9,0,10*ROW('Water Data'!D155))),'Data Summary'!BU161="Yes"),OFFSET('Water Data'!$D$9,0,10*ROW('Water Data'!D155)),NA())</f>
        <v>#N/A</v>
      </c>
      <c r="G161" s="93" t="e">
        <f ca="true">+IF(AND(ISNUMBER(OFFSET('Water Data'!$E$4,0,10*ROW('Water Data'!E155))),'Data Summary'!BV161="Yes"),100-OFFSET('Water Data'!$E$4,0,10*ROW('Water Data'!E155)),NA())</f>
        <v>#N/A</v>
      </c>
      <c r="H161" s="93" t="e">
        <f ca="true">+IF(AND(ISNUMBER(OFFSET('Water Data'!$E$6,0,10*ROW('Water Data'!E155))),'Data Summary'!BW161="Yes"),OFFSET('Water Data'!$E$6,0,10*ROW('Water Data'!E155)),NA())</f>
        <v>#N/A</v>
      </c>
      <c r="I161" s="93" t="e">
        <f ca="true">+IF(AND(ISNUMBER(OFFSET('Water Data'!$E$9,0,10*ROW('Water Data'!E155))),'Data Summary'!BX161="Yes"),OFFSET('Water Data'!$E$9,0,10*ROW('Water Data'!E155)),NA())</f>
        <v>#N/A</v>
      </c>
      <c r="J161" s="93" t="e">
        <f ca="true">+IF(AND(ISNUMBER(OFFSET('Water Data'!$F$4,0,10*ROW('Water Data'!F155))),'Data Summary'!BY161="Yes"),100-OFFSET('Water Data'!$F$4,0,10*ROW('Water Data'!F155)),NA())</f>
        <v>#N/A</v>
      </c>
      <c r="K161" s="93" t="e">
        <f ca="true">+IF(AND(ISNUMBER(OFFSET('Water Data'!$F$6,0,10*ROW('Water Data'!F155))),'Data Summary'!BZ161="Yes"),OFFSET('Water Data'!$F$6,0,10*ROW('Water Data'!F155)),NA())</f>
        <v>#N/A</v>
      </c>
      <c r="L161" s="93" t="e">
        <f ca="true">+IF(AND(ISNUMBER(OFFSET('Water Data'!$F$9,0,10*ROW('Water Data'!F155))),'Data Summary'!CA161="Yes"),OFFSET('Water Data'!$F$9,0,10*ROW('Water Data'!F155)),NA())</f>
        <v>#N/A</v>
      </c>
      <c r="M161" s="93" t="e">
        <f ca="true">+IF(AND(ISNUMBER(OFFSET('Water Data'!$G$4,0,10*ROW('Water Data'!G155))),'Data Summary'!CB161="Yes"),100-OFFSET('Water Data'!$G$4,0,10*ROW('Water Data'!G155)),NA())</f>
        <v>#N/A</v>
      </c>
      <c r="N161" s="93" t="e">
        <f ca="true">+IF(AND(ISNUMBER(OFFSET('Water Data'!$G$6,0,10*ROW('Water Data'!G155))),'Data Summary'!CC161="Yes"),OFFSET('Water Data'!$G$6,0,10*ROW('Water Data'!G155)),NA())</f>
        <v>#N/A</v>
      </c>
      <c r="O161" s="93" t="e">
        <f ca="true">+IF(AND(ISNUMBER(OFFSET('Water Data'!$G$9,0,10*ROW('Water Data'!G155))),'Data Summary'!CD161="Yes"),OFFSET('Water Data'!$G$9,0,10*ROW('Water Data'!G155)),NA())</f>
        <v>#N/A</v>
      </c>
      <c r="P161" s="93" t="e">
        <f ca="true">+IF(AND(ISNUMBER(OFFSET('Water Data'!$H$4,0,10*ROW('Water Data'!H155))),'Data Summary'!CE161="Yes"),100-OFFSET('Water Data'!$H$4,0,10*ROW('Water Data'!H155)),NA())</f>
        <v>#N/A</v>
      </c>
      <c r="Q161" s="93" t="e">
        <f ca="true">+IF(AND(ISNUMBER(OFFSET('Water Data'!$H$6,0,10*ROW('Water Data'!H155))),'Data Summary'!CF161="Yes"),OFFSET('Water Data'!$H$6,0,10*ROW('Water Data'!H155)),NA())</f>
        <v>#N/A</v>
      </c>
      <c r="R161" s="93" t="e">
        <f ca="true">+IF(AND(ISNUMBER(OFFSET('Water Data'!$H$9,0,10*ROW('Water Data'!H155))),'Data Summary'!CG161="Yes"),OFFSET('Water Data'!$H$9,0,10*ROW('Water Data'!H155)),NA())</f>
        <v>#N/A</v>
      </c>
      <c r="S161" s="93" t="e">
        <f ca="true">+IF(AND(ISNUMBER(OFFSET('Water Data'!$I$4,0,10*ROW('Water Data'!I155))),'Data Summary'!CH161="Yes"),100-OFFSET('Water Data'!$I$4,0,10*ROW('Water Data'!I155)),NA())</f>
        <v>#N/A</v>
      </c>
      <c r="T161" s="93" t="e">
        <f ca="true">+IF(AND(ISNUMBER(OFFSET('Water Data'!$I$6,0,10*ROW('Water Data'!I155))),'Data Summary'!CI161="Yes"),OFFSET('Water Data'!$I$6,0,10*ROW('Water Data'!I155)),NA())</f>
        <v>#N/A</v>
      </c>
      <c r="U161" s="93" t="e">
        <f ca="true">+IF(AND(ISNUMBER(OFFSET('Water Data'!$I$9,0,10*ROW('Water Data'!I155))),'Data Summary'!CJ161="Yes"),OFFSET('Water Data'!$I$9,0,10*ROW('Water Data'!I155)),NA())</f>
        <v>#N/A</v>
      </c>
      <c r="V161" s="94" t="e">
        <f ca="true">+IF(AND(ISNUMBER(OFFSET('Sanitation Data'!$D$4,0,10*ROW('Sanitation Data'!D155))),'Data Summary'!CK161="Yes"),100-OFFSET('Sanitation Data'!$D$4,0,10*ROW('Sanitation Data'!D155)),NA())</f>
        <v>#N/A</v>
      </c>
      <c r="W161" s="94" t="e">
        <f ca="true">+IF(AND(ISNUMBER(OFFSET('Sanitation Data'!$D$6,0,10*ROW('Sanitation Data'!D155))),'Data Summary'!CL161="Yes"),OFFSET('Sanitation Data'!$D$6,0,10*ROW('Sanitation Data'!D155)),NA())</f>
        <v>#N/A</v>
      </c>
      <c r="X161" s="94" t="e">
        <f ca="true">+IF(AND(ISNUMBER(OFFSET('Sanitation Data'!$D$10,0,10*ROW('Sanitation Data'!D155))),'Data Summary'!CM161="Yes"),OFFSET('Sanitation Data'!$D$10,0,10*ROW('Sanitation Data'!D155)),NA())</f>
        <v>#N/A</v>
      </c>
      <c r="Y161" s="94" t="e">
        <f ca="true">+IF(AND(ISNUMBER(OFFSET('Sanitation Data'!$D$11,0,10*ROW('Sanitation Data'!D155))),'Data Summary'!CN161="Yes"),OFFSET('Sanitation Data'!$D$11,0,10*ROW('Sanitation Data'!D155)),NA())</f>
        <v>#N/A</v>
      </c>
      <c r="Z161" s="94" t="e">
        <f ca="true">+IF(AND(ISNUMBER(OFFSET('Sanitation Data'!$D$12,0,10*ROW('Sanitation Data'!D155))),'Data Summary'!CO161="Yes"),OFFSET('Sanitation Data'!$D$12,0,10*ROW('Sanitation Data'!D155)),NA())</f>
        <v>#N/A</v>
      </c>
      <c r="AA161" s="94" t="e">
        <f ca="true">+IF(AND(ISNUMBER(OFFSET('Sanitation Data'!$E$4,0,10*ROW('Sanitation Data'!E155))),'Data Summary'!CP161="Yes"),100-OFFSET('Sanitation Data'!$E$4,0,10*ROW('Sanitation Data'!E155)),NA())</f>
        <v>#N/A</v>
      </c>
      <c r="AB161" s="94" t="e">
        <f ca="true">+IF(AND(ISNUMBER(OFFSET('Sanitation Data'!$E$6,0,10*ROW('Sanitation Data'!E155))),'Data Summary'!CQ161="Yes"),OFFSET('Sanitation Data'!$E$6,0,10*ROW('Sanitation Data'!E155)),NA())</f>
        <v>#N/A</v>
      </c>
      <c r="AC161" s="94" t="e">
        <f ca="true">+IF(AND(ISNUMBER(OFFSET('Sanitation Data'!$E$10,0,10*ROW('Sanitation Data'!E155))),'Data Summary'!CR161="Yes"),OFFSET('Sanitation Data'!$E$10,0,10*ROW('Sanitation Data'!E155)),NA())</f>
        <v>#N/A</v>
      </c>
      <c r="AD161" s="94" t="e">
        <f ca="true">+IF(AND(ISNUMBER(OFFSET('Sanitation Data'!$E$11,0,10*ROW('Sanitation Data'!E155))),'Data Summary'!CS161="Yes"),OFFSET('Sanitation Data'!$E$11,0,10*ROW('Sanitation Data'!E155)),NA())</f>
        <v>#N/A</v>
      </c>
      <c r="AE161" s="94" t="e">
        <f ca="true">+IF(AND(ISNUMBER(OFFSET('Sanitation Data'!$E$12,0,10*ROW('Sanitation Data'!E155))),'Data Summary'!CT161="Yes"),OFFSET('Sanitation Data'!$E$12,0,10*ROW('Sanitation Data'!E155)),NA())</f>
        <v>#N/A</v>
      </c>
      <c r="AF161" s="94" t="e">
        <f ca="true">+IF(AND(ISNUMBER(OFFSET('Sanitation Data'!$F$4,0,10*ROW('Sanitation Data'!F155))),'Data Summary'!CU161="Yes"),100-OFFSET('Sanitation Data'!$F$4,0,10*ROW('Sanitation Data'!F155)),NA())</f>
        <v>#N/A</v>
      </c>
      <c r="AG161" s="94" t="e">
        <f ca="true">+IF(AND(ISNUMBER(OFFSET('Sanitation Data'!$F$6,0,10*ROW('Sanitation Data'!F155))),'Data Summary'!CV161="Yes"),OFFSET('Sanitation Data'!$F$6,0,10*ROW('Sanitation Data'!F155)),NA())</f>
        <v>#N/A</v>
      </c>
      <c r="AH161" s="94" t="e">
        <f ca="true">+IF(AND(ISNUMBER(OFFSET('Sanitation Data'!$F$10,0,10*ROW('Sanitation Data'!F155))),'Data Summary'!CW161="Yes"),OFFSET('Sanitation Data'!$F$10,0,10*ROW('Sanitation Data'!F155)),NA())</f>
        <v>#N/A</v>
      </c>
      <c r="AI161" s="94" t="e">
        <f ca="true">+IF(AND(ISNUMBER(OFFSET('Sanitation Data'!$F$11,0,10*ROW('Sanitation Data'!F155))),'Data Summary'!CX161="Yes"),OFFSET('Sanitation Data'!$F$11,0,10*ROW('Sanitation Data'!F155)),NA())</f>
        <v>#N/A</v>
      </c>
      <c r="AJ161" s="94" t="e">
        <f ca="true">+IF(AND(ISNUMBER(OFFSET('Sanitation Data'!$F$12,0,10*ROW('Sanitation Data'!F155))),'Data Summary'!CY161="Yes"),OFFSET('Sanitation Data'!$F$12,0,10*ROW('Sanitation Data'!F155)),NA())</f>
        <v>#N/A</v>
      </c>
      <c r="AK161" s="94" t="e">
        <f ca="true">+IF(AND(ISNUMBER(OFFSET('Sanitation Data'!$G$4,0,10*ROW('Sanitation Data'!G155))),'Data Summary'!CZ161="Yes"),100-OFFSET('Sanitation Data'!$G$4,0,10*ROW('Sanitation Data'!G155)),NA())</f>
        <v>#N/A</v>
      </c>
      <c r="AL161" s="94" t="e">
        <f ca="true">+IF(AND(ISNUMBER(OFFSET('Sanitation Data'!$G$6,0,10*ROW('Sanitation Data'!G155))),'Data Summary'!DA161="Yes"),OFFSET('Sanitation Data'!$G$6,0,10*ROW('Sanitation Data'!G155)),NA())</f>
        <v>#N/A</v>
      </c>
      <c r="AM161" s="94" t="e">
        <f ca="true">+IF(AND(ISNUMBER(OFFSET('Sanitation Data'!$G$10,0,10*ROW('Sanitation Data'!G155))),'Data Summary'!DB161="Yes"),OFFSET('Sanitation Data'!$G$10,0,10*ROW('Sanitation Data'!G155)),NA())</f>
        <v>#N/A</v>
      </c>
      <c r="AN161" s="94" t="e">
        <f ca="true">+IF(AND(ISNUMBER(OFFSET('Sanitation Data'!$G$11,0,10*ROW('Sanitation Data'!G155))),'Data Summary'!DC161="Yes"),OFFSET('Sanitation Data'!$G$11,0,10*ROW('Sanitation Data'!G155)),NA())</f>
        <v>#N/A</v>
      </c>
      <c r="AO161" s="94" t="e">
        <f ca="true">+IF(AND(ISNUMBER(OFFSET('Sanitation Data'!$G$12,0,10*ROW('Sanitation Data'!G155))),'Data Summary'!DD161="Yes"),OFFSET('Sanitation Data'!$G$12,0,10*ROW('Sanitation Data'!G155)),NA())</f>
        <v>#N/A</v>
      </c>
      <c r="AP161" s="94" t="e">
        <f ca="true">+IF(AND(ISNUMBER(OFFSET('Sanitation Data'!$H$4,0,10*ROW('Sanitation Data'!H155))),'Data Summary'!DE161="Yes"),100-OFFSET('Sanitation Data'!$H$4,0,10*ROW('Sanitation Data'!H155)),NA())</f>
        <v>#N/A</v>
      </c>
      <c r="AQ161" s="94" t="e">
        <f ca="true">+IF(AND(ISNUMBER(OFFSET('Sanitation Data'!$H$6,0,10*ROW('Sanitation Data'!H155))),'Data Summary'!DF161="Yes"),OFFSET('Sanitation Data'!$H$6,0,10*ROW('Sanitation Data'!H155)),NA())</f>
        <v>#N/A</v>
      </c>
      <c r="AR161" s="94" t="e">
        <f ca="true">+IF(AND(ISNUMBER(OFFSET('Sanitation Data'!$H$10,0,10*ROW('Sanitation Data'!H155))),'Data Summary'!DG161="Yes"),OFFSET('Sanitation Data'!$H$10,0,10*ROW('Sanitation Data'!H155)),NA())</f>
        <v>#N/A</v>
      </c>
      <c r="AS161" s="94" t="e">
        <f ca="true">+IF(AND(ISNUMBER(OFFSET('Sanitation Data'!$H$11,0,10*ROW('Sanitation Data'!H155))),'Data Summary'!DH161="Yes"),OFFSET('Sanitation Data'!$H$11,0,10*ROW('Sanitation Data'!H155)),NA())</f>
        <v>#N/A</v>
      </c>
      <c r="AT161" s="94" t="e">
        <f ca="true">+IF(AND(ISNUMBER(OFFSET('Sanitation Data'!$H$12,0,10*ROW('Sanitation Data'!H155))),'Data Summary'!DI161="Yes"),OFFSET('Sanitation Data'!$H$12,0,10*ROW('Sanitation Data'!H155)),NA())</f>
        <v>#N/A</v>
      </c>
      <c r="AU161" s="94" t="e">
        <f ca="true">+IF(AND(ISNUMBER(OFFSET('Sanitation Data'!$I$4,0,10*ROW('Sanitation Data'!I155))),'Data Summary'!DJ161="Yes"),100-OFFSET('Sanitation Data'!$I$4,0,10*ROW('Sanitation Data'!I155)),NA())</f>
        <v>#N/A</v>
      </c>
      <c r="AV161" s="94" t="e">
        <f ca="true">+IF(AND(ISNUMBER(OFFSET('Sanitation Data'!$I$6,0,10*ROW('Sanitation Data'!I155))),'Data Summary'!DK161="Yes"),OFFSET('Sanitation Data'!$I$6,0,10*ROW('Sanitation Data'!I155)),NA())</f>
        <v>#N/A</v>
      </c>
      <c r="AW161" s="94" t="e">
        <f ca="true">+IF(AND(ISNUMBER(OFFSET('Sanitation Data'!$I$10,0,10*ROW('Sanitation Data'!I155))),'Data Summary'!DL161="Yes"),OFFSET('Sanitation Data'!$I$10,0,10*ROW('Sanitation Data'!I155)),NA())</f>
        <v>#N/A</v>
      </c>
      <c r="AX161" s="94" t="e">
        <f ca="true">+IF(AND(ISNUMBER(OFFSET('Sanitation Data'!$I$11,0,10*ROW('Sanitation Data'!I155))),'Data Summary'!DM161="Yes"),OFFSET('Sanitation Data'!$I$11,0,10*ROW('Sanitation Data'!I155)),NA())</f>
        <v>#N/A</v>
      </c>
      <c r="AY161" s="94" t="e">
        <f ca="true">+IF(AND(ISNUMBER(OFFSET('Sanitation Data'!$I$12,0,10*ROW('Sanitation Data'!I155))),'Data Summary'!DN161="Yes"),OFFSET('Sanitation Data'!$I$12,0,10*ROW('Sanitation Data'!I155)),NA())</f>
        <v>#N/A</v>
      </c>
      <c r="AZ161" s="95" t="e">
        <f ca="true">+IF(AND(ISNUMBER(OFFSET('Hygiene Data'!$D$5,0,10*ROW('Hygiene Data'!D155))),'Data Summary'!DO161="Yes"),OFFSET('Hygiene Data'!$D$5,0,10*ROW('Hygiene Data'!D155)),NA())</f>
        <v>#N/A</v>
      </c>
      <c r="BA161" s="95" t="e">
        <f ca="true">+IF(AND(ISNUMBER(OFFSET('Hygiene Data'!$D$7,0,10*ROW('Hygiene Data'!D155))),'Data Summary'!DP161="Yes"),OFFSET('Hygiene Data'!$D$7,0,10*ROW('Hygiene Data'!D155)),NA())</f>
        <v>#N/A</v>
      </c>
      <c r="BB161" s="95" t="e">
        <f ca="true">+IF(AND(ISNUMBER(OFFSET('Hygiene Data'!$D$9,0,10*ROW('Hygiene Data'!D155))),'Data Summary'!DQ161="Yes"),OFFSET('Hygiene Data'!$D$9,0,10*ROW('Hygiene Data'!D155)),NA())</f>
        <v>#N/A</v>
      </c>
      <c r="BC161" s="95" t="e">
        <f ca="true">+IF(AND(ISNUMBER(OFFSET('Hygiene Data'!$E$5,0,10*ROW('Hygiene Data'!E155))),'Data Summary'!DR161="Yes"),OFFSET('Hygiene Data'!$E$5,0,10*ROW('Hygiene Data'!E155)),NA())</f>
        <v>#N/A</v>
      </c>
      <c r="BD161" s="95" t="e">
        <f ca="true">+IF(AND(ISNUMBER(OFFSET('Hygiene Data'!$E$7,0,10*ROW('Hygiene Data'!E155))),'Data Summary'!DS161="Yes"),OFFSET('Hygiene Data'!$E$7,0,10*ROW('Hygiene Data'!E155)),NA())</f>
        <v>#N/A</v>
      </c>
      <c r="BE161" s="95" t="e">
        <f ca="true">+IF(AND(ISNUMBER(OFFSET('Hygiene Data'!$E$9,0,10*ROW('Hygiene Data'!E155))),'Data Summary'!DT161="Yes"),OFFSET('Hygiene Data'!$E$9,0,10*ROW('Hygiene Data'!E155)),NA())</f>
        <v>#N/A</v>
      </c>
      <c r="BF161" s="95" t="e">
        <f ca="true">+IF(AND(ISNUMBER(OFFSET('Hygiene Data'!$F$5,0,10*ROW('Hygiene Data'!F155))),'Data Summary'!DU161="Yes"),OFFSET('Hygiene Data'!$F$5,0,10*ROW('Hygiene Data'!F155)),NA())</f>
        <v>#N/A</v>
      </c>
      <c r="BG161" s="95" t="e">
        <f ca="true">+IF(AND(ISNUMBER(OFFSET('Hygiene Data'!$F$7,0,10*ROW('Hygiene Data'!F155))),'Data Summary'!DV161="Yes"),OFFSET('Hygiene Data'!$F$7,0,10*ROW('Hygiene Data'!F155)),NA())</f>
        <v>#N/A</v>
      </c>
      <c r="BH161" s="95" t="e">
        <f ca="true">+IF(AND(ISNUMBER(OFFSET('Hygiene Data'!$F$9,0,10*ROW('Hygiene Data'!F155))),'Data Summary'!DW161="Yes"),OFFSET('Hygiene Data'!$F$9,0,10*ROW('Hygiene Data'!F155)),NA())</f>
        <v>#N/A</v>
      </c>
      <c r="BI161" s="95" t="e">
        <f ca="true">+IF(AND(ISNUMBER(OFFSET('Hygiene Data'!$G$5,0,10*ROW('Hygiene Data'!G155))),'Data Summary'!DX161="Yes"),OFFSET('Hygiene Data'!$G$5,0,10*ROW('Hygiene Data'!G155)),NA())</f>
        <v>#N/A</v>
      </c>
      <c r="BJ161" s="95" t="e">
        <f ca="true">+IF(AND(ISNUMBER(OFFSET('Hygiene Data'!$G$7,0,10*ROW('Hygiene Data'!G155))),'Data Summary'!DY161="Yes"),OFFSET('Hygiene Data'!$G$7,0,10*ROW('Hygiene Data'!G155)),NA())</f>
        <v>#N/A</v>
      </c>
      <c r="BK161" s="95" t="e">
        <f ca="true">+IF(AND(ISNUMBER(OFFSET('Hygiene Data'!$G$9,0,10*ROW('Hygiene Data'!G155))),'Data Summary'!DZ161="Yes"),OFFSET('Hygiene Data'!$G$9,0,10*ROW('Hygiene Data'!G155)),NA())</f>
        <v>#N/A</v>
      </c>
      <c r="BL161" s="95" t="e">
        <f ca="true">+IF(AND(ISNUMBER(OFFSET('Hygiene Data'!$H$5,0,10*ROW('Hygiene Data'!H155))),'Data Summary'!EA161="Yes"),OFFSET('Hygiene Data'!$H$5,0,10*ROW('Hygiene Data'!H155)),NA())</f>
        <v>#N/A</v>
      </c>
      <c r="BM161" s="95" t="e">
        <f ca="true">+IF(AND(ISNUMBER(OFFSET('Hygiene Data'!$H$7,0,10*ROW('Hygiene Data'!H155))),'Data Summary'!EB161="Yes"),OFFSET('Hygiene Data'!$H$7,0,10*ROW('Hygiene Data'!H155)),NA())</f>
        <v>#N/A</v>
      </c>
      <c r="BN161" s="95" t="e">
        <f ca="true">+IF(AND(ISNUMBER(OFFSET('Hygiene Data'!$H$9,0,10*ROW('Hygiene Data'!H155))),'Data Summary'!EC161="Yes"),OFFSET('Hygiene Data'!$H$9,0,10*ROW('Hygiene Data'!H155)),NA())</f>
        <v>#N/A</v>
      </c>
      <c r="BO161" s="95" t="e">
        <f ca="true">+IF(AND(ISNUMBER(OFFSET('Hygiene Data'!$I$5,0,10*ROW('Hygiene Data'!I155))),'Data Summary'!ED161="Yes"),OFFSET('Hygiene Data'!$I$5,0,10*ROW('Hygiene Data'!I155)),NA())</f>
        <v>#N/A</v>
      </c>
      <c r="BP161" s="95" t="e">
        <f ca="true">+IF(AND(ISNUMBER(OFFSET('Hygiene Data'!$I$7,0,10*ROW('Hygiene Data'!I155))),'Data Summary'!EE161="Yes"),OFFSET('Hygiene Data'!$I$7,0,10*ROW('Hygiene Data'!I155)),NA())</f>
        <v>#N/A</v>
      </c>
      <c r="BQ161" s="95" t="e">
        <f ca="true">+IF(AND(ISNUMBER(OFFSET('Hygiene Data'!$I$9,0,10*ROW('Hygiene Data'!I155))),'Data Summary'!EF161="Yes"),OFFSET('Hygiene Data'!$I$9,0,10*ROW('Hygiene Data'!I155)),NA())</f>
        <v>#N/A</v>
      </c>
    </row>
    <row xmlns:x14ac="http://schemas.microsoft.com/office/spreadsheetml/2009/9/ac" r="162" x14ac:dyDescent="0.2">
      <c r="A162" s="329" t="e">
        <f ca="true">+RIGHT('Data Summary'!A162,LEN('Data Summary'!A162)-9)</f>
        <v>#VALUE!</v>
      </c>
      <c r="B162" s="36" t="str">
        <f ca="true">+IF(ISTEXT('Data Summary'!B162),'Data Summary'!B162,"")</f>
        <v/>
      </c>
      <c r="C162" s="328" t="e">
        <f ca="true">+VALUE('Data Summary'!C162)</f>
        <v>#VALUE!</v>
      </c>
      <c r="D162" s="93" t="e">
        <f ca="true">+IF(AND(ISNUMBER(OFFSET('Water Data'!$D$4,0,10*ROW('Water Data'!D156))),'Data Summary'!BS162="Yes"),100-OFFSET('Water Data'!$D$4,0,10*ROW('Water Data'!D156)),NA())</f>
        <v>#N/A</v>
      </c>
      <c r="E162" s="93" t="e">
        <f ca="true">+IF(AND(ISNUMBER(OFFSET('Water Data'!$D$6,0,10*ROW('Water Data'!D156))),'Data Summary'!BT162="Yes"),OFFSET('Water Data'!$D$6,0,10*ROW('Water Data'!D156)),NA())</f>
        <v>#N/A</v>
      </c>
      <c r="F162" s="93" t="e">
        <f ca="true">+IF(AND(ISNUMBER(OFFSET('Water Data'!$D$9,0,10*ROW('Water Data'!D156))),'Data Summary'!BU162="Yes"),OFFSET('Water Data'!$D$9,0,10*ROW('Water Data'!D156)),NA())</f>
        <v>#N/A</v>
      </c>
      <c r="G162" s="93" t="e">
        <f ca="true">+IF(AND(ISNUMBER(OFFSET('Water Data'!$E$4,0,10*ROW('Water Data'!E156))),'Data Summary'!BV162="Yes"),100-OFFSET('Water Data'!$E$4,0,10*ROW('Water Data'!E156)),NA())</f>
        <v>#N/A</v>
      </c>
      <c r="H162" s="93" t="e">
        <f ca="true">+IF(AND(ISNUMBER(OFFSET('Water Data'!$E$6,0,10*ROW('Water Data'!E156))),'Data Summary'!BW162="Yes"),OFFSET('Water Data'!$E$6,0,10*ROW('Water Data'!E156)),NA())</f>
        <v>#N/A</v>
      </c>
      <c r="I162" s="93" t="e">
        <f ca="true">+IF(AND(ISNUMBER(OFFSET('Water Data'!$E$9,0,10*ROW('Water Data'!E156))),'Data Summary'!BX162="Yes"),OFFSET('Water Data'!$E$9,0,10*ROW('Water Data'!E156)),NA())</f>
        <v>#N/A</v>
      </c>
      <c r="J162" s="93" t="e">
        <f ca="true">+IF(AND(ISNUMBER(OFFSET('Water Data'!$F$4,0,10*ROW('Water Data'!F156))),'Data Summary'!BY162="Yes"),100-OFFSET('Water Data'!$F$4,0,10*ROW('Water Data'!F156)),NA())</f>
        <v>#N/A</v>
      </c>
      <c r="K162" s="93" t="e">
        <f ca="true">+IF(AND(ISNUMBER(OFFSET('Water Data'!$F$6,0,10*ROW('Water Data'!F156))),'Data Summary'!BZ162="Yes"),OFFSET('Water Data'!$F$6,0,10*ROW('Water Data'!F156)),NA())</f>
        <v>#N/A</v>
      </c>
      <c r="L162" s="93" t="e">
        <f ca="true">+IF(AND(ISNUMBER(OFFSET('Water Data'!$F$9,0,10*ROW('Water Data'!F156))),'Data Summary'!CA162="Yes"),OFFSET('Water Data'!$F$9,0,10*ROW('Water Data'!F156)),NA())</f>
        <v>#N/A</v>
      </c>
      <c r="M162" s="93" t="e">
        <f ca="true">+IF(AND(ISNUMBER(OFFSET('Water Data'!$G$4,0,10*ROW('Water Data'!G156))),'Data Summary'!CB162="Yes"),100-OFFSET('Water Data'!$G$4,0,10*ROW('Water Data'!G156)),NA())</f>
        <v>#N/A</v>
      </c>
      <c r="N162" s="93" t="e">
        <f ca="true">+IF(AND(ISNUMBER(OFFSET('Water Data'!$G$6,0,10*ROW('Water Data'!G156))),'Data Summary'!CC162="Yes"),OFFSET('Water Data'!$G$6,0,10*ROW('Water Data'!G156)),NA())</f>
        <v>#N/A</v>
      </c>
      <c r="O162" s="93" t="e">
        <f ca="true">+IF(AND(ISNUMBER(OFFSET('Water Data'!$G$9,0,10*ROW('Water Data'!G156))),'Data Summary'!CD162="Yes"),OFFSET('Water Data'!$G$9,0,10*ROW('Water Data'!G156)),NA())</f>
        <v>#N/A</v>
      </c>
      <c r="P162" s="93" t="e">
        <f ca="true">+IF(AND(ISNUMBER(OFFSET('Water Data'!$H$4,0,10*ROW('Water Data'!H156))),'Data Summary'!CE162="Yes"),100-OFFSET('Water Data'!$H$4,0,10*ROW('Water Data'!H156)),NA())</f>
        <v>#N/A</v>
      </c>
      <c r="Q162" s="93" t="e">
        <f ca="true">+IF(AND(ISNUMBER(OFFSET('Water Data'!$H$6,0,10*ROW('Water Data'!H156))),'Data Summary'!CF162="Yes"),OFFSET('Water Data'!$H$6,0,10*ROW('Water Data'!H156)),NA())</f>
        <v>#N/A</v>
      </c>
      <c r="R162" s="93" t="e">
        <f ca="true">+IF(AND(ISNUMBER(OFFSET('Water Data'!$H$9,0,10*ROW('Water Data'!H156))),'Data Summary'!CG162="Yes"),OFFSET('Water Data'!$H$9,0,10*ROW('Water Data'!H156)),NA())</f>
        <v>#N/A</v>
      </c>
      <c r="S162" s="93" t="e">
        <f ca="true">+IF(AND(ISNUMBER(OFFSET('Water Data'!$I$4,0,10*ROW('Water Data'!I156))),'Data Summary'!CH162="Yes"),100-OFFSET('Water Data'!$I$4,0,10*ROW('Water Data'!I156)),NA())</f>
        <v>#N/A</v>
      </c>
      <c r="T162" s="93" t="e">
        <f ca="true">+IF(AND(ISNUMBER(OFFSET('Water Data'!$I$6,0,10*ROW('Water Data'!I156))),'Data Summary'!CI162="Yes"),OFFSET('Water Data'!$I$6,0,10*ROW('Water Data'!I156)),NA())</f>
        <v>#N/A</v>
      </c>
      <c r="U162" s="93" t="e">
        <f ca="true">+IF(AND(ISNUMBER(OFFSET('Water Data'!$I$9,0,10*ROW('Water Data'!I156))),'Data Summary'!CJ162="Yes"),OFFSET('Water Data'!$I$9,0,10*ROW('Water Data'!I156)),NA())</f>
        <v>#N/A</v>
      </c>
      <c r="V162" s="94" t="e">
        <f ca="true">+IF(AND(ISNUMBER(OFFSET('Sanitation Data'!$D$4,0,10*ROW('Sanitation Data'!D156))),'Data Summary'!CK162="Yes"),100-OFFSET('Sanitation Data'!$D$4,0,10*ROW('Sanitation Data'!D156)),NA())</f>
        <v>#N/A</v>
      </c>
      <c r="W162" s="94" t="e">
        <f ca="true">+IF(AND(ISNUMBER(OFFSET('Sanitation Data'!$D$6,0,10*ROW('Sanitation Data'!D156))),'Data Summary'!CL162="Yes"),OFFSET('Sanitation Data'!$D$6,0,10*ROW('Sanitation Data'!D156)),NA())</f>
        <v>#N/A</v>
      </c>
      <c r="X162" s="94" t="e">
        <f ca="true">+IF(AND(ISNUMBER(OFFSET('Sanitation Data'!$D$10,0,10*ROW('Sanitation Data'!D156))),'Data Summary'!CM162="Yes"),OFFSET('Sanitation Data'!$D$10,0,10*ROW('Sanitation Data'!D156)),NA())</f>
        <v>#N/A</v>
      </c>
      <c r="Y162" s="94" t="e">
        <f ca="true">+IF(AND(ISNUMBER(OFFSET('Sanitation Data'!$D$11,0,10*ROW('Sanitation Data'!D156))),'Data Summary'!CN162="Yes"),OFFSET('Sanitation Data'!$D$11,0,10*ROW('Sanitation Data'!D156)),NA())</f>
        <v>#N/A</v>
      </c>
      <c r="Z162" s="94" t="e">
        <f ca="true">+IF(AND(ISNUMBER(OFFSET('Sanitation Data'!$D$12,0,10*ROW('Sanitation Data'!D156))),'Data Summary'!CO162="Yes"),OFFSET('Sanitation Data'!$D$12,0,10*ROW('Sanitation Data'!D156)),NA())</f>
        <v>#N/A</v>
      </c>
      <c r="AA162" s="94" t="e">
        <f ca="true">+IF(AND(ISNUMBER(OFFSET('Sanitation Data'!$E$4,0,10*ROW('Sanitation Data'!E156))),'Data Summary'!CP162="Yes"),100-OFFSET('Sanitation Data'!$E$4,0,10*ROW('Sanitation Data'!E156)),NA())</f>
        <v>#N/A</v>
      </c>
      <c r="AB162" s="94" t="e">
        <f ca="true">+IF(AND(ISNUMBER(OFFSET('Sanitation Data'!$E$6,0,10*ROW('Sanitation Data'!E156))),'Data Summary'!CQ162="Yes"),OFFSET('Sanitation Data'!$E$6,0,10*ROW('Sanitation Data'!E156)),NA())</f>
        <v>#N/A</v>
      </c>
      <c r="AC162" s="94" t="e">
        <f ca="true">+IF(AND(ISNUMBER(OFFSET('Sanitation Data'!$E$10,0,10*ROW('Sanitation Data'!E156))),'Data Summary'!CR162="Yes"),OFFSET('Sanitation Data'!$E$10,0,10*ROW('Sanitation Data'!E156)),NA())</f>
        <v>#N/A</v>
      </c>
      <c r="AD162" s="94" t="e">
        <f ca="true">+IF(AND(ISNUMBER(OFFSET('Sanitation Data'!$E$11,0,10*ROW('Sanitation Data'!E156))),'Data Summary'!CS162="Yes"),OFFSET('Sanitation Data'!$E$11,0,10*ROW('Sanitation Data'!E156)),NA())</f>
        <v>#N/A</v>
      </c>
      <c r="AE162" s="94" t="e">
        <f ca="true">+IF(AND(ISNUMBER(OFFSET('Sanitation Data'!$E$12,0,10*ROW('Sanitation Data'!E156))),'Data Summary'!CT162="Yes"),OFFSET('Sanitation Data'!$E$12,0,10*ROW('Sanitation Data'!E156)),NA())</f>
        <v>#N/A</v>
      </c>
      <c r="AF162" s="94" t="e">
        <f ca="true">+IF(AND(ISNUMBER(OFFSET('Sanitation Data'!$F$4,0,10*ROW('Sanitation Data'!F156))),'Data Summary'!CU162="Yes"),100-OFFSET('Sanitation Data'!$F$4,0,10*ROW('Sanitation Data'!F156)),NA())</f>
        <v>#N/A</v>
      </c>
      <c r="AG162" s="94" t="e">
        <f ca="true">+IF(AND(ISNUMBER(OFFSET('Sanitation Data'!$F$6,0,10*ROW('Sanitation Data'!F156))),'Data Summary'!CV162="Yes"),OFFSET('Sanitation Data'!$F$6,0,10*ROW('Sanitation Data'!F156)),NA())</f>
        <v>#N/A</v>
      </c>
      <c r="AH162" s="94" t="e">
        <f ca="true">+IF(AND(ISNUMBER(OFFSET('Sanitation Data'!$F$10,0,10*ROW('Sanitation Data'!F156))),'Data Summary'!CW162="Yes"),OFFSET('Sanitation Data'!$F$10,0,10*ROW('Sanitation Data'!F156)),NA())</f>
        <v>#N/A</v>
      </c>
      <c r="AI162" s="94" t="e">
        <f ca="true">+IF(AND(ISNUMBER(OFFSET('Sanitation Data'!$F$11,0,10*ROW('Sanitation Data'!F156))),'Data Summary'!CX162="Yes"),OFFSET('Sanitation Data'!$F$11,0,10*ROW('Sanitation Data'!F156)),NA())</f>
        <v>#N/A</v>
      </c>
      <c r="AJ162" s="94" t="e">
        <f ca="true">+IF(AND(ISNUMBER(OFFSET('Sanitation Data'!$F$12,0,10*ROW('Sanitation Data'!F156))),'Data Summary'!CY162="Yes"),OFFSET('Sanitation Data'!$F$12,0,10*ROW('Sanitation Data'!F156)),NA())</f>
        <v>#N/A</v>
      </c>
      <c r="AK162" s="94" t="e">
        <f ca="true">+IF(AND(ISNUMBER(OFFSET('Sanitation Data'!$G$4,0,10*ROW('Sanitation Data'!G156))),'Data Summary'!CZ162="Yes"),100-OFFSET('Sanitation Data'!$G$4,0,10*ROW('Sanitation Data'!G156)),NA())</f>
        <v>#N/A</v>
      </c>
      <c r="AL162" s="94" t="e">
        <f ca="true">+IF(AND(ISNUMBER(OFFSET('Sanitation Data'!$G$6,0,10*ROW('Sanitation Data'!G156))),'Data Summary'!DA162="Yes"),OFFSET('Sanitation Data'!$G$6,0,10*ROW('Sanitation Data'!G156)),NA())</f>
        <v>#N/A</v>
      </c>
      <c r="AM162" s="94" t="e">
        <f ca="true">+IF(AND(ISNUMBER(OFFSET('Sanitation Data'!$G$10,0,10*ROW('Sanitation Data'!G156))),'Data Summary'!DB162="Yes"),OFFSET('Sanitation Data'!$G$10,0,10*ROW('Sanitation Data'!G156)),NA())</f>
        <v>#N/A</v>
      </c>
      <c r="AN162" s="94" t="e">
        <f ca="true">+IF(AND(ISNUMBER(OFFSET('Sanitation Data'!$G$11,0,10*ROW('Sanitation Data'!G156))),'Data Summary'!DC162="Yes"),OFFSET('Sanitation Data'!$G$11,0,10*ROW('Sanitation Data'!G156)),NA())</f>
        <v>#N/A</v>
      </c>
      <c r="AO162" s="94" t="e">
        <f ca="true">+IF(AND(ISNUMBER(OFFSET('Sanitation Data'!$G$12,0,10*ROW('Sanitation Data'!G156))),'Data Summary'!DD162="Yes"),OFFSET('Sanitation Data'!$G$12,0,10*ROW('Sanitation Data'!G156)),NA())</f>
        <v>#N/A</v>
      </c>
      <c r="AP162" s="94" t="e">
        <f ca="true">+IF(AND(ISNUMBER(OFFSET('Sanitation Data'!$H$4,0,10*ROW('Sanitation Data'!H156))),'Data Summary'!DE162="Yes"),100-OFFSET('Sanitation Data'!$H$4,0,10*ROW('Sanitation Data'!H156)),NA())</f>
        <v>#N/A</v>
      </c>
      <c r="AQ162" s="94" t="e">
        <f ca="true">+IF(AND(ISNUMBER(OFFSET('Sanitation Data'!$H$6,0,10*ROW('Sanitation Data'!H156))),'Data Summary'!DF162="Yes"),OFFSET('Sanitation Data'!$H$6,0,10*ROW('Sanitation Data'!H156)),NA())</f>
        <v>#N/A</v>
      </c>
      <c r="AR162" s="94" t="e">
        <f ca="true">+IF(AND(ISNUMBER(OFFSET('Sanitation Data'!$H$10,0,10*ROW('Sanitation Data'!H156))),'Data Summary'!DG162="Yes"),OFFSET('Sanitation Data'!$H$10,0,10*ROW('Sanitation Data'!H156)),NA())</f>
        <v>#N/A</v>
      </c>
      <c r="AS162" s="94" t="e">
        <f ca="true">+IF(AND(ISNUMBER(OFFSET('Sanitation Data'!$H$11,0,10*ROW('Sanitation Data'!H156))),'Data Summary'!DH162="Yes"),OFFSET('Sanitation Data'!$H$11,0,10*ROW('Sanitation Data'!H156)),NA())</f>
        <v>#N/A</v>
      </c>
      <c r="AT162" s="94" t="e">
        <f ca="true">+IF(AND(ISNUMBER(OFFSET('Sanitation Data'!$H$12,0,10*ROW('Sanitation Data'!H156))),'Data Summary'!DI162="Yes"),OFFSET('Sanitation Data'!$H$12,0,10*ROW('Sanitation Data'!H156)),NA())</f>
        <v>#N/A</v>
      </c>
      <c r="AU162" s="94" t="e">
        <f ca="true">+IF(AND(ISNUMBER(OFFSET('Sanitation Data'!$I$4,0,10*ROW('Sanitation Data'!I156))),'Data Summary'!DJ162="Yes"),100-OFFSET('Sanitation Data'!$I$4,0,10*ROW('Sanitation Data'!I156)),NA())</f>
        <v>#N/A</v>
      </c>
      <c r="AV162" s="94" t="e">
        <f ca="true">+IF(AND(ISNUMBER(OFFSET('Sanitation Data'!$I$6,0,10*ROW('Sanitation Data'!I156))),'Data Summary'!DK162="Yes"),OFFSET('Sanitation Data'!$I$6,0,10*ROW('Sanitation Data'!I156)),NA())</f>
        <v>#N/A</v>
      </c>
      <c r="AW162" s="94" t="e">
        <f ca="true">+IF(AND(ISNUMBER(OFFSET('Sanitation Data'!$I$10,0,10*ROW('Sanitation Data'!I156))),'Data Summary'!DL162="Yes"),OFFSET('Sanitation Data'!$I$10,0,10*ROW('Sanitation Data'!I156)),NA())</f>
        <v>#N/A</v>
      </c>
      <c r="AX162" s="94" t="e">
        <f ca="true">+IF(AND(ISNUMBER(OFFSET('Sanitation Data'!$I$11,0,10*ROW('Sanitation Data'!I156))),'Data Summary'!DM162="Yes"),OFFSET('Sanitation Data'!$I$11,0,10*ROW('Sanitation Data'!I156)),NA())</f>
        <v>#N/A</v>
      </c>
      <c r="AY162" s="94" t="e">
        <f ca="true">+IF(AND(ISNUMBER(OFFSET('Sanitation Data'!$I$12,0,10*ROW('Sanitation Data'!I156))),'Data Summary'!DN162="Yes"),OFFSET('Sanitation Data'!$I$12,0,10*ROW('Sanitation Data'!I156)),NA())</f>
        <v>#N/A</v>
      </c>
      <c r="AZ162" s="95" t="e">
        <f ca="true">+IF(AND(ISNUMBER(OFFSET('Hygiene Data'!$D$5,0,10*ROW('Hygiene Data'!D156))),'Data Summary'!DO162="Yes"),OFFSET('Hygiene Data'!$D$5,0,10*ROW('Hygiene Data'!D156)),NA())</f>
        <v>#N/A</v>
      </c>
      <c r="BA162" s="95" t="e">
        <f ca="true">+IF(AND(ISNUMBER(OFFSET('Hygiene Data'!$D$7,0,10*ROW('Hygiene Data'!D156))),'Data Summary'!DP162="Yes"),OFFSET('Hygiene Data'!$D$7,0,10*ROW('Hygiene Data'!D156)),NA())</f>
        <v>#N/A</v>
      </c>
      <c r="BB162" s="95" t="e">
        <f ca="true">+IF(AND(ISNUMBER(OFFSET('Hygiene Data'!$D$9,0,10*ROW('Hygiene Data'!D156))),'Data Summary'!DQ162="Yes"),OFFSET('Hygiene Data'!$D$9,0,10*ROW('Hygiene Data'!D156)),NA())</f>
        <v>#N/A</v>
      </c>
      <c r="BC162" s="95" t="e">
        <f ca="true">+IF(AND(ISNUMBER(OFFSET('Hygiene Data'!$E$5,0,10*ROW('Hygiene Data'!E156))),'Data Summary'!DR162="Yes"),OFFSET('Hygiene Data'!$E$5,0,10*ROW('Hygiene Data'!E156)),NA())</f>
        <v>#N/A</v>
      </c>
      <c r="BD162" s="95" t="e">
        <f ca="true">+IF(AND(ISNUMBER(OFFSET('Hygiene Data'!$E$7,0,10*ROW('Hygiene Data'!E156))),'Data Summary'!DS162="Yes"),OFFSET('Hygiene Data'!$E$7,0,10*ROW('Hygiene Data'!E156)),NA())</f>
        <v>#N/A</v>
      </c>
      <c r="BE162" s="95" t="e">
        <f ca="true">+IF(AND(ISNUMBER(OFFSET('Hygiene Data'!$E$9,0,10*ROW('Hygiene Data'!E156))),'Data Summary'!DT162="Yes"),OFFSET('Hygiene Data'!$E$9,0,10*ROW('Hygiene Data'!E156)),NA())</f>
        <v>#N/A</v>
      </c>
      <c r="BF162" s="95" t="e">
        <f ca="true">+IF(AND(ISNUMBER(OFFSET('Hygiene Data'!$F$5,0,10*ROW('Hygiene Data'!F156))),'Data Summary'!DU162="Yes"),OFFSET('Hygiene Data'!$F$5,0,10*ROW('Hygiene Data'!F156)),NA())</f>
        <v>#N/A</v>
      </c>
      <c r="BG162" s="95" t="e">
        <f ca="true">+IF(AND(ISNUMBER(OFFSET('Hygiene Data'!$F$7,0,10*ROW('Hygiene Data'!F156))),'Data Summary'!DV162="Yes"),OFFSET('Hygiene Data'!$F$7,0,10*ROW('Hygiene Data'!F156)),NA())</f>
        <v>#N/A</v>
      </c>
      <c r="BH162" s="95" t="e">
        <f ca="true">+IF(AND(ISNUMBER(OFFSET('Hygiene Data'!$F$9,0,10*ROW('Hygiene Data'!F156))),'Data Summary'!DW162="Yes"),OFFSET('Hygiene Data'!$F$9,0,10*ROW('Hygiene Data'!F156)),NA())</f>
        <v>#N/A</v>
      </c>
      <c r="BI162" s="95" t="e">
        <f ca="true">+IF(AND(ISNUMBER(OFFSET('Hygiene Data'!$G$5,0,10*ROW('Hygiene Data'!G156))),'Data Summary'!DX162="Yes"),OFFSET('Hygiene Data'!$G$5,0,10*ROW('Hygiene Data'!G156)),NA())</f>
        <v>#N/A</v>
      </c>
      <c r="BJ162" s="95" t="e">
        <f ca="true">+IF(AND(ISNUMBER(OFFSET('Hygiene Data'!$G$7,0,10*ROW('Hygiene Data'!G156))),'Data Summary'!DY162="Yes"),OFFSET('Hygiene Data'!$G$7,0,10*ROW('Hygiene Data'!G156)),NA())</f>
        <v>#N/A</v>
      </c>
      <c r="BK162" s="95" t="e">
        <f ca="true">+IF(AND(ISNUMBER(OFFSET('Hygiene Data'!$G$9,0,10*ROW('Hygiene Data'!G156))),'Data Summary'!DZ162="Yes"),OFFSET('Hygiene Data'!$G$9,0,10*ROW('Hygiene Data'!G156)),NA())</f>
        <v>#N/A</v>
      </c>
      <c r="BL162" s="95" t="e">
        <f ca="true">+IF(AND(ISNUMBER(OFFSET('Hygiene Data'!$H$5,0,10*ROW('Hygiene Data'!H156))),'Data Summary'!EA162="Yes"),OFFSET('Hygiene Data'!$H$5,0,10*ROW('Hygiene Data'!H156)),NA())</f>
        <v>#N/A</v>
      </c>
      <c r="BM162" s="95" t="e">
        <f ca="true">+IF(AND(ISNUMBER(OFFSET('Hygiene Data'!$H$7,0,10*ROW('Hygiene Data'!H156))),'Data Summary'!EB162="Yes"),OFFSET('Hygiene Data'!$H$7,0,10*ROW('Hygiene Data'!H156)),NA())</f>
        <v>#N/A</v>
      </c>
      <c r="BN162" s="95" t="e">
        <f ca="true">+IF(AND(ISNUMBER(OFFSET('Hygiene Data'!$H$9,0,10*ROW('Hygiene Data'!H156))),'Data Summary'!EC162="Yes"),OFFSET('Hygiene Data'!$H$9,0,10*ROW('Hygiene Data'!H156)),NA())</f>
        <v>#N/A</v>
      </c>
      <c r="BO162" s="95" t="e">
        <f ca="true">+IF(AND(ISNUMBER(OFFSET('Hygiene Data'!$I$5,0,10*ROW('Hygiene Data'!I156))),'Data Summary'!ED162="Yes"),OFFSET('Hygiene Data'!$I$5,0,10*ROW('Hygiene Data'!I156)),NA())</f>
        <v>#N/A</v>
      </c>
      <c r="BP162" s="95" t="e">
        <f ca="true">+IF(AND(ISNUMBER(OFFSET('Hygiene Data'!$I$7,0,10*ROW('Hygiene Data'!I156))),'Data Summary'!EE162="Yes"),OFFSET('Hygiene Data'!$I$7,0,10*ROW('Hygiene Data'!I156)),NA())</f>
        <v>#N/A</v>
      </c>
      <c r="BQ162" s="95" t="e">
        <f ca="true">+IF(AND(ISNUMBER(OFFSET('Hygiene Data'!$I$9,0,10*ROW('Hygiene Data'!I156))),'Data Summary'!EF162="Yes"),OFFSET('Hygiene Data'!$I$9,0,10*ROW('Hygiene Data'!I156)),NA())</f>
        <v>#N/A</v>
      </c>
    </row>
    <row xmlns:x14ac="http://schemas.microsoft.com/office/spreadsheetml/2009/9/ac" r="163" x14ac:dyDescent="0.2">
      <c r="A163" s="329" t="e">
        <f ca="true">+RIGHT('Data Summary'!A163,LEN('Data Summary'!A163)-9)</f>
        <v>#VALUE!</v>
      </c>
      <c r="B163" s="36" t="str">
        <f ca="true">+IF(ISTEXT('Data Summary'!B163),'Data Summary'!B163,"")</f>
        <v/>
      </c>
      <c r="C163" s="328" t="e">
        <f ca="true">+VALUE('Data Summary'!C163)</f>
        <v>#VALUE!</v>
      </c>
      <c r="D163" s="93" t="e">
        <f ca="true">+IF(AND(ISNUMBER(OFFSET('Water Data'!$D$4,0,10*ROW('Water Data'!D157))),'Data Summary'!BS163="Yes"),100-OFFSET('Water Data'!$D$4,0,10*ROW('Water Data'!D157)),NA())</f>
        <v>#N/A</v>
      </c>
      <c r="E163" s="93" t="e">
        <f ca="true">+IF(AND(ISNUMBER(OFFSET('Water Data'!$D$6,0,10*ROW('Water Data'!D157))),'Data Summary'!BT163="Yes"),OFFSET('Water Data'!$D$6,0,10*ROW('Water Data'!D157)),NA())</f>
        <v>#N/A</v>
      </c>
      <c r="F163" s="93" t="e">
        <f ca="true">+IF(AND(ISNUMBER(OFFSET('Water Data'!$D$9,0,10*ROW('Water Data'!D157))),'Data Summary'!BU163="Yes"),OFFSET('Water Data'!$D$9,0,10*ROW('Water Data'!D157)),NA())</f>
        <v>#N/A</v>
      </c>
      <c r="G163" s="93" t="e">
        <f ca="true">+IF(AND(ISNUMBER(OFFSET('Water Data'!$E$4,0,10*ROW('Water Data'!E157))),'Data Summary'!BV163="Yes"),100-OFFSET('Water Data'!$E$4,0,10*ROW('Water Data'!E157)),NA())</f>
        <v>#N/A</v>
      </c>
      <c r="H163" s="93" t="e">
        <f ca="true">+IF(AND(ISNUMBER(OFFSET('Water Data'!$E$6,0,10*ROW('Water Data'!E157))),'Data Summary'!BW163="Yes"),OFFSET('Water Data'!$E$6,0,10*ROW('Water Data'!E157)),NA())</f>
        <v>#N/A</v>
      </c>
      <c r="I163" s="93" t="e">
        <f ca="true">+IF(AND(ISNUMBER(OFFSET('Water Data'!$E$9,0,10*ROW('Water Data'!E157))),'Data Summary'!BX163="Yes"),OFFSET('Water Data'!$E$9,0,10*ROW('Water Data'!E157)),NA())</f>
        <v>#N/A</v>
      </c>
      <c r="J163" s="93" t="e">
        <f ca="true">+IF(AND(ISNUMBER(OFFSET('Water Data'!$F$4,0,10*ROW('Water Data'!F157))),'Data Summary'!BY163="Yes"),100-OFFSET('Water Data'!$F$4,0,10*ROW('Water Data'!F157)),NA())</f>
        <v>#N/A</v>
      </c>
      <c r="K163" s="93" t="e">
        <f ca="true">+IF(AND(ISNUMBER(OFFSET('Water Data'!$F$6,0,10*ROW('Water Data'!F157))),'Data Summary'!BZ163="Yes"),OFFSET('Water Data'!$F$6,0,10*ROW('Water Data'!F157)),NA())</f>
        <v>#N/A</v>
      </c>
      <c r="L163" s="93" t="e">
        <f ca="true">+IF(AND(ISNUMBER(OFFSET('Water Data'!$F$9,0,10*ROW('Water Data'!F157))),'Data Summary'!CA163="Yes"),OFFSET('Water Data'!$F$9,0,10*ROW('Water Data'!F157)),NA())</f>
        <v>#N/A</v>
      </c>
      <c r="M163" s="93" t="e">
        <f ca="true">+IF(AND(ISNUMBER(OFFSET('Water Data'!$G$4,0,10*ROW('Water Data'!G157))),'Data Summary'!CB163="Yes"),100-OFFSET('Water Data'!$G$4,0,10*ROW('Water Data'!G157)),NA())</f>
        <v>#N/A</v>
      </c>
      <c r="N163" s="93" t="e">
        <f ca="true">+IF(AND(ISNUMBER(OFFSET('Water Data'!$G$6,0,10*ROW('Water Data'!G157))),'Data Summary'!CC163="Yes"),OFFSET('Water Data'!$G$6,0,10*ROW('Water Data'!G157)),NA())</f>
        <v>#N/A</v>
      </c>
      <c r="O163" s="93" t="e">
        <f ca="true">+IF(AND(ISNUMBER(OFFSET('Water Data'!$G$9,0,10*ROW('Water Data'!G157))),'Data Summary'!CD163="Yes"),OFFSET('Water Data'!$G$9,0,10*ROW('Water Data'!G157)),NA())</f>
        <v>#N/A</v>
      </c>
      <c r="P163" s="93" t="e">
        <f ca="true">+IF(AND(ISNUMBER(OFFSET('Water Data'!$H$4,0,10*ROW('Water Data'!H157))),'Data Summary'!CE163="Yes"),100-OFFSET('Water Data'!$H$4,0,10*ROW('Water Data'!H157)),NA())</f>
        <v>#N/A</v>
      </c>
      <c r="Q163" s="93" t="e">
        <f ca="true">+IF(AND(ISNUMBER(OFFSET('Water Data'!$H$6,0,10*ROW('Water Data'!H157))),'Data Summary'!CF163="Yes"),OFFSET('Water Data'!$H$6,0,10*ROW('Water Data'!H157)),NA())</f>
        <v>#N/A</v>
      </c>
      <c r="R163" s="93" t="e">
        <f ca="true">+IF(AND(ISNUMBER(OFFSET('Water Data'!$H$9,0,10*ROW('Water Data'!H157))),'Data Summary'!CG163="Yes"),OFFSET('Water Data'!$H$9,0,10*ROW('Water Data'!H157)),NA())</f>
        <v>#N/A</v>
      </c>
      <c r="S163" s="93" t="e">
        <f ca="true">+IF(AND(ISNUMBER(OFFSET('Water Data'!$I$4,0,10*ROW('Water Data'!I157))),'Data Summary'!CH163="Yes"),100-OFFSET('Water Data'!$I$4,0,10*ROW('Water Data'!I157)),NA())</f>
        <v>#N/A</v>
      </c>
      <c r="T163" s="93" t="e">
        <f ca="true">+IF(AND(ISNUMBER(OFFSET('Water Data'!$I$6,0,10*ROW('Water Data'!I157))),'Data Summary'!CI163="Yes"),OFFSET('Water Data'!$I$6,0,10*ROW('Water Data'!I157)),NA())</f>
        <v>#N/A</v>
      </c>
      <c r="U163" s="93" t="e">
        <f ca="true">+IF(AND(ISNUMBER(OFFSET('Water Data'!$I$9,0,10*ROW('Water Data'!I157))),'Data Summary'!CJ163="Yes"),OFFSET('Water Data'!$I$9,0,10*ROW('Water Data'!I157)),NA())</f>
        <v>#N/A</v>
      </c>
      <c r="V163" s="94" t="e">
        <f ca="true">+IF(AND(ISNUMBER(OFFSET('Sanitation Data'!$D$4,0,10*ROW('Sanitation Data'!D157))),'Data Summary'!CK163="Yes"),100-OFFSET('Sanitation Data'!$D$4,0,10*ROW('Sanitation Data'!D157)),NA())</f>
        <v>#N/A</v>
      </c>
      <c r="W163" s="94" t="e">
        <f ca="true">+IF(AND(ISNUMBER(OFFSET('Sanitation Data'!$D$6,0,10*ROW('Sanitation Data'!D157))),'Data Summary'!CL163="Yes"),OFFSET('Sanitation Data'!$D$6,0,10*ROW('Sanitation Data'!D157)),NA())</f>
        <v>#N/A</v>
      </c>
      <c r="X163" s="94" t="e">
        <f ca="true">+IF(AND(ISNUMBER(OFFSET('Sanitation Data'!$D$10,0,10*ROW('Sanitation Data'!D157))),'Data Summary'!CM163="Yes"),OFFSET('Sanitation Data'!$D$10,0,10*ROW('Sanitation Data'!D157)),NA())</f>
        <v>#N/A</v>
      </c>
      <c r="Y163" s="94" t="e">
        <f ca="true">+IF(AND(ISNUMBER(OFFSET('Sanitation Data'!$D$11,0,10*ROW('Sanitation Data'!D157))),'Data Summary'!CN163="Yes"),OFFSET('Sanitation Data'!$D$11,0,10*ROW('Sanitation Data'!D157)),NA())</f>
        <v>#N/A</v>
      </c>
      <c r="Z163" s="94" t="e">
        <f ca="true">+IF(AND(ISNUMBER(OFFSET('Sanitation Data'!$D$12,0,10*ROW('Sanitation Data'!D157))),'Data Summary'!CO163="Yes"),OFFSET('Sanitation Data'!$D$12,0,10*ROW('Sanitation Data'!D157)),NA())</f>
        <v>#N/A</v>
      </c>
      <c r="AA163" s="94" t="e">
        <f ca="true">+IF(AND(ISNUMBER(OFFSET('Sanitation Data'!$E$4,0,10*ROW('Sanitation Data'!E157))),'Data Summary'!CP163="Yes"),100-OFFSET('Sanitation Data'!$E$4,0,10*ROW('Sanitation Data'!E157)),NA())</f>
        <v>#N/A</v>
      </c>
      <c r="AB163" s="94" t="e">
        <f ca="true">+IF(AND(ISNUMBER(OFFSET('Sanitation Data'!$E$6,0,10*ROW('Sanitation Data'!E157))),'Data Summary'!CQ163="Yes"),OFFSET('Sanitation Data'!$E$6,0,10*ROW('Sanitation Data'!E157)),NA())</f>
        <v>#N/A</v>
      </c>
      <c r="AC163" s="94" t="e">
        <f ca="true">+IF(AND(ISNUMBER(OFFSET('Sanitation Data'!$E$10,0,10*ROW('Sanitation Data'!E157))),'Data Summary'!CR163="Yes"),OFFSET('Sanitation Data'!$E$10,0,10*ROW('Sanitation Data'!E157)),NA())</f>
        <v>#N/A</v>
      </c>
      <c r="AD163" s="94" t="e">
        <f ca="true">+IF(AND(ISNUMBER(OFFSET('Sanitation Data'!$E$11,0,10*ROW('Sanitation Data'!E157))),'Data Summary'!CS163="Yes"),OFFSET('Sanitation Data'!$E$11,0,10*ROW('Sanitation Data'!E157)),NA())</f>
        <v>#N/A</v>
      </c>
      <c r="AE163" s="94" t="e">
        <f ca="true">+IF(AND(ISNUMBER(OFFSET('Sanitation Data'!$E$12,0,10*ROW('Sanitation Data'!E157))),'Data Summary'!CT163="Yes"),OFFSET('Sanitation Data'!$E$12,0,10*ROW('Sanitation Data'!E157)),NA())</f>
        <v>#N/A</v>
      </c>
      <c r="AF163" s="94" t="e">
        <f ca="true">+IF(AND(ISNUMBER(OFFSET('Sanitation Data'!$F$4,0,10*ROW('Sanitation Data'!F157))),'Data Summary'!CU163="Yes"),100-OFFSET('Sanitation Data'!$F$4,0,10*ROW('Sanitation Data'!F157)),NA())</f>
        <v>#N/A</v>
      </c>
      <c r="AG163" s="94" t="e">
        <f ca="true">+IF(AND(ISNUMBER(OFFSET('Sanitation Data'!$F$6,0,10*ROW('Sanitation Data'!F157))),'Data Summary'!CV163="Yes"),OFFSET('Sanitation Data'!$F$6,0,10*ROW('Sanitation Data'!F157)),NA())</f>
        <v>#N/A</v>
      </c>
      <c r="AH163" s="94" t="e">
        <f ca="true">+IF(AND(ISNUMBER(OFFSET('Sanitation Data'!$F$10,0,10*ROW('Sanitation Data'!F157))),'Data Summary'!CW163="Yes"),OFFSET('Sanitation Data'!$F$10,0,10*ROW('Sanitation Data'!F157)),NA())</f>
        <v>#N/A</v>
      </c>
      <c r="AI163" s="94" t="e">
        <f ca="true">+IF(AND(ISNUMBER(OFFSET('Sanitation Data'!$F$11,0,10*ROW('Sanitation Data'!F157))),'Data Summary'!CX163="Yes"),OFFSET('Sanitation Data'!$F$11,0,10*ROW('Sanitation Data'!F157)),NA())</f>
        <v>#N/A</v>
      </c>
      <c r="AJ163" s="94" t="e">
        <f ca="true">+IF(AND(ISNUMBER(OFFSET('Sanitation Data'!$F$12,0,10*ROW('Sanitation Data'!F157))),'Data Summary'!CY163="Yes"),OFFSET('Sanitation Data'!$F$12,0,10*ROW('Sanitation Data'!F157)),NA())</f>
        <v>#N/A</v>
      </c>
      <c r="AK163" s="94" t="e">
        <f ca="true">+IF(AND(ISNUMBER(OFFSET('Sanitation Data'!$G$4,0,10*ROW('Sanitation Data'!G157))),'Data Summary'!CZ163="Yes"),100-OFFSET('Sanitation Data'!$G$4,0,10*ROW('Sanitation Data'!G157)),NA())</f>
        <v>#N/A</v>
      </c>
      <c r="AL163" s="94" t="e">
        <f ca="true">+IF(AND(ISNUMBER(OFFSET('Sanitation Data'!$G$6,0,10*ROW('Sanitation Data'!G157))),'Data Summary'!DA163="Yes"),OFFSET('Sanitation Data'!$G$6,0,10*ROW('Sanitation Data'!G157)),NA())</f>
        <v>#N/A</v>
      </c>
      <c r="AM163" s="94" t="e">
        <f ca="true">+IF(AND(ISNUMBER(OFFSET('Sanitation Data'!$G$10,0,10*ROW('Sanitation Data'!G157))),'Data Summary'!DB163="Yes"),OFFSET('Sanitation Data'!$G$10,0,10*ROW('Sanitation Data'!G157)),NA())</f>
        <v>#N/A</v>
      </c>
      <c r="AN163" s="94" t="e">
        <f ca="true">+IF(AND(ISNUMBER(OFFSET('Sanitation Data'!$G$11,0,10*ROW('Sanitation Data'!G157))),'Data Summary'!DC163="Yes"),OFFSET('Sanitation Data'!$G$11,0,10*ROW('Sanitation Data'!G157)),NA())</f>
        <v>#N/A</v>
      </c>
      <c r="AO163" s="94" t="e">
        <f ca="true">+IF(AND(ISNUMBER(OFFSET('Sanitation Data'!$G$12,0,10*ROW('Sanitation Data'!G157))),'Data Summary'!DD163="Yes"),OFFSET('Sanitation Data'!$G$12,0,10*ROW('Sanitation Data'!G157)),NA())</f>
        <v>#N/A</v>
      </c>
      <c r="AP163" s="94" t="e">
        <f ca="true">+IF(AND(ISNUMBER(OFFSET('Sanitation Data'!$H$4,0,10*ROW('Sanitation Data'!H157))),'Data Summary'!DE163="Yes"),100-OFFSET('Sanitation Data'!$H$4,0,10*ROW('Sanitation Data'!H157)),NA())</f>
        <v>#N/A</v>
      </c>
      <c r="AQ163" s="94" t="e">
        <f ca="true">+IF(AND(ISNUMBER(OFFSET('Sanitation Data'!$H$6,0,10*ROW('Sanitation Data'!H157))),'Data Summary'!DF163="Yes"),OFFSET('Sanitation Data'!$H$6,0,10*ROW('Sanitation Data'!H157)),NA())</f>
        <v>#N/A</v>
      </c>
      <c r="AR163" s="94" t="e">
        <f ca="true">+IF(AND(ISNUMBER(OFFSET('Sanitation Data'!$H$10,0,10*ROW('Sanitation Data'!H157))),'Data Summary'!DG163="Yes"),OFFSET('Sanitation Data'!$H$10,0,10*ROW('Sanitation Data'!H157)),NA())</f>
        <v>#N/A</v>
      </c>
      <c r="AS163" s="94" t="e">
        <f ca="true">+IF(AND(ISNUMBER(OFFSET('Sanitation Data'!$H$11,0,10*ROW('Sanitation Data'!H157))),'Data Summary'!DH163="Yes"),OFFSET('Sanitation Data'!$H$11,0,10*ROW('Sanitation Data'!H157)),NA())</f>
        <v>#N/A</v>
      </c>
      <c r="AT163" s="94" t="e">
        <f ca="true">+IF(AND(ISNUMBER(OFFSET('Sanitation Data'!$H$12,0,10*ROW('Sanitation Data'!H157))),'Data Summary'!DI163="Yes"),OFFSET('Sanitation Data'!$H$12,0,10*ROW('Sanitation Data'!H157)),NA())</f>
        <v>#N/A</v>
      </c>
      <c r="AU163" s="94" t="e">
        <f ca="true">+IF(AND(ISNUMBER(OFFSET('Sanitation Data'!$I$4,0,10*ROW('Sanitation Data'!I157))),'Data Summary'!DJ163="Yes"),100-OFFSET('Sanitation Data'!$I$4,0,10*ROW('Sanitation Data'!I157)),NA())</f>
        <v>#N/A</v>
      </c>
      <c r="AV163" s="94" t="e">
        <f ca="true">+IF(AND(ISNUMBER(OFFSET('Sanitation Data'!$I$6,0,10*ROW('Sanitation Data'!I157))),'Data Summary'!DK163="Yes"),OFFSET('Sanitation Data'!$I$6,0,10*ROW('Sanitation Data'!I157)),NA())</f>
        <v>#N/A</v>
      </c>
      <c r="AW163" s="94" t="e">
        <f ca="true">+IF(AND(ISNUMBER(OFFSET('Sanitation Data'!$I$10,0,10*ROW('Sanitation Data'!I157))),'Data Summary'!DL163="Yes"),OFFSET('Sanitation Data'!$I$10,0,10*ROW('Sanitation Data'!I157)),NA())</f>
        <v>#N/A</v>
      </c>
      <c r="AX163" s="94" t="e">
        <f ca="true">+IF(AND(ISNUMBER(OFFSET('Sanitation Data'!$I$11,0,10*ROW('Sanitation Data'!I157))),'Data Summary'!DM163="Yes"),OFFSET('Sanitation Data'!$I$11,0,10*ROW('Sanitation Data'!I157)),NA())</f>
        <v>#N/A</v>
      </c>
      <c r="AY163" s="94" t="e">
        <f ca="true">+IF(AND(ISNUMBER(OFFSET('Sanitation Data'!$I$12,0,10*ROW('Sanitation Data'!I157))),'Data Summary'!DN163="Yes"),OFFSET('Sanitation Data'!$I$12,0,10*ROW('Sanitation Data'!I157)),NA())</f>
        <v>#N/A</v>
      </c>
      <c r="AZ163" s="95" t="e">
        <f ca="true">+IF(AND(ISNUMBER(OFFSET('Hygiene Data'!$D$5,0,10*ROW('Hygiene Data'!D157))),'Data Summary'!DO163="Yes"),OFFSET('Hygiene Data'!$D$5,0,10*ROW('Hygiene Data'!D157)),NA())</f>
        <v>#N/A</v>
      </c>
      <c r="BA163" s="95" t="e">
        <f ca="true">+IF(AND(ISNUMBER(OFFSET('Hygiene Data'!$D$7,0,10*ROW('Hygiene Data'!D157))),'Data Summary'!DP163="Yes"),OFFSET('Hygiene Data'!$D$7,0,10*ROW('Hygiene Data'!D157)),NA())</f>
        <v>#N/A</v>
      </c>
      <c r="BB163" s="95" t="e">
        <f ca="true">+IF(AND(ISNUMBER(OFFSET('Hygiene Data'!$D$9,0,10*ROW('Hygiene Data'!D157))),'Data Summary'!DQ163="Yes"),OFFSET('Hygiene Data'!$D$9,0,10*ROW('Hygiene Data'!D157)),NA())</f>
        <v>#N/A</v>
      </c>
      <c r="BC163" s="95" t="e">
        <f ca="true">+IF(AND(ISNUMBER(OFFSET('Hygiene Data'!$E$5,0,10*ROW('Hygiene Data'!E157))),'Data Summary'!DR163="Yes"),OFFSET('Hygiene Data'!$E$5,0,10*ROW('Hygiene Data'!E157)),NA())</f>
        <v>#N/A</v>
      </c>
      <c r="BD163" s="95" t="e">
        <f ca="true">+IF(AND(ISNUMBER(OFFSET('Hygiene Data'!$E$7,0,10*ROW('Hygiene Data'!E157))),'Data Summary'!DS163="Yes"),OFFSET('Hygiene Data'!$E$7,0,10*ROW('Hygiene Data'!E157)),NA())</f>
        <v>#N/A</v>
      </c>
      <c r="BE163" s="95" t="e">
        <f ca="true">+IF(AND(ISNUMBER(OFFSET('Hygiene Data'!$E$9,0,10*ROW('Hygiene Data'!E157))),'Data Summary'!DT163="Yes"),OFFSET('Hygiene Data'!$E$9,0,10*ROW('Hygiene Data'!E157)),NA())</f>
        <v>#N/A</v>
      </c>
      <c r="BF163" s="95" t="e">
        <f ca="true">+IF(AND(ISNUMBER(OFFSET('Hygiene Data'!$F$5,0,10*ROW('Hygiene Data'!F157))),'Data Summary'!DU163="Yes"),OFFSET('Hygiene Data'!$F$5,0,10*ROW('Hygiene Data'!F157)),NA())</f>
        <v>#N/A</v>
      </c>
      <c r="BG163" s="95" t="e">
        <f ca="true">+IF(AND(ISNUMBER(OFFSET('Hygiene Data'!$F$7,0,10*ROW('Hygiene Data'!F157))),'Data Summary'!DV163="Yes"),OFFSET('Hygiene Data'!$F$7,0,10*ROW('Hygiene Data'!F157)),NA())</f>
        <v>#N/A</v>
      </c>
      <c r="BH163" s="95" t="e">
        <f ca="true">+IF(AND(ISNUMBER(OFFSET('Hygiene Data'!$F$9,0,10*ROW('Hygiene Data'!F157))),'Data Summary'!DW163="Yes"),OFFSET('Hygiene Data'!$F$9,0,10*ROW('Hygiene Data'!F157)),NA())</f>
        <v>#N/A</v>
      </c>
      <c r="BI163" s="95" t="e">
        <f ca="true">+IF(AND(ISNUMBER(OFFSET('Hygiene Data'!$G$5,0,10*ROW('Hygiene Data'!G157))),'Data Summary'!DX163="Yes"),OFFSET('Hygiene Data'!$G$5,0,10*ROW('Hygiene Data'!G157)),NA())</f>
        <v>#N/A</v>
      </c>
      <c r="BJ163" s="95" t="e">
        <f ca="true">+IF(AND(ISNUMBER(OFFSET('Hygiene Data'!$G$7,0,10*ROW('Hygiene Data'!G157))),'Data Summary'!DY163="Yes"),OFFSET('Hygiene Data'!$G$7,0,10*ROW('Hygiene Data'!G157)),NA())</f>
        <v>#N/A</v>
      </c>
      <c r="BK163" s="95" t="e">
        <f ca="true">+IF(AND(ISNUMBER(OFFSET('Hygiene Data'!$G$9,0,10*ROW('Hygiene Data'!G157))),'Data Summary'!DZ163="Yes"),OFFSET('Hygiene Data'!$G$9,0,10*ROW('Hygiene Data'!G157)),NA())</f>
        <v>#N/A</v>
      </c>
      <c r="BL163" s="95" t="e">
        <f ca="true">+IF(AND(ISNUMBER(OFFSET('Hygiene Data'!$H$5,0,10*ROW('Hygiene Data'!H157))),'Data Summary'!EA163="Yes"),OFFSET('Hygiene Data'!$H$5,0,10*ROW('Hygiene Data'!H157)),NA())</f>
        <v>#N/A</v>
      </c>
      <c r="BM163" s="95" t="e">
        <f ca="true">+IF(AND(ISNUMBER(OFFSET('Hygiene Data'!$H$7,0,10*ROW('Hygiene Data'!H157))),'Data Summary'!EB163="Yes"),OFFSET('Hygiene Data'!$H$7,0,10*ROW('Hygiene Data'!H157)),NA())</f>
        <v>#N/A</v>
      </c>
      <c r="BN163" s="95" t="e">
        <f ca="true">+IF(AND(ISNUMBER(OFFSET('Hygiene Data'!$H$9,0,10*ROW('Hygiene Data'!H157))),'Data Summary'!EC163="Yes"),OFFSET('Hygiene Data'!$H$9,0,10*ROW('Hygiene Data'!H157)),NA())</f>
        <v>#N/A</v>
      </c>
      <c r="BO163" s="95" t="e">
        <f ca="true">+IF(AND(ISNUMBER(OFFSET('Hygiene Data'!$I$5,0,10*ROW('Hygiene Data'!I157))),'Data Summary'!ED163="Yes"),OFFSET('Hygiene Data'!$I$5,0,10*ROW('Hygiene Data'!I157)),NA())</f>
        <v>#N/A</v>
      </c>
      <c r="BP163" s="95" t="e">
        <f ca="true">+IF(AND(ISNUMBER(OFFSET('Hygiene Data'!$I$7,0,10*ROW('Hygiene Data'!I157))),'Data Summary'!EE163="Yes"),OFFSET('Hygiene Data'!$I$7,0,10*ROW('Hygiene Data'!I157)),NA())</f>
        <v>#N/A</v>
      </c>
      <c r="BQ163" s="95" t="e">
        <f ca="true">+IF(AND(ISNUMBER(OFFSET('Hygiene Data'!$I$9,0,10*ROW('Hygiene Data'!I157))),'Data Summary'!EF163="Yes"),OFFSET('Hygiene Data'!$I$9,0,10*ROW('Hygiene Data'!I157)),NA())</f>
        <v>#N/A</v>
      </c>
    </row>
    <row xmlns:x14ac="http://schemas.microsoft.com/office/spreadsheetml/2009/9/ac" r="164" x14ac:dyDescent="0.2">
      <c r="A164" s="329" t="e">
        <f ca="true">+RIGHT('Data Summary'!A164,LEN('Data Summary'!A164)-9)</f>
        <v>#VALUE!</v>
      </c>
      <c r="B164" s="36" t="str">
        <f ca="true">+IF(ISTEXT('Data Summary'!B164),'Data Summary'!B164,"")</f>
        <v/>
      </c>
      <c r="C164" s="328" t="e">
        <f ca="true">+VALUE('Data Summary'!C164)</f>
        <v>#VALUE!</v>
      </c>
      <c r="D164" s="93" t="e">
        <f ca="true">+IF(AND(ISNUMBER(OFFSET('Water Data'!$D$4,0,10*ROW('Water Data'!D158))),'Data Summary'!BS164="Yes"),100-OFFSET('Water Data'!$D$4,0,10*ROW('Water Data'!D158)),NA())</f>
        <v>#N/A</v>
      </c>
      <c r="E164" s="93" t="e">
        <f ca="true">+IF(AND(ISNUMBER(OFFSET('Water Data'!$D$6,0,10*ROW('Water Data'!D158))),'Data Summary'!BT164="Yes"),OFFSET('Water Data'!$D$6,0,10*ROW('Water Data'!D158)),NA())</f>
        <v>#N/A</v>
      </c>
      <c r="F164" s="93" t="e">
        <f ca="true">+IF(AND(ISNUMBER(OFFSET('Water Data'!$D$9,0,10*ROW('Water Data'!D158))),'Data Summary'!BU164="Yes"),OFFSET('Water Data'!$D$9,0,10*ROW('Water Data'!D158)),NA())</f>
        <v>#N/A</v>
      </c>
      <c r="G164" s="93" t="e">
        <f ca="true">+IF(AND(ISNUMBER(OFFSET('Water Data'!$E$4,0,10*ROW('Water Data'!E158))),'Data Summary'!BV164="Yes"),100-OFFSET('Water Data'!$E$4,0,10*ROW('Water Data'!E158)),NA())</f>
        <v>#N/A</v>
      </c>
      <c r="H164" s="93" t="e">
        <f ca="true">+IF(AND(ISNUMBER(OFFSET('Water Data'!$E$6,0,10*ROW('Water Data'!E158))),'Data Summary'!BW164="Yes"),OFFSET('Water Data'!$E$6,0,10*ROW('Water Data'!E158)),NA())</f>
        <v>#N/A</v>
      </c>
      <c r="I164" s="93" t="e">
        <f ca="true">+IF(AND(ISNUMBER(OFFSET('Water Data'!$E$9,0,10*ROW('Water Data'!E158))),'Data Summary'!BX164="Yes"),OFFSET('Water Data'!$E$9,0,10*ROW('Water Data'!E158)),NA())</f>
        <v>#N/A</v>
      </c>
      <c r="J164" s="93" t="e">
        <f ca="true">+IF(AND(ISNUMBER(OFFSET('Water Data'!$F$4,0,10*ROW('Water Data'!F158))),'Data Summary'!BY164="Yes"),100-OFFSET('Water Data'!$F$4,0,10*ROW('Water Data'!F158)),NA())</f>
        <v>#N/A</v>
      </c>
      <c r="K164" s="93" t="e">
        <f ca="true">+IF(AND(ISNUMBER(OFFSET('Water Data'!$F$6,0,10*ROW('Water Data'!F158))),'Data Summary'!BZ164="Yes"),OFFSET('Water Data'!$F$6,0,10*ROW('Water Data'!F158)),NA())</f>
        <v>#N/A</v>
      </c>
      <c r="L164" s="93" t="e">
        <f ca="true">+IF(AND(ISNUMBER(OFFSET('Water Data'!$F$9,0,10*ROW('Water Data'!F158))),'Data Summary'!CA164="Yes"),OFFSET('Water Data'!$F$9,0,10*ROW('Water Data'!F158)),NA())</f>
        <v>#N/A</v>
      </c>
      <c r="M164" s="93" t="e">
        <f ca="true">+IF(AND(ISNUMBER(OFFSET('Water Data'!$G$4,0,10*ROW('Water Data'!G158))),'Data Summary'!CB164="Yes"),100-OFFSET('Water Data'!$G$4,0,10*ROW('Water Data'!G158)),NA())</f>
        <v>#N/A</v>
      </c>
      <c r="N164" s="93" t="e">
        <f ca="true">+IF(AND(ISNUMBER(OFFSET('Water Data'!$G$6,0,10*ROW('Water Data'!G158))),'Data Summary'!CC164="Yes"),OFFSET('Water Data'!$G$6,0,10*ROW('Water Data'!G158)),NA())</f>
        <v>#N/A</v>
      </c>
      <c r="O164" s="93" t="e">
        <f ca="true">+IF(AND(ISNUMBER(OFFSET('Water Data'!$G$9,0,10*ROW('Water Data'!G158))),'Data Summary'!CD164="Yes"),OFFSET('Water Data'!$G$9,0,10*ROW('Water Data'!G158)),NA())</f>
        <v>#N/A</v>
      </c>
      <c r="P164" s="93" t="e">
        <f ca="true">+IF(AND(ISNUMBER(OFFSET('Water Data'!$H$4,0,10*ROW('Water Data'!H158))),'Data Summary'!CE164="Yes"),100-OFFSET('Water Data'!$H$4,0,10*ROW('Water Data'!H158)),NA())</f>
        <v>#N/A</v>
      </c>
      <c r="Q164" s="93" t="e">
        <f ca="true">+IF(AND(ISNUMBER(OFFSET('Water Data'!$H$6,0,10*ROW('Water Data'!H158))),'Data Summary'!CF164="Yes"),OFFSET('Water Data'!$H$6,0,10*ROW('Water Data'!H158)),NA())</f>
        <v>#N/A</v>
      </c>
      <c r="R164" s="93" t="e">
        <f ca="true">+IF(AND(ISNUMBER(OFFSET('Water Data'!$H$9,0,10*ROW('Water Data'!H158))),'Data Summary'!CG164="Yes"),OFFSET('Water Data'!$H$9,0,10*ROW('Water Data'!H158)),NA())</f>
        <v>#N/A</v>
      </c>
      <c r="S164" s="93" t="e">
        <f ca="true">+IF(AND(ISNUMBER(OFFSET('Water Data'!$I$4,0,10*ROW('Water Data'!I158))),'Data Summary'!CH164="Yes"),100-OFFSET('Water Data'!$I$4,0,10*ROW('Water Data'!I158)),NA())</f>
        <v>#N/A</v>
      </c>
      <c r="T164" s="93" t="e">
        <f ca="true">+IF(AND(ISNUMBER(OFFSET('Water Data'!$I$6,0,10*ROW('Water Data'!I158))),'Data Summary'!CI164="Yes"),OFFSET('Water Data'!$I$6,0,10*ROW('Water Data'!I158)),NA())</f>
        <v>#N/A</v>
      </c>
      <c r="U164" s="93" t="e">
        <f ca="true">+IF(AND(ISNUMBER(OFFSET('Water Data'!$I$9,0,10*ROW('Water Data'!I158))),'Data Summary'!CJ164="Yes"),OFFSET('Water Data'!$I$9,0,10*ROW('Water Data'!I158)),NA())</f>
        <v>#N/A</v>
      </c>
      <c r="V164" s="94" t="e">
        <f ca="true">+IF(AND(ISNUMBER(OFFSET('Sanitation Data'!$D$4,0,10*ROW('Sanitation Data'!D158))),'Data Summary'!CK164="Yes"),100-OFFSET('Sanitation Data'!$D$4,0,10*ROW('Sanitation Data'!D158)),NA())</f>
        <v>#N/A</v>
      </c>
      <c r="W164" s="94" t="e">
        <f ca="true">+IF(AND(ISNUMBER(OFFSET('Sanitation Data'!$D$6,0,10*ROW('Sanitation Data'!D158))),'Data Summary'!CL164="Yes"),OFFSET('Sanitation Data'!$D$6,0,10*ROW('Sanitation Data'!D158)),NA())</f>
        <v>#N/A</v>
      </c>
      <c r="X164" s="94" t="e">
        <f ca="true">+IF(AND(ISNUMBER(OFFSET('Sanitation Data'!$D$10,0,10*ROW('Sanitation Data'!D158))),'Data Summary'!CM164="Yes"),OFFSET('Sanitation Data'!$D$10,0,10*ROW('Sanitation Data'!D158)),NA())</f>
        <v>#N/A</v>
      </c>
      <c r="Y164" s="94" t="e">
        <f ca="true">+IF(AND(ISNUMBER(OFFSET('Sanitation Data'!$D$11,0,10*ROW('Sanitation Data'!D158))),'Data Summary'!CN164="Yes"),OFFSET('Sanitation Data'!$D$11,0,10*ROW('Sanitation Data'!D158)),NA())</f>
        <v>#N/A</v>
      </c>
      <c r="Z164" s="94" t="e">
        <f ca="true">+IF(AND(ISNUMBER(OFFSET('Sanitation Data'!$D$12,0,10*ROW('Sanitation Data'!D158))),'Data Summary'!CO164="Yes"),OFFSET('Sanitation Data'!$D$12,0,10*ROW('Sanitation Data'!D158)),NA())</f>
        <v>#N/A</v>
      </c>
      <c r="AA164" s="94" t="e">
        <f ca="true">+IF(AND(ISNUMBER(OFFSET('Sanitation Data'!$E$4,0,10*ROW('Sanitation Data'!E158))),'Data Summary'!CP164="Yes"),100-OFFSET('Sanitation Data'!$E$4,0,10*ROW('Sanitation Data'!E158)),NA())</f>
        <v>#N/A</v>
      </c>
      <c r="AB164" s="94" t="e">
        <f ca="true">+IF(AND(ISNUMBER(OFFSET('Sanitation Data'!$E$6,0,10*ROW('Sanitation Data'!E158))),'Data Summary'!CQ164="Yes"),OFFSET('Sanitation Data'!$E$6,0,10*ROW('Sanitation Data'!E158)),NA())</f>
        <v>#N/A</v>
      </c>
      <c r="AC164" s="94" t="e">
        <f ca="true">+IF(AND(ISNUMBER(OFFSET('Sanitation Data'!$E$10,0,10*ROW('Sanitation Data'!E158))),'Data Summary'!CR164="Yes"),OFFSET('Sanitation Data'!$E$10,0,10*ROW('Sanitation Data'!E158)),NA())</f>
        <v>#N/A</v>
      </c>
      <c r="AD164" s="94" t="e">
        <f ca="true">+IF(AND(ISNUMBER(OFFSET('Sanitation Data'!$E$11,0,10*ROW('Sanitation Data'!E158))),'Data Summary'!CS164="Yes"),OFFSET('Sanitation Data'!$E$11,0,10*ROW('Sanitation Data'!E158)),NA())</f>
        <v>#N/A</v>
      </c>
      <c r="AE164" s="94" t="e">
        <f ca="true">+IF(AND(ISNUMBER(OFFSET('Sanitation Data'!$E$12,0,10*ROW('Sanitation Data'!E158))),'Data Summary'!CT164="Yes"),OFFSET('Sanitation Data'!$E$12,0,10*ROW('Sanitation Data'!E158)),NA())</f>
        <v>#N/A</v>
      </c>
      <c r="AF164" s="94" t="e">
        <f ca="true">+IF(AND(ISNUMBER(OFFSET('Sanitation Data'!$F$4,0,10*ROW('Sanitation Data'!F158))),'Data Summary'!CU164="Yes"),100-OFFSET('Sanitation Data'!$F$4,0,10*ROW('Sanitation Data'!F158)),NA())</f>
        <v>#N/A</v>
      </c>
      <c r="AG164" s="94" t="e">
        <f ca="true">+IF(AND(ISNUMBER(OFFSET('Sanitation Data'!$F$6,0,10*ROW('Sanitation Data'!F158))),'Data Summary'!CV164="Yes"),OFFSET('Sanitation Data'!$F$6,0,10*ROW('Sanitation Data'!F158)),NA())</f>
        <v>#N/A</v>
      </c>
      <c r="AH164" s="94" t="e">
        <f ca="true">+IF(AND(ISNUMBER(OFFSET('Sanitation Data'!$F$10,0,10*ROW('Sanitation Data'!F158))),'Data Summary'!CW164="Yes"),OFFSET('Sanitation Data'!$F$10,0,10*ROW('Sanitation Data'!F158)),NA())</f>
        <v>#N/A</v>
      </c>
      <c r="AI164" s="94" t="e">
        <f ca="true">+IF(AND(ISNUMBER(OFFSET('Sanitation Data'!$F$11,0,10*ROW('Sanitation Data'!F158))),'Data Summary'!CX164="Yes"),OFFSET('Sanitation Data'!$F$11,0,10*ROW('Sanitation Data'!F158)),NA())</f>
        <v>#N/A</v>
      </c>
      <c r="AJ164" s="94" t="e">
        <f ca="true">+IF(AND(ISNUMBER(OFFSET('Sanitation Data'!$F$12,0,10*ROW('Sanitation Data'!F158))),'Data Summary'!CY164="Yes"),OFFSET('Sanitation Data'!$F$12,0,10*ROW('Sanitation Data'!F158)),NA())</f>
        <v>#N/A</v>
      </c>
      <c r="AK164" s="94" t="e">
        <f ca="true">+IF(AND(ISNUMBER(OFFSET('Sanitation Data'!$G$4,0,10*ROW('Sanitation Data'!G158))),'Data Summary'!CZ164="Yes"),100-OFFSET('Sanitation Data'!$G$4,0,10*ROW('Sanitation Data'!G158)),NA())</f>
        <v>#N/A</v>
      </c>
      <c r="AL164" s="94" t="e">
        <f ca="true">+IF(AND(ISNUMBER(OFFSET('Sanitation Data'!$G$6,0,10*ROW('Sanitation Data'!G158))),'Data Summary'!DA164="Yes"),OFFSET('Sanitation Data'!$G$6,0,10*ROW('Sanitation Data'!G158)),NA())</f>
        <v>#N/A</v>
      </c>
      <c r="AM164" s="94" t="e">
        <f ca="true">+IF(AND(ISNUMBER(OFFSET('Sanitation Data'!$G$10,0,10*ROW('Sanitation Data'!G158))),'Data Summary'!DB164="Yes"),OFFSET('Sanitation Data'!$G$10,0,10*ROW('Sanitation Data'!G158)),NA())</f>
        <v>#N/A</v>
      </c>
      <c r="AN164" s="94" t="e">
        <f ca="true">+IF(AND(ISNUMBER(OFFSET('Sanitation Data'!$G$11,0,10*ROW('Sanitation Data'!G158))),'Data Summary'!DC164="Yes"),OFFSET('Sanitation Data'!$G$11,0,10*ROW('Sanitation Data'!G158)),NA())</f>
        <v>#N/A</v>
      </c>
      <c r="AO164" s="94" t="e">
        <f ca="true">+IF(AND(ISNUMBER(OFFSET('Sanitation Data'!$G$12,0,10*ROW('Sanitation Data'!G158))),'Data Summary'!DD164="Yes"),OFFSET('Sanitation Data'!$G$12,0,10*ROW('Sanitation Data'!G158)),NA())</f>
        <v>#N/A</v>
      </c>
      <c r="AP164" s="94" t="e">
        <f ca="true">+IF(AND(ISNUMBER(OFFSET('Sanitation Data'!$H$4,0,10*ROW('Sanitation Data'!H158))),'Data Summary'!DE164="Yes"),100-OFFSET('Sanitation Data'!$H$4,0,10*ROW('Sanitation Data'!H158)),NA())</f>
        <v>#N/A</v>
      </c>
      <c r="AQ164" s="94" t="e">
        <f ca="true">+IF(AND(ISNUMBER(OFFSET('Sanitation Data'!$H$6,0,10*ROW('Sanitation Data'!H158))),'Data Summary'!DF164="Yes"),OFFSET('Sanitation Data'!$H$6,0,10*ROW('Sanitation Data'!H158)),NA())</f>
        <v>#N/A</v>
      </c>
      <c r="AR164" s="94" t="e">
        <f ca="true">+IF(AND(ISNUMBER(OFFSET('Sanitation Data'!$H$10,0,10*ROW('Sanitation Data'!H158))),'Data Summary'!DG164="Yes"),OFFSET('Sanitation Data'!$H$10,0,10*ROW('Sanitation Data'!H158)),NA())</f>
        <v>#N/A</v>
      </c>
      <c r="AS164" s="94" t="e">
        <f ca="true">+IF(AND(ISNUMBER(OFFSET('Sanitation Data'!$H$11,0,10*ROW('Sanitation Data'!H158))),'Data Summary'!DH164="Yes"),OFFSET('Sanitation Data'!$H$11,0,10*ROW('Sanitation Data'!H158)),NA())</f>
        <v>#N/A</v>
      </c>
      <c r="AT164" s="94" t="e">
        <f ca="true">+IF(AND(ISNUMBER(OFFSET('Sanitation Data'!$H$12,0,10*ROW('Sanitation Data'!H158))),'Data Summary'!DI164="Yes"),OFFSET('Sanitation Data'!$H$12,0,10*ROW('Sanitation Data'!H158)),NA())</f>
        <v>#N/A</v>
      </c>
      <c r="AU164" s="94" t="e">
        <f ca="true">+IF(AND(ISNUMBER(OFFSET('Sanitation Data'!$I$4,0,10*ROW('Sanitation Data'!I158))),'Data Summary'!DJ164="Yes"),100-OFFSET('Sanitation Data'!$I$4,0,10*ROW('Sanitation Data'!I158)),NA())</f>
        <v>#N/A</v>
      </c>
      <c r="AV164" s="94" t="e">
        <f ca="true">+IF(AND(ISNUMBER(OFFSET('Sanitation Data'!$I$6,0,10*ROW('Sanitation Data'!I158))),'Data Summary'!DK164="Yes"),OFFSET('Sanitation Data'!$I$6,0,10*ROW('Sanitation Data'!I158)),NA())</f>
        <v>#N/A</v>
      </c>
      <c r="AW164" s="94" t="e">
        <f ca="true">+IF(AND(ISNUMBER(OFFSET('Sanitation Data'!$I$10,0,10*ROW('Sanitation Data'!I158))),'Data Summary'!DL164="Yes"),OFFSET('Sanitation Data'!$I$10,0,10*ROW('Sanitation Data'!I158)),NA())</f>
        <v>#N/A</v>
      </c>
      <c r="AX164" s="94" t="e">
        <f ca="true">+IF(AND(ISNUMBER(OFFSET('Sanitation Data'!$I$11,0,10*ROW('Sanitation Data'!I158))),'Data Summary'!DM164="Yes"),OFFSET('Sanitation Data'!$I$11,0,10*ROW('Sanitation Data'!I158)),NA())</f>
        <v>#N/A</v>
      </c>
      <c r="AY164" s="94" t="e">
        <f ca="true">+IF(AND(ISNUMBER(OFFSET('Sanitation Data'!$I$12,0,10*ROW('Sanitation Data'!I158))),'Data Summary'!DN164="Yes"),OFFSET('Sanitation Data'!$I$12,0,10*ROW('Sanitation Data'!I158)),NA())</f>
        <v>#N/A</v>
      </c>
      <c r="AZ164" s="95" t="e">
        <f ca="true">+IF(AND(ISNUMBER(OFFSET('Hygiene Data'!$D$5,0,10*ROW('Hygiene Data'!D158))),'Data Summary'!DO164="Yes"),OFFSET('Hygiene Data'!$D$5,0,10*ROW('Hygiene Data'!D158)),NA())</f>
        <v>#N/A</v>
      </c>
      <c r="BA164" s="95" t="e">
        <f ca="true">+IF(AND(ISNUMBER(OFFSET('Hygiene Data'!$D$7,0,10*ROW('Hygiene Data'!D158))),'Data Summary'!DP164="Yes"),OFFSET('Hygiene Data'!$D$7,0,10*ROW('Hygiene Data'!D158)),NA())</f>
        <v>#N/A</v>
      </c>
      <c r="BB164" s="95" t="e">
        <f ca="true">+IF(AND(ISNUMBER(OFFSET('Hygiene Data'!$D$9,0,10*ROW('Hygiene Data'!D158))),'Data Summary'!DQ164="Yes"),OFFSET('Hygiene Data'!$D$9,0,10*ROW('Hygiene Data'!D158)),NA())</f>
        <v>#N/A</v>
      </c>
      <c r="BC164" s="95" t="e">
        <f ca="true">+IF(AND(ISNUMBER(OFFSET('Hygiene Data'!$E$5,0,10*ROW('Hygiene Data'!E158))),'Data Summary'!DR164="Yes"),OFFSET('Hygiene Data'!$E$5,0,10*ROW('Hygiene Data'!E158)),NA())</f>
        <v>#N/A</v>
      </c>
      <c r="BD164" s="95" t="e">
        <f ca="true">+IF(AND(ISNUMBER(OFFSET('Hygiene Data'!$E$7,0,10*ROW('Hygiene Data'!E158))),'Data Summary'!DS164="Yes"),OFFSET('Hygiene Data'!$E$7,0,10*ROW('Hygiene Data'!E158)),NA())</f>
        <v>#N/A</v>
      </c>
      <c r="BE164" s="95" t="e">
        <f ca="true">+IF(AND(ISNUMBER(OFFSET('Hygiene Data'!$E$9,0,10*ROW('Hygiene Data'!E158))),'Data Summary'!DT164="Yes"),OFFSET('Hygiene Data'!$E$9,0,10*ROW('Hygiene Data'!E158)),NA())</f>
        <v>#N/A</v>
      </c>
      <c r="BF164" s="95" t="e">
        <f ca="true">+IF(AND(ISNUMBER(OFFSET('Hygiene Data'!$F$5,0,10*ROW('Hygiene Data'!F158))),'Data Summary'!DU164="Yes"),OFFSET('Hygiene Data'!$F$5,0,10*ROW('Hygiene Data'!F158)),NA())</f>
        <v>#N/A</v>
      </c>
      <c r="BG164" s="95" t="e">
        <f ca="true">+IF(AND(ISNUMBER(OFFSET('Hygiene Data'!$F$7,0,10*ROW('Hygiene Data'!F158))),'Data Summary'!DV164="Yes"),OFFSET('Hygiene Data'!$F$7,0,10*ROW('Hygiene Data'!F158)),NA())</f>
        <v>#N/A</v>
      </c>
      <c r="BH164" s="95" t="e">
        <f ca="true">+IF(AND(ISNUMBER(OFFSET('Hygiene Data'!$F$9,0,10*ROW('Hygiene Data'!F158))),'Data Summary'!DW164="Yes"),OFFSET('Hygiene Data'!$F$9,0,10*ROW('Hygiene Data'!F158)),NA())</f>
        <v>#N/A</v>
      </c>
      <c r="BI164" s="95" t="e">
        <f ca="true">+IF(AND(ISNUMBER(OFFSET('Hygiene Data'!$G$5,0,10*ROW('Hygiene Data'!G158))),'Data Summary'!DX164="Yes"),OFFSET('Hygiene Data'!$G$5,0,10*ROW('Hygiene Data'!G158)),NA())</f>
        <v>#N/A</v>
      </c>
      <c r="BJ164" s="95" t="e">
        <f ca="true">+IF(AND(ISNUMBER(OFFSET('Hygiene Data'!$G$7,0,10*ROW('Hygiene Data'!G158))),'Data Summary'!DY164="Yes"),OFFSET('Hygiene Data'!$G$7,0,10*ROW('Hygiene Data'!G158)),NA())</f>
        <v>#N/A</v>
      </c>
      <c r="BK164" s="95" t="e">
        <f ca="true">+IF(AND(ISNUMBER(OFFSET('Hygiene Data'!$G$9,0,10*ROW('Hygiene Data'!G158))),'Data Summary'!DZ164="Yes"),OFFSET('Hygiene Data'!$G$9,0,10*ROW('Hygiene Data'!G158)),NA())</f>
        <v>#N/A</v>
      </c>
      <c r="BL164" s="95" t="e">
        <f ca="true">+IF(AND(ISNUMBER(OFFSET('Hygiene Data'!$H$5,0,10*ROW('Hygiene Data'!H158))),'Data Summary'!EA164="Yes"),OFFSET('Hygiene Data'!$H$5,0,10*ROW('Hygiene Data'!H158)),NA())</f>
        <v>#N/A</v>
      </c>
      <c r="BM164" s="95" t="e">
        <f ca="true">+IF(AND(ISNUMBER(OFFSET('Hygiene Data'!$H$7,0,10*ROW('Hygiene Data'!H158))),'Data Summary'!EB164="Yes"),OFFSET('Hygiene Data'!$H$7,0,10*ROW('Hygiene Data'!H158)),NA())</f>
        <v>#N/A</v>
      </c>
      <c r="BN164" s="95" t="e">
        <f ca="true">+IF(AND(ISNUMBER(OFFSET('Hygiene Data'!$H$9,0,10*ROW('Hygiene Data'!H158))),'Data Summary'!EC164="Yes"),OFFSET('Hygiene Data'!$H$9,0,10*ROW('Hygiene Data'!H158)),NA())</f>
        <v>#N/A</v>
      </c>
      <c r="BO164" s="95" t="e">
        <f ca="true">+IF(AND(ISNUMBER(OFFSET('Hygiene Data'!$I$5,0,10*ROW('Hygiene Data'!I158))),'Data Summary'!ED164="Yes"),OFFSET('Hygiene Data'!$I$5,0,10*ROW('Hygiene Data'!I158)),NA())</f>
        <v>#N/A</v>
      </c>
      <c r="BP164" s="95" t="e">
        <f ca="true">+IF(AND(ISNUMBER(OFFSET('Hygiene Data'!$I$7,0,10*ROW('Hygiene Data'!I158))),'Data Summary'!EE164="Yes"),OFFSET('Hygiene Data'!$I$7,0,10*ROW('Hygiene Data'!I158)),NA())</f>
        <v>#N/A</v>
      </c>
      <c r="BQ164" s="95" t="e">
        <f ca="true">+IF(AND(ISNUMBER(OFFSET('Hygiene Data'!$I$9,0,10*ROW('Hygiene Data'!I158))),'Data Summary'!EF164="Yes"),OFFSET('Hygiene Data'!$I$9,0,10*ROW('Hygiene Data'!I158)),NA())</f>
        <v>#N/A</v>
      </c>
    </row>
    <row xmlns:x14ac="http://schemas.microsoft.com/office/spreadsheetml/2009/9/ac" r="165" x14ac:dyDescent="0.2">
      <c r="A165" s="329" t="e">
        <f ca="true">+RIGHT('Data Summary'!A165,LEN('Data Summary'!A165)-9)</f>
        <v>#VALUE!</v>
      </c>
      <c r="B165" s="36" t="str">
        <f ca="true">+IF(ISTEXT('Data Summary'!B165),'Data Summary'!B165,"")</f>
        <v/>
      </c>
      <c r="C165" s="328" t="e">
        <f ca="true">+VALUE('Data Summary'!C165)</f>
        <v>#VALUE!</v>
      </c>
      <c r="D165" s="93" t="e">
        <f ca="true">+IF(AND(ISNUMBER(OFFSET('Water Data'!$D$4,0,10*ROW('Water Data'!D159))),'Data Summary'!BS165="Yes"),100-OFFSET('Water Data'!$D$4,0,10*ROW('Water Data'!D159)),NA())</f>
        <v>#N/A</v>
      </c>
      <c r="E165" s="93" t="e">
        <f ca="true">+IF(AND(ISNUMBER(OFFSET('Water Data'!$D$6,0,10*ROW('Water Data'!D159))),'Data Summary'!BT165="Yes"),OFFSET('Water Data'!$D$6,0,10*ROW('Water Data'!D159)),NA())</f>
        <v>#N/A</v>
      </c>
      <c r="F165" s="93" t="e">
        <f ca="true">+IF(AND(ISNUMBER(OFFSET('Water Data'!$D$9,0,10*ROW('Water Data'!D159))),'Data Summary'!BU165="Yes"),OFFSET('Water Data'!$D$9,0,10*ROW('Water Data'!D159)),NA())</f>
        <v>#N/A</v>
      </c>
      <c r="G165" s="93" t="e">
        <f ca="true">+IF(AND(ISNUMBER(OFFSET('Water Data'!$E$4,0,10*ROW('Water Data'!E159))),'Data Summary'!BV165="Yes"),100-OFFSET('Water Data'!$E$4,0,10*ROW('Water Data'!E159)),NA())</f>
        <v>#N/A</v>
      </c>
      <c r="H165" s="93" t="e">
        <f ca="true">+IF(AND(ISNUMBER(OFFSET('Water Data'!$E$6,0,10*ROW('Water Data'!E159))),'Data Summary'!BW165="Yes"),OFFSET('Water Data'!$E$6,0,10*ROW('Water Data'!E159)),NA())</f>
        <v>#N/A</v>
      </c>
      <c r="I165" s="93" t="e">
        <f ca="true">+IF(AND(ISNUMBER(OFFSET('Water Data'!$E$9,0,10*ROW('Water Data'!E159))),'Data Summary'!BX165="Yes"),OFFSET('Water Data'!$E$9,0,10*ROW('Water Data'!E159)),NA())</f>
        <v>#N/A</v>
      </c>
      <c r="J165" s="93" t="e">
        <f ca="true">+IF(AND(ISNUMBER(OFFSET('Water Data'!$F$4,0,10*ROW('Water Data'!F159))),'Data Summary'!BY165="Yes"),100-OFFSET('Water Data'!$F$4,0,10*ROW('Water Data'!F159)),NA())</f>
        <v>#N/A</v>
      </c>
      <c r="K165" s="93" t="e">
        <f ca="true">+IF(AND(ISNUMBER(OFFSET('Water Data'!$F$6,0,10*ROW('Water Data'!F159))),'Data Summary'!BZ165="Yes"),OFFSET('Water Data'!$F$6,0,10*ROW('Water Data'!F159)),NA())</f>
        <v>#N/A</v>
      </c>
      <c r="L165" s="93" t="e">
        <f ca="true">+IF(AND(ISNUMBER(OFFSET('Water Data'!$F$9,0,10*ROW('Water Data'!F159))),'Data Summary'!CA165="Yes"),OFFSET('Water Data'!$F$9,0,10*ROW('Water Data'!F159)),NA())</f>
        <v>#N/A</v>
      </c>
      <c r="M165" s="93" t="e">
        <f ca="true">+IF(AND(ISNUMBER(OFFSET('Water Data'!$G$4,0,10*ROW('Water Data'!G159))),'Data Summary'!CB165="Yes"),100-OFFSET('Water Data'!$G$4,0,10*ROW('Water Data'!G159)),NA())</f>
        <v>#N/A</v>
      </c>
      <c r="N165" s="93" t="e">
        <f ca="true">+IF(AND(ISNUMBER(OFFSET('Water Data'!$G$6,0,10*ROW('Water Data'!G159))),'Data Summary'!CC165="Yes"),OFFSET('Water Data'!$G$6,0,10*ROW('Water Data'!G159)),NA())</f>
        <v>#N/A</v>
      </c>
      <c r="O165" s="93" t="e">
        <f ca="true">+IF(AND(ISNUMBER(OFFSET('Water Data'!$G$9,0,10*ROW('Water Data'!G159))),'Data Summary'!CD165="Yes"),OFFSET('Water Data'!$G$9,0,10*ROW('Water Data'!G159)),NA())</f>
        <v>#N/A</v>
      </c>
      <c r="P165" s="93" t="e">
        <f ca="true">+IF(AND(ISNUMBER(OFFSET('Water Data'!$H$4,0,10*ROW('Water Data'!H159))),'Data Summary'!CE165="Yes"),100-OFFSET('Water Data'!$H$4,0,10*ROW('Water Data'!H159)),NA())</f>
        <v>#N/A</v>
      </c>
      <c r="Q165" s="93" t="e">
        <f ca="true">+IF(AND(ISNUMBER(OFFSET('Water Data'!$H$6,0,10*ROW('Water Data'!H159))),'Data Summary'!CF165="Yes"),OFFSET('Water Data'!$H$6,0,10*ROW('Water Data'!H159)),NA())</f>
        <v>#N/A</v>
      </c>
      <c r="R165" s="93" t="e">
        <f ca="true">+IF(AND(ISNUMBER(OFFSET('Water Data'!$H$9,0,10*ROW('Water Data'!H159))),'Data Summary'!CG165="Yes"),OFFSET('Water Data'!$H$9,0,10*ROW('Water Data'!H159)),NA())</f>
        <v>#N/A</v>
      </c>
      <c r="S165" s="93" t="e">
        <f ca="true">+IF(AND(ISNUMBER(OFFSET('Water Data'!$I$4,0,10*ROW('Water Data'!I159))),'Data Summary'!CH165="Yes"),100-OFFSET('Water Data'!$I$4,0,10*ROW('Water Data'!I159)),NA())</f>
        <v>#N/A</v>
      </c>
      <c r="T165" s="93" t="e">
        <f ca="true">+IF(AND(ISNUMBER(OFFSET('Water Data'!$I$6,0,10*ROW('Water Data'!I159))),'Data Summary'!CI165="Yes"),OFFSET('Water Data'!$I$6,0,10*ROW('Water Data'!I159)),NA())</f>
        <v>#N/A</v>
      </c>
      <c r="U165" s="93" t="e">
        <f ca="true">+IF(AND(ISNUMBER(OFFSET('Water Data'!$I$9,0,10*ROW('Water Data'!I159))),'Data Summary'!CJ165="Yes"),OFFSET('Water Data'!$I$9,0,10*ROW('Water Data'!I159)),NA())</f>
        <v>#N/A</v>
      </c>
      <c r="V165" s="94" t="e">
        <f ca="true">+IF(AND(ISNUMBER(OFFSET('Sanitation Data'!$D$4,0,10*ROW('Sanitation Data'!D159))),'Data Summary'!CK165="Yes"),100-OFFSET('Sanitation Data'!$D$4,0,10*ROW('Sanitation Data'!D159)),NA())</f>
        <v>#N/A</v>
      </c>
      <c r="W165" s="94" t="e">
        <f ca="true">+IF(AND(ISNUMBER(OFFSET('Sanitation Data'!$D$6,0,10*ROW('Sanitation Data'!D159))),'Data Summary'!CL165="Yes"),OFFSET('Sanitation Data'!$D$6,0,10*ROW('Sanitation Data'!D159)),NA())</f>
        <v>#N/A</v>
      </c>
      <c r="X165" s="94" t="e">
        <f ca="true">+IF(AND(ISNUMBER(OFFSET('Sanitation Data'!$D$10,0,10*ROW('Sanitation Data'!D159))),'Data Summary'!CM165="Yes"),OFFSET('Sanitation Data'!$D$10,0,10*ROW('Sanitation Data'!D159)),NA())</f>
        <v>#N/A</v>
      </c>
      <c r="Y165" s="94" t="e">
        <f ca="true">+IF(AND(ISNUMBER(OFFSET('Sanitation Data'!$D$11,0,10*ROW('Sanitation Data'!D159))),'Data Summary'!CN165="Yes"),OFFSET('Sanitation Data'!$D$11,0,10*ROW('Sanitation Data'!D159)),NA())</f>
        <v>#N/A</v>
      </c>
      <c r="Z165" s="94" t="e">
        <f ca="true">+IF(AND(ISNUMBER(OFFSET('Sanitation Data'!$D$12,0,10*ROW('Sanitation Data'!D159))),'Data Summary'!CO165="Yes"),OFFSET('Sanitation Data'!$D$12,0,10*ROW('Sanitation Data'!D159)),NA())</f>
        <v>#N/A</v>
      </c>
      <c r="AA165" s="94" t="e">
        <f ca="true">+IF(AND(ISNUMBER(OFFSET('Sanitation Data'!$E$4,0,10*ROW('Sanitation Data'!E159))),'Data Summary'!CP165="Yes"),100-OFFSET('Sanitation Data'!$E$4,0,10*ROW('Sanitation Data'!E159)),NA())</f>
        <v>#N/A</v>
      </c>
      <c r="AB165" s="94" t="e">
        <f ca="true">+IF(AND(ISNUMBER(OFFSET('Sanitation Data'!$E$6,0,10*ROW('Sanitation Data'!E159))),'Data Summary'!CQ165="Yes"),OFFSET('Sanitation Data'!$E$6,0,10*ROW('Sanitation Data'!E159)),NA())</f>
        <v>#N/A</v>
      </c>
      <c r="AC165" s="94" t="e">
        <f ca="true">+IF(AND(ISNUMBER(OFFSET('Sanitation Data'!$E$10,0,10*ROW('Sanitation Data'!E159))),'Data Summary'!CR165="Yes"),OFFSET('Sanitation Data'!$E$10,0,10*ROW('Sanitation Data'!E159)),NA())</f>
        <v>#N/A</v>
      </c>
      <c r="AD165" s="94" t="e">
        <f ca="true">+IF(AND(ISNUMBER(OFFSET('Sanitation Data'!$E$11,0,10*ROW('Sanitation Data'!E159))),'Data Summary'!CS165="Yes"),OFFSET('Sanitation Data'!$E$11,0,10*ROW('Sanitation Data'!E159)),NA())</f>
        <v>#N/A</v>
      </c>
      <c r="AE165" s="94" t="e">
        <f ca="true">+IF(AND(ISNUMBER(OFFSET('Sanitation Data'!$E$12,0,10*ROW('Sanitation Data'!E159))),'Data Summary'!CT165="Yes"),OFFSET('Sanitation Data'!$E$12,0,10*ROW('Sanitation Data'!E159)),NA())</f>
        <v>#N/A</v>
      </c>
      <c r="AF165" s="94" t="e">
        <f ca="true">+IF(AND(ISNUMBER(OFFSET('Sanitation Data'!$F$4,0,10*ROW('Sanitation Data'!F159))),'Data Summary'!CU165="Yes"),100-OFFSET('Sanitation Data'!$F$4,0,10*ROW('Sanitation Data'!F159)),NA())</f>
        <v>#N/A</v>
      </c>
      <c r="AG165" s="94" t="e">
        <f ca="true">+IF(AND(ISNUMBER(OFFSET('Sanitation Data'!$F$6,0,10*ROW('Sanitation Data'!F159))),'Data Summary'!CV165="Yes"),OFFSET('Sanitation Data'!$F$6,0,10*ROW('Sanitation Data'!F159)),NA())</f>
        <v>#N/A</v>
      </c>
      <c r="AH165" s="94" t="e">
        <f ca="true">+IF(AND(ISNUMBER(OFFSET('Sanitation Data'!$F$10,0,10*ROW('Sanitation Data'!F159))),'Data Summary'!CW165="Yes"),OFFSET('Sanitation Data'!$F$10,0,10*ROW('Sanitation Data'!F159)),NA())</f>
        <v>#N/A</v>
      </c>
      <c r="AI165" s="94" t="e">
        <f ca="true">+IF(AND(ISNUMBER(OFFSET('Sanitation Data'!$F$11,0,10*ROW('Sanitation Data'!F159))),'Data Summary'!CX165="Yes"),OFFSET('Sanitation Data'!$F$11,0,10*ROW('Sanitation Data'!F159)),NA())</f>
        <v>#N/A</v>
      </c>
      <c r="AJ165" s="94" t="e">
        <f ca="true">+IF(AND(ISNUMBER(OFFSET('Sanitation Data'!$F$12,0,10*ROW('Sanitation Data'!F159))),'Data Summary'!CY165="Yes"),OFFSET('Sanitation Data'!$F$12,0,10*ROW('Sanitation Data'!F159)),NA())</f>
        <v>#N/A</v>
      </c>
      <c r="AK165" s="94" t="e">
        <f ca="true">+IF(AND(ISNUMBER(OFFSET('Sanitation Data'!$G$4,0,10*ROW('Sanitation Data'!G159))),'Data Summary'!CZ165="Yes"),100-OFFSET('Sanitation Data'!$G$4,0,10*ROW('Sanitation Data'!G159)),NA())</f>
        <v>#N/A</v>
      </c>
      <c r="AL165" s="94" t="e">
        <f ca="true">+IF(AND(ISNUMBER(OFFSET('Sanitation Data'!$G$6,0,10*ROW('Sanitation Data'!G159))),'Data Summary'!DA165="Yes"),OFFSET('Sanitation Data'!$G$6,0,10*ROW('Sanitation Data'!G159)),NA())</f>
        <v>#N/A</v>
      </c>
      <c r="AM165" s="94" t="e">
        <f ca="true">+IF(AND(ISNUMBER(OFFSET('Sanitation Data'!$G$10,0,10*ROW('Sanitation Data'!G159))),'Data Summary'!DB165="Yes"),OFFSET('Sanitation Data'!$G$10,0,10*ROW('Sanitation Data'!G159)),NA())</f>
        <v>#N/A</v>
      </c>
      <c r="AN165" s="94" t="e">
        <f ca="true">+IF(AND(ISNUMBER(OFFSET('Sanitation Data'!$G$11,0,10*ROW('Sanitation Data'!G159))),'Data Summary'!DC165="Yes"),OFFSET('Sanitation Data'!$G$11,0,10*ROW('Sanitation Data'!G159)),NA())</f>
        <v>#N/A</v>
      </c>
      <c r="AO165" s="94" t="e">
        <f ca="true">+IF(AND(ISNUMBER(OFFSET('Sanitation Data'!$G$12,0,10*ROW('Sanitation Data'!G159))),'Data Summary'!DD165="Yes"),OFFSET('Sanitation Data'!$G$12,0,10*ROW('Sanitation Data'!G159)),NA())</f>
        <v>#N/A</v>
      </c>
      <c r="AP165" s="94" t="e">
        <f ca="true">+IF(AND(ISNUMBER(OFFSET('Sanitation Data'!$H$4,0,10*ROW('Sanitation Data'!H159))),'Data Summary'!DE165="Yes"),100-OFFSET('Sanitation Data'!$H$4,0,10*ROW('Sanitation Data'!H159)),NA())</f>
        <v>#N/A</v>
      </c>
      <c r="AQ165" s="94" t="e">
        <f ca="true">+IF(AND(ISNUMBER(OFFSET('Sanitation Data'!$H$6,0,10*ROW('Sanitation Data'!H159))),'Data Summary'!DF165="Yes"),OFFSET('Sanitation Data'!$H$6,0,10*ROW('Sanitation Data'!H159)),NA())</f>
        <v>#N/A</v>
      </c>
      <c r="AR165" s="94" t="e">
        <f ca="true">+IF(AND(ISNUMBER(OFFSET('Sanitation Data'!$H$10,0,10*ROW('Sanitation Data'!H159))),'Data Summary'!DG165="Yes"),OFFSET('Sanitation Data'!$H$10,0,10*ROW('Sanitation Data'!H159)),NA())</f>
        <v>#N/A</v>
      </c>
      <c r="AS165" s="94" t="e">
        <f ca="true">+IF(AND(ISNUMBER(OFFSET('Sanitation Data'!$H$11,0,10*ROW('Sanitation Data'!H159))),'Data Summary'!DH165="Yes"),OFFSET('Sanitation Data'!$H$11,0,10*ROW('Sanitation Data'!H159)),NA())</f>
        <v>#N/A</v>
      </c>
      <c r="AT165" s="94" t="e">
        <f ca="true">+IF(AND(ISNUMBER(OFFSET('Sanitation Data'!$H$12,0,10*ROW('Sanitation Data'!H159))),'Data Summary'!DI165="Yes"),OFFSET('Sanitation Data'!$H$12,0,10*ROW('Sanitation Data'!H159)),NA())</f>
        <v>#N/A</v>
      </c>
      <c r="AU165" s="94" t="e">
        <f ca="true">+IF(AND(ISNUMBER(OFFSET('Sanitation Data'!$I$4,0,10*ROW('Sanitation Data'!I159))),'Data Summary'!DJ165="Yes"),100-OFFSET('Sanitation Data'!$I$4,0,10*ROW('Sanitation Data'!I159)),NA())</f>
        <v>#N/A</v>
      </c>
      <c r="AV165" s="94" t="e">
        <f ca="true">+IF(AND(ISNUMBER(OFFSET('Sanitation Data'!$I$6,0,10*ROW('Sanitation Data'!I159))),'Data Summary'!DK165="Yes"),OFFSET('Sanitation Data'!$I$6,0,10*ROW('Sanitation Data'!I159)),NA())</f>
        <v>#N/A</v>
      </c>
      <c r="AW165" s="94" t="e">
        <f ca="true">+IF(AND(ISNUMBER(OFFSET('Sanitation Data'!$I$10,0,10*ROW('Sanitation Data'!I159))),'Data Summary'!DL165="Yes"),OFFSET('Sanitation Data'!$I$10,0,10*ROW('Sanitation Data'!I159)),NA())</f>
        <v>#N/A</v>
      </c>
      <c r="AX165" s="94" t="e">
        <f ca="true">+IF(AND(ISNUMBER(OFFSET('Sanitation Data'!$I$11,0,10*ROW('Sanitation Data'!I159))),'Data Summary'!DM165="Yes"),OFFSET('Sanitation Data'!$I$11,0,10*ROW('Sanitation Data'!I159)),NA())</f>
        <v>#N/A</v>
      </c>
      <c r="AY165" s="94" t="e">
        <f ca="true">+IF(AND(ISNUMBER(OFFSET('Sanitation Data'!$I$12,0,10*ROW('Sanitation Data'!I159))),'Data Summary'!DN165="Yes"),OFFSET('Sanitation Data'!$I$12,0,10*ROW('Sanitation Data'!I159)),NA())</f>
        <v>#N/A</v>
      </c>
      <c r="AZ165" s="95" t="e">
        <f ca="true">+IF(AND(ISNUMBER(OFFSET('Hygiene Data'!$D$5,0,10*ROW('Hygiene Data'!D159))),'Data Summary'!DO165="Yes"),OFFSET('Hygiene Data'!$D$5,0,10*ROW('Hygiene Data'!D159)),NA())</f>
        <v>#N/A</v>
      </c>
      <c r="BA165" s="95" t="e">
        <f ca="true">+IF(AND(ISNUMBER(OFFSET('Hygiene Data'!$D$7,0,10*ROW('Hygiene Data'!D159))),'Data Summary'!DP165="Yes"),OFFSET('Hygiene Data'!$D$7,0,10*ROW('Hygiene Data'!D159)),NA())</f>
        <v>#N/A</v>
      </c>
      <c r="BB165" s="95" t="e">
        <f ca="true">+IF(AND(ISNUMBER(OFFSET('Hygiene Data'!$D$9,0,10*ROW('Hygiene Data'!D159))),'Data Summary'!DQ165="Yes"),OFFSET('Hygiene Data'!$D$9,0,10*ROW('Hygiene Data'!D159)),NA())</f>
        <v>#N/A</v>
      </c>
      <c r="BC165" s="95" t="e">
        <f ca="true">+IF(AND(ISNUMBER(OFFSET('Hygiene Data'!$E$5,0,10*ROW('Hygiene Data'!E159))),'Data Summary'!DR165="Yes"),OFFSET('Hygiene Data'!$E$5,0,10*ROW('Hygiene Data'!E159)),NA())</f>
        <v>#N/A</v>
      </c>
      <c r="BD165" s="95" t="e">
        <f ca="true">+IF(AND(ISNUMBER(OFFSET('Hygiene Data'!$E$7,0,10*ROW('Hygiene Data'!E159))),'Data Summary'!DS165="Yes"),OFFSET('Hygiene Data'!$E$7,0,10*ROW('Hygiene Data'!E159)),NA())</f>
        <v>#N/A</v>
      </c>
      <c r="BE165" s="95" t="e">
        <f ca="true">+IF(AND(ISNUMBER(OFFSET('Hygiene Data'!$E$9,0,10*ROW('Hygiene Data'!E159))),'Data Summary'!DT165="Yes"),OFFSET('Hygiene Data'!$E$9,0,10*ROW('Hygiene Data'!E159)),NA())</f>
        <v>#N/A</v>
      </c>
      <c r="BF165" s="95" t="e">
        <f ca="true">+IF(AND(ISNUMBER(OFFSET('Hygiene Data'!$F$5,0,10*ROW('Hygiene Data'!F159))),'Data Summary'!DU165="Yes"),OFFSET('Hygiene Data'!$F$5,0,10*ROW('Hygiene Data'!F159)),NA())</f>
        <v>#N/A</v>
      </c>
      <c r="BG165" s="95" t="e">
        <f ca="true">+IF(AND(ISNUMBER(OFFSET('Hygiene Data'!$F$7,0,10*ROW('Hygiene Data'!F159))),'Data Summary'!DV165="Yes"),OFFSET('Hygiene Data'!$F$7,0,10*ROW('Hygiene Data'!F159)),NA())</f>
        <v>#N/A</v>
      </c>
      <c r="BH165" s="95" t="e">
        <f ca="true">+IF(AND(ISNUMBER(OFFSET('Hygiene Data'!$F$9,0,10*ROW('Hygiene Data'!F159))),'Data Summary'!DW165="Yes"),OFFSET('Hygiene Data'!$F$9,0,10*ROW('Hygiene Data'!F159)),NA())</f>
        <v>#N/A</v>
      </c>
      <c r="BI165" s="95" t="e">
        <f ca="true">+IF(AND(ISNUMBER(OFFSET('Hygiene Data'!$G$5,0,10*ROW('Hygiene Data'!G159))),'Data Summary'!DX165="Yes"),OFFSET('Hygiene Data'!$G$5,0,10*ROW('Hygiene Data'!G159)),NA())</f>
        <v>#N/A</v>
      </c>
      <c r="BJ165" s="95" t="e">
        <f ca="true">+IF(AND(ISNUMBER(OFFSET('Hygiene Data'!$G$7,0,10*ROW('Hygiene Data'!G159))),'Data Summary'!DY165="Yes"),OFFSET('Hygiene Data'!$G$7,0,10*ROW('Hygiene Data'!G159)),NA())</f>
        <v>#N/A</v>
      </c>
      <c r="BK165" s="95" t="e">
        <f ca="true">+IF(AND(ISNUMBER(OFFSET('Hygiene Data'!$G$9,0,10*ROW('Hygiene Data'!G159))),'Data Summary'!DZ165="Yes"),OFFSET('Hygiene Data'!$G$9,0,10*ROW('Hygiene Data'!G159)),NA())</f>
        <v>#N/A</v>
      </c>
      <c r="BL165" s="95" t="e">
        <f ca="true">+IF(AND(ISNUMBER(OFFSET('Hygiene Data'!$H$5,0,10*ROW('Hygiene Data'!H159))),'Data Summary'!EA165="Yes"),OFFSET('Hygiene Data'!$H$5,0,10*ROW('Hygiene Data'!H159)),NA())</f>
        <v>#N/A</v>
      </c>
      <c r="BM165" s="95" t="e">
        <f ca="true">+IF(AND(ISNUMBER(OFFSET('Hygiene Data'!$H$7,0,10*ROW('Hygiene Data'!H159))),'Data Summary'!EB165="Yes"),OFFSET('Hygiene Data'!$H$7,0,10*ROW('Hygiene Data'!H159)),NA())</f>
        <v>#N/A</v>
      </c>
      <c r="BN165" s="95" t="e">
        <f ca="true">+IF(AND(ISNUMBER(OFFSET('Hygiene Data'!$H$9,0,10*ROW('Hygiene Data'!H159))),'Data Summary'!EC165="Yes"),OFFSET('Hygiene Data'!$H$9,0,10*ROW('Hygiene Data'!H159)),NA())</f>
        <v>#N/A</v>
      </c>
      <c r="BO165" s="95" t="e">
        <f ca="true">+IF(AND(ISNUMBER(OFFSET('Hygiene Data'!$I$5,0,10*ROW('Hygiene Data'!I159))),'Data Summary'!ED165="Yes"),OFFSET('Hygiene Data'!$I$5,0,10*ROW('Hygiene Data'!I159)),NA())</f>
        <v>#N/A</v>
      </c>
      <c r="BP165" s="95" t="e">
        <f ca="true">+IF(AND(ISNUMBER(OFFSET('Hygiene Data'!$I$7,0,10*ROW('Hygiene Data'!I159))),'Data Summary'!EE165="Yes"),OFFSET('Hygiene Data'!$I$7,0,10*ROW('Hygiene Data'!I159)),NA())</f>
        <v>#N/A</v>
      </c>
      <c r="BQ165" s="95" t="e">
        <f ca="true">+IF(AND(ISNUMBER(OFFSET('Hygiene Data'!$I$9,0,10*ROW('Hygiene Data'!I159))),'Data Summary'!EF165="Yes"),OFFSET('Hygiene Data'!$I$9,0,10*ROW('Hygiene Data'!I159)),NA())</f>
        <v>#N/A</v>
      </c>
    </row>
    <row xmlns:x14ac="http://schemas.microsoft.com/office/spreadsheetml/2009/9/ac" r="166" x14ac:dyDescent="0.2">
      <c r="A166" s="329" t="e">
        <f ca="true">+RIGHT('Data Summary'!A166,LEN('Data Summary'!A166)-9)</f>
        <v>#VALUE!</v>
      </c>
      <c r="B166" s="36" t="str">
        <f ca="true">+IF(ISTEXT('Data Summary'!B166),'Data Summary'!B166,"")</f>
        <v/>
      </c>
      <c r="C166" s="328" t="e">
        <f ca="true">+VALUE('Data Summary'!C166)</f>
        <v>#VALUE!</v>
      </c>
      <c r="D166" s="93" t="e">
        <f ca="true">+IF(AND(ISNUMBER(OFFSET('Water Data'!$D$4,0,10*ROW('Water Data'!D160))),'Data Summary'!BS166="Yes"),100-OFFSET('Water Data'!$D$4,0,10*ROW('Water Data'!D160)),NA())</f>
        <v>#N/A</v>
      </c>
      <c r="E166" s="93" t="e">
        <f ca="true">+IF(AND(ISNUMBER(OFFSET('Water Data'!$D$6,0,10*ROW('Water Data'!D160))),'Data Summary'!BT166="Yes"),OFFSET('Water Data'!$D$6,0,10*ROW('Water Data'!D160)),NA())</f>
        <v>#N/A</v>
      </c>
      <c r="F166" s="93" t="e">
        <f ca="true">+IF(AND(ISNUMBER(OFFSET('Water Data'!$D$9,0,10*ROW('Water Data'!D160))),'Data Summary'!BU166="Yes"),OFFSET('Water Data'!$D$9,0,10*ROW('Water Data'!D160)),NA())</f>
        <v>#N/A</v>
      </c>
      <c r="G166" s="93" t="e">
        <f ca="true">+IF(AND(ISNUMBER(OFFSET('Water Data'!$E$4,0,10*ROW('Water Data'!E160))),'Data Summary'!BV166="Yes"),100-OFFSET('Water Data'!$E$4,0,10*ROW('Water Data'!E160)),NA())</f>
        <v>#N/A</v>
      </c>
      <c r="H166" s="93" t="e">
        <f ca="true">+IF(AND(ISNUMBER(OFFSET('Water Data'!$E$6,0,10*ROW('Water Data'!E160))),'Data Summary'!BW166="Yes"),OFFSET('Water Data'!$E$6,0,10*ROW('Water Data'!E160)),NA())</f>
        <v>#N/A</v>
      </c>
      <c r="I166" s="93" t="e">
        <f ca="true">+IF(AND(ISNUMBER(OFFSET('Water Data'!$E$9,0,10*ROW('Water Data'!E160))),'Data Summary'!BX166="Yes"),OFFSET('Water Data'!$E$9,0,10*ROW('Water Data'!E160)),NA())</f>
        <v>#N/A</v>
      </c>
      <c r="J166" s="93" t="e">
        <f ca="true">+IF(AND(ISNUMBER(OFFSET('Water Data'!$F$4,0,10*ROW('Water Data'!F160))),'Data Summary'!BY166="Yes"),100-OFFSET('Water Data'!$F$4,0,10*ROW('Water Data'!F160)),NA())</f>
        <v>#N/A</v>
      </c>
      <c r="K166" s="93" t="e">
        <f ca="true">+IF(AND(ISNUMBER(OFFSET('Water Data'!$F$6,0,10*ROW('Water Data'!F160))),'Data Summary'!BZ166="Yes"),OFFSET('Water Data'!$F$6,0,10*ROW('Water Data'!F160)),NA())</f>
        <v>#N/A</v>
      </c>
      <c r="L166" s="93" t="e">
        <f ca="true">+IF(AND(ISNUMBER(OFFSET('Water Data'!$F$9,0,10*ROW('Water Data'!F160))),'Data Summary'!CA166="Yes"),OFFSET('Water Data'!$F$9,0,10*ROW('Water Data'!F160)),NA())</f>
        <v>#N/A</v>
      </c>
      <c r="M166" s="93" t="e">
        <f ca="true">+IF(AND(ISNUMBER(OFFSET('Water Data'!$G$4,0,10*ROW('Water Data'!G160))),'Data Summary'!CB166="Yes"),100-OFFSET('Water Data'!$G$4,0,10*ROW('Water Data'!G160)),NA())</f>
        <v>#N/A</v>
      </c>
      <c r="N166" s="93" t="e">
        <f ca="true">+IF(AND(ISNUMBER(OFFSET('Water Data'!$G$6,0,10*ROW('Water Data'!G160))),'Data Summary'!CC166="Yes"),OFFSET('Water Data'!$G$6,0,10*ROW('Water Data'!G160)),NA())</f>
        <v>#N/A</v>
      </c>
      <c r="O166" s="93" t="e">
        <f ca="true">+IF(AND(ISNUMBER(OFFSET('Water Data'!$G$9,0,10*ROW('Water Data'!G160))),'Data Summary'!CD166="Yes"),OFFSET('Water Data'!$G$9,0,10*ROW('Water Data'!G160)),NA())</f>
        <v>#N/A</v>
      </c>
      <c r="P166" s="93" t="e">
        <f ca="true">+IF(AND(ISNUMBER(OFFSET('Water Data'!$H$4,0,10*ROW('Water Data'!H160))),'Data Summary'!CE166="Yes"),100-OFFSET('Water Data'!$H$4,0,10*ROW('Water Data'!H160)),NA())</f>
        <v>#N/A</v>
      </c>
      <c r="Q166" s="93" t="e">
        <f ca="true">+IF(AND(ISNUMBER(OFFSET('Water Data'!$H$6,0,10*ROW('Water Data'!H160))),'Data Summary'!CF166="Yes"),OFFSET('Water Data'!$H$6,0,10*ROW('Water Data'!H160)),NA())</f>
        <v>#N/A</v>
      </c>
      <c r="R166" s="93" t="e">
        <f ca="true">+IF(AND(ISNUMBER(OFFSET('Water Data'!$H$9,0,10*ROW('Water Data'!H160))),'Data Summary'!CG166="Yes"),OFFSET('Water Data'!$H$9,0,10*ROW('Water Data'!H160)),NA())</f>
        <v>#N/A</v>
      </c>
      <c r="S166" s="93" t="e">
        <f ca="true">+IF(AND(ISNUMBER(OFFSET('Water Data'!$I$4,0,10*ROW('Water Data'!I160))),'Data Summary'!CH166="Yes"),100-OFFSET('Water Data'!$I$4,0,10*ROW('Water Data'!I160)),NA())</f>
        <v>#N/A</v>
      </c>
      <c r="T166" s="93" t="e">
        <f ca="true">+IF(AND(ISNUMBER(OFFSET('Water Data'!$I$6,0,10*ROW('Water Data'!I160))),'Data Summary'!CI166="Yes"),OFFSET('Water Data'!$I$6,0,10*ROW('Water Data'!I160)),NA())</f>
        <v>#N/A</v>
      </c>
      <c r="U166" s="93" t="e">
        <f ca="true">+IF(AND(ISNUMBER(OFFSET('Water Data'!$I$9,0,10*ROW('Water Data'!I160))),'Data Summary'!CJ166="Yes"),OFFSET('Water Data'!$I$9,0,10*ROW('Water Data'!I160)),NA())</f>
        <v>#N/A</v>
      </c>
      <c r="V166" s="94" t="e">
        <f ca="true">+IF(AND(ISNUMBER(OFFSET('Sanitation Data'!$D$4,0,10*ROW('Sanitation Data'!D160))),'Data Summary'!CK166="Yes"),100-OFFSET('Sanitation Data'!$D$4,0,10*ROW('Sanitation Data'!D160)),NA())</f>
        <v>#N/A</v>
      </c>
      <c r="W166" s="94" t="e">
        <f ca="true">+IF(AND(ISNUMBER(OFFSET('Sanitation Data'!$D$6,0,10*ROW('Sanitation Data'!D160))),'Data Summary'!CL166="Yes"),OFFSET('Sanitation Data'!$D$6,0,10*ROW('Sanitation Data'!D160)),NA())</f>
        <v>#N/A</v>
      </c>
      <c r="X166" s="94" t="e">
        <f ca="true">+IF(AND(ISNUMBER(OFFSET('Sanitation Data'!$D$10,0,10*ROW('Sanitation Data'!D160))),'Data Summary'!CM166="Yes"),OFFSET('Sanitation Data'!$D$10,0,10*ROW('Sanitation Data'!D160)),NA())</f>
        <v>#N/A</v>
      </c>
      <c r="Y166" s="94" t="e">
        <f ca="true">+IF(AND(ISNUMBER(OFFSET('Sanitation Data'!$D$11,0,10*ROW('Sanitation Data'!D160))),'Data Summary'!CN166="Yes"),OFFSET('Sanitation Data'!$D$11,0,10*ROW('Sanitation Data'!D160)),NA())</f>
        <v>#N/A</v>
      </c>
      <c r="Z166" s="94" t="e">
        <f ca="true">+IF(AND(ISNUMBER(OFFSET('Sanitation Data'!$D$12,0,10*ROW('Sanitation Data'!D160))),'Data Summary'!CO166="Yes"),OFFSET('Sanitation Data'!$D$12,0,10*ROW('Sanitation Data'!D160)),NA())</f>
        <v>#N/A</v>
      </c>
      <c r="AA166" s="94" t="e">
        <f ca="true">+IF(AND(ISNUMBER(OFFSET('Sanitation Data'!$E$4,0,10*ROW('Sanitation Data'!E160))),'Data Summary'!CP166="Yes"),100-OFFSET('Sanitation Data'!$E$4,0,10*ROW('Sanitation Data'!E160)),NA())</f>
        <v>#N/A</v>
      </c>
      <c r="AB166" s="94" t="e">
        <f ca="true">+IF(AND(ISNUMBER(OFFSET('Sanitation Data'!$E$6,0,10*ROW('Sanitation Data'!E160))),'Data Summary'!CQ166="Yes"),OFFSET('Sanitation Data'!$E$6,0,10*ROW('Sanitation Data'!E160)),NA())</f>
        <v>#N/A</v>
      </c>
      <c r="AC166" s="94" t="e">
        <f ca="true">+IF(AND(ISNUMBER(OFFSET('Sanitation Data'!$E$10,0,10*ROW('Sanitation Data'!E160))),'Data Summary'!CR166="Yes"),OFFSET('Sanitation Data'!$E$10,0,10*ROW('Sanitation Data'!E160)),NA())</f>
        <v>#N/A</v>
      </c>
      <c r="AD166" s="94" t="e">
        <f ca="true">+IF(AND(ISNUMBER(OFFSET('Sanitation Data'!$E$11,0,10*ROW('Sanitation Data'!E160))),'Data Summary'!CS166="Yes"),OFFSET('Sanitation Data'!$E$11,0,10*ROW('Sanitation Data'!E160)),NA())</f>
        <v>#N/A</v>
      </c>
      <c r="AE166" s="94" t="e">
        <f ca="true">+IF(AND(ISNUMBER(OFFSET('Sanitation Data'!$E$12,0,10*ROW('Sanitation Data'!E160))),'Data Summary'!CT166="Yes"),OFFSET('Sanitation Data'!$E$12,0,10*ROW('Sanitation Data'!E160)),NA())</f>
        <v>#N/A</v>
      </c>
      <c r="AF166" s="94" t="e">
        <f ca="true">+IF(AND(ISNUMBER(OFFSET('Sanitation Data'!$F$4,0,10*ROW('Sanitation Data'!F160))),'Data Summary'!CU166="Yes"),100-OFFSET('Sanitation Data'!$F$4,0,10*ROW('Sanitation Data'!F160)),NA())</f>
        <v>#N/A</v>
      </c>
      <c r="AG166" s="94" t="e">
        <f ca="true">+IF(AND(ISNUMBER(OFFSET('Sanitation Data'!$F$6,0,10*ROW('Sanitation Data'!F160))),'Data Summary'!CV166="Yes"),OFFSET('Sanitation Data'!$F$6,0,10*ROW('Sanitation Data'!F160)),NA())</f>
        <v>#N/A</v>
      </c>
      <c r="AH166" s="94" t="e">
        <f ca="true">+IF(AND(ISNUMBER(OFFSET('Sanitation Data'!$F$10,0,10*ROW('Sanitation Data'!F160))),'Data Summary'!CW166="Yes"),OFFSET('Sanitation Data'!$F$10,0,10*ROW('Sanitation Data'!F160)),NA())</f>
        <v>#N/A</v>
      </c>
      <c r="AI166" s="94" t="e">
        <f ca="true">+IF(AND(ISNUMBER(OFFSET('Sanitation Data'!$F$11,0,10*ROW('Sanitation Data'!F160))),'Data Summary'!CX166="Yes"),OFFSET('Sanitation Data'!$F$11,0,10*ROW('Sanitation Data'!F160)),NA())</f>
        <v>#N/A</v>
      </c>
      <c r="AJ166" s="94" t="e">
        <f ca="true">+IF(AND(ISNUMBER(OFFSET('Sanitation Data'!$F$12,0,10*ROW('Sanitation Data'!F160))),'Data Summary'!CY166="Yes"),OFFSET('Sanitation Data'!$F$12,0,10*ROW('Sanitation Data'!F160)),NA())</f>
        <v>#N/A</v>
      </c>
      <c r="AK166" s="94" t="e">
        <f ca="true">+IF(AND(ISNUMBER(OFFSET('Sanitation Data'!$G$4,0,10*ROW('Sanitation Data'!G160))),'Data Summary'!CZ166="Yes"),100-OFFSET('Sanitation Data'!$G$4,0,10*ROW('Sanitation Data'!G160)),NA())</f>
        <v>#N/A</v>
      </c>
      <c r="AL166" s="94" t="e">
        <f ca="true">+IF(AND(ISNUMBER(OFFSET('Sanitation Data'!$G$6,0,10*ROW('Sanitation Data'!G160))),'Data Summary'!DA166="Yes"),OFFSET('Sanitation Data'!$G$6,0,10*ROW('Sanitation Data'!G160)),NA())</f>
        <v>#N/A</v>
      </c>
      <c r="AM166" s="94" t="e">
        <f ca="true">+IF(AND(ISNUMBER(OFFSET('Sanitation Data'!$G$10,0,10*ROW('Sanitation Data'!G160))),'Data Summary'!DB166="Yes"),OFFSET('Sanitation Data'!$G$10,0,10*ROW('Sanitation Data'!G160)),NA())</f>
        <v>#N/A</v>
      </c>
      <c r="AN166" s="94" t="e">
        <f ca="true">+IF(AND(ISNUMBER(OFFSET('Sanitation Data'!$G$11,0,10*ROW('Sanitation Data'!G160))),'Data Summary'!DC166="Yes"),OFFSET('Sanitation Data'!$G$11,0,10*ROW('Sanitation Data'!G160)),NA())</f>
        <v>#N/A</v>
      </c>
      <c r="AO166" s="94" t="e">
        <f ca="true">+IF(AND(ISNUMBER(OFFSET('Sanitation Data'!$G$12,0,10*ROW('Sanitation Data'!G160))),'Data Summary'!DD166="Yes"),OFFSET('Sanitation Data'!$G$12,0,10*ROW('Sanitation Data'!G160)),NA())</f>
        <v>#N/A</v>
      </c>
      <c r="AP166" s="94" t="e">
        <f ca="true">+IF(AND(ISNUMBER(OFFSET('Sanitation Data'!$H$4,0,10*ROW('Sanitation Data'!H160))),'Data Summary'!DE166="Yes"),100-OFFSET('Sanitation Data'!$H$4,0,10*ROW('Sanitation Data'!H160)),NA())</f>
        <v>#N/A</v>
      </c>
      <c r="AQ166" s="94" t="e">
        <f ca="true">+IF(AND(ISNUMBER(OFFSET('Sanitation Data'!$H$6,0,10*ROW('Sanitation Data'!H160))),'Data Summary'!DF166="Yes"),OFFSET('Sanitation Data'!$H$6,0,10*ROW('Sanitation Data'!H160)),NA())</f>
        <v>#N/A</v>
      </c>
      <c r="AR166" s="94" t="e">
        <f ca="true">+IF(AND(ISNUMBER(OFFSET('Sanitation Data'!$H$10,0,10*ROW('Sanitation Data'!H160))),'Data Summary'!DG166="Yes"),OFFSET('Sanitation Data'!$H$10,0,10*ROW('Sanitation Data'!H160)),NA())</f>
        <v>#N/A</v>
      </c>
      <c r="AS166" s="94" t="e">
        <f ca="true">+IF(AND(ISNUMBER(OFFSET('Sanitation Data'!$H$11,0,10*ROW('Sanitation Data'!H160))),'Data Summary'!DH166="Yes"),OFFSET('Sanitation Data'!$H$11,0,10*ROW('Sanitation Data'!H160)),NA())</f>
        <v>#N/A</v>
      </c>
      <c r="AT166" s="94" t="e">
        <f ca="true">+IF(AND(ISNUMBER(OFFSET('Sanitation Data'!$H$12,0,10*ROW('Sanitation Data'!H160))),'Data Summary'!DI166="Yes"),OFFSET('Sanitation Data'!$H$12,0,10*ROW('Sanitation Data'!H160)),NA())</f>
        <v>#N/A</v>
      </c>
      <c r="AU166" s="94" t="e">
        <f ca="true">+IF(AND(ISNUMBER(OFFSET('Sanitation Data'!$I$4,0,10*ROW('Sanitation Data'!I160))),'Data Summary'!DJ166="Yes"),100-OFFSET('Sanitation Data'!$I$4,0,10*ROW('Sanitation Data'!I160)),NA())</f>
        <v>#N/A</v>
      </c>
      <c r="AV166" s="94" t="e">
        <f ca="true">+IF(AND(ISNUMBER(OFFSET('Sanitation Data'!$I$6,0,10*ROW('Sanitation Data'!I160))),'Data Summary'!DK166="Yes"),OFFSET('Sanitation Data'!$I$6,0,10*ROW('Sanitation Data'!I160)),NA())</f>
        <v>#N/A</v>
      </c>
      <c r="AW166" s="94" t="e">
        <f ca="true">+IF(AND(ISNUMBER(OFFSET('Sanitation Data'!$I$10,0,10*ROW('Sanitation Data'!I160))),'Data Summary'!DL166="Yes"),OFFSET('Sanitation Data'!$I$10,0,10*ROW('Sanitation Data'!I160)),NA())</f>
        <v>#N/A</v>
      </c>
      <c r="AX166" s="94" t="e">
        <f ca="true">+IF(AND(ISNUMBER(OFFSET('Sanitation Data'!$I$11,0,10*ROW('Sanitation Data'!I160))),'Data Summary'!DM166="Yes"),OFFSET('Sanitation Data'!$I$11,0,10*ROW('Sanitation Data'!I160)),NA())</f>
        <v>#N/A</v>
      </c>
      <c r="AY166" s="94" t="e">
        <f ca="true">+IF(AND(ISNUMBER(OFFSET('Sanitation Data'!$I$12,0,10*ROW('Sanitation Data'!I160))),'Data Summary'!DN166="Yes"),OFFSET('Sanitation Data'!$I$12,0,10*ROW('Sanitation Data'!I160)),NA())</f>
        <v>#N/A</v>
      </c>
      <c r="AZ166" s="95" t="e">
        <f ca="true">+IF(AND(ISNUMBER(OFFSET('Hygiene Data'!$D$5,0,10*ROW('Hygiene Data'!D160))),'Data Summary'!DO166="Yes"),OFFSET('Hygiene Data'!$D$5,0,10*ROW('Hygiene Data'!D160)),NA())</f>
        <v>#N/A</v>
      </c>
      <c r="BA166" s="95" t="e">
        <f ca="true">+IF(AND(ISNUMBER(OFFSET('Hygiene Data'!$D$7,0,10*ROW('Hygiene Data'!D160))),'Data Summary'!DP166="Yes"),OFFSET('Hygiene Data'!$D$7,0,10*ROW('Hygiene Data'!D160)),NA())</f>
        <v>#N/A</v>
      </c>
      <c r="BB166" s="95" t="e">
        <f ca="true">+IF(AND(ISNUMBER(OFFSET('Hygiene Data'!$D$9,0,10*ROW('Hygiene Data'!D160))),'Data Summary'!DQ166="Yes"),OFFSET('Hygiene Data'!$D$9,0,10*ROW('Hygiene Data'!D160)),NA())</f>
        <v>#N/A</v>
      </c>
      <c r="BC166" s="95" t="e">
        <f ca="true">+IF(AND(ISNUMBER(OFFSET('Hygiene Data'!$E$5,0,10*ROW('Hygiene Data'!E160))),'Data Summary'!DR166="Yes"),OFFSET('Hygiene Data'!$E$5,0,10*ROW('Hygiene Data'!E160)),NA())</f>
        <v>#N/A</v>
      </c>
      <c r="BD166" s="95" t="e">
        <f ca="true">+IF(AND(ISNUMBER(OFFSET('Hygiene Data'!$E$7,0,10*ROW('Hygiene Data'!E160))),'Data Summary'!DS166="Yes"),OFFSET('Hygiene Data'!$E$7,0,10*ROW('Hygiene Data'!E160)),NA())</f>
        <v>#N/A</v>
      </c>
      <c r="BE166" s="95" t="e">
        <f ca="true">+IF(AND(ISNUMBER(OFFSET('Hygiene Data'!$E$9,0,10*ROW('Hygiene Data'!E160))),'Data Summary'!DT166="Yes"),OFFSET('Hygiene Data'!$E$9,0,10*ROW('Hygiene Data'!E160)),NA())</f>
        <v>#N/A</v>
      </c>
      <c r="BF166" s="95" t="e">
        <f ca="true">+IF(AND(ISNUMBER(OFFSET('Hygiene Data'!$F$5,0,10*ROW('Hygiene Data'!F160))),'Data Summary'!DU166="Yes"),OFFSET('Hygiene Data'!$F$5,0,10*ROW('Hygiene Data'!F160)),NA())</f>
        <v>#N/A</v>
      </c>
      <c r="BG166" s="95" t="e">
        <f ca="true">+IF(AND(ISNUMBER(OFFSET('Hygiene Data'!$F$7,0,10*ROW('Hygiene Data'!F160))),'Data Summary'!DV166="Yes"),OFFSET('Hygiene Data'!$F$7,0,10*ROW('Hygiene Data'!F160)),NA())</f>
        <v>#N/A</v>
      </c>
      <c r="BH166" s="95" t="e">
        <f ca="true">+IF(AND(ISNUMBER(OFFSET('Hygiene Data'!$F$9,0,10*ROW('Hygiene Data'!F160))),'Data Summary'!DW166="Yes"),OFFSET('Hygiene Data'!$F$9,0,10*ROW('Hygiene Data'!F160)),NA())</f>
        <v>#N/A</v>
      </c>
      <c r="BI166" s="95" t="e">
        <f ca="true">+IF(AND(ISNUMBER(OFFSET('Hygiene Data'!$G$5,0,10*ROW('Hygiene Data'!G160))),'Data Summary'!DX166="Yes"),OFFSET('Hygiene Data'!$G$5,0,10*ROW('Hygiene Data'!G160)),NA())</f>
        <v>#N/A</v>
      </c>
      <c r="BJ166" s="95" t="e">
        <f ca="true">+IF(AND(ISNUMBER(OFFSET('Hygiene Data'!$G$7,0,10*ROW('Hygiene Data'!G160))),'Data Summary'!DY166="Yes"),OFFSET('Hygiene Data'!$G$7,0,10*ROW('Hygiene Data'!G160)),NA())</f>
        <v>#N/A</v>
      </c>
      <c r="BK166" s="95" t="e">
        <f ca="true">+IF(AND(ISNUMBER(OFFSET('Hygiene Data'!$G$9,0,10*ROW('Hygiene Data'!G160))),'Data Summary'!DZ166="Yes"),OFFSET('Hygiene Data'!$G$9,0,10*ROW('Hygiene Data'!G160)),NA())</f>
        <v>#N/A</v>
      </c>
      <c r="BL166" s="95" t="e">
        <f ca="true">+IF(AND(ISNUMBER(OFFSET('Hygiene Data'!$H$5,0,10*ROW('Hygiene Data'!H160))),'Data Summary'!EA166="Yes"),OFFSET('Hygiene Data'!$H$5,0,10*ROW('Hygiene Data'!H160)),NA())</f>
        <v>#N/A</v>
      </c>
      <c r="BM166" s="95" t="e">
        <f ca="true">+IF(AND(ISNUMBER(OFFSET('Hygiene Data'!$H$7,0,10*ROW('Hygiene Data'!H160))),'Data Summary'!EB166="Yes"),OFFSET('Hygiene Data'!$H$7,0,10*ROW('Hygiene Data'!H160)),NA())</f>
        <v>#N/A</v>
      </c>
      <c r="BN166" s="95" t="e">
        <f ca="true">+IF(AND(ISNUMBER(OFFSET('Hygiene Data'!$H$9,0,10*ROW('Hygiene Data'!H160))),'Data Summary'!EC166="Yes"),OFFSET('Hygiene Data'!$H$9,0,10*ROW('Hygiene Data'!H160)),NA())</f>
        <v>#N/A</v>
      </c>
      <c r="BO166" s="95" t="e">
        <f ca="true">+IF(AND(ISNUMBER(OFFSET('Hygiene Data'!$I$5,0,10*ROW('Hygiene Data'!I160))),'Data Summary'!ED166="Yes"),OFFSET('Hygiene Data'!$I$5,0,10*ROW('Hygiene Data'!I160)),NA())</f>
        <v>#N/A</v>
      </c>
      <c r="BP166" s="95" t="e">
        <f ca="true">+IF(AND(ISNUMBER(OFFSET('Hygiene Data'!$I$7,0,10*ROW('Hygiene Data'!I160))),'Data Summary'!EE166="Yes"),OFFSET('Hygiene Data'!$I$7,0,10*ROW('Hygiene Data'!I160)),NA())</f>
        <v>#N/A</v>
      </c>
      <c r="BQ166" s="95" t="e">
        <f ca="true">+IF(AND(ISNUMBER(OFFSET('Hygiene Data'!$I$9,0,10*ROW('Hygiene Data'!I160))),'Data Summary'!EF166="Yes"),OFFSET('Hygiene Data'!$I$9,0,10*ROW('Hygiene Data'!I160)),NA())</f>
        <v>#N/A</v>
      </c>
    </row>
    <row xmlns:x14ac="http://schemas.microsoft.com/office/spreadsheetml/2009/9/ac" r="167" x14ac:dyDescent="0.2">
      <c r="A167" s="329" t="e">
        <f ca="true">+RIGHT('Data Summary'!A167,LEN('Data Summary'!A167)-9)</f>
        <v>#VALUE!</v>
      </c>
      <c r="B167" s="36" t="str">
        <f ca="true">+IF(ISTEXT('Data Summary'!B167),'Data Summary'!B167,"")</f>
        <v/>
      </c>
      <c r="C167" s="328" t="e">
        <f ca="true">+VALUE('Data Summary'!C167)</f>
        <v>#VALUE!</v>
      </c>
      <c r="D167" s="93" t="e">
        <f ca="true">+IF(AND(ISNUMBER(OFFSET('Water Data'!$D$4,0,10*ROW('Water Data'!D161))),'Data Summary'!BS167="Yes"),100-OFFSET('Water Data'!$D$4,0,10*ROW('Water Data'!D161)),NA())</f>
        <v>#N/A</v>
      </c>
      <c r="E167" s="93" t="e">
        <f ca="true">+IF(AND(ISNUMBER(OFFSET('Water Data'!$D$6,0,10*ROW('Water Data'!D161))),'Data Summary'!BT167="Yes"),OFFSET('Water Data'!$D$6,0,10*ROW('Water Data'!D161)),NA())</f>
        <v>#N/A</v>
      </c>
      <c r="F167" s="93" t="e">
        <f ca="true">+IF(AND(ISNUMBER(OFFSET('Water Data'!$D$9,0,10*ROW('Water Data'!D161))),'Data Summary'!BU167="Yes"),OFFSET('Water Data'!$D$9,0,10*ROW('Water Data'!D161)),NA())</f>
        <v>#N/A</v>
      </c>
      <c r="G167" s="93" t="e">
        <f ca="true">+IF(AND(ISNUMBER(OFFSET('Water Data'!$E$4,0,10*ROW('Water Data'!E161))),'Data Summary'!BV167="Yes"),100-OFFSET('Water Data'!$E$4,0,10*ROW('Water Data'!E161)),NA())</f>
        <v>#N/A</v>
      </c>
      <c r="H167" s="93" t="e">
        <f ca="true">+IF(AND(ISNUMBER(OFFSET('Water Data'!$E$6,0,10*ROW('Water Data'!E161))),'Data Summary'!BW167="Yes"),OFFSET('Water Data'!$E$6,0,10*ROW('Water Data'!E161)),NA())</f>
        <v>#N/A</v>
      </c>
      <c r="I167" s="93" t="e">
        <f ca="true">+IF(AND(ISNUMBER(OFFSET('Water Data'!$E$9,0,10*ROW('Water Data'!E161))),'Data Summary'!BX167="Yes"),OFFSET('Water Data'!$E$9,0,10*ROW('Water Data'!E161)),NA())</f>
        <v>#N/A</v>
      </c>
      <c r="J167" s="93" t="e">
        <f ca="true">+IF(AND(ISNUMBER(OFFSET('Water Data'!$F$4,0,10*ROW('Water Data'!F161))),'Data Summary'!BY167="Yes"),100-OFFSET('Water Data'!$F$4,0,10*ROW('Water Data'!F161)),NA())</f>
        <v>#N/A</v>
      </c>
      <c r="K167" s="93" t="e">
        <f ca="true">+IF(AND(ISNUMBER(OFFSET('Water Data'!$F$6,0,10*ROW('Water Data'!F161))),'Data Summary'!BZ167="Yes"),OFFSET('Water Data'!$F$6,0,10*ROW('Water Data'!F161)),NA())</f>
        <v>#N/A</v>
      </c>
      <c r="L167" s="93" t="e">
        <f ca="true">+IF(AND(ISNUMBER(OFFSET('Water Data'!$F$9,0,10*ROW('Water Data'!F161))),'Data Summary'!CA167="Yes"),OFFSET('Water Data'!$F$9,0,10*ROW('Water Data'!F161)),NA())</f>
        <v>#N/A</v>
      </c>
      <c r="M167" s="93" t="e">
        <f ca="true">+IF(AND(ISNUMBER(OFFSET('Water Data'!$G$4,0,10*ROW('Water Data'!G161))),'Data Summary'!CB167="Yes"),100-OFFSET('Water Data'!$G$4,0,10*ROW('Water Data'!G161)),NA())</f>
        <v>#N/A</v>
      </c>
      <c r="N167" s="93" t="e">
        <f ca="true">+IF(AND(ISNUMBER(OFFSET('Water Data'!$G$6,0,10*ROW('Water Data'!G161))),'Data Summary'!CC167="Yes"),OFFSET('Water Data'!$G$6,0,10*ROW('Water Data'!G161)),NA())</f>
        <v>#N/A</v>
      </c>
      <c r="O167" s="93" t="e">
        <f ca="true">+IF(AND(ISNUMBER(OFFSET('Water Data'!$G$9,0,10*ROW('Water Data'!G161))),'Data Summary'!CD167="Yes"),OFFSET('Water Data'!$G$9,0,10*ROW('Water Data'!G161)),NA())</f>
        <v>#N/A</v>
      </c>
      <c r="P167" s="93" t="e">
        <f ca="true">+IF(AND(ISNUMBER(OFFSET('Water Data'!$H$4,0,10*ROW('Water Data'!H161))),'Data Summary'!CE167="Yes"),100-OFFSET('Water Data'!$H$4,0,10*ROW('Water Data'!H161)),NA())</f>
        <v>#N/A</v>
      </c>
      <c r="Q167" s="93" t="e">
        <f ca="true">+IF(AND(ISNUMBER(OFFSET('Water Data'!$H$6,0,10*ROW('Water Data'!H161))),'Data Summary'!CF167="Yes"),OFFSET('Water Data'!$H$6,0,10*ROW('Water Data'!H161)),NA())</f>
        <v>#N/A</v>
      </c>
      <c r="R167" s="93" t="e">
        <f ca="true">+IF(AND(ISNUMBER(OFFSET('Water Data'!$H$9,0,10*ROW('Water Data'!H161))),'Data Summary'!CG167="Yes"),OFFSET('Water Data'!$H$9,0,10*ROW('Water Data'!H161)),NA())</f>
        <v>#N/A</v>
      </c>
      <c r="S167" s="93" t="e">
        <f ca="true">+IF(AND(ISNUMBER(OFFSET('Water Data'!$I$4,0,10*ROW('Water Data'!I161))),'Data Summary'!CH167="Yes"),100-OFFSET('Water Data'!$I$4,0,10*ROW('Water Data'!I161)),NA())</f>
        <v>#N/A</v>
      </c>
      <c r="T167" s="93" t="e">
        <f ca="true">+IF(AND(ISNUMBER(OFFSET('Water Data'!$I$6,0,10*ROW('Water Data'!I161))),'Data Summary'!CI167="Yes"),OFFSET('Water Data'!$I$6,0,10*ROW('Water Data'!I161)),NA())</f>
        <v>#N/A</v>
      </c>
      <c r="U167" s="93" t="e">
        <f ca="true">+IF(AND(ISNUMBER(OFFSET('Water Data'!$I$9,0,10*ROW('Water Data'!I161))),'Data Summary'!CJ167="Yes"),OFFSET('Water Data'!$I$9,0,10*ROW('Water Data'!I161)),NA())</f>
        <v>#N/A</v>
      </c>
      <c r="V167" s="94" t="e">
        <f ca="true">+IF(AND(ISNUMBER(OFFSET('Sanitation Data'!$D$4,0,10*ROW('Sanitation Data'!D161))),'Data Summary'!CK167="Yes"),100-OFFSET('Sanitation Data'!$D$4,0,10*ROW('Sanitation Data'!D161)),NA())</f>
        <v>#N/A</v>
      </c>
      <c r="W167" s="94" t="e">
        <f ca="true">+IF(AND(ISNUMBER(OFFSET('Sanitation Data'!$D$6,0,10*ROW('Sanitation Data'!D161))),'Data Summary'!CL167="Yes"),OFFSET('Sanitation Data'!$D$6,0,10*ROW('Sanitation Data'!D161)),NA())</f>
        <v>#N/A</v>
      </c>
      <c r="X167" s="94" t="e">
        <f ca="true">+IF(AND(ISNUMBER(OFFSET('Sanitation Data'!$D$10,0,10*ROW('Sanitation Data'!D161))),'Data Summary'!CM167="Yes"),OFFSET('Sanitation Data'!$D$10,0,10*ROW('Sanitation Data'!D161)),NA())</f>
        <v>#N/A</v>
      </c>
      <c r="Y167" s="94" t="e">
        <f ca="true">+IF(AND(ISNUMBER(OFFSET('Sanitation Data'!$D$11,0,10*ROW('Sanitation Data'!D161))),'Data Summary'!CN167="Yes"),OFFSET('Sanitation Data'!$D$11,0,10*ROW('Sanitation Data'!D161)),NA())</f>
        <v>#N/A</v>
      </c>
      <c r="Z167" s="94" t="e">
        <f ca="true">+IF(AND(ISNUMBER(OFFSET('Sanitation Data'!$D$12,0,10*ROW('Sanitation Data'!D161))),'Data Summary'!CO167="Yes"),OFFSET('Sanitation Data'!$D$12,0,10*ROW('Sanitation Data'!D161)),NA())</f>
        <v>#N/A</v>
      </c>
      <c r="AA167" s="94" t="e">
        <f ca="true">+IF(AND(ISNUMBER(OFFSET('Sanitation Data'!$E$4,0,10*ROW('Sanitation Data'!E161))),'Data Summary'!CP167="Yes"),100-OFFSET('Sanitation Data'!$E$4,0,10*ROW('Sanitation Data'!E161)),NA())</f>
        <v>#N/A</v>
      </c>
      <c r="AB167" s="94" t="e">
        <f ca="true">+IF(AND(ISNUMBER(OFFSET('Sanitation Data'!$E$6,0,10*ROW('Sanitation Data'!E161))),'Data Summary'!CQ167="Yes"),OFFSET('Sanitation Data'!$E$6,0,10*ROW('Sanitation Data'!E161)),NA())</f>
        <v>#N/A</v>
      </c>
      <c r="AC167" s="94" t="e">
        <f ca="true">+IF(AND(ISNUMBER(OFFSET('Sanitation Data'!$E$10,0,10*ROW('Sanitation Data'!E161))),'Data Summary'!CR167="Yes"),OFFSET('Sanitation Data'!$E$10,0,10*ROW('Sanitation Data'!E161)),NA())</f>
        <v>#N/A</v>
      </c>
      <c r="AD167" s="94" t="e">
        <f ca="true">+IF(AND(ISNUMBER(OFFSET('Sanitation Data'!$E$11,0,10*ROW('Sanitation Data'!E161))),'Data Summary'!CS167="Yes"),OFFSET('Sanitation Data'!$E$11,0,10*ROW('Sanitation Data'!E161)),NA())</f>
        <v>#N/A</v>
      </c>
      <c r="AE167" s="94" t="e">
        <f ca="true">+IF(AND(ISNUMBER(OFFSET('Sanitation Data'!$E$12,0,10*ROW('Sanitation Data'!E161))),'Data Summary'!CT167="Yes"),OFFSET('Sanitation Data'!$E$12,0,10*ROW('Sanitation Data'!E161)),NA())</f>
        <v>#N/A</v>
      </c>
      <c r="AF167" s="94" t="e">
        <f ca="true">+IF(AND(ISNUMBER(OFFSET('Sanitation Data'!$F$4,0,10*ROW('Sanitation Data'!F161))),'Data Summary'!CU167="Yes"),100-OFFSET('Sanitation Data'!$F$4,0,10*ROW('Sanitation Data'!F161)),NA())</f>
        <v>#N/A</v>
      </c>
      <c r="AG167" s="94" t="e">
        <f ca="true">+IF(AND(ISNUMBER(OFFSET('Sanitation Data'!$F$6,0,10*ROW('Sanitation Data'!F161))),'Data Summary'!CV167="Yes"),OFFSET('Sanitation Data'!$F$6,0,10*ROW('Sanitation Data'!F161)),NA())</f>
        <v>#N/A</v>
      </c>
      <c r="AH167" s="94" t="e">
        <f ca="true">+IF(AND(ISNUMBER(OFFSET('Sanitation Data'!$F$10,0,10*ROW('Sanitation Data'!F161))),'Data Summary'!CW167="Yes"),OFFSET('Sanitation Data'!$F$10,0,10*ROW('Sanitation Data'!F161)),NA())</f>
        <v>#N/A</v>
      </c>
      <c r="AI167" s="94" t="e">
        <f ca="true">+IF(AND(ISNUMBER(OFFSET('Sanitation Data'!$F$11,0,10*ROW('Sanitation Data'!F161))),'Data Summary'!CX167="Yes"),OFFSET('Sanitation Data'!$F$11,0,10*ROW('Sanitation Data'!F161)),NA())</f>
        <v>#N/A</v>
      </c>
      <c r="AJ167" s="94" t="e">
        <f ca="true">+IF(AND(ISNUMBER(OFFSET('Sanitation Data'!$F$12,0,10*ROW('Sanitation Data'!F161))),'Data Summary'!CY167="Yes"),OFFSET('Sanitation Data'!$F$12,0,10*ROW('Sanitation Data'!F161)),NA())</f>
        <v>#N/A</v>
      </c>
      <c r="AK167" s="94" t="e">
        <f ca="true">+IF(AND(ISNUMBER(OFFSET('Sanitation Data'!$G$4,0,10*ROW('Sanitation Data'!G161))),'Data Summary'!CZ167="Yes"),100-OFFSET('Sanitation Data'!$G$4,0,10*ROW('Sanitation Data'!G161)),NA())</f>
        <v>#N/A</v>
      </c>
      <c r="AL167" s="94" t="e">
        <f ca="true">+IF(AND(ISNUMBER(OFFSET('Sanitation Data'!$G$6,0,10*ROW('Sanitation Data'!G161))),'Data Summary'!DA167="Yes"),OFFSET('Sanitation Data'!$G$6,0,10*ROW('Sanitation Data'!G161)),NA())</f>
        <v>#N/A</v>
      </c>
      <c r="AM167" s="94" t="e">
        <f ca="true">+IF(AND(ISNUMBER(OFFSET('Sanitation Data'!$G$10,0,10*ROW('Sanitation Data'!G161))),'Data Summary'!DB167="Yes"),OFFSET('Sanitation Data'!$G$10,0,10*ROW('Sanitation Data'!G161)),NA())</f>
        <v>#N/A</v>
      </c>
      <c r="AN167" s="94" t="e">
        <f ca="true">+IF(AND(ISNUMBER(OFFSET('Sanitation Data'!$G$11,0,10*ROW('Sanitation Data'!G161))),'Data Summary'!DC167="Yes"),OFFSET('Sanitation Data'!$G$11,0,10*ROW('Sanitation Data'!G161)),NA())</f>
        <v>#N/A</v>
      </c>
      <c r="AO167" s="94" t="e">
        <f ca="true">+IF(AND(ISNUMBER(OFFSET('Sanitation Data'!$G$12,0,10*ROW('Sanitation Data'!G161))),'Data Summary'!DD167="Yes"),OFFSET('Sanitation Data'!$G$12,0,10*ROW('Sanitation Data'!G161)),NA())</f>
        <v>#N/A</v>
      </c>
      <c r="AP167" s="94" t="e">
        <f ca="true">+IF(AND(ISNUMBER(OFFSET('Sanitation Data'!$H$4,0,10*ROW('Sanitation Data'!H161))),'Data Summary'!DE167="Yes"),100-OFFSET('Sanitation Data'!$H$4,0,10*ROW('Sanitation Data'!H161)),NA())</f>
        <v>#N/A</v>
      </c>
      <c r="AQ167" s="94" t="e">
        <f ca="true">+IF(AND(ISNUMBER(OFFSET('Sanitation Data'!$H$6,0,10*ROW('Sanitation Data'!H161))),'Data Summary'!DF167="Yes"),OFFSET('Sanitation Data'!$H$6,0,10*ROW('Sanitation Data'!H161)),NA())</f>
        <v>#N/A</v>
      </c>
      <c r="AR167" s="94" t="e">
        <f ca="true">+IF(AND(ISNUMBER(OFFSET('Sanitation Data'!$H$10,0,10*ROW('Sanitation Data'!H161))),'Data Summary'!DG167="Yes"),OFFSET('Sanitation Data'!$H$10,0,10*ROW('Sanitation Data'!H161)),NA())</f>
        <v>#N/A</v>
      </c>
      <c r="AS167" s="94" t="e">
        <f ca="true">+IF(AND(ISNUMBER(OFFSET('Sanitation Data'!$H$11,0,10*ROW('Sanitation Data'!H161))),'Data Summary'!DH167="Yes"),OFFSET('Sanitation Data'!$H$11,0,10*ROW('Sanitation Data'!H161)),NA())</f>
        <v>#N/A</v>
      </c>
      <c r="AT167" s="94" t="e">
        <f ca="true">+IF(AND(ISNUMBER(OFFSET('Sanitation Data'!$H$12,0,10*ROW('Sanitation Data'!H161))),'Data Summary'!DI167="Yes"),OFFSET('Sanitation Data'!$H$12,0,10*ROW('Sanitation Data'!H161)),NA())</f>
        <v>#N/A</v>
      </c>
      <c r="AU167" s="94" t="e">
        <f ca="true">+IF(AND(ISNUMBER(OFFSET('Sanitation Data'!$I$4,0,10*ROW('Sanitation Data'!I161))),'Data Summary'!DJ167="Yes"),100-OFFSET('Sanitation Data'!$I$4,0,10*ROW('Sanitation Data'!I161)),NA())</f>
        <v>#N/A</v>
      </c>
      <c r="AV167" s="94" t="e">
        <f ca="true">+IF(AND(ISNUMBER(OFFSET('Sanitation Data'!$I$6,0,10*ROW('Sanitation Data'!I161))),'Data Summary'!DK167="Yes"),OFFSET('Sanitation Data'!$I$6,0,10*ROW('Sanitation Data'!I161)),NA())</f>
        <v>#N/A</v>
      </c>
      <c r="AW167" s="94" t="e">
        <f ca="true">+IF(AND(ISNUMBER(OFFSET('Sanitation Data'!$I$10,0,10*ROW('Sanitation Data'!I161))),'Data Summary'!DL167="Yes"),OFFSET('Sanitation Data'!$I$10,0,10*ROW('Sanitation Data'!I161)),NA())</f>
        <v>#N/A</v>
      </c>
      <c r="AX167" s="94" t="e">
        <f ca="true">+IF(AND(ISNUMBER(OFFSET('Sanitation Data'!$I$11,0,10*ROW('Sanitation Data'!I161))),'Data Summary'!DM167="Yes"),OFFSET('Sanitation Data'!$I$11,0,10*ROW('Sanitation Data'!I161)),NA())</f>
        <v>#N/A</v>
      </c>
      <c r="AY167" s="94" t="e">
        <f ca="true">+IF(AND(ISNUMBER(OFFSET('Sanitation Data'!$I$12,0,10*ROW('Sanitation Data'!I161))),'Data Summary'!DN167="Yes"),OFFSET('Sanitation Data'!$I$12,0,10*ROW('Sanitation Data'!I161)),NA())</f>
        <v>#N/A</v>
      </c>
      <c r="AZ167" s="95" t="e">
        <f ca="true">+IF(AND(ISNUMBER(OFFSET('Hygiene Data'!$D$5,0,10*ROW('Hygiene Data'!D161))),'Data Summary'!DO167="Yes"),OFFSET('Hygiene Data'!$D$5,0,10*ROW('Hygiene Data'!D161)),NA())</f>
        <v>#N/A</v>
      </c>
      <c r="BA167" s="95" t="e">
        <f ca="true">+IF(AND(ISNUMBER(OFFSET('Hygiene Data'!$D$7,0,10*ROW('Hygiene Data'!D161))),'Data Summary'!DP167="Yes"),OFFSET('Hygiene Data'!$D$7,0,10*ROW('Hygiene Data'!D161)),NA())</f>
        <v>#N/A</v>
      </c>
      <c r="BB167" s="95" t="e">
        <f ca="true">+IF(AND(ISNUMBER(OFFSET('Hygiene Data'!$D$9,0,10*ROW('Hygiene Data'!D161))),'Data Summary'!DQ167="Yes"),OFFSET('Hygiene Data'!$D$9,0,10*ROW('Hygiene Data'!D161)),NA())</f>
        <v>#N/A</v>
      </c>
      <c r="BC167" s="95" t="e">
        <f ca="true">+IF(AND(ISNUMBER(OFFSET('Hygiene Data'!$E$5,0,10*ROW('Hygiene Data'!E161))),'Data Summary'!DR167="Yes"),OFFSET('Hygiene Data'!$E$5,0,10*ROW('Hygiene Data'!E161)),NA())</f>
        <v>#N/A</v>
      </c>
      <c r="BD167" s="95" t="e">
        <f ca="true">+IF(AND(ISNUMBER(OFFSET('Hygiene Data'!$E$7,0,10*ROW('Hygiene Data'!E161))),'Data Summary'!DS167="Yes"),OFFSET('Hygiene Data'!$E$7,0,10*ROW('Hygiene Data'!E161)),NA())</f>
        <v>#N/A</v>
      </c>
      <c r="BE167" s="95" t="e">
        <f ca="true">+IF(AND(ISNUMBER(OFFSET('Hygiene Data'!$E$9,0,10*ROW('Hygiene Data'!E161))),'Data Summary'!DT167="Yes"),OFFSET('Hygiene Data'!$E$9,0,10*ROW('Hygiene Data'!E161)),NA())</f>
        <v>#N/A</v>
      </c>
      <c r="BF167" s="95" t="e">
        <f ca="true">+IF(AND(ISNUMBER(OFFSET('Hygiene Data'!$F$5,0,10*ROW('Hygiene Data'!F161))),'Data Summary'!DU167="Yes"),OFFSET('Hygiene Data'!$F$5,0,10*ROW('Hygiene Data'!F161)),NA())</f>
        <v>#N/A</v>
      </c>
      <c r="BG167" s="95" t="e">
        <f ca="true">+IF(AND(ISNUMBER(OFFSET('Hygiene Data'!$F$7,0,10*ROW('Hygiene Data'!F161))),'Data Summary'!DV167="Yes"),OFFSET('Hygiene Data'!$F$7,0,10*ROW('Hygiene Data'!F161)),NA())</f>
        <v>#N/A</v>
      </c>
      <c r="BH167" s="95" t="e">
        <f ca="true">+IF(AND(ISNUMBER(OFFSET('Hygiene Data'!$F$9,0,10*ROW('Hygiene Data'!F161))),'Data Summary'!DW167="Yes"),OFFSET('Hygiene Data'!$F$9,0,10*ROW('Hygiene Data'!F161)),NA())</f>
        <v>#N/A</v>
      </c>
      <c r="BI167" s="95" t="e">
        <f ca="true">+IF(AND(ISNUMBER(OFFSET('Hygiene Data'!$G$5,0,10*ROW('Hygiene Data'!G161))),'Data Summary'!DX167="Yes"),OFFSET('Hygiene Data'!$G$5,0,10*ROW('Hygiene Data'!G161)),NA())</f>
        <v>#N/A</v>
      </c>
      <c r="BJ167" s="95" t="e">
        <f ca="true">+IF(AND(ISNUMBER(OFFSET('Hygiene Data'!$G$7,0,10*ROW('Hygiene Data'!G161))),'Data Summary'!DY167="Yes"),OFFSET('Hygiene Data'!$G$7,0,10*ROW('Hygiene Data'!G161)),NA())</f>
        <v>#N/A</v>
      </c>
      <c r="BK167" s="95" t="e">
        <f ca="true">+IF(AND(ISNUMBER(OFFSET('Hygiene Data'!$G$9,0,10*ROW('Hygiene Data'!G161))),'Data Summary'!DZ167="Yes"),OFFSET('Hygiene Data'!$G$9,0,10*ROW('Hygiene Data'!G161)),NA())</f>
        <v>#N/A</v>
      </c>
      <c r="BL167" s="95" t="e">
        <f ca="true">+IF(AND(ISNUMBER(OFFSET('Hygiene Data'!$H$5,0,10*ROW('Hygiene Data'!H161))),'Data Summary'!EA167="Yes"),OFFSET('Hygiene Data'!$H$5,0,10*ROW('Hygiene Data'!H161)),NA())</f>
        <v>#N/A</v>
      </c>
      <c r="BM167" s="95" t="e">
        <f ca="true">+IF(AND(ISNUMBER(OFFSET('Hygiene Data'!$H$7,0,10*ROW('Hygiene Data'!H161))),'Data Summary'!EB167="Yes"),OFFSET('Hygiene Data'!$H$7,0,10*ROW('Hygiene Data'!H161)),NA())</f>
        <v>#N/A</v>
      </c>
      <c r="BN167" s="95" t="e">
        <f ca="true">+IF(AND(ISNUMBER(OFFSET('Hygiene Data'!$H$9,0,10*ROW('Hygiene Data'!H161))),'Data Summary'!EC167="Yes"),OFFSET('Hygiene Data'!$H$9,0,10*ROW('Hygiene Data'!H161)),NA())</f>
        <v>#N/A</v>
      </c>
      <c r="BO167" s="95" t="e">
        <f ca="true">+IF(AND(ISNUMBER(OFFSET('Hygiene Data'!$I$5,0,10*ROW('Hygiene Data'!I161))),'Data Summary'!ED167="Yes"),OFFSET('Hygiene Data'!$I$5,0,10*ROW('Hygiene Data'!I161)),NA())</f>
        <v>#N/A</v>
      </c>
      <c r="BP167" s="95" t="e">
        <f ca="true">+IF(AND(ISNUMBER(OFFSET('Hygiene Data'!$I$7,0,10*ROW('Hygiene Data'!I161))),'Data Summary'!EE167="Yes"),OFFSET('Hygiene Data'!$I$7,0,10*ROW('Hygiene Data'!I161)),NA())</f>
        <v>#N/A</v>
      </c>
      <c r="BQ167" s="95" t="e">
        <f ca="true">+IF(AND(ISNUMBER(OFFSET('Hygiene Data'!$I$9,0,10*ROW('Hygiene Data'!I161))),'Data Summary'!EF167="Yes"),OFFSET('Hygiene Data'!$I$9,0,10*ROW('Hygiene Data'!I161)),NA())</f>
        <v>#N/A</v>
      </c>
    </row>
    <row xmlns:x14ac="http://schemas.microsoft.com/office/spreadsheetml/2009/9/ac" r="168" x14ac:dyDescent="0.2">
      <c r="A168" s="329" t="e">
        <f ca="true">+RIGHT('Data Summary'!A168,LEN('Data Summary'!A168)-9)</f>
        <v>#VALUE!</v>
      </c>
      <c r="B168" s="36" t="str">
        <f ca="true">+IF(ISTEXT('Data Summary'!B168),'Data Summary'!B168,"")</f>
        <v/>
      </c>
      <c r="C168" s="328" t="e">
        <f ca="true">+VALUE('Data Summary'!C168)</f>
        <v>#VALUE!</v>
      </c>
      <c r="D168" s="93" t="e">
        <f ca="true">+IF(AND(ISNUMBER(OFFSET('Water Data'!$D$4,0,10*ROW('Water Data'!D162))),'Data Summary'!BS168="Yes"),100-OFFSET('Water Data'!$D$4,0,10*ROW('Water Data'!D162)),NA())</f>
        <v>#N/A</v>
      </c>
      <c r="E168" s="93" t="e">
        <f ca="true">+IF(AND(ISNUMBER(OFFSET('Water Data'!$D$6,0,10*ROW('Water Data'!D162))),'Data Summary'!BT168="Yes"),OFFSET('Water Data'!$D$6,0,10*ROW('Water Data'!D162)),NA())</f>
        <v>#N/A</v>
      </c>
      <c r="F168" s="93" t="e">
        <f ca="true">+IF(AND(ISNUMBER(OFFSET('Water Data'!$D$9,0,10*ROW('Water Data'!D162))),'Data Summary'!BU168="Yes"),OFFSET('Water Data'!$D$9,0,10*ROW('Water Data'!D162)),NA())</f>
        <v>#N/A</v>
      </c>
      <c r="G168" s="93" t="e">
        <f ca="true">+IF(AND(ISNUMBER(OFFSET('Water Data'!$E$4,0,10*ROW('Water Data'!E162))),'Data Summary'!BV168="Yes"),100-OFFSET('Water Data'!$E$4,0,10*ROW('Water Data'!E162)),NA())</f>
        <v>#N/A</v>
      </c>
      <c r="H168" s="93" t="e">
        <f ca="true">+IF(AND(ISNUMBER(OFFSET('Water Data'!$E$6,0,10*ROW('Water Data'!E162))),'Data Summary'!BW168="Yes"),OFFSET('Water Data'!$E$6,0,10*ROW('Water Data'!E162)),NA())</f>
        <v>#N/A</v>
      </c>
      <c r="I168" s="93" t="e">
        <f ca="true">+IF(AND(ISNUMBER(OFFSET('Water Data'!$E$9,0,10*ROW('Water Data'!E162))),'Data Summary'!BX168="Yes"),OFFSET('Water Data'!$E$9,0,10*ROW('Water Data'!E162)),NA())</f>
        <v>#N/A</v>
      </c>
      <c r="J168" s="93" t="e">
        <f ca="true">+IF(AND(ISNUMBER(OFFSET('Water Data'!$F$4,0,10*ROW('Water Data'!F162))),'Data Summary'!BY168="Yes"),100-OFFSET('Water Data'!$F$4,0,10*ROW('Water Data'!F162)),NA())</f>
        <v>#N/A</v>
      </c>
      <c r="K168" s="93" t="e">
        <f ca="true">+IF(AND(ISNUMBER(OFFSET('Water Data'!$F$6,0,10*ROW('Water Data'!F162))),'Data Summary'!BZ168="Yes"),OFFSET('Water Data'!$F$6,0,10*ROW('Water Data'!F162)),NA())</f>
        <v>#N/A</v>
      </c>
      <c r="L168" s="93" t="e">
        <f ca="true">+IF(AND(ISNUMBER(OFFSET('Water Data'!$F$9,0,10*ROW('Water Data'!F162))),'Data Summary'!CA168="Yes"),OFFSET('Water Data'!$F$9,0,10*ROW('Water Data'!F162)),NA())</f>
        <v>#N/A</v>
      </c>
      <c r="M168" s="93" t="e">
        <f ca="true">+IF(AND(ISNUMBER(OFFSET('Water Data'!$G$4,0,10*ROW('Water Data'!G162))),'Data Summary'!CB168="Yes"),100-OFFSET('Water Data'!$G$4,0,10*ROW('Water Data'!G162)),NA())</f>
        <v>#N/A</v>
      </c>
      <c r="N168" s="93" t="e">
        <f ca="true">+IF(AND(ISNUMBER(OFFSET('Water Data'!$G$6,0,10*ROW('Water Data'!G162))),'Data Summary'!CC168="Yes"),OFFSET('Water Data'!$G$6,0,10*ROW('Water Data'!G162)),NA())</f>
        <v>#N/A</v>
      </c>
      <c r="O168" s="93" t="e">
        <f ca="true">+IF(AND(ISNUMBER(OFFSET('Water Data'!$G$9,0,10*ROW('Water Data'!G162))),'Data Summary'!CD168="Yes"),OFFSET('Water Data'!$G$9,0,10*ROW('Water Data'!G162)),NA())</f>
        <v>#N/A</v>
      </c>
      <c r="P168" s="93" t="e">
        <f ca="true">+IF(AND(ISNUMBER(OFFSET('Water Data'!$H$4,0,10*ROW('Water Data'!H162))),'Data Summary'!CE168="Yes"),100-OFFSET('Water Data'!$H$4,0,10*ROW('Water Data'!H162)),NA())</f>
        <v>#N/A</v>
      </c>
      <c r="Q168" s="93" t="e">
        <f ca="true">+IF(AND(ISNUMBER(OFFSET('Water Data'!$H$6,0,10*ROW('Water Data'!H162))),'Data Summary'!CF168="Yes"),OFFSET('Water Data'!$H$6,0,10*ROW('Water Data'!H162)),NA())</f>
        <v>#N/A</v>
      </c>
      <c r="R168" s="93" t="e">
        <f ca="true">+IF(AND(ISNUMBER(OFFSET('Water Data'!$H$9,0,10*ROW('Water Data'!H162))),'Data Summary'!CG168="Yes"),OFFSET('Water Data'!$H$9,0,10*ROW('Water Data'!H162)),NA())</f>
        <v>#N/A</v>
      </c>
      <c r="S168" s="93" t="e">
        <f ca="true">+IF(AND(ISNUMBER(OFFSET('Water Data'!$I$4,0,10*ROW('Water Data'!I162))),'Data Summary'!CH168="Yes"),100-OFFSET('Water Data'!$I$4,0,10*ROW('Water Data'!I162)),NA())</f>
        <v>#N/A</v>
      </c>
      <c r="T168" s="93" t="e">
        <f ca="true">+IF(AND(ISNUMBER(OFFSET('Water Data'!$I$6,0,10*ROW('Water Data'!I162))),'Data Summary'!CI168="Yes"),OFFSET('Water Data'!$I$6,0,10*ROW('Water Data'!I162)),NA())</f>
        <v>#N/A</v>
      </c>
      <c r="U168" s="93" t="e">
        <f ca="true">+IF(AND(ISNUMBER(OFFSET('Water Data'!$I$9,0,10*ROW('Water Data'!I162))),'Data Summary'!CJ168="Yes"),OFFSET('Water Data'!$I$9,0,10*ROW('Water Data'!I162)),NA())</f>
        <v>#N/A</v>
      </c>
      <c r="V168" s="94" t="e">
        <f ca="true">+IF(AND(ISNUMBER(OFFSET('Sanitation Data'!$D$4,0,10*ROW('Sanitation Data'!D162))),'Data Summary'!CK168="Yes"),100-OFFSET('Sanitation Data'!$D$4,0,10*ROW('Sanitation Data'!D162)),NA())</f>
        <v>#N/A</v>
      </c>
      <c r="W168" s="94" t="e">
        <f ca="true">+IF(AND(ISNUMBER(OFFSET('Sanitation Data'!$D$6,0,10*ROW('Sanitation Data'!D162))),'Data Summary'!CL168="Yes"),OFFSET('Sanitation Data'!$D$6,0,10*ROW('Sanitation Data'!D162)),NA())</f>
        <v>#N/A</v>
      </c>
      <c r="X168" s="94" t="e">
        <f ca="true">+IF(AND(ISNUMBER(OFFSET('Sanitation Data'!$D$10,0,10*ROW('Sanitation Data'!D162))),'Data Summary'!CM168="Yes"),OFFSET('Sanitation Data'!$D$10,0,10*ROW('Sanitation Data'!D162)),NA())</f>
        <v>#N/A</v>
      </c>
      <c r="Y168" s="94" t="e">
        <f ca="true">+IF(AND(ISNUMBER(OFFSET('Sanitation Data'!$D$11,0,10*ROW('Sanitation Data'!D162))),'Data Summary'!CN168="Yes"),OFFSET('Sanitation Data'!$D$11,0,10*ROW('Sanitation Data'!D162)),NA())</f>
        <v>#N/A</v>
      </c>
      <c r="Z168" s="94" t="e">
        <f ca="true">+IF(AND(ISNUMBER(OFFSET('Sanitation Data'!$D$12,0,10*ROW('Sanitation Data'!D162))),'Data Summary'!CO168="Yes"),OFFSET('Sanitation Data'!$D$12,0,10*ROW('Sanitation Data'!D162)),NA())</f>
        <v>#N/A</v>
      </c>
      <c r="AA168" s="94" t="e">
        <f ca="true">+IF(AND(ISNUMBER(OFFSET('Sanitation Data'!$E$4,0,10*ROW('Sanitation Data'!E162))),'Data Summary'!CP168="Yes"),100-OFFSET('Sanitation Data'!$E$4,0,10*ROW('Sanitation Data'!E162)),NA())</f>
        <v>#N/A</v>
      </c>
      <c r="AB168" s="94" t="e">
        <f ca="true">+IF(AND(ISNUMBER(OFFSET('Sanitation Data'!$E$6,0,10*ROW('Sanitation Data'!E162))),'Data Summary'!CQ168="Yes"),OFFSET('Sanitation Data'!$E$6,0,10*ROW('Sanitation Data'!E162)),NA())</f>
        <v>#N/A</v>
      </c>
      <c r="AC168" s="94" t="e">
        <f ca="true">+IF(AND(ISNUMBER(OFFSET('Sanitation Data'!$E$10,0,10*ROW('Sanitation Data'!E162))),'Data Summary'!CR168="Yes"),OFFSET('Sanitation Data'!$E$10,0,10*ROW('Sanitation Data'!E162)),NA())</f>
        <v>#N/A</v>
      </c>
      <c r="AD168" s="94" t="e">
        <f ca="true">+IF(AND(ISNUMBER(OFFSET('Sanitation Data'!$E$11,0,10*ROW('Sanitation Data'!E162))),'Data Summary'!CS168="Yes"),OFFSET('Sanitation Data'!$E$11,0,10*ROW('Sanitation Data'!E162)),NA())</f>
        <v>#N/A</v>
      </c>
      <c r="AE168" s="94" t="e">
        <f ca="true">+IF(AND(ISNUMBER(OFFSET('Sanitation Data'!$E$12,0,10*ROW('Sanitation Data'!E162))),'Data Summary'!CT168="Yes"),OFFSET('Sanitation Data'!$E$12,0,10*ROW('Sanitation Data'!E162)),NA())</f>
        <v>#N/A</v>
      </c>
      <c r="AF168" s="94" t="e">
        <f ca="true">+IF(AND(ISNUMBER(OFFSET('Sanitation Data'!$F$4,0,10*ROW('Sanitation Data'!F162))),'Data Summary'!CU168="Yes"),100-OFFSET('Sanitation Data'!$F$4,0,10*ROW('Sanitation Data'!F162)),NA())</f>
        <v>#N/A</v>
      </c>
      <c r="AG168" s="94" t="e">
        <f ca="true">+IF(AND(ISNUMBER(OFFSET('Sanitation Data'!$F$6,0,10*ROW('Sanitation Data'!F162))),'Data Summary'!CV168="Yes"),OFFSET('Sanitation Data'!$F$6,0,10*ROW('Sanitation Data'!F162)),NA())</f>
        <v>#N/A</v>
      </c>
      <c r="AH168" s="94" t="e">
        <f ca="true">+IF(AND(ISNUMBER(OFFSET('Sanitation Data'!$F$10,0,10*ROW('Sanitation Data'!F162))),'Data Summary'!CW168="Yes"),OFFSET('Sanitation Data'!$F$10,0,10*ROW('Sanitation Data'!F162)),NA())</f>
        <v>#N/A</v>
      </c>
      <c r="AI168" s="94" t="e">
        <f ca="true">+IF(AND(ISNUMBER(OFFSET('Sanitation Data'!$F$11,0,10*ROW('Sanitation Data'!F162))),'Data Summary'!CX168="Yes"),OFFSET('Sanitation Data'!$F$11,0,10*ROW('Sanitation Data'!F162)),NA())</f>
        <v>#N/A</v>
      </c>
      <c r="AJ168" s="94" t="e">
        <f ca="true">+IF(AND(ISNUMBER(OFFSET('Sanitation Data'!$F$12,0,10*ROW('Sanitation Data'!F162))),'Data Summary'!CY168="Yes"),OFFSET('Sanitation Data'!$F$12,0,10*ROW('Sanitation Data'!F162)),NA())</f>
        <v>#N/A</v>
      </c>
      <c r="AK168" s="94" t="e">
        <f ca="true">+IF(AND(ISNUMBER(OFFSET('Sanitation Data'!$G$4,0,10*ROW('Sanitation Data'!G162))),'Data Summary'!CZ168="Yes"),100-OFFSET('Sanitation Data'!$G$4,0,10*ROW('Sanitation Data'!G162)),NA())</f>
        <v>#N/A</v>
      </c>
      <c r="AL168" s="94" t="e">
        <f ca="true">+IF(AND(ISNUMBER(OFFSET('Sanitation Data'!$G$6,0,10*ROW('Sanitation Data'!G162))),'Data Summary'!DA168="Yes"),OFFSET('Sanitation Data'!$G$6,0,10*ROW('Sanitation Data'!G162)),NA())</f>
        <v>#N/A</v>
      </c>
      <c r="AM168" s="94" t="e">
        <f ca="true">+IF(AND(ISNUMBER(OFFSET('Sanitation Data'!$G$10,0,10*ROW('Sanitation Data'!G162))),'Data Summary'!DB168="Yes"),OFFSET('Sanitation Data'!$G$10,0,10*ROW('Sanitation Data'!G162)),NA())</f>
        <v>#N/A</v>
      </c>
      <c r="AN168" s="94" t="e">
        <f ca="true">+IF(AND(ISNUMBER(OFFSET('Sanitation Data'!$G$11,0,10*ROW('Sanitation Data'!G162))),'Data Summary'!DC168="Yes"),OFFSET('Sanitation Data'!$G$11,0,10*ROW('Sanitation Data'!G162)),NA())</f>
        <v>#N/A</v>
      </c>
      <c r="AO168" s="94" t="e">
        <f ca="true">+IF(AND(ISNUMBER(OFFSET('Sanitation Data'!$G$12,0,10*ROW('Sanitation Data'!G162))),'Data Summary'!DD168="Yes"),OFFSET('Sanitation Data'!$G$12,0,10*ROW('Sanitation Data'!G162)),NA())</f>
        <v>#N/A</v>
      </c>
      <c r="AP168" s="94" t="e">
        <f ca="true">+IF(AND(ISNUMBER(OFFSET('Sanitation Data'!$H$4,0,10*ROW('Sanitation Data'!H162))),'Data Summary'!DE168="Yes"),100-OFFSET('Sanitation Data'!$H$4,0,10*ROW('Sanitation Data'!H162)),NA())</f>
        <v>#N/A</v>
      </c>
      <c r="AQ168" s="94" t="e">
        <f ca="true">+IF(AND(ISNUMBER(OFFSET('Sanitation Data'!$H$6,0,10*ROW('Sanitation Data'!H162))),'Data Summary'!DF168="Yes"),OFFSET('Sanitation Data'!$H$6,0,10*ROW('Sanitation Data'!H162)),NA())</f>
        <v>#N/A</v>
      </c>
      <c r="AR168" s="94" t="e">
        <f ca="true">+IF(AND(ISNUMBER(OFFSET('Sanitation Data'!$H$10,0,10*ROW('Sanitation Data'!H162))),'Data Summary'!DG168="Yes"),OFFSET('Sanitation Data'!$H$10,0,10*ROW('Sanitation Data'!H162)),NA())</f>
        <v>#N/A</v>
      </c>
      <c r="AS168" s="94" t="e">
        <f ca="true">+IF(AND(ISNUMBER(OFFSET('Sanitation Data'!$H$11,0,10*ROW('Sanitation Data'!H162))),'Data Summary'!DH168="Yes"),OFFSET('Sanitation Data'!$H$11,0,10*ROW('Sanitation Data'!H162)),NA())</f>
        <v>#N/A</v>
      </c>
      <c r="AT168" s="94" t="e">
        <f ca="true">+IF(AND(ISNUMBER(OFFSET('Sanitation Data'!$H$12,0,10*ROW('Sanitation Data'!H162))),'Data Summary'!DI168="Yes"),OFFSET('Sanitation Data'!$H$12,0,10*ROW('Sanitation Data'!H162)),NA())</f>
        <v>#N/A</v>
      </c>
      <c r="AU168" s="94" t="e">
        <f ca="true">+IF(AND(ISNUMBER(OFFSET('Sanitation Data'!$I$4,0,10*ROW('Sanitation Data'!I162))),'Data Summary'!DJ168="Yes"),100-OFFSET('Sanitation Data'!$I$4,0,10*ROW('Sanitation Data'!I162)),NA())</f>
        <v>#N/A</v>
      </c>
      <c r="AV168" s="94" t="e">
        <f ca="true">+IF(AND(ISNUMBER(OFFSET('Sanitation Data'!$I$6,0,10*ROW('Sanitation Data'!I162))),'Data Summary'!DK168="Yes"),OFFSET('Sanitation Data'!$I$6,0,10*ROW('Sanitation Data'!I162)),NA())</f>
        <v>#N/A</v>
      </c>
      <c r="AW168" s="94" t="e">
        <f ca="true">+IF(AND(ISNUMBER(OFFSET('Sanitation Data'!$I$10,0,10*ROW('Sanitation Data'!I162))),'Data Summary'!DL168="Yes"),OFFSET('Sanitation Data'!$I$10,0,10*ROW('Sanitation Data'!I162)),NA())</f>
        <v>#N/A</v>
      </c>
      <c r="AX168" s="94" t="e">
        <f ca="true">+IF(AND(ISNUMBER(OFFSET('Sanitation Data'!$I$11,0,10*ROW('Sanitation Data'!I162))),'Data Summary'!DM168="Yes"),OFFSET('Sanitation Data'!$I$11,0,10*ROW('Sanitation Data'!I162)),NA())</f>
        <v>#N/A</v>
      </c>
      <c r="AY168" s="94" t="e">
        <f ca="true">+IF(AND(ISNUMBER(OFFSET('Sanitation Data'!$I$12,0,10*ROW('Sanitation Data'!I162))),'Data Summary'!DN168="Yes"),OFFSET('Sanitation Data'!$I$12,0,10*ROW('Sanitation Data'!I162)),NA())</f>
        <v>#N/A</v>
      </c>
      <c r="AZ168" s="95" t="e">
        <f ca="true">+IF(AND(ISNUMBER(OFFSET('Hygiene Data'!$D$5,0,10*ROW('Hygiene Data'!D162))),'Data Summary'!DO168="Yes"),OFFSET('Hygiene Data'!$D$5,0,10*ROW('Hygiene Data'!D162)),NA())</f>
        <v>#N/A</v>
      </c>
      <c r="BA168" s="95" t="e">
        <f ca="true">+IF(AND(ISNUMBER(OFFSET('Hygiene Data'!$D$7,0,10*ROW('Hygiene Data'!D162))),'Data Summary'!DP168="Yes"),OFFSET('Hygiene Data'!$D$7,0,10*ROW('Hygiene Data'!D162)),NA())</f>
        <v>#N/A</v>
      </c>
      <c r="BB168" s="95" t="e">
        <f ca="true">+IF(AND(ISNUMBER(OFFSET('Hygiene Data'!$D$9,0,10*ROW('Hygiene Data'!D162))),'Data Summary'!DQ168="Yes"),OFFSET('Hygiene Data'!$D$9,0,10*ROW('Hygiene Data'!D162)),NA())</f>
        <v>#N/A</v>
      </c>
      <c r="BC168" s="95" t="e">
        <f ca="true">+IF(AND(ISNUMBER(OFFSET('Hygiene Data'!$E$5,0,10*ROW('Hygiene Data'!E162))),'Data Summary'!DR168="Yes"),OFFSET('Hygiene Data'!$E$5,0,10*ROW('Hygiene Data'!E162)),NA())</f>
        <v>#N/A</v>
      </c>
      <c r="BD168" s="95" t="e">
        <f ca="true">+IF(AND(ISNUMBER(OFFSET('Hygiene Data'!$E$7,0,10*ROW('Hygiene Data'!E162))),'Data Summary'!DS168="Yes"),OFFSET('Hygiene Data'!$E$7,0,10*ROW('Hygiene Data'!E162)),NA())</f>
        <v>#N/A</v>
      </c>
      <c r="BE168" s="95" t="e">
        <f ca="true">+IF(AND(ISNUMBER(OFFSET('Hygiene Data'!$E$9,0,10*ROW('Hygiene Data'!E162))),'Data Summary'!DT168="Yes"),OFFSET('Hygiene Data'!$E$9,0,10*ROW('Hygiene Data'!E162)),NA())</f>
        <v>#N/A</v>
      </c>
      <c r="BF168" s="95" t="e">
        <f ca="true">+IF(AND(ISNUMBER(OFFSET('Hygiene Data'!$F$5,0,10*ROW('Hygiene Data'!F162))),'Data Summary'!DU168="Yes"),OFFSET('Hygiene Data'!$F$5,0,10*ROW('Hygiene Data'!F162)),NA())</f>
        <v>#N/A</v>
      </c>
      <c r="BG168" s="95" t="e">
        <f ca="true">+IF(AND(ISNUMBER(OFFSET('Hygiene Data'!$F$7,0,10*ROW('Hygiene Data'!F162))),'Data Summary'!DV168="Yes"),OFFSET('Hygiene Data'!$F$7,0,10*ROW('Hygiene Data'!F162)),NA())</f>
        <v>#N/A</v>
      </c>
      <c r="BH168" s="95" t="e">
        <f ca="true">+IF(AND(ISNUMBER(OFFSET('Hygiene Data'!$F$9,0,10*ROW('Hygiene Data'!F162))),'Data Summary'!DW168="Yes"),OFFSET('Hygiene Data'!$F$9,0,10*ROW('Hygiene Data'!F162)),NA())</f>
        <v>#N/A</v>
      </c>
      <c r="BI168" s="95" t="e">
        <f ca="true">+IF(AND(ISNUMBER(OFFSET('Hygiene Data'!$G$5,0,10*ROW('Hygiene Data'!G162))),'Data Summary'!DX168="Yes"),OFFSET('Hygiene Data'!$G$5,0,10*ROW('Hygiene Data'!G162)),NA())</f>
        <v>#N/A</v>
      </c>
      <c r="BJ168" s="95" t="e">
        <f ca="true">+IF(AND(ISNUMBER(OFFSET('Hygiene Data'!$G$7,0,10*ROW('Hygiene Data'!G162))),'Data Summary'!DY168="Yes"),OFFSET('Hygiene Data'!$G$7,0,10*ROW('Hygiene Data'!G162)),NA())</f>
        <v>#N/A</v>
      </c>
      <c r="BK168" s="95" t="e">
        <f ca="true">+IF(AND(ISNUMBER(OFFSET('Hygiene Data'!$G$9,0,10*ROW('Hygiene Data'!G162))),'Data Summary'!DZ168="Yes"),OFFSET('Hygiene Data'!$G$9,0,10*ROW('Hygiene Data'!G162)),NA())</f>
        <v>#N/A</v>
      </c>
      <c r="BL168" s="95" t="e">
        <f ca="true">+IF(AND(ISNUMBER(OFFSET('Hygiene Data'!$H$5,0,10*ROW('Hygiene Data'!H162))),'Data Summary'!EA168="Yes"),OFFSET('Hygiene Data'!$H$5,0,10*ROW('Hygiene Data'!H162)),NA())</f>
        <v>#N/A</v>
      </c>
      <c r="BM168" s="95" t="e">
        <f ca="true">+IF(AND(ISNUMBER(OFFSET('Hygiene Data'!$H$7,0,10*ROW('Hygiene Data'!H162))),'Data Summary'!EB168="Yes"),OFFSET('Hygiene Data'!$H$7,0,10*ROW('Hygiene Data'!H162)),NA())</f>
        <v>#N/A</v>
      </c>
      <c r="BN168" s="95" t="e">
        <f ca="true">+IF(AND(ISNUMBER(OFFSET('Hygiene Data'!$H$9,0,10*ROW('Hygiene Data'!H162))),'Data Summary'!EC168="Yes"),OFFSET('Hygiene Data'!$H$9,0,10*ROW('Hygiene Data'!H162)),NA())</f>
        <v>#N/A</v>
      </c>
      <c r="BO168" s="95" t="e">
        <f ca="true">+IF(AND(ISNUMBER(OFFSET('Hygiene Data'!$I$5,0,10*ROW('Hygiene Data'!I162))),'Data Summary'!ED168="Yes"),OFFSET('Hygiene Data'!$I$5,0,10*ROW('Hygiene Data'!I162)),NA())</f>
        <v>#N/A</v>
      </c>
      <c r="BP168" s="95" t="e">
        <f ca="true">+IF(AND(ISNUMBER(OFFSET('Hygiene Data'!$I$7,0,10*ROW('Hygiene Data'!I162))),'Data Summary'!EE168="Yes"),OFFSET('Hygiene Data'!$I$7,0,10*ROW('Hygiene Data'!I162)),NA())</f>
        <v>#N/A</v>
      </c>
      <c r="BQ168" s="95" t="e">
        <f ca="true">+IF(AND(ISNUMBER(OFFSET('Hygiene Data'!$I$9,0,10*ROW('Hygiene Data'!I162))),'Data Summary'!EF168="Yes"),OFFSET('Hygiene Data'!$I$9,0,10*ROW('Hygiene Data'!I162)),NA())</f>
        <v>#N/A</v>
      </c>
    </row>
    <row xmlns:x14ac="http://schemas.microsoft.com/office/spreadsheetml/2009/9/ac" r="169" x14ac:dyDescent="0.2">
      <c r="A169" s="329" t="e">
        <f ca="true">+RIGHT('Data Summary'!A169,LEN('Data Summary'!A169)-9)</f>
        <v>#VALUE!</v>
      </c>
      <c r="B169" s="36" t="str">
        <f ca="true">+IF(ISTEXT('Data Summary'!B169),'Data Summary'!B169,"")</f>
        <v/>
      </c>
      <c r="C169" s="328" t="e">
        <f ca="true">+VALUE('Data Summary'!C169)</f>
        <v>#VALUE!</v>
      </c>
      <c r="D169" s="93" t="e">
        <f ca="true">+IF(AND(ISNUMBER(OFFSET('Water Data'!$D$4,0,10*ROW('Water Data'!D163))),'Data Summary'!BS169="Yes"),100-OFFSET('Water Data'!$D$4,0,10*ROW('Water Data'!D163)),NA())</f>
        <v>#N/A</v>
      </c>
      <c r="E169" s="93" t="e">
        <f ca="true">+IF(AND(ISNUMBER(OFFSET('Water Data'!$D$6,0,10*ROW('Water Data'!D163))),'Data Summary'!BT169="Yes"),OFFSET('Water Data'!$D$6,0,10*ROW('Water Data'!D163)),NA())</f>
        <v>#N/A</v>
      </c>
      <c r="F169" s="93" t="e">
        <f ca="true">+IF(AND(ISNUMBER(OFFSET('Water Data'!$D$9,0,10*ROW('Water Data'!D163))),'Data Summary'!BU169="Yes"),OFFSET('Water Data'!$D$9,0,10*ROW('Water Data'!D163)),NA())</f>
        <v>#N/A</v>
      </c>
      <c r="G169" s="93" t="e">
        <f ca="true">+IF(AND(ISNUMBER(OFFSET('Water Data'!$E$4,0,10*ROW('Water Data'!E163))),'Data Summary'!BV169="Yes"),100-OFFSET('Water Data'!$E$4,0,10*ROW('Water Data'!E163)),NA())</f>
        <v>#N/A</v>
      </c>
      <c r="H169" s="93" t="e">
        <f ca="true">+IF(AND(ISNUMBER(OFFSET('Water Data'!$E$6,0,10*ROW('Water Data'!E163))),'Data Summary'!BW169="Yes"),OFFSET('Water Data'!$E$6,0,10*ROW('Water Data'!E163)),NA())</f>
        <v>#N/A</v>
      </c>
      <c r="I169" s="93" t="e">
        <f ca="true">+IF(AND(ISNUMBER(OFFSET('Water Data'!$E$9,0,10*ROW('Water Data'!E163))),'Data Summary'!BX169="Yes"),OFFSET('Water Data'!$E$9,0,10*ROW('Water Data'!E163)),NA())</f>
        <v>#N/A</v>
      </c>
      <c r="J169" s="93" t="e">
        <f ca="true">+IF(AND(ISNUMBER(OFFSET('Water Data'!$F$4,0,10*ROW('Water Data'!F163))),'Data Summary'!BY169="Yes"),100-OFFSET('Water Data'!$F$4,0,10*ROW('Water Data'!F163)),NA())</f>
        <v>#N/A</v>
      </c>
      <c r="K169" s="93" t="e">
        <f ca="true">+IF(AND(ISNUMBER(OFFSET('Water Data'!$F$6,0,10*ROW('Water Data'!F163))),'Data Summary'!BZ169="Yes"),OFFSET('Water Data'!$F$6,0,10*ROW('Water Data'!F163)),NA())</f>
        <v>#N/A</v>
      </c>
      <c r="L169" s="93" t="e">
        <f ca="true">+IF(AND(ISNUMBER(OFFSET('Water Data'!$F$9,0,10*ROW('Water Data'!F163))),'Data Summary'!CA169="Yes"),OFFSET('Water Data'!$F$9,0,10*ROW('Water Data'!F163)),NA())</f>
        <v>#N/A</v>
      </c>
      <c r="M169" s="93" t="e">
        <f ca="true">+IF(AND(ISNUMBER(OFFSET('Water Data'!$G$4,0,10*ROW('Water Data'!G163))),'Data Summary'!CB169="Yes"),100-OFFSET('Water Data'!$G$4,0,10*ROW('Water Data'!G163)),NA())</f>
        <v>#N/A</v>
      </c>
      <c r="N169" s="93" t="e">
        <f ca="true">+IF(AND(ISNUMBER(OFFSET('Water Data'!$G$6,0,10*ROW('Water Data'!G163))),'Data Summary'!CC169="Yes"),OFFSET('Water Data'!$G$6,0,10*ROW('Water Data'!G163)),NA())</f>
        <v>#N/A</v>
      </c>
      <c r="O169" s="93" t="e">
        <f ca="true">+IF(AND(ISNUMBER(OFFSET('Water Data'!$G$9,0,10*ROW('Water Data'!G163))),'Data Summary'!CD169="Yes"),OFFSET('Water Data'!$G$9,0,10*ROW('Water Data'!G163)),NA())</f>
        <v>#N/A</v>
      </c>
      <c r="P169" s="93" t="e">
        <f ca="true">+IF(AND(ISNUMBER(OFFSET('Water Data'!$H$4,0,10*ROW('Water Data'!H163))),'Data Summary'!CE169="Yes"),100-OFFSET('Water Data'!$H$4,0,10*ROW('Water Data'!H163)),NA())</f>
        <v>#N/A</v>
      </c>
      <c r="Q169" s="93" t="e">
        <f ca="true">+IF(AND(ISNUMBER(OFFSET('Water Data'!$H$6,0,10*ROW('Water Data'!H163))),'Data Summary'!CF169="Yes"),OFFSET('Water Data'!$H$6,0,10*ROW('Water Data'!H163)),NA())</f>
        <v>#N/A</v>
      </c>
      <c r="R169" s="93" t="e">
        <f ca="true">+IF(AND(ISNUMBER(OFFSET('Water Data'!$H$9,0,10*ROW('Water Data'!H163))),'Data Summary'!CG169="Yes"),OFFSET('Water Data'!$H$9,0,10*ROW('Water Data'!H163)),NA())</f>
        <v>#N/A</v>
      </c>
      <c r="S169" s="93" t="e">
        <f ca="true">+IF(AND(ISNUMBER(OFFSET('Water Data'!$I$4,0,10*ROW('Water Data'!I163))),'Data Summary'!CH169="Yes"),100-OFFSET('Water Data'!$I$4,0,10*ROW('Water Data'!I163)),NA())</f>
        <v>#N/A</v>
      </c>
      <c r="T169" s="93" t="e">
        <f ca="true">+IF(AND(ISNUMBER(OFFSET('Water Data'!$I$6,0,10*ROW('Water Data'!I163))),'Data Summary'!CI169="Yes"),OFFSET('Water Data'!$I$6,0,10*ROW('Water Data'!I163)),NA())</f>
        <v>#N/A</v>
      </c>
      <c r="U169" s="93" t="e">
        <f ca="true">+IF(AND(ISNUMBER(OFFSET('Water Data'!$I$9,0,10*ROW('Water Data'!I163))),'Data Summary'!CJ169="Yes"),OFFSET('Water Data'!$I$9,0,10*ROW('Water Data'!I163)),NA())</f>
        <v>#N/A</v>
      </c>
      <c r="V169" s="94" t="e">
        <f ca="true">+IF(AND(ISNUMBER(OFFSET('Sanitation Data'!$D$4,0,10*ROW('Sanitation Data'!D163))),'Data Summary'!CK169="Yes"),100-OFFSET('Sanitation Data'!$D$4,0,10*ROW('Sanitation Data'!D163)),NA())</f>
        <v>#N/A</v>
      </c>
      <c r="W169" s="94" t="e">
        <f ca="true">+IF(AND(ISNUMBER(OFFSET('Sanitation Data'!$D$6,0,10*ROW('Sanitation Data'!D163))),'Data Summary'!CL169="Yes"),OFFSET('Sanitation Data'!$D$6,0,10*ROW('Sanitation Data'!D163)),NA())</f>
        <v>#N/A</v>
      </c>
      <c r="X169" s="94" t="e">
        <f ca="true">+IF(AND(ISNUMBER(OFFSET('Sanitation Data'!$D$10,0,10*ROW('Sanitation Data'!D163))),'Data Summary'!CM169="Yes"),OFFSET('Sanitation Data'!$D$10,0,10*ROW('Sanitation Data'!D163)),NA())</f>
        <v>#N/A</v>
      </c>
      <c r="Y169" s="94" t="e">
        <f ca="true">+IF(AND(ISNUMBER(OFFSET('Sanitation Data'!$D$11,0,10*ROW('Sanitation Data'!D163))),'Data Summary'!CN169="Yes"),OFFSET('Sanitation Data'!$D$11,0,10*ROW('Sanitation Data'!D163)),NA())</f>
        <v>#N/A</v>
      </c>
      <c r="Z169" s="94" t="e">
        <f ca="true">+IF(AND(ISNUMBER(OFFSET('Sanitation Data'!$D$12,0,10*ROW('Sanitation Data'!D163))),'Data Summary'!CO169="Yes"),OFFSET('Sanitation Data'!$D$12,0,10*ROW('Sanitation Data'!D163)),NA())</f>
        <v>#N/A</v>
      </c>
      <c r="AA169" s="94" t="e">
        <f ca="true">+IF(AND(ISNUMBER(OFFSET('Sanitation Data'!$E$4,0,10*ROW('Sanitation Data'!E163))),'Data Summary'!CP169="Yes"),100-OFFSET('Sanitation Data'!$E$4,0,10*ROW('Sanitation Data'!E163)),NA())</f>
        <v>#N/A</v>
      </c>
      <c r="AB169" s="94" t="e">
        <f ca="true">+IF(AND(ISNUMBER(OFFSET('Sanitation Data'!$E$6,0,10*ROW('Sanitation Data'!E163))),'Data Summary'!CQ169="Yes"),OFFSET('Sanitation Data'!$E$6,0,10*ROW('Sanitation Data'!E163)),NA())</f>
        <v>#N/A</v>
      </c>
      <c r="AC169" s="94" t="e">
        <f ca="true">+IF(AND(ISNUMBER(OFFSET('Sanitation Data'!$E$10,0,10*ROW('Sanitation Data'!E163))),'Data Summary'!CR169="Yes"),OFFSET('Sanitation Data'!$E$10,0,10*ROW('Sanitation Data'!E163)),NA())</f>
        <v>#N/A</v>
      </c>
      <c r="AD169" s="94" t="e">
        <f ca="true">+IF(AND(ISNUMBER(OFFSET('Sanitation Data'!$E$11,0,10*ROW('Sanitation Data'!E163))),'Data Summary'!CS169="Yes"),OFFSET('Sanitation Data'!$E$11,0,10*ROW('Sanitation Data'!E163)),NA())</f>
        <v>#N/A</v>
      </c>
      <c r="AE169" s="94" t="e">
        <f ca="true">+IF(AND(ISNUMBER(OFFSET('Sanitation Data'!$E$12,0,10*ROW('Sanitation Data'!E163))),'Data Summary'!CT169="Yes"),OFFSET('Sanitation Data'!$E$12,0,10*ROW('Sanitation Data'!E163)),NA())</f>
        <v>#N/A</v>
      </c>
      <c r="AF169" s="94" t="e">
        <f ca="true">+IF(AND(ISNUMBER(OFFSET('Sanitation Data'!$F$4,0,10*ROW('Sanitation Data'!F163))),'Data Summary'!CU169="Yes"),100-OFFSET('Sanitation Data'!$F$4,0,10*ROW('Sanitation Data'!F163)),NA())</f>
        <v>#N/A</v>
      </c>
      <c r="AG169" s="94" t="e">
        <f ca="true">+IF(AND(ISNUMBER(OFFSET('Sanitation Data'!$F$6,0,10*ROW('Sanitation Data'!F163))),'Data Summary'!CV169="Yes"),OFFSET('Sanitation Data'!$F$6,0,10*ROW('Sanitation Data'!F163)),NA())</f>
        <v>#N/A</v>
      </c>
      <c r="AH169" s="94" t="e">
        <f ca="true">+IF(AND(ISNUMBER(OFFSET('Sanitation Data'!$F$10,0,10*ROW('Sanitation Data'!F163))),'Data Summary'!CW169="Yes"),OFFSET('Sanitation Data'!$F$10,0,10*ROW('Sanitation Data'!F163)),NA())</f>
        <v>#N/A</v>
      </c>
      <c r="AI169" s="94" t="e">
        <f ca="true">+IF(AND(ISNUMBER(OFFSET('Sanitation Data'!$F$11,0,10*ROW('Sanitation Data'!F163))),'Data Summary'!CX169="Yes"),OFFSET('Sanitation Data'!$F$11,0,10*ROW('Sanitation Data'!F163)),NA())</f>
        <v>#N/A</v>
      </c>
      <c r="AJ169" s="94" t="e">
        <f ca="true">+IF(AND(ISNUMBER(OFFSET('Sanitation Data'!$F$12,0,10*ROW('Sanitation Data'!F163))),'Data Summary'!CY169="Yes"),OFFSET('Sanitation Data'!$F$12,0,10*ROW('Sanitation Data'!F163)),NA())</f>
        <v>#N/A</v>
      </c>
      <c r="AK169" s="94" t="e">
        <f ca="true">+IF(AND(ISNUMBER(OFFSET('Sanitation Data'!$G$4,0,10*ROW('Sanitation Data'!G163))),'Data Summary'!CZ169="Yes"),100-OFFSET('Sanitation Data'!$G$4,0,10*ROW('Sanitation Data'!G163)),NA())</f>
        <v>#N/A</v>
      </c>
      <c r="AL169" s="94" t="e">
        <f ca="true">+IF(AND(ISNUMBER(OFFSET('Sanitation Data'!$G$6,0,10*ROW('Sanitation Data'!G163))),'Data Summary'!DA169="Yes"),OFFSET('Sanitation Data'!$G$6,0,10*ROW('Sanitation Data'!G163)),NA())</f>
        <v>#N/A</v>
      </c>
      <c r="AM169" s="94" t="e">
        <f ca="true">+IF(AND(ISNUMBER(OFFSET('Sanitation Data'!$G$10,0,10*ROW('Sanitation Data'!G163))),'Data Summary'!DB169="Yes"),OFFSET('Sanitation Data'!$G$10,0,10*ROW('Sanitation Data'!G163)),NA())</f>
        <v>#N/A</v>
      </c>
      <c r="AN169" s="94" t="e">
        <f ca="true">+IF(AND(ISNUMBER(OFFSET('Sanitation Data'!$G$11,0,10*ROW('Sanitation Data'!G163))),'Data Summary'!DC169="Yes"),OFFSET('Sanitation Data'!$G$11,0,10*ROW('Sanitation Data'!G163)),NA())</f>
        <v>#N/A</v>
      </c>
      <c r="AO169" s="94" t="e">
        <f ca="true">+IF(AND(ISNUMBER(OFFSET('Sanitation Data'!$G$12,0,10*ROW('Sanitation Data'!G163))),'Data Summary'!DD169="Yes"),OFFSET('Sanitation Data'!$G$12,0,10*ROW('Sanitation Data'!G163)),NA())</f>
        <v>#N/A</v>
      </c>
      <c r="AP169" s="94" t="e">
        <f ca="true">+IF(AND(ISNUMBER(OFFSET('Sanitation Data'!$H$4,0,10*ROW('Sanitation Data'!H163))),'Data Summary'!DE169="Yes"),100-OFFSET('Sanitation Data'!$H$4,0,10*ROW('Sanitation Data'!H163)),NA())</f>
        <v>#N/A</v>
      </c>
      <c r="AQ169" s="94" t="e">
        <f ca="true">+IF(AND(ISNUMBER(OFFSET('Sanitation Data'!$H$6,0,10*ROW('Sanitation Data'!H163))),'Data Summary'!DF169="Yes"),OFFSET('Sanitation Data'!$H$6,0,10*ROW('Sanitation Data'!H163)),NA())</f>
        <v>#N/A</v>
      </c>
      <c r="AR169" s="94" t="e">
        <f ca="true">+IF(AND(ISNUMBER(OFFSET('Sanitation Data'!$H$10,0,10*ROW('Sanitation Data'!H163))),'Data Summary'!DG169="Yes"),OFFSET('Sanitation Data'!$H$10,0,10*ROW('Sanitation Data'!H163)),NA())</f>
        <v>#N/A</v>
      </c>
      <c r="AS169" s="94" t="e">
        <f ca="true">+IF(AND(ISNUMBER(OFFSET('Sanitation Data'!$H$11,0,10*ROW('Sanitation Data'!H163))),'Data Summary'!DH169="Yes"),OFFSET('Sanitation Data'!$H$11,0,10*ROW('Sanitation Data'!H163)),NA())</f>
        <v>#N/A</v>
      </c>
      <c r="AT169" s="94" t="e">
        <f ca="true">+IF(AND(ISNUMBER(OFFSET('Sanitation Data'!$H$12,0,10*ROW('Sanitation Data'!H163))),'Data Summary'!DI169="Yes"),OFFSET('Sanitation Data'!$H$12,0,10*ROW('Sanitation Data'!H163)),NA())</f>
        <v>#N/A</v>
      </c>
      <c r="AU169" s="94" t="e">
        <f ca="true">+IF(AND(ISNUMBER(OFFSET('Sanitation Data'!$I$4,0,10*ROW('Sanitation Data'!I163))),'Data Summary'!DJ169="Yes"),100-OFFSET('Sanitation Data'!$I$4,0,10*ROW('Sanitation Data'!I163)),NA())</f>
        <v>#N/A</v>
      </c>
      <c r="AV169" s="94" t="e">
        <f ca="true">+IF(AND(ISNUMBER(OFFSET('Sanitation Data'!$I$6,0,10*ROW('Sanitation Data'!I163))),'Data Summary'!DK169="Yes"),OFFSET('Sanitation Data'!$I$6,0,10*ROW('Sanitation Data'!I163)),NA())</f>
        <v>#N/A</v>
      </c>
      <c r="AW169" s="94" t="e">
        <f ca="true">+IF(AND(ISNUMBER(OFFSET('Sanitation Data'!$I$10,0,10*ROW('Sanitation Data'!I163))),'Data Summary'!DL169="Yes"),OFFSET('Sanitation Data'!$I$10,0,10*ROW('Sanitation Data'!I163)),NA())</f>
        <v>#N/A</v>
      </c>
      <c r="AX169" s="94" t="e">
        <f ca="true">+IF(AND(ISNUMBER(OFFSET('Sanitation Data'!$I$11,0,10*ROW('Sanitation Data'!I163))),'Data Summary'!DM169="Yes"),OFFSET('Sanitation Data'!$I$11,0,10*ROW('Sanitation Data'!I163)),NA())</f>
        <v>#N/A</v>
      </c>
      <c r="AY169" s="94" t="e">
        <f ca="true">+IF(AND(ISNUMBER(OFFSET('Sanitation Data'!$I$12,0,10*ROW('Sanitation Data'!I163))),'Data Summary'!DN169="Yes"),OFFSET('Sanitation Data'!$I$12,0,10*ROW('Sanitation Data'!I163)),NA())</f>
        <v>#N/A</v>
      </c>
      <c r="AZ169" s="95" t="e">
        <f ca="true">+IF(AND(ISNUMBER(OFFSET('Hygiene Data'!$D$5,0,10*ROW('Hygiene Data'!D163))),'Data Summary'!DO169="Yes"),OFFSET('Hygiene Data'!$D$5,0,10*ROW('Hygiene Data'!D163)),NA())</f>
        <v>#N/A</v>
      </c>
      <c r="BA169" s="95" t="e">
        <f ca="true">+IF(AND(ISNUMBER(OFFSET('Hygiene Data'!$D$7,0,10*ROW('Hygiene Data'!D163))),'Data Summary'!DP169="Yes"),OFFSET('Hygiene Data'!$D$7,0,10*ROW('Hygiene Data'!D163)),NA())</f>
        <v>#N/A</v>
      </c>
      <c r="BB169" s="95" t="e">
        <f ca="true">+IF(AND(ISNUMBER(OFFSET('Hygiene Data'!$D$9,0,10*ROW('Hygiene Data'!D163))),'Data Summary'!DQ169="Yes"),OFFSET('Hygiene Data'!$D$9,0,10*ROW('Hygiene Data'!D163)),NA())</f>
        <v>#N/A</v>
      </c>
      <c r="BC169" s="95" t="e">
        <f ca="true">+IF(AND(ISNUMBER(OFFSET('Hygiene Data'!$E$5,0,10*ROW('Hygiene Data'!E163))),'Data Summary'!DR169="Yes"),OFFSET('Hygiene Data'!$E$5,0,10*ROW('Hygiene Data'!E163)),NA())</f>
        <v>#N/A</v>
      </c>
      <c r="BD169" s="95" t="e">
        <f ca="true">+IF(AND(ISNUMBER(OFFSET('Hygiene Data'!$E$7,0,10*ROW('Hygiene Data'!E163))),'Data Summary'!DS169="Yes"),OFFSET('Hygiene Data'!$E$7,0,10*ROW('Hygiene Data'!E163)),NA())</f>
        <v>#N/A</v>
      </c>
      <c r="BE169" s="95" t="e">
        <f ca="true">+IF(AND(ISNUMBER(OFFSET('Hygiene Data'!$E$9,0,10*ROW('Hygiene Data'!E163))),'Data Summary'!DT169="Yes"),OFFSET('Hygiene Data'!$E$9,0,10*ROW('Hygiene Data'!E163)),NA())</f>
        <v>#N/A</v>
      </c>
      <c r="BF169" s="95" t="e">
        <f ca="true">+IF(AND(ISNUMBER(OFFSET('Hygiene Data'!$F$5,0,10*ROW('Hygiene Data'!F163))),'Data Summary'!DU169="Yes"),OFFSET('Hygiene Data'!$F$5,0,10*ROW('Hygiene Data'!F163)),NA())</f>
        <v>#N/A</v>
      </c>
      <c r="BG169" s="95" t="e">
        <f ca="true">+IF(AND(ISNUMBER(OFFSET('Hygiene Data'!$F$7,0,10*ROW('Hygiene Data'!F163))),'Data Summary'!DV169="Yes"),OFFSET('Hygiene Data'!$F$7,0,10*ROW('Hygiene Data'!F163)),NA())</f>
        <v>#N/A</v>
      </c>
      <c r="BH169" s="95" t="e">
        <f ca="true">+IF(AND(ISNUMBER(OFFSET('Hygiene Data'!$F$9,0,10*ROW('Hygiene Data'!F163))),'Data Summary'!DW169="Yes"),OFFSET('Hygiene Data'!$F$9,0,10*ROW('Hygiene Data'!F163)),NA())</f>
        <v>#N/A</v>
      </c>
      <c r="BI169" s="95" t="e">
        <f ca="true">+IF(AND(ISNUMBER(OFFSET('Hygiene Data'!$G$5,0,10*ROW('Hygiene Data'!G163))),'Data Summary'!DX169="Yes"),OFFSET('Hygiene Data'!$G$5,0,10*ROW('Hygiene Data'!G163)),NA())</f>
        <v>#N/A</v>
      </c>
      <c r="BJ169" s="95" t="e">
        <f ca="true">+IF(AND(ISNUMBER(OFFSET('Hygiene Data'!$G$7,0,10*ROW('Hygiene Data'!G163))),'Data Summary'!DY169="Yes"),OFFSET('Hygiene Data'!$G$7,0,10*ROW('Hygiene Data'!G163)),NA())</f>
        <v>#N/A</v>
      </c>
      <c r="BK169" s="95" t="e">
        <f ca="true">+IF(AND(ISNUMBER(OFFSET('Hygiene Data'!$G$9,0,10*ROW('Hygiene Data'!G163))),'Data Summary'!DZ169="Yes"),OFFSET('Hygiene Data'!$G$9,0,10*ROW('Hygiene Data'!G163)),NA())</f>
        <v>#N/A</v>
      </c>
      <c r="BL169" s="95" t="e">
        <f ca="true">+IF(AND(ISNUMBER(OFFSET('Hygiene Data'!$H$5,0,10*ROW('Hygiene Data'!H163))),'Data Summary'!EA169="Yes"),OFFSET('Hygiene Data'!$H$5,0,10*ROW('Hygiene Data'!H163)),NA())</f>
        <v>#N/A</v>
      </c>
      <c r="BM169" s="95" t="e">
        <f ca="true">+IF(AND(ISNUMBER(OFFSET('Hygiene Data'!$H$7,0,10*ROW('Hygiene Data'!H163))),'Data Summary'!EB169="Yes"),OFFSET('Hygiene Data'!$H$7,0,10*ROW('Hygiene Data'!H163)),NA())</f>
        <v>#N/A</v>
      </c>
      <c r="BN169" s="95" t="e">
        <f ca="true">+IF(AND(ISNUMBER(OFFSET('Hygiene Data'!$H$9,0,10*ROW('Hygiene Data'!H163))),'Data Summary'!EC169="Yes"),OFFSET('Hygiene Data'!$H$9,0,10*ROW('Hygiene Data'!H163)),NA())</f>
        <v>#N/A</v>
      </c>
      <c r="BO169" s="95" t="e">
        <f ca="true">+IF(AND(ISNUMBER(OFFSET('Hygiene Data'!$I$5,0,10*ROW('Hygiene Data'!I163))),'Data Summary'!ED169="Yes"),OFFSET('Hygiene Data'!$I$5,0,10*ROW('Hygiene Data'!I163)),NA())</f>
        <v>#N/A</v>
      </c>
      <c r="BP169" s="95" t="e">
        <f ca="true">+IF(AND(ISNUMBER(OFFSET('Hygiene Data'!$I$7,0,10*ROW('Hygiene Data'!I163))),'Data Summary'!EE169="Yes"),OFFSET('Hygiene Data'!$I$7,0,10*ROW('Hygiene Data'!I163)),NA())</f>
        <v>#N/A</v>
      </c>
      <c r="BQ169" s="95" t="e">
        <f ca="true">+IF(AND(ISNUMBER(OFFSET('Hygiene Data'!$I$9,0,10*ROW('Hygiene Data'!I163))),'Data Summary'!EF169="Yes"),OFFSET('Hygiene Data'!$I$9,0,10*ROW('Hygiene Data'!I163)),NA())</f>
        <v>#N/A</v>
      </c>
    </row>
    <row xmlns:x14ac="http://schemas.microsoft.com/office/spreadsheetml/2009/9/ac" r="170" x14ac:dyDescent="0.2">
      <c r="A170" s="329" t="e">
        <f ca="true">+RIGHT('Data Summary'!A170,LEN('Data Summary'!A170)-9)</f>
        <v>#VALUE!</v>
      </c>
      <c r="B170" s="36" t="str">
        <f ca="true">+IF(ISTEXT('Data Summary'!B170),'Data Summary'!B170,"")</f>
        <v/>
      </c>
      <c r="C170" s="328" t="e">
        <f ca="true">+VALUE('Data Summary'!C170)</f>
        <v>#VALUE!</v>
      </c>
      <c r="D170" s="93" t="e">
        <f ca="true">+IF(AND(ISNUMBER(OFFSET('Water Data'!$D$4,0,10*ROW('Water Data'!D164))),'Data Summary'!BS170="Yes"),100-OFFSET('Water Data'!$D$4,0,10*ROW('Water Data'!D164)),NA())</f>
        <v>#N/A</v>
      </c>
      <c r="E170" s="93" t="e">
        <f ca="true">+IF(AND(ISNUMBER(OFFSET('Water Data'!$D$6,0,10*ROW('Water Data'!D164))),'Data Summary'!BT170="Yes"),OFFSET('Water Data'!$D$6,0,10*ROW('Water Data'!D164)),NA())</f>
        <v>#N/A</v>
      </c>
      <c r="F170" s="93" t="e">
        <f ca="true">+IF(AND(ISNUMBER(OFFSET('Water Data'!$D$9,0,10*ROW('Water Data'!D164))),'Data Summary'!BU170="Yes"),OFFSET('Water Data'!$D$9,0,10*ROW('Water Data'!D164)),NA())</f>
        <v>#N/A</v>
      </c>
      <c r="G170" s="93" t="e">
        <f ca="true">+IF(AND(ISNUMBER(OFFSET('Water Data'!$E$4,0,10*ROW('Water Data'!E164))),'Data Summary'!BV170="Yes"),100-OFFSET('Water Data'!$E$4,0,10*ROW('Water Data'!E164)),NA())</f>
        <v>#N/A</v>
      </c>
      <c r="H170" s="93" t="e">
        <f ca="true">+IF(AND(ISNUMBER(OFFSET('Water Data'!$E$6,0,10*ROW('Water Data'!E164))),'Data Summary'!BW170="Yes"),OFFSET('Water Data'!$E$6,0,10*ROW('Water Data'!E164)),NA())</f>
        <v>#N/A</v>
      </c>
      <c r="I170" s="93" t="e">
        <f ca="true">+IF(AND(ISNUMBER(OFFSET('Water Data'!$E$9,0,10*ROW('Water Data'!E164))),'Data Summary'!BX170="Yes"),OFFSET('Water Data'!$E$9,0,10*ROW('Water Data'!E164)),NA())</f>
        <v>#N/A</v>
      </c>
      <c r="J170" s="93" t="e">
        <f ca="true">+IF(AND(ISNUMBER(OFFSET('Water Data'!$F$4,0,10*ROW('Water Data'!F164))),'Data Summary'!BY170="Yes"),100-OFFSET('Water Data'!$F$4,0,10*ROW('Water Data'!F164)),NA())</f>
        <v>#N/A</v>
      </c>
      <c r="K170" s="93" t="e">
        <f ca="true">+IF(AND(ISNUMBER(OFFSET('Water Data'!$F$6,0,10*ROW('Water Data'!F164))),'Data Summary'!BZ170="Yes"),OFFSET('Water Data'!$F$6,0,10*ROW('Water Data'!F164)),NA())</f>
        <v>#N/A</v>
      </c>
      <c r="L170" s="93" t="e">
        <f ca="true">+IF(AND(ISNUMBER(OFFSET('Water Data'!$F$9,0,10*ROW('Water Data'!F164))),'Data Summary'!CA170="Yes"),OFFSET('Water Data'!$F$9,0,10*ROW('Water Data'!F164)),NA())</f>
        <v>#N/A</v>
      </c>
      <c r="M170" s="93" t="e">
        <f ca="true">+IF(AND(ISNUMBER(OFFSET('Water Data'!$G$4,0,10*ROW('Water Data'!G164))),'Data Summary'!CB170="Yes"),100-OFFSET('Water Data'!$G$4,0,10*ROW('Water Data'!G164)),NA())</f>
        <v>#N/A</v>
      </c>
      <c r="N170" s="93" t="e">
        <f ca="true">+IF(AND(ISNUMBER(OFFSET('Water Data'!$G$6,0,10*ROW('Water Data'!G164))),'Data Summary'!CC170="Yes"),OFFSET('Water Data'!$G$6,0,10*ROW('Water Data'!G164)),NA())</f>
        <v>#N/A</v>
      </c>
      <c r="O170" s="93" t="e">
        <f ca="true">+IF(AND(ISNUMBER(OFFSET('Water Data'!$G$9,0,10*ROW('Water Data'!G164))),'Data Summary'!CD170="Yes"),OFFSET('Water Data'!$G$9,0,10*ROW('Water Data'!G164)),NA())</f>
        <v>#N/A</v>
      </c>
      <c r="P170" s="93" t="e">
        <f ca="true">+IF(AND(ISNUMBER(OFFSET('Water Data'!$H$4,0,10*ROW('Water Data'!H164))),'Data Summary'!CE170="Yes"),100-OFFSET('Water Data'!$H$4,0,10*ROW('Water Data'!H164)),NA())</f>
        <v>#N/A</v>
      </c>
      <c r="Q170" s="93" t="e">
        <f ca="true">+IF(AND(ISNUMBER(OFFSET('Water Data'!$H$6,0,10*ROW('Water Data'!H164))),'Data Summary'!CF170="Yes"),OFFSET('Water Data'!$H$6,0,10*ROW('Water Data'!H164)),NA())</f>
        <v>#N/A</v>
      </c>
      <c r="R170" s="93" t="e">
        <f ca="true">+IF(AND(ISNUMBER(OFFSET('Water Data'!$H$9,0,10*ROW('Water Data'!H164))),'Data Summary'!CG170="Yes"),OFFSET('Water Data'!$H$9,0,10*ROW('Water Data'!H164)),NA())</f>
        <v>#N/A</v>
      </c>
      <c r="S170" s="93" t="e">
        <f ca="true">+IF(AND(ISNUMBER(OFFSET('Water Data'!$I$4,0,10*ROW('Water Data'!I164))),'Data Summary'!CH170="Yes"),100-OFFSET('Water Data'!$I$4,0,10*ROW('Water Data'!I164)),NA())</f>
        <v>#N/A</v>
      </c>
      <c r="T170" s="93" t="e">
        <f ca="true">+IF(AND(ISNUMBER(OFFSET('Water Data'!$I$6,0,10*ROW('Water Data'!I164))),'Data Summary'!CI170="Yes"),OFFSET('Water Data'!$I$6,0,10*ROW('Water Data'!I164)),NA())</f>
        <v>#N/A</v>
      </c>
      <c r="U170" s="93" t="e">
        <f ca="true">+IF(AND(ISNUMBER(OFFSET('Water Data'!$I$9,0,10*ROW('Water Data'!I164))),'Data Summary'!CJ170="Yes"),OFFSET('Water Data'!$I$9,0,10*ROW('Water Data'!I164)),NA())</f>
        <v>#N/A</v>
      </c>
      <c r="V170" s="94" t="e">
        <f ca="true">+IF(AND(ISNUMBER(OFFSET('Sanitation Data'!$D$4,0,10*ROW('Sanitation Data'!D164))),'Data Summary'!CK170="Yes"),100-OFFSET('Sanitation Data'!$D$4,0,10*ROW('Sanitation Data'!D164)),NA())</f>
        <v>#N/A</v>
      </c>
      <c r="W170" s="94" t="e">
        <f ca="true">+IF(AND(ISNUMBER(OFFSET('Sanitation Data'!$D$6,0,10*ROW('Sanitation Data'!D164))),'Data Summary'!CL170="Yes"),OFFSET('Sanitation Data'!$D$6,0,10*ROW('Sanitation Data'!D164)),NA())</f>
        <v>#N/A</v>
      </c>
      <c r="X170" s="94" t="e">
        <f ca="true">+IF(AND(ISNUMBER(OFFSET('Sanitation Data'!$D$10,0,10*ROW('Sanitation Data'!D164))),'Data Summary'!CM170="Yes"),OFFSET('Sanitation Data'!$D$10,0,10*ROW('Sanitation Data'!D164)),NA())</f>
        <v>#N/A</v>
      </c>
      <c r="Y170" s="94" t="e">
        <f ca="true">+IF(AND(ISNUMBER(OFFSET('Sanitation Data'!$D$11,0,10*ROW('Sanitation Data'!D164))),'Data Summary'!CN170="Yes"),OFFSET('Sanitation Data'!$D$11,0,10*ROW('Sanitation Data'!D164)),NA())</f>
        <v>#N/A</v>
      </c>
      <c r="Z170" s="94" t="e">
        <f ca="true">+IF(AND(ISNUMBER(OFFSET('Sanitation Data'!$D$12,0,10*ROW('Sanitation Data'!D164))),'Data Summary'!CO170="Yes"),OFFSET('Sanitation Data'!$D$12,0,10*ROW('Sanitation Data'!D164)),NA())</f>
        <v>#N/A</v>
      </c>
      <c r="AA170" s="94" t="e">
        <f ca="true">+IF(AND(ISNUMBER(OFFSET('Sanitation Data'!$E$4,0,10*ROW('Sanitation Data'!E164))),'Data Summary'!CP170="Yes"),100-OFFSET('Sanitation Data'!$E$4,0,10*ROW('Sanitation Data'!E164)),NA())</f>
        <v>#N/A</v>
      </c>
      <c r="AB170" s="94" t="e">
        <f ca="true">+IF(AND(ISNUMBER(OFFSET('Sanitation Data'!$E$6,0,10*ROW('Sanitation Data'!E164))),'Data Summary'!CQ170="Yes"),OFFSET('Sanitation Data'!$E$6,0,10*ROW('Sanitation Data'!E164)),NA())</f>
        <v>#N/A</v>
      </c>
      <c r="AC170" s="94" t="e">
        <f ca="true">+IF(AND(ISNUMBER(OFFSET('Sanitation Data'!$E$10,0,10*ROW('Sanitation Data'!E164))),'Data Summary'!CR170="Yes"),OFFSET('Sanitation Data'!$E$10,0,10*ROW('Sanitation Data'!E164)),NA())</f>
        <v>#N/A</v>
      </c>
      <c r="AD170" s="94" t="e">
        <f ca="true">+IF(AND(ISNUMBER(OFFSET('Sanitation Data'!$E$11,0,10*ROW('Sanitation Data'!E164))),'Data Summary'!CS170="Yes"),OFFSET('Sanitation Data'!$E$11,0,10*ROW('Sanitation Data'!E164)),NA())</f>
        <v>#N/A</v>
      </c>
      <c r="AE170" s="94" t="e">
        <f ca="true">+IF(AND(ISNUMBER(OFFSET('Sanitation Data'!$E$12,0,10*ROW('Sanitation Data'!E164))),'Data Summary'!CT170="Yes"),OFFSET('Sanitation Data'!$E$12,0,10*ROW('Sanitation Data'!E164)),NA())</f>
        <v>#N/A</v>
      </c>
      <c r="AF170" s="94" t="e">
        <f ca="true">+IF(AND(ISNUMBER(OFFSET('Sanitation Data'!$F$4,0,10*ROW('Sanitation Data'!F164))),'Data Summary'!CU170="Yes"),100-OFFSET('Sanitation Data'!$F$4,0,10*ROW('Sanitation Data'!F164)),NA())</f>
        <v>#N/A</v>
      </c>
      <c r="AG170" s="94" t="e">
        <f ca="true">+IF(AND(ISNUMBER(OFFSET('Sanitation Data'!$F$6,0,10*ROW('Sanitation Data'!F164))),'Data Summary'!CV170="Yes"),OFFSET('Sanitation Data'!$F$6,0,10*ROW('Sanitation Data'!F164)),NA())</f>
        <v>#N/A</v>
      </c>
      <c r="AH170" s="94" t="e">
        <f ca="true">+IF(AND(ISNUMBER(OFFSET('Sanitation Data'!$F$10,0,10*ROW('Sanitation Data'!F164))),'Data Summary'!CW170="Yes"),OFFSET('Sanitation Data'!$F$10,0,10*ROW('Sanitation Data'!F164)),NA())</f>
        <v>#N/A</v>
      </c>
      <c r="AI170" s="94" t="e">
        <f ca="true">+IF(AND(ISNUMBER(OFFSET('Sanitation Data'!$F$11,0,10*ROW('Sanitation Data'!F164))),'Data Summary'!CX170="Yes"),OFFSET('Sanitation Data'!$F$11,0,10*ROW('Sanitation Data'!F164)),NA())</f>
        <v>#N/A</v>
      </c>
      <c r="AJ170" s="94" t="e">
        <f ca="true">+IF(AND(ISNUMBER(OFFSET('Sanitation Data'!$F$12,0,10*ROW('Sanitation Data'!F164))),'Data Summary'!CY170="Yes"),OFFSET('Sanitation Data'!$F$12,0,10*ROW('Sanitation Data'!F164)),NA())</f>
        <v>#N/A</v>
      </c>
      <c r="AK170" s="94" t="e">
        <f ca="true">+IF(AND(ISNUMBER(OFFSET('Sanitation Data'!$G$4,0,10*ROW('Sanitation Data'!G164))),'Data Summary'!CZ170="Yes"),100-OFFSET('Sanitation Data'!$G$4,0,10*ROW('Sanitation Data'!G164)),NA())</f>
        <v>#N/A</v>
      </c>
      <c r="AL170" s="94" t="e">
        <f ca="true">+IF(AND(ISNUMBER(OFFSET('Sanitation Data'!$G$6,0,10*ROW('Sanitation Data'!G164))),'Data Summary'!DA170="Yes"),OFFSET('Sanitation Data'!$G$6,0,10*ROW('Sanitation Data'!G164)),NA())</f>
        <v>#N/A</v>
      </c>
      <c r="AM170" s="94" t="e">
        <f ca="true">+IF(AND(ISNUMBER(OFFSET('Sanitation Data'!$G$10,0,10*ROW('Sanitation Data'!G164))),'Data Summary'!DB170="Yes"),OFFSET('Sanitation Data'!$G$10,0,10*ROW('Sanitation Data'!G164)),NA())</f>
        <v>#N/A</v>
      </c>
      <c r="AN170" s="94" t="e">
        <f ca="true">+IF(AND(ISNUMBER(OFFSET('Sanitation Data'!$G$11,0,10*ROW('Sanitation Data'!G164))),'Data Summary'!DC170="Yes"),OFFSET('Sanitation Data'!$G$11,0,10*ROW('Sanitation Data'!G164)),NA())</f>
        <v>#N/A</v>
      </c>
      <c r="AO170" s="94" t="e">
        <f ca="true">+IF(AND(ISNUMBER(OFFSET('Sanitation Data'!$G$12,0,10*ROW('Sanitation Data'!G164))),'Data Summary'!DD170="Yes"),OFFSET('Sanitation Data'!$G$12,0,10*ROW('Sanitation Data'!G164)),NA())</f>
        <v>#N/A</v>
      </c>
      <c r="AP170" s="94" t="e">
        <f ca="true">+IF(AND(ISNUMBER(OFFSET('Sanitation Data'!$H$4,0,10*ROW('Sanitation Data'!H164))),'Data Summary'!DE170="Yes"),100-OFFSET('Sanitation Data'!$H$4,0,10*ROW('Sanitation Data'!H164)),NA())</f>
        <v>#N/A</v>
      </c>
      <c r="AQ170" s="94" t="e">
        <f ca="true">+IF(AND(ISNUMBER(OFFSET('Sanitation Data'!$H$6,0,10*ROW('Sanitation Data'!H164))),'Data Summary'!DF170="Yes"),OFFSET('Sanitation Data'!$H$6,0,10*ROW('Sanitation Data'!H164)),NA())</f>
        <v>#N/A</v>
      </c>
      <c r="AR170" s="94" t="e">
        <f ca="true">+IF(AND(ISNUMBER(OFFSET('Sanitation Data'!$H$10,0,10*ROW('Sanitation Data'!H164))),'Data Summary'!DG170="Yes"),OFFSET('Sanitation Data'!$H$10,0,10*ROW('Sanitation Data'!H164)),NA())</f>
        <v>#N/A</v>
      </c>
      <c r="AS170" s="94" t="e">
        <f ca="true">+IF(AND(ISNUMBER(OFFSET('Sanitation Data'!$H$11,0,10*ROW('Sanitation Data'!H164))),'Data Summary'!DH170="Yes"),OFFSET('Sanitation Data'!$H$11,0,10*ROW('Sanitation Data'!H164)),NA())</f>
        <v>#N/A</v>
      </c>
      <c r="AT170" s="94" t="e">
        <f ca="true">+IF(AND(ISNUMBER(OFFSET('Sanitation Data'!$H$12,0,10*ROW('Sanitation Data'!H164))),'Data Summary'!DI170="Yes"),OFFSET('Sanitation Data'!$H$12,0,10*ROW('Sanitation Data'!H164)),NA())</f>
        <v>#N/A</v>
      </c>
      <c r="AU170" s="94" t="e">
        <f ca="true">+IF(AND(ISNUMBER(OFFSET('Sanitation Data'!$I$4,0,10*ROW('Sanitation Data'!I164))),'Data Summary'!DJ170="Yes"),100-OFFSET('Sanitation Data'!$I$4,0,10*ROW('Sanitation Data'!I164)),NA())</f>
        <v>#N/A</v>
      </c>
      <c r="AV170" s="94" t="e">
        <f ca="true">+IF(AND(ISNUMBER(OFFSET('Sanitation Data'!$I$6,0,10*ROW('Sanitation Data'!I164))),'Data Summary'!DK170="Yes"),OFFSET('Sanitation Data'!$I$6,0,10*ROW('Sanitation Data'!I164)),NA())</f>
        <v>#N/A</v>
      </c>
      <c r="AW170" s="94" t="e">
        <f ca="true">+IF(AND(ISNUMBER(OFFSET('Sanitation Data'!$I$10,0,10*ROW('Sanitation Data'!I164))),'Data Summary'!DL170="Yes"),OFFSET('Sanitation Data'!$I$10,0,10*ROW('Sanitation Data'!I164)),NA())</f>
        <v>#N/A</v>
      </c>
      <c r="AX170" s="94" t="e">
        <f ca="true">+IF(AND(ISNUMBER(OFFSET('Sanitation Data'!$I$11,0,10*ROW('Sanitation Data'!I164))),'Data Summary'!DM170="Yes"),OFFSET('Sanitation Data'!$I$11,0,10*ROW('Sanitation Data'!I164)),NA())</f>
        <v>#N/A</v>
      </c>
      <c r="AY170" s="94" t="e">
        <f ca="true">+IF(AND(ISNUMBER(OFFSET('Sanitation Data'!$I$12,0,10*ROW('Sanitation Data'!I164))),'Data Summary'!DN170="Yes"),OFFSET('Sanitation Data'!$I$12,0,10*ROW('Sanitation Data'!I164)),NA())</f>
        <v>#N/A</v>
      </c>
      <c r="AZ170" s="95" t="e">
        <f ca="true">+IF(AND(ISNUMBER(OFFSET('Hygiene Data'!$D$5,0,10*ROW('Hygiene Data'!D164))),'Data Summary'!DO170="Yes"),OFFSET('Hygiene Data'!$D$5,0,10*ROW('Hygiene Data'!D164)),NA())</f>
        <v>#N/A</v>
      </c>
      <c r="BA170" s="95" t="e">
        <f ca="true">+IF(AND(ISNUMBER(OFFSET('Hygiene Data'!$D$7,0,10*ROW('Hygiene Data'!D164))),'Data Summary'!DP170="Yes"),OFFSET('Hygiene Data'!$D$7,0,10*ROW('Hygiene Data'!D164)),NA())</f>
        <v>#N/A</v>
      </c>
      <c r="BB170" s="95" t="e">
        <f ca="true">+IF(AND(ISNUMBER(OFFSET('Hygiene Data'!$D$9,0,10*ROW('Hygiene Data'!D164))),'Data Summary'!DQ170="Yes"),OFFSET('Hygiene Data'!$D$9,0,10*ROW('Hygiene Data'!D164)),NA())</f>
        <v>#N/A</v>
      </c>
      <c r="BC170" s="95" t="e">
        <f ca="true">+IF(AND(ISNUMBER(OFFSET('Hygiene Data'!$E$5,0,10*ROW('Hygiene Data'!E164))),'Data Summary'!DR170="Yes"),OFFSET('Hygiene Data'!$E$5,0,10*ROW('Hygiene Data'!E164)),NA())</f>
        <v>#N/A</v>
      </c>
      <c r="BD170" s="95" t="e">
        <f ca="true">+IF(AND(ISNUMBER(OFFSET('Hygiene Data'!$E$7,0,10*ROW('Hygiene Data'!E164))),'Data Summary'!DS170="Yes"),OFFSET('Hygiene Data'!$E$7,0,10*ROW('Hygiene Data'!E164)),NA())</f>
        <v>#N/A</v>
      </c>
      <c r="BE170" s="95" t="e">
        <f ca="true">+IF(AND(ISNUMBER(OFFSET('Hygiene Data'!$E$9,0,10*ROW('Hygiene Data'!E164))),'Data Summary'!DT170="Yes"),OFFSET('Hygiene Data'!$E$9,0,10*ROW('Hygiene Data'!E164)),NA())</f>
        <v>#N/A</v>
      </c>
      <c r="BF170" s="95" t="e">
        <f ca="true">+IF(AND(ISNUMBER(OFFSET('Hygiene Data'!$F$5,0,10*ROW('Hygiene Data'!F164))),'Data Summary'!DU170="Yes"),OFFSET('Hygiene Data'!$F$5,0,10*ROW('Hygiene Data'!F164)),NA())</f>
        <v>#N/A</v>
      </c>
      <c r="BG170" s="95" t="e">
        <f ca="true">+IF(AND(ISNUMBER(OFFSET('Hygiene Data'!$F$7,0,10*ROW('Hygiene Data'!F164))),'Data Summary'!DV170="Yes"),OFFSET('Hygiene Data'!$F$7,0,10*ROW('Hygiene Data'!F164)),NA())</f>
        <v>#N/A</v>
      </c>
      <c r="BH170" s="95" t="e">
        <f ca="true">+IF(AND(ISNUMBER(OFFSET('Hygiene Data'!$F$9,0,10*ROW('Hygiene Data'!F164))),'Data Summary'!DW170="Yes"),OFFSET('Hygiene Data'!$F$9,0,10*ROW('Hygiene Data'!F164)),NA())</f>
        <v>#N/A</v>
      </c>
      <c r="BI170" s="95" t="e">
        <f ca="true">+IF(AND(ISNUMBER(OFFSET('Hygiene Data'!$G$5,0,10*ROW('Hygiene Data'!G164))),'Data Summary'!DX170="Yes"),OFFSET('Hygiene Data'!$G$5,0,10*ROW('Hygiene Data'!G164)),NA())</f>
        <v>#N/A</v>
      </c>
      <c r="BJ170" s="95" t="e">
        <f ca="true">+IF(AND(ISNUMBER(OFFSET('Hygiene Data'!$G$7,0,10*ROW('Hygiene Data'!G164))),'Data Summary'!DY170="Yes"),OFFSET('Hygiene Data'!$G$7,0,10*ROW('Hygiene Data'!G164)),NA())</f>
        <v>#N/A</v>
      </c>
      <c r="BK170" s="95" t="e">
        <f ca="true">+IF(AND(ISNUMBER(OFFSET('Hygiene Data'!$G$9,0,10*ROW('Hygiene Data'!G164))),'Data Summary'!DZ170="Yes"),OFFSET('Hygiene Data'!$G$9,0,10*ROW('Hygiene Data'!G164)),NA())</f>
        <v>#N/A</v>
      </c>
      <c r="BL170" s="95" t="e">
        <f ca="true">+IF(AND(ISNUMBER(OFFSET('Hygiene Data'!$H$5,0,10*ROW('Hygiene Data'!H164))),'Data Summary'!EA170="Yes"),OFFSET('Hygiene Data'!$H$5,0,10*ROW('Hygiene Data'!H164)),NA())</f>
        <v>#N/A</v>
      </c>
      <c r="BM170" s="95" t="e">
        <f ca="true">+IF(AND(ISNUMBER(OFFSET('Hygiene Data'!$H$7,0,10*ROW('Hygiene Data'!H164))),'Data Summary'!EB170="Yes"),OFFSET('Hygiene Data'!$H$7,0,10*ROW('Hygiene Data'!H164)),NA())</f>
        <v>#N/A</v>
      </c>
      <c r="BN170" s="95" t="e">
        <f ca="true">+IF(AND(ISNUMBER(OFFSET('Hygiene Data'!$H$9,0,10*ROW('Hygiene Data'!H164))),'Data Summary'!EC170="Yes"),OFFSET('Hygiene Data'!$H$9,0,10*ROW('Hygiene Data'!H164)),NA())</f>
        <v>#N/A</v>
      </c>
      <c r="BO170" s="95" t="e">
        <f ca="true">+IF(AND(ISNUMBER(OFFSET('Hygiene Data'!$I$5,0,10*ROW('Hygiene Data'!I164))),'Data Summary'!ED170="Yes"),OFFSET('Hygiene Data'!$I$5,0,10*ROW('Hygiene Data'!I164)),NA())</f>
        <v>#N/A</v>
      </c>
      <c r="BP170" s="95" t="e">
        <f ca="true">+IF(AND(ISNUMBER(OFFSET('Hygiene Data'!$I$7,0,10*ROW('Hygiene Data'!I164))),'Data Summary'!EE170="Yes"),OFFSET('Hygiene Data'!$I$7,0,10*ROW('Hygiene Data'!I164)),NA())</f>
        <v>#N/A</v>
      </c>
      <c r="BQ170" s="95" t="e">
        <f ca="true">+IF(AND(ISNUMBER(OFFSET('Hygiene Data'!$I$9,0,10*ROW('Hygiene Data'!I164))),'Data Summary'!EF170="Yes"),OFFSET('Hygiene Data'!$I$9,0,10*ROW('Hygiene Data'!I164)),NA())</f>
        <v>#N/A</v>
      </c>
    </row>
    <row xmlns:x14ac="http://schemas.microsoft.com/office/spreadsheetml/2009/9/ac" r="171" x14ac:dyDescent="0.2">
      <c r="A171" s="329" t="e">
        <f ca="true">+RIGHT('Data Summary'!A171,LEN('Data Summary'!A171)-9)</f>
        <v>#VALUE!</v>
      </c>
      <c r="B171" s="36" t="str">
        <f ca="true">+IF(ISTEXT('Data Summary'!B171),'Data Summary'!B171,"")</f>
        <v/>
      </c>
      <c r="C171" s="328" t="e">
        <f ca="true">+VALUE('Data Summary'!C171)</f>
        <v>#VALUE!</v>
      </c>
      <c r="D171" s="93" t="e">
        <f ca="true">+IF(AND(ISNUMBER(OFFSET('Water Data'!$D$4,0,10*ROW('Water Data'!D165))),'Data Summary'!BS171="Yes"),100-OFFSET('Water Data'!$D$4,0,10*ROW('Water Data'!D165)),NA())</f>
        <v>#N/A</v>
      </c>
      <c r="E171" s="93" t="e">
        <f ca="true">+IF(AND(ISNUMBER(OFFSET('Water Data'!$D$6,0,10*ROW('Water Data'!D165))),'Data Summary'!BT171="Yes"),OFFSET('Water Data'!$D$6,0,10*ROW('Water Data'!D165)),NA())</f>
        <v>#N/A</v>
      </c>
      <c r="F171" s="93" t="e">
        <f ca="true">+IF(AND(ISNUMBER(OFFSET('Water Data'!$D$9,0,10*ROW('Water Data'!D165))),'Data Summary'!BU171="Yes"),OFFSET('Water Data'!$D$9,0,10*ROW('Water Data'!D165)),NA())</f>
        <v>#N/A</v>
      </c>
      <c r="G171" s="93" t="e">
        <f ca="true">+IF(AND(ISNUMBER(OFFSET('Water Data'!$E$4,0,10*ROW('Water Data'!E165))),'Data Summary'!BV171="Yes"),100-OFFSET('Water Data'!$E$4,0,10*ROW('Water Data'!E165)),NA())</f>
        <v>#N/A</v>
      </c>
      <c r="H171" s="93" t="e">
        <f ca="true">+IF(AND(ISNUMBER(OFFSET('Water Data'!$E$6,0,10*ROW('Water Data'!E165))),'Data Summary'!BW171="Yes"),OFFSET('Water Data'!$E$6,0,10*ROW('Water Data'!E165)),NA())</f>
        <v>#N/A</v>
      </c>
      <c r="I171" s="93" t="e">
        <f ca="true">+IF(AND(ISNUMBER(OFFSET('Water Data'!$E$9,0,10*ROW('Water Data'!E165))),'Data Summary'!BX171="Yes"),OFFSET('Water Data'!$E$9,0,10*ROW('Water Data'!E165)),NA())</f>
        <v>#N/A</v>
      </c>
      <c r="J171" s="93" t="e">
        <f ca="true">+IF(AND(ISNUMBER(OFFSET('Water Data'!$F$4,0,10*ROW('Water Data'!F165))),'Data Summary'!BY171="Yes"),100-OFFSET('Water Data'!$F$4,0,10*ROW('Water Data'!F165)),NA())</f>
        <v>#N/A</v>
      </c>
      <c r="K171" s="93" t="e">
        <f ca="true">+IF(AND(ISNUMBER(OFFSET('Water Data'!$F$6,0,10*ROW('Water Data'!F165))),'Data Summary'!BZ171="Yes"),OFFSET('Water Data'!$F$6,0,10*ROW('Water Data'!F165)),NA())</f>
        <v>#N/A</v>
      </c>
      <c r="L171" s="93" t="e">
        <f ca="true">+IF(AND(ISNUMBER(OFFSET('Water Data'!$F$9,0,10*ROW('Water Data'!F165))),'Data Summary'!CA171="Yes"),OFFSET('Water Data'!$F$9,0,10*ROW('Water Data'!F165)),NA())</f>
        <v>#N/A</v>
      </c>
      <c r="M171" s="93" t="e">
        <f ca="true">+IF(AND(ISNUMBER(OFFSET('Water Data'!$G$4,0,10*ROW('Water Data'!G165))),'Data Summary'!CB171="Yes"),100-OFFSET('Water Data'!$G$4,0,10*ROW('Water Data'!G165)),NA())</f>
        <v>#N/A</v>
      </c>
      <c r="N171" s="93" t="e">
        <f ca="true">+IF(AND(ISNUMBER(OFFSET('Water Data'!$G$6,0,10*ROW('Water Data'!G165))),'Data Summary'!CC171="Yes"),OFFSET('Water Data'!$G$6,0,10*ROW('Water Data'!G165)),NA())</f>
        <v>#N/A</v>
      </c>
      <c r="O171" s="93" t="e">
        <f ca="true">+IF(AND(ISNUMBER(OFFSET('Water Data'!$G$9,0,10*ROW('Water Data'!G165))),'Data Summary'!CD171="Yes"),OFFSET('Water Data'!$G$9,0,10*ROW('Water Data'!G165)),NA())</f>
        <v>#N/A</v>
      </c>
      <c r="P171" s="93" t="e">
        <f ca="true">+IF(AND(ISNUMBER(OFFSET('Water Data'!$H$4,0,10*ROW('Water Data'!H165))),'Data Summary'!CE171="Yes"),100-OFFSET('Water Data'!$H$4,0,10*ROW('Water Data'!H165)),NA())</f>
        <v>#N/A</v>
      </c>
      <c r="Q171" s="93" t="e">
        <f ca="true">+IF(AND(ISNUMBER(OFFSET('Water Data'!$H$6,0,10*ROW('Water Data'!H165))),'Data Summary'!CF171="Yes"),OFFSET('Water Data'!$H$6,0,10*ROW('Water Data'!H165)),NA())</f>
        <v>#N/A</v>
      </c>
      <c r="R171" s="93" t="e">
        <f ca="true">+IF(AND(ISNUMBER(OFFSET('Water Data'!$H$9,0,10*ROW('Water Data'!H165))),'Data Summary'!CG171="Yes"),OFFSET('Water Data'!$H$9,0,10*ROW('Water Data'!H165)),NA())</f>
        <v>#N/A</v>
      </c>
      <c r="S171" s="93" t="e">
        <f ca="true">+IF(AND(ISNUMBER(OFFSET('Water Data'!$I$4,0,10*ROW('Water Data'!I165))),'Data Summary'!CH171="Yes"),100-OFFSET('Water Data'!$I$4,0,10*ROW('Water Data'!I165)),NA())</f>
        <v>#N/A</v>
      </c>
      <c r="T171" s="93" t="e">
        <f ca="true">+IF(AND(ISNUMBER(OFFSET('Water Data'!$I$6,0,10*ROW('Water Data'!I165))),'Data Summary'!CI171="Yes"),OFFSET('Water Data'!$I$6,0,10*ROW('Water Data'!I165)),NA())</f>
        <v>#N/A</v>
      </c>
      <c r="U171" s="93" t="e">
        <f ca="true">+IF(AND(ISNUMBER(OFFSET('Water Data'!$I$9,0,10*ROW('Water Data'!I165))),'Data Summary'!CJ171="Yes"),OFFSET('Water Data'!$I$9,0,10*ROW('Water Data'!I165)),NA())</f>
        <v>#N/A</v>
      </c>
      <c r="V171" s="94" t="e">
        <f ca="true">+IF(AND(ISNUMBER(OFFSET('Sanitation Data'!$D$4,0,10*ROW('Sanitation Data'!D165))),'Data Summary'!CK171="Yes"),100-OFFSET('Sanitation Data'!$D$4,0,10*ROW('Sanitation Data'!D165)),NA())</f>
        <v>#N/A</v>
      </c>
      <c r="W171" s="94" t="e">
        <f ca="true">+IF(AND(ISNUMBER(OFFSET('Sanitation Data'!$D$6,0,10*ROW('Sanitation Data'!D165))),'Data Summary'!CL171="Yes"),OFFSET('Sanitation Data'!$D$6,0,10*ROW('Sanitation Data'!D165)),NA())</f>
        <v>#N/A</v>
      </c>
      <c r="X171" s="94" t="e">
        <f ca="true">+IF(AND(ISNUMBER(OFFSET('Sanitation Data'!$D$10,0,10*ROW('Sanitation Data'!D165))),'Data Summary'!CM171="Yes"),OFFSET('Sanitation Data'!$D$10,0,10*ROW('Sanitation Data'!D165)),NA())</f>
        <v>#N/A</v>
      </c>
      <c r="Y171" s="94" t="e">
        <f ca="true">+IF(AND(ISNUMBER(OFFSET('Sanitation Data'!$D$11,0,10*ROW('Sanitation Data'!D165))),'Data Summary'!CN171="Yes"),OFFSET('Sanitation Data'!$D$11,0,10*ROW('Sanitation Data'!D165)),NA())</f>
        <v>#N/A</v>
      </c>
      <c r="Z171" s="94" t="e">
        <f ca="true">+IF(AND(ISNUMBER(OFFSET('Sanitation Data'!$D$12,0,10*ROW('Sanitation Data'!D165))),'Data Summary'!CO171="Yes"),OFFSET('Sanitation Data'!$D$12,0,10*ROW('Sanitation Data'!D165)),NA())</f>
        <v>#N/A</v>
      </c>
      <c r="AA171" s="94" t="e">
        <f ca="true">+IF(AND(ISNUMBER(OFFSET('Sanitation Data'!$E$4,0,10*ROW('Sanitation Data'!E165))),'Data Summary'!CP171="Yes"),100-OFFSET('Sanitation Data'!$E$4,0,10*ROW('Sanitation Data'!E165)),NA())</f>
        <v>#N/A</v>
      </c>
      <c r="AB171" s="94" t="e">
        <f ca="true">+IF(AND(ISNUMBER(OFFSET('Sanitation Data'!$E$6,0,10*ROW('Sanitation Data'!E165))),'Data Summary'!CQ171="Yes"),OFFSET('Sanitation Data'!$E$6,0,10*ROW('Sanitation Data'!E165)),NA())</f>
        <v>#N/A</v>
      </c>
      <c r="AC171" s="94" t="e">
        <f ca="true">+IF(AND(ISNUMBER(OFFSET('Sanitation Data'!$E$10,0,10*ROW('Sanitation Data'!E165))),'Data Summary'!CR171="Yes"),OFFSET('Sanitation Data'!$E$10,0,10*ROW('Sanitation Data'!E165)),NA())</f>
        <v>#N/A</v>
      </c>
      <c r="AD171" s="94" t="e">
        <f ca="true">+IF(AND(ISNUMBER(OFFSET('Sanitation Data'!$E$11,0,10*ROW('Sanitation Data'!E165))),'Data Summary'!CS171="Yes"),OFFSET('Sanitation Data'!$E$11,0,10*ROW('Sanitation Data'!E165)),NA())</f>
        <v>#N/A</v>
      </c>
      <c r="AE171" s="94" t="e">
        <f ca="true">+IF(AND(ISNUMBER(OFFSET('Sanitation Data'!$E$12,0,10*ROW('Sanitation Data'!E165))),'Data Summary'!CT171="Yes"),OFFSET('Sanitation Data'!$E$12,0,10*ROW('Sanitation Data'!E165)),NA())</f>
        <v>#N/A</v>
      </c>
      <c r="AF171" s="94" t="e">
        <f ca="true">+IF(AND(ISNUMBER(OFFSET('Sanitation Data'!$F$4,0,10*ROW('Sanitation Data'!F165))),'Data Summary'!CU171="Yes"),100-OFFSET('Sanitation Data'!$F$4,0,10*ROW('Sanitation Data'!F165)),NA())</f>
        <v>#N/A</v>
      </c>
      <c r="AG171" s="94" t="e">
        <f ca="true">+IF(AND(ISNUMBER(OFFSET('Sanitation Data'!$F$6,0,10*ROW('Sanitation Data'!F165))),'Data Summary'!CV171="Yes"),OFFSET('Sanitation Data'!$F$6,0,10*ROW('Sanitation Data'!F165)),NA())</f>
        <v>#N/A</v>
      </c>
      <c r="AH171" s="94" t="e">
        <f ca="true">+IF(AND(ISNUMBER(OFFSET('Sanitation Data'!$F$10,0,10*ROW('Sanitation Data'!F165))),'Data Summary'!CW171="Yes"),OFFSET('Sanitation Data'!$F$10,0,10*ROW('Sanitation Data'!F165)),NA())</f>
        <v>#N/A</v>
      </c>
      <c r="AI171" s="94" t="e">
        <f ca="true">+IF(AND(ISNUMBER(OFFSET('Sanitation Data'!$F$11,0,10*ROW('Sanitation Data'!F165))),'Data Summary'!CX171="Yes"),OFFSET('Sanitation Data'!$F$11,0,10*ROW('Sanitation Data'!F165)),NA())</f>
        <v>#N/A</v>
      </c>
      <c r="AJ171" s="94" t="e">
        <f ca="true">+IF(AND(ISNUMBER(OFFSET('Sanitation Data'!$F$12,0,10*ROW('Sanitation Data'!F165))),'Data Summary'!CY171="Yes"),OFFSET('Sanitation Data'!$F$12,0,10*ROW('Sanitation Data'!F165)),NA())</f>
        <v>#N/A</v>
      </c>
      <c r="AK171" s="94" t="e">
        <f ca="true">+IF(AND(ISNUMBER(OFFSET('Sanitation Data'!$G$4,0,10*ROW('Sanitation Data'!G165))),'Data Summary'!CZ171="Yes"),100-OFFSET('Sanitation Data'!$G$4,0,10*ROW('Sanitation Data'!G165)),NA())</f>
        <v>#N/A</v>
      </c>
      <c r="AL171" s="94" t="e">
        <f ca="true">+IF(AND(ISNUMBER(OFFSET('Sanitation Data'!$G$6,0,10*ROW('Sanitation Data'!G165))),'Data Summary'!DA171="Yes"),OFFSET('Sanitation Data'!$G$6,0,10*ROW('Sanitation Data'!G165)),NA())</f>
        <v>#N/A</v>
      </c>
      <c r="AM171" s="94" t="e">
        <f ca="true">+IF(AND(ISNUMBER(OFFSET('Sanitation Data'!$G$10,0,10*ROW('Sanitation Data'!G165))),'Data Summary'!DB171="Yes"),OFFSET('Sanitation Data'!$G$10,0,10*ROW('Sanitation Data'!G165)),NA())</f>
        <v>#N/A</v>
      </c>
      <c r="AN171" s="94" t="e">
        <f ca="true">+IF(AND(ISNUMBER(OFFSET('Sanitation Data'!$G$11,0,10*ROW('Sanitation Data'!G165))),'Data Summary'!DC171="Yes"),OFFSET('Sanitation Data'!$G$11,0,10*ROW('Sanitation Data'!G165)),NA())</f>
        <v>#N/A</v>
      </c>
      <c r="AO171" s="94" t="e">
        <f ca="true">+IF(AND(ISNUMBER(OFFSET('Sanitation Data'!$G$12,0,10*ROW('Sanitation Data'!G165))),'Data Summary'!DD171="Yes"),OFFSET('Sanitation Data'!$G$12,0,10*ROW('Sanitation Data'!G165)),NA())</f>
        <v>#N/A</v>
      </c>
      <c r="AP171" s="94" t="e">
        <f ca="true">+IF(AND(ISNUMBER(OFFSET('Sanitation Data'!$H$4,0,10*ROW('Sanitation Data'!H165))),'Data Summary'!DE171="Yes"),100-OFFSET('Sanitation Data'!$H$4,0,10*ROW('Sanitation Data'!H165)),NA())</f>
        <v>#N/A</v>
      </c>
      <c r="AQ171" s="94" t="e">
        <f ca="true">+IF(AND(ISNUMBER(OFFSET('Sanitation Data'!$H$6,0,10*ROW('Sanitation Data'!H165))),'Data Summary'!DF171="Yes"),OFFSET('Sanitation Data'!$H$6,0,10*ROW('Sanitation Data'!H165)),NA())</f>
        <v>#N/A</v>
      </c>
      <c r="AR171" s="94" t="e">
        <f ca="true">+IF(AND(ISNUMBER(OFFSET('Sanitation Data'!$H$10,0,10*ROW('Sanitation Data'!H165))),'Data Summary'!DG171="Yes"),OFFSET('Sanitation Data'!$H$10,0,10*ROW('Sanitation Data'!H165)),NA())</f>
        <v>#N/A</v>
      </c>
      <c r="AS171" s="94" t="e">
        <f ca="true">+IF(AND(ISNUMBER(OFFSET('Sanitation Data'!$H$11,0,10*ROW('Sanitation Data'!H165))),'Data Summary'!DH171="Yes"),OFFSET('Sanitation Data'!$H$11,0,10*ROW('Sanitation Data'!H165)),NA())</f>
        <v>#N/A</v>
      </c>
      <c r="AT171" s="94" t="e">
        <f ca="true">+IF(AND(ISNUMBER(OFFSET('Sanitation Data'!$H$12,0,10*ROW('Sanitation Data'!H165))),'Data Summary'!DI171="Yes"),OFFSET('Sanitation Data'!$H$12,0,10*ROW('Sanitation Data'!H165)),NA())</f>
        <v>#N/A</v>
      </c>
      <c r="AU171" s="94" t="e">
        <f ca="true">+IF(AND(ISNUMBER(OFFSET('Sanitation Data'!$I$4,0,10*ROW('Sanitation Data'!I165))),'Data Summary'!DJ171="Yes"),100-OFFSET('Sanitation Data'!$I$4,0,10*ROW('Sanitation Data'!I165)),NA())</f>
        <v>#N/A</v>
      </c>
      <c r="AV171" s="94" t="e">
        <f ca="true">+IF(AND(ISNUMBER(OFFSET('Sanitation Data'!$I$6,0,10*ROW('Sanitation Data'!I165))),'Data Summary'!DK171="Yes"),OFFSET('Sanitation Data'!$I$6,0,10*ROW('Sanitation Data'!I165)),NA())</f>
        <v>#N/A</v>
      </c>
      <c r="AW171" s="94" t="e">
        <f ca="true">+IF(AND(ISNUMBER(OFFSET('Sanitation Data'!$I$10,0,10*ROW('Sanitation Data'!I165))),'Data Summary'!DL171="Yes"),OFFSET('Sanitation Data'!$I$10,0,10*ROW('Sanitation Data'!I165)),NA())</f>
        <v>#N/A</v>
      </c>
      <c r="AX171" s="94" t="e">
        <f ca="true">+IF(AND(ISNUMBER(OFFSET('Sanitation Data'!$I$11,0,10*ROW('Sanitation Data'!I165))),'Data Summary'!DM171="Yes"),OFFSET('Sanitation Data'!$I$11,0,10*ROW('Sanitation Data'!I165)),NA())</f>
        <v>#N/A</v>
      </c>
      <c r="AY171" s="94" t="e">
        <f ca="true">+IF(AND(ISNUMBER(OFFSET('Sanitation Data'!$I$12,0,10*ROW('Sanitation Data'!I165))),'Data Summary'!DN171="Yes"),OFFSET('Sanitation Data'!$I$12,0,10*ROW('Sanitation Data'!I165)),NA())</f>
        <v>#N/A</v>
      </c>
      <c r="AZ171" s="95" t="e">
        <f ca="true">+IF(AND(ISNUMBER(OFFSET('Hygiene Data'!$D$5,0,10*ROW('Hygiene Data'!D165))),'Data Summary'!DO171="Yes"),OFFSET('Hygiene Data'!$D$5,0,10*ROW('Hygiene Data'!D165)),NA())</f>
        <v>#N/A</v>
      </c>
      <c r="BA171" s="95" t="e">
        <f ca="true">+IF(AND(ISNUMBER(OFFSET('Hygiene Data'!$D$7,0,10*ROW('Hygiene Data'!D165))),'Data Summary'!DP171="Yes"),OFFSET('Hygiene Data'!$D$7,0,10*ROW('Hygiene Data'!D165)),NA())</f>
        <v>#N/A</v>
      </c>
      <c r="BB171" s="95" t="e">
        <f ca="true">+IF(AND(ISNUMBER(OFFSET('Hygiene Data'!$D$9,0,10*ROW('Hygiene Data'!D165))),'Data Summary'!DQ171="Yes"),OFFSET('Hygiene Data'!$D$9,0,10*ROW('Hygiene Data'!D165)),NA())</f>
        <v>#N/A</v>
      </c>
      <c r="BC171" s="95" t="e">
        <f ca="true">+IF(AND(ISNUMBER(OFFSET('Hygiene Data'!$E$5,0,10*ROW('Hygiene Data'!E165))),'Data Summary'!DR171="Yes"),OFFSET('Hygiene Data'!$E$5,0,10*ROW('Hygiene Data'!E165)),NA())</f>
        <v>#N/A</v>
      </c>
      <c r="BD171" s="95" t="e">
        <f ca="true">+IF(AND(ISNUMBER(OFFSET('Hygiene Data'!$E$7,0,10*ROW('Hygiene Data'!E165))),'Data Summary'!DS171="Yes"),OFFSET('Hygiene Data'!$E$7,0,10*ROW('Hygiene Data'!E165)),NA())</f>
        <v>#N/A</v>
      </c>
      <c r="BE171" s="95" t="e">
        <f ca="true">+IF(AND(ISNUMBER(OFFSET('Hygiene Data'!$E$9,0,10*ROW('Hygiene Data'!E165))),'Data Summary'!DT171="Yes"),OFFSET('Hygiene Data'!$E$9,0,10*ROW('Hygiene Data'!E165)),NA())</f>
        <v>#N/A</v>
      </c>
      <c r="BF171" s="95" t="e">
        <f ca="true">+IF(AND(ISNUMBER(OFFSET('Hygiene Data'!$F$5,0,10*ROW('Hygiene Data'!F165))),'Data Summary'!DU171="Yes"),OFFSET('Hygiene Data'!$F$5,0,10*ROW('Hygiene Data'!F165)),NA())</f>
        <v>#N/A</v>
      </c>
      <c r="BG171" s="95" t="e">
        <f ca="true">+IF(AND(ISNUMBER(OFFSET('Hygiene Data'!$F$7,0,10*ROW('Hygiene Data'!F165))),'Data Summary'!DV171="Yes"),OFFSET('Hygiene Data'!$F$7,0,10*ROW('Hygiene Data'!F165)),NA())</f>
        <v>#N/A</v>
      </c>
      <c r="BH171" s="95" t="e">
        <f ca="true">+IF(AND(ISNUMBER(OFFSET('Hygiene Data'!$F$9,0,10*ROW('Hygiene Data'!F165))),'Data Summary'!DW171="Yes"),OFFSET('Hygiene Data'!$F$9,0,10*ROW('Hygiene Data'!F165)),NA())</f>
        <v>#N/A</v>
      </c>
      <c r="BI171" s="95" t="e">
        <f ca="true">+IF(AND(ISNUMBER(OFFSET('Hygiene Data'!$G$5,0,10*ROW('Hygiene Data'!G165))),'Data Summary'!DX171="Yes"),OFFSET('Hygiene Data'!$G$5,0,10*ROW('Hygiene Data'!G165)),NA())</f>
        <v>#N/A</v>
      </c>
      <c r="BJ171" s="95" t="e">
        <f ca="true">+IF(AND(ISNUMBER(OFFSET('Hygiene Data'!$G$7,0,10*ROW('Hygiene Data'!G165))),'Data Summary'!DY171="Yes"),OFFSET('Hygiene Data'!$G$7,0,10*ROW('Hygiene Data'!G165)),NA())</f>
        <v>#N/A</v>
      </c>
      <c r="BK171" s="95" t="e">
        <f ca="true">+IF(AND(ISNUMBER(OFFSET('Hygiene Data'!$G$9,0,10*ROW('Hygiene Data'!G165))),'Data Summary'!DZ171="Yes"),OFFSET('Hygiene Data'!$G$9,0,10*ROW('Hygiene Data'!G165)),NA())</f>
        <v>#N/A</v>
      </c>
      <c r="BL171" s="95" t="e">
        <f ca="true">+IF(AND(ISNUMBER(OFFSET('Hygiene Data'!$H$5,0,10*ROW('Hygiene Data'!H165))),'Data Summary'!EA171="Yes"),OFFSET('Hygiene Data'!$H$5,0,10*ROW('Hygiene Data'!H165)),NA())</f>
        <v>#N/A</v>
      </c>
      <c r="BM171" s="95" t="e">
        <f ca="true">+IF(AND(ISNUMBER(OFFSET('Hygiene Data'!$H$7,0,10*ROW('Hygiene Data'!H165))),'Data Summary'!EB171="Yes"),OFFSET('Hygiene Data'!$H$7,0,10*ROW('Hygiene Data'!H165)),NA())</f>
        <v>#N/A</v>
      </c>
      <c r="BN171" s="95" t="e">
        <f ca="true">+IF(AND(ISNUMBER(OFFSET('Hygiene Data'!$H$9,0,10*ROW('Hygiene Data'!H165))),'Data Summary'!EC171="Yes"),OFFSET('Hygiene Data'!$H$9,0,10*ROW('Hygiene Data'!H165)),NA())</f>
        <v>#N/A</v>
      </c>
      <c r="BO171" s="95" t="e">
        <f ca="true">+IF(AND(ISNUMBER(OFFSET('Hygiene Data'!$I$5,0,10*ROW('Hygiene Data'!I165))),'Data Summary'!ED171="Yes"),OFFSET('Hygiene Data'!$I$5,0,10*ROW('Hygiene Data'!I165)),NA())</f>
        <v>#N/A</v>
      </c>
      <c r="BP171" s="95" t="e">
        <f ca="true">+IF(AND(ISNUMBER(OFFSET('Hygiene Data'!$I$7,0,10*ROW('Hygiene Data'!I165))),'Data Summary'!EE171="Yes"),OFFSET('Hygiene Data'!$I$7,0,10*ROW('Hygiene Data'!I165)),NA())</f>
        <v>#N/A</v>
      </c>
      <c r="BQ171" s="95" t="e">
        <f ca="true">+IF(AND(ISNUMBER(OFFSET('Hygiene Data'!$I$9,0,10*ROW('Hygiene Data'!I165))),'Data Summary'!EF171="Yes"),OFFSET('Hygiene Data'!$I$9,0,10*ROW('Hygiene Data'!I165)),NA())</f>
        <v>#N/A</v>
      </c>
    </row>
    <row xmlns:x14ac="http://schemas.microsoft.com/office/spreadsheetml/2009/9/ac" r="172" x14ac:dyDescent="0.2">
      <c r="A172" s="329" t="e">
        <f ca="true">+RIGHT('Data Summary'!A172,LEN('Data Summary'!A172)-9)</f>
        <v>#VALUE!</v>
      </c>
      <c r="B172" s="36" t="str">
        <f ca="true">+IF(ISTEXT('Data Summary'!B172),'Data Summary'!B172,"")</f>
        <v/>
      </c>
      <c r="C172" s="328" t="e">
        <f ca="true">+VALUE('Data Summary'!C172)</f>
        <v>#VALUE!</v>
      </c>
      <c r="D172" s="93" t="e">
        <f ca="true">+IF(AND(ISNUMBER(OFFSET('Water Data'!$D$4,0,10*ROW('Water Data'!D166))),'Data Summary'!BS172="Yes"),100-OFFSET('Water Data'!$D$4,0,10*ROW('Water Data'!D166)),NA())</f>
        <v>#N/A</v>
      </c>
      <c r="E172" s="93" t="e">
        <f ca="true">+IF(AND(ISNUMBER(OFFSET('Water Data'!$D$6,0,10*ROW('Water Data'!D166))),'Data Summary'!BT172="Yes"),OFFSET('Water Data'!$D$6,0,10*ROW('Water Data'!D166)),NA())</f>
        <v>#N/A</v>
      </c>
      <c r="F172" s="93" t="e">
        <f ca="true">+IF(AND(ISNUMBER(OFFSET('Water Data'!$D$9,0,10*ROW('Water Data'!D166))),'Data Summary'!BU172="Yes"),OFFSET('Water Data'!$D$9,0,10*ROW('Water Data'!D166)),NA())</f>
        <v>#N/A</v>
      </c>
      <c r="G172" s="93" t="e">
        <f ca="true">+IF(AND(ISNUMBER(OFFSET('Water Data'!$E$4,0,10*ROW('Water Data'!E166))),'Data Summary'!BV172="Yes"),100-OFFSET('Water Data'!$E$4,0,10*ROW('Water Data'!E166)),NA())</f>
        <v>#N/A</v>
      </c>
      <c r="H172" s="93" t="e">
        <f ca="true">+IF(AND(ISNUMBER(OFFSET('Water Data'!$E$6,0,10*ROW('Water Data'!E166))),'Data Summary'!BW172="Yes"),OFFSET('Water Data'!$E$6,0,10*ROW('Water Data'!E166)),NA())</f>
        <v>#N/A</v>
      </c>
      <c r="I172" s="93" t="e">
        <f ca="true">+IF(AND(ISNUMBER(OFFSET('Water Data'!$E$9,0,10*ROW('Water Data'!E166))),'Data Summary'!BX172="Yes"),OFFSET('Water Data'!$E$9,0,10*ROW('Water Data'!E166)),NA())</f>
        <v>#N/A</v>
      </c>
      <c r="J172" s="93" t="e">
        <f ca="true">+IF(AND(ISNUMBER(OFFSET('Water Data'!$F$4,0,10*ROW('Water Data'!F166))),'Data Summary'!BY172="Yes"),100-OFFSET('Water Data'!$F$4,0,10*ROW('Water Data'!F166)),NA())</f>
        <v>#N/A</v>
      </c>
      <c r="K172" s="93" t="e">
        <f ca="true">+IF(AND(ISNUMBER(OFFSET('Water Data'!$F$6,0,10*ROW('Water Data'!F166))),'Data Summary'!BZ172="Yes"),OFFSET('Water Data'!$F$6,0,10*ROW('Water Data'!F166)),NA())</f>
        <v>#N/A</v>
      </c>
      <c r="L172" s="93" t="e">
        <f ca="true">+IF(AND(ISNUMBER(OFFSET('Water Data'!$F$9,0,10*ROW('Water Data'!F166))),'Data Summary'!CA172="Yes"),OFFSET('Water Data'!$F$9,0,10*ROW('Water Data'!F166)),NA())</f>
        <v>#N/A</v>
      </c>
      <c r="M172" s="93" t="e">
        <f ca="true">+IF(AND(ISNUMBER(OFFSET('Water Data'!$G$4,0,10*ROW('Water Data'!G166))),'Data Summary'!CB172="Yes"),100-OFFSET('Water Data'!$G$4,0,10*ROW('Water Data'!G166)),NA())</f>
        <v>#N/A</v>
      </c>
      <c r="N172" s="93" t="e">
        <f ca="true">+IF(AND(ISNUMBER(OFFSET('Water Data'!$G$6,0,10*ROW('Water Data'!G166))),'Data Summary'!CC172="Yes"),OFFSET('Water Data'!$G$6,0,10*ROW('Water Data'!G166)),NA())</f>
        <v>#N/A</v>
      </c>
      <c r="O172" s="93" t="e">
        <f ca="true">+IF(AND(ISNUMBER(OFFSET('Water Data'!$G$9,0,10*ROW('Water Data'!G166))),'Data Summary'!CD172="Yes"),OFFSET('Water Data'!$G$9,0,10*ROW('Water Data'!G166)),NA())</f>
        <v>#N/A</v>
      </c>
      <c r="P172" s="93" t="e">
        <f ca="true">+IF(AND(ISNUMBER(OFFSET('Water Data'!$H$4,0,10*ROW('Water Data'!H166))),'Data Summary'!CE172="Yes"),100-OFFSET('Water Data'!$H$4,0,10*ROW('Water Data'!H166)),NA())</f>
        <v>#N/A</v>
      </c>
      <c r="Q172" s="93" t="e">
        <f ca="true">+IF(AND(ISNUMBER(OFFSET('Water Data'!$H$6,0,10*ROW('Water Data'!H166))),'Data Summary'!CF172="Yes"),OFFSET('Water Data'!$H$6,0,10*ROW('Water Data'!H166)),NA())</f>
        <v>#N/A</v>
      </c>
      <c r="R172" s="93" t="e">
        <f ca="true">+IF(AND(ISNUMBER(OFFSET('Water Data'!$H$9,0,10*ROW('Water Data'!H166))),'Data Summary'!CG172="Yes"),OFFSET('Water Data'!$H$9,0,10*ROW('Water Data'!H166)),NA())</f>
        <v>#N/A</v>
      </c>
      <c r="S172" s="93" t="e">
        <f ca="true">+IF(AND(ISNUMBER(OFFSET('Water Data'!$I$4,0,10*ROW('Water Data'!I166))),'Data Summary'!CH172="Yes"),100-OFFSET('Water Data'!$I$4,0,10*ROW('Water Data'!I166)),NA())</f>
        <v>#N/A</v>
      </c>
      <c r="T172" s="93" t="e">
        <f ca="true">+IF(AND(ISNUMBER(OFFSET('Water Data'!$I$6,0,10*ROW('Water Data'!I166))),'Data Summary'!CI172="Yes"),OFFSET('Water Data'!$I$6,0,10*ROW('Water Data'!I166)),NA())</f>
        <v>#N/A</v>
      </c>
      <c r="U172" s="93" t="e">
        <f ca="true">+IF(AND(ISNUMBER(OFFSET('Water Data'!$I$9,0,10*ROW('Water Data'!I166))),'Data Summary'!CJ172="Yes"),OFFSET('Water Data'!$I$9,0,10*ROW('Water Data'!I166)),NA())</f>
        <v>#N/A</v>
      </c>
      <c r="V172" s="94" t="e">
        <f ca="true">+IF(AND(ISNUMBER(OFFSET('Sanitation Data'!$D$4,0,10*ROW('Sanitation Data'!D166))),'Data Summary'!CK172="Yes"),100-OFFSET('Sanitation Data'!$D$4,0,10*ROW('Sanitation Data'!D166)),NA())</f>
        <v>#N/A</v>
      </c>
      <c r="W172" s="94" t="e">
        <f ca="true">+IF(AND(ISNUMBER(OFFSET('Sanitation Data'!$D$6,0,10*ROW('Sanitation Data'!D166))),'Data Summary'!CL172="Yes"),OFFSET('Sanitation Data'!$D$6,0,10*ROW('Sanitation Data'!D166)),NA())</f>
        <v>#N/A</v>
      </c>
      <c r="X172" s="94" t="e">
        <f ca="true">+IF(AND(ISNUMBER(OFFSET('Sanitation Data'!$D$10,0,10*ROW('Sanitation Data'!D166))),'Data Summary'!CM172="Yes"),OFFSET('Sanitation Data'!$D$10,0,10*ROW('Sanitation Data'!D166)),NA())</f>
        <v>#N/A</v>
      </c>
      <c r="Y172" s="94" t="e">
        <f ca="true">+IF(AND(ISNUMBER(OFFSET('Sanitation Data'!$D$11,0,10*ROW('Sanitation Data'!D166))),'Data Summary'!CN172="Yes"),OFFSET('Sanitation Data'!$D$11,0,10*ROW('Sanitation Data'!D166)),NA())</f>
        <v>#N/A</v>
      </c>
      <c r="Z172" s="94" t="e">
        <f ca="true">+IF(AND(ISNUMBER(OFFSET('Sanitation Data'!$D$12,0,10*ROW('Sanitation Data'!D166))),'Data Summary'!CO172="Yes"),OFFSET('Sanitation Data'!$D$12,0,10*ROW('Sanitation Data'!D166)),NA())</f>
        <v>#N/A</v>
      </c>
      <c r="AA172" s="94" t="e">
        <f ca="true">+IF(AND(ISNUMBER(OFFSET('Sanitation Data'!$E$4,0,10*ROW('Sanitation Data'!E166))),'Data Summary'!CP172="Yes"),100-OFFSET('Sanitation Data'!$E$4,0,10*ROW('Sanitation Data'!E166)),NA())</f>
        <v>#N/A</v>
      </c>
      <c r="AB172" s="94" t="e">
        <f ca="true">+IF(AND(ISNUMBER(OFFSET('Sanitation Data'!$E$6,0,10*ROW('Sanitation Data'!E166))),'Data Summary'!CQ172="Yes"),OFFSET('Sanitation Data'!$E$6,0,10*ROW('Sanitation Data'!E166)),NA())</f>
        <v>#N/A</v>
      </c>
      <c r="AC172" s="94" t="e">
        <f ca="true">+IF(AND(ISNUMBER(OFFSET('Sanitation Data'!$E$10,0,10*ROW('Sanitation Data'!E166))),'Data Summary'!CR172="Yes"),OFFSET('Sanitation Data'!$E$10,0,10*ROW('Sanitation Data'!E166)),NA())</f>
        <v>#N/A</v>
      </c>
      <c r="AD172" s="94" t="e">
        <f ca="true">+IF(AND(ISNUMBER(OFFSET('Sanitation Data'!$E$11,0,10*ROW('Sanitation Data'!E166))),'Data Summary'!CS172="Yes"),OFFSET('Sanitation Data'!$E$11,0,10*ROW('Sanitation Data'!E166)),NA())</f>
        <v>#N/A</v>
      </c>
      <c r="AE172" s="94" t="e">
        <f ca="true">+IF(AND(ISNUMBER(OFFSET('Sanitation Data'!$E$12,0,10*ROW('Sanitation Data'!E166))),'Data Summary'!CT172="Yes"),OFFSET('Sanitation Data'!$E$12,0,10*ROW('Sanitation Data'!E166)),NA())</f>
        <v>#N/A</v>
      </c>
      <c r="AF172" s="94" t="e">
        <f ca="true">+IF(AND(ISNUMBER(OFFSET('Sanitation Data'!$F$4,0,10*ROW('Sanitation Data'!F166))),'Data Summary'!CU172="Yes"),100-OFFSET('Sanitation Data'!$F$4,0,10*ROW('Sanitation Data'!F166)),NA())</f>
        <v>#N/A</v>
      </c>
      <c r="AG172" s="94" t="e">
        <f ca="true">+IF(AND(ISNUMBER(OFFSET('Sanitation Data'!$F$6,0,10*ROW('Sanitation Data'!F166))),'Data Summary'!CV172="Yes"),OFFSET('Sanitation Data'!$F$6,0,10*ROW('Sanitation Data'!F166)),NA())</f>
        <v>#N/A</v>
      </c>
      <c r="AH172" s="94" t="e">
        <f ca="true">+IF(AND(ISNUMBER(OFFSET('Sanitation Data'!$F$10,0,10*ROW('Sanitation Data'!F166))),'Data Summary'!CW172="Yes"),OFFSET('Sanitation Data'!$F$10,0,10*ROW('Sanitation Data'!F166)),NA())</f>
        <v>#N/A</v>
      </c>
      <c r="AI172" s="94" t="e">
        <f ca="true">+IF(AND(ISNUMBER(OFFSET('Sanitation Data'!$F$11,0,10*ROW('Sanitation Data'!F166))),'Data Summary'!CX172="Yes"),OFFSET('Sanitation Data'!$F$11,0,10*ROW('Sanitation Data'!F166)),NA())</f>
        <v>#N/A</v>
      </c>
      <c r="AJ172" s="94" t="e">
        <f ca="true">+IF(AND(ISNUMBER(OFFSET('Sanitation Data'!$F$12,0,10*ROW('Sanitation Data'!F166))),'Data Summary'!CY172="Yes"),OFFSET('Sanitation Data'!$F$12,0,10*ROW('Sanitation Data'!F166)),NA())</f>
        <v>#N/A</v>
      </c>
      <c r="AK172" s="94" t="e">
        <f ca="true">+IF(AND(ISNUMBER(OFFSET('Sanitation Data'!$G$4,0,10*ROW('Sanitation Data'!G166))),'Data Summary'!CZ172="Yes"),100-OFFSET('Sanitation Data'!$G$4,0,10*ROW('Sanitation Data'!G166)),NA())</f>
        <v>#N/A</v>
      </c>
      <c r="AL172" s="94" t="e">
        <f ca="true">+IF(AND(ISNUMBER(OFFSET('Sanitation Data'!$G$6,0,10*ROW('Sanitation Data'!G166))),'Data Summary'!DA172="Yes"),OFFSET('Sanitation Data'!$G$6,0,10*ROW('Sanitation Data'!G166)),NA())</f>
        <v>#N/A</v>
      </c>
      <c r="AM172" s="94" t="e">
        <f ca="true">+IF(AND(ISNUMBER(OFFSET('Sanitation Data'!$G$10,0,10*ROW('Sanitation Data'!G166))),'Data Summary'!DB172="Yes"),OFFSET('Sanitation Data'!$G$10,0,10*ROW('Sanitation Data'!G166)),NA())</f>
        <v>#N/A</v>
      </c>
      <c r="AN172" s="94" t="e">
        <f ca="true">+IF(AND(ISNUMBER(OFFSET('Sanitation Data'!$G$11,0,10*ROW('Sanitation Data'!G166))),'Data Summary'!DC172="Yes"),OFFSET('Sanitation Data'!$G$11,0,10*ROW('Sanitation Data'!G166)),NA())</f>
        <v>#N/A</v>
      </c>
      <c r="AO172" s="94" t="e">
        <f ca="true">+IF(AND(ISNUMBER(OFFSET('Sanitation Data'!$G$12,0,10*ROW('Sanitation Data'!G166))),'Data Summary'!DD172="Yes"),OFFSET('Sanitation Data'!$G$12,0,10*ROW('Sanitation Data'!G166)),NA())</f>
        <v>#N/A</v>
      </c>
      <c r="AP172" s="94" t="e">
        <f ca="true">+IF(AND(ISNUMBER(OFFSET('Sanitation Data'!$H$4,0,10*ROW('Sanitation Data'!H166))),'Data Summary'!DE172="Yes"),100-OFFSET('Sanitation Data'!$H$4,0,10*ROW('Sanitation Data'!H166)),NA())</f>
        <v>#N/A</v>
      </c>
      <c r="AQ172" s="94" t="e">
        <f ca="true">+IF(AND(ISNUMBER(OFFSET('Sanitation Data'!$H$6,0,10*ROW('Sanitation Data'!H166))),'Data Summary'!DF172="Yes"),OFFSET('Sanitation Data'!$H$6,0,10*ROW('Sanitation Data'!H166)),NA())</f>
        <v>#N/A</v>
      </c>
      <c r="AR172" s="94" t="e">
        <f ca="true">+IF(AND(ISNUMBER(OFFSET('Sanitation Data'!$H$10,0,10*ROW('Sanitation Data'!H166))),'Data Summary'!DG172="Yes"),OFFSET('Sanitation Data'!$H$10,0,10*ROW('Sanitation Data'!H166)),NA())</f>
        <v>#N/A</v>
      </c>
      <c r="AS172" s="94" t="e">
        <f ca="true">+IF(AND(ISNUMBER(OFFSET('Sanitation Data'!$H$11,0,10*ROW('Sanitation Data'!H166))),'Data Summary'!DH172="Yes"),OFFSET('Sanitation Data'!$H$11,0,10*ROW('Sanitation Data'!H166)),NA())</f>
        <v>#N/A</v>
      </c>
      <c r="AT172" s="94" t="e">
        <f ca="true">+IF(AND(ISNUMBER(OFFSET('Sanitation Data'!$H$12,0,10*ROW('Sanitation Data'!H166))),'Data Summary'!DI172="Yes"),OFFSET('Sanitation Data'!$H$12,0,10*ROW('Sanitation Data'!H166)),NA())</f>
        <v>#N/A</v>
      </c>
      <c r="AU172" s="94" t="e">
        <f ca="true">+IF(AND(ISNUMBER(OFFSET('Sanitation Data'!$I$4,0,10*ROW('Sanitation Data'!I166))),'Data Summary'!DJ172="Yes"),100-OFFSET('Sanitation Data'!$I$4,0,10*ROW('Sanitation Data'!I166)),NA())</f>
        <v>#N/A</v>
      </c>
      <c r="AV172" s="94" t="e">
        <f ca="true">+IF(AND(ISNUMBER(OFFSET('Sanitation Data'!$I$6,0,10*ROW('Sanitation Data'!I166))),'Data Summary'!DK172="Yes"),OFFSET('Sanitation Data'!$I$6,0,10*ROW('Sanitation Data'!I166)),NA())</f>
        <v>#N/A</v>
      </c>
      <c r="AW172" s="94" t="e">
        <f ca="true">+IF(AND(ISNUMBER(OFFSET('Sanitation Data'!$I$10,0,10*ROW('Sanitation Data'!I166))),'Data Summary'!DL172="Yes"),OFFSET('Sanitation Data'!$I$10,0,10*ROW('Sanitation Data'!I166)),NA())</f>
        <v>#N/A</v>
      </c>
      <c r="AX172" s="94" t="e">
        <f ca="true">+IF(AND(ISNUMBER(OFFSET('Sanitation Data'!$I$11,0,10*ROW('Sanitation Data'!I166))),'Data Summary'!DM172="Yes"),OFFSET('Sanitation Data'!$I$11,0,10*ROW('Sanitation Data'!I166)),NA())</f>
        <v>#N/A</v>
      </c>
      <c r="AY172" s="94" t="e">
        <f ca="true">+IF(AND(ISNUMBER(OFFSET('Sanitation Data'!$I$12,0,10*ROW('Sanitation Data'!I166))),'Data Summary'!DN172="Yes"),OFFSET('Sanitation Data'!$I$12,0,10*ROW('Sanitation Data'!I166)),NA())</f>
        <v>#N/A</v>
      </c>
      <c r="AZ172" s="95" t="e">
        <f ca="true">+IF(AND(ISNUMBER(OFFSET('Hygiene Data'!$D$5,0,10*ROW('Hygiene Data'!D166))),'Data Summary'!DO172="Yes"),OFFSET('Hygiene Data'!$D$5,0,10*ROW('Hygiene Data'!D166)),NA())</f>
        <v>#N/A</v>
      </c>
      <c r="BA172" s="95" t="e">
        <f ca="true">+IF(AND(ISNUMBER(OFFSET('Hygiene Data'!$D$7,0,10*ROW('Hygiene Data'!D166))),'Data Summary'!DP172="Yes"),OFFSET('Hygiene Data'!$D$7,0,10*ROW('Hygiene Data'!D166)),NA())</f>
        <v>#N/A</v>
      </c>
      <c r="BB172" s="95" t="e">
        <f ca="true">+IF(AND(ISNUMBER(OFFSET('Hygiene Data'!$D$9,0,10*ROW('Hygiene Data'!D166))),'Data Summary'!DQ172="Yes"),OFFSET('Hygiene Data'!$D$9,0,10*ROW('Hygiene Data'!D166)),NA())</f>
        <v>#N/A</v>
      </c>
      <c r="BC172" s="95" t="e">
        <f ca="true">+IF(AND(ISNUMBER(OFFSET('Hygiene Data'!$E$5,0,10*ROW('Hygiene Data'!E166))),'Data Summary'!DR172="Yes"),OFFSET('Hygiene Data'!$E$5,0,10*ROW('Hygiene Data'!E166)),NA())</f>
        <v>#N/A</v>
      </c>
      <c r="BD172" s="95" t="e">
        <f ca="true">+IF(AND(ISNUMBER(OFFSET('Hygiene Data'!$E$7,0,10*ROW('Hygiene Data'!E166))),'Data Summary'!DS172="Yes"),OFFSET('Hygiene Data'!$E$7,0,10*ROW('Hygiene Data'!E166)),NA())</f>
        <v>#N/A</v>
      </c>
      <c r="BE172" s="95" t="e">
        <f ca="true">+IF(AND(ISNUMBER(OFFSET('Hygiene Data'!$E$9,0,10*ROW('Hygiene Data'!E166))),'Data Summary'!DT172="Yes"),OFFSET('Hygiene Data'!$E$9,0,10*ROW('Hygiene Data'!E166)),NA())</f>
        <v>#N/A</v>
      </c>
      <c r="BF172" s="95" t="e">
        <f ca="true">+IF(AND(ISNUMBER(OFFSET('Hygiene Data'!$F$5,0,10*ROW('Hygiene Data'!F166))),'Data Summary'!DU172="Yes"),OFFSET('Hygiene Data'!$F$5,0,10*ROW('Hygiene Data'!F166)),NA())</f>
        <v>#N/A</v>
      </c>
      <c r="BG172" s="95" t="e">
        <f ca="true">+IF(AND(ISNUMBER(OFFSET('Hygiene Data'!$F$7,0,10*ROW('Hygiene Data'!F166))),'Data Summary'!DV172="Yes"),OFFSET('Hygiene Data'!$F$7,0,10*ROW('Hygiene Data'!F166)),NA())</f>
        <v>#N/A</v>
      </c>
      <c r="BH172" s="95" t="e">
        <f ca="true">+IF(AND(ISNUMBER(OFFSET('Hygiene Data'!$F$9,0,10*ROW('Hygiene Data'!F166))),'Data Summary'!DW172="Yes"),OFFSET('Hygiene Data'!$F$9,0,10*ROW('Hygiene Data'!F166)),NA())</f>
        <v>#N/A</v>
      </c>
      <c r="BI172" s="95" t="e">
        <f ca="true">+IF(AND(ISNUMBER(OFFSET('Hygiene Data'!$G$5,0,10*ROW('Hygiene Data'!G166))),'Data Summary'!DX172="Yes"),OFFSET('Hygiene Data'!$G$5,0,10*ROW('Hygiene Data'!G166)),NA())</f>
        <v>#N/A</v>
      </c>
      <c r="BJ172" s="95" t="e">
        <f ca="true">+IF(AND(ISNUMBER(OFFSET('Hygiene Data'!$G$7,0,10*ROW('Hygiene Data'!G166))),'Data Summary'!DY172="Yes"),OFFSET('Hygiene Data'!$G$7,0,10*ROW('Hygiene Data'!G166)),NA())</f>
        <v>#N/A</v>
      </c>
      <c r="BK172" s="95" t="e">
        <f ca="true">+IF(AND(ISNUMBER(OFFSET('Hygiene Data'!$G$9,0,10*ROW('Hygiene Data'!G166))),'Data Summary'!DZ172="Yes"),OFFSET('Hygiene Data'!$G$9,0,10*ROW('Hygiene Data'!G166)),NA())</f>
        <v>#N/A</v>
      </c>
      <c r="BL172" s="95" t="e">
        <f ca="true">+IF(AND(ISNUMBER(OFFSET('Hygiene Data'!$H$5,0,10*ROW('Hygiene Data'!H166))),'Data Summary'!EA172="Yes"),OFFSET('Hygiene Data'!$H$5,0,10*ROW('Hygiene Data'!H166)),NA())</f>
        <v>#N/A</v>
      </c>
      <c r="BM172" s="95" t="e">
        <f ca="true">+IF(AND(ISNUMBER(OFFSET('Hygiene Data'!$H$7,0,10*ROW('Hygiene Data'!H166))),'Data Summary'!EB172="Yes"),OFFSET('Hygiene Data'!$H$7,0,10*ROW('Hygiene Data'!H166)),NA())</f>
        <v>#N/A</v>
      </c>
      <c r="BN172" s="95" t="e">
        <f ca="true">+IF(AND(ISNUMBER(OFFSET('Hygiene Data'!$H$9,0,10*ROW('Hygiene Data'!H166))),'Data Summary'!EC172="Yes"),OFFSET('Hygiene Data'!$H$9,0,10*ROW('Hygiene Data'!H166)),NA())</f>
        <v>#N/A</v>
      </c>
      <c r="BO172" s="95" t="e">
        <f ca="true">+IF(AND(ISNUMBER(OFFSET('Hygiene Data'!$I$5,0,10*ROW('Hygiene Data'!I166))),'Data Summary'!ED172="Yes"),OFFSET('Hygiene Data'!$I$5,0,10*ROW('Hygiene Data'!I166)),NA())</f>
        <v>#N/A</v>
      </c>
      <c r="BP172" s="95" t="e">
        <f ca="true">+IF(AND(ISNUMBER(OFFSET('Hygiene Data'!$I$7,0,10*ROW('Hygiene Data'!I166))),'Data Summary'!EE172="Yes"),OFFSET('Hygiene Data'!$I$7,0,10*ROW('Hygiene Data'!I166)),NA())</f>
        <v>#N/A</v>
      </c>
      <c r="BQ172" s="95" t="e">
        <f ca="true">+IF(AND(ISNUMBER(OFFSET('Hygiene Data'!$I$9,0,10*ROW('Hygiene Data'!I166))),'Data Summary'!EF172="Yes"),OFFSET('Hygiene Data'!$I$9,0,10*ROW('Hygiene Data'!I166)),NA())</f>
        <v>#N/A</v>
      </c>
    </row>
    <row xmlns:x14ac="http://schemas.microsoft.com/office/spreadsheetml/2009/9/ac" r="173" x14ac:dyDescent="0.2">
      <c r="A173" s="329" t="e">
        <f ca="true">+RIGHT('Data Summary'!A173,LEN('Data Summary'!A173)-9)</f>
        <v>#VALUE!</v>
      </c>
      <c r="B173" s="36" t="str">
        <f ca="true">+IF(ISTEXT('Data Summary'!B173),'Data Summary'!B173,"")</f>
        <v/>
      </c>
      <c r="C173" s="328" t="e">
        <f ca="true">+VALUE('Data Summary'!C173)</f>
        <v>#VALUE!</v>
      </c>
      <c r="D173" s="93" t="e">
        <f ca="true">+IF(AND(ISNUMBER(OFFSET('Water Data'!$D$4,0,10*ROW('Water Data'!D167))),'Data Summary'!BS173="Yes"),100-OFFSET('Water Data'!$D$4,0,10*ROW('Water Data'!D167)),NA())</f>
        <v>#N/A</v>
      </c>
      <c r="E173" s="93" t="e">
        <f ca="true">+IF(AND(ISNUMBER(OFFSET('Water Data'!$D$6,0,10*ROW('Water Data'!D167))),'Data Summary'!BT173="Yes"),OFFSET('Water Data'!$D$6,0,10*ROW('Water Data'!D167)),NA())</f>
        <v>#N/A</v>
      </c>
      <c r="F173" s="93" t="e">
        <f ca="true">+IF(AND(ISNUMBER(OFFSET('Water Data'!$D$9,0,10*ROW('Water Data'!D167))),'Data Summary'!BU173="Yes"),OFFSET('Water Data'!$D$9,0,10*ROW('Water Data'!D167)),NA())</f>
        <v>#N/A</v>
      </c>
      <c r="G173" s="93" t="e">
        <f ca="true">+IF(AND(ISNUMBER(OFFSET('Water Data'!$E$4,0,10*ROW('Water Data'!E167))),'Data Summary'!BV173="Yes"),100-OFFSET('Water Data'!$E$4,0,10*ROW('Water Data'!E167)),NA())</f>
        <v>#N/A</v>
      </c>
      <c r="H173" s="93" t="e">
        <f ca="true">+IF(AND(ISNUMBER(OFFSET('Water Data'!$E$6,0,10*ROW('Water Data'!E167))),'Data Summary'!BW173="Yes"),OFFSET('Water Data'!$E$6,0,10*ROW('Water Data'!E167)),NA())</f>
        <v>#N/A</v>
      </c>
      <c r="I173" s="93" t="e">
        <f ca="true">+IF(AND(ISNUMBER(OFFSET('Water Data'!$E$9,0,10*ROW('Water Data'!E167))),'Data Summary'!BX173="Yes"),OFFSET('Water Data'!$E$9,0,10*ROW('Water Data'!E167)),NA())</f>
        <v>#N/A</v>
      </c>
      <c r="J173" s="93" t="e">
        <f ca="true">+IF(AND(ISNUMBER(OFFSET('Water Data'!$F$4,0,10*ROW('Water Data'!F167))),'Data Summary'!BY173="Yes"),100-OFFSET('Water Data'!$F$4,0,10*ROW('Water Data'!F167)),NA())</f>
        <v>#N/A</v>
      </c>
      <c r="K173" s="93" t="e">
        <f ca="true">+IF(AND(ISNUMBER(OFFSET('Water Data'!$F$6,0,10*ROW('Water Data'!F167))),'Data Summary'!BZ173="Yes"),OFFSET('Water Data'!$F$6,0,10*ROW('Water Data'!F167)),NA())</f>
        <v>#N/A</v>
      </c>
      <c r="L173" s="93" t="e">
        <f ca="true">+IF(AND(ISNUMBER(OFFSET('Water Data'!$F$9,0,10*ROW('Water Data'!F167))),'Data Summary'!CA173="Yes"),OFFSET('Water Data'!$F$9,0,10*ROW('Water Data'!F167)),NA())</f>
        <v>#N/A</v>
      </c>
      <c r="M173" s="93" t="e">
        <f ca="true">+IF(AND(ISNUMBER(OFFSET('Water Data'!$G$4,0,10*ROW('Water Data'!G167))),'Data Summary'!CB173="Yes"),100-OFFSET('Water Data'!$G$4,0,10*ROW('Water Data'!G167)),NA())</f>
        <v>#N/A</v>
      </c>
      <c r="N173" s="93" t="e">
        <f ca="true">+IF(AND(ISNUMBER(OFFSET('Water Data'!$G$6,0,10*ROW('Water Data'!G167))),'Data Summary'!CC173="Yes"),OFFSET('Water Data'!$G$6,0,10*ROW('Water Data'!G167)),NA())</f>
        <v>#N/A</v>
      </c>
      <c r="O173" s="93" t="e">
        <f ca="true">+IF(AND(ISNUMBER(OFFSET('Water Data'!$G$9,0,10*ROW('Water Data'!G167))),'Data Summary'!CD173="Yes"),OFFSET('Water Data'!$G$9,0,10*ROW('Water Data'!G167)),NA())</f>
        <v>#N/A</v>
      </c>
      <c r="P173" s="93" t="e">
        <f ca="true">+IF(AND(ISNUMBER(OFFSET('Water Data'!$H$4,0,10*ROW('Water Data'!H167))),'Data Summary'!CE173="Yes"),100-OFFSET('Water Data'!$H$4,0,10*ROW('Water Data'!H167)),NA())</f>
        <v>#N/A</v>
      </c>
      <c r="Q173" s="93" t="e">
        <f ca="true">+IF(AND(ISNUMBER(OFFSET('Water Data'!$H$6,0,10*ROW('Water Data'!H167))),'Data Summary'!CF173="Yes"),OFFSET('Water Data'!$H$6,0,10*ROW('Water Data'!H167)),NA())</f>
        <v>#N/A</v>
      </c>
      <c r="R173" s="93" t="e">
        <f ca="true">+IF(AND(ISNUMBER(OFFSET('Water Data'!$H$9,0,10*ROW('Water Data'!H167))),'Data Summary'!CG173="Yes"),OFFSET('Water Data'!$H$9,0,10*ROW('Water Data'!H167)),NA())</f>
        <v>#N/A</v>
      </c>
      <c r="S173" s="93" t="e">
        <f ca="true">+IF(AND(ISNUMBER(OFFSET('Water Data'!$I$4,0,10*ROW('Water Data'!I167))),'Data Summary'!CH173="Yes"),100-OFFSET('Water Data'!$I$4,0,10*ROW('Water Data'!I167)),NA())</f>
        <v>#N/A</v>
      </c>
      <c r="T173" s="93" t="e">
        <f ca="true">+IF(AND(ISNUMBER(OFFSET('Water Data'!$I$6,0,10*ROW('Water Data'!I167))),'Data Summary'!CI173="Yes"),OFFSET('Water Data'!$I$6,0,10*ROW('Water Data'!I167)),NA())</f>
        <v>#N/A</v>
      </c>
      <c r="U173" s="93" t="e">
        <f ca="true">+IF(AND(ISNUMBER(OFFSET('Water Data'!$I$9,0,10*ROW('Water Data'!I167))),'Data Summary'!CJ173="Yes"),OFFSET('Water Data'!$I$9,0,10*ROW('Water Data'!I167)),NA())</f>
        <v>#N/A</v>
      </c>
      <c r="V173" s="94" t="e">
        <f ca="true">+IF(AND(ISNUMBER(OFFSET('Sanitation Data'!$D$4,0,10*ROW('Sanitation Data'!D167))),'Data Summary'!CK173="Yes"),100-OFFSET('Sanitation Data'!$D$4,0,10*ROW('Sanitation Data'!D167)),NA())</f>
        <v>#N/A</v>
      </c>
      <c r="W173" s="94" t="e">
        <f ca="true">+IF(AND(ISNUMBER(OFFSET('Sanitation Data'!$D$6,0,10*ROW('Sanitation Data'!D167))),'Data Summary'!CL173="Yes"),OFFSET('Sanitation Data'!$D$6,0,10*ROW('Sanitation Data'!D167)),NA())</f>
        <v>#N/A</v>
      </c>
      <c r="X173" s="94" t="e">
        <f ca="true">+IF(AND(ISNUMBER(OFFSET('Sanitation Data'!$D$10,0,10*ROW('Sanitation Data'!D167))),'Data Summary'!CM173="Yes"),OFFSET('Sanitation Data'!$D$10,0,10*ROW('Sanitation Data'!D167)),NA())</f>
        <v>#N/A</v>
      </c>
      <c r="Y173" s="94" t="e">
        <f ca="true">+IF(AND(ISNUMBER(OFFSET('Sanitation Data'!$D$11,0,10*ROW('Sanitation Data'!D167))),'Data Summary'!CN173="Yes"),OFFSET('Sanitation Data'!$D$11,0,10*ROW('Sanitation Data'!D167)),NA())</f>
        <v>#N/A</v>
      </c>
      <c r="Z173" s="94" t="e">
        <f ca="true">+IF(AND(ISNUMBER(OFFSET('Sanitation Data'!$D$12,0,10*ROW('Sanitation Data'!D167))),'Data Summary'!CO173="Yes"),OFFSET('Sanitation Data'!$D$12,0,10*ROW('Sanitation Data'!D167)),NA())</f>
        <v>#N/A</v>
      </c>
      <c r="AA173" s="94" t="e">
        <f ca="true">+IF(AND(ISNUMBER(OFFSET('Sanitation Data'!$E$4,0,10*ROW('Sanitation Data'!E167))),'Data Summary'!CP173="Yes"),100-OFFSET('Sanitation Data'!$E$4,0,10*ROW('Sanitation Data'!E167)),NA())</f>
        <v>#N/A</v>
      </c>
      <c r="AB173" s="94" t="e">
        <f ca="true">+IF(AND(ISNUMBER(OFFSET('Sanitation Data'!$E$6,0,10*ROW('Sanitation Data'!E167))),'Data Summary'!CQ173="Yes"),OFFSET('Sanitation Data'!$E$6,0,10*ROW('Sanitation Data'!E167)),NA())</f>
        <v>#N/A</v>
      </c>
      <c r="AC173" s="94" t="e">
        <f ca="true">+IF(AND(ISNUMBER(OFFSET('Sanitation Data'!$E$10,0,10*ROW('Sanitation Data'!E167))),'Data Summary'!CR173="Yes"),OFFSET('Sanitation Data'!$E$10,0,10*ROW('Sanitation Data'!E167)),NA())</f>
        <v>#N/A</v>
      </c>
      <c r="AD173" s="94" t="e">
        <f ca="true">+IF(AND(ISNUMBER(OFFSET('Sanitation Data'!$E$11,0,10*ROW('Sanitation Data'!E167))),'Data Summary'!CS173="Yes"),OFFSET('Sanitation Data'!$E$11,0,10*ROW('Sanitation Data'!E167)),NA())</f>
        <v>#N/A</v>
      </c>
      <c r="AE173" s="94" t="e">
        <f ca="true">+IF(AND(ISNUMBER(OFFSET('Sanitation Data'!$E$12,0,10*ROW('Sanitation Data'!E167))),'Data Summary'!CT173="Yes"),OFFSET('Sanitation Data'!$E$12,0,10*ROW('Sanitation Data'!E167)),NA())</f>
        <v>#N/A</v>
      </c>
      <c r="AF173" s="94" t="e">
        <f ca="true">+IF(AND(ISNUMBER(OFFSET('Sanitation Data'!$F$4,0,10*ROW('Sanitation Data'!F167))),'Data Summary'!CU173="Yes"),100-OFFSET('Sanitation Data'!$F$4,0,10*ROW('Sanitation Data'!F167)),NA())</f>
        <v>#N/A</v>
      </c>
      <c r="AG173" s="94" t="e">
        <f ca="true">+IF(AND(ISNUMBER(OFFSET('Sanitation Data'!$F$6,0,10*ROW('Sanitation Data'!F167))),'Data Summary'!CV173="Yes"),OFFSET('Sanitation Data'!$F$6,0,10*ROW('Sanitation Data'!F167)),NA())</f>
        <v>#N/A</v>
      </c>
      <c r="AH173" s="94" t="e">
        <f ca="true">+IF(AND(ISNUMBER(OFFSET('Sanitation Data'!$F$10,0,10*ROW('Sanitation Data'!F167))),'Data Summary'!CW173="Yes"),OFFSET('Sanitation Data'!$F$10,0,10*ROW('Sanitation Data'!F167)),NA())</f>
        <v>#N/A</v>
      </c>
      <c r="AI173" s="94" t="e">
        <f ca="true">+IF(AND(ISNUMBER(OFFSET('Sanitation Data'!$F$11,0,10*ROW('Sanitation Data'!F167))),'Data Summary'!CX173="Yes"),OFFSET('Sanitation Data'!$F$11,0,10*ROW('Sanitation Data'!F167)),NA())</f>
        <v>#N/A</v>
      </c>
      <c r="AJ173" s="94" t="e">
        <f ca="true">+IF(AND(ISNUMBER(OFFSET('Sanitation Data'!$F$12,0,10*ROW('Sanitation Data'!F167))),'Data Summary'!CY173="Yes"),OFFSET('Sanitation Data'!$F$12,0,10*ROW('Sanitation Data'!F167)),NA())</f>
        <v>#N/A</v>
      </c>
      <c r="AK173" s="94" t="e">
        <f ca="true">+IF(AND(ISNUMBER(OFFSET('Sanitation Data'!$G$4,0,10*ROW('Sanitation Data'!G167))),'Data Summary'!CZ173="Yes"),100-OFFSET('Sanitation Data'!$G$4,0,10*ROW('Sanitation Data'!G167)),NA())</f>
        <v>#N/A</v>
      </c>
      <c r="AL173" s="94" t="e">
        <f ca="true">+IF(AND(ISNUMBER(OFFSET('Sanitation Data'!$G$6,0,10*ROW('Sanitation Data'!G167))),'Data Summary'!DA173="Yes"),OFFSET('Sanitation Data'!$G$6,0,10*ROW('Sanitation Data'!G167)),NA())</f>
        <v>#N/A</v>
      </c>
      <c r="AM173" s="94" t="e">
        <f ca="true">+IF(AND(ISNUMBER(OFFSET('Sanitation Data'!$G$10,0,10*ROW('Sanitation Data'!G167))),'Data Summary'!DB173="Yes"),OFFSET('Sanitation Data'!$G$10,0,10*ROW('Sanitation Data'!G167)),NA())</f>
        <v>#N/A</v>
      </c>
      <c r="AN173" s="94" t="e">
        <f ca="true">+IF(AND(ISNUMBER(OFFSET('Sanitation Data'!$G$11,0,10*ROW('Sanitation Data'!G167))),'Data Summary'!DC173="Yes"),OFFSET('Sanitation Data'!$G$11,0,10*ROW('Sanitation Data'!G167)),NA())</f>
        <v>#N/A</v>
      </c>
      <c r="AO173" s="94" t="e">
        <f ca="true">+IF(AND(ISNUMBER(OFFSET('Sanitation Data'!$G$12,0,10*ROW('Sanitation Data'!G167))),'Data Summary'!DD173="Yes"),OFFSET('Sanitation Data'!$G$12,0,10*ROW('Sanitation Data'!G167)),NA())</f>
        <v>#N/A</v>
      </c>
      <c r="AP173" s="94" t="e">
        <f ca="true">+IF(AND(ISNUMBER(OFFSET('Sanitation Data'!$H$4,0,10*ROW('Sanitation Data'!H167))),'Data Summary'!DE173="Yes"),100-OFFSET('Sanitation Data'!$H$4,0,10*ROW('Sanitation Data'!H167)),NA())</f>
        <v>#N/A</v>
      </c>
      <c r="AQ173" s="94" t="e">
        <f ca="true">+IF(AND(ISNUMBER(OFFSET('Sanitation Data'!$H$6,0,10*ROW('Sanitation Data'!H167))),'Data Summary'!DF173="Yes"),OFFSET('Sanitation Data'!$H$6,0,10*ROW('Sanitation Data'!H167)),NA())</f>
        <v>#N/A</v>
      </c>
      <c r="AR173" s="94" t="e">
        <f ca="true">+IF(AND(ISNUMBER(OFFSET('Sanitation Data'!$H$10,0,10*ROW('Sanitation Data'!H167))),'Data Summary'!DG173="Yes"),OFFSET('Sanitation Data'!$H$10,0,10*ROW('Sanitation Data'!H167)),NA())</f>
        <v>#N/A</v>
      </c>
      <c r="AS173" s="94" t="e">
        <f ca="true">+IF(AND(ISNUMBER(OFFSET('Sanitation Data'!$H$11,0,10*ROW('Sanitation Data'!H167))),'Data Summary'!DH173="Yes"),OFFSET('Sanitation Data'!$H$11,0,10*ROW('Sanitation Data'!H167)),NA())</f>
        <v>#N/A</v>
      </c>
      <c r="AT173" s="94" t="e">
        <f ca="true">+IF(AND(ISNUMBER(OFFSET('Sanitation Data'!$H$12,0,10*ROW('Sanitation Data'!H167))),'Data Summary'!DI173="Yes"),OFFSET('Sanitation Data'!$H$12,0,10*ROW('Sanitation Data'!H167)),NA())</f>
        <v>#N/A</v>
      </c>
      <c r="AU173" s="94" t="e">
        <f ca="true">+IF(AND(ISNUMBER(OFFSET('Sanitation Data'!$I$4,0,10*ROW('Sanitation Data'!I167))),'Data Summary'!DJ173="Yes"),100-OFFSET('Sanitation Data'!$I$4,0,10*ROW('Sanitation Data'!I167)),NA())</f>
        <v>#N/A</v>
      </c>
      <c r="AV173" s="94" t="e">
        <f ca="true">+IF(AND(ISNUMBER(OFFSET('Sanitation Data'!$I$6,0,10*ROW('Sanitation Data'!I167))),'Data Summary'!DK173="Yes"),OFFSET('Sanitation Data'!$I$6,0,10*ROW('Sanitation Data'!I167)),NA())</f>
        <v>#N/A</v>
      </c>
      <c r="AW173" s="94" t="e">
        <f ca="true">+IF(AND(ISNUMBER(OFFSET('Sanitation Data'!$I$10,0,10*ROW('Sanitation Data'!I167))),'Data Summary'!DL173="Yes"),OFFSET('Sanitation Data'!$I$10,0,10*ROW('Sanitation Data'!I167)),NA())</f>
        <v>#N/A</v>
      </c>
      <c r="AX173" s="94" t="e">
        <f ca="true">+IF(AND(ISNUMBER(OFFSET('Sanitation Data'!$I$11,0,10*ROW('Sanitation Data'!I167))),'Data Summary'!DM173="Yes"),OFFSET('Sanitation Data'!$I$11,0,10*ROW('Sanitation Data'!I167)),NA())</f>
        <v>#N/A</v>
      </c>
      <c r="AY173" s="94" t="e">
        <f ca="true">+IF(AND(ISNUMBER(OFFSET('Sanitation Data'!$I$12,0,10*ROW('Sanitation Data'!I167))),'Data Summary'!DN173="Yes"),OFFSET('Sanitation Data'!$I$12,0,10*ROW('Sanitation Data'!I167)),NA())</f>
        <v>#N/A</v>
      </c>
      <c r="AZ173" s="95" t="e">
        <f ca="true">+IF(AND(ISNUMBER(OFFSET('Hygiene Data'!$D$5,0,10*ROW('Hygiene Data'!D167))),'Data Summary'!DO173="Yes"),OFFSET('Hygiene Data'!$D$5,0,10*ROW('Hygiene Data'!D167)),NA())</f>
        <v>#N/A</v>
      </c>
      <c r="BA173" s="95" t="e">
        <f ca="true">+IF(AND(ISNUMBER(OFFSET('Hygiene Data'!$D$7,0,10*ROW('Hygiene Data'!D167))),'Data Summary'!DP173="Yes"),OFFSET('Hygiene Data'!$D$7,0,10*ROW('Hygiene Data'!D167)),NA())</f>
        <v>#N/A</v>
      </c>
      <c r="BB173" s="95" t="e">
        <f ca="true">+IF(AND(ISNUMBER(OFFSET('Hygiene Data'!$D$9,0,10*ROW('Hygiene Data'!D167))),'Data Summary'!DQ173="Yes"),OFFSET('Hygiene Data'!$D$9,0,10*ROW('Hygiene Data'!D167)),NA())</f>
        <v>#N/A</v>
      </c>
      <c r="BC173" s="95" t="e">
        <f ca="true">+IF(AND(ISNUMBER(OFFSET('Hygiene Data'!$E$5,0,10*ROW('Hygiene Data'!E167))),'Data Summary'!DR173="Yes"),OFFSET('Hygiene Data'!$E$5,0,10*ROW('Hygiene Data'!E167)),NA())</f>
        <v>#N/A</v>
      </c>
      <c r="BD173" s="95" t="e">
        <f ca="true">+IF(AND(ISNUMBER(OFFSET('Hygiene Data'!$E$7,0,10*ROW('Hygiene Data'!E167))),'Data Summary'!DS173="Yes"),OFFSET('Hygiene Data'!$E$7,0,10*ROW('Hygiene Data'!E167)),NA())</f>
        <v>#N/A</v>
      </c>
      <c r="BE173" s="95" t="e">
        <f ca="true">+IF(AND(ISNUMBER(OFFSET('Hygiene Data'!$E$9,0,10*ROW('Hygiene Data'!E167))),'Data Summary'!DT173="Yes"),OFFSET('Hygiene Data'!$E$9,0,10*ROW('Hygiene Data'!E167)),NA())</f>
        <v>#N/A</v>
      </c>
      <c r="BF173" s="95" t="e">
        <f ca="true">+IF(AND(ISNUMBER(OFFSET('Hygiene Data'!$F$5,0,10*ROW('Hygiene Data'!F167))),'Data Summary'!DU173="Yes"),OFFSET('Hygiene Data'!$F$5,0,10*ROW('Hygiene Data'!F167)),NA())</f>
        <v>#N/A</v>
      </c>
      <c r="BG173" s="95" t="e">
        <f ca="true">+IF(AND(ISNUMBER(OFFSET('Hygiene Data'!$F$7,0,10*ROW('Hygiene Data'!F167))),'Data Summary'!DV173="Yes"),OFFSET('Hygiene Data'!$F$7,0,10*ROW('Hygiene Data'!F167)),NA())</f>
        <v>#N/A</v>
      </c>
      <c r="BH173" s="95" t="e">
        <f ca="true">+IF(AND(ISNUMBER(OFFSET('Hygiene Data'!$F$9,0,10*ROW('Hygiene Data'!F167))),'Data Summary'!DW173="Yes"),OFFSET('Hygiene Data'!$F$9,0,10*ROW('Hygiene Data'!F167)),NA())</f>
        <v>#N/A</v>
      </c>
      <c r="BI173" s="95" t="e">
        <f ca="true">+IF(AND(ISNUMBER(OFFSET('Hygiene Data'!$G$5,0,10*ROW('Hygiene Data'!G167))),'Data Summary'!DX173="Yes"),OFFSET('Hygiene Data'!$G$5,0,10*ROW('Hygiene Data'!G167)),NA())</f>
        <v>#N/A</v>
      </c>
      <c r="BJ173" s="95" t="e">
        <f ca="true">+IF(AND(ISNUMBER(OFFSET('Hygiene Data'!$G$7,0,10*ROW('Hygiene Data'!G167))),'Data Summary'!DY173="Yes"),OFFSET('Hygiene Data'!$G$7,0,10*ROW('Hygiene Data'!G167)),NA())</f>
        <v>#N/A</v>
      </c>
      <c r="BK173" s="95" t="e">
        <f ca="true">+IF(AND(ISNUMBER(OFFSET('Hygiene Data'!$G$9,0,10*ROW('Hygiene Data'!G167))),'Data Summary'!DZ173="Yes"),OFFSET('Hygiene Data'!$G$9,0,10*ROW('Hygiene Data'!G167)),NA())</f>
        <v>#N/A</v>
      </c>
      <c r="BL173" s="95" t="e">
        <f ca="true">+IF(AND(ISNUMBER(OFFSET('Hygiene Data'!$H$5,0,10*ROW('Hygiene Data'!H167))),'Data Summary'!EA173="Yes"),OFFSET('Hygiene Data'!$H$5,0,10*ROW('Hygiene Data'!H167)),NA())</f>
        <v>#N/A</v>
      </c>
      <c r="BM173" s="95" t="e">
        <f ca="true">+IF(AND(ISNUMBER(OFFSET('Hygiene Data'!$H$7,0,10*ROW('Hygiene Data'!H167))),'Data Summary'!EB173="Yes"),OFFSET('Hygiene Data'!$H$7,0,10*ROW('Hygiene Data'!H167)),NA())</f>
        <v>#N/A</v>
      </c>
      <c r="BN173" s="95" t="e">
        <f ca="true">+IF(AND(ISNUMBER(OFFSET('Hygiene Data'!$H$9,0,10*ROW('Hygiene Data'!H167))),'Data Summary'!EC173="Yes"),OFFSET('Hygiene Data'!$H$9,0,10*ROW('Hygiene Data'!H167)),NA())</f>
        <v>#N/A</v>
      </c>
      <c r="BO173" s="95" t="e">
        <f ca="true">+IF(AND(ISNUMBER(OFFSET('Hygiene Data'!$I$5,0,10*ROW('Hygiene Data'!I167))),'Data Summary'!ED173="Yes"),OFFSET('Hygiene Data'!$I$5,0,10*ROW('Hygiene Data'!I167)),NA())</f>
        <v>#N/A</v>
      </c>
      <c r="BP173" s="95" t="e">
        <f ca="true">+IF(AND(ISNUMBER(OFFSET('Hygiene Data'!$I$7,0,10*ROW('Hygiene Data'!I167))),'Data Summary'!EE173="Yes"),OFFSET('Hygiene Data'!$I$7,0,10*ROW('Hygiene Data'!I167)),NA())</f>
        <v>#N/A</v>
      </c>
      <c r="BQ173" s="95" t="e">
        <f ca="true">+IF(AND(ISNUMBER(OFFSET('Hygiene Data'!$I$9,0,10*ROW('Hygiene Data'!I167))),'Data Summary'!EF173="Yes"),OFFSET('Hygiene Data'!$I$9,0,10*ROW('Hygiene Data'!I167)),NA())</f>
        <v>#N/A</v>
      </c>
    </row>
    <row xmlns:x14ac="http://schemas.microsoft.com/office/spreadsheetml/2009/9/ac" r="174" x14ac:dyDescent="0.2">
      <c r="A174" s="329" t="e">
        <f ca="true">+RIGHT('Data Summary'!A174,LEN('Data Summary'!A174)-9)</f>
        <v>#VALUE!</v>
      </c>
      <c r="B174" s="36" t="str">
        <f ca="true">+IF(ISTEXT('Data Summary'!B174),'Data Summary'!B174,"")</f>
        <v/>
      </c>
      <c r="C174" s="328" t="e">
        <f ca="true">+VALUE('Data Summary'!C174)</f>
        <v>#VALUE!</v>
      </c>
      <c r="D174" s="93" t="e">
        <f ca="true">+IF(AND(ISNUMBER(OFFSET('Water Data'!$D$4,0,10*ROW('Water Data'!D168))),'Data Summary'!BS174="Yes"),100-OFFSET('Water Data'!$D$4,0,10*ROW('Water Data'!D168)),NA())</f>
        <v>#N/A</v>
      </c>
      <c r="E174" s="93" t="e">
        <f ca="true">+IF(AND(ISNUMBER(OFFSET('Water Data'!$D$6,0,10*ROW('Water Data'!D168))),'Data Summary'!BT174="Yes"),OFFSET('Water Data'!$D$6,0,10*ROW('Water Data'!D168)),NA())</f>
        <v>#N/A</v>
      </c>
      <c r="F174" s="93" t="e">
        <f ca="true">+IF(AND(ISNUMBER(OFFSET('Water Data'!$D$9,0,10*ROW('Water Data'!D168))),'Data Summary'!BU174="Yes"),OFFSET('Water Data'!$D$9,0,10*ROW('Water Data'!D168)),NA())</f>
        <v>#N/A</v>
      </c>
      <c r="G174" s="93" t="e">
        <f ca="true">+IF(AND(ISNUMBER(OFFSET('Water Data'!$E$4,0,10*ROW('Water Data'!E168))),'Data Summary'!BV174="Yes"),100-OFFSET('Water Data'!$E$4,0,10*ROW('Water Data'!E168)),NA())</f>
        <v>#N/A</v>
      </c>
      <c r="H174" s="93" t="e">
        <f ca="true">+IF(AND(ISNUMBER(OFFSET('Water Data'!$E$6,0,10*ROW('Water Data'!E168))),'Data Summary'!BW174="Yes"),OFFSET('Water Data'!$E$6,0,10*ROW('Water Data'!E168)),NA())</f>
        <v>#N/A</v>
      </c>
      <c r="I174" s="93" t="e">
        <f ca="true">+IF(AND(ISNUMBER(OFFSET('Water Data'!$E$9,0,10*ROW('Water Data'!E168))),'Data Summary'!BX174="Yes"),OFFSET('Water Data'!$E$9,0,10*ROW('Water Data'!E168)),NA())</f>
        <v>#N/A</v>
      </c>
      <c r="J174" s="93" t="e">
        <f ca="true">+IF(AND(ISNUMBER(OFFSET('Water Data'!$F$4,0,10*ROW('Water Data'!F168))),'Data Summary'!BY174="Yes"),100-OFFSET('Water Data'!$F$4,0,10*ROW('Water Data'!F168)),NA())</f>
        <v>#N/A</v>
      </c>
      <c r="K174" s="93" t="e">
        <f ca="true">+IF(AND(ISNUMBER(OFFSET('Water Data'!$F$6,0,10*ROW('Water Data'!F168))),'Data Summary'!BZ174="Yes"),OFFSET('Water Data'!$F$6,0,10*ROW('Water Data'!F168)),NA())</f>
        <v>#N/A</v>
      </c>
      <c r="L174" s="93" t="e">
        <f ca="true">+IF(AND(ISNUMBER(OFFSET('Water Data'!$F$9,0,10*ROW('Water Data'!F168))),'Data Summary'!CA174="Yes"),OFFSET('Water Data'!$F$9,0,10*ROW('Water Data'!F168)),NA())</f>
        <v>#N/A</v>
      </c>
      <c r="M174" s="93" t="e">
        <f ca="true">+IF(AND(ISNUMBER(OFFSET('Water Data'!$G$4,0,10*ROW('Water Data'!G168))),'Data Summary'!CB174="Yes"),100-OFFSET('Water Data'!$G$4,0,10*ROW('Water Data'!G168)),NA())</f>
        <v>#N/A</v>
      </c>
      <c r="N174" s="93" t="e">
        <f ca="true">+IF(AND(ISNUMBER(OFFSET('Water Data'!$G$6,0,10*ROW('Water Data'!G168))),'Data Summary'!CC174="Yes"),OFFSET('Water Data'!$G$6,0,10*ROW('Water Data'!G168)),NA())</f>
        <v>#N/A</v>
      </c>
      <c r="O174" s="93" t="e">
        <f ca="true">+IF(AND(ISNUMBER(OFFSET('Water Data'!$G$9,0,10*ROW('Water Data'!G168))),'Data Summary'!CD174="Yes"),OFFSET('Water Data'!$G$9,0,10*ROW('Water Data'!G168)),NA())</f>
        <v>#N/A</v>
      </c>
      <c r="P174" s="93" t="e">
        <f ca="true">+IF(AND(ISNUMBER(OFFSET('Water Data'!$H$4,0,10*ROW('Water Data'!H168))),'Data Summary'!CE174="Yes"),100-OFFSET('Water Data'!$H$4,0,10*ROW('Water Data'!H168)),NA())</f>
        <v>#N/A</v>
      </c>
      <c r="Q174" s="93" t="e">
        <f ca="true">+IF(AND(ISNUMBER(OFFSET('Water Data'!$H$6,0,10*ROW('Water Data'!H168))),'Data Summary'!CF174="Yes"),OFFSET('Water Data'!$H$6,0,10*ROW('Water Data'!H168)),NA())</f>
        <v>#N/A</v>
      </c>
      <c r="R174" s="93" t="e">
        <f ca="true">+IF(AND(ISNUMBER(OFFSET('Water Data'!$H$9,0,10*ROW('Water Data'!H168))),'Data Summary'!CG174="Yes"),OFFSET('Water Data'!$H$9,0,10*ROW('Water Data'!H168)),NA())</f>
        <v>#N/A</v>
      </c>
      <c r="S174" s="93" t="e">
        <f ca="true">+IF(AND(ISNUMBER(OFFSET('Water Data'!$I$4,0,10*ROW('Water Data'!I168))),'Data Summary'!CH174="Yes"),100-OFFSET('Water Data'!$I$4,0,10*ROW('Water Data'!I168)),NA())</f>
        <v>#N/A</v>
      </c>
      <c r="T174" s="93" t="e">
        <f ca="true">+IF(AND(ISNUMBER(OFFSET('Water Data'!$I$6,0,10*ROW('Water Data'!I168))),'Data Summary'!CI174="Yes"),OFFSET('Water Data'!$I$6,0,10*ROW('Water Data'!I168)),NA())</f>
        <v>#N/A</v>
      </c>
      <c r="U174" s="93" t="e">
        <f ca="true">+IF(AND(ISNUMBER(OFFSET('Water Data'!$I$9,0,10*ROW('Water Data'!I168))),'Data Summary'!CJ174="Yes"),OFFSET('Water Data'!$I$9,0,10*ROW('Water Data'!I168)),NA())</f>
        <v>#N/A</v>
      </c>
      <c r="V174" s="94" t="e">
        <f ca="true">+IF(AND(ISNUMBER(OFFSET('Sanitation Data'!$D$4,0,10*ROW('Sanitation Data'!D168))),'Data Summary'!CK174="Yes"),100-OFFSET('Sanitation Data'!$D$4,0,10*ROW('Sanitation Data'!D168)),NA())</f>
        <v>#N/A</v>
      </c>
      <c r="W174" s="94" t="e">
        <f ca="true">+IF(AND(ISNUMBER(OFFSET('Sanitation Data'!$D$6,0,10*ROW('Sanitation Data'!D168))),'Data Summary'!CL174="Yes"),OFFSET('Sanitation Data'!$D$6,0,10*ROW('Sanitation Data'!D168)),NA())</f>
        <v>#N/A</v>
      </c>
      <c r="X174" s="94" t="e">
        <f ca="true">+IF(AND(ISNUMBER(OFFSET('Sanitation Data'!$D$10,0,10*ROW('Sanitation Data'!D168))),'Data Summary'!CM174="Yes"),OFFSET('Sanitation Data'!$D$10,0,10*ROW('Sanitation Data'!D168)),NA())</f>
        <v>#N/A</v>
      </c>
      <c r="Y174" s="94" t="e">
        <f ca="true">+IF(AND(ISNUMBER(OFFSET('Sanitation Data'!$D$11,0,10*ROW('Sanitation Data'!D168))),'Data Summary'!CN174="Yes"),OFFSET('Sanitation Data'!$D$11,0,10*ROW('Sanitation Data'!D168)),NA())</f>
        <v>#N/A</v>
      </c>
      <c r="Z174" s="94" t="e">
        <f ca="true">+IF(AND(ISNUMBER(OFFSET('Sanitation Data'!$D$12,0,10*ROW('Sanitation Data'!D168))),'Data Summary'!CO174="Yes"),OFFSET('Sanitation Data'!$D$12,0,10*ROW('Sanitation Data'!D168)),NA())</f>
        <v>#N/A</v>
      </c>
      <c r="AA174" s="94" t="e">
        <f ca="true">+IF(AND(ISNUMBER(OFFSET('Sanitation Data'!$E$4,0,10*ROW('Sanitation Data'!E168))),'Data Summary'!CP174="Yes"),100-OFFSET('Sanitation Data'!$E$4,0,10*ROW('Sanitation Data'!E168)),NA())</f>
        <v>#N/A</v>
      </c>
      <c r="AB174" s="94" t="e">
        <f ca="true">+IF(AND(ISNUMBER(OFFSET('Sanitation Data'!$E$6,0,10*ROW('Sanitation Data'!E168))),'Data Summary'!CQ174="Yes"),OFFSET('Sanitation Data'!$E$6,0,10*ROW('Sanitation Data'!E168)),NA())</f>
        <v>#N/A</v>
      </c>
      <c r="AC174" s="94" t="e">
        <f ca="true">+IF(AND(ISNUMBER(OFFSET('Sanitation Data'!$E$10,0,10*ROW('Sanitation Data'!E168))),'Data Summary'!CR174="Yes"),OFFSET('Sanitation Data'!$E$10,0,10*ROW('Sanitation Data'!E168)),NA())</f>
        <v>#N/A</v>
      </c>
      <c r="AD174" s="94" t="e">
        <f ca="true">+IF(AND(ISNUMBER(OFFSET('Sanitation Data'!$E$11,0,10*ROW('Sanitation Data'!E168))),'Data Summary'!CS174="Yes"),OFFSET('Sanitation Data'!$E$11,0,10*ROW('Sanitation Data'!E168)),NA())</f>
        <v>#N/A</v>
      </c>
      <c r="AE174" s="94" t="e">
        <f ca="true">+IF(AND(ISNUMBER(OFFSET('Sanitation Data'!$E$12,0,10*ROW('Sanitation Data'!E168))),'Data Summary'!CT174="Yes"),OFFSET('Sanitation Data'!$E$12,0,10*ROW('Sanitation Data'!E168)),NA())</f>
        <v>#N/A</v>
      </c>
      <c r="AF174" s="94" t="e">
        <f ca="true">+IF(AND(ISNUMBER(OFFSET('Sanitation Data'!$F$4,0,10*ROW('Sanitation Data'!F168))),'Data Summary'!CU174="Yes"),100-OFFSET('Sanitation Data'!$F$4,0,10*ROW('Sanitation Data'!F168)),NA())</f>
        <v>#N/A</v>
      </c>
      <c r="AG174" s="94" t="e">
        <f ca="true">+IF(AND(ISNUMBER(OFFSET('Sanitation Data'!$F$6,0,10*ROW('Sanitation Data'!F168))),'Data Summary'!CV174="Yes"),OFFSET('Sanitation Data'!$F$6,0,10*ROW('Sanitation Data'!F168)),NA())</f>
        <v>#N/A</v>
      </c>
      <c r="AH174" s="94" t="e">
        <f ca="true">+IF(AND(ISNUMBER(OFFSET('Sanitation Data'!$F$10,0,10*ROW('Sanitation Data'!F168))),'Data Summary'!CW174="Yes"),OFFSET('Sanitation Data'!$F$10,0,10*ROW('Sanitation Data'!F168)),NA())</f>
        <v>#N/A</v>
      </c>
      <c r="AI174" s="94" t="e">
        <f ca="true">+IF(AND(ISNUMBER(OFFSET('Sanitation Data'!$F$11,0,10*ROW('Sanitation Data'!F168))),'Data Summary'!CX174="Yes"),OFFSET('Sanitation Data'!$F$11,0,10*ROW('Sanitation Data'!F168)),NA())</f>
        <v>#N/A</v>
      </c>
      <c r="AJ174" s="94" t="e">
        <f ca="true">+IF(AND(ISNUMBER(OFFSET('Sanitation Data'!$F$12,0,10*ROW('Sanitation Data'!F168))),'Data Summary'!CY174="Yes"),OFFSET('Sanitation Data'!$F$12,0,10*ROW('Sanitation Data'!F168)),NA())</f>
        <v>#N/A</v>
      </c>
      <c r="AK174" s="94" t="e">
        <f ca="true">+IF(AND(ISNUMBER(OFFSET('Sanitation Data'!$G$4,0,10*ROW('Sanitation Data'!G168))),'Data Summary'!CZ174="Yes"),100-OFFSET('Sanitation Data'!$G$4,0,10*ROW('Sanitation Data'!G168)),NA())</f>
        <v>#N/A</v>
      </c>
      <c r="AL174" s="94" t="e">
        <f ca="true">+IF(AND(ISNUMBER(OFFSET('Sanitation Data'!$G$6,0,10*ROW('Sanitation Data'!G168))),'Data Summary'!DA174="Yes"),OFFSET('Sanitation Data'!$G$6,0,10*ROW('Sanitation Data'!G168)),NA())</f>
        <v>#N/A</v>
      </c>
      <c r="AM174" s="94" t="e">
        <f ca="true">+IF(AND(ISNUMBER(OFFSET('Sanitation Data'!$G$10,0,10*ROW('Sanitation Data'!G168))),'Data Summary'!DB174="Yes"),OFFSET('Sanitation Data'!$G$10,0,10*ROW('Sanitation Data'!G168)),NA())</f>
        <v>#N/A</v>
      </c>
      <c r="AN174" s="94" t="e">
        <f ca="true">+IF(AND(ISNUMBER(OFFSET('Sanitation Data'!$G$11,0,10*ROW('Sanitation Data'!G168))),'Data Summary'!DC174="Yes"),OFFSET('Sanitation Data'!$G$11,0,10*ROW('Sanitation Data'!G168)),NA())</f>
        <v>#N/A</v>
      </c>
      <c r="AO174" s="94" t="e">
        <f ca="true">+IF(AND(ISNUMBER(OFFSET('Sanitation Data'!$G$12,0,10*ROW('Sanitation Data'!G168))),'Data Summary'!DD174="Yes"),OFFSET('Sanitation Data'!$G$12,0,10*ROW('Sanitation Data'!G168)),NA())</f>
        <v>#N/A</v>
      </c>
      <c r="AP174" s="94" t="e">
        <f ca="true">+IF(AND(ISNUMBER(OFFSET('Sanitation Data'!$H$4,0,10*ROW('Sanitation Data'!H168))),'Data Summary'!DE174="Yes"),100-OFFSET('Sanitation Data'!$H$4,0,10*ROW('Sanitation Data'!H168)),NA())</f>
        <v>#N/A</v>
      </c>
      <c r="AQ174" s="94" t="e">
        <f ca="true">+IF(AND(ISNUMBER(OFFSET('Sanitation Data'!$H$6,0,10*ROW('Sanitation Data'!H168))),'Data Summary'!DF174="Yes"),OFFSET('Sanitation Data'!$H$6,0,10*ROW('Sanitation Data'!H168)),NA())</f>
        <v>#N/A</v>
      </c>
      <c r="AR174" s="94" t="e">
        <f ca="true">+IF(AND(ISNUMBER(OFFSET('Sanitation Data'!$H$10,0,10*ROW('Sanitation Data'!H168))),'Data Summary'!DG174="Yes"),OFFSET('Sanitation Data'!$H$10,0,10*ROW('Sanitation Data'!H168)),NA())</f>
        <v>#N/A</v>
      </c>
      <c r="AS174" s="94" t="e">
        <f ca="true">+IF(AND(ISNUMBER(OFFSET('Sanitation Data'!$H$11,0,10*ROW('Sanitation Data'!H168))),'Data Summary'!DH174="Yes"),OFFSET('Sanitation Data'!$H$11,0,10*ROW('Sanitation Data'!H168)),NA())</f>
        <v>#N/A</v>
      </c>
      <c r="AT174" s="94" t="e">
        <f ca="true">+IF(AND(ISNUMBER(OFFSET('Sanitation Data'!$H$12,0,10*ROW('Sanitation Data'!H168))),'Data Summary'!DI174="Yes"),OFFSET('Sanitation Data'!$H$12,0,10*ROW('Sanitation Data'!H168)),NA())</f>
        <v>#N/A</v>
      </c>
      <c r="AU174" s="94" t="e">
        <f ca="true">+IF(AND(ISNUMBER(OFFSET('Sanitation Data'!$I$4,0,10*ROW('Sanitation Data'!I168))),'Data Summary'!DJ174="Yes"),100-OFFSET('Sanitation Data'!$I$4,0,10*ROW('Sanitation Data'!I168)),NA())</f>
        <v>#N/A</v>
      </c>
      <c r="AV174" s="94" t="e">
        <f ca="true">+IF(AND(ISNUMBER(OFFSET('Sanitation Data'!$I$6,0,10*ROW('Sanitation Data'!I168))),'Data Summary'!DK174="Yes"),OFFSET('Sanitation Data'!$I$6,0,10*ROW('Sanitation Data'!I168)),NA())</f>
        <v>#N/A</v>
      </c>
      <c r="AW174" s="94" t="e">
        <f ca="true">+IF(AND(ISNUMBER(OFFSET('Sanitation Data'!$I$10,0,10*ROW('Sanitation Data'!I168))),'Data Summary'!DL174="Yes"),OFFSET('Sanitation Data'!$I$10,0,10*ROW('Sanitation Data'!I168)),NA())</f>
        <v>#N/A</v>
      </c>
      <c r="AX174" s="94" t="e">
        <f ca="true">+IF(AND(ISNUMBER(OFFSET('Sanitation Data'!$I$11,0,10*ROW('Sanitation Data'!I168))),'Data Summary'!DM174="Yes"),OFFSET('Sanitation Data'!$I$11,0,10*ROW('Sanitation Data'!I168)),NA())</f>
        <v>#N/A</v>
      </c>
      <c r="AY174" s="94" t="e">
        <f ca="true">+IF(AND(ISNUMBER(OFFSET('Sanitation Data'!$I$12,0,10*ROW('Sanitation Data'!I168))),'Data Summary'!DN174="Yes"),OFFSET('Sanitation Data'!$I$12,0,10*ROW('Sanitation Data'!I168)),NA())</f>
        <v>#N/A</v>
      </c>
      <c r="AZ174" s="95" t="e">
        <f ca="true">+IF(AND(ISNUMBER(OFFSET('Hygiene Data'!$D$5,0,10*ROW('Hygiene Data'!D168))),'Data Summary'!DO174="Yes"),OFFSET('Hygiene Data'!$D$5,0,10*ROW('Hygiene Data'!D168)),NA())</f>
        <v>#N/A</v>
      </c>
      <c r="BA174" s="95" t="e">
        <f ca="true">+IF(AND(ISNUMBER(OFFSET('Hygiene Data'!$D$7,0,10*ROW('Hygiene Data'!D168))),'Data Summary'!DP174="Yes"),OFFSET('Hygiene Data'!$D$7,0,10*ROW('Hygiene Data'!D168)),NA())</f>
        <v>#N/A</v>
      </c>
      <c r="BB174" s="95" t="e">
        <f ca="true">+IF(AND(ISNUMBER(OFFSET('Hygiene Data'!$D$9,0,10*ROW('Hygiene Data'!D168))),'Data Summary'!DQ174="Yes"),OFFSET('Hygiene Data'!$D$9,0,10*ROW('Hygiene Data'!D168)),NA())</f>
        <v>#N/A</v>
      </c>
      <c r="BC174" s="95" t="e">
        <f ca="true">+IF(AND(ISNUMBER(OFFSET('Hygiene Data'!$E$5,0,10*ROW('Hygiene Data'!E168))),'Data Summary'!DR174="Yes"),OFFSET('Hygiene Data'!$E$5,0,10*ROW('Hygiene Data'!E168)),NA())</f>
        <v>#N/A</v>
      </c>
      <c r="BD174" s="95" t="e">
        <f ca="true">+IF(AND(ISNUMBER(OFFSET('Hygiene Data'!$E$7,0,10*ROW('Hygiene Data'!E168))),'Data Summary'!DS174="Yes"),OFFSET('Hygiene Data'!$E$7,0,10*ROW('Hygiene Data'!E168)),NA())</f>
        <v>#N/A</v>
      </c>
      <c r="BE174" s="95" t="e">
        <f ca="true">+IF(AND(ISNUMBER(OFFSET('Hygiene Data'!$E$9,0,10*ROW('Hygiene Data'!E168))),'Data Summary'!DT174="Yes"),OFFSET('Hygiene Data'!$E$9,0,10*ROW('Hygiene Data'!E168)),NA())</f>
        <v>#N/A</v>
      </c>
      <c r="BF174" s="95" t="e">
        <f ca="true">+IF(AND(ISNUMBER(OFFSET('Hygiene Data'!$F$5,0,10*ROW('Hygiene Data'!F168))),'Data Summary'!DU174="Yes"),OFFSET('Hygiene Data'!$F$5,0,10*ROW('Hygiene Data'!F168)),NA())</f>
        <v>#N/A</v>
      </c>
      <c r="BG174" s="95" t="e">
        <f ca="true">+IF(AND(ISNUMBER(OFFSET('Hygiene Data'!$F$7,0,10*ROW('Hygiene Data'!F168))),'Data Summary'!DV174="Yes"),OFFSET('Hygiene Data'!$F$7,0,10*ROW('Hygiene Data'!F168)),NA())</f>
        <v>#N/A</v>
      </c>
      <c r="BH174" s="95" t="e">
        <f ca="true">+IF(AND(ISNUMBER(OFFSET('Hygiene Data'!$F$9,0,10*ROW('Hygiene Data'!F168))),'Data Summary'!DW174="Yes"),OFFSET('Hygiene Data'!$F$9,0,10*ROW('Hygiene Data'!F168)),NA())</f>
        <v>#N/A</v>
      </c>
      <c r="BI174" s="95" t="e">
        <f ca="true">+IF(AND(ISNUMBER(OFFSET('Hygiene Data'!$G$5,0,10*ROW('Hygiene Data'!G168))),'Data Summary'!DX174="Yes"),OFFSET('Hygiene Data'!$G$5,0,10*ROW('Hygiene Data'!G168)),NA())</f>
        <v>#N/A</v>
      </c>
      <c r="BJ174" s="95" t="e">
        <f ca="true">+IF(AND(ISNUMBER(OFFSET('Hygiene Data'!$G$7,0,10*ROW('Hygiene Data'!G168))),'Data Summary'!DY174="Yes"),OFFSET('Hygiene Data'!$G$7,0,10*ROW('Hygiene Data'!G168)),NA())</f>
        <v>#N/A</v>
      </c>
      <c r="BK174" s="95" t="e">
        <f ca="true">+IF(AND(ISNUMBER(OFFSET('Hygiene Data'!$G$9,0,10*ROW('Hygiene Data'!G168))),'Data Summary'!DZ174="Yes"),OFFSET('Hygiene Data'!$G$9,0,10*ROW('Hygiene Data'!G168)),NA())</f>
        <v>#N/A</v>
      </c>
      <c r="BL174" s="95" t="e">
        <f ca="true">+IF(AND(ISNUMBER(OFFSET('Hygiene Data'!$H$5,0,10*ROW('Hygiene Data'!H168))),'Data Summary'!EA174="Yes"),OFFSET('Hygiene Data'!$H$5,0,10*ROW('Hygiene Data'!H168)),NA())</f>
        <v>#N/A</v>
      </c>
      <c r="BM174" s="95" t="e">
        <f ca="true">+IF(AND(ISNUMBER(OFFSET('Hygiene Data'!$H$7,0,10*ROW('Hygiene Data'!H168))),'Data Summary'!EB174="Yes"),OFFSET('Hygiene Data'!$H$7,0,10*ROW('Hygiene Data'!H168)),NA())</f>
        <v>#N/A</v>
      </c>
      <c r="BN174" s="95" t="e">
        <f ca="true">+IF(AND(ISNUMBER(OFFSET('Hygiene Data'!$H$9,0,10*ROW('Hygiene Data'!H168))),'Data Summary'!EC174="Yes"),OFFSET('Hygiene Data'!$H$9,0,10*ROW('Hygiene Data'!H168)),NA())</f>
        <v>#N/A</v>
      </c>
      <c r="BO174" s="95" t="e">
        <f ca="true">+IF(AND(ISNUMBER(OFFSET('Hygiene Data'!$I$5,0,10*ROW('Hygiene Data'!I168))),'Data Summary'!ED174="Yes"),OFFSET('Hygiene Data'!$I$5,0,10*ROW('Hygiene Data'!I168)),NA())</f>
        <v>#N/A</v>
      </c>
      <c r="BP174" s="95" t="e">
        <f ca="true">+IF(AND(ISNUMBER(OFFSET('Hygiene Data'!$I$7,0,10*ROW('Hygiene Data'!I168))),'Data Summary'!EE174="Yes"),OFFSET('Hygiene Data'!$I$7,0,10*ROW('Hygiene Data'!I168)),NA())</f>
        <v>#N/A</v>
      </c>
      <c r="BQ174" s="95" t="e">
        <f ca="true">+IF(AND(ISNUMBER(OFFSET('Hygiene Data'!$I$9,0,10*ROW('Hygiene Data'!I168))),'Data Summary'!EF174="Yes"),OFFSET('Hygiene Data'!$I$9,0,10*ROW('Hygiene Data'!I168)),NA())</f>
        <v>#N/A</v>
      </c>
    </row>
    <row xmlns:x14ac="http://schemas.microsoft.com/office/spreadsheetml/2009/9/ac" r="175" x14ac:dyDescent="0.2">
      <c r="A175" s="329" t="e">
        <f ca="true">+RIGHT('Data Summary'!A175,LEN('Data Summary'!A175)-9)</f>
        <v>#VALUE!</v>
      </c>
      <c r="B175" s="36" t="str">
        <f ca="true">+IF(ISTEXT('Data Summary'!B175),'Data Summary'!B175,"")</f>
        <v/>
      </c>
      <c r="C175" s="328" t="e">
        <f ca="true">+VALUE('Data Summary'!C175)</f>
        <v>#VALUE!</v>
      </c>
      <c r="D175" s="93" t="e">
        <f ca="true">+IF(AND(ISNUMBER(OFFSET('Water Data'!$D$4,0,10*ROW('Water Data'!D169))),'Data Summary'!BS175="Yes"),100-OFFSET('Water Data'!$D$4,0,10*ROW('Water Data'!D169)),NA())</f>
        <v>#N/A</v>
      </c>
      <c r="E175" s="93" t="e">
        <f ca="true">+IF(AND(ISNUMBER(OFFSET('Water Data'!$D$6,0,10*ROW('Water Data'!D169))),'Data Summary'!BT175="Yes"),OFFSET('Water Data'!$D$6,0,10*ROW('Water Data'!D169)),NA())</f>
        <v>#N/A</v>
      </c>
      <c r="F175" s="93" t="e">
        <f ca="true">+IF(AND(ISNUMBER(OFFSET('Water Data'!$D$9,0,10*ROW('Water Data'!D169))),'Data Summary'!BU175="Yes"),OFFSET('Water Data'!$D$9,0,10*ROW('Water Data'!D169)),NA())</f>
        <v>#N/A</v>
      </c>
      <c r="G175" s="93" t="e">
        <f ca="true">+IF(AND(ISNUMBER(OFFSET('Water Data'!$E$4,0,10*ROW('Water Data'!E169))),'Data Summary'!BV175="Yes"),100-OFFSET('Water Data'!$E$4,0,10*ROW('Water Data'!E169)),NA())</f>
        <v>#N/A</v>
      </c>
      <c r="H175" s="93" t="e">
        <f ca="true">+IF(AND(ISNUMBER(OFFSET('Water Data'!$E$6,0,10*ROW('Water Data'!E169))),'Data Summary'!BW175="Yes"),OFFSET('Water Data'!$E$6,0,10*ROW('Water Data'!E169)),NA())</f>
        <v>#N/A</v>
      </c>
      <c r="I175" s="93" t="e">
        <f ca="true">+IF(AND(ISNUMBER(OFFSET('Water Data'!$E$9,0,10*ROW('Water Data'!E169))),'Data Summary'!BX175="Yes"),OFFSET('Water Data'!$E$9,0,10*ROW('Water Data'!E169)),NA())</f>
        <v>#N/A</v>
      </c>
      <c r="J175" s="93" t="e">
        <f ca="true">+IF(AND(ISNUMBER(OFFSET('Water Data'!$F$4,0,10*ROW('Water Data'!F169))),'Data Summary'!BY175="Yes"),100-OFFSET('Water Data'!$F$4,0,10*ROW('Water Data'!F169)),NA())</f>
        <v>#N/A</v>
      </c>
      <c r="K175" s="93" t="e">
        <f ca="true">+IF(AND(ISNUMBER(OFFSET('Water Data'!$F$6,0,10*ROW('Water Data'!F169))),'Data Summary'!BZ175="Yes"),OFFSET('Water Data'!$F$6,0,10*ROW('Water Data'!F169)),NA())</f>
        <v>#N/A</v>
      </c>
      <c r="L175" s="93" t="e">
        <f ca="true">+IF(AND(ISNUMBER(OFFSET('Water Data'!$F$9,0,10*ROW('Water Data'!F169))),'Data Summary'!CA175="Yes"),OFFSET('Water Data'!$F$9,0,10*ROW('Water Data'!F169)),NA())</f>
        <v>#N/A</v>
      </c>
      <c r="M175" s="93" t="e">
        <f ca="true">+IF(AND(ISNUMBER(OFFSET('Water Data'!$G$4,0,10*ROW('Water Data'!G169))),'Data Summary'!CB175="Yes"),100-OFFSET('Water Data'!$G$4,0,10*ROW('Water Data'!G169)),NA())</f>
        <v>#N/A</v>
      </c>
      <c r="N175" s="93" t="e">
        <f ca="true">+IF(AND(ISNUMBER(OFFSET('Water Data'!$G$6,0,10*ROW('Water Data'!G169))),'Data Summary'!CC175="Yes"),OFFSET('Water Data'!$G$6,0,10*ROW('Water Data'!G169)),NA())</f>
        <v>#N/A</v>
      </c>
      <c r="O175" s="93" t="e">
        <f ca="true">+IF(AND(ISNUMBER(OFFSET('Water Data'!$G$9,0,10*ROW('Water Data'!G169))),'Data Summary'!CD175="Yes"),OFFSET('Water Data'!$G$9,0,10*ROW('Water Data'!G169)),NA())</f>
        <v>#N/A</v>
      </c>
      <c r="P175" s="93" t="e">
        <f ca="true">+IF(AND(ISNUMBER(OFFSET('Water Data'!$H$4,0,10*ROW('Water Data'!H169))),'Data Summary'!CE175="Yes"),100-OFFSET('Water Data'!$H$4,0,10*ROW('Water Data'!H169)),NA())</f>
        <v>#N/A</v>
      </c>
      <c r="Q175" s="93" t="e">
        <f ca="true">+IF(AND(ISNUMBER(OFFSET('Water Data'!$H$6,0,10*ROW('Water Data'!H169))),'Data Summary'!CF175="Yes"),OFFSET('Water Data'!$H$6,0,10*ROW('Water Data'!H169)),NA())</f>
        <v>#N/A</v>
      </c>
      <c r="R175" s="93" t="e">
        <f ca="true">+IF(AND(ISNUMBER(OFFSET('Water Data'!$H$9,0,10*ROW('Water Data'!H169))),'Data Summary'!CG175="Yes"),OFFSET('Water Data'!$H$9,0,10*ROW('Water Data'!H169)),NA())</f>
        <v>#N/A</v>
      </c>
      <c r="S175" s="93" t="e">
        <f ca="true">+IF(AND(ISNUMBER(OFFSET('Water Data'!$I$4,0,10*ROW('Water Data'!I169))),'Data Summary'!CH175="Yes"),100-OFFSET('Water Data'!$I$4,0,10*ROW('Water Data'!I169)),NA())</f>
        <v>#N/A</v>
      </c>
      <c r="T175" s="93" t="e">
        <f ca="true">+IF(AND(ISNUMBER(OFFSET('Water Data'!$I$6,0,10*ROW('Water Data'!I169))),'Data Summary'!CI175="Yes"),OFFSET('Water Data'!$I$6,0,10*ROW('Water Data'!I169)),NA())</f>
        <v>#N/A</v>
      </c>
      <c r="U175" s="93" t="e">
        <f ca="true">+IF(AND(ISNUMBER(OFFSET('Water Data'!$I$9,0,10*ROW('Water Data'!I169))),'Data Summary'!CJ175="Yes"),OFFSET('Water Data'!$I$9,0,10*ROW('Water Data'!I169)),NA())</f>
        <v>#N/A</v>
      </c>
      <c r="V175" s="94" t="e">
        <f ca="true">+IF(AND(ISNUMBER(OFFSET('Sanitation Data'!$D$4,0,10*ROW('Sanitation Data'!D169))),'Data Summary'!CK175="Yes"),100-OFFSET('Sanitation Data'!$D$4,0,10*ROW('Sanitation Data'!D169)),NA())</f>
        <v>#N/A</v>
      </c>
      <c r="W175" s="94" t="e">
        <f ca="true">+IF(AND(ISNUMBER(OFFSET('Sanitation Data'!$D$6,0,10*ROW('Sanitation Data'!D169))),'Data Summary'!CL175="Yes"),OFFSET('Sanitation Data'!$D$6,0,10*ROW('Sanitation Data'!D169)),NA())</f>
        <v>#N/A</v>
      </c>
      <c r="X175" s="94" t="e">
        <f ca="true">+IF(AND(ISNUMBER(OFFSET('Sanitation Data'!$D$10,0,10*ROW('Sanitation Data'!D169))),'Data Summary'!CM175="Yes"),OFFSET('Sanitation Data'!$D$10,0,10*ROW('Sanitation Data'!D169)),NA())</f>
        <v>#N/A</v>
      </c>
      <c r="Y175" s="94" t="e">
        <f ca="true">+IF(AND(ISNUMBER(OFFSET('Sanitation Data'!$D$11,0,10*ROW('Sanitation Data'!D169))),'Data Summary'!CN175="Yes"),OFFSET('Sanitation Data'!$D$11,0,10*ROW('Sanitation Data'!D169)),NA())</f>
        <v>#N/A</v>
      </c>
      <c r="Z175" s="94" t="e">
        <f ca="true">+IF(AND(ISNUMBER(OFFSET('Sanitation Data'!$D$12,0,10*ROW('Sanitation Data'!D169))),'Data Summary'!CO175="Yes"),OFFSET('Sanitation Data'!$D$12,0,10*ROW('Sanitation Data'!D169)),NA())</f>
        <v>#N/A</v>
      </c>
      <c r="AA175" s="94" t="e">
        <f ca="true">+IF(AND(ISNUMBER(OFFSET('Sanitation Data'!$E$4,0,10*ROW('Sanitation Data'!E169))),'Data Summary'!CP175="Yes"),100-OFFSET('Sanitation Data'!$E$4,0,10*ROW('Sanitation Data'!E169)),NA())</f>
        <v>#N/A</v>
      </c>
      <c r="AB175" s="94" t="e">
        <f ca="true">+IF(AND(ISNUMBER(OFFSET('Sanitation Data'!$E$6,0,10*ROW('Sanitation Data'!E169))),'Data Summary'!CQ175="Yes"),OFFSET('Sanitation Data'!$E$6,0,10*ROW('Sanitation Data'!E169)),NA())</f>
        <v>#N/A</v>
      </c>
      <c r="AC175" s="94" t="e">
        <f ca="true">+IF(AND(ISNUMBER(OFFSET('Sanitation Data'!$E$10,0,10*ROW('Sanitation Data'!E169))),'Data Summary'!CR175="Yes"),OFFSET('Sanitation Data'!$E$10,0,10*ROW('Sanitation Data'!E169)),NA())</f>
        <v>#N/A</v>
      </c>
      <c r="AD175" s="94" t="e">
        <f ca="true">+IF(AND(ISNUMBER(OFFSET('Sanitation Data'!$E$11,0,10*ROW('Sanitation Data'!E169))),'Data Summary'!CS175="Yes"),OFFSET('Sanitation Data'!$E$11,0,10*ROW('Sanitation Data'!E169)),NA())</f>
        <v>#N/A</v>
      </c>
      <c r="AE175" s="94" t="e">
        <f ca="true">+IF(AND(ISNUMBER(OFFSET('Sanitation Data'!$E$12,0,10*ROW('Sanitation Data'!E169))),'Data Summary'!CT175="Yes"),OFFSET('Sanitation Data'!$E$12,0,10*ROW('Sanitation Data'!E169)),NA())</f>
        <v>#N/A</v>
      </c>
      <c r="AF175" s="94" t="e">
        <f ca="true">+IF(AND(ISNUMBER(OFFSET('Sanitation Data'!$F$4,0,10*ROW('Sanitation Data'!F169))),'Data Summary'!CU175="Yes"),100-OFFSET('Sanitation Data'!$F$4,0,10*ROW('Sanitation Data'!F169)),NA())</f>
        <v>#N/A</v>
      </c>
      <c r="AG175" s="94" t="e">
        <f ca="true">+IF(AND(ISNUMBER(OFFSET('Sanitation Data'!$F$6,0,10*ROW('Sanitation Data'!F169))),'Data Summary'!CV175="Yes"),OFFSET('Sanitation Data'!$F$6,0,10*ROW('Sanitation Data'!F169)),NA())</f>
        <v>#N/A</v>
      </c>
      <c r="AH175" s="94" t="e">
        <f ca="true">+IF(AND(ISNUMBER(OFFSET('Sanitation Data'!$F$10,0,10*ROW('Sanitation Data'!F169))),'Data Summary'!CW175="Yes"),OFFSET('Sanitation Data'!$F$10,0,10*ROW('Sanitation Data'!F169)),NA())</f>
        <v>#N/A</v>
      </c>
      <c r="AI175" s="94" t="e">
        <f ca="true">+IF(AND(ISNUMBER(OFFSET('Sanitation Data'!$F$11,0,10*ROW('Sanitation Data'!F169))),'Data Summary'!CX175="Yes"),OFFSET('Sanitation Data'!$F$11,0,10*ROW('Sanitation Data'!F169)),NA())</f>
        <v>#N/A</v>
      </c>
      <c r="AJ175" s="94" t="e">
        <f ca="true">+IF(AND(ISNUMBER(OFFSET('Sanitation Data'!$F$12,0,10*ROW('Sanitation Data'!F169))),'Data Summary'!CY175="Yes"),OFFSET('Sanitation Data'!$F$12,0,10*ROW('Sanitation Data'!F169)),NA())</f>
        <v>#N/A</v>
      </c>
      <c r="AK175" s="94" t="e">
        <f ca="true">+IF(AND(ISNUMBER(OFFSET('Sanitation Data'!$G$4,0,10*ROW('Sanitation Data'!G169))),'Data Summary'!CZ175="Yes"),100-OFFSET('Sanitation Data'!$G$4,0,10*ROW('Sanitation Data'!G169)),NA())</f>
        <v>#N/A</v>
      </c>
      <c r="AL175" s="94" t="e">
        <f ca="true">+IF(AND(ISNUMBER(OFFSET('Sanitation Data'!$G$6,0,10*ROW('Sanitation Data'!G169))),'Data Summary'!DA175="Yes"),OFFSET('Sanitation Data'!$G$6,0,10*ROW('Sanitation Data'!G169)),NA())</f>
        <v>#N/A</v>
      </c>
      <c r="AM175" s="94" t="e">
        <f ca="true">+IF(AND(ISNUMBER(OFFSET('Sanitation Data'!$G$10,0,10*ROW('Sanitation Data'!G169))),'Data Summary'!DB175="Yes"),OFFSET('Sanitation Data'!$G$10,0,10*ROW('Sanitation Data'!G169)),NA())</f>
        <v>#N/A</v>
      </c>
      <c r="AN175" s="94" t="e">
        <f ca="true">+IF(AND(ISNUMBER(OFFSET('Sanitation Data'!$G$11,0,10*ROW('Sanitation Data'!G169))),'Data Summary'!DC175="Yes"),OFFSET('Sanitation Data'!$G$11,0,10*ROW('Sanitation Data'!G169)),NA())</f>
        <v>#N/A</v>
      </c>
      <c r="AO175" s="94" t="e">
        <f ca="true">+IF(AND(ISNUMBER(OFFSET('Sanitation Data'!$G$12,0,10*ROW('Sanitation Data'!G169))),'Data Summary'!DD175="Yes"),OFFSET('Sanitation Data'!$G$12,0,10*ROW('Sanitation Data'!G169)),NA())</f>
        <v>#N/A</v>
      </c>
      <c r="AP175" s="94" t="e">
        <f ca="true">+IF(AND(ISNUMBER(OFFSET('Sanitation Data'!$H$4,0,10*ROW('Sanitation Data'!H169))),'Data Summary'!DE175="Yes"),100-OFFSET('Sanitation Data'!$H$4,0,10*ROW('Sanitation Data'!H169)),NA())</f>
        <v>#N/A</v>
      </c>
      <c r="AQ175" s="94" t="e">
        <f ca="true">+IF(AND(ISNUMBER(OFFSET('Sanitation Data'!$H$6,0,10*ROW('Sanitation Data'!H169))),'Data Summary'!DF175="Yes"),OFFSET('Sanitation Data'!$H$6,0,10*ROW('Sanitation Data'!H169)),NA())</f>
        <v>#N/A</v>
      </c>
      <c r="AR175" s="94" t="e">
        <f ca="true">+IF(AND(ISNUMBER(OFFSET('Sanitation Data'!$H$10,0,10*ROW('Sanitation Data'!H169))),'Data Summary'!DG175="Yes"),OFFSET('Sanitation Data'!$H$10,0,10*ROW('Sanitation Data'!H169)),NA())</f>
        <v>#N/A</v>
      </c>
      <c r="AS175" s="94" t="e">
        <f ca="true">+IF(AND(ISNUMBER(OFFSET('Sanitation Data'!$H$11,0,10*ROW('Sanitation Data'!H169))),'Data Summary'!DH175="Yes"),OFFSET('Sanitation Data'!$H$11,0,10*ROW('Sanitation Data'!H169)),NA())</f>
        <v>#N/A</v>
      </c>
      <c r="AT175" s="94" t="e">
        <f ca="true">+IF(AND(ISNUMBER(OFFSET('Sanitation Data'!$H$12,0,10*ROW('Sanitation Data'!H169))),'Data Summary'!DI175="Yes"),OFFSET('Sanitation Data'!$H$12,0,10*ROW('Sanitation Data'!H169)),NA())</f>
        <v>#N/A</v>
      </c>
      <c r="AU175" s="94" t="e">
        <f ca="true">+IF(AND(ISNUMBER(OFFSET('Sanitation Data'!$I$4,0,10*ROW('Sanitation Data'!I169))),'Data Summary'!DJ175="Yes"),100-OFFSET('Sanitation Data'!$I$4,0,10*ROW('Sanitation Data'!I169)),NA())</f>
        <v>#N/A</v>
      </c>
      <c r="AV175" s="94" t="e">
        <f ca="true">+IF(AND(ISNUMBER(OFFSET('Sanitation Data'!$I$6,0,10*ROW('Sanitation Data'!I169))),'Data Summary'!DK175="Yes"),OFFSET('Sanitation Data'!$I$6,0,10*ROW('Sanitation Data'!I169)),NA())</f>
        <v>#N/A</v>
      </c>
      <c r="AW175" s="94" t="e">
        <f ca="true">+IF(AND(ISNUMBER(OFFSET('Sanitation Data'!$I$10,0,10*ROW('Sanitation Data'!I169))),'Data Summary'!DL175="Yes"),OFFSET('Sanitation Data'!$I$10,0,10*ROW('Sanitation Data'!I169)),NA())</f>
        <v>#N/A</v>
      </c>
      <c r="AX175" s="94" t="e">
        <f ca="true">+IF(AND(ISNUMBER(OFFSET('Sanitation Data'!$I$11,0,10*ROW('Sanitation Data'!I169))),'Data Summary'!DM175="Yes"),OFFSET('Sanitation Data'!$I$11,0,10*ROW('Sanitation Data'!I169)),NA())</f>
        <v>#N/A</v>
      </c>
      <c r="AY175" s="94" t="e">
        <f ca="true">+IF(AND(ISNUMBER(OFFSET('Sanitation Data'!$I$12,0,10*ROW('Sanitation Data'!I169))),'Data Summary'!DN175="Yes"),OFFSET('Sanitation Data'!$I$12,0,10*ROW('Sanitation Data'!I169)),NA())</f>
        <v>#N/A</v>
      </c>
      <c r="AZ175" s="95" t="e">
        <f ca="true">+IF(AND(ISNUMBER(OFFSET('Hygiene Data'!$D$5,0,10*ROW('Hygiene Data'!D169))),'Data Summary'!DO175="Yes"),OFFSET('Hygiene Data'!$D$5,0,10*ROW('Hygiene Data'!D169)),NA())</f>
        <v>#N/A</v>
      </c>
      <c r="BA175" s="95" t="e">
        <f ca="true">+IF(AND(ISNUMBER(OFFSET('Hygiene Data'!$D$7,0,10*ROW('Hygiene Data'!D169))),'Data Summary'!DP175="Yes"),OFFSET('Hygiene Data'!$D$7,0,10*ROW('Hygiene Data'!D169)),NA())</f>
        <v>#N/A</v>
      </c>
      <c r="BB175" s="95" t="e">
        <f ca="true">+IF(AND(ISNUMBER(OFFSET('Hygiene Data'!$D$9,0,10*ROW('Hygiene Data'!D169))),'Data Summary'!DQ175="Yes"),OFFSET('Hygiene Data'!$D$9,0,10*ROW('Hygiene Data'!D169)),NA())</f>
        <v>#N/A</v>
      </c>
      <c r="BC175" s="95" t="e">
        <f ca="true">+IF(AND(ISNUMBER(OFFSET('Hygiene Data'!$E$5,0,10*ROW('Hygiene Data'!E169))),'Data Summary'!DR175="Yes"),OFFSET('Hygiene Data'!$E$5,0,10*ROW('Hygiene Data'!E169)),NA())</f>
        <v>#N/A</v>
      </c>
      <c r="BD175" s="95" t="e">
        <f ca="true">+IF(AND(ISNUMBER(OFFSET('Hygiene Data'!$E$7,0,10*ROW('Hygiene Data'!E169))),'Data Summary'!DS175="Yes"),OFFSET('Hygiene Data'!$E$7,0,10*ROW('Hygiene Data'!E169)),NA())</f>
        <v>#N/A</v>
      </c>
      <c r="BE175" s="95" t="e">
        <f ca="true">+IF(AND(ISNUMBER(OFFSET('Hygiene Data'!$E$9,0,10*ROW('Hygiene Data'!E169))),'Data Summary'!DT175="Yes"),OFFSET('Hygiene Data'!$E$9,0,10*ROW('Hygiene Data'!E169)),NA())</f>
        <v>#N/A</v>
      </c>
      <c r="BF175" s="95" t="e">
        <f ca="true">+IF(AND(ISNUMBER(OFFSET('Hygiene Data'!$F$5,0,10*ROW('Hygiene Data'!F169))),'Data Summary'!DU175="Yes"),OFFSET('Hygiene Data'!$F$5,0,10*ROW('Hygiene Data'!F169)),NA())</f>
        <v>#N/A</v>
      </c>
      <c r="BG175" s="95" t="e">
        <f ca="true">+IF(AND(ISNUMBER(OFFSET('Hygiene Data'!$F$7,0,10*ROW('Hygiene Data'!F169))),'Data Summary'!DV175="Yes"),OFFSET('Hygiene Data'!$F$7,0,10*ROW('Hygiene Data'!F169)),NA())</f>
        <v>#N/A</v>
      </c>
      <c r="BH175" s="95" t="e">
        <f ca="true">+IF(AND(ISNUMBER(OFFSET('Hygiene Data'!$F$9,0,10*ROW('Hygiene Data'!F169))),'Data Summary'!DW175="Yes"),OFFSET('Hygiene Data'!$F$9,0,10*ROW('Hygiene Data'!F169)),NA())</f>
        <v>#N/A</v>
      </c>
      <c r="BI175" s="95" t="e">
        <f ca="true">+IF(AND(ISNUMBER(OFFSET('Hygiene Data'!$G$5,0,10*ROW('Hygiene Data'!G169))),'Data Summary'!DX175="Yes"),OFFSET('Hygiene Data'!$G$5,0,10*ROW('Hygiene Data'!G169)),NA())</f>
        <v>#N/A</v>
      </c>
      <c r="BJ175" s="95" t="e">
        <f ca="true">+IF(AND(ISNUMBER(OFFSET('Hygiene Data'!$G$7,0,10*ROW('Hygiene Data'!G169))),'Data Summary'!DY175="Yes"),OFFSET('Hygiene Data'!$G$7,0,10*ROW('Hygiene Data'!G169)),NA())</f>
        <v>#N/A</v>
      </c>
      <c r="BK175" s="95" t="e">
        <f ca="true">+IF(AND(ISNUMBER(OFFSET('Hygiene Data'!$G$9,0,10*ROW('Hygiene Data'!G169))),'Data Summary'!DZ175="Yes"),OFFSET('Hygiene Data'!$G$9,0,10*ROW('Hygiene Data'!G169)),NA())</f>
        <v>#N/A</v>
      </c>
      <c r="BL175" s="95" t="e">
        <f ca="true">+IF(AND(ISNUMBER(OFFSET('Hygiene Data'!$H$5,0,10*ROW('Hygiene Data'!H169))),'Data Summary'!EA175="Yes"),OFFSET('Hygiene Data'!$H$5,0,10*ROW('Hygiene Data'!H169)),NA())</f>
        <v>#N/A</v>
      </c>
      <c r="BM175" s="95" t="e">
        <f ca="true">+IF(AND(ISNUMBER(OFFSET('Hygiene Data'!$H$7,0,10*ROW('Hygiene Data'!H169))),'Data Summary'!EB175="Yes"),OFFSET('Hygiene Data'!$H$7,0,10*ROW('Hygiene Data'!H169)),NA())</f>
        <v>#N/A</v>
      </c>
      <c r="BN175" s="95" t="e">
        <f ca="true">+IF(AND(ISNUMBER(OFFSET('Hygiene Data'!$H$9,0,10*ROW('Hygiene Data'!H169))),'Data Summary'!EC175="Yes"),OFFSET('Hygiene Data'!$H$9,0,10*ROW('Hygiene Data'!H169)),NA())</f>
        <v>#N/A</v>
      </c>
      <c r="BO175" s="95" t="e">
        <f ca="true">+IF(AND(ISNUMBER(OFFSET('Hygiene Data'!$I$5,0,10*ROW('Hygiene Data'!I169))),'Data Summary'!ED175="Yes"),OFFSET('Hygiene Data'!$I$5,0,10*ROW('Hygiene Data'!I169)),NA())</f>
        <v>#N/A</v>
      </c>
      <c r="BP175" s="95" t="e">
        <f ca="true">+IF(AND(ISNUMBER(OFFSET('Hygiene Data'!$I$7,0,10*ROW('Hygiene Data'!I169))),'Data Summary'!EE175="Yes"),OFFSET('Hygiene Data'!$I$7,0,10*ROW('Hygiene Data'!I169)),NA())</f>
        <v>#N/A</v>
      </c>
      <c r="BQ175" s="95" t="e">
        <f ca="true">+IF(AND(ISNUMBER(OFFSET('Hygiene Data'!$I$9,0,10*ROW('Hygiene Data'!I169))),'Data Summary'!EF175="Yes"),OFFSET('Hygiene Data'!$I$9,0,10*ROW('Hygiene Data'!I169)),NA())</f>
        <v>#N/A</v>
      </c>
    </row>
    <row xmlns:x14ac="http://schemas.microsoft.com/office/spreadsheetml/2009/9/ac" r="176" x14ac:dyDescent="0.2">
      <c r="A176" s="329" t="e">
        <f ca="true">+RIGHT('Data Summary'!A176,LEN('Data Summary'!A176)-9)</f>
        <v>#VALUE!</v>
      </c>
      <c r="B176" s="36" t="str">
        <f ca="true">+IF(ISTEXT('Data Summary'!B176),'Data Summary'!B176,"")</f>
        <v/>
      </c>
      <c r="C176" s="328" t="e">
        <f ca="true">+VALUE('Data Summary'!C176)</f>
        <v>#VALUE!</v>
      </c>
      <c r="D176" s="93" t="e">
        <f ca="true">+IF(AND(ISNUMBER(OFFSET('Water Data'!$D$4,0,10*ROW('Water Data'!D170))),'Data Summary'!BS176="Yes"),100-OFFSET('Water Data'!$D$4,0,10*ROW('Water Data'!D170)),NA())</f>
        <v>#N/A</v>
      </c>
      <c r="E176" s="93" t="e">
        <f ca="true">+IF(AND(ISNUMBER(OFFSET('Water Data'!$D$6,0,10*ROW('Water Data'!D170))),'Data Summary'!BT176="Yes"),OFFSET('Water Data'!$D$6,0,10*ROW('Water Data'!D170)),NA())</f>
        <v>#N/A</v>
      </c>
      <c r="F176" s="93" t="e">
        <f ca="true">+IF(AND(ISNUMBER(OFFSET('Water Data'!$D$9,0,10*ROW('Water Data'!D170))),'Data Summary'!BU176="Yes"),OFFSET('Water Data'!$D$9,0,10*ROW('Water Data'!D170)),NA())</f>
        <v>#N/A</v>
      </c>
      <c r="G176" s="93" t="e">
        <f ca="true">+IF(AND(ISNUMBER(OFFSET('Water Data'!$E$4,0,10*ROW('Water Data'!E170))),'Data Summary'!BV176="Yes"),100-OFFSET('Water Data'!$E$4,0,10*ROW('Water Data'!E170)),NA())</f>
        <v>#N/A</v>
      </c>
      <c r="H176" s="93" t="e">
        <f ca="true">+IF(AND(ISNUMBER(OFFSET('Water Data'!$E$6,0,10*ROW('Water Data'!E170))),'Data Summary'!BW176="Yes"),OFFSET('Water Data'!$E$6,0,10*ROW('Water Data'!E170)),NA())</f>
        <v>#N/A</v>
      </c>
      <c r="I176" s="93" t="e">
        <f ca="true">+IF(AND(ISNUMBER(OFFSET('Water Data'!$E$9,0,10*ROW('Water Data'!E170))),'Data Summary'!BX176="Yes"),OFFSET('Water Data'!$E$9,0,10*ROW('Water Data'!E170)),NA())</f>
        <v>#N/A</v>
      </c>
      <c r="J176" s="93" t="e">
        <f ca="true">+IF(AND(ISNUMBER(OFFSET('Water Data'!$F$4,0,10*ROW('Water Data'!F170))),'Data Summary'!BY176="Yes"),100-OFFSET('Water Data'!$F$4,0,10*ROW('Water Data'!F170)),NA())</f>
        <v>#N/A</v>
      </c>
      <c r="K176" s="93" t="e">
        <f ca="true">+IF(AND(ISNUMBER(OFFSET('Water Data'!$F$6,0,10*ROW('Water Data'!F170))),'Data Summary'!BZ176="Yes"),OFFSET('Water Data'!$F$6,0,10*ROW('Water Data'!F170)),NA())</f>
        <v>#N/A</v>
      </c>
      <c r="L176" s="93" t="e">
        <f ca="true">+IF(AND(ISNUMBER(OFFSET('Water Data'!$F$9,0,10*ROW('Water Data'!F170))),'Data Summary'!CA176="Yes"),OFFSET('Water Data'!$F$9,0,10*ROW('Water Data'!F170)),NA())</f>
        <v>#N/A</v>
      </c>
      <c r="M176" s="93" t="e">
        <f ca="true">+IF(AND(ISNUMBER(OFFSET('Water Data'!$G$4,0,10*ROW('Water Data'!G170))),'Data Summary'!CB176="Yes"),100-OFFSET('Water Data'!$G$4,0,10*ROW('Water Data'!G170)),NA())</f>
        <v>#N/A</v>
      </c>
      <c r="N176" s="93" t="e">
        <f ca="true">+IF(AND(ISNUMBER(OFFSET('Water Data'!$G$6,0,10*ROW('Water Data'!G170))),'Data Summary'!CC176="Yes"),OFFSET('Water Data'!$G$6,0,10*ROW('Water Data'!G170)),NA())</f>
        <v>#N/A</v>
      </c>
      <c r="O176" s="93" t="e">
        <f ca="true">+IF(AND(ISNUMBER(OFFSET('Water Data'!$G$9,0,10*ROW('Water Data'!G170))),'Data Summary'!CD176="Yes"),OFFSET('Water Data'!$G$9,0,10*ROW('Water Data'!G170)),NA())</f>
        <v>#N/A</v>
      </c>
      <c r="P176" s="93" t="e">
        <f ca="true">+IF(AND(ISNUMBER(OFFSET('Water Data'!$H$4,0,10*ROW('Water Data'!H170))),'Data Summary'!CE176="Yes"),100-OFFSET('Water Data'!$H$4,0,10*ROW('Water Data'!H170)),NA())</f>
        <v>#N/A</v>
      </c>
      <c r="Q176" s="93" t="e">
        <f ca="true">+IF(AND(ISNUMBER(OFFSET('Water Data'!$H$6,0,10*ROW('Water Data'!H170))),'Data Summary'!CF176="Yes"),OFFSET('Water Data'!$H$6,0,10*ROW('Water Data'!H170)),NA())</f>
        <v>#N/A</v>
      </c>
      <c r="R176" s="93" t="e">
        <f ca="true">+IF(AND(ISNUMBER(OFFSET('Water Data'!$H$9,0,10*ROW('Water Data'!H170))),'Data Summary'!CG176="Yes"),OFFSET('Water Data'!$H$9,0,10*ROW('Water Data'!H170)),NA())</f>
        <v>#N/A</v>
      </c>
      <c r="S176" s="93" t="e">
        <f ca="true">+IF(AND(ISNUMBER(OFFSET('Water Data'!$I$4,0,10*ROW('Water Data'!I170))),'Data Summary'!CH176="Yes"),100-OFFSET('Water Data'!$I$4,0,10*ROW('Water Data'!I170)),NA())</f>
        <v>#N/A</v>
      </c>
      <c r="T176" s="93" t="e">
        <f ca="true">+IF(AND(ISNUMBER(OFFSET('Water Data'!$I$6,0,10*ROW('Water Data'!I170))),'Data Summary'!CI176="Yes"),OFFSET('Water Data'!$I$6,0,10*ROW('Water Data'!I170)),NA())</f>
        <v>#N/A</v>
      </c>
      <c r="U176" s="93" t="e">
        <f ca="true">+IF(AND(ISNUMBER(OFFSET('Water Data'!$I$9,0,10*ROW('Water Data'!I170))),'Data Summary'!CJ176="Yes"),OFFSET('Water Data'!$I$9,0,10*ROW('Water Data'!I170)),NA())</f>
        <v>#N/A</v>
      </c>
      <c r="V176" s="94" t="e">
        <f ca="true">+IF(AND(ISNUMBER(OFFSET('Sanitation Data'!$D$4,0,10*ROW('Sanitation Data'!D170))),'Data Summary'!CK176="Yes"),100-OFFSET('Sanitation Data'!$D$4,0,10*ROW('Sanitation Data'!D170)),NA())</f>
        <v>#N/A</v>
      </c>
      <c r="W176" s="94" t="e">
        <f ca="true">+IF(AND(ISNUMBER(OFFSET('Sanitation Data'!$D$6,0,10*ROW('Sanitation Data'!D170))),'Data Summary'!CL176="Yes"),OFFSET('Sanitation Data'!$D$6,0,10*ROW('Sanitation Data'!D170)),NA())</f>
        <v>#N/A</v>
      </c>
      <c r="X176" s="94" t="e">
        <f ca="true">+IF(AND(ISNUMBER(OFFSET('Sanitation Data'!$D$10,0,10*ROW('Sanitation Data'!D170))),'Data Summary'!CM176="Yes"),OFFSET('Sanitation Data'!$D$10,0,10*ROW('Sanitation Data'!D170)),NA())</f>
        <v>#N/A</v>
      </c>
      <c r="Y176" s="94" t="e">
        <f ca="true">+IF(AND(ISNUMBER(OFFSET('Sanitation Data'!$D$11,0,10*ROW('Sanitation Data'!D170))),'Data Summary'!CN176="Yes"),OFFSET('Sanitation Data'!$D$11,0,10*ROW('Sanitation Data'!D170)),NA())</f>
        <v>#N/A</v>
      </c>
      <c r="Z176" s="94" t="e">
        <f ca="true">+IF(AND(ISNUMBER(OFFSET('Sanitation Data'!$D$12,0,10*ROW('Sanitation Data'!D170))),'Data Summary'!CO176="Yes"),OFFSET('Sanitation Data'!$D$12,0,10*ROW('Sanitation Data'!D170)),NA())</f>
        <v>#N/A</v>
      </c>
      <c r="AA176" s="94" t="e">
        <f ca="true">+IF(AND(ISNUMBER(OFFSET('Sanitation Data'!$E$4,0,10*ROW('Sanitation Data'!E170))),'Data Summary'!CP176="Yes"),100-OFFSET('Sanitation Data'!$E$4,0,10*ROW('Sanitation Data'!E170)),NA())</f>
        <v>#N/A</v>
      </c>
      <c r="AB176" s="94" t="e">
        <f ca="true">+IF(AND(ISNUMBER(OFFSET('Sanitation Data'!$E$6,0,10*ROW('Sanitation Data'!E170))),'Data Summary'!CQ176="Yes"),OFFSET('Sanitation Data'!$E$6,0,10*ROW('Sanitation Data'!E170)),NA())</f>
        <v>#N/A</v>
      </c>
      <c r="AC176" s="94" t="e">
        <f ca="true">+IF(AND(ISNUMBER(OFFSET('Sanitation Data'!$E$10,0,10*ROW('Sanitation Data'!E170))),'Data Summary'!CR176="Yes"),OFFSET('Sanitation Data'!$E$10,0,10*ROW('Sanitation Data'!E170)),NA())</f>
        <v>#N/A</v>
      </c>
      <c r="AD176" s="94" t="e">
        <f ca="true">+IF(AND(ISNUMBER(OFFSET('Sanitation Data'!$E$11,0,10*ROW('Sanitation Data'!E170))),'Data Summary'!CS176="Yes"),OFFSET('Sanitation Data'!$E$11,0,10*ROW('Sanitation Data'!E170)),NA())</f>
        <v>#N/A</v>
      </c>
      <c r="AE176" s="94" t="e">
        <f ca="true">+IF(AND(ISNUMBER(OFFSET('Sanitation Data'!$E$12,0,10*ROW('Sanitation Data'!E170))),'Data Summary'!CT176="Yes"),OFFSET('Sanitation Data'!$E$12,0,10*ROW('Sanitation Data'!E170)),NA())</f>
        <v>#N/A</v>
      </c>
      <c r="AF176" s="94" t="e">
        <f ca="true">+IF(AND(ISNUMBER(OFFSET('Sanitation Data'!$F$4,0,10*ROW('Sanitation Data'!F170))),'Data Summary'!CU176="Yes"),100-OFFSET('Sanitation Data'!$F$4,0,10*ROW('Sanitation Data'!F170)),NA())</f>
        <v>#N/A</v>
      </c>
      <c r="AG176" s="94" t="e">
        <f ca="true">+IF(AND(ISNUMBER(OFFSET('Sanitation Data'!$F$6,0,10*ROW('Sanitation Data'!F170))),'Data Summary'!CV176="Yes"),OFFSET('Sanitation Data'!$F$6,0,10*ROW('Sanitation Data'!F170)),NA())</f>
        <v>#N/A</v>
      </c>
      <c r="AH176" s="94" t="e">
        <f ca="true">+IF(AND(ISNUMBER(OFFSET('Sanitation Data'!$F$10,0,10*ROW('Sanitation Data'!F170))),'Data Summary'!CW176="Yes"),OFFSET('Sanitation Data'!$F$10,0,10*ROW('Sanitation Data'!F170)),NA())</f>
        <v>#N/A</v>
      </c>
      <c r="AI176" s="94" t="e">
        <f ca="true">+IF(AND(ISNUMBER(OFFSET('Sanitation Data'!$F$11,0,10*ROW('Sanitation Data'!F170))),'Data Summary'!CX176="Yes"),OFFSET('Sanitation Data'!$F$11,0,10*ROW('Sanitation Data'!F170)),NA())</f>
        <v>#N/A</v>
      </c>
      <c r="AJ176" s="94" t="e">
        <f ca="true">+IF(AND(ISNUMBER(OFFSET('Sanitation Data'!$F$12,0,10*ROW('Sanitation Data'!F170))),'Data Summary'!CY176="Yes"),OFFSET('Sanitation Data'!$F$12,0,10*ROW('Sanitation Data'!F170)),NA())</f>
        <v>#N/A</v>
      </c>
      <c r="AK176" s="94" t="e">
        <f ca="true">+IF(AND(ISNUMBER(OFFSET('Sanitation Data'!$G$4,0,10*ROW('Sanitation Data'!G170))),'Data Summary'!CZ176="Yes"),100-OFFSET('Sanitation Data'!$G$4,0,10*ROW('Sanitation Data'!G170)),NA())</f>
        <v>#N/A</v>
      </c>
      <c r="AL176" s="94" t="e">
        <f ca="true">+IF(AND(ISNUMBER(OFFSET('Sanitation Data'!$G$6,0,10*ROW('Sanitation Data'!G170))),'Data Summary'!DA176="Yes"),OFFSET('Sanitation Data'!$G$6,0,10*ROW('Sanitation Data'!G170)),NA())</f>
        <v>#N/A</v>
      </c>
      <c r="AM176" s="94" t="e">
        <f ca="true">+IF(AND(ISNUMBER(OFFSET('Sanitation Data'!$G$10,0,10*ROW('Sanitation Data'!G170))),'Data Summary'!DB176="Yes"),OFFSET('Sanitation Data'!$G$10,0,10*ROW('Sanitation Data'!G170)),NA())</f>
        <v>#N/A</v>
      </c>
      <c r="AN176" s="94" t="e">
        <f ca="true">+IF(AND(ISNUMBER(OFFSET('Sanitation Data'!$G$11,0,10*ROW('Sanitation Data'!G170))),'Data Summary'!DC176="Yes"),OFFSET('Sanitation Data'!$G$11,0,10*ROW('Sanitation Data'!G170)),NA())</f>
        <v>#N/A</v>
      </c>
      <c r="AO176" s="94" t="e">
        <f ca="true">+IF(AND(ISNUMBER(OFFSET('Sanitation Data'!$G$12,0,10*ROW('Sanitation Data'!G170))),'Data Summary'!DD176="Yes"),OFFSET('Sanitation Data'!$G$12,0,10*ROW('Sanitation Data'!G170)),NA())</f>
        <v>#N/A</v>
      </c>
      <c r="AP176" s="94" t="e">
        <f ca="true">+IF(AND(ISNUMBER(OFFSET('Sanitation Data'!$H$4,0,10*ROW('Sanitation Data'!H170))),'Data Summary'!DE176="Yes"),100-OFFSET('Sanitation Data'!$H$4,0,10*ROW('Sanitation Data'!H170)),NA())</f>
        <v>#N/A</v>
      </c>
      <c r="AQ176" s="94" t="e">
        <f ca="true">+IF(AND(ISNUMBER(OFFSET('Sanitation Data'!$H$6,0,10*ROW('Sanitation Data'!H170))),'Data Summary'!DF176="Yes"),OFFSET('Sanitation Data'!$H$6,0,10*ROW('Sanitation Data'!H170)),NA())</f>
        <v>#N/A</v>
      </c>
      <c r="AR176" s="94" t="e">
        <f ca="true">+IF(AND(ISNUMBER(OFFSET('Sanitation Data'!$H$10,0,10*ROW('Sanitation Data'!H170))),'Data Summary'!DG176="Yes"),OFFSET('Sanitation Data'!$H$10,0,10*ROW('Sanitation Data'!H170)),NA())</f>
        <v>#N/A</v>
      </c>
      <c r="AS176" s="94" t="e">
        <f ca="true">+IF(AND(ISNUMBER(OFFSET('Sanitation Data'!$H$11,0,10*ROW('Sanitation Data'!H170))),'Data Summary'!DH176="Yes"),OFFSET('Sanitation Data'!$H$11,0,10*ROW('Sanitation Data'!H170)),NA())</f>
        <v>#N/A</v>
      </c>
      <c r="AT176" s="94" t="e">
        <f ca="true">+IF(AND(ISNUMBER(OFFSET('Sanitation Data'!$H$12,0,10*ROW('Sanitation Data'!H170))),'Data Summary'!DI176="Yes"),OFFSET('Sanitation Data'!$H$12,0,10*ROW('Sanitation Data'!H170)),NA())</f>
        <v>#N/A</v>
      </c>
      <c r="AU176" s="94" t="e">
        <f ca="true">+IF(AND(ISNUMBER(OFFSET('Sanitation Data'!$I$4,0,10*ROW('Sanitation Data'!I170))),'Data Summary'!DJ176="Yes"),100-OFFSET('Sanitation Data'!$I$4,0,10*ROW('Sanitation Data'!I170)),NA())</f>
        <v>#N/A</v>
      </c>
      <c r="AV176" s="94" t="e">
        <f ca="true">+IF(AND(ISNUMBER(OFFSET('Sanitation Data'!$I$6,0,10*ROW('Sanitation Data'!I170))),'Data Summary'!DK176="Yes"),OFFSET('Sanitation Data'!$I$6,0,10*ROW('Sanitation Data'!I170)),NA())</f>
        <v>#N/A</v>
      </c>
      <c r="AW176" s="94" t="e">
        <f ca="true">+IF(AND(ISNUMBER(OFFSET('Sanitation Data'!$I$10,0,10*ROW('Sanitation Data'!I170))),'Data Summary'!DL176="Yes"),OFFSET('Sanitation Data'!$I$10,0,10*ROW('Sanitation Data'!I170)),NA())</f>
        <v>#N/A</v>
      </c>
      <c r="AX176" s="94" t="e">
        <f ca="true">+IF(AND(ISNUMBER(OFFSET('Sanitation Data'!$I$11,0,10*ROW('Sanitation Data'!I170))),'Data Summary'!DM176="Yes"),OFFSET('Sanitation Data'!$I$11,0,10*ROW('Sanitation Data'!I170)),NA())</f>
        <v>#N/A</v>
      </c>
      <c r="AY176" s="94" t="e">
        <f ca="true">+IF(AND(ISNUMBER(OFFSET('Sanitation Data'!$I$12,0,10*ROW('Sanitation Data'!I170))),'Data Summary'!DN176="Yes"),OFFSET('Sanitation Data'!$I$12,0,10*ROW('Sanitation Data'!I170)),NA())</f>
        <v>#N/A</v>
      </c>
      <c r="AZ176" s="95" t="e">
        <f ca="true">+IF(AND(ISNUMBER(OFFSET('Hygiene Data'!$D$5,0,10*ROW('Hygiene Data'!D170))),'Data Summary'!DO176="Yes"),OFFSET('Hygiene Data'!$D$5,0,10*ROW('Hygiene Data'!D170)),NA())</f>
        <v>#N/A</v>
      </c>
      <c r="BA176" s="95" t="e">
        <f ca="true">+IF(AND(ISNUMBER(OFFSET('Hygiene Data'!$D$7,0,10*ROW('Hygiene Data'!D170))),'Data Summary'!DP176="Yes"),OFFSET('Hygiene Data'!$D$7,0,10*ROW('Hygiene Data'!D170)),NA())</f>
        <v>#N/A</v>
      </c>
      <c r="BB176" s="95" t="e">
        <f ca="true">+IF(AND(ISNUMBER(OFFSET('Hygiene Data'!$D$9,0,10*ROW('Hygiene Data'!D170))),'Data Summary'!DQ176="Yes"),OFFSET('Hygiene Data'!$D$9,0,10*ROW('Hygiene Data'!D170)),NA())</f>
        <v>#N/A</v>
      </c>
      <c r="BC176" s="95" t="e">
        <f ca="true">+IF(AND(ISNUMBER(OFFSET('Hygiene Data'!$E$5,0,10*ROW('Hygiene Data'!E170))),'Data Summary'!DR176="Yes"),OFFSET('Hygiene Data'!$E$5,0,10*ROW('Hygiene Data'!E170)),NA())</f>
        <v>#N/A</v>
      </c>
      <c r="BD176" s="95" t="e">
        <f ca="true">+IF(AND(ISNUMBER(OFFSET('Hygiene Data'!$E$7,0,10*ROW('Hygiene Data'!E170))),'Data Summary'!DS176="Yes"),OFFSET('Hygiene Data'!$E$7,0,10*ROW('Hygiene Data'!E170)),NA())</f>
        <v>#N/A</v>
      </c>
      <c r="BE176" s="95" t="e">
        <f ca="true">+IF(AND(ISNUMBER(OFFSET('Hygiene Data'!$E$9,0,10*ROW('Hygiene Data'!E170))),'Data Summary'!DT176="Yes"),OFFSET('Hygiene Data'!$E$9,0,10*ROW('Hygiene Data'!E170)),NA())</f>
        <v>#N/A</v>
      </c>
      <c r="BF176" s="95" t="e">
        <f ca="true">+IF(AND(ISNUMBER(OFFSET('Hygiene Data'!$F$5,0,10*ROW('Hygiene Data'!F170))),'Data Summary'!DU176="Yes"),OFFSET('Hygiene Data'!$F$5,0,10*ROW('Hygiene Data'!F170)),NA())</f>
        <v>#N/A</v>
      </c>
      <c r="BG176" s="95" t="e">
        <f ca="true">+IF(AND(ISNUMBER(OFFSET('Hygiene Data'!$F$7,0,10*ROW('Hygiene Data'!F170))),'Data Summary'!DV176="Yes"),OFFSET('Hygiene Data'!$F$7,0,10*ROW('Hygiene Data'!F170)),NA())</f>
        <v>#N/A</v>
      </c>
      <c r="BH176" s="95" t="e">
        <f ca="true">+IF(AND(ISNUMBER(OFFSET('Hygiene Data'!$F$9,0,10*ROW('Hygiene Data'!F170))),'Data Summary'!DW176="Yes"),OFFSET('Hygiene Data'!$F$9,0,10*ROW('Hygiene Data'!F170)),NA())</f>
        <v>#N/A</v>
      </c>
      <c r="BI176" s="95" t="e">
        <f ca="true">+IF(AND(ISNUMBER(OFFSET('Hygiene Data'!$G$5,0,10*ROW('Hygiene Data'!G170))),'Data Summary'!DX176="Yes"),OFFSET('Hygiene Data'!$G$5,0,10*ROW('Hygiene Data'!G170)),NA())</f>
        <v>#N/A</v>
      </c>
      <c r="BJ176" s="95" t="e">
        <f ca="true">+IF(AND(ISNUMBER(OFFSET('Hygiene Data'!$G$7,0,10*ROW('Hygiene Data'!G170))),'Data Summary'!DY176="Yes"),OFFSET('Hygiene Data'!$G$7,0,10*ROW('Hygiene Data'!G170)),NA())</f>
        <v>#N/A</v>
      </c>
      <c r="BK176" s="95" t="e">
        <f ca="true">+IF(AND(ISNUMBER(OFFSET('Hygiene Data'!$G$9,0,10*ROW('Hygiene Data'!G170))),'Data Summary'!DZ176="Yes"),OFFSET('Hygiene Data'!$G$9,0,10*ROW('Hygiene Data'!G170)),NA())</f>
        <v>#N/A</v>
      </c>
      <c r="BL176" s="95" t="e">
        <f ca="true">+IF(AND(ISNUMBER(OFFSET('Hygiene Data'!$H$5,0,10*ROW('Hygiene Data'!H170))),'Data Summary'!EA176="Yes"),OFFSET('Hygiene Data'!$H$5,0,10*ROW('Hygiene Data'!H170)),NA())</f>
        <v>#N/A</v>
      </c>
      <c r="BM176" s="95" t="e">
        <f ca="true">+IF(AND(ISNUMBER(OFFSET('Hygiene Data'!$H$7,0,10*ROW('Hygiene Data'!H170))),'Data Summary'!EB176="Yes"),OFFSET('Hygiene Data'!$H$7,0,10*ROW('Hygiene Data'!H170)),NA())</f>
        <v>#N/A</v>
      </c>
      <c r="BN176" s="95" t="e">
        <f ca="true">+IF(AND(ISNUMBER(OFFSET('Hygiene Data'!$H$9,0,10*ROW('Hygiene Data'!H170))),'Data Summary'!EC176="Yes"),OFFSET('Hygiene Data'!$H$9,0,10*ROW('Hygiene Data'!H170)),NA())</f>
        <v>#N/A</v>
      </c>
      <c r="BO176" s="95" t="e">
        <f ca="true">+IF(AND(ISNUMBER(OFFSET('Hygiene Data'!$I$5,0,10*ROW('Hygiene Data'!I170))),'Data Summary'!ED176="Yes"),OFFSET('Hygiene Data'!$I$5,0,10*ROW('Hygiene Data'!I170)),NA())</f>
        <v>#N/A</v>
      </c>
      <c r="BP176" s="95" t="e">
        <f ca="true">+IF(AND(ISNUMBER(OFFSET('Hygiene Data'!$I$7,0,10*ROW('Hygiene Data'!I170))),'Data Summary'!EE176="Yes"),OFFSET('Hygiene Data'!$I$7,0,10*ROW('Hygiene Data'!I170)),NA())</f>
        <v>#N/A</v>
      </c>
      <c r="BQ176" s="95" t="e">
        <f ca="true">+IF(AND(ISNUMBER(OFFSET('Hygiene Data'!$I$9,0,10*ROW('Hygiene Data'!I170))),'Data Summary'!EF176="Yes"),OFFSET('Hygiene Data'!$I$9,0,10*ROW('Hygiene Data'!I170)),NA())</f>
        <v>#N/A</v>
      </c>
    </row>
    <row xmlns:x14ac="http://schemas.microsoft.com/office/spreadsheetml/2009/9/ac" r="177" x14ac:dyDescent="0.2">
      <c r="A177" s="329" t="e">
        <f ca="true">+RIGHT('Data Summary'!A177,LEN('Data Summary'!A177)-9)</f>
        <v>#VALUE!</v>
      </c>
      <c r="B177" s="36" t="str">
        <f ca="true">+IF(ISTEXT('Data Summary'!B177),'Data Summary'!B177,"")</f>
        <v/>
      </c>
      <c r="C177" s="328" t="e">
        <f ca="true">+VALUE('Data Summary'!C177)</f>
        <v>#VALUE!</v>
      </c>
      <c r="D177" s="93" t="e">
        <f ca="true">+IF(AND(ISNUMBER(OFFSET('Water Data'!$D$4,0,10*ROW('Water Data'!D171))),'Data Summary'!BS177="Yes"),100-OFFSET('Water Data'!$D$4,0,10*ROW('Water Data'!D171)),NA())</f>
        <v>#N/A</v>
      </c>
      <c r="E177" s="93" t="e">
        <f ca="true">+IF(AND(ISNUMBER(OFFSET('Water Data'!$D$6,0,10*ROW('Water Data'!D171))),'Data Summary'!BT177="Yes"),OFFSET('Water Data'!$D$6,0,10*ROW('Water Data'!D171)),NA())</f>
        <v>#N/A</v>
      </c>
      <c r="F177" s="93" t="e">
        <f ca="true">+IF(AND(ISNUMBER(OFFSET('Water Data'!$D$9,0,10*ROW('Water Data'!D171))),'Data Summary'!BU177="Yes"),OFFSET('Water Data'!$D$9,0,10*ROW('Water Data'!D171)),NA())</f>
        <v>#N/A</v>
      </c>
      <c r="G177" s="93" t="e">
        <f ca="true">+IF(AND(ISNUMBER(OFFSET('Water Data'!$E$4,0,10*ROW('Water Data'!E171))),'Data Summary'!BV177="Yes"),100-OFFSET('Water Data'!$E$4,0,10*ROW('Water Data'!E171)),NA())</f>
        <v>#N/A</v>
      </c>
      <c r="H177" s="93" t="e">
        <f ca="true">+IF(AND(ISNUMBER(OFFSET('Water Data'!$E$6,0,10*ROW('Water Data'!E171))),'Data Summary'!BW177="Yes"),OFFSET('Water Data'!$E$6,0,10*ROW('Water Data'!E171)),NA())</f>
        <v>#N/A</v>
      </c>
      <c r="I177" s="93" t="e">
        <f ca="true">+IF(AND(ISNUMBER(OFFSET('Water Data'!$E$9,0,10*ROW('Water Data'!E171))),'Data Summary'!BX177="Yes"),OFFSET('Water Data'!$E$9,0,10*ROW('Water Data'!E171)),NA())</f>
        <v>#N/A</v>
      </c>
      <c r="J177" s="93" t="e">
        <f ca="true">+IF(AND(ISNUMBER(OFFSET('Water Data'!$F$4,0,10*ROW('Water Data'!F171))),'Data Summary'!BY177="Yes"),100-OFFSET('Water Data'!$F$4,0,10*ROW('Water Data'!F171)),NA())</f>
        <v>#N/A</v>
      </c>
      <c r="K177" s="93" t="e">
        <f ca="true">+IF(AND(ISNUMBER(OFFSET('Water Data'!$F$6,0,10*ROW('Water Data'!F171))),'Data Summary'!BZ177="Yes"),OFFSET('Water Data'!$F$6,0,10*ROW('Water Data'!F171)),NA())</f>
        <v>#N/A</v>
      </c>
      <c r="L177" s="93" t="e">
        <f ca="true">+IF(AND(ISNUMBER(OFFSET('Water Data'!$F$9,0,10*ROW('Water Data'!F171))),'Data Summary'!CA177="Yes"),OFFSET('Water Data'!$F$9,0,10*ROW('Water Data'!F171)),NA())</f>
        <v>#N/A</v>
      </c>
      <c r="M177" s="93" t="e">
        <f ca="true">+IF(AND(ISNUMBER(OFFSET('Water Data'!$G$4,0,10*ROW('Water Data'!G171))),'Data Summary'!CB177="Yes"),100-OFFSET('Water Data'!$G$4,0,10*ROW('Water Data'!G171)),NA())</f>
        <v>#N/A</v>
      </c>
      <c r="N177" s="93" t="e">
        <f ca="true">+IF(AND(ISNUMBER(OFFSET('Water Data'!$G$6,0,10*ROW('Water Data'!G171))),'Data Summary'!CC177="Yes"),OFFSET('Water Data'!$G$6,0,10*ROW('Water Data'!G171)),NA())</f>
        <v>#N/A</v>
      </c>
      <c r="O177" s="93" t="e">
        <f ca="true">+IF(AND(ISNUMBER(OFFSET('Water Data'!$G$9,0,10*ROW('Water Data'!G171))),'Data Summary'!CD177="Yes"),OFFSET('Water Data'!$G$9,0,10*ROW('Water Data'!G171)),NA())</f>
        <v>#N/A</v>
      </c>
      <c r="P177" s="93" t="e">
        <f ca="true">+IF(AND(ISNUMBER(OFFSET('Water Data'!$H$4,0,10*ROW('Water Data'!H171))),'Data Summary'!CE177="Yes"),100-OFFSET('Water Data'!$H$4,0,10*ROW('Water Data'!H171)),NA())</f>
        <v>#N/A</v>
      </c>
      <c r="Q177" s="93" t="e">
        <f ca="true">+IF(AND(ISNUMBER(OFFSET('Water Data'!$H$6,0,10*ROW('Water Data'!H171))),'Data Summary'!CF177="Yes"),OFFSET('Water Data'!$H$6,0,10*ROW('Water Data'!H171)),NA())</f>
        <v>#N/A</v>
      </c>
      <c r="R177" s="93" t="e">
        <f ca="true">+IF(AND(ISNUMBER(OFFSET('Water Data'!$H$9,0,10*ROW('Water Data'!H171))),'Data Summary'!CG177="Yes"),OFFSET('Water Data'!$H$9,0,10*ROW('Water Data'!H171)),NA())</f>
        <v>#N/A</v>
      </c>
      <c r="S177" s="93" t="e">
        <f ca="true">+IF(AND(ISNUMBER(OFFSET('Water Data'!$I$4,0,10*ROW('Water Data'!I171))),'Data Summary'!CH177="Yes"),100-OFFSET('Water Data'!$I$4,0,10*ROW('Water Data'!I171)),NA())</f>
        <v>#N/A</v>
      </c>
      <c r="T177" s="93" t="e">
        <f ca="true">+IF(AND(ISNUMBER(OFFSET('Water Data'!$I$6,0,10*ROW('Water Data'!I171))),'Data Summary'!CI177="Yes"),OFFSET('Water Data'!$I$6,0,10*ROW('Water Data'!I171)),NA())</f>
        <v>#N/A</v>
      </c>
      <c r="U177" s="93" t="e">
        <f ca="true">+IF(AND(ISNUMBER(OFFSET('Water Data'!$I$9,0,10*ROW('Water Data'!I171))),'Data Summary'!CJ177="Yes"),OFFSET('Water Data'!$I$9,0,10*ROW('Water Data'!I171)),NA())</f>
        <v>#N/A</v>
      </c>
      <c r="V177" s="94" t="e">
        <f ca="true">+IF(AND(ISNUMBER(OFFSET('Sanitation Data'!$D$4,0,10*ROW('Sanitation Data'!D171))),'Data Summary'!CK177="Yes"),100-OFFSET('Sanitation Data'!$D$4,0,10*ROW('Sanitation Data'!D171)),NA())</f>
        <v>#N/A</v>
      </c>
      <c r="W177" s="94" t="e">
        <f ca="true">+IF(AND(ISNUMBER(OFFSET('Sanitation Data'!$D$6,0,10*ROW('Sanitation Data'!D171))),'Data Summary'!CL177="Yes"),OFFSET('Sanitation Data'!$D$6,0,10*ROW('Sanitation Data'!D171)),NA())</f>
        <v>#N/A</v>
      </c>
      <c r="X177" s="94" t="e">
        <f ca="true">+IF(AND(ISNUMBER(OFFSET('Sanitation Data'!$D$10,0,10*ROW('Sanitation Data'!D171))),'Data Summary'!CM177="Yes"),OFFSET('Sanitation Data'!$D$10,0,10*ROW('Sanitation Data'!D171)),NA())</f>
        <v>#N/A</v>
      </c>
      <c r="Y177" s="94" t="e">
        <f ca="true">+IF(AND(ISNUMBER(OFFSET('Sanitation Data'!$D$11,0,10*ROW('Sanitation Data'!D171))),'Data Summary'!CN177="Yes"),OFFSET('Sanitation Data'!$D$11,0,10*ROW('Sanitation Data'!D171)),NA())</f>
        <v>#N/A</v>
      </c>
      <c r="Z177" s="94" t="e">
        <f ca="true">+IF(AND(ISNUMBER(OFFSET('Sanitation Data'!$D$12,0,10*ROW('Sanitation Data'!D171))),'Data Summary'!CO177="Yes"),OFFSET('Sanitation Data'!$D$12,0,10*ROW('Sanitation Data'!D171)),NA())</f>
        <v>#N/A</v>
      </c>
      <c r="AA177" s="94" t="e">
        <f ca="true">+IF(AND(ISNUMBER(OFFSET('Sanitation Data'!$E$4,0,10*ROW('Sanitation Data'!E171))),'Data Summary'!CP177="Yes"),100-OFFSET('Sanitation Data'!$E$4,0,10*ROW('Sanitation Data'!E171)),NA())</f>
        <v>#N/A</v>
      </c>
      <c r="AB177" s="94" t="e">
        <f ca="true">+IF(AND(ISNUMBER(OFFSET('Sanitation Data'!$E$6,0,10*ROW('Sanitation Data'!E171))),'Data Summary'!CQ177="Yes"),OFFSET('Sanitation Data'!$E$6,0,10*ROW('Sanitation Data'!E171)),NA())</f>
        <v>#N/A</v>
      </c>
      <c r="AC177" s="94" t="e">
        <f ca="true">+IF(AND(ISNUMBER(OFFSET('Sanitation Data'!$E$10,0,10*ROW('Sanitation Data'!E171))),'Data Summary'!CR177="Yes"),OFFSET('Sanitation Data'!$E$10,0,10*ROW('Sanitation Data'!E171)),NA())</f>
        <v>#N/A</v>
      </c>
      <c r="AD177" s="94" t="e">
        <f ca="true">+IF(AND(ISNUMBER(OFFSET('Sanitation Data'!$E$11,0,10*ROW('Sanitation Data'!E171))),'Data Summary'!CS177="Yes"),OFFSET('Sanitation Data'!$E$11,0,10*ROW('Sanitation Data'!E171)),NA())</f>
        <v>#N/A</v>
      </c>
      <c r="AE177" s="94" t="e">
        <f ca="true">+IF(AND(ISNUMBER(OFFSET('Sanitation Data'!$E$12,0,10*ROW('Sanitation Data'!E171))),'Data Summary'!CT177="Yes"),OFFSET('Sanitation Data'!$E$12,0,10*ROW('Sanitation Data'!E171)),NA())</f>
        <v>#N/A</v>
      </c>
      <c r="AF177" s="94" t="e">
        <f ca="true">+IF(AND(ISNUMBER(OFFSET('Sanitation Data'!$F$4,0,10*ROW('Sanitation Data'!F171))),'Data Summary'!CU177="Yes"),100-OFFSET('Sanitation Data'!$F$4,0,10*ROW('Sanitation Data'!F171)),NA())</f>
        <v>#N/A</v>
      </c>
      <c r="AG177" s="94" t="e">
        <f ca="true">+IF(AND(ISNUMBER(OFFSET('Sanitation Data'!$F$6,0,10*ROW('Sanitation Data'!F171))),'Data Summary'!CV177="Yes"),OFFSET('Sanitation Data'!$F$6,0,10*ROW('Sanitation Data'!F171)),NA())</f>
        <v>#N/A</v>
      </c>
      <c r="AH177" s="94" t="e">
        <f ca="true">+IF(AND(ISNUMBER(OFFSET('Sanitation Data'!$F$10,0,10*ROW('Sanitation Data'!F171))),'Data Summary'!CW177="Yes"),OFFSET('Sanitation Data'!$F$10,0,10*ROW('Sanitation Data'!F171)),NA())</f>
        <v>#N/A</v>
      </c>
      <c r="AI177" s="94" t="e">
        <f ca="true">+IF(AND(ISNUMBER(OFFSET('Sanitation Data'!$F$11,0,10*ROW('Sanitation Data'!F171))),'Data Summary'!CX177="Yes"),OFFSET('Sanitation Data'!$F$11,0,10*ROW('Sanitation Data'!F171)),NA())</f>
        <v>#N/A</v>
      </c>
      <c r="AJ177" s="94" t="e">
        <f ca="true">+IF(AND(ISNUMBER(OFFSET('Sanitation Data'!$F$12,0,10*ROW('Sanitation Data'!F171))),'Data Summary'!CY177="Yes"),OFFSET('Sanitation Data'!$F$12,0,10*ROW('Sanitation Data'!F171)),NA())</f>
        <v>#N/A</v>
      </c>
      <c r="AK177" s="94" t="e">
        <f ca="true">+IF(AND(ISNUMBER(OFFSET('Sanitation Data'!$G$4,0,10*ROW('Sanitation Data'!G171))),'Data Summary'!CZ177="Yes"),100-OFFSET('Sanitation Data'!$G$4,0,10*ROW('Sanitation Data'!G171)),NA())</f>
        <v>#N/A</v>
      </c>
      <c r="AL177" s="94" t="e">
        <f ca="true">+IF(AND(ISNUMBER(OFFSET('Sanitation Data'!$G$6,0,10*ROW('Sanitation Data'!G171))),'Data Summary'!DA177="Yes"),OFFSET('Sanitation Data'!$G$6,0,10*ROW('Sanitation Data'!G171)),NA())</f>
        <v>#N/A</v>
      </c>
      <c r="AM177" s="94" t="e">
        <f ca="true">+IF(AND(ISNUMBER(OFFSET('Sanitation Data'!$G$10,0,10*ROW('Sanitation Data'!G171))),'Data Summary'!DB177="Yes"),OFFSET('Sanitation Data'!$G$10,0,10*ROW('Sanitation Data'!G171)),NA())</f>
        <v>#N/A</v>
      </c>
      <c r="AN177" s="94" t="e">
        <f ca="true">+IF(AND(ISNUMBER(OFFSET('Sanitation Data'!$G$11,0,10*ROW('Sanitation Data'!G171))),'Data Summary'!DC177="Yes"),OFFSET('Sanitation Data'!$G$11,0,10*ROW('Sanitation Data'!G171)),NA())</f>
        <v>#N/A</v>
      </c>
      <c r="AO177" s="94" t="e">
        <f ca="true">+IF(AND(ISNUMBER(OFFSET('Sanitation Data'!$G$12,0,10*ROW('Sanitation Data'!G171))),'Data Summary'!DD177="Yes"),OFFSET('Sanitation Data'!$G$12,0,10*ROW('Sanitation Data'!G171)),NA())</f>
        <v>#N/A</v>
      </c>
      <c r="AP177" s="94" t="e">
        <f ca="true">+IF(AND(ISNUMBER(OFFSET('Sanitation Data'!$H$4,0,10*ROW('Sanitation Data'!H171))),'Data Summary'!DE177="Yes"),100-OFFSET('Sanitation Data'!$H$4,0,10*ROW('Sanitation Data'!H171)),NA())</f>
        <v>#N/A</v>
      </c>
      <c r="AQ177" s="94" t="e">
        <f ca="true">+IF(AND(ISNUMBER(OFFSET('Sanitation Data'!$H$6,0,10*ROW('Sanitation Data'!H171))),'Data Summary'!DF177="Yes"),OFFSET('Sanitation Data'!$H$6,0,10*ROW('Sanitation Data'!H171)),NA())</f>
        <v>#N/A</v>
      </c>
      <c r="AR177" s="94" t="e">
        <f ca="true">+IF(AND(ISNUMBER(OFFSET('Sanitation Data'!$H$10,0,10*ROW('Sanitation Data'!H171))),'Data Summary'!DG177="Yes"),OFFSET('Sanitation Data'!$H$10,0,10*ROW('Sanitation Data'!H171)),NA())</f>
        <v>#N/A</v>
      </c>
      <c r="AS177" s="94" t="e">
        <f ca="true">+IF(AND(ISNUMBER(OFFSET('Sanitation Data'!$H$11,0,10*ROW('Sanitation Data'!H171))),'Data Summary'!DH177="Yes"),OFFSET('Sanitation Data'!$H$11,0,10*ROW('Sanitation Data'!H171)),NA())</f>
        <v>#N/A</v>
      </c>
      <c r="AT177" s="94" t="e">
        <f ca="true">+IF(AND(ISNUMBER(OFFSET('Sanitation Data'!$H$12,0,10*ROW('Sanitation Data'!H171))),'Data Summary'!DI177="Yes"),OFFSET('Sanitation Data'!$H$12,0,10*ROW('Sanitation Data'!H171)),NA())</f>
        <v>#N/A</v>
      </c>
      <c r="AU177" s="94" t="e">
        <f ca="true">+IF(AND(ISNUMBER(OFFSET('Sanitation Data'!$I$4,0,10*ROW('Sanitation Data'!I171))),'Data Summary'!DJ177="Yes"),100-OFFSET('Sanitation Data'!$I$4,0,10*ROW('Sanitation Data'!I171)),NA())</f>
        <v>#N/A</v>
      </c>
      <c r="AV177" s="94" t="e">
        <f ca="true">+IF(AND(ISNUMBER(OFFSET('Sanitation Data'!$I$6,0,10*ROW('Sanitation Data'!I171))),'Data Summary'!DK177="Yes"),OFFSET('Sanitation Data'!$I$6,0,10*ROW('Sanitation Data'!I171)),NA())</f>
        <v>#N/A</v>
      </c>
      <c r="AW177" s="94" t="e">
        <f ca="true">+IF(AND(ISNUMBER(OFFSET('Sanitation Data'!$I$10,0,10*ROW('Sanitation Data'!I171))),'Data Summary'!DL177="Yes"),OFFSET('Sanitation Data'!$I$10,0,10*ROW('Sanitation Data'!I171)),NA())</f>
        <v>#N/A</v>
      </c>
      <c r="AX177" s="94" t="e">
        <f ca="true">+IF(AND(ISNUMBER(OFFSET('Sanitation Data'!$I$11,0,10*ROW('Sanitation Data'!I171))),'Data Summary'!DM177="Yes"),OFFSET('Sanitation Data'!$I$11,0,10*ROW('Sanitation Data'!I171)),NA())</f>
        <v>#N/A</v>
      </c>
      <c r="AY177" s="94" t="e">
        <f ca="true">+IF(AND(ISNUMBER(OFFSET('Sanitation Data'!$I$12,0,10*ROW('Sanitation Data'!I171))),'Data Summary'!DN177="Yes"),OFFSET('Sanitation Data'!$I$12,0,10*ROW('Sanitation Data'!I171)),NA())</f>
        <v>#N/A</v>
      </c>
      <c r="AZ177" s="95" t="e">
        <f ca="true">+IF(AND(ISNUMBER(OFFSET('Hygiene Data'!$D$5,0,10*ROW('Hygiene Data'!D171))),'Data Summary'!DO177="Yes"),OFFSET('Hygiene Data'!$D$5,0,10*ROW('Hygiene Data'!D171)),NA())</f>
        <v>#N/A</v>
      </c>
      <c r="BA177" s="95" t="e">
        <f ca="true">+IF(AND(ISNUMBER(OFFSET('Hygiene Data'!$D$7,0,10*ROW('Hygiene Data'!D171))),'Data Summary'!DP177="Yes"),OFFSET('Hygiene Data'!$D$7,0,10*ROW('Hygiene Data'!D171)),NA())</f>
        <v>#N/A</v>
      </c>
      <c r="BB177" s="95" t="e">
        <f ca="true">+IF(AND(ISNUMBER(OFFSET('Hygiene Data'!$D$9,0,10*ROW('Hygiene Data'!D171))),'Data Summary'!DQ177="Yes"),OFFSET('Hygiene Data'!$D$9,0,10*ROW('Hygiene Data'!D171)),NA())</f>
        <v>#N/A</v>
      </c>
      <c r="BC177" s="95" t="e">
        <f ca="true">+IF(AND(ISNUMBER(OFFSET('Hygiene Data'!$E$5,0,10*ROW('Hygiene Data'!E171))),'Data Summary'!DR177="Yes"),OFFSET('Hygiene Data'!$E$5,0,10*ROW('Hygiene Data'!E171)),NA())</f>
        <v>#N/A</v>
      </c>
      <c r="BD177" s="95" t="e">
        <f ca="true">+IF(AND(ISNUMBER(OFFSET('Hygiene Data'!$E$7,0,10*ROW('Hygiene Data'!E171))),'Data Summary'!DS177="Yes"),OFFSET('Hygiene Data'!$E$7,0,10*ROW('Hygiene Data'!E171)),NA())</f>
        <v>#N/A</v>
      </c>
      <c r="BE177" s="95" t="e">
        <f ca="true">+IF(AND(ISNUMBER(OFFSET('Hygiene Data'!$E$9,0,10*ROW('Hygiene Data'!E171))),'Data Summary'!DT177="Yes"),OFFSET('Hygiene Data'!$E$9,0,10*ROW('Hygiene Data'!E171)),NA())</f>
        <v>#N/A</v>
      </c>
      <c r="BF177" s="95" t="e">
        <f ca="true">+IF(AND(ISNUMBER(OFFSET('Hygiene Data'!$F$5,0,10*ROW('Hygiene Data'!F171))),'Data Summary'!DU177="Yes"),OFFSET('Hygiene Data'!$F$5,0,10*ROW('Hygiene Data'!F171)),NA())</f>
        <v>#N/A</v>
      </c>
      <c r="BG177" s="95" t="e">
        <f ca="true">+IF(AND(ISNUMBER(OFFSET('Hygiene Data'!$F$7,0,10*ROW('Hygiene Data'!F171))),'Data Summary'!DV177="Yes"),OFFSET('Hygiene Data'!$F$7,0,10*ROW('Hygiene Data'!F171)),NA())</f>
        <v>#N/A</v>
      </c>
      <c r="BH177" s="95" t="e">
        <f ca="true">+IF(AND(ISNUMBER(OFFSET('Hygiene Data'!$F$9,0,10*ROW('Hygiene Data'!F171))),'Data Summary'!DW177="Yes"),OFFSET('Hygiene Data'!$F$9,0,10*ROW('Hygiene Data'!F171)),NA())</f>
        <v>#N/A</v>
      </c>
      <c r="BI177" s="95" t="e">
        <f ca="true">+IF(AND(ISNUMBER(OFFSET('Hygiene Data'!$G$5,0,10*ROW('Hygiene Data'!G171))),'Data Summary'!DX177="Yes"),OFFSET('Hygiene Data'!$G$5,0,10*ROW('Hygiene Data'!G171)),NA())</f>
        <v>#N/A</v>
      </c>
      <c r="BJ177" s="95" t="e">
        <f ca="true">+IF(AND(ISNUMBER(OFFSET('Hygiene Data'!$G$7,0,10*ROW('Hygiene Data'!G171))),'Data Summary'!DY177="Yes"),OFFSET('Hygiene Data'!$G$7,0,10*ROW('Hygiene Data'!G171)),NA())</f>
        <v>#N/A</v>
      </c>
      <c r="BK177" s="95" t="e">
        <f ca="true">+IF(AND(ISNUMBER(OFFSET('Hygiene Data'!$G$9,0,10*ROW('Hygiene Data'!G171))),'Data Summary'!DZ177="Yes"),OFFSET('Hygiene Data'!$G$9,0,10*ROW('Hygiene Data'!G171)),NA())</f>
        <v>#N/A</v>
      </c>
      <c r="BL177" s="95" t="e">
        <f ca="true">+IF(AND(ISNUMBER(OFFSET('Hygiene Data'!$H$5,0,10*ROW('Hygiene Data'!H171))),'Data Summary'!EA177="Yes"),OFFSET('Hygiene Data'!$H$5,0,10*ROW('Hygiene Data'!H171)),NA())</f>
        <v>#N/A</v>
      </c>
      <c r="BM177" s="95" t="e">
        <f ca="true">+IF(AND(ISNUMBER(OFFSET('Hygiene Data'!$H$7,0,10*ROW('Hygiene Data'!H171))),'Data Summary'!EB177="Yes"),OFFSET('Hygiene Data'!$H$7,0,10*ROW('Hygiene Data'!H171)),NA())</f>
        <v>#N/A</v>
      </c>
      <c r="BN177" s="95" t="e">
        <f ca="true">+IF(AND(ISNUMBER(OFFSET('Hygiene Data'!$H$9,0,10*ROW('Hygiene Data'!H171))),'Data Summary'!EC177="Yes"),OFFSET('Hygiene Data'!$H$9,0,10*ROW('Hygiene Data'!H171)),NA())</f>
        <v>#N/A</v>
      </c>
      <c r="BO177" s="95" t="e">
        <f ca="true">+IF(AND(ISNUMBER(OFFSET('Hygiene Data'!$I$5,0,10*ROW('Hygiene Data'!I171))),'Data Summary'!ED177="Yes"),OFFSET('Hygiene Data'!$I$5,0,10*ROW('Hygiene Data'!I171)),NA())</f>
        <v>#N/A</v>
      </c>
      <c r="BP177" s="95" t="e">
        <f ca="true">+IF(AND(ISNUMBER(OFFSET('Hygiene Data'!$I$7,0,10*ROW('Hygiene Data'!I171))),'Data Summary'!EE177="Yes"),OFFSET('Hygiene Data'!$I$7,0,10*ROW('Hygiene Data'!I171)),NA())</f>
        <v>#N/A</v>
      </c>
      <c r="BQ177" s="95" t="e">
        <f ca="true">+IF(AND(ISNUMBER(OFFSET('Hygiene Data'!$I$9,0,10*ROW('Hygiene Data'!I171))),'Data Summary'!EF177="Yes"),OFFSET('Hygiene Data'!$I$9,0,10*ROW('Hygiene Data'!I171)),NA())</f>
        <v>#N/A</v>
      </c>
    </row>
    <row xmlns:x14ac="http://schemas.microsoft.com/office/spreadsheetml/2009/9/ac" r="178" x14ac:dyDescent="0.2">
      <c r="A178" s="329" t="e">
        <f ca="true">+RIGHT('Data Summary'!A178,LEN('Data Summary'!A178)-9)</f>
        <v>#VALUE!</v>
      </c>
      <c r="B178" s="36" t="str">
        <f ca="true">+IF(ISTEXT('Data Summary'!B178),'Data Summary'!B178,"")</f>
        <v/>
      </c>
      <c r="C178" s="328" t="e">
        <f ca="true">+VALUE('Data Summary'!C178)</f>
        <v>#VALUE!</v>
      </c>
      <c r="D178" s="93" t="e">
        <f ca="true">+IF(AND(ISNUMBER(OFFSET('Water Data'!$D$4,0,10*ROW('Water Data'!D172))),'Data Summary'!BS178="Yes"),100-OFFSET('Water Data'!$D$4,0,10*ROW('Water Data'!D172)),NA())</f>
        <v>#N/A</v>
      </c>
      <c r="E178" s="93" t="e">
        <f ca="true">+IF(AND(ISNUMBER(OFFSET('Water Data'!$D$6,0,10*ROW('Water Data'!D172))),'Data Summary'!BT178="Yes"),OFFSET('Water Data'!$D$6,0,10*ROW('Water Data'!D172)),NA())</f>
        <v>#N/A</v>
      </c>
      <c r="F178" s="93" t="e">
        <f ca="true">+IF(AND(ISNUMBER(OFFSET('Water Data'!$D$9,0,10*ROW('Water Data'!D172))),'Data Summary'!BU178="Yes"),OFFSET('Water Data'!$D$9,0,10*ROW('Water Data'!D172)),NA())</f>
        <v>#N/A</v>
      </c>
      <c r="G178" s="93" t="e">
        <f ca="true">+IF(AND(ISNUMBER(OFFSET('Water Data'!$E$4,0,10*ROW('Water Data'!E172))),'Data Summary'!BV178="Yes"),100-OFFSET('Water Data'!$E$4,0,10*ROW('Water Data'!E172)),NA())</f>
        <v>#N/A</v>
      </c>
      <c r="H178" s="93" t="e">
        <f ca="true">+IF(AND(ISNUMBER(OFFSET('Water Data'!$E$6,0,10*ROW('Water Data'!E172))),'Data Summary'!BW178="Yes"),OFFSET('Water Data'!$E$6,0,10*ROW('Water Data'!E172)),NA())</f>
        <v>#N/A</v>
      </c>
      <c r="I178" s="93" t="e">
        <f ca="true">+IF(AND(ISNUMBER(OFFSET('Water Data'!$E$9,0,10*ROW('Water Data'!E172))),'Data Summary'!BX178="Yes"),OFFSET('Water Data'!$E$9,0,10*ROW('Water Data'!E172)),NA())</f>
        <v>#N/A</v>
      </c>
      <c r="J178" s="93" t="e">
        <f ca="true">+IF(AND(ISNUMBER(OFFSET('Water Data'!$F$4,0,10*ROW('Water Data'!F172))),'Data Summary'!BY178="Yes"),100-OFFSET('Water Data'!$F$4,0,10*ROW('Water Data'!F172)),NA())</f>
        <v>#N/A</v>
      </c>
      <c r="K178" s="93" t="e">
        <f ca="true">+IF(AND(ISNUMBER(OFFSET('Water Data'!$F$6,0,10*ROW('Water Data'!F172))),'Data Summary'!BZ178="Yes"),OFFSET('Water Data'!$F$6,0,10*ROW('Water Data'!F172)),NA())</f>
        <v>#N/A</v>
      </c>
      <c r="L178" s="93" t="e">
        <f ca="true">+IF(AND(ISNUMBER(OFFSET('Water Data'!$F$9,0,10*ROW('Water Data'!F172))),'Data Summary'!CA178="Yes"),OFFSET('Water Data'!$F$9,0,10*ROW('Water Data'!F172)),NA())</f>
        <v>#N/A</v>
      </c>
      <c r="M178" s="93" t="e">
        <f ca="true">+IF(AND(ISNUMBER(OFFSET('Water Data'!$G$4,0,10*ROW('Water Data'!G172))),'Data Summary'!CB178="Yes"),100-OFFSET('Water Data'!$G$4,0,10*ROW('Water Data'!G172)),NA())</f>
        <v>#N/A</v>
      </c>
      <c r="N178" s="93" t="e">
        <f ca="true">+IF(AND(ISNUMBER(OFFSET('Water Data'!$G$6,0,10*ROW('Water Data'!G172))),'Data Summary'!CC178="Yes"),OFFSET('Water Data'!$G$6,0,10*ROW('Water Data'!G172)),NA())</f>
        <v>#N/A</v>
      </c>
      <c r="O178" s="93" t="e">
        <f ca="true">+IF(AND(ISNUMBER(OFFSET('Water Data'!$G$9,0,10*ROW('Water Data'!G172))),'Data Summary'!CD178="Yes"),OFFSET('Water Data'!$G$9,0,10*ROW('Water Data'!G172)),NA())</f>
        <v>#N/A</v>
      </c>
      <c r="P178" s="93" t="e">
        <f ca="true">+IF(AND(ISNUMBER(OFFSET('Water Data'!$H$4,0,10*ROW('Water Data'!H172))),'Data Summary'!CE178="Yes"),100-OFFSET('Water Data'!$H$4,0,10*ROW('Water Data'!H172)),NA())</f>
        <v>#N/A</v>
      </c>
      <c r="Q178" s="93" t="e">
        <f ca="true">+IF(AND(ISNUMBER(OFFSET('Water Data'!$H$6,0,10*ROW('Water Data'!H172))),'Data Summary'!CF178="Yes"),OFFSET('Water Data'!$H$6,0,10*ROW('Water Data'!H172)),NA())</f>
        <v>#N/A</v>
      </c>
      <c r="R178" s="93" t="e">
        <f ca="true">+IF(AND(ISNUMBER(OFFSET('Water Data'!$H$9,0,10*ROW('Water Data'!H172))),'Data Summary'!CG178="Yes"),OFFSET('Water Data'!$H$9,0,10*ROW('Water Data'!H172)),NA())</f>
        <v>#N/A</v>
      </c>
      <c r="S178" s="93" t="e">
        <f ca="true">+IF(AND(ISNUMBER(OFFSET('Water Data'!$I$4,0,10*ROW('Water Data'!I172))),'Data Summary'!CH178="Yes"),100-OFFSET('Water Data'!$I$4,0,10*ROW('Water Data'!I172)),NA())</f>
        <v>#N/A</v>
      </c>
      <c r="T178" s="93" t="e">
        <f ca="true">+IF(AND(ISNUMBER(OFFSET('Water Data'!$I$6,0,10*ROW('Water Data'!I172))),'Data Summary'!CI178="Yes"),OFFSET('Water Data'!$I$6,0,10*ROW('Water Data'!I172)),NA())</f>
        <v>#N/A</v>
      </c>
      <c r="U178" s="93" t="e">
        <f ca="true">+IF(AND(ISNUMBER(OFFSET('Water Data'!$I$9,0,10*ROW('Water Data'!I172))),'Data Summary'!CJ178="Yes"),OFFSET('Water Data'!$I$9,0,10*ROW('Water Data'!I172)),NA())</f>
        <v>#N/A</v>
      </c>
      <c r="V178" s="94" t="e">
        <f ca="true">+IF(AND(ISNUMBER(OFFSET('Sanitation Data'!$D$4,0,10*ROW('Sanitation Data'!D172))),'Data Summary'!CK178="Yes"),100-OFFSET('Sanitation Data'!$D$4,0,10*ROW('Sanitation Data'!D172)),NA())</f>
        <v>#N/A</v>
      </c>
      <c r="W178" s="94" t="e">
        <f ca="true">+IF(AND(ISNUMBER(OFFSET('Sanitation Data'!$D$6,0,10*ROW('Sanitation Data'!D172))),'Data Summary'!CL178="Yes"),OFFSET('Sanitation Data'!$D$6,0,10*ROW('Sanitation Data'!D172)),NA())</f>
        <v>#N/A</v>
      </c>
      <c r="X178" s="94" t="e">
        <f ca="true">+IF(AND(ISNUMBER(OFFSET('Sanitation Data'!$D$10,0,10*ROW('Sanitation Data'!D172))),'Data Summary'!CM178="Yes"),OFFSET('Sanitation Data'!$D$10,0,10*ROW('Sanitation Data'!D172)),NA())</f>
        <v>#N/A</v>
      </c>
      <c r="Y178" s="94" t="e">
        <f ca="true">+IF(AND(ISNUMBER(OFFSET('Sanitation Data'!$D$11,0,10*ROW('Sanitation Data'!D172))),'Data Summary'!CN178="Yes"),OFFSET('Sanitation Data'!$D$11,0,10*ROW('Sanitation Data'!D172)),NA())</f>
        <v>#N/A</v>
      </c>
      <c r="Z178" s="94" t="e">
        <f ca="true">+IF(AND(ISNUMBER(OFFSET('Sanitation Data'!$D$12,0,10*ROW('Sanitation Data'!D172))),'Data Summary'!CO178="Yes"),OFFSET('Sanitation Data'!$D$12,0,10*ROW('Sanitation Data'!D172)),NA())</f>
        <v>#N/A</v>
      </c>
      <c r="AA178" s="94" t="e">
        <f ca="true">+IF(AND(ISNUMBER(OFFSET('Sanitation Data'!$E$4,0,10*ROW('Sanitation Data'!E172))),'Data Summary'!CP178="Yes"),100-OFFSET('Sanitation Data'!$E$4,0,10*ROW('Sanitation Data'!E172)),NA())</f>
        <v>#N/A</v>
      </c>
      <c r="AB178" s="94" t="e">
        <f ca="true">+IF(AND(ISNUMBER(OFFSET('Sanitation Data'!$E$6,0,10*ROW('Sanitation Data'!E172))),'Data Summary'!CQ178="Yes"),OFFSET('Sanitation Data'!$E$6,0,10*ROW('Sanitation Data'!E172)),NA())</f>
        <v>#N/A</v>
      </c>
      <c r="AC178" s="94" t="e">
        <f ca="true">+IF(AND(ISNUMBER(OFFSET('Sanitation Data'!$E$10,0,10*ROW('Sanitation Data'!E172))),'Data Summary'!CR178="Yes"),OFFSET('Sanitation Data'!$E$10,0,10*ROW('Sanitation Data'!E172)),NA())</f>
        <v>#N/A</v>
      </c>
      <c r="AD178" s="94" t="e">
        <f ca="true">+IF(AND(ISNUMBER(OFFSET('Sanitation Data'!$E$11,0,10*ROW('Sanitation Data'!E172))),'Data Summary'!CS178="Yes"),OFFSET('Sanitation Data'!$E$11,0,10*ROW('Sanitation Data'!E172)),NA())</f>
        <v>#N/A</v>
      </c>
      <c r="AE178" s="94" t="e">
        <f ca="true">+IF(AND(ISNUMBER(OFFSET('Sanitation Data'!$E$12,0,10*ROW('Sanitation Data'!E172))),'Data Summary'!CT178="Yes"),OFFSET('Sanitation Data'!$E$12,0,10*ROW('Sanitation Data'!E172)),NA())</f>
        <v>#N/A</v>
      </c>
      <c r="AF178" s="94" t="e">
        <f ca="true">+IF(AND(ISNUMBER(OFFSET('Sanitation Data'!$F$4,0,10*ROW('Sanitation Data'!F172))),'Data Summary'!CU178="Yes"),100-OFFSET('Sanitation Data'!$F$4,0,10*ROW('Sanitation Data'!F172)),NA())</f>
        <v>#N/A</v>
      </c>
      <c r="AG178" s="94" t="e">
        <f ca="true">+IF(AND(ISNUMBER(OFFSET('Sanitation Data'!$F$6,0,10*ROW('Sanitation Data'!F172))),'Data Summary'!CV178="Yes"),OFFSET('Sanitation Data'!$F$6,0,10*ROW('Sanitation Data'!F172)),NA())</f>
        <v>#N/A</v>
      </c>
      <c r="AH178" s="94" t="e">
        <f ca="true">+IF(AND(ISNUMBER(OFFSET('Sanitation Data'!$F$10,0,10*ROW('Sanitation Data'!F172))),'Data Summary'!CW178="Yes"),OFFSET('Sanitation Data'!$F$10,0,10*ROW('Sanitation Data'!F172)),NA())</f>
        <v>#N/A</v>
      </c>
      <c r="AI178" s="94" t="e">
        <f ca="true">+IF(AND(ISNUMBER(OFFSET('Sanitation Data'!$F$11,0,10*ROW('Sanitation Data'!F172))),'Data Summary'!CX178="Yes"),OFFSET('Sanitation Data'!$F$11,0,10*ROW('Sanitation Data'!F172)),NA())</f>
        <v>#N/A</v>
      </c>
      <c r="AJ178" s="94" t="e">
        <f ca="true">+IF(AND(ISNUMBER(OFFSET('Sanitation Data'!$F$12,0,10*ROW('Sanitation Data'!F172))),'Data Summary'!CY178="Yes"),OFFSET('Sanitation Data'!$F$12,0,10*ROW('Sanitation Data'!F172)),NA())</f>
        <v>#N/A</v>
      </c>
      <c r="AK178" s="94" t="e">
        <f ca="true">+IF(AND(ISNUMBER(OFFSET('Sanitation Data'!$G$4,0,10*ROW('Sanitation Data'!G172))),'Data Summary'!CZ178="Yes"),100-OFFSET('Sanitation Data'!$G$4,0,10*ROW('Sanitation Data'!G172)),NA())</f>
        <v>#N/A</v>
      </c>
      <c r="AL178" s="94" t="e">
        <f ca="true">+IF(AND(ISNUMBER(OFFSET('Sanitation Data'!$G$6,0,10*ROW('Sanitation Data'!G172))),'Data Summary'!DA178="Yes"),OFFSET('Sanitation Data'!$G$6,0,10*ROW('Sanitation Data'!G172)),NA())</f>
        <v>#N/A</v>
      </c>
      <c r="AM178" s="94" t="e">
        <f ca="true">+IF(AND(ISNUMBER(OFFSET('Sanitation Data'!$G$10,0,10*ROW('Sanitation Data'!G172))),'Data Summary'!DB178="Yes"),OFFSET('Sanitation Data'!$G$10,0,10*ROW('Sanitation Data'!G172)),NA())</f>
        <v>#N/A</v>
      </c>
      <c r="AN178" s="94" t="e">
        <f ca="true">+IF(AND(ISNUMBER(OFFSET('Sanitation Data'!$G$11,0,10*ROW('Sanitation Data'!G172))),'Data Summary'!DC178="Yes"),OFFSET('Sanitation Data'!$G$11,0,10*ROW('Sanitation Data'!G172)),NA())</f>
        <v>#N/A</v>
      </c>
      <c r="AO178" s="94" t="e">
        <f ca="true">+IF(AND(ISNUMBER(OFFSET('Sanitation Data'!$G$12,0,10*ROW('Sanitation Data'!G172))),'Data Summary'!DD178="Yes"),OFFSET('Sanitation Data'!$G$12,0,10*ROW('Sanitation Data'!G172)),NA())</f>
        <v>#N/A</v>
      </c>
      <c r="AP178" s="94" t="e">
        <f ca="true">+IF(AND(ISNUMBER(OFFSET('Sanitation Data'!$H$4,0,10*ROW('Sanitation Data'!H172))),'Data Summary'!DE178="Yes"),100-OFFSET('Sanitation Data'!$H$4,0,10*ROW('Sanitation Data'!H172)),NA())</f>
        <v>#N/A</v>
      </c>
      <c r="AQ178" s="94" t="e">
        <f ca="true">+IF(AND(ISNUMBER(OFFSET('Sanitation Data'!$H$6,0,10*ROW('Sanitation Data'!H172))),'Data Summary'!DF178="Yes"),OFFSET('Sanitation Data'!$H$6,0,10*ROW('Sanitation Data'!H172)),NA())</f>
        <v>#N/A</v>
      </c>
      <c r="AR178" s="94" t="e">
        <f ca="true">+IF(AND(ISNUMBER(OFFSET('Sanitation Data'!$H$10,0,10*ROW('Sanitation Data'!H172))),'Data Summary'!DG178="Yes"),OFFSET('Sanitation Data'!$H$10,0,10*ROW('Sanitation Data'!H172)),NA())</f>
        <v>#N/A</v>
      </c>
      <c r="AS178" s="94" t="e">
        <f ca="true">+IF(AND(ISNUMBER(OFFSET('Sanitation Data'!$H$11,0,10*ROW('Sanitation Data'!H172))),'Data Summary'!DH178="Yes"),OFFSET('Sanitation Data'!$H$11,0,10*ROW('Sanitation Data'!H172)),NA())</f>
        <v>#N/A</v>
      </c>
      <c r="AT178" s="94" t="e">
        <f ca="true">+IF(AND(ISNUMBER(OFFSET('Sanitation Data'!$H$12,0,10*ROW('Sanitation Data'!H172))),'Data Summary'!DI178="Yes"),OFFSET('Sanitation Data'!$H$12,0,10*ROW('Sanitation Data'!H172)),NA())</f>
        <v>#N/A</v>
      </c>
      <c r="AU178" s="94" t="e">
        <f ca="true">+IF(AND(ISNUMBER(OFFSET('Sanitation Data'!$I$4,0,10*ROW('Sanitation Data'!I172))),'Data Summary'!DJ178="Yes"),100-OFFSET('Sanitation Data'!$I$4,0,10*ROW('Sanitation Data'!I172)),NA())</f>
        <v>#N/A</v>
      </c>
      <c r="AV178" s="94" t="e">
        <f ca="true">+IF(AND(ISNUMBER(OFFSET('Sanitation Data'!$I$6,0,10*ROW('Sanitation Data'!I172))),'Data Summary'!DK178="Yes"),OFFSET('Sanitation Data'!$I$6,0,10*ROW('Sanitation Data'!I172)),NA())</f>
        <v>#N/A</v>
      </c>
      <c r="AW178" s="94" t="e">
        <f ca="true">+IF(AND(ISNUMBER(OFFSET('Sanitation Data'!$I$10,0,10*ROW('Sanitation Data'!I172))),'Data Summary'!DL178="Yes"),OFFSET('Sanitation Data'!$I$10,0,10*ROW('Sanitation Data'!I172)),NA())</f>
        <v>#N/A</v>
      </c>
      <c r="AX178" s="94" t="e">
        <f ca="true">+IF(AND(ISNUMBER(OFFSET('Sanitation Data'!$I$11,0,10*ROW('Sanitation Data'!I172))),'Data Summary'!DM178="Yes"),OFFSET('Sanitation Data'!$I$11,0,10*ROW('Sanitation Data'!I172)),NA())</f>
        <v>#N/A</v>
      </c>
      <c r="AY178" s="94" t="e">
        <f ca="true">+IF(AND(ISNUMBER(OFFSET('Sanitation Data'!$I$12,0,10*ROW('Sanitation Data'!I172))),'Data Summary'!DN178="Yes"),OFFSET('Sanitation Data'!$I$12,0,10*ROW('Sanitation Data'!I172)),NA())</f>
        <v>#N/A</v>
      </c>
      <c r="AZ178" s="95" t="e">
        <f ca="true">+IF(AND(ISNUMBER(OFFSET('Hygiene Data'!$D$5,0,10*ROW('Hygiene Data'!D172))),'Data Summary'!DO178="Yes"),OFFSET('Hygiene Data'!$D$5,0,10*ROW('Hygiene Data'!D172)),NA())</f>
        <v>#N/A</v>
      </c>
      <c r="BA178" s="95" t="e">
        <f ca="true">+IF(AND(ISNUMBER(OFFSET('Hygiene Data'!$D$7,0,10*ROW('Hygiene Data'!D172))),'Data Summary'!DP178="Yes"),OFFSET('Hygiene Data'!$D$7,0,10*ROW('Hygiene Data'!D172)),NA())</f>
        <v>#N/A</v>
      </c>
      <c r="BB178" s="95" t="e">
        <f ca="true">+IF(AND(ISNUMBER(OFFSET('Hygiene Data'!$D$9,0,10*ROW('Hygiene Data'!D172))),'Data Summary'!DQ178="Yes"),OFFSET('Hygiene Data'!$D$9,0,10*ROW('Hygiene Data'!D172)),NA())</f>
        <v>#N/A</v>
      </c>
      <c r="BC178" s="95" t="e">
        <f ca="true">+IF(AND(ISNUMBER(OFFSET('Hygiene Data'!$E$5,0,10*ROW('Hygiene Data'!E172))),'Data Summary'!DR178="Yes"),OFFSET('Hygiene Data'!$E$5,0,10*ROW('Hygiene Data'!E172)),NA())</f>
        <v>#N/A</v>
      </c>
      <c r="BD178" s="95" t="e">
        <f ca="true">+IF(AND(ISNUMBER(OFFSET('Hygiene Data'!$E$7,0,10*ROW('Hygiene Data'!E172))),'Data Summary'!DS178="Yes"),OFFSET('Hygiene Data'!$E$7,0,10*ROW('Hygiene Data'!E172)),NA())</f>
        <v>#N/A</v>
      </c>
      <c r="BE178" s="95" t="e">
        <f ca="true">+IF(AND(ISNUMBER(OFFSET('Hygiene Data'!$E$9,0,10*ROW('Hygiene Data'!E172))),'Data Summary'!DT178="Yes"),OFFSET('Hygiene Data'!$E$9,0,10*ROW('Hygiene Data'!E172)),NA())</f>
        <v>#N/A</v>
      </c>
      <c r="BF178" s="95" t="e">
        <f ca="true">+IF(AND(ISNUMBER(OFFSET('Hygiene Data'!$F$5,0,10*ROW('Hygiene Data'!F172))),'Data Summary'!DU178="Yes"),OFFSET('Hygiene Data'!$F$5,0,10*ROW('Hygiene Data'!F172)),NA())</f>
        <v>#N/A</v>
      </c>
      <c r="BG178" s="95" t="e">
        <f ca="true">+IF(AND(ISNUMBER(OFFSET('Hygiene Data'!$F$7,0,10*ROW('Hygiene Data'!F172))),'Data Summary'!DV178="Yes"),OFFSET('Hygiene Data'!$F$7,0,10*ROW('Hygiene Data'!F172)),NA())</f>
        <v>#N/A</v>
      </c>
      <c r="BH178" s="95" t="e">
        <f ca="true">+IF(AND(ISNUMBER(OFFSET('Hygiene Data'!$F$9,0,10*ROW('Hygiene Data'!F172))),'Data Summary'!DW178="Yes"),OFFSET('Hygiene Data'!$F$9,0,10*ROW('Hygiene Data'!F172)),NA())</f>
        <v>#N/A</v>
      </c>
      <c r="BI178" s="95" t="e">
        <f ca="true">+IF(AND(ISNUMBER(OFFSET('Hygiene Data'!$G$5,0,10*ROW('Hygiene Data'!G172))),'Data Summary'!DX178="Yes"),OFFSET('Hygiene Data'!$G$5,0,10*ROW('Hygiene Data'!G172)),NA())</f>
        <v>#N/A</v>
      </c>
      <c r="BJ178" s="95" t="e">
        <f ca="true">+IF(AND(ISNUMBER(OFFSET('Hygiene Data'!$G$7,0,10*ROW('Hygiene Data'!G172))),'Data Summary'!DY178="Yes"),OFFSET('Hygiene Data'!$G$7,0,10*ROW('Hygiene Data'!G172)),NA())</f>
        <v>#N/A</v>
      </c>
      <c r="BK178" s="95" t="e">
        <f ca="true">+IF(AND(ISNUMBER(OFFSET('Hygiene Data'!$G$9,0,10*ROW('Hygiene Data'!G172))),'Data Summary'!DZ178="Yes"),OFFSET('Hygiene Data'!$G$9,0,10*ROW('Hygiene Data'!G172)),NA())</f>
        <v>#N/A</v>
      </c>
      <c r="BL178" s="95" t="e">
        <f ca="true">+IF(AND(ISNUMBER(OFFSET('Hygiene Data'!$H$5,0,10*ROW('Hygiene Data'!H172))),'Data Summary'!EA178="Yes"),OFFSET('Hygiene Data'!$H$5,0,10*ROW('Hygiene Data'!H172)),NA())</f>
        <v>#N/A</v>
      </c>
      <c r="BM178" s="95" t="e">
        <f ca="true">+IF(AND(ISNUMBER(OFFSET('Hygiene Data'!$H$7,0,10*ROW('Hygiene Data'!H172))),'Data Summary'!EB178="Yes"),OFFSET('Hygiene Data'!$H$7,0,10*ROW('Hygiene Data'!H172)),NA())</f>
        <v>#N/A</v>
      </c>
      <c r="BN178" s="95" t="e">
        <f ca="true">+IF(AND(ISNUMBER(OFFSET('Hygiene Data'!$H$9,0,10*ROW('Hygiene Data'!H172))),'Data Summary'!EC178="Yes"),OFFSET('Hygiene Data'!$H$9,0,10*ROW('Hygiene Data'!H172)),NA())</f>
        <v>#N/A</v>
      </c>
      <c r="BO178" s="95" t="e">
        <f ca="true">+IF(AND(ISNUMBER(OFFSET('Hygiene Data'!$I$5,0,10*ROW('Hygiene Data'!I172))),'Data Summary'!ED178="Yes"),OFFSET('Hygiene Data'!$I$5,0,10*ROW('Hygiene Data'!I172)),NA())</f>
        <v>#N/A</v>
      </c>
      <c r="BP178" s="95" t="e">
        <f ca="true">+IF(AND(ISNUMBER(OFFSET('Hygiene Data'!$I$7,0,10*ROW('Hygiene Data'!I172))),'Data Summary'!EE178="Yes"),OFFSET('Hygiene Data'!$I$7,0,10*ROW('Hygiene Data'!I172)),NA())</f>
        <v>#N/A</v>
      </c>
      <c r="BQ178" s="95" t="e">
        <f ca="true">+IF(AND(ISNUMBER(OFFSET('Hygiene Data'!$I$9,0,10*ROW('Hygiene Data'!I172))),'Data Summary'!EF178="Yes"),OFFSET('Hygiene Data'!$I$9,0,10*ROW('Hygiene Data'!I172)),NA())</f>
        <v>#N/A</v>
      </c>
    </row>
    <row xmlns:x14ac="http://schemas.microsoft.com/office/spreadsheetml/2009/9/ac" r="179" x14ac:dyDescent="0.2">
      <c r="A179" s="329" t="e">
        <f ca="true">+RIGHT('Data Summary'!A179,LEN('Data Summary'!A179)-9)</f>
        <v>#VALUE!</v>
      </c>
      <c r="B179" s="36" t="str">
        <f ca="true">+IF(ISTEXT('Data Summary'!B179),'Data Summary'!B179,"")</f>
        <v/>
      </c>
      <c r="C179" s="328" t="e">
        <f ca="true">+VALUE('Data Summary'!C179)</f>
        <v>#VALUE!</v>
      </c>
      <c r="D179" s="93" t="e">
        <f ca="true">+IF(AND(ISNUMBER(OFFSET('Water Data'!$D$4,0,10*ROW('Water Data'!D173))),'Data Summary'!BS179="Yes"),100-OFFSET('Water Data'!$D$4,0,10*ROW('Water Data'!D173)),NA())</f>
        <v>#N/A</v>
      </c>
      <c r="E179" s="93" t="e">
        <f ca="true">+IF(AND(ISNUMBER(OFFSET('Water Data'!$D$6,0,10*ROW('Water Data'!D173))),'Data Summary'!BT179="Yes"),OFFSET('Water Data'!$D$6,0,10*ROW('Water Data'!D173)),NA())</f>
        <v>#N/A</v>
      </c>
      <c r="F179" s="93" t="e">
        <f ca="true">+IF(AND(ISNUMBER(OFFSET('Water Data'!$D$9,0,10*ROW('Water Data'!D173))),'Data Summary'!BU179="Yes"),OFFSET('Water Data'!$D$9,0,10*ROW('Water Data'!D173)),NA())</f>
        <v>#N/A</v>
      </c>
      <c r="G179" s="93" t="e">
        <f ca="true">+IF(AND(ISNUMBER(OFFSET('Water Data'!$E$4,0,10*ROW('Water Data'!E173))),'Data Summary'!BV179="Yes"),100-OFFSET('Water Data'!$E$4,0,10*ROW('Water Data'!E173)),NA())</f>
        <v>#N/A</v>
      </c>
      <c r="H179" s="93" t="e">
        <f ca="true">+IF(AND(ISNUMBER(OFFSET('Water Data'!$E$6,0,10*ROW('Water Data'!E173))),'Data Summary'!BW179="Yes"),OFFSET('Water Data'!$E$6,0,10*ROW('Water Data'!E173)),NA())</f>
        <v>#N/A</v>
      </c>
      <c r="I179" s="93" t="e">
        <f ca="true">+IF(AND(ISNUMBER(OFFSET('Water Data'!$E$9,0,10*ROW('Water Data'!E173))),'Data Summary'!BX179="Yes"),OFFSET('Water Data'!$E$9,0,10*ROW('Water Data'!E173)),NA())</f>
        <v>#N/A</v>
      </c>
      <c r="J179" s="93" t="e">
        <f ca="true">+IF(AND(ISNUMBER(OFFSET('Water Data'!$F$4,0,10*ROW('Water Data'!F173))),'Data Summary'!BY179="Yes"),100-OFFSET('Water Data'!$F$4,0,10*ROW('Water Data'!F173)),NA())</f>
        <v>#N/A</v>
      </c>
      <c r="K179" s="93" t="e">
        <f ca="true">+IF(AND(ISNUMBER(OFFSET('Water Data'!$F$6,0,10*ROW('Water Data'!F173))),'Data Summary'!BZ179="Yes"),OFFSET('Water Data'!$F$6,0,10*ROW('Water Data'!F173)),NA())</f>
        <v>#N/A</v>
      </c>
      <c r="L179" s="93" t="e">
        <f ca="true">+IF(AND(ISNUMBER(OFFSET('Water Data'!$F$9,0,10*ROW('Water Data'!F173))),'Data Summary'!CA179="Yes"),OFFSET('Water Data'!$F$9,0,10*ROW('Water Data'!F173)),NA())</f>
        <v>#N/A</v>
      </c>
      <c r="M179" s="93" t="e">
        <f ca="true">+IF(AND(ISNUMBER(OFFSET('Water Data'!$G$4,0,10*ROW('Water Data'!G173))),'Data Summary'!CB179="Yes"),100-OFFSET('Water Data'!$G$4,0,10*ROW('Water Data'!G173)),NA())</f>
        <v>#N/A</v>
      </c>
      <c r="N179" s="93" t="e">
        <f ca="true">+IF(AND(ISNUMBER(OFFSET('Water Data'!$G$6,0,10*ROW('Water Data'!G173))),'Data Summary'!CC179="Yes"),OFFSET('Water Data'!$G$6,0,10*ROW('Water Data'!G173)),NA())</f>
        <v>#N/A</v>
      </c>
      <c r="O179" s="93" t="e">
        <f ca="true">+IF(AND(ISNUMBER(OFFSET('Water Data'!$G$9,0,10*ROW('Water Data'!G173))),'Data Summary'!CD179="Yes"),OFFSET('Water Data'!$G$9,0,10*ROW('Water Data'!G173)),NA())</f>
        <v>#N/A</v>
      </c>
      <c r="P179" s="93" t="e">
        <f ca="true">+IF(AND(ISNUMBER(OFFSET('Water Data'!$H$4,0,10*ROW('Water Data'!H173))),'Data Summary'!CE179="Yes"),100-OFFSET('Water Data'!$H$4,0,10*ROW('Water Data'!H173)),NA())</f>
        <v>#N/A</v>
      </c>
      <c r="Q179" s="93" t="e">
        <f ca="true">+IF(AND(ISNUMBER(OFFSET('Water Data'!$H$6,0,10*ROW('Water Data'!H173))),'Data Summary'!CF179="Yes"),OFFSET('Water Data'!$H$6,0,10*ROW('Water Data'!H173)),NA())</f>
        <v>#N/A</v>
      </c>
      <c r="R179" s="93" t="e">
        <f ca="true">+IF(AND(ISNUMBER(OFFSET('Water Data'!$H$9,0,10*ROW('Water Data'!H173))),'Data Summary'!CG179="Yes"),OFFSET('Water Data'!$H$9,0,10*ROW('Water Data'!H173)),NA())</f>
        <v>#N/A</v>
      </c>
      <c r="S179" s="93" t="e">
        <f ca="true">+IF(AND(ISNUMBER(OFFSET('Water Data'!$I$4,0,10*ROW('Water Data'!I173))),'Data Summary'!CH179="Yes"),100-OFFSET('Water Data'!$I$4,0,10*ROW('Water Data'!I173)),NA())</f>
        <v>#N/A</v>
      </c>
      <c r="T179" s="93" t="e">
        <f ca="true">+IF(AND(ISNUMBER(OFFSET('Water Data'!$I$6,0,10*ROW('Water Data'!I173))),'Data Summary'!CI179="Yes"),OFFSET('Water Data'!$I$6,0,10*ROW('Water Data'!I173)),NA())</f>
        <v>#N/A</v>
      </c>
      <c r="U179" s="93" t="e">
        <f ca="true">+IF(AND(ISNUMBER(OFFSET('Water Data'!$I$9,0,10*ROW('Water Data'!I173))),'Data Summary'!CJ179="Yes"),OFFSET('Water Data'!$I$9,0,10*ROW('Water Data'!I173)),NA())</f>
        <v>#N/A</v>
      </c>
      <c r="V179" s="94" t="e">
        <f ca="true">+IF(AND(ISNUMBER(OFFSET('Sanitation Data'!$D$4,0,10*ROW('Sanitation Data'!D173))),'Data Summary'!CK179="Yes"),100-OFFSET('Sanitation Data'!$D$4,0,10*ROW('Sanitation Data'!D173)),NA())</f>
        <v>#N/A</v>
      </c>
      <c r="W179" s="94" t="e">
        <f ca="true">+IF(AND(ISNUMBER(OFFSET('Sanitation Data'!$D$6,0,10*ROW('Sanitation Data'!D173))),'Data Summary'!CL179="Yes"),OFFSET('Sanitation Data'!$D$6,0,10*ROW('Sanitation Data'!D173)),NA())</f>
        <v>#N/A</v>
      </c>
      <c r="X179" s="94" t="e">
        <f ca="true">+IF(AND(ISNUMBER(OFFSET('Sanitation Data'!$D$10,0,10*ROW('Sanitation Data'!D173))),'Data Summary'!CM179="Yes"),OFFSET('Sanitation Data'!$D$10,0,10*ROW('Sanitation Data'!D173)),NA())</f>
        <v>#N/A</v>
      </c>
      <c r="Y179" s="94" t="e">
        <f ca="true">+IF(AND(ISNUMBER(OFFSET('Sanitation Data'!$D$11,0,10*ROW('Sanitation Data'!D173))),'Data Summary'!CN179="Yes"),OFFSET('Sanitation Data'!$D$11,0,10*ROW('Sanitation Data'!D173)),NA())</f>
        <v>#N/A</v>
      </c>
      <c r="Z179" s="94" t="e">
        <f ca="true">+IF(AND(ISNUMBER(OFFSET('Sanitation Data'!$D$12,0,10*ROW('Sanitation Data'!D173))),'Data Summary'!CO179="Yes"),OFFSET('Sanitation Data'!$D$12,0,10*ROW('Sanitation Data'!D173)),NA())</f>
        <v>#N/A</v>
      </c>
      <c r="AA179" s="94" t="e">
        <f ca="true">+IF(AND(ISNUMBER(OFFSET('Sanitation Data'!$E$4,0,10*ROW('Sanitation Data'!E173))),'Data Summary'!CP179="Yes"),100-OFFSET('Sanitation Data'!$E$4,0,10*ROW('Sanitation Data'!E173)),NA())</f>
        <v>#N/A</v>
      </c>
      <c r="AB179" s="94" t="e">
        <f ca="true">+IF(AND(ISNUMBER(OFFSET('Sanitation Data'!$E$6,0,10*ROW('Sanitation Data'!E173))),'Data Summary'!CQ179="Yes"),OFFSET('Sanitation Data'!$E$6,0,10*ROW('Sanitation Data'!E173)),NA())</f>
        <v>#N/A</v>
      </c>
      <c r="AC179" s="94" t="e">
        <f ca="true">+IF(AND(ISNUMBER(OFFSET('Sanitation Data'!$E$10,0,10*ROW('Sanitation Data'!E173))),'Data Summary'!CR179="Yes"),OFFSET('Sanitation Data'!$E$10,0,10*ROW('Sanitation Data'!E173)),NA())</f>
        <v>#N/A</v>
      </c>
      <c r="AD179" s="94" t="e">
        <f ca="true">+IF(AND(ISNUMBER(OFFSET('Sanitation Data'!$E$11,0,10*ROW('Sanitation Data'!E173))),'Data Summary'!CS179="Yes"),OFFSET('Sanitation Data'!$E$11,0,10*ROW('Sanitation Data'!E173)),NA())</f>
        <v>#N/A</v>
      </c>
      <c r="AE179" s="94" t="e">
        <f ca="true">+IF(AND(ISNUMBER(OFFSET('Sanitation Data'!$E$12,0,10*ROW('Sanitation Data'!E173))),'Data Summary'!CT179="Yes"),OFFSET('Sanitation Data'!$E$12,0,10*ROW('Sanitation Data'!E173)),NA())</f>
        <v>#N/A</v>
      </c>
      <c r="AF179" s="94" t="e">
        <f ca="true">+IF(AND(ISNUMBER(OFFSET('Sanitation Data'!$F$4,0,10*ROW('Sanitation Data'!F173))),'Data Summary'!CU179="Yes"),100-OFFSET('Sanitation Data'!$F$4,0,10*ROW('Sanitation Data'!F173)),NA())</f>
        <v>#N/A</v>
      </c>
      <c r="AG179" s="94" t="e">
        <f ca="true">+IF(AND(ISNUMBER(OFFSET('Sanitation Data'!$F$6,0,10*ROW('Sanitation Data'!F173))),'Data Summary'!CV179="Yes"),OFFSET('Sanitation Data'!$F$6,0,10*ROW('Sanitation Data'!F173)),NA())</f>
        <v>#N/A</v>
      </c>
      <c r="AH179" s="94" t="e">
        <f ca="true">+IF(AND(ISNUMBER(OFFSET('Sanitation Data'!$F$10,0,10*ROW('Sanitation Data'!F173))),'Data Summary'!CW179="Yes"),OFFSET('Sanitation Data'!$F$10,0,10*ROW('Sanitation Data'!F173)),NA())</f>
        <v>#N/A</v>
      </c>
      <c r="AI179" s="94" t="e">
        <f ca="true">+IF(AND(ISNUMBER(OFFSET('Sanitation Data'!$F$11,0,10*ROW('Sanitation Data'!F173))),'Data Summary'!CX179="Yes"),OFFSET('Sanitation Data'!$F$11,0,10*ROW('Sanitation Data'!F173)),NA())</f>
        <v>#N/A</v>
      </c>
      <c r="AJ179" s="94" t="e">
        <f ca="true">+IF(AND(ISNUMBER(OFFSET('Sanitation Data'!$F$12,0,10*ROW('Sanitation Data'!F173))),'Data Summary'!CY179="Yes"),OFFSET('Sanitation Data'!$F$12,0,10*ROW('Sanitation Data'!F173)),NA())</f>
        <v>#N/A</v>
      </c>
      <c r="AK179" s="94" t="e">
        <f ca="true">+IF(AND(ISNUMBER(OFFSET('Sanitation Data'!$G$4,0,10*ROW('Sanitation Data'!G173))),'Data Summary'!CZ179="Yes"),100-OFFSET('Sanitation Data'!$G$4,0,10*ROW('Sanitation Data'!G173)),NA())</f>
        <v>#N/A</v>
      </c>
      <c r="AL179" s="94" t="e">
        <f ca="true">+IF(AND(ISNUMBER(OFFSET('Sanitation Data'!$G$6,0,10*ROW('Sanitation Data'!G173))),'Data Summary'!DA179="Yes"),OFFSET('Sanitation Data'!$G$6,0,10*ROW('Sanitation Data'!G173)),NA())</f>
        <v>#N/A</v>
      </c>
      <c r="AM179" s="94" t="e">
        <f ca="true">+IF(AND(ISNUMBER(OFFSET('Sanitation Data'!$G$10,0,10*ROW('Sanitation Data'!G173))),'Data Summary'!DB179="Yes"),OFFSET('Sanitation Data'!$G$10,0,10*ROW('Sanitation Data'!G173)),NA())</f>
        <v>#N/A</v>
      </c>
      <c r="AN179" s="94" t="e">
        <f ca="true">+IF(AND(ISNUMBER(OFFSET('Sanitation Data'!$G$11,0,10*ROW('Sanitation Data'!G173))),'Data Summary'!DC179="Yes"),OFFSET('Sanitation Data'!$G$11,0,10*ROW('Sanitation Data'!G173)),NA())</f>
        <v>#N/A</v>
      </c>
      <c r="AO179" s="94" t="e">
        <f ca="true">+IF(AND(ISNUMBER(OFFSET('Sanitation Data'!$G$12,0,10*ROW('Sanitation Data'!G173))),'Data Summary'!DD179="Yes"),OFFSET('Sanitation Data'!$G$12,0,10*ROW('Sanitation Data'!G173)),NA())</f>
        <v>#N/A</v>
      </c>
      <c r="AP179" s="94" t="e">
        <f ca="true">+IF(AND(ISNUMBER(OFFSET('Sanitation Data'!$H$4,0,10*ROW('Sanitation Data'!H173))),'Data Summary'!DE179="Yes"),100-OFFSET('Sanitation Data'!$H$4,0,10*ROW('Sanitation Data'!H173)),NA())</f>
        <v>#N/A</v>
      </c>
      <c r="AQ179" s="94" t="e">
        <f ca="true">+IF(AND(ISNUMBER(OFFSET('Sanitation Data'!$H$6,0,10*ROW('Sanitation Data'!H173))),'Data Summary'!DF179="Yes"),OFFSET('Sanitation Data'!$H$6,0,10*ROW('Sanitation Data'!H173)),NA())</f>
        <v>#N/A</v>
      </c>
      <c r="AR179" s="94" t="e">
        <f ca="true">+IF(AND(ISNUMBER(OFFSET('Sanitation Data'!$H$10,0,10*ROW('Sanitation Data'!H173))),'Data Summary'!DG179="Yes"),OFFSET('Sanitation Data'!$H$10,0,10*ROW('Sanitation Data'!H173)),NA())</f>
        <v>#N/A</v>
      </c>
      <c r="AS179" s="94" t="e">
        <f ca="true">+IF(AND(ISNUMBER(OFFSET('Sanitation Data'!$H$11,0,10*ROW('Sanitation Data'!H173))),'Data Summary'!DH179="Yes"),OFFSET('Sanitation Data'!$H$11,0,10*ROW('Sanitation Data'!H173)),NA())</f>
        <v>#N/A</v>
      </c>
      <c r="AT179" s="94" t="e">
        <f ca="true">+IF(AND(ISNUMBER(OFFSET('Sanitation Data'!$H$12,0,10*ROW('Sanitation Data'!H173))),'Data Summary'!DI179="Yes"),OFFSET('Sanitation Data'!$H$12,0,10*ROW('Sanitation Data'!H173)),NA())</f>
        <v>#N/A</v>
      </c>
      <c r="AU179" s="94" t="e">
        <f ca="true">+IF(AND(ISNUMBER(OFFSET('Sanitation Data'!$I$4,0,10*ROW('Sanitation Data'!I173))),'Data Summary'!DJ179="Yes"),100-OFFSET('Sanitation Data'!$I$4,0,10*ROW('Sanitation Data'!I173)),NA())</f>
        <v>#N/A</v>
      </c>
      <c r="AV179" s="94" t="e">
        <f ca="true">+IF(AND(ISNUMBER(OFFSET('Sanitation Data'!$I$6,0,10*ROW('Sanitation Data'!I173))),'Data Summary'!DK179="Yes"),OFFSET('Sanitation Data'!$I$6,0,10*ROW('Sanitation Data'!I173)),NA())</f>
        <v>#N/A</v>
      </c>
      <c r="AW179" s="94" t="e">
        <f ca="true">+IF(AND(ISNUMBER(OFFSET('Sanitation Data'!$I$10,0,10*ROW('Sanitation Data'!I173))),'Data Summary'!DL179="Yes"),OFFSET('Sanitation Data'!$I$10,0,10*ROW('Sanitation Data'!I173)),NA())</f>
        <v>#N/A</v>
      </c>
      <c r="AX179" s="94" t="e">
        <f ca="true">+IF(AND(ISNUMBER(OFFSET('Sanitation Data'!$I$11,0,10*ROW('Sanitation Data'!I173))),'Data Summary'!DM179="Yes"),OFFSET('Sanitation Data'!$I$11,0,10*ROW('Sanitation Data'!I173)),NA())</f>
        <v>#N/A</v>
      </c>
      <c r="AY179" s="94" t="e">
        <f ca="true">+IF(AND(ISNUMBER(OFFSET('Sanitation Data'!$I$12,0,10*ROW('Sanitation Data'!I173))),'Data Summary'!DN179="Yes"),OFFSET('Sanitation Data'!$I$12,0,10*ROW('Sanitation Data'!I173)),NA())</f>
        <v>#N/A</v>
      </c>
      <c r="AZ179" s="95" t="e">
        <f ca="true">+IF(AND(ISNUMBER(OFFSET('Hygiene Data'!$D$5,0,10*ROW('Hygiene Data'!D173))),'Data Summary'!DO179="Yes"),OFFSET('Hygiene Data'!$D$5,0,10*ROW('Hygiene Data'!D173)),NA())</f>
        <v>#N/A</v>
      </c>
      <c r="BA179" s="95" t="e">
        <f ca="true">+IF(AND(ISNUMBER(OFFSET('Hygiene Data'!$D$7,0,10*ROW('Hygiene Data'!D173))),'Data Summary'!DP179="Yes"),OFFSET('Hygiene Data'!$D$7,0,10*ROW('Hygiene Data'!D173)),NA())</f>
        <v>#N/A</v>
      </c>
      <c r="BB179" s="95" t="e">
        <f ca="true">+IF(AND(ISNUMBER(OFFSET('Hygiene Data'!$D$9,0,10*ROW('Hygiene Data'!D173))),'Data Summary'!DQ179="Yes"),OFFSET('Hygiene Data'!$D$9,0,10*ROW('Hygiene Data'!D173)),NA())</f>
        <v>#N/A</v>
      </c>
      <c r="BC179" s="95" t="e">
        <f ca="true">+IF(AND(ISNUMBER(OFFSET('Hygiene Data'!$E$5,0,10*ROW('Hygiene Data'!E173))),'Data Summary'!DR179="Yes"),OFFSET('Hygiene Data'!$E$5,0,10*ROW('Hygiene Data'!E173)),NA())</f>
        <v>#N/A</v>
      </c>
      <c r="BD179" s="95" t="e">
        <f ca="true">+IF(AND(ISNUMBER(OFFSET('Hygiene Data'!$E$7,0,10*ROW('Hygiene Data'!E173))),'Data Summary'!DS179="Yes"),OFFSET('Hygiene Data'!$E$7,0,10*ROW('Hygiene Data'!E173)),NA())</f>
        <v>#N/A</v>
      </c>
      <c r="BE179" s="95" t="e">
        <f ca="true">+IF(AND(ISNUMBER(OFFSET('Hygiene Data'!$E$9,0,10*ROW('Hygiene Data'!E173))),'Data Summary'!DT179="Yes"),OFFSET('Hygiene Data'!$E$9,0,10*ROW('Hygiene Data'!E173)),NA())</f>
        <v>#N/A</v>
      </c>
      <c r="BF179" s="95" t="e">
        <f ca="true">+IF(AND(ISNUMBER(OFFSET('Hygiene Data'!$F$5,0,10*ROW('Hygiene Data'!F173))),'Data Summary'!DU179="Yes"),OFFSET('Hygiene Data'!$F$5,0,10*ROW('Hygiene Data'!F173)),NA())</f>
        <v>#N/A</v>
      </c>
      <c r="BG179" s="95" t="e">
        <f ca="true">+IF(AND(ISNUMBER(OFFSET('Hygiene Data'!$F$7,0,10*ROW('Hygiene Data'!F173))),'Data Summary'!DV179="Yes"),OFFSET('Hygiene Data'!$F$7,0,10*ROW('Hygiene Data'!F173)),NA())</f>
        <v>#N/A</v>
      </c>
      <c r="BH179" s="95" t="e">
        <f ca="true">+IF(AND(ISNUMBER(OFFSET('Hygiene Data'!$F$9,0,10*ROW('Hygiene Data'!F173))),'Data Summary'!DW179="Yes"),OFFSET('Hygiene Data'!$F$9,0,10*ROW('Hygiene Data'!F173)),NA())</f>
        <v>#N/A</v>
      </c>
      <c r="BI179" s="95" t="e">
        <f ca="true">+IF(AND(ISNUMBER(OFFSET('Hygiene Data'!$G$5,0,10*ROW('Hygiene Data'!G173))),'Data Summary'!DX179="Yes"),OFFSET('Hygiene Data'!$G$5,0,10*ROW('Hygiene Data'!G173)),NA())</f>
        <v>#N/A</v>
      </c>
      <c r="BJ179" s="95" t="e">
        <f ca="true">+IF(AND(ISNUMBER(OFFSET('Hygiene Data'!$G$7,0,10*ROW('Hygiene Data'!G173))),'Data Summary'!DY179="Yes"),OFFSET('Hygiene Data'!$G$7,0,10*ROW('Hygiene Data'!G173)),NA())</f>
        <v>#N/A</v>
      </c>
      <c r="BK179" s="95" t="e">
        <f ca="true">+IF(AND(ISNUMBER(OFFSET('Hygiene Data'!$G$9,0,10*ROW('Hygiene Data'!G173))),'Data Summary'!DZ179="Yes"),OFFSET('Hygiene Data'!$G$9,0,10*ROW('Hygiene Data'!G173)),NA())</f>
        <v>#N/A</v>
      </c>
      <c r="BL179" s="95" t="e">
        <f ca="true">+IF(AND(ISNUMBER(OFFSET('Hygiene Data'!$H$5,0,10*ROW('Hygiene Data'!H173))),'Data Summary'!EA179="Yes"),OFFSET('Hygiene Data'!$H$5,0,10*ROW('Hygiene Data'!H173)),NA())</f>
        <v>#N/A</v>
      </c>
      <c r="BM179" s="95" t="e">
        <f ca="true">+IF(AND(ISNUMBER(OFFSET('Hygiene Data'!$H$7,0,10*ROW('Hygiene Data'!H173))),'Data Summary'!EB179="Yes"),OFFSET('Hygiene Data'!$H$7,0,10*ROW('Hygiene Data'!H173)),NA())</f>
        <v>#N/A</v>
      </c>
      <c r="BN179" s="95" t="e">
        <f ca="true">+IF(AND(ISNUMBER(OFFSET('Hygiene Data'!$H$9,0,10*ROW('Hygiene Data'!H173))),'Data Summary'!EC179="Yes"),OFFSET('Hygiene Data'!$H$9,0,10*ROW('Hygiene Data'!H173)),NA())</f>
        <v>#N/A</v>
      </c>
      <c r="BO179" s="95" t="e">
        <f ca="true">+IF(AND(ISNUMBER(OFFSET('Hygiene Data'!$I$5,0,10*ROW('Hygiene Data'!I173))),'Data Summary'!ED179="Yes"),OFFSET('Hygiene Data'!$I$5,0,10*ROW('Hygiene Data'!I173)),NA())</f>
        <v>#N/A</v>
      </c>
      <c r="BP179" s="95" t="e">
        <f ca="true">+IF(AND(ISNUMBER(OFFSET('Hygiene Data'!$I$7,0,10*ROW('Hygiene Data'!I173))),'Data Summary'!EE179="Yes"),OFFSET('Hygiene Data'!$I$7,0,10*ROW('Hygiene Data'!I173)),NA())</f>
        <v>#N/A</v>
      </c>
      <c r="BQ179" s="95" t="e">
        <f ca="true">+IF(AND(ISNUMBER(OFFSET('Hygiene Data'!$I$9,0,10*ROW('Hygiene Data'!I173))),'Data Summary'!EF179="Yes"),OFFSET('Hygiene Data'!$I$9,0,10*ROW('Hygiene Data'!I173)),NA())</f>
        <v>#N/A</v>
      </c>
    </row>
    <row xmlns:x14ac="http://schemas.microsoft.com/office/spreadsheetml/2009/9/ac" r="180" x14ac:dyDescent="0.2">
      <c r="A180" s="329" t="e">
        <f ca="true">+RIGHT('Data Summary'!A180,LEN('Data Summary'!A180)-9)</f>
        <v>#VALUE!</v>
      </c>
      <c r="B180" s="36" t="str">
        <f ca="true">+IF(ISTEXT('Data Summary'!B180),'Data Summary'!B180,"")</f>
        <v/>
      </c>
      <c r="C180" s="328" t="e">
        <f ca="true">+VALUE('Data Summary'!C180)</f>
        <v>#VALUE!</v>
      </c>
      <c r="D180" s="93" t="e">
        <f ca="true">+IF(AND(ISNUMBER(OFFSET('Water Data'!$D$4,0,10*ROW('Water Data'!D174))),'Data Summary'!BS180="Yes"),100-OFFSET('Water Data'!$D$4,0,10*ROW('Water Data'!D174)),NA())</f>
        <v>#N/A</v>
      </c>
      <c r="E180" s="93" t="e">
        <f ca="true">+IF(AND(ISNUMBER(OFFSET('Water Data'!$D$6,0,10*ROW('Water Data'!D174))),'Data Summary'!BT180="Yes"),OFFSET('Water Data'!$D$6,0,10*ROW('Water Data'!D174)),NA())</f>
        <v>#N/A</v>
      </c>
      <c r="F180" s="93" t="e">
        <f ca="true">+IF(AND(ISNUMBER(OFFSET('Water Data'!$D$9,0,10*ROW('Water Data'!D174))),'Data Summary'!BU180="Yes"),OFFSET('Water Data'!$D$9,0,10*ROW('Water Data'!D174)),NA())</f>
        <v>#N/A</v>
      </c>
      <c r="G180" s="93" t="e">
        <f ca="true">+IF(AND(ISNUMBER(OFFSET('Water Data'!$E$4,0,10*ROW('Water Data'!E174))),'Data Summary'!BV180="Yes"),100-OFFSET('Water Data'!$E$4,0,10*ROW('Water Data'!E174)),NA())</f>
        <v>#N/A</v>
      </c>
      <c r="H180" s="93" t="e">
        <f ca="true">+IF(AND(ISNUMBER(OFFSET('Water Data'!$E$6,0,10*ROW('Water Data'!E174))),'Data Summary'!BW180="Yes"),OFFSET('Water Data'!$E$6,0,10*ROW('Water Data'!E174)),NA())</f>
        <v>#N/A</v>
      </c>
      <c r="I180" s="93" t="e">
        <f ca="true">+IF(AND(ISNUMBER(OFFSET('Water Data'!$E$9,0,10*ROW('Water Data'!E174))),'Data Summary'!BX180="Yes"),OFFSET('Water Data'!$E$9,0,10*ROW('Water Data'!E174)),NA())</f>
        <v>#N/A</v>
      </c>
      <c r="J180" s="93" t="e">
        <f ca="true">+IF(AND(ISNUMBER(OFFSET('Water Data'!$F$4,0,10*ROW('Water Data'!F174))),'Data Summary'!BY180="Yes"),100-OFFSET('Water Data'!$F$4,0,10*ROW('Water Data'!F174)),NA())</f>
        <v>#N/A</v>
      </c>
      <c r="K180" s="93" t="e">
        <f ca="true">+IF(AND(ISNUMBER(OFFSET('Water Data'!$F$6,0,10*ROW('Water Data'!F174))),'Data Summary'!BZ180="Yes"),OFFSET('Water Data'!$F$6,0,10*ROW('Water Data'!F174)),NA())</f>
        <v>#N/A</v>
      </c>
      <c r="L180" s="93" t="e">
        <f ca="true">+IF(AND(ISNUMBER(OFFSET('Water Data'!$F$9,0,10*ROW('Water Data'!F174))),'Data Summary'!CA180="Yes"),OFFSET('Water Data'!$F$9,0,10*ROW('Water Data'!F174)),NA())</f>
        <v>#N/A</v>
      </c>
      <c r="M180" s="93" t="e">
        <f ca="true">+IF(AND(ISNUMBER(OFFSET('Water Data'!$G$4,0,10*ROW('Water Data'!G174))),'Data Summary'!CB180="Yes"),100-OFFSET('Water Data'!$G$4,0,10*ROW('Water Data'!G174)),NA())</f>
        <v>#N/A</v>
      </c>
      <c r="N180" s="93" t="e">
        <f ca="true">+IF(AND(ISNUMBER(OFFSET('Water Data'!$G$6,0,10*ROW('Water Data'!G174))),'Data Summary'!CC180="Yes"),OFFSET('Water Data'!$G$6,0,10*ROW('Water Data'!G174)),NA())</f>
        <v>#N/A</v>
      </c>
      <c r="O180" s="93" t="e">
        <f ca="true">+IF(AND(ISNUMBER(OFFSET('Water Data'!$G$9,0,10*ROW('Water Data'!G174))),'Data Summary'!CD180="Yes"),OFFSET('Water Data'!$G$9,0,10*ROW('Water Data'!G174)),NA())</f>
        <v>#N/A</v>
      </c>
      <c r="P180" s="93" t="e">
        <f ca="true">+IF(AND(ISNUMBER(OFFSET('Water Data'!$H$4,0,10*ROW('Water Data'!H174))),'Data Summary'!CE180="Yes"),100-OFFSET('Water Data'!$H$4,0,10*ROW('Water Data'!H174)),NA())</f>
        <v>#N/A</v>
      </c>
      <c r="Q180" s="93" t="e">
        <f ca="true">+IF(AND(ISNUMBER(OFFSET('Water Data'!$H$6,0,10*ROW('Water Data'!H174))),'Data Summary'!CF180="Yes"),OFFSET('Water Data'!$H$6,0,10*ROW('Water Data'!H174)),NA())</f>
        <v>#N/A</v>
      </c>
      <c r="R180" s="93" t="e">
        <f ca="true">+IF(AND(ISNUMBER(OFFSET('Water Data'!$H$9,0,10*ROW('Water Data'!H174))),'Data Summary'!CG180="Yes"),OFFSET('Water Data'!$H$9,0,10*ROW('Water Data'!H174)),NA())</f>
        <v>#N/A</v>
      </c>
      <c r="S180" s="93" t="e">
        <f ca="true">+IF(AND(ISNUMBER(OFFSET('Water Data'!$I$4,0,10*ROW('Water Data'!I174))),'Data Summary'!CH180="Yes"),100-OFFSET('Water Data'!$I$4,0,10*ROW('Water Data'!I174)),NA())</f>
        <v>#N/A</v>
      </c>
      <c r="T180" s="93" t="e">
        <f ca="true">+IF(AND(ISNUMBER(OFFSET('Water Data'!$I$6,0,10*ROW('Water Data'!I174))),'Data Summary'!CI180="Yes"),OFFSET('Water Data'!$I$6,0,10*ROW('Water Data'!I174)),NA())</f>
        <v>#N/A</v>
      </c>
      <c r="U180" s="93" t="e">
        <f ca="true">+IF(AND(ISNUMBER(OFFSET('Water Data'!$I$9,0,10*ROW('Water Data'!I174))),'Data Summary'!CJ180="Yes"),OFFSET('Water Data'!$I$9,0,10*ROW('Water Data'!I174)),NA())</f>
        <v>#N/A</v>
      </c>
      <c r="V180" s="94" t="e">
        <f ca="true">+IF(AND(ISNUMBER(OFFSET('Sanitation Data'!$D$4,0,10*ROW('Sanitation Data'!D174))),'Data Summary'!CK180="Yes"),100-OFFSET('Sanitation Data'!$D$4,0,10*ROW('Sanitation Data'!D174)),NA())</f>
        <v>#N/A</v>
      </c>
      <c r="W180" s="94" t="e">
        <f ca="true">+IF(AND(ISNUMBER(OFFSET('Sanitation Data'!$D$6,0,10*ROW('Sanitation Data'!D174))),'Data Summary'!CL180="Yes"),OFFSET('Sanitation Data'!$D$6,0,10*ROW('Sanitation Data'!D174)),NA())</f>
        <v>#N/A</v>
      </c>
      <c r="X180" s="94" t="e">
        <f ca="true">+IF(AND(ISNUMBER(OFFSET('Sanitation Data'!$D$10,0,10*ROW('Sanitation Data'!D174))),'Data Summary'!CM180="Yes"),OFFSET('Sanitation Data'!$D$10,0,10*ROW('Sanitation Data'!D174)),NA())</f>
        <v>#N/A</v>
      </c>
      <c r="Y180" s="94" t="e">
        <f ca="true">+IF(AND(ISNUMBER(OFFSET('Sanitation Data'!$D$11,0,10*ROW('Sanitation Data'!D174))),'Data Summary'!CN180="Yes"),OFFSET('Sanitation Data'!$D$11,0,10*ROW('Sanitation Data'!D174)),NA())</f>
        <v>#N/A</v>
      </c>
      <c r="Z180" s="94" t="e">
        <f ca="true">+IF(AND(ISNUMBER(OFFSET('Sanitation Data'!$D$12,0,10*ROW('Sanitation Data'!D174))),'Data Summary'!CO180="Yes"),OFFSET('Sanitation Data'!$D$12,0,10*ROW('Sanitation Data'!D174)),NA())</f>
        <v>#N/A</v>
      </c>
      <c r="AA180" s="94" t="e">
        <f ca="true">+IF(AND(ISNUMBER(OFFSET('Sanitation Data'!$E$4,0,10*ROW('Sanitation Data'!E174))),'Data Summary'!CP180="Yes"),100-OFFSET('Sanitation Data'!$E$4,0,10*ROW('Sanitation Data'!E174)),NA())</f>
        <v>#N/A</v>
      </c>
      <c r="AB180" s="94" t="e">
        <f ca="true">+IF(AND(ISNUMBER(OFFSET('Sanitation Data'!$E$6,0,10*ROW('Sanitation Data'!E174))),'Data Summary'!CQ180="Yes"),OFFSET('Sanitation Data'!$E$6,0,10*ROW('Sanitation Data'!E174)),NA())</f>
        <v>#N/A</v>
      </c>
      <c r="AC180" s="94" t="e">
        <f ca="true">+IF(AND(ISNUMBER(OFFSET('Sanitation Data'!$E$10,0,10*ROW('Sanitation Data'!E174))),'Data Summary'!CR180="Yes"),OFFSET('Sanitation Data'!$E$10,0,10*ROW('Sanitation Data'!E174)),NA())</f>
        <v>#N/A</v>
      </c>
      <c r="AD180" s="94" t="e">
        <f ca="true">+IF(AND(ISNUMBER(OFFSET('Sanitation Data'!$E$11,0,10*ROW('Sanitation Data'!E174))),'Data Summary'!CS180="Yes"),OFFSET('Sanitation Data'!$E$11,0,10*ROW('Sanitation Data'!E174)),NA())</f>
        <v>#N/A</v>
      </c>
      <c r="AE180" s="94" t="e">
        <f ca="true">+IF(AND(ISNUMBER(OFFSET('Sanitation Data'!$E$12,0,10*ROW('Sanitation Data'!E174))),'Data Summary'!CT180="Yes"),OFFSET('Sanitation Data'!$E$12,0,10*ROW('Sanitation Data'!E174)),NA())</f>
        <v>#N/A</v>
      </c>
      <c r="AF180" s="94" t="e">
        <f ca="true">+IF(AND(ISNUMBER(OFFSET('Sanitation Data'!$F$4,0,10*ROW('Sanitation Data'!F174))),'Data Summary'!CU180="Yes"),100-OFFSET('Sanitation Data'!$F$4,0,10*ROW('Sanitation Data'!F174)),NA())</f>
        <v>#N/A</v>
      </c>
      <c r="AG180" s="94" t="e">
        <f ca="true">+IF(AND(ISNUMBER(OFFSET('Sanitation Data'!$F$6,0,10*ROW('Sanitation Data'!F174))),'Data Summary'!CV180="Yes"),OFFSET('Sanitation Data'!$F$6,0,10*ROW('Sanitation Data'!F174)),NA())</f>
        <v>#N/A</v>
      </c>
      <c r="AH180" s="94" t="e">
        <f ca="true">+IF(AND(ISNUMBER(OFFSET('Sanitation Data'!$F$10,0,10*ROW('Sanitation Data'!F174))),'Data Summary'!CW180="Yes"),OFFSET('Sanitation Data'!$F$10,0,10*ROW('Sanitation Data'!F174)),NA())</f>
        <v>#N/A</v>
      </c>
      <c r="AI180" s="94" t="e">
        <f ca="true">+IF(AND(ISNUMBER(OFFSET('Sanitation Data'!$F$11,0,10*ROW('Sanitation Data'!F174))),'Data Summary'!CX180="Yes"),OFFSET('Sanitation Data'!$F$11,0,10*ROW('Sanitation Data'!F174)),NA())</f>
        <v>#N/A</v>
      </c>
      <c r="AJ180" s="94" t="e">
        <f ca="true">+IF(AND(ISNUMBER(OFFSET('Sanitation Data'!$F$12,0,10*ROW('Sanitation Data'!F174))),'Data Summary'!CY180="Yes"),OFFSET('Sanitation Data'!$F$12,0,10*ROW('Sanitation Data'!F174)),NA())</f>
        <v>#N/A</v>
      </c>
      <c r="AK180" s="94" t="e">
        <f ca="true">+IF(AND(ISNUMBER(OFFSET('Sanitation Data'!$G$4,0,10*ROW('Sanitation Data'!G174))),'Data Summary'!CZ180="Yes"),100-OFFSET('Sanitation Data'!$G$4,0,10*ROW('Sanitation Data'!G174)),NA())</f>
        <v>#N/A</v>
      </c>
      <c r="AL180" s="94" t="e">
        <f ca="true">+IF(AND(ISNUMBER(OFFSET('Sanitation Data'!$G$6,0,10*ROW('Sanitation Data'!G174))),'Data Summary'!DA180="Yes"),OFFSET('Sanitation Data'!$G$6,0,10*ROW('Sanitation Data'!G174)),NA())</f>
        <v>#N/A</v>
      </c>
      <c r="AM180" s="94" t="e">
        <f ca="true">+IF(AND(ISNUMBER(OFFSET('Sanitation Data'!$G$10,0,10*ROW('Sanitation Data'!G174))),'Data Summary'!DB180="Yes"),OFFSET('Sanitation Data'!$G$10,0,10*ROW('Sanitation Data'!G174)),NA())</f>
        <v>#N/A</v>
      </c>
      <c r="AN180" s="94" t="e">
        <f ca="true">+IF(AND(ISNUMBER(OFFSET('Sanitation Data'!$G$11,0,10*ROW('Sanitation Data'!G174))),'Data Summary'!DC180="Yes"),OFFSET('Sanitation Data'!$G$11,0,10*ROW('Sanitation Data'!G174)),NA())</f>
        <v>#N/A</v>
      </c>
      <c r="AO180" s="94" t="e">
        <f ca="true">+IF(AND(ISNUMBER(OFFSET('Sanitation Data'!$G$12,0,10*ROW('Sanitation Data'!G174))),'Data Summary'!DD180="Yes"),OFFSET('Sanitation Data'!$G$12,0,10*ROW('Sanitation Data'!G174)),NA())</f>
        <v>#N/A</v>
      </c>
      <c r="AP180" s="94" t="e">
        <f ca="true">+IF(AND(ISNUMBER(OFFSET('Sanitation Data'!$H$4,0,10*ROW('Sanitation Data'!H174))),'Data Summary'!DE180="Yes"),100-OFFSET('Sanitation Data'!$H$4,0,10*ROW('Sanitation Data'!H174)),NA())</f>
        <v>#N/A</v>
      </c>
      <c r="AQ180" s="94" t="e">
        <f ca="true">+IF(AND(ISNUMBER(OFFSET('Sanitation Data'!$H$6,0,10*ROW('Sanitation Data'!H174))),'Data Summary'!DF180="Yes"),OFFSET('Sanitation Data'!$H$6,0,10*ROW('Sanitation Data'!H174)),NA())</f>
        <v>#N/A</v>
      </c>
      <c r="AR180" s="94" t="e">
        <f ca="true">+IF(AND(ISNUMBER(OFFSET('Sanitation Data'!$H$10,0,10*ROW('Sanitation Data'!H174))),'Data Summary'!DG180="Yes"),OFFSET('Sanitation Data'!$H$10,0,10*ROW('Sanitation Data'!H174)),NA())</f>
        <v>#N/A</v>
      </c>
      <c r="AS180" s="94" t="e">
        <f ca="true">+IF(AND(ISNUMBER(OFFSET('Sanitation Data'!$H$11,0,10*ROW('Sanitation Data'!H174))),'Data Summary'!DH180="Yes"),OFFSET('Sanitation Data'!$H$11,0,10*ROW('Sanitation Data'!H174)),NA())</f>
        <v>#N/A</v>
      </c>
      <c r="AT180" s="94" t="e">
        <f ca="true">+IF(AND(ISNUMBER(OFFSET('Sanitation Data'!$H$12,0,10*ROW('Sanitation Data'!H174))),'Data Summary'!DI180="Yes"),OFFSET('Sanitation Data'!$H$12,0,10*ROW('Sanitation Data'!H174)),NA())</f>
        <v>#N/A</v>
      </c>
      <c r="AU180" s="94" t="e">
        <f ca="true">+IF(AND(ISNUMBER(OFFSET('Sanitation Data'!$I$4,0,10*ROW('Sanitation Data'!I174))),'Data Summary'!DJ180="Yes"),100-OFFSET('Sanitation Data'!$I$4,0,10*ROW('Sanitation Data'!I174)),NA())</f>
        <v>#N/A</v>
      </c>
      <c r="AV180" s="94" t="e">
        <f ca="true">+IF(AND(ISNUMBER(OFFSET('Sanitation Data'!$I$6,0,10*ROW('Sanitation Data'!I174))),'Data Summary'!DK180="Yes"),OFFSET('Sanitation Data'!$I$6,0,10*ROW('Sanitation Data'!I174)),NA())</f>
        <v>#N/A</v>
      </c>
      <c r="AW180" s="94" t="e">
        <f ca="true">+IF(AND(ISNUMBER(OFFSET('Sanitation Data'!$I$10,0,10*ROW('Sanitation Data'!I174))),'Data Summary'!DL180="Yes"),OFFSET('Sanitation Data'!$I$10,0,10*ROW('Sanitation Data'!I174)),NA())</f>
        <v>#N/A</v>
      </c>
      <c r="AX180" s="94" t="e">
        <f ca="true">+IF(AND(ISNUMBER(OFFSET('Sanitation Data'!$I$11,0,10*ROW('Sanitation Data'!I174))),'Data Summary'!DM180="Yes"),OFFSET('Sanitation Data'!$I$11,0,10*ROW('Sanitation Data'!I174)),NA())</f>
        <v>#N/A</v>
      </c>
      <c r="AY180" s="94" t="e">
        <f ca="true">+IF(AND(ISNUMBER(OFFSET('Sanitation Data'!$I$12,0,10*ROW('Sanitation Data'!I174))),'Data Summary'!DN180="Yes"),OFFSET('Sanitation Data'!$I$12,0,10*ROW('Sanitation Data'!I174)),NA())</f>
        <v>#N/A</v>
      </c>
      <c r="AZ180" s="95" t="e">
        <f ca="true">+IF(AND(ISNUMBER(OFFSET('Hygiene Data'!$D$5,0,10*ROW('Hygiene Data'!D174))),'Data Summary'!DO180="Yes"),OFFSET('Hygiene Data'!$D$5,0,10*ROW('Hygiene Data'!D174)),NA())</f>
        <v>#N/A</v>
      </c>
      <c r="BA180" s="95" t="e">
        <f ca="true">+IF(AND(ISNUMBER(OFFSET('Hygiene Data'!$D$7,0,10*ROW('Hygiene Data'!D174))),'Data Summary'!DP180="Yes"),OFFSET('Hygiene Data'!$D$7,0,10*ROW('Hygiene Data'!D174)),NA())</f>
        <v>#N/A</v>
      </c>
      <c r="BB180" s="95" t="e">
        <f ca="true">+IF(AND(ISNUMBER(OFFSET('Hygiene Data'!$D$9,0,10*ROW('Hygiene Data'!D174))),'Data Summary'!DQ180="Yes"),OFFSET('Hygiene Data'!$D$9,0,10*ROW('Hygiene Data'!D174)),NA())</f>
        <v>#N/A</v>
      </c>
      <c r="BC180" s="95" t="e">
        <f ca="true">+IF(AND(ISNUMBER(OFFSET('Hygiene Data'!$E$5,0,10*ROW('Hygiene Data'!E174))),'Data Summary'!DR180="Yes"),OFFSET('Hygiene Data'!$E$5,0,10*ROW('Hygiene Data'!E174)),NA())</f>
        <v>#N/A</v>
      </c>
      <c r="BD180" s="95" t="e">
        <f ca="true">+IF(AND(ISNUMBER(OFFSET('Hygiene Data'!$E$7,0,10*ROW('Hygiene Data'!E174))),'Data Summary'!DS180="Yes"),OFFSET('Hygiene Data'!$E$7,0,10*ROW('Hygiene Data'!E174)),NA())</f>
        <v>#N/A</v>
      </c>
      <c r="BE180" s="95" t="e">
        <f ca="true">+IF(AND(ISNUMBER(OFFSET('Hygiene Data'!$E$9,0,10*ROW('Hygiene Data'!E174))),'Data Summary'!DT180="Yes"),OFFSET('Hygiene Data'!$E$9,0,10*ROW('Hygiene Data'!E174)),NA())</f>
        <v>#N/A</v>
      </c>
      <c r="BF180" s="95" t="e">
        <f ca="true">+IF(AND(ISNUMBER(OFFSET('Hygiene Data'!$F$5,0,10*ROW('Hygiene Data'!F174))),'Data Summary'!DU180="Yes"),OFFSET('Hygiene Data'!$F$5,0,10*ROW('Hygiene Data'!F174)),NA())</f>
        <v>#N/A</v>
      </c>
      <c r="BG180" s="95" t="e">
        <f ca="true">+IF(AND(ISNUMBER(OFFSET('Hygiene Data'!$F$7,0,10*ROW('Hygiene Data'!F174))),'Data Summary'!DV180="Yes"),OFFSET('Hygiene Data'!$F$7,0,10*ROW('Hygiene Data'!F174)),NA())</f>
        <v>#N/A</v>
      </c>
      <c r="BH180" s="95" t="e">
        <f ca="true">+IF(AND(ISNUMBER(OFFSET('Hygiene Data'!$F$9,0,10*ROW('Hygiene Data'!F174))),'Data Summary'!DW180="Yes"),OFFSET('Hygiene Data'!$F$9,0,10*ROW('Hygiene Data'!F174)),NA())</f>
        <v>#N/A</v>
      </c>
      <c r="BI180" s="95" t="e">
        <f ca="true">+IF(AND(ISNUMBER(OFFSET('Hygiene Data'!$G$5,0,10*ROW('Hygiene Data'!G174))),'Data Summary'!DX180="Yes"),OFFSET('Hygiene Data'!$G$5,0,10*ROW('Hygiene Data'!G174)),NA())</f>
        <v>#N/A</v>
      </c>
      <c r="BJ180" s="95" t="e">
        <f ca="true">+IF(AND(ISNUMBER(OFFSET('Hygiene Data'!$G$7,0,10*ROW('Hygiene Data'!G174))),'Data Summary'!DY180="Yes"),OFFSET('Hygiene Data'!$G$7,0,10*ROW('Hygiene Data'!G174)),NA())</f>
        <v>#N/A</v>
      </c>
      <c r="BK180" s="95" t="e">
        <f ca="true">+IF(AND(ISNUMBER(OFFSET('Hygiene Data'!$G$9,0,10*ROW('Hygiene Data'!G174))),'Data Summary'!DZ180="Yes"),OFFSET('Hygiene Data'!$G$9,0,10*ROW('Hygiene Data'!G174)),NA())</f>
        <v>#N/A</v>
      </c>
      <c r="BL180" s="95" t="e">
        <f ca="true">+IF(AND(ISNUMBER(OFFSET('Hygiene Data'!$H$5,0,10*ROW('Hygiene Data'!H174))),'Data Summary'!EA180="Yes"),OFFSET('Hygiene Data'!$H$5,0,10*ROW('Hygiene Data'!H174)),NA())</f>
        <v>#N/A</v>
      </c>
      <c r="BM180" s="95" t="e">
        <f ca="true">+IF(AND(ISNUMBER(OFFSET('Hygiene Data'!$H$7,0,10*ROW('Hygiene Data'!H174))),'Data Summary'!EB180="Yes"),OFFSET('Hygiene Data'!$H$7,0,10*ROW('Hygiene Data'!H174)),NA())</f>
        <v>#N/A</v>
      </c>
      <c r="BN180" s="95" t="e">
        <f ca="true">+IF(AND(ISNUMBER(OFFSET('Hygiene Data'!$H$9,0,10*ROW('Hygiene Data'!H174))),'Data Summary'!EC180="Yes"),OFFSET('Hygiene Data'!$H$9,0,10*ROW('Hygiene Data'!H174)),NA())</f>
        <v>#N/A</v>
      </c>
      <c r="BO180" s="95" t="e">
        <f ca="true">+IF(AND(ISNUMBER(OFFSET('Hygiene Data'!$I$5,0,10*ROW('Hygiene Data'!I174))),'Data Summary'!ED180="Yes"),OFFSET('Hygiene Data'!$I$5,0,10*ROW('Hygiene Data'!I174)),NA())</f>
        <v>#N/A</v>
      </c>
      <c r="BP180" s="95" t="e">
        <f ca="true">+IF(AND(ISNUMBER(OFFSET('Hygiene Data'!$I$7,0,10*ROW('Hygiene Data'!I174))),'Data Summary'!EE180="Yes"),OFFSET('Hygiene Data'!$I$7,0,10*ROW('Hygiene Data'!I174)),NA())</f>
        <v>#N/A</v>
      </c>
      <c r="BQ180" s="95" t="e">
        <f ca="true">+IF(AND(ISNUMBER(OFFSET('Hygiene Data'!$I$9,0,10*ROW('Hygiene Data'!I174))),'Data Summary'!EF180="Yes"),OFFSET('Hygiene Data'!$I$9,0,10*ROW('Hygiene Data'!I174)),NA())</f>
        <v>#N/A</v>
      </c>
    </row>
    <row xmlns:x14ac="http://schemas.microsoft.com/office/spreadsheetml/2009/9/ac" r="181" x14ac:dyDescent="0.2">
      <c r="A181" s="329" t="e">
        <f ca="true">+RIGHT('Data Summary'!A181,LEN('Data Summary'!A181)-9)</f>
        <v>#VALUE!</v>
      </c>
      <c r="B181" s="36" t="str">
        <f ca="true">+IF(ISTEXT('Data Summary'!B181),'Data Summary'!B181,"")</f>
        <v/>
      </c>
      <c r="C181" s="328" t="e">
        <f ca="true">+VALUE('Data Summary'!C181)</f>
        <v>#VALUE!</v>
      </c>
      <c r="D181" s="93" t="e">
        <f ca="true">+IF(AND(ISNUMBER(OFFSET('Water Data'!$D$4,0,10*ROW('Water Data'!D175))),'Data Summary'!BS181="Yes"),100-OFFSET('Water Data'!$D$4,0,10*ROW('Water Data'!D175)),NA())</f>
        <v>#N/A</v>
      </c>
      <c r="E181" s="93" t="e">
        <f ca="true">+IF(AND(ISNUMBER(OFFSET('Water Data'!$D$6,0,10*ROW('Water Data'!D175))),'Data Summary'!BT181="Yes"),OFFSET('Water Data'!$D$6,0,10*ROW('Water Data'!D175)),NA())</f>
        <v>#N/A</v>
      </c>
      <c r="F181" s="93" t="e">
        <f ca="true">+IF(AND(ISNUMBER(OFFSET('Water Data'!$D$9,0,10*ROW('Water Data'!D175))),'Data Summary'!BU181="Yes"),OFFSET('Water Data'!$D$9,0,10*ROW('Water Data'!D175)),NA())</f>
        <v>#N/A</v>
      </c>
      <c r="G181" s="93" t="e">
        <f ca="true">+IF(AND(ISNUMBER(OFFSET('Water Data'!$E$4,0,10*ROW('Water Data'!E175))),'Data Summary'!BV181="Yes"),100-OFFSET('Water Data'!$E$4,0,10*ROW('Water Data'!E175)),NA())</f>
        <v>#N/A</v>
      </c>
      <c r="H181" s="93" t="e">
        <f ca="true">+IF(AND(ISNUMBER(OFFSET('Water Data'!$E$6,0,10*ROW('Water Data'!E175))),'Data Summary'!BW181="Yes"),OFFSET('Water Data'!$E$6,0,10*ROW('Water Data'!E175)),NA())</f>
        <v>#N/A</v>
      </c>
      <c r="I181" s="93" t="e">
        <f ca="true">+IF(AND(ISNUMBER(OFFSET('Water Data'!$E$9,0,10*ROW('Water Data'!E175))),'Data Summary'!BX181="Yes"),OFFSET('Water Data'!$E$9,0,10*ROW('Water Data'!E175)),NA())</f>
        <v>#N/A</v>
      </c>
      <c r="J181" s="93" t="e">
        <f ca="true">+IF(AND(ISNUMBER(OFFSET('Water Data'!$F$4,0,10*ROW('Water Data'!F175))),'Data Summary'!BY181="Yes"),100-OFFSET('Water Data'!$F$4,0,10*ROW('Water Data'!F175)),NA())</f>
        <v>#N/A</v>
      </c>
      <c r="K181" s="93" t="e">
        <f ca="true">+IF(AND(ISNUMBER(OFFSET('Water Data'!$F$6,0,10*ROW('Water Data'!F175))),'Data Summary'!BZ181="Yes"),OFFSET('Water Data'!$F$6,0,10*ROW('Water Data'!F175)),NA())</f>
        <v>#N/A</v>
      </c>
      <c r="L181" s="93" t="e">
        <f ca="true">+IF(AND(ISNUMBER(OFFSET('Water Data'!$F$9,0,10*ROW('Water Data'!F175))),'Data Summary'!CA181="Yes"),OFFSET('Water Data'!$F$9,0,10*ROW('Water Data'!F175)),NA())</f>
        <v>#N/A</v>
      </c>
      <c r="M181" s="93" t="e">
        <f ca="true">+IF(AND(ISNUMBER(OFFSET('Water Data'!$G$4,0,10*ROW('Water Data'!G175))),'Data Summary'!CB181="Yes"),100-OFFSET('Water Data'!$G$4,0,10*ROW('Water Data'!G175)),NA())</f>
        <v>#N/A</v>
      </c>
      <c r="N181" s="93" t="e">
        <f ca="true">+IF(AND(ISNUMBER(OFFSET('Water Data'!$G$6,0,10*ROW('Water Data'!G175))),'Data Summary'!CC181="Yes"),OFFSET('Water Data'!$G$6,0,10*ROW('Water Data'!G175)),NA())</f>
        <v>#N/A</v>
      </c>
      <c r="O181" s="93" t="e">
        <f ca="true">+IF(AND(ISNUMBER(OFFSET('Water Data'!$G$9,0,10*ROW('Water Data'!G175))),'Data Summary'!CD181="Yes"),OFFSET('Water Data'!$G$9,0,10*ROW('Water Data'!G175)),NA())</f>
        <v>#N/A</v>
      </c>
      <c r="P181" s="93" t="e">
        <f ca="true">+IF(AND(ISNUMBER(OFFSET('Water Data'!$H$4,0,10*ROW('Water Data'!H175))),'Data Summary'!CE181="Yes"),100-OFFSET('Water Data'!$H$4,0,10*ROW('Water Data'!H175)),NA())</f>
        <v>#N/A</v>
      </c>
      <c r="Q181" s="93" t="e">
        <f ca="true">+IF(AND(ISNUMBER(OFFSET('Water Data'!$H$6,0,10*ROW('Water Data'!H175))),'Data Summary'!CF181="Yes"),OFFSET('Water Data'!$H$6,0,10*ROW('Water Data'!H175)),NA())</f>
        <v>#N/A</v>
      </c>
      <c r="R181" s="93" t="e">
        <f ca="true">+IF(AND(ISNUMBER(OFFSET('Water Data'!$H$9,0,10*ROW('Water Data'!H175))),'Data Summary'!CG181="Yes"),OFFSET('Water Data'!$H$9,0,10*ROW('Water Data'!H175)),NA())</f>
        <v>#N/A</v>
      </c>
      <c r="S181" s="93" t="e">
        <f ca="true">+IF(AND(ISNUMBER(OFFSET('Water Data'!$I$4,0,10*ROW('Water Data'!I175))),'Data Summary'!CH181="Yes"),100-OFFSET('Water Data'!$I$4,0,10*ROW('Water Data'!I175)),NA())</f>
        <v>#N/A</v>
      </c>
      <c r="T181" s="93" t="e">
        <f ca="true">+IF(AND(ISNUMBER(OFFSET('Water Data'!$I$6,0,10*ROW('Water Data'!I175))),'Data Summary'!CI181="Yes"),OFFSET('Water Data'!$I$6,0,10*ROW('Water Data'!I175)),NA())</f>
        <v>#N/A</v>
      </c>
      <c r="U181" s="93" t="e">
        <f ca="true">+IF(AND(ISNUMBER(OFFSET('Water Data'!$I$9,0,10*ROW('Water Data'!I175))),'Data Summary'!CJ181="Yes"),OFFSET('Water Data'!$I$9,0,10*ROW('Water Data'!I175)),NA())</f>
        <v>#N/A</v>
      </c>
      <c r="V181" s="94" t="e">
        <f ca="true">+IF(AND(ISNUMBER(OFFSET('Sanitation Data'!$D$4,0,10*ROW('Sanitation Data'!D175))),'Data Summary'!CK181="Yes"),100-OFFSET('Sanitation Data'!$D$4,0,10*ROW('Sanitation Data'!D175)),NA())</f>
        <v>#N/A</v>
      </c>
      <c r="W181" s="94" t="e">
        <f ca="true">+IF(AND(ISNUMBER(OFFSET('Sanitation Data'!$D$6,0,10*ROW('Sanitation Data'!D175))),'Data Summary'!CL181="Yes"),OFFSET('Sanitation Data'!$D$6,0,10*ROW('Sanitation Data'!D175)),NA())</f>
        <v>#N/A</v>
      </c>
      <c r="X181" s="94" t="e">
        <f ca="true">+IF(AND(ISNUMBER(OFFSET('Sanitation Data'!$D$10,0,10*ROW('Sanitation Data'!D175))),'Data Summary'!CM181="Yes"),OFFSET('Sanitation Data'!$D$10,0,10*ROW('Sanitation Data'!D175)),NA())</f>
        <v>#N/A</v>
      </c>
      <c r="Y181" s="94" t="e">
        <f ca="true">+IF(AND(ISNUMBER(OFFSET('Sanitation Data'!$D$11,0,10*ROW('Sanitation Data'!D175))),'Data Summary'!CN181="Yes"),OFFSET('Sanitation Data'!$D$11,0,10*ROW('Sanitation Data'!D175)),NA())</f>
        <v>#N/A</v>
      </c>
      <c r="Z181" s="94" t="e">
        <f ca="true">+IF(AND(ISNUMBER(OFFSET('Sanitation Data'!$D$12,0,10*ROW('Sanitation Data'!D175))),'Data Summary'!CO181="Yes"),OFFSET('Sanitation Data'!$D$12,0,10*ROW('Sanitation Data'!D175)),NA())</f>
        <v>#N/A</v>
      </c>
      <c r="AA181" s="94" t="e">
        <f ca="true">+IF(AND(ISNUMBER(OFFSET('Sanitation Data'!$E$4,0,10*ROW('Sanitation Data'!E175))),'Data Summary'!CP181="Yes"),100-OFFSET('Sanitation Data'!$E$4,0,10*ROW('Sanitation Data'!E175)),NA())</f>
        <v>#N/A</v>
      </c>
      <c r="AB181" s="94" t="e">
        <f ca="true">+IF(AND(ISNUMBER(OFFSET('Sanitation Data'!$E$6,0,10*ROW('Sanitation Data'!E175))),'Data Summary'!CQ181="Yes"),OFFSET('Sanitation Data'!$E$6,0,10*ROW('Sanitation Data'!E175)),NA())</f>
        <v>#N/A</v>
      </c>
      <c r="AC181" s="94" t="e">
        <f ca="true">+IF(AND(ISNUMBER(OFFSET('Sanitation Data'!$E$10,0,10*ROW('Sanitation Data'!E175))),'Data Summary'!CR181="Yes"),OFFSET('Sanitation Data'!$E$10,0,10*ROW('Sanitation Data'!E175)),NA())</f>
        <v>#N/A</v>
      </c>
      <c r="AD181" s="94" t="e">
        <f ca="true">+IF(AND(ISNUMBER(OFFSET('Sanitation Data'!$E$11,0,10*ROW('Sanitation Data'!E175))),'Data Summary'!CS181="Yes"),OFFSET('Sanitation Data'!$E$11,0,10*ROW('Sanitation Data'!E175)),NA())</f>
        <v>#N/A</v>
      </c>
      <c r="AE181" s="94" t="e">
        <f ca="true">+IF(AND(ISNUMBER(OFFSET('Sanitation Data'!$E$12,0,10*ROW('Sanitation Data'!E175))),'Data Summary'!CT181="Yes"),OFFSET('Sanitation Data'!$E$12,0,10*ROW('Sanitation Data'!E175)),NA())</f>
        <v>#N/A</v>
      </c>
      <c r="AF181" s="94" t="e">
        <f ca="true">+IF(AND(ISNUMBER(OFFSET('Sanitation Data'!$F$4,0,10*ROW('Sanitation Data'!F175))),'Data Summary'!CU181="Yes"),100-OFFSET('Sanitation Data'!$F$4,0,10*ROW('Sanitation Data'!F175)),NA())</f>
        <v>#N/A</v>
      </c>
      <c r="AG181" s="94" t="e">
        <f ca="true">+IF(AND(ISNUMBER(OFFSET('Sanitation Data'!$F$6,0,10*ROW('Sanitation Data'!F175))),'Data Summary'!CV181="Yes"),OFFSET('Sanitation Data'!$F$6,0,10*ROW('Sanitation Data'!F175)),NA())</f>
        <v>#N/A</v>
      </c>
      <c r="AH181" s="94" t="e">
        <f ca="true">+IF(AND(ISNUMBER(OFFSET('Sanitation Data'!$F$10,0,10*ROW('Sanitation Data'!F175))),'Data Summary'!CW181="Yes"),OFFSET('Sanitation Data'!$F$10,0,10*ROW('Sanitation Data'!F175)),NA())</f>
        <v>#N/A</v>
      </c>
      <c r="AI181" s="94" t="e">
        <f ca="true">+IF(AND(ISNUMBER(OFFSET('Sanitation Data'!$F$11,0,10*ROW('Sanitation Data'!F175))),'Data Summary'!CX181="Yes"),OFFSET('Sanitation Data'!$F$11,0,10*ROW('Sanitation Data'!F175)),NA())</f>
        <v>#N/A</v>
      </c>
      <c r="AJ181" s="94" t="e">
        <f ca="true">+IF(AND(ISNUMBER(OFFSET('Sanitation Data'!$F$12,0,10*ROW('Sanitation Data'!F175))),'Data Summary'!CY181="Yes"),OFFSET('Sanitation Data'!$F$12,0,10*ROW('Sanitation Data'!F175)),NA())</f>
        <v>#N/A</v>
      </c>
      <c r="AK181" s="94" t="e">
        <f ca="true">+IF(AND(ISNUMBER(OFFSET('Sanitation Data'!$G$4,0,10*ROW('Sanitation Data'!G175))),'Data Summary'!CZ181="Yes"),100-OFFSET('Sanitation Data'!$G$4,0,10*ROW('Sanitation Data'!G175)),NA())</f>
        <v>#N/A</v>
      </c>
      <c r="AL181" s="94" t="e">
        <f ca="true">+IF(AND(ISNUMBER(OFFSET('Sanitation Data'!$G$6,0,10*ROW('Sanitation Data'!G175))),'Data Summary'!DA181="Yes"),OFFSET('Sanitation Data'!$G$6,0,10*ROW('Sanitation Data'!G175)),NA())</f>
        <v>#N/A</v>
      </c>
      <c r="AM181" s="94" t="e">
        <f ca="true">+IF(AND(ISNUMBER(OFFSET('Sanitation Data'!$G$10,0,10*ROW('Sanitation Data'!G175))),'Data Summary'!DB181="Yes"),OFFSET('Sanitation Data'!$G$10,0,10*ROW('Sanitation Data'!G175)),NA())</f>
        <v>#N/A</v>
      </c>
      <c r="AN181" s="94" t="e">
        <f ca="true">+IF(AND(ISNUMBER(OFFSET('Sanitation Data'!$G$11,0,10*ROW('Sanitation Data'!G175))),'Data Summary'!DC181="Yes"),OFFSET('Sanitation Data'!$G$11,0,10*ROW('Sanitation Data'!G175)),NA())</f>
        <v>#N/A</v>
      </c>
      <c r="AO181" s="94" t="e">
        <f ca="true">+IF(AND(ISNUMBER(OFFSET('Sanitation Data'!$G$12,0,10*ROW('Sanitation Data'!G175))),'Data Summary'!DD181="Yes"),OFFSET('Sanitation Data'!$G$12,0,10*ROW('Sanitation Data'!G175)),NA())</f>
        <v>#N/A</v>
      </c>
      <c r="AP181" s="94" t="e">
        <f ca="true">+IF(AND(ISNUMBER(OFFSET('Sanitation Data'!$H$4,0,10*ROW('Sanitation Data'!H175))),'Data Summary'!DE181="Yes"),100-OFFSET('Sanitation Data'!$H$4,0,10*ROW('Sanitation Data'!H175)),NA())</f>
        <v>#N/A</v>
      </c>
      <c r="AQ181" s="94" t="e">
        <f ca="true">+IF(AND(ISNUMBER(OFFSET('Sanitation Data'!$H$6,0,10*ROW('Sanitation Data'!H175))),'Data Summary'!DF181="Yes"),OFFSET('Sanitation Data'!$H$6,0,10*ROW('Sanitation Data'!H175)),NA())</f>
        <v>#N/A</v>
      </c>
      <c r="AR181" s="94" t="e">
        <f ca="true">+IF(AND(ISNUMBER(OFFSET('Sanitation Data'!$H$10,0,10*ROW('Sanitation Data'!H175))),'Data Summary'!DG181="Yes"),OFFSET('Sanitation Data'!$H$10,0,10*ROW('Sanitation Data'!H175)),NA())</f>
        <v>#N/A</v>
      </c>
      <c r="AS181" s="94" t="e">
        <f ca="true">+IF(AND(ISNUMBER(OFFSET('Sanitation Data'!$H$11,0,10*ROW('Sanitation Data'!H175))),'Data Summary'!DH181="Yes"),OFFSET('Sanitation Data'!$H$11,0,10*ROW('Sanitation Data'!H175)),NA())</f>
        <v>#N/A</v>
      </c>
      <c r="AT181" s="94" t="e">
        <f ca="true">+IF(AND(ISNUMBER(OFFSET('Sanitation Data'!$H$12,0,10*ROW('Sanitation Data'!H175))),'Data Summary'!DI181="Yes"),OFFSET('Sanitation Data'!$H$12,0,10*ROW('Sanitation Data'!H175)),NA())</f>
        <v>#N/A</v>
      </c>
      <c r="AU181" s="94" t="e">
        <f ca="true">+IF(AND(ISNUMBER(OFFSET('Sanitation Data'!$I$4,0,10*ROW('Sanitation Data'!I175))),'Data Summary'!DJ181="Yes"),100-OFFSET('Sanitation Data'!$I$4,0,10*ROW('Sanitation Data'!I175)),NA())</f>
        <v>#N/A</v>
      </c>
      <c r="AV181" s="94" t="e">
        <f ca="true">+IF(AND(ISNUMBER(OFFSET('Sanitation Data'!$I$6,0,10*ROW('Sanitation Data'!I175))),'Data Summary'!DK181="Yes"),OFFSET('Sanitation Data'!$I$6,0,10*ROW('Sanitation Data'!I175)),NA())</f>
        <v>#N/A</v>
      </c>
      <c r="AW181" s="94" t="e">
        <f ca="true">+IF(AND(ISNUMBER(OFFSET('Sanitation Data'!$I$10,0,10*ROW('Sanitation Data'!I175))),'Data Summary'!DL181="Yes"),OFFSET('Sanitation Data'!$I$10,0,10*ROW('Sanitation Data'!I175)),NA())</f>
        <v>#N/A</v>
      </c>
      <c r="AX181" s="94" t="e">
        <f ca="true">+IF(AND(ISNUMBER(OFFSET('Sanitation Data'!$I$11,0,10*ROW('Sanitation Data'!I175))),'Data Summary'!DM181="Yes"),OFFSET('Sanitation Data'!$I$11,0,10*ROW('Sanitation Data'!I175)),NA())</f>
        <v>#N/A</v>
      </c>
      <c r="AY181" s="94" t="e">
        <f ca="true">+IF(AND(ISNUMBER(OFFSET('Sanitation Data'!$I$12,0,10*ROW('Sanitation Data'!I175))),'Data Summary'!DN181="Yes"),OFFSET('Sanitation Data'!$I$12,0,10*ROW('Sanitation Data'!I175)),NA())</f>
        <v>#N/A</v>
      </c>
      <c r="AZ181" s="95" t="e">
        <f ca="true">+IF(AND(ISNUMBER(OFFSET('Hygiene Data'!$D$5,0,10*ROW('Hygiene Data'!D175))),'Data Summary'!DO181="Yes"),OFFSET('Hygiene Data'!$D$5,0,10*ROW('Hygiene Data'!D175)),NA())</f>
        <v>#N/A</v>
      </c>
      <c r="BA181" s="95" t="e">
        <f ca="true">+IF(AND(ISNUMBER(OFFSET('Hygiene Data'!$D$7,0,10*ROW('Hygiene Data'!D175))),'Data Summary'!DP181="Yes"),OFFSET('Hygiene Data'!$D$7,0,10*ROW('Hygiene Data'!D175)),NA())</f>
        <v>#N/A</v>
      </c>
      <c r="BB181" s="95" t="e">
        <f ca="true">+IF(AND(ISNUMBER(OFFSET('Hygiene Data'!$D$9,0,10*ROW('Hygiene Data'!D175))),'Data Summary'!DQ181="Yes"),OFFSET('Hygiene Data'!$D$9,0,10*ROW('Hygiene Data'!D175)),NA())</f>
        <v>#N/A</v>
      </c>
      <c r="BC181" s="95" t="e">
        <f ca="true">+IF(AND(ISNUMBER(OFFSET('Hygiene Data'!$E$5,0,10*ROW('Hygiene Data'!E175))),'Data Summary'!DR181="Yes"),OFFSET('Hygiene Data'!$E$5,0,10*ROW('Hygiene Data'!E175)),NA())</f>
        <v>#N/A</v>
      </c>
      <c r="BD181" s="95" t="e">
        <f ca="true">+IF(AND(ISNUMBER(OFFSET('Hygiene Data'!$E$7,0,10*ROW('Hygiene Data'!E175))),'Data Summary'!DS181="Yes"),OFFSET('Hygiene Data'!$E$7,0,10*ROW('Hygiene Data'!E175)),NA())</f>
        <v>#N/A</v>
      </c>
      <c r="BE181" s="95" t="e">
        <f ca="true">+IF(AND(ISNUMBER(OFFSET('Hygiene Data'!$E$9,0,10*ROW('Hygiene Data'!E175))),'Data Summary'!DT181="Yes"),OFFSET('Hygiene Data'!$E$9,0,10*ROW('Hygiene Data'!E175)),NA())</f>
        <v>#N/A</v>
      </c>
      <c r="BF181" s="95" t="e">
        <f ca="true">+IF(AND(ISNUMBER(OFFSET('Hygiene Data'!$F$5,0,10*ROW('Hygiene Data'!F175))),'Data Summary'!DU181="Yes"),OFFSET('Hygiene Data'!$F$5,0,10*ROW('Hygiene Data'!F175)),NA())</f>
        <v>#N/A</v>
      </c>
      <c r="BG181" s="95" t="e">
        <f ca="true">+IF(AND(ISNUMBER(OFFSET('Hygiene Data'!$F$7,0,10*ROW('Hygiene Data'!F175))),'Data Summary'!DV181="Yes"),OFFSET('Hygiene Data'!$F$7,0,10*ROW('Hygiene Data'!F175)),NA())</f>
        <v>#N/A</v>
      </c>
      <c r="BH181" s="95" t="e">
        <f ca="true">+IF(AND(ISNUMBER(OFFSET('Hygiene Data'!$F$9,0,10*ROW('Hygiene Data'!F175))),'Data Summary'!DW181="Yes"),OFFSET('Hygiene Data'!$F$9,0,10*ROW('Hygiene Data'!F175)),NA())</f>
        <v>#N/A</v>
      </c>
      <c r="BI181" s="95" t="e">
        <f ca="true">+IF(AND(ISNUMBER(OFFSET('Hygiene Data'!$G$5,0,10*ROW('Hygiene Data'!G175))),'Data Summary'!DX181="Yes"),OFFSET('Hygiene Data'!$G$5,0,10*ROW('Hygiene Data'!G175)),NA())</f>
        <v>#N/A</v>
      </c>
      <c r="BJ181" s="95" t="e">
        <f ca="true">+IF(AND(ISNUMBER(OFFSET('Hygiene Data'!$G$7,0,10*ROW('Hygiene Data'!G175))),'Data Summary'!DY181="Yes"),OFFSET('Hygiene Data'!$G$7,0,10*ROW('Hygiene Data'!G175)),NA())</f>
        <v>#N/A</v>
      </c>
      <c r="BK181" s="95" t="e">
        <f ca="true">+IF(AND(ISNUMBER(OFFSET('Hygiene Data'!$G$9,0,10*ROW('Hygiene Data'!G175))),'Data Summary'!DZ181="Yes"),OFFSET('Hygiene Data'!$G$9,0,10*ROW('Hygiene Data'!G175)),NA())</f>
        <v>#N/A</v>
      </c>
      <c r="BL181" s="95" t="e">
        <f ca="true">+IF(AND(ISNUMBER(OFFSET('Hygiene Data'!$H$5,0,10*ROW('Hygiene Data'!H175))),'Data Summary'!EA181="Yes"),OFFSET('Hygiene Data'!$H$5,0,10*ROW('Hygiene Data'!H175)),NA())</f>
        <v>#N/A</v>
      </c>
      <c r="BM181" s="95" t="e">
        <f ca="true">+IF(AND(ISNUMBER(OFFSET('Hygiene Data'!$H$7,0,10*ROW('Hygiene Data'!H175))),'Data Summary'!EB181="Yes"),OFFSET('Hygiene Data'!$H$7,0,10*ROW('Hygiene Data'!H175)),NA())</f>
        <v>#N/A</v>
      </c>
      <c r="BN181" s="95" t="e">
        <f ca="true">+IF(AND(ISNUMBER(OFFSET('Hygiene Data'!$H$9,0,10*ROW('Hygiene Data'!H175))),'Data Summary'!EC181="Yes"),OFFSET('Hygiene Data'!$H$9,0,10*ROW('Hygiene Data'!H175)),NA())</f>
        <v>#N/A</v>
      </c>
      <c r="BO181" s="95" t="e">
        <f ca="true">+IF(AND(ISNUMBER(OFFSET('Hygiene Data'!$I$5,0,10*ROW('Hygiene Data'!I175))),'Data Summary'!ED181="Yes"),OFFSET('Hygiene Data'!$I$5,0,10*ROW('Hygiene Data'!I175)),NA())</f>
        <v>#N/A</v>
      </c>
      <c r="BP181" s="95" t="e">
        <f ca="true">+IF(AND(ISNUMBER(OFFSET('Hygiene Data'!$I$7,0,10*ROW('Hygiene Data'!I175))),'Data Summary'!EE181="Yes"),OFFSET('Hygiene Data'!$I$7,0,10*ROW('Hygiene Data'!I175)),NA())</f>
        <v>#N/A</v>
      </c>
      <c r="BQ181" s="95" t="e">
        <f ca="true">+IF(AND(ISNUMBER(OFFSET('Hygiene Data'!$I$9,0,10*ROW('Hygiene Data'!I175))),'Data Summary'!EF181="Yes"),OFFSET('Hygiene Data'!$I$9,0,10*ROW('Hygiene Data'!I175)),NA())</f>
        <v>#N/A</v>
      </c>
    </row>
    <row xmlns:x14ac="http://schemas.microsoft.com/office/spreadsheetml/2009/9/ac" r="182" x14ac:dyDescent="0.2">
      <c r="A182" s="329" t="e">
        <f ca="true">+RIGHT('Data Summary'!A182,LEN('Data Summary'!A182)-9)</f>
        <v>#VALUE!</v>
      </c>
      <c r="B182" s="36" t="str">
        <f ca="true">+IF(ISTEXT('Data Summary'!B182),'Data Summary'!B182,"")</f>
        <v/>
      </c>
      <c r="C182" s="328" t="e">
        <f ca="true">+VALUE('Data Summary'!C182)</f>
        <v>#VALUE!</v>
      </c>
      <c r="D182" s="93" t="e">
        <f ca="true">+IF(AND(ISNUMBER(OFFSET('Water Data'!$D$4,0,10*ROW('Water Data'!D176))),'Data Summary'!BS182="Yes"),100-OFFSET('Water Data'!$D$4,0,10*ROW('Water Data'!D176)),NA())</f>
        <v>#N/A</v>
      </c>
      <c r="E182" s="93" t="e">
        <f ca="true">+IF(AND(ISNUMBER(OFFSET('Water Data'!$D$6,0,10*ROW('Water Data'!D176))),'Data Summary'!BT182="Yes"),OFFSET('Water Data'!$D$6,0,10*ROW('Water Data'!D176)),NA())</f>
        <v>#N/A</v>
      </c>
      <c r="F182" s="93" t="e">
        <f ca="true">+IF(AND(ISNUMBER(OFFSET('Water Data'!$D$9,0,10*ROW('Water Data'!D176))),'Data Summary'!BU182="Yes"),OFFSET('Water Data'!$D$9,0,10*ROW('Water Data'!D176)),NA())</f>
        <v>#N/A</v>
      </c>
      <c r="G182" s="93" t="e">
        <f ca="true">+IF(AND(ISNUMBER(OFFSET('Water Data'!$E$4,0,10*ROW('Water Data'!E176))),'Data Summary'!BV182="Yes"),100-OFFSET('Water Data'!$E$4,0,10*ROW('Water Data'!E176)),NA())</f>
        <v>#N/A</v>
      </c>
      <c r="H182" s="93" t="e">
        <f ca="true">+IF(AND(ISNUMBER(OFFSET('Water Data'!$E$6,0,10*ROW('Water Data'!E176))),'Data Summary'!BW182="Yes"),OFFSET('Water Data'!$E$6,0,10*ROW('Water Data'!E176)),NA())</f>
        <v>#N/A</v>
      </c>
      <c r="I182" s="93" t="e">
        <f ca="true">+IF(AND(ISNUMBER(OFFSET('Water Data'!$E$9,0,10*ROW('Water Data'!E176))),'Data Summary'!BX182="Yes"),OFFSET('Water Data'!$E$9,0,10*ROW('Water Data'!E176)),NA())</f>
        <v>#N/A</v>
      </c>
      <c r="J182" s="93" t="e">
        <f ca="true">+IF(AND(ISNUMBER(OFFSET('Water Data'!$F$4,0,10*ROW('Water Data'!F176))),'Data Summary'!BY182="Yes"),100-OFFSET('Water Data'!$F$4,0,10*ROW('Water Data'!F176)),NA())</f>
        <v>#N/A</v>
      </c>
      <c r="K182" s="93" t="e">
        <f ca="true">+IF(AND(ISNUMBER(OFFSET('Water Data'!$F$6,0,10*ROW('Water Data'!F176))),'Data Summary'!BZ182="Yes"),OFFSET('Water Data'!$F$6,0,10*ROW('Water Data'!F176)),NA())</f>
        <v>#N/A</v>
      </c>
      <c r="L182" s="93" t="e">
        <f ca="true">+IF(AND(ISNUMBER(OFFSET('Water Data'!$F$9,0,10*ROW('Water Data'!F176))),'Data Summary'!CA182="Yes"),OFFSET('Water Data'!$F$9,0,10*ROW('Water Data'!F176)),NA())</f>
        <v>#N/A</v>
      </c>
      <c r="M182" s="93" t="e">
        <f ca="true">+IF(AND(ISNUMBER(OFFSET('Water Data'!$G$4,0,10*ROW('Water Data'!G176))),'Data Summary'!CB182="Yes"),100-OFFSET('Water Data'!$G$4,0,10*ROW('Water Data'!G176)),NA())</f>
        <v>#N/A</v>
      </c>
      <c r="N182" s="93" t="e">
        <f ca="true">+IF(AND(ISNUMBER(OFFSET('Water Data'!$G$6,0,10*ROW('Water Data'!G176))),'Data Summary'!CC182="Yes"),OFFSET('Water Data'!$G$6,0,10*ROW('Water Data'!G176)),NA())</f>
        <v>#N/A</v>
      </c>
      <c r="O182" s="93" t="e">
        <f ca="true">+IF(AND(ISNUMBER(OFFSET('Water Data'!$G$9,0,10*ROW('Water Data'!G176))),'Data Summary'!CD182="Yes"),OFFSET('Water Data'!$G$9,0,10*ROW('Water Data'!G176)),NA())</f>
        <v>#N/A</v>
      </c>
      <c r="P182" s="93" t="e">
        <f ca="true">+IF(AND(ISNUMBER(OFFSET('Water Data'!$H$4,0,10*ROW('Water Data'!H176))),'Data Summary'!CE182="Yes"),100-OFFSET('Water Data'!$H$4,0,10*ROW('Water Data'!H176)),NA())</f>
        <v>#N/A</v>
      </c>
      <c r="Q182" s="93" t="e">
        <f ca="true">+IF(AND(ISNUMBER(OFFSET('Water Data'!$H$6,0,10*ROW('Water Data'!H176))),'Data Summary'!CF182="Yes"),OFFSET('Water Data'!$H$6,0,10*ROW('Water Data'!H176)),NA())</f>
        <v>#N/A</v>
      </c>
      <c r="R182" s="93" t="e">
        <f ca="true">+IF(AND(ISNUMBER(OFFSET('Water Data'!$H$9,0,10*ROW('Water Data'!H176))),'Data Summary'!CG182="Yes"),OFFSET('Water Data'!$H$9,0,10*ROW('Water Data'!H176)),NA())</f>
        <v>#N/A</v>
      </c>
      <c r="S182" s="93" t="e">
        <f ca="true">+IF(AND(ISNUMBER(OFFSET('Water Data'!$I$4,0,10*ROW('Water Data'!I176))),'Data Summary'!CH182="Yes"),100-OFFSET('Water Data'!$I$4,0,10*ROW('Water Data'!I176)),NA())</f>
        <v>#N/A</v>
      </c>
      <c r="T182" s="93" t="e">
        <f ca="true">+IF(AND(ISNUMBER(OFFSET('Water Data'!$I$6,0,10*ROW('Water Data'!I176))),'Data Summary'!CI182="Yes"),OFFSET('Water Data'!$I$6,0,10*ROW('Water Data'!I176)),NA())</f>
        <v>#N/A</v>
      </c>
      <c r="U182" s="93" t="e">
        <f ca="true">+IF(AND(ISNUMBER(OFFSET('Water Data'!$I$9,0,10*ROW('Water Data'!I176))),'Data Summary'!CJ182="Yes"),OFFSET('Water Data'!$I$9,0,10*ROW('Water Data'!I176)),NA())</f>
        <v>#N/A</v>
      </c>
      <c r="V182" s="94" t="e">
        <f ca="true">+IF(AND(ISNUMBER(OFFSET('Sanitation Data'!$D$4,0,10*ROW('Sanitation Data'!D176))),'Data Summary'!CK182="Yes"),100-OFFSET('Sanitation Data'!$D$4,0,10*ROW('Sanitation Data'!D176)),NA())</f>
        <v>#N/A</v>
      </c>
      <c r="W182" s="94" t="e">
        <f ca="true">+IF(AND(ISNUMBER(OFFSET('Sanitation Data'!$D$6,0,10*ROW('Sanitation Data'!D176))),'Data Summary'!CL182="Yes"),OFFSET('Sanitation Data'!$D$6,0,10*ROW('Sanitation Data'!D176)),NA())</f>
        <v>#N/A</v>
      </c>
      <c r="X182" s="94" t="e">
        <f ca="true">+IF(AND(ISNUMBER(OFFSET('Sanitation Data'!$D$10,0,10*ROW('Sanitation Data'!D176))),'Data Summary'!CM182="Yes"),OFFSET('Sanitation Data'!$D$10,0,10*ROW('Sanitation Data'!D176)),NA())</f>
        <v>#N/A</v>
      </c>
      <c r="Y182" s="94" t="e">
        <f ca="true">+IF(AND(ISNUMBER(OFFSET('Sanitation Data'!$D$11,0,10*ROW('Sanitation Data'!D176))),'Data Summary'!CN182="Yes"),OFFSET('Sanitation Data'!$D$11,0,10*ROW('Sanitation Data'!D176)),NA())</f>
        <v>#N/A</v>
      </c>
      <c r="Z182" s="94" t="e">
        <f ca="true">+IF(AND(ISNUMBER(OFFSET('Sanitation Data'!$D$12,0,10*ROW('Sanitation Data'!D176))),'Data Summary'!CO182="Yes"),OFFSET('Sanitation Data'!$D$12,0,10*ROW('Sanitation Data'!D176)),NA())</f>
        <v>#N/A</v>
      </c>
      <c r="AA182" s="94" t="e">
        <f ca="true">+IF(AND(ISNUMBER(OFFSET('Sanitation Data'!$E$4,0,10*ROW('Sanitation Data'!E176))),'Data Summary'!CP182="Yes"),100-OFFSET('Sanitation Data'!$E$4,0,10*ROW('Sanitation Data'!E176)),NA())</f>
        <v>#N/A</v>
      </c>
      <c r="AB182" s="94" t="e">
        <f ca="true">+IF(AND(ISNUMBER(OFFSET('Sanitation Data'!$E$6,0,10*ROW('Sanitation Data'!E176))),'Data Summary'!CQ182="Yes"),OFFSET('Sanitation Data'!$E$6,0,10*ROW('Sanitation Data'!E176)),NA())</f>
        <v>#N/A</v>
      </c>
      <c r="AC182" s="94" t="e">
        <f ca="true">+IF(AND(ISNUMBER(OFFSET('Sanitation Data'!$E$10,0,10*ROW('Sanitation Data'!E176))),'Data Summary'!CR182="Yes"),OFFSET('Sanitation Data'!$E$10,0,10*ROW('Sanitation Data'!E176)),NA())</f>
        <v>#N/A</v>
      </c>
      <c r="AD182" s="94" t="e">
        <f ca="true">+IF(AND(ISNUMBER(OFFSET('Sanitation Data'!$E$11,0,10*ROW('Sanitation Data'!E176))),'Data Summary'!CS182="Yes"),OFFSET('Sanitation Data'!$E$11,0,10*ROW('Sanitation Data'!E176)),NA())</f>
        <v>#N/A</v>
      </c>
      <c r="AE182" s="94" t="e">
        <f ca="true">+IF(AND(ISNUMBER(OFFSET('Sanitation Data'!$E$12,0,10*ROW('Sanitation Data'!E176))),'Data Summary'!CT182="Yes"),OFFSET('Sanitation Data'!$E$12,0,10*ROW('Sanitation Data'!E176)),NA())</f>
        <v>#N/A</v>
      </c>
      <c r="AF182" s="94" t="e">
        <f ca="true">+IF(AND(ISNUMBER(OFFSET('Sanitation Data'!$F$4,0,10*ROW('Sanitation Data'!F176))),'Data Summary'!CU182="Yes"),100-OFFSET('Sanitation Data'!$F$4,0,10*ROW('Sanitation Data'!F176)),NA())</f>
        <v>#N/A</v>
      </c>
      <c r="AG182" s="94" t="e">
        <f ca="true">+IF(AND(ISNUMBER(OFFSET('Sanitation Data'!$F$6,0,10*ROW('Sanitation Data'!F176))),'Data Summary'!CV182="Yes"),OFFSET('Sanitation Data'!$F$6,0,10*ROW('Sanitation Data'!F176)),NA())</f>
        <v>#N/A</v>
      </c>
      <c r="AH182" s="94" t="e">
        <f ca="true">+IF(AND(ISNUMBER(OFFSET('Sanitation Data'!$F$10,0,10*ROW('Sanitation Data'!F176))),'Data Summary'!CW182="Yes"),OFFSET('Sanitation Data'!$F$10,0,10*ROW('Sanitation Data'!F176)),NA())</f>
        <v>#N/A</v>
      </c>
      <c r="AI182" s="94" t="e">
        <f ca="true">+IF(AND(ISNUMBER(OFFSET('Sanitation Data'!$F$11,0,10*ROW('Sanitation Data'!F176))),'Data Summary'!CX182="Yes"),OFFSET('Sanitation Data'!$F$11,0,10*ROW('Sanitation Data'!F176)),NA())</f>
        <v>#N/A</v>
      </c>
      <c r="AJ182" s="94" t="e">
        <f ca="true">+IF(AND(ISNUMBER(OFFSET('Sanitation Data'!$F$12,0,10*ROW('Sanitation Data'!F176))),'Data Summary'!CY182="Yes"),OFFSET('Sanitation Data'!$F$12,0,10*ROW('Sanitation Data'!F176)),NA())</f>
        <v>#N/A</v>
      </c>
      <c r="AK182" s="94" t="e">
        <f ca="true">+IF(AND(ISNUMBER(OFFSET('Sanitation Data'!$G$4,0,10*ROW('Sanitation Data'!G176))),'Data Summary'!CZ182="Yes"),100-OFFSET('Sanitation Data'!$G$4,0,10*ROW('Sanitation Data'!G176)),NA())</f>
        <v>#N/A</v>
      </c>
      <c r="AL182" s="94" t="e">
        <f ca="true">+IF(AND(ISNUMBER(OFFSET('Sanitation Data'!$G$6,0,10*ROW('Sanitation Data'!G176))),'Data Summary'!DA182="Yes"),OFFSET('Sanitation Data'!$G$6,0,10*ROW('Sanitation Data'!G176)),NA())</f>
        <v>#N/A</v>
      </c>
      <c r="AM182" s="94" t="e">
        <f ca="true">+IF(AND(ISNUMBER(OFFSET('Sanitation Data'!$G$10,0,10*ROW('Sanitation Data'!G176))),'Data Summary'!DB182="Yes"),OFFSET('Sanitation Data'!$G$10,0,10*ROW('Sanitation Data'!G176)),NA())</f>
        <v>#N/A</v>
      </c>
      <c r="AN182" s="94" t="e">
        <f ca="true">+IF(AND(ISNUMBER(OFFSET('Sanitation Data'!$G$11,0,10*ROW('Sanitation Data'!G176))),'Data Summary'!DC182="Yes"),OFFSET('Sanitation Data'!$G$11,0,10*ROW('Sanitation Data'!G176)),NA())</f>
        <v>#N/A</v>
      </c>
      <c r="AO182" s="94" t="e">
        <f ca="true">+IF(AND(ISNUMBER(OFFSET('Sanitation Data'!$G$12,0,10*ROW('Sanitation Data'!G176))),'Data Summary'!DD182="Yes"),OFFSET('Sanitation Data'!$G$12,0,10*ROW('Sanitation Data'!G176)),NA())</f>
        <v>#N/A</v>
      </c>
      <c r="AP182" s="94" t="e">
        <f ca="true">+IF(AND(ISNUMBER(OFFSET('Sanitation Data'!$H$4,0,10*ROW('Sanitation Data'!H176))),'Data Summary'!DE182="Yes"),100-OFFSET('Sanitation Data'!$H$4,0,10*ROW('Sanitation Data'!H176)),NA())</f>
        <v>#N/A</v>
      </c>
      <c r="AQ182" s="94" t="e">
        <f ca="true">+IF(AND(ISNUMBER(OFFSET('Sanitation Data'!$H$6,0,10*ROW('Sanitation Data'!H176))),'Data Summary'!DF182="Yes"),OFFSET('Sanitation Data'!$H$6,0,10*ROW('Sanitation Data'!H176)),NA())</f>
        <v>#N/A</v>
      </c>
      <c r="AR182" s="94" t="e">
        <f ca="true">+IF(AND(ISNUMBER(OFFSET('Sanitation Data'!$H$10,0,10*ROW('Sanitation Data'!H176))),'Data Summary'!DG182="Yes"),OFFSET('Sanitation Data'!$H$10,0,10*ROW('Sanitation Data'!H176)),NA())</f>
        <v>#N/A</v>
      </c>
      <c r="AS182" s="94" t="e">
        <f ca="true">+IF(AND(ISNUMBER(OFFSET('Sanitation Data'!$H$11,0,10*ROW('Sanitation Data'!H176))),'Data Summary'!DH182="Yes"),OFFSET('Sanitation Data'!$H$11,0,10*ROW('Sanitation Data'!H176)),NA())</f>
        <v>#N/A</v>
      </c>
      <c r="AT182" s="94" t="e">
        <f ca="true">+IF(AND(ISNUMBER(OFFSET('Sanitation Data'!$H$12,0,10*ROW('Sanitation Data'!H176))),'Data Summary'!DI182="Yes"),OFFSET('Sanitation Data'!$H$12,0,10*ROW('Sanitation Data'!H176)),NA())</f>
        <v>#N/A</v>
      </c>
      <c r="AU182" s="94" t="e">
        <f ca="true">+IF(AND(ISNUMBER(OFFSET('Sanitation Data'!$I$4,0,10*ROW('Sanitation Data'!I176))),'Data Summary'!DJ182="Yes"),100-OFFSET('Sanitation Data'!$I$4,0,10*ROW('Sanitation Data'!I176)),NA())</f>
        <v>#N/A</v>
      </c>
      <c r="AV182" s="94" t="e">
        <f ca="true">+IF(AND(ISNUMBER(OFFSET('Sanitation Data'!$I$6,0,10*ROW('Sanitation Data'!I176))),'Data Summary'!DK182="Yes"),OFFSET('Sanitation Data'!$I$6,0,10*ROW('Sanitation Data'!I176)),NA())</f>
        <v>#N/A</v>
      </c>
      <c r="AW182" s="94" t="e">
        <f ca="true">+IF(AND(ISNUMBER(OFFSET('Sanitation Data'!$I$10,0,10*ROW('Sanitation Data'!I176))),'Data Summary'!DL182="Yes"),OFFSET('Sanitation Data'!$I$10,0,10*ROW('Sanitation Data'!I176)),NA())</f>
        <v>#N/A</v>
      </c>
      <c r="AX182" s="94" t="e">
        <f ca="true">+IF(AND(ISNUMBER(OFFSET('Sanitation Data'!$I$11,0,10*ROW('Sanitation Data'!I176))),'Data Summary'!DM182="Yes"),OFFSET('Sanitation Data'!$I$11,0,10*ROW('Sanitation Data'!I176)),NA())</f>
        <v>#N/A</v>
      </c>
      <c r="AY182" s="94" t="e">
        <f ca="true">+IF(AND(ISNUMBER(OFFSET('Sanitation Data'!$I$12,0,10*ROW('Sanitation Data'!I176))),'Data Summary'!DN182="Yes"),OFFSET('Sanitation Data'!$I$12,0,10*ROW('Sanitation Data'!I176)),NA())</f>
        <v>#N/A</v>
      </c>
      <c r="AZ182" s="95" t="e">
        <f ca="true">+IF(AND(ISNUMBER(OFFSET('Hygiene Data'!$D$5,0,10*ROW('Hygiene Data'!D176))),'Data Summary'!DO182="Yes"),OFFSET('Hygiene Data'!$D$5,0,10*ROW('Hygiene Data'!D176)),NA())</f>
        <v>#N/A</v>
      </c>
      <c r="BA182" s="95" t="e">
        <f ca="true">+IF(AND(ISNUMBER(OFFSET('Hygiene Data'!$D$7,0,10*ROW('Hygiene Data'!D176))),'Data Summary'!DP182="Yes"),OFFSET('Hygiene Data'!$D$7,0,10*ROW('Hygiene Data'!D176)),NA())</f>
        <v>#N/A</v>
      </c>
      <c r="BB182" s="95" t="e">
        <f ca="true">+IF(AND(ISNUMBER(OFFSET('Hygiene Data'!$D$9,0,10*ROW('Hygiene Data'!D176))),'Data Summary'!DQ182="Yes"),OFFSET('Hygiene Data'!$D$9,0,10*ROW('Hygiene Data'!D176)),NA())</f>
        <v>#N/A</v>
      </c>
      <c r="BC182" s="95" t="e">
        <f ca="true">+IF(AND(ISNUMBER(OFFSET('Hygiene Data'!$E$5,0,10*ROW('Hygiene Data'!E176))),'Data Summary'!DR182="Yes"),OFFSET('Hygiene Data'!$E$5,0,10*ROW('Hygiene Data'!E176)),NA())</f>
        <v>#N/A</v>
      </c>
      <c r="BD182" s="95" t="e">
        <f ca="true">+IF(AND(ISNUMBER(OFFSET('Hygiene Data'!$E$7,0,10*ROW('Hygiene Data'!E176))),'Data Summary'!DS182="Yes"),OFFSET('Hygiene Data'!$E$7,0,10*ROW('Hygiene Data'!E176)),NA())</f>
        <v>#N/A</v>
      </c>
      <c r="BE182" s="95" t="e">
        <f ca="true">+IF(AND(ISNUMBER(OFFSET('Hygiene Data'!$E$9,0,10*ROW('Hygiene Data'!E176))),'Data Summary'!DT182="Yes"),OFFSET('Hygiene Data'!$E$9,0,10*ROW('Hygiene Data'!E176)),NA())</f>
        <v>#N/A</v>
      </c>
      <c r="BF182" s="95" t="e">
        <f ca="true">+IF(AND(ISNUMBER(OFFSET('Hygiene Data'!$F$5,0,10*ROW('Hygiene Data'!F176))),'Data Summary'!DU182="Yes"),OFFSET('Hygiene Data'!$F$5,0,10*ROW('Hygiene Data'!F176)),NA())</f>
        <v>#N/A</v>
      </c>
      <c r="BG182" s="95" t="e">
        <f ca="true">+IF(AND(ISNUMBER(OFFSET('Hygiene Data'!$F$7,0,10*ROW('Hygiene Data'!F176))),'Data Summary'!DV182="Yes"),OFFSET('Hygiene Data'!$F$7,0,10*ROW('Hygiene Data'!F176)),NA())</f>
        <v>#N/A</v>
      </c>
      <c r="BH182" s="95" t="e">
        <f ca="true">+IF(AND(ISNUMBER(OFFSET('Hygiene Data'!$F$9,0,10*ROW('Hygiene Data'!F176))),'Data Summary'!DW182="Yes"),OFFSET('Hygiene Data'!$F$9,0,10*ROW('Hygiene Data'!F176)),NA())</f>
        <v>#N/A</v>
      </c>
      <c r="BI182" s="95" t="e">
        <f ca="true">+IF(AND(ISNUMBER(OFFSET('Hygiene Data'!$G$5,0,10*ROW('Hygiene Data'!G176))),'Data Summary'!DX182="Yes"),OFFSET('Hygiene Data'!$G$5,0,10*ROW('Hygiene Data'!G176)),NA())</f>
        <v>#N/A</v>
      </c>
      <c r="BJ182" s="95" t="e">
        <f ca="true">+IF(AND(ISNUMBER(OFFSET('Hygiene Data'!$G$7,0,10*ROW('Hygiene Data'!G176))),'Data Summary'!DY182="Yes"),OFFSET('Hygiene Data'!$G$7,0,10*ROW('Hygiene Data'!G176)),NA())</f>
        <v>#N/A</v>
      </c>
      <c r="BK182" s="95" t="e">
        <f ca="true">+IF(AND(ISNUMBER(OFFSET('Hygiene Data'!$G$9,0,10*ROW('Hygiene Data'!G176))),'Data Summary'!DZ182="Yes"),OFFSET('Hygiene Data'!$G$9,0,10*ROW('Hygiene Data'!G176)),NA())</f>
        <v>#N/A</v>
      </c>
      <c r="BL182" s="95" t="e">
        <f ca="true">+IF(AND(ISNUMBER(OFFSET('Hygiene Data'!$H$5,0,10*ROW('Hygiene Data'!H176))),'Data Summary'!EA182="Yes"),OFFSET('Hygiene Data'!$H$5,0,10*ROW('Hygiene Data'!H176)),NA())</f>
        <v>#N/A</v>
      </c>
      <c r="BM182" s="95" t="e">
        <f ca="true">+IF(AND(ISNUMBER(OFFSET('Hygiene Data'!$H$7,0,10*ROW('Hygiene Data'!H176))),'Data Summary'!EB182="Yes"),OFFSET('Hygiene Data'!$H$7,0,10*ROW('Hygiene Data'!H176)),NA())</f>
        <v>#N/A</v>
      </c>
      <c r="BN182" s="95" t="e">
        <f ca="true">+IF(AND(ISNUMBER(OFFSET('Hygiene Data'!$H$9,0,10*ROW('Hygiene Data'!H176))),'Data Summary'!EC182="Yes"),OFFSET('Hygiene Data'!$H$9,0,10*ROW('Hygiene Data'!H176)),NA())</f>
        <v>#N/A</v>
      </c>
      <c r="BO182" s="95" t="e">
        <f ca="true">+IF(AND(ISNUMBER(OFFSET('Hygiene Data'!$I$5,0,10*ROW('Hygiene Data'!I176))),'Data Summary'!ED182="Yes"),OFFSET('Hygiene Data'!$I$5,0,10*ROW('Hygiene Data'!I176)),NA())</f>
        <v>#N/A</v>
      </c>
      <c r="BP182" s="95" t="e">
        <f ca="true">+IF(AND(ISNUMBER(OFFSET('Hygiene Data'!$I$7,0,10*ROW('Hygiene Data'!I176))),'Data Summary'!EE182="Yes"),OFFSET('Hygiene Data'!$I$7,0,10*ROW('Hygiene Data'!I176)),NA())</f>
        <v>#N/A</v>
      </c>
      <c r="BQ182" s="95" t="e">
        <f ca="true">+IF(AND(ISNUMBER(OFFSET('Hygiene Data'!$I$9,0,10*ROW('Hygiene Data'!I176))),'Data Summary'!EF182="Yes"),OFFSET('Hygiene Data'!$I$9,0,10*ROW('Hygiene Data'!I176)),NA())</f>
        <v>#N/A</v>
      </c>
    </row>
    <row xmlns:x14ac="http://schemas.microsoft.com/office/spreadsheetml/2009/9/ac" r="183" x14ac:dyDescent="0.2">
      <c r="A183" s="329" t="e">
        <f ca="true">+RIGHT('Data Summary'!A183,LEN('Data Summary'!A183)-9)</f>
        <v>#VALUE!</v>
      </c>
      <c r="B183" s="36" t="str">
        <f ca="true">+IF(ISTEXT('Data Summary'!B183),'Data Summary'!B183,"")</f>
        <v/>
      </c>
      <c r="C183" s="328" t="e">
        <f ca="true">+VALUE('Data Summary'!C183)</f>
        <v>#VALUE!</v>
      </c>
      <c r="D183" s="93" t="e">
        <f ca="true">+IF(AND(ISNUMBER(OFFSET('Water Data'!$D$4,0,10*ROW('Water Data'!D177))),'Data Summary'!BS183="Yes"),100-OFFSET('Water Data'!$D$4,0,10*ROW('Water Data'!D177)),NA())</f>
        <v>#N/A</v>
      </c>
      <c r="E183" s="93" t="e">
        <f ca="true">+IF(AND(ISNUMBER(OFFSET('Water Data'!$D$6,0,10*ROW('Water Data'!D177))),'Data Summary'!BT183="Yes"),OFFSET('Water Data'!$D$6,0,10*ROW('Water Data'!D177)),NA())</f>
        <v>#N/A</v>
      </c>
      <c r="F183" s="93" t="e">
        <f ca="true">+IF(AND(ISNUMBER(OFFSET('Water Data'!$D$9,0,10*ROW('Water Data'!D177))),'Data Summary'!BU183="Yes"),OFFSET('Water Data'!$D$9,0,10*ROW('Water Data'!D177)),NA())</f>
        <v>#N/A</v>
      </c>
      <c r="G183" s="93" t="e">
        <f ca="true">+IF(AND(ISNUMBER(OFFSET('Water Data'!$E$4,0,10*ROW('Water Data'!E177))),'Data Summary'!BV183="Yes"),100-OFFSET('Water Data'!$E$4,0,10*ROW('Water Data'!E177)),NA())</f>
        <v>#N/A</v>
      </c>
      <c r="H183" s="93" t="e">
        <f ca="true">+IF(AND(ISNUMBER(OFFSET('Water Data'!$E$6,0,10*ROW('Water Data'!E177))),'Data Summary'!BW183="Yes"),OFFSET('Water Data'!$E$6,0,10*ROW('Water Data'!E177)),NA())</f>
        <v>#N/A</v>
      </c>
      <c r="I183" s="93" t="e">
        <f ca="true">+IF(AND(ISNUMBER(OFFSET('Water Data'!$E$9,0,10*ROW('Water Data'!E177))),'Data Summary'!BX183="Yes"),OFFSET('Water Data'!$E$9,0,10*ROW('Water Data'!E177)),NA())</f>
        <v>#N/A</v>
      </c>
      <c r="J183" s="93" t="e">
        <f ca="true">+IF(AND(ISNUMBER(OFFSET('Water Data'!$F$4,0,10*ROW('Water Data'!F177))),'Data Summary'!BY183="Yes"),100-OFFSET('Water Data'!$F$4,0,10*ROW('Water Data'!F177)),NA())</f>
        <v>#N/A</v>
      </c>
      <c r="K183" s="93" t="e">
        <f ca="true">+IF(AND(ISNUMBER(OFFSET('Water Data'!$F$6,0,10*ROW('Water Data'!F177))),'Data Summary'!BZ183="Yes"),OFFSET('Water Data'!$F$6,0,10*ROW('Water Data'!F177)),NA())</f>
        <v>#N/A</v>
      </c>
      <c r="L183" s="93" t="e">
        <f ca="true">+IF(AND(ISNUMBER(OFFSET('Water Data'!$F$9,0,10*ROW('Water Data'!F177))),'Data Summary'!CA183="Yes"),OFFSET('Water Data'!$F$9,0,10*ROW('Water Data'!F177)),NA())</f>
        <v>#N/A</v>
      </c>
      <c r="M183" s="93" t="e">
        <f ca="true">+IF(AND(ISNUMBER(OFFSET('Water Data'!$G$4,0,10*ROW('Water Data'!G177))),'Data Summary'!CB183="Yes"),100-OFFSET('Water Data'!$G$4,0,10*ROW('Water Data'!G177)),NA())</f>
        <v>#N/A</v>
      </c>
      <c r="N183" s="93" t="e">
        <f ca="true">+IF(AND(ISNUMBER(OFFSET('Water Data'!$G$6,0,10*ROW('Water Data'!G177))),'Data Summary'!CC183="Yes"),OFFSET('Water Data'!$G$6,0,10*ROW('Water Data'!G177)),NA())</f>
        <v>#N/A</v>
      </c>
      <c r="O183" s="93" t="e">
        <f ca="true">+IF(AND(ISNUMBER(OFFSET('Water Data'!$G$9,0,10*ROW('Water Data'!G177))),'Data Summary'!CD183="Yes"),OFFSET('Water Data'!$G$9,0,10*ROW('Water Data'!G177)),NA())</f>
        <v>#N/A</v>
      </c>
      <c r="P183" s="93" t="e">
        <f ca="true">+IF(AND(ISNUMBER(OFFSET('Water Data'!$H$4,0,10*ROW('Water Data'!H177))),'Data Summary'!CE183="Yes"),100-OFFSET('Water Data'!$H$4,0,10*ROW('Water Data'!H177)),NA())</f>
        <v>#N/A</v>
      </c>
      <c r="Q183" s="93" t="e">
        <f ca="true">+IF(AND(ISNUMBER(OFFSET('Water Data'!$H$6,0,10*ROW('Water Data'!H177))),'Data Summary'!CF183="Yes"),OFFSET('Water Data'!$H$6,0,10*ROW('Water Data'!H177)),NA())</f>
        <v>#N/A</v>
      </c>
      <c r="R183" s="93" t="e">
        <f ca="true">+IF(AND(ISNUMBER(OFFSET('Water Data'!$H$9,0,10*ROW('Water Data'!H177))),'Data Summary'!CG183="Yes"),OFFSET('Water Data'!$H$9,0,10*ROW('Water Data'!H177)),NA())</f>
        <v>#N/A</v>
      </c>
      <c r="S183" s="93" t="e">
        <f ca="true">+IF(AND(ISNUMBER(OFFSET('Water Data'!$I$4,0,10*ROW('Water Data'!I177))),'Data Summary'!CH183="Yes"),100-OFFSET('Water Data'!$I$4,0,10*ROW('Water Data'!I177)),NA())</f>
        <v>#N/A</v>
      </c>
      <c r="T183" s="93" t="e">
        <f ca="true">+IF(AND(ISNUMBER(OFFSET('Water Data'!$I$6,0,10*ROW('Water Data'!I177))),'Data Summary'!CI183="Yes"),OFFSET('Water Data'!$I$6,0,10*ROW('Water Data'!I177)),NA())</f>
        <v>#N/A</v>
      </c>
      <c r="U183" s="93" t="e">
        <f ca="true">+IF(AND(ISNUMBER(OFFSET('Water Data'!$I$9,0,10*ROW('Water Data'!I177))),'Data Summary'!CJ183="Yes"),OFFSET('Water Data'!$I$9,0,10*ROW('Water Data'!I177)),NA())</f>
        <v>#N/A</v>
      </c>
      <c r="V183" s="94" t="e">
        <f ca="true">+IF(AND(ISNUMBER(OFFSET('Sanitation Data'!$D$4,0,10*ROW('Sanitation Data'!D177))),'Data Summary'!CK183="Yes"),100-OFFSET('Sanitation Data'!$D$4,0,10*ROW('Sanitation Data'!D177)),NA())</f>
        <v>#N/A</v>
      </c>
      <c r="W183" s="94" t="e">
        <f ca="true">+IF(AND(ISNUMBER(OFFSET('Sanitation Data'!$D$6,0,10*ROW('Sanitation Data'!D177))),'Data Summary'!CL183="Yes"),OFFSET('Sanitation Data'!$D$6,0,10*ROW('Sanitation Data'!D177)),NA())</f>
        <v>#N/A</v>
      </c>
      <c r="X183" s="94" t="e">
        <f ca="true">+IF(AND(ISNUMBER(OFFSET('Sanitation Data'!$D$10,0,10*ROW('Sanitation Data'!D177))),'Data Summary'!CM183="Yes"),OFFSET('Sanitation Data'!$D$10,0,10*ROW('Sanitation Data'!D177)),NA())</f>
        <v>#N/A</v>
      </c>
      <c r="Y183" s="94" t="e">
        <f ca="true">+IF(AND(ISNUMBER(OFFSET('Sanitation Data'!$D$11,0,10*ROW('Sanitation Data'!D177))),'Data Summary'!CN183="Yes"),OFFSET('Sanitation Data'!$D$11,0,10*ROW('Sanitation Data'!D177)),NA())</f>
        <v>#N/A</v>
      </c>
      <c r="Z183" s="94" t="e">
        <f ca="true">+IF(AND(ISNUMBER(OFFSET('Sanitation Data'!$D$12,0,10*ROW('Sanitation Data'!D177))),'Data Summary'!CO183="Yes"),OFFSET('Sanitation Data'!$D$12,0,10*ROW('Sanitation Data'!D177)),NA())</f>
        <v>#N/A</v>
      </c>
      <c r="AA183" s="94" t="e">
        <f ca="true">+IF(AND(ISNUMBER(OFFSET('Sanitation Data'!$E$4,0,10*ROW('Sanitation Data'!E177))),'Data Summary'!CP183="Yes"),100-OFFSET('Sanitation Data'!$E$4,0,10*ROW('Sanitation Data'!E177)),NA())</f>
        <v>#N/A</v>
      </c>
      <c r="AB183" s="94" t="e">
        <f ca="true">+IF(AND(ISNUMBER(OFFSET('Sanitation Data'!$E$6,0,10*ROW('Sanitation Data'!E177))),'Data Summary'!CQ183="Yes"),OFFSET('Sanitation Data'!$E$6,0,10*ROW('Sanitation Data'!E177)),NA())</f>
        <v>#N/A</v>
      </c>
      <c r="AC183" s="94" t="e">
        <f ca="true">+IF(AND(ISNUMBER(OFFSET('Sanitation Data'!$E$10,0,10*ROW('Sanitation Data'!E177))),'Data Summary'!CR183="Yes"),OFFSET('Sanitation Data'!$E$10,0,10*ROW('Sanitation Data'!E177)),NA())</f>
        <v>#N/A</v>
      </c>
      <c r="AD183" s="94" t="e">
        <f ca="true">+IF(AND(ISNUMBER(OFFSET('Sanitation Data'!$E$11,0,10*ROW('Sanitation Data'!E177))),'Data Summary'!CS183="Yes"),OFFSET('Sanitation Data'!$E$11,0,10*ROW('Sanitation Data'!E177)),NA())</f>
        <v>#N/A</v>
      </c>
      <c r="AE183" s="94" t="e">
        <f ca="true">+IF(AND(ISNUMBER(OFFSET('Sanitation Data'!$E$12,0,10*ROW('Sanitation Data'!E177))),'Data Summary'!CT183="Yes"),OFFSET('Sanitation Data'!$E$12,0,10*ROW('Sanitation Data'!E177)),NA())</f>
        <v>#N/A</v>
      </c>
      <c r="AF183" s="94" t="e">
        <f ca="true">+IF(AND(ISNUMBER(OFFSET('Sanitation Data'!$F$4,0,10*ROW('Sanitation Data'!F177))),'Data Summary'!CU183="Yes"),100-OFFSET('Sanitation Data'!$F$4,0,10*ROW('Sanitation Data'!F177)),NA())</f>
        <v>#N/A</v>
      </c>
      <c r="AG183" s="94" t="e">
        <f ca="true">+IF(AND(ISNUMBER(OFFSET('Sanitation Data'!$F$6,0,10*ROW('Sanitation Data'!F177))),'Data Summary'!CV183="Yes"),OFFSET('Sanitation Data'!$F$6,0,10*ROW('Sanitation Data'!F177)),NA())</f>
        <v>#N/A</v>
      </c>
      <c r="AH183" s="94" t="e">
        <f ca="true">+IF(AND(ISNUMBER(OFFSET('Sanitation Data'!$F$10,0,10*ROW('Sanitation Data'!F177))),'Data Summary'!CW183="Yes"),OFFSET('Sanitation Data'!$F$10,0,10*ROW('Sanitation Data'!F177)),NA())</f>
        <v>#N/A</v>
      </c>
      <c r="AI183" s="94" t="e">
        <f ca="true">+IF(AND(ISNUMBER(OFFSET('Sanitation Data'!$F$11,0,10*ROW('Sanitation Data'!F177))),'Data Summary'!CX183="Yes"),OFFSET('Sanitation Data'!$F$11,0,10*ROW('Sanitation Data'!F177)),NA())</f>
        <v>#N/A</v>
      </c>
      <c r="AJ183" s="94" t="e">
        <f ca="true">+IF(AND(ISNUMBER(OFFSET('Sanitation Data'!$F$12,0,10*ROW('Sanitation Data'!F177))),'Data Summary'!CY183="Yes"),OFFSET('Sanitation Data'!$F$12,0,10*ROW('Sanitation Data'!F177)),NA())</f>
        <v>#N/A</v>
      </c>
      <c r="AK183" s="94" t="e">
        <f ca="true">+IF(AND(ISNUMBER(OFFSET('Sanitation Data'!$G$4,0,10*ROW('Sanitation Data'!G177))),'Data Summary'!CZ183="Yes"),100-OFFSET('Sanitation Data'!$G$4,0,10*ROW('Sanitation Data'!G177)),NA())</f>
        <v>#N/A</v>
      </c>
      <c r="AL183" s="94" t="e">
        <f ca="true">+IF(AND(ISNUMBER(OFFSET('Sanitation Data'!$G$6,0,10*ROW('Sanitation Data'!G177))),'Data Summary'!DA183="Yes"),OFFSET('Sanitation Data'!$G$6,0,10*ROW('Sanitation Data'!G177)),NA())</f>
        <v>#N/A</v>
      </c>
      <c r="AM183" s="94" t="e">
        <f ca="true">+IF(AND(ISNUMBER(OFFSET('Sanitation Data'!$G$10,0,10*ROW('Sanitation Data'!G177))),'Data Summary'!DB183="Yes"),OFFSET('Sanitation Data'!$G$10,0,10*ROW('Sanitation Data'!G177)),NA())</f>
        <v>#N/A</v>
      </c>
      <c r="AN183" s="94" t="e">
        <f ca="true">+IF(AND(ISNUMBER(OFFSET('Sanitation Data'!$G$11,0,10*ROW('Sanitation Data'!G177))),'Data Summary'!DC183="Yes"),OFFSET('Sanitation Data'!$G$11,0,10*ROW('Sanitation Data'!G177)),NA())</f>
        <v>#N/A</v>
      </c>
      <c r="AO183" s="94" t="e">
        <f ca="true">+IF(AND(ISNUMBER(OFFSET('Sanitation Data'!$G$12,0,10*ROW('Sanitation Data'!G177))),'Data Summary'!DD183="Yes"),OFFSET('Sanitation Data'!$G$12,0,10*ROW('Sanitation Data'!G177)),NA())</f>
        <v>#N/A</v>
      </c>
      <c r="AP183" s="94" t="e">
        <f ca="true">+IF(AND(ISNUMBER(OFFSET('Sanitation Data'!$H$4,0,10*ROW('Sanitation Data'!H177))),'Data Summary'!DE183="Yes"),100-OFFSET('Sanitation Data'!$H$4,0,10*ROW('Sanitation Data'!H177)),NA())</f>
        <v>#N/A</v>
      </c>
      <c r="AQ183" s="94" t="e">
        <f ca="true">+IF(AND(ISNUMBER(OFFSET('Sanitation Data'!$H$6,0,10*ROW('Sanitation Data'!H177))),'Data Summary'!DF183="Yes"),OFFSET('Sanitation Data'!$H$6,0,10*ROW('Sanitation Data'!H177)),NA())</f>
        <v>#N/A</v>
      </c>
      <c r="AR183" s="94" t="e">
        <f ca="true">+IF(AND(ISNUMBER(OFFSET('Sanitation Data'!$H$10,0,10*ROW('Sanitation Data'!H177))),'Data Summary'!DG183="Yes"),OFFSET('Sanitation Data'!$H$10,0,10*ROW('Sanitation Data'!H177)),NA())</f>
        <v>#N/A</v>
      </c>
      <c r="AS183" s="94" t="e">
        <f ca="true">+IF(AND(ISNUMBER(OFFSET('Sanitation Data'!$H$11,0,10*ROW('Sanitation Data'!H177))),'Data Summary'!DH183="Yes"),OFFSET('Sanitation Data'!$H$11,0,10*ROW('Sanitation Data'!H177)),NA())</f>
        <v>#N/A</v>
      </c>
      <c r="AT183" s="94" t="e">
        <f ca="true">+IF(AND(ISNUMBER(OFFSET('Sanitation Data'!$H$12,0,10*ROW('Sanitation Data'!H177))),'Data Summary'!DI183="Yes"),OFFSET('Sanitation Data'!$H$12,0,10*ROW('Sanitation Data'!H177)),NA())</f>
        <v>#N/A</v>
      </c>
      <c r="AU183" s="94" t="e">
        <f ca="true">+IF(AND(ISNUMBER(OFFSET('Sanitation Data'!$I$4,0,10*ROW('Sanitation Data'!I177))),'Data Summary'!DJ183="Yes"),100-OFFSET('Sanitation Data'!$I$4,0,10*ROW('Sanitation Data'!I177)),NA())</f>
        <v>#N/A</v>
      </c>
      <c r="AV183" s="94" t="e">
        <f ca="true">+IF(AND(ISNUMBER(OFFSET('Sanitation Data'!$I$6,0,10*ROW('Sanitation Data'!I177))),'Data Summary'!DK183="Yes"),OFFSET('Sanitation Data'!$I$6,0,10*ROW('Sanitation Data'!I177)),NA())</f>
        <v>#N/A</v>
      </c>
      <c r="AW183" s="94" t="e">
        <f ca="true">+IF(AND(ISNUMBER(OFFSET('Sanitation Data'!$I$10,0,10*ROW('Sanitation Data'!I177))),'Data Summary'!DL183="Yes"),OFFSET('Sanitation Data'!$I$10,0,10*ROW('Sanitation Data'!I177)),NA())</f>
        <v>#N/A</v>
      </c>
      <c r="AX183" s="94" t="e">
        <f ca="true">+IF(AND(ISNUMBER(OFFSET('Sanitation Data'!$I$11,0,10*ROW('Sanitation Data'!I177))),'Data Summary'!DM183="Yes"),OFFSET('Sanitation Data'!$I$11,0,10*ROW('Sanitation Data'!I177)),NA())</f>
        <v>#N/A</v>
      </c>
      <c r="AY183" s="94" t="e">
        <f ca="true">+IF(AND(ISNUMBER(OFFSET('Sanitation Data'!$I$12,0,10*ROW('Sanitation Data'!I177))),'Data Summary'!DN183="Yes"),OFFSET('Sanitation Data'!$I$12,0,10*ROW('Sanitation Data'!I177)),NA())</f>
        <v>#N/A</v>
      </c>
      <c r="AZ183" s="95" t="e">
        <f ca="true">+IF(AND(ISNUMBER(OFFSET('Hygiene Data'!$D$5,0,10*ROW('Hygiene Data'!D177))),'Data Summary'!DO183="Yes"),OFFSET('Hygiene Data'!$D$5,0,10*ROW('Hygiene Data'!D177)),NA())</f>
        <v>#N/A</v>
      </c>
      <c r="BA183" s="95" t="e">
        <f ca="true">+IF(AND(ISNUMBER(OFFSET('Hygiene Data'!$D$7,0,10*ROW('Hygiene Data'!D177))),'Data Summary'!DP183="Yes"),OFFSET('Hygiene Data'!$D$7,0,10*ROW('Hygiene Data'!D177)),NA())</f>
        <v>#N/A</v>
      </c>
      <c r="BB183" s="95" t="e">
        <f ca="true">+IF(AND(ISNUMBER(OFFSET('Hygiene Data'!$D$9,0,10*ROW('Hygiene Data'!D177))),'Data Summary'!DQ183="Yes"),OFFSET('Hygiene Data'!$D$9,0,10*ROW('Hygiene Data'!D177)),NA())</f>
        <v>#N/A</v>
      </c>
      <c r="BC183" s="95" t="e">
        <f ca="true">+IF(AND(ISNUMBER(OFFSET('Hygiene Data'!$E$5,0,10*ROW('Hygiene Data'!E177))),'Data Summary'!DR183="Yes"),OFFSET('Hygiene Data'!$E$5,0,10*ROW('Hygiene Data'!E177)),NA())</f>
        <v>#N/A</v>
      </c>
      <c r="BD183" s="95" t="e">
        <f ca="true">+IF(AND(ISNUMBER(OFFSET('Hygiene Data'!$E$7,0,10*ROW('Hygiene Data'!E177))),'Data Summary'!DS183="Yes"),OFFSET('Hygiene Data'!$E$7,0,10*ROW('Hygiene Data'!E177)),NA())</f>
        <v>#N/A</v>
      </c>
      <c r="BE183" s="95" t="e">
        <f ca="true">+IF(AND(ISNUMBER(OFFSET('Hygiene Data'!$E$9,0,10*ROW('Hygiene Data'!E177))),'Data Summary'!DT183="Yes"),OFFSET('Hygiene Data'!$E$9,0,10*ROW('Hygiene Data'!E177)),NA())</f>
        <v>#N/A</v>
      </c>
      <c r="BF183" s="95" t="e">
        <f ca="true">+IF(AND(ISNUMBER(OFFSET('Hygiene Data'!$F$5,0,10*ROW('Hygiene Data'!F177))),'Data Summary'!DU183="Yes"),OFFSET('Hygiene Data'!$F$5,0,10*ROW('Hygiene Data'!F177)),NA())</f>
        <v>#N/A</v>
      </c>
      <c r="BG183" s="95" t="e">
        <f ca="true">+IF(AND(ISNUMBER(OFFSET('Hygiene Data'!$F$7,0,10*ROW('Hygiene Data'!F177))),'Data Summary'!DV183="Yes"),OFFSET('Hygiene Data'!$F$7,0,10*ROW('Hygiene Data'!F177)),NA())</f>
        <v>#N/A</v>
      </c>
      <c r="BH183" s="95" t="e">
        <f ca="true">+IF(AND(ISNUMBER(OFFSET('Hygiene Data'!$F$9,0,10*ROW('Hygiene Data'!F177))),'Data Summary'!DW183="Yes"),OFFSET('Hygiene Data'!$F$9,0,10*ROW('Hygiene Data'!F177)),NA())</f>
        <v>#N/A</v>
      </c>
      <c r="BI183" s="95" t="e">
        <f ca="true">+IF(AND(ISNUMBER(OFFSET('Hygiene Data'!$G$5,0,10*ROW('Hygiene Data'!G177))),'Data Summary'!DX183="Yes"),OFFSET('Hygiene Data'!$G$5,0,10*ROW('Hygiene Data'!G177)),NA())</f>
        <v>#N/A</v>
      </c>
      <c r="BJ183" s="95" t="e">
        <f ca="true">+IF(AND(ISNUMBER(OFFSET('Hygiene Data'!$G$7,0,10*ROW('Hygiene Data'!G177))),'Data Summary'!DY183="Yes"),OFFSET('Hygiene Data'!$G$7,0,10*ROW('Hygiene Data'!G177)),NA())</f>
        <v>#N/A</v>
      </c>
      <c r="BK183" s="95" t="e">
        <f ca="true">+IF(AND(ISNUMBER(OFFSET('Hygiene Data'!$G$9,0,10*ROW('Hygiene Data'!G177))),'Data Summary'!DZ183="Yes"),OFFSET('Hygiene Data'!$G$9,0,10*ROW('Hygiene Data'!G177)),NA())</f>
        <v>#N/A</v>
      </c>
      <c r="BL183" s="95" t="e">
        <f ca="true">+IF(AND(ISNUMBER(OFFSET('Hygiene Data'!$H$5,0,10*ROW('Hygiene Data'!H177))),'Data Summary'!EA183="Yes"),OFFSET('Hygiene Data'!$H$5,0,10*ROW('Hygiene Data'!H177)),NA())</f>
        <v>#N/A</v>
      </c>
      <c r="BM183" s="95" t="e">
        <f ca="true">+IF(AND(ISNUMBER(OFFSET('Hygiene Data'!$H$7,0,10*ROW('Hygiene Data'!H177))),'Data Summary'!EB183="Yes"),OFFSET('Hygiene Data'!$H$7,0,10*ROW('Hygiene Data'!H177)),NA())</f>
        <v>#N/A</v>
      </c>
      <c r="BN183" s="95" t="e">
        <f ca="true">+IF(AND(ISNUMBER(OFFSET('Hygiene Data'!$H$9,0,10*ROW('Hygiene Data'!H177))),'Data Summary'!EC183="Yes"),OFFSET('Hygiene Data'!$H$9,0,10*ROW('Hygiene Data'!H177)),NA())</f>
        <v>#N/A</v>
      </c>
      <c r="BO183" s="95" t="e">
        <f ca="true">+IF(AND(ISNUMBER(OFFSET('Hygiene Data'!$I$5,0,10*ROW('Hygiene Data'!I177))),'Data Summary'!ED183="Yes"),OFFSET('Hygiene Data'!$I$5,0,10*ROW('Hygiene Data'!I177)),NA())</f>
        <v>#N/A</v>
      </c>
      <c r="BP183" s="95" t="e">
        <f ca="true">+IF(AND(ISNUMBER(OFFSET('Hygiene Data'!$I$7,0,10*ROW('Hygiene Data'!I177))),'Data Summary'!EE183="Yes"),OFFSET('Hygiene Data'!$I$7,0,10*ROW('Hygiene Data'!I177)),NA())</f>
        <v>#N/A</v>
      </c>
      <c r="BQ183" s="95" t="e">
        <f ca="true">+IF(AND(ISNUMBER(OFFSET('Hygiene Data'!$I$9,0,10*ROW('Hygiene Data'!I177))),'Data Summary'!EF183="Yes"),OFFSET('Hygiene Data'!$I$9,0,10*ROW('Hygiene Data'!I177)),NA())</f>
        <v>#N/A</v>
      </c>
    </row>
    <row xmlns:x14ac="http://schemas.microsoft.com/office/spreadsheetml/2009/9/ac" r="184" x14ac:dyDescent="0.2">
      <c r="A184" s="329" t="e">
        <f ca="true">+RIGHT('Data Summary'!A184,LEN('Data Summary'!A184)-9)</f>
        <v>#VALUE!</v>
      </c>
      <c r="B184" s="36" t="str">
        <f ca="true">+IF(ISTEXT('Data Summary'!B184),'Data Summary'!B184,"")</f>
        <v/>
      </c>
      <c r="C184" s="328" t="e">
        <f ca="true">+VALUE('Data Summary'!C184)</f>
        <v>#VALUE!</v>
      </c>
      <c r="D184" s="93" t="e">
        <f ca="true">+IF(AND(ISNUMBER(OFFSET('Water Data'!$D$4,0,10*ROW('Water Data'!D178))),'Data Summary'!BS184="Yes"),100-OFFSET('Water Data'!$D$4,0,10*ROW('Water Data'!D178)),NA())</f>
        <v>#N/A</v>
      </c>
      <c r="E184" s="93" t="e">
        <f ca="true">+IF(AND(ISNUMBER(OFFSET('Water Data'!$D$6,0,10*ROW('Water Data'!D178))),'Data Summary'!BT184="Yes"),OFFSET('Water Data'!$D$6,0,10*ROW('Water Data'!D178)),NA())</f>
        <v>#N/A</v>
      </c>
      <c r="F184" s="93" t="e">
        <f ca="true">+IF(AND(ISNUMBER(OFFSET('Water Data'!$D$9,0,10*ROW('Water Data'!D178))),'Data Summary'!BU184="Yes"),OFFSET('Water Data'!$D$9,0,10*ROW('Water Data'!D178)),NA())</f>
        <v>#N/A</v>
      </c>
      <c r="G184" s="93" t="e">
        <f ca="true">+IF(AND(ISNUMBER(OFFSET('Water Data'!$E$4,0,10*ROW('Water Data'!E178))),'Data Summary'!BV184="Yes"),100-OFFSET('Water Data'!$E$4,0,10*ROW('Water Data'!E178)),NA())</f>
        <v>#N/A</v>
      </c>
      <c r="H184" s="93" t="e">
        <f ca="true">+IF(AND(ISNUMBER(OFFSET('Water Data'!$E$6,0,10*ROW('Water Data'!E178))),'Data Summary'!BW184="Yes"),OFFSET('Water Data'!$E$6,0,10*ROW('Water Data'!E178)),NA())</f>
        <v>#N/A</v>
      </c>
      <c r="I184" s="93" t="e">
        <f ca="true">+IF(AND(ISNUMBER(OFFSET('Water Data'!$E$9,0,10*ROW('Water Data'!E178))),'Data Summary'!BX184="Yes"),OFFSET('Water Data'!$E$9,0,10*ROW('Water Data'!E178)),NA())</f>
        <v>#N/A</v>
      </c>
      <c r="J184" s="93" t="e">
        <f ca="true">+IF(AND(ISNUMBER(OFFSET('Water Data'!$F$4,0,10*ROW('Water Data'!F178))),'Data Summary'!BY184="Yes"),100-OFFSET('Water Data'!$F$4,0,10*ROW('Water Data'!F178)),NA())</f>
        <v>#N/A</v>
      </c>
      <c r="K184" s="93" t="e">
        <f ca="true">+IF(AND(ISNUMBER(OFFSET('Water Data'!$F$6,0,10*ROW('Water Data'!F178))),'Data Summary'!BZ184="Yes"),OFFSET('Water Data'!$F$6,0,10*ROW('Water Data'!F178)),NA())</f>
        <v>#N/A</v>
      </c>
      <c r="L184" s="93" t="e">
        <f ca="true">+IF(AND(ISNUMBER(OFFSET('Water Data'!$F$9,0,10*ROW('Water Data'!F178))),'Data Summary'!CA184="Yes"),OFFSET('Water Data'!$F$9,0,10*ROW('Water Data'!F178)),NA())</f>
        <v>#N/A</v>
      </c>
      <c r="M184" s="93" t="e">
        <f ca="true">+IF(AND(ISNUMBER(OFFSET('Water Data'!$G$4,0,10*ROW('Water Data'!G178))),'Data Summary'!CB184="Yes"),100-OFFSET('Water Data'!$G$4,0,10*ROW('Water Data'!G178)),NA())</f>
        <v>#N/A</v>
      </c>
      <c r="N184" s="93" t="e">
        <f ca="true">+IF(AND(ISNUMBER(OFFSET('Water Data'!$G$6,0,10*ROW('Water Data'!G178))),'Data Summary'!CC184="Yes"),OFFSET('Water Data'!$G$6,0,10*ROW('Water Data'!G178)),NA())</f>
        <v>#N/A</v>
      </c>
      <c r="O184" s="93" t="e">
        <f ca="true">+IF(AND(ISNUMBER(OFFSET('Water Data'!$G$9,0,10*ROW('Water Data'!G178))),'Data Summary'!CD184="Yes"),OFFSET('Water Data'!$G$9,0,10*ROW('Water Data'!G178)),NA())</f>
        <v>#N/A</v>
      </c>
      <c r="P184" s="93" t="e">
        <f ca="true">+IF(AND(ISNUMBER(OFFSET('Water Data'!$H$4,0,10*ROW('Water Data'!H178))),'Data Summary'!CE184="Yes"),100-OFFSET('Water Data'!$H$4,0,10*ROW('Water Data'!H178)),NA())</f>
        <v>#N/A</v>
      </c>
      <c r="Q184" s="93" t="e">
        <f ca="true">+IF(AND(ISNUMBER(OFFSET('Water Data'!$H$6,0,10*ROW('Water Data'!H178))),'Data Summary'!CF184="Yes"),OFFSET('Water Data'!$H$6,0,10*ROW('Water Data'!H178)),NA())</f>
        <v>#N/A</v>
      </c>
      <c r="R184" s="93" t="e">
        <f ca="true">+IF(AND(ISNUMBER(OFFSET('Water Data'!$H$9,0,10*ROW('Water Data'!H178))),'Data Summary'!CG184="Yes"),OFFSET('Water Data'!$H$9,0,10*ROW('Water Data'!H178)),NA())</f>
        <v>#N/A</v>
      </c>
      <c r="S184" s="93" t="e">
        <f ca="true">+IF(AND(ISNUMBER(OFFSET('Water Data'!$I$4,0,10*ROW('Water Data'!I178))),'Data Summary'!CH184="Yes"),100-OFFSET('Water Data'!$I$4,0,10*ROW('Water Data'!I178)),NA())</f>
        <v>#N/A</v>
      </c>
      <c r="T184" s="93" t="e">
        <f ca="true">+IF(AND(ISNUMBER(OFFSET('Water Data'!$I$6,0,10*ROW('Water Data'!I178))),'Data Summary'!CI184="Yes"),OFFSET('Water Data'!$I$6,0,10*ROW('Water Data'!I178)),NA())</f>
        <v>#N/A</v>
      </c>
      <c r="U184" s="93" t="e">
        <f ca="true">+IF(AND(ISNUMBER(OFFSET('Water Data'!$I$9,0,10*ROW('Water Data'!I178))),'Data Summary'!CJ184="Yes"),OFFSET('Water Data'!$I$9,0,10*ROW('Water Data'!I178)),NA())</f>
        <v>#N/A</v>
      </c>
      <c r="V184" s="94" t="e">
        <f ca="true">+IF(AND(ISNUMBER(OFFSET('Sanitation Data'!$D$4,0,10*ROW('Sanitation Data'!D178))),'Data Summary'!CK184="Yes"),100-OFFSET('Sanitation Data'!$D$4,0,10*ROW('Sanitation Data'!D178)),NA())</f>
        <v>#N/A</v>
      </c>
      <c r="W184" s="94" t="e">
        <f ca="true">+IF(AND(ISNUMBER(OFFSET('Sanitation Data'!$D$6,0,10*ROW('Sanitation Data'!D178))),'Data Summary'!CL184="Yes"),OFFSET('Sanitation Data'!$D$6,0,10*ROW('Sanitation Data'!D178)),NA())</f>
        <v>#N/A</v>
      </c>
      <c r="X184" s="94" t="e">
        <f ca="true">+IF(AND(ISNUMBER(OFFSET('Sanitation Data'!$D$10,0,10*ROW('Sanitation Data'!D178))),'Data Summary'!CM184="Yes"),OFFSET('Sanitation Data'!$D$10,0,10*ROW('Sanitation Data'!D178)),NA())</f>
        <v>#N/A</v>
      </c>
      <c r="Y184" s="94" t="e">
        <f ca="true">+IF(AND(ISNUMBER(OFFSET('Sanitation Data'!$D$11,0,10*ROW('Sanitation Data'!D178))),'Data Summary'!CN184="Yes"),OFFSET('Sanitation Data'!$D$11,0,10*ROW('Sanitation Data'!D178)),NA())</f>
        <v>#N/A</v>
      </c>
      <c r="Z184" s="94" t="e">
        <f ca="true">+IF(AND(ISNUMBER(OFFSET('Sanitation Data'!$D$12,0,10*ROW('Sanitation Data'!D178))),'Data Summary'!CO184="Yes"),OFFSET('Sanitation Data'!$D$12,0,10*ROW('Sanitation Data'!D178)),NA())</f>
        <v>#N/A</v>
      </c>
      <c r="AA184" s="94" t="e">
        <f ca="true">+IF(AND(ISNUMBER(OFFSET('Sanitation Data'!$E$4,0,10*ROW('Sanitation Data'!E178))),'Data Summary'!CP184="Yes"),100-OFFSET('Sanitation Data'!$E$4,0,10*ROW('Sanitation Data'!E178)),NA())</f>
        <v>#N/A</v>
      </c>
      <c r="AB184" s="94" t="e">
        <f ca="true">+IF(AND(ISNUMBER(OFFSET('Sanitation Data'!$E$6,0,10*ROW('Sanitation Data'!E178))),'Data Summary'!CQ184="Yes"),OFFSET('Sanitation Data'!$E$6,0,10*ROW('Sanitation Data'!E178)),NA())</f>
        <v>#N/A</v>
      </c>
      <c r="AC184" s="94" t="e">
        <f ca="true">+IF(AND(ISNUMBER(OFFSET('Sanitation Data'!$E$10,0,10*ROW('Sanitation Data'!E178))),'Data Summary'!CR184="Yes"),OFFSET('Sanitation Data'!$E$10,0,10*ROW('Sanitation Data'!E178)),NA())</f>
        <v>#N/A</v>
      </c>
      <c r="AD184" s="94" t="e">
        <f ca="true">+IF(AND(ISNUMBER(OFFSET('Sanitation Data'!$E$11,0,10*ROW('Sanitation Data'!E178))),'Data Summary'!CS184="Yes"),OFFSET('Sanitation Data'!$E$11,0,10*ROW('Sanitation Data'!E178)),NA())</f>
        <v>#N/A</v>
      </c>
      <c r="AE184" s="94" t="e">
        <f ca="true">+IF(AND(ISNUMBER(OFFSET('Sanitation Data'!$E$12,0,10*ROW('Sanitation Data'!E178))),'Data Summary'!CT184="Yes"),OFFSET('Sanitation Data'!$E$12,0,10*ROW('Sanitation Data'!E178)),NA())</f>
        <v>#N/A</v>
      </c>
      <c r="AF184" s="94" t="e">
        <f ca="true">+IF(AND(ISNUMBER(OFFSET('Sanitation Data'!$F$4,0,10*ROW('Sanitation Data'!F178))),'Data Summary'!CU184="Yes"),100-OFFSET('Sanitation Data'!$F$4,0,10*ROW('Sanitation Data'!F178)),NA())</f>
        <v>#N/A</v>
      </c>
      <c r="AG184" s="94" t="e">
        <f ca="true">+IF(AND(ISNUMBER(OFFSET('Sanitation Data'!$F$6,0,10*ROW('Sanitation Data'!F178))),'Data Summary'!CV184="Yes"),OFFSET('Sanitation Data'!$F$6,0,10*ROW('Sanitation Data'!F178)),NA())</f>
        <v>#N/A</v>
      </c>
      <c r="AH184" s="94" t="e">
        <f ca="true">+IF(AND(ISNUMBER(OFFSET('Sanitation Data'!$F$10,0,10*ROW('Sanitation Data'!F178))),'Data Summary'!CW184="Yes"),OFFSET('Sanitation Data'!$F$10,0,10*ROW('Sanitation Data'!F178)),NA())</f>
        <v>#N/A</v>
      </c>
      <c r="AI184" s="94" t="e">
        <f ca="true">+IF(AND(ISNUMBER(OFFSET('Sanitation Data'!$F$11,0,10*ROW('Sanitation Data'!F178))),'Data Summary'!CX184="Yes"),OFFSET('Sanitation Data'!$F$11,0,10*ROW('Sanitation Data'!F178)),NA())</f>
        <v>#N/A</v>
      </c>
      <c r="AJ184" s="94" t="e">
        <f ca="true">+IF(AND(ISNUMBER(OFFSET('Sanitation Data'!$F$12,0,10*ROW('Sanitation Data'!F178))),'Data Summary'!CY184="Yes"),OFFSET('Sanitation Data'!$F$12,0,10*ROW('Sanitation Data'!F178)),NA())</f>
        <v>#N/A</v>
      </c>
      <c r="AK184" s="94" t="e">
        <f ca="true">+IF(AND(ISNUMBER(OFFSET('Sanitation Data'!$G$4,0,10*ROW('Sanitation Data'!G178))),'Data Summary'!CZ184="Yes"),100-OFFSET('Sanitation Data'!$G$4,0,10*ROW('Sanitation Data'!G178)),NA())</f>
        <v>#N/A</v>
      </c>
      <c r="AL184" s="94" t="e">
        <f ca="true">+IF(AND(ISNUMBER(OFFSET('Sanitation Data'!$G$6,0,10*ROW('Sanitation Data'!G178))),'Data Summary'!DA184="Yes"),OFFSET('Sanitation Data'!$G$6,0,10*ROW('Sanitation Data'!G178)),NA())</f>
        <v>#N/A</v>
      </c>
      <c r="AM184" s="94" t="e">
        <f ca="true">+IF(AND(ISNUMBER(OFFSET('Sanitation Data'!$G$10,0,10*ROW('Sanitation Data'!G178))),'Data Summary'!DB184="Yes"),OFFSET('Sanitation Data'!$G$10,0,10*ROW('Sanitation Data'!G178)),NA())</f>
        <v>#N/A</v>
      </c>
      <c r="AN184" s="94" t="e">
        <f ca="true">+IF(AND(ISNUMBER(OFFSET('Sanitation Data'!$G$11,0,10*ROW('Sanitation Data'!G178))),'Data Summary'!DC184="Yes"),OFFSET('Sanitation Data'!$G$11,0,10*ROW('Sanitation Data'!G178)),NA())</f>
        <v>#N/A</v>
      </c>
      <c r="AO184" s="94" t="e">
        <f ca="true">+IF(AND(ISNUMBER(OFFSET('Sanitation Data'!$G$12,0,10*ROW('Sanitation Data'!G178))),'Data Summary'!DD184="Yes"),OFFSET('Sanitation Data'!$G$12,0,10*ROW('Sanitation Data'!G178)),NA())</f>
        <v>#N/A</v>
      </c>
      <c r="AP184" s="94" t="e">
        <f ca="true">+IF(AND(ISNUMBER(OFFSET('Sanitation Data'!$H$4,0,10*ROW('Sanitation Data'!H178))),'Data Summary'!DE184="Yes"),100-OFFSET('Sanitation Data'!$H$4,0,10*ROW('Sanitation Data'!H178)),NA())</f>
        <v>#N/A</v>
      </c>
      <c r="AQ184" s="94" t="e">
        <f ca="true">+IF(AND(ISNUMBER(OFFSET('Sanitation Data'!$H$6,0,10*ROW('Sanitation Data'!H178))),'Data Summary'!DF184="Yes"),OFFSET('Sanitation Data'!$H$6,0,10*ROW('Sanitation Data'!H178)),NA())</f>
        <v>#N/A</v>
      </c>
      <c r="AR184" s="94" t="e">
        <f ca="true">+IF(AND(ISNUMBER(OFFSET('Sanitation Data'!$H$10,0,10*ROW('Sanitation Data'!H178))),'Data Summary'!DG184="Yes"),OFFSET('Sanitation Data'!$H$10,0,10*ROW('Sanitation Data'!H178)),NA())</f>
        <v>#N/A</v>
      </c>
      <c r="AS184" s="94" t="e">
        <f ca="true">+IF(AND(ISNUMBER(OFFSET('Sanitation Data'!$H$11,0,10*ROW('Sanitation Data'!H178))),'Data Summary'!DH184="Yes"),OFFSET('Sanitation Data'!$H$11,0,10*ROW('Sanitation Data'!H178)),NA())</f>
        <v>#N/A</v>
      </c>
      <c r="AT184" s="94" t="e">
        <f ca="true">+IF(AND(ISNUMBER(OFFSET('Sanitation Data'!$H$12,0,10*ROW('Sanitation Data'!H178))),'Data Summary'!DI184="Yes"),OFFSET('Sanitation Data'!$H$12,0,10*ROW('Sanitation Data'!H178)),NA())</f>
        <v>#N/A</v>
      </c>
      <c r="AU184" s="94" t="e">
        <f ca="true">+IF(AND(ISNUMBER(OFFSET('Sanitation Data'!$I$4,0,10*ROW('Sanitation Data'!I178))),'Data Summary'!DJ184="Yes"),100-OFFSET('Sanitation Data'!$I$4,0,10*ROW('Sanitation Data'!I178)),NA())</f>
        <v>#N/A</v>
      </c>
      <c r="AV184" s="94" t="e">
        <f ca="true">+IF(AND(ISNUMBER(OFFSET('Sanitation Data'!$I$6,0,10*ROW('Sanitation Data'!I178))),'Data Summary'!DK184="Yes"),OFFSET('Sanitation Data'!$I$6,0,10*ROW('Sanitation Data'!I178)),NA())</f>
        <v>#N/A</v>
      </c>
      <c r="AW184" s="94" t="e">
        <f ca="true">+IF(AND(ISNUMBER(OFFSET('Sanitation Data'!$I$10,0,10*ROW('Sanitation Data'!I178))),'Data Summary'!DL184="Yes"),OFFSET('Sanitation Data'!$I$10,0,10*ROW('Sanitation Data'!I178)),NA())</f>
        <v>#N/A</v>
      </c>
      <c r="AX184" s="94" t="e">
        <f ca="true">+IF(AND(ISNUMBER(OFFSET('Sanitation Data'!$I$11,0,10*ROW('Sanitation Data'!I178))),'Data Summary'!DM184="Yes"),OFFSET('Sanitation Data'!$I$11,0,10*ROW('Sanitation Data'!I178)),NA())</f>
        <v>#N/A</v>
      </c>
      <c r="AY184" s="94" t="e">
        <f ca="true">+IF(AND(ISNUMBER(OFFSET('Sanitation Data'!$I$12,0,10*ROW('Sanitation Data'!I178))),'Data Summary'!DN184="Yes"),OFFSET('Sanitation Data'!$I$12,0,10*ROW('Sanitation Data'!I178)),NA())</f>
        <v>#N/A</v>
      </c>
      <c r="AZ184" s="95" t="e">
        <f ca="true">+IF(AND(ISNUMBER(OFFSET('Hygiene Data'!$D$5,0,10*ROW('Hygiene Data'!D178))),'Data Summary'!DO184="Yes"),OFFSET('Hygiene Data'!$D$5,0,10*ROW('Hygiene Data'!D178)),NA())</f>
        <v>#N/A</v>
      </c>
      <c r="BA184" s="95" t="e">
        <f ca="true">+IF(AND(ISNUMBER(OFFSET('Hygiene Data'!$D$7,0,10*ROW('Hygiene Data'!D178))),'Data Summary'!DP184="Yes"),OFFSET('Hygiene Data'!$D$7,0,10*ROW('Hygiene Data'!D178)),NA())</f>
        <v>#N/A</v>
      </c>
      <c r="BB184" s="95" t="e">
        <f ca="true">+IF(AND(ISNUMBER(OFFSET('Hygiene Data'!$D$9,0,10*ROW('Hygiene Data'!D178))),'Data Summary'!DQ184="Yes"),OFFSET('Hygiene Data'!$D$9,0,10*ROW('Hygiene Data'!D178)),NA())</f>
        <v>#N/A</v>
      </c>
      <c r="BC184" s="95" t="e">
        <f ca="true">+IF(AND(ISNUMBER(OFFSET('Hygiene Data'!$E$5,0,10*ROW('Hygiene Data'!E178))),'Data Summary'!DR184="Yes"),OFFSET('Hygiene Data'!$E$5,0,10*ROW('Hygiene Data'!E178)),NA())</f>
        <v>#N/A</v>
      </c>
      <c r="BD184" s="95" t="e">
        <f ca="true">+IF(AND(ISNUMBER(OFFSET('Hygiene Data'!$E$7,0,10*ROW('Hygiene Data'!E178))),'Data Summary'!DS184="Yes"),OFFSET('Hygiene Data'!$E$7,0,10*ROW('Hygiene Data'!E178)),NA())</f>
        <v>#N/A</v>
      </c>
      <c r="BE184" s="95" t="e">
        <f ca="true">+IF(AND(ISNUMBER(OFFSET('Hygiene Data'!$E$9,0,10*ROW('Hygiene Data'!E178))),'Data Summary'!DT184="Yes"),OFFSET('Hygiene Data'!$E$9,0,10*ROW('Hygiene Data'!E178)),NA())</f>
        <v>#N/A</v>
      </c>
      <c r="BF184" s="95" t="e">
        <f ca="true">+IF(AND(ISNUMBER(OFFSET('Hygiene Data'!$F$5,0,10*ROW('Hygiene Data'!F178))),'Data Summary'!DU184="Yes"),OFFSET('Hygiene Data'!$F$5,0,10*ROW('Hygiene Data'!F178)),NA())</f>
        <v>#N/A</v>
      </c>
      <c r="BG184" s="95" t="e">
        <f ca="true">+IF(AND(ISNUMBER(OFFSET('Hygiene Data'!$F$7,0,10*ROW('Hygiene Data'!F178))),'Data Summary'!DV184="Yes"),OFFSET('Hygiene Data'!$F$7,0,10*ROW('Hygiene Data'!F178)),NA())</f>
        <v>#N/A</v>
      </c>
      <c r="BH184" s="95" t="e">
        <f ca="true">+IF(AND(ISNUMBER(OFFSET('Hygiene Data'!$F$9,0,10*ROW('Hygiene Data'!F178))),'Data Summary'!DW184="Yes"),OFFSET('Hygiene Data'!$F$9,0,10*ROW('Hygiene Data'!F178)),NA())</f>
        <v>#N/A</v>
      </c>
      <c r="BI184" s="95" t="e">
        <f ca="true">+IF(AND(ISNUMBER(OFFSET('Hygiene Data'!$G$5,0,10*ROW('Hygiene Data'!G178))),'Data Summary'!DX184="Yes"),OFFSET('Hygiene Data'!$G$5,0,10*ROW('Hygiene Data'!G178)),NA())</f>
        <v>#N/A</v>
      </c>
      <c r="BJ184" s="95" t="e">
        <f ca="true">+IF(AND(ISNUMBER(OFFSET('Hygiene Data'!$G$7,0,10*ROW('Hygiene Data'!G178))),'Data Summary'!DY184="Yes"),OFFSET('Hygiene Data'!$G$7,0,10*ROW('Hygiene Data'!G178)),NA())</f>
        <v>#N/A</v>
      </c>
      <c r="BK184" s="95" t="e">
        <f ca="true">+IF(AND(ISNUMBER(OFFSET('Hygiene Data'!$G$9,0,10*ROW('Hygiene Data'!G178))),'Data Summary'!DZ184="Yes"),OFFSET('Hygiene Data'!$G$9,0,10*ROW('Hygiene Data'!G178)),NA())</f>
        <v>#N/A</v>
      </c>
      <c r="BL184" s="95" t="e">
        <f ca="true">+IF(AND(ISNUMBER(OFFSET('Hygiene Data'!$H$5,0,10*ROW('Hygiene Data'!H178))),'Data Summary'!EA184="Yes"),OFFSET('Hygiene Data'!$H$5,0,10*ROW('Hygiene Data'!H178)),NA())</f>
        <v>#N/A</v>
      </c>
      <c r="BM184" s="95" t="e">
        <f ca="true">+IF(AND(ISNUMBER(OFFSET('Hygiene Data'!$H$7,0,10*ROW('Hygiene Data'!H178))),'Data Summary'!EB184="Yes"),OFFSET('Hygiene Data'!$H$7,0,10*ROW('Hygiene Data'!H178)),NA())</f>
        <v>#N/A</v>
      </c>
      <c r="BN184" s="95" t="e">
        <f ca="true">+IF(AND(ISNUMBER(OFFSET('Hygiene Data'!$H$9,0,10*ROW('Hygiene Data'!H178))),'Data Summary'!EC184="Yes"),OFFSET('Hygiene Data'!$H$9,0,10*ROW('Hygiene Data'!H178)),NA())</f>
        <v>#N/A</v>
      </c>
      <c r="BO184" s="95" t="e">
        <f ca="true">+IF(AND(ISNUMBER(OFFSET('Hygiene Data'!$I$5,0,10*ROW('Hygiene Data'!I178))),'Data Summary'!ED184="Yes"),OFFSET('Hygiene Data'!$I$5,0,10*ROW('Hygiene Data'!I178)),NA())</f>
        <v>#N/A</v>
      </c>
      <c r="BP184" s="95" t="e">
        <f ca="true">+IF(AND(ISNUMBER(OFFSET('Hygiene Data'!$I$7,0,10*ROW('Hygiene Data'!I178))),'Data Summary'!EE184="Yes"),OFFSET('Hygiene Data'!$I$7,0,10*ROW('Hygiene Data'!I178)),NA())</f>
        <v>#N/A</v>
      </c>
      <c r="BQ184" s="95" t="e">
        <f ca="true">+IF(AND(ISNUMBER(OFFSET('Hygiene Data'!$I$9,0,10*ROW('Hygiene Data'!I178))),'Data Summary'!EF184="Yes"),OFFSET('Hygiene Data'!$I$9,0,10*ROW('Hygiene Data'!I178)),NA())</f>
        <v>#N/A</v>
      </c>
    </row>
    <row xmlns:x14ac="http://schemas.microsoft.com/office/spreadsheetml/2009/9/ac" r="185" x14ac:dyDescent="0.2">
      <c r="A185" s="329" t="e">
        <f ca="true">+RIGHT('Data Summary'!A185,LEN('Data Summary'!A185)-9)</f>
        <v>#VALUE!</v>
      </c>
      <c r="B185" s="36" t="str">
        <f ca="true">+IF(ISTEXT('Data Summary'!B185),'Data Summary'!B185,"")</f>
        <v/>
      </c>
      <c r="C185" s="328" t="e">
        <f ca="true">+VALUE('Data Summary'!C185)</f>
        <v>#VALUE!</v>
      </c>
      <c r="D185" s="93" t="e">
        <f ca="true">+IF(AND(ISNUMBER(OFFSET('Water Data'!$D$4,0,10*ROW('Water Data'!D179))),'Data Summary'!BS185="Yes"),100-OFFSET('Water Data'!$D$4,0,10*ROW('Water Data'!D179)),NA())</f>
        <v>#N/A</v>
      </c>
      <c r="E185" s="93" t="e">
        <f ca="true">+IF(AND(ISNUMBER(OFFSET('Water Data'!$D$6,0,10*ROW('Water Data'!D179))),'Data Summary'!BT185="Yes"),OFFSET('Water Data'!$D$6,0,10*ROW('Water Data'!D179)),NA())</f>
        <v>#N/A</v>
      </c>
      <c r="F185" s="93" t="e">
        <f ca="true">+IF(AND(ISNUMBER(OFFSET('Water Data'!$D$9,0,10*ROW('Water Data'!D179))),'Data Summary'!BU185="Yes"),OFFSET('Water Data'!$D$9,0,10*ROW('Water Data'!D179)),NA())</f>
        <v>#N/A</v>
      </c>
      <c r="G185" s="93" t="e">
        <f ca="true">+IF(AND(ISNUMBER(OFFSET('Water Data'!$E$4,0,10*ROW('Water Data'!E179))),'Data Summary'!BV185="Yes"),100-OFFSET('Water Data'!$E$4,0,10*ROW('Water Data'!E179)),NA())</f>
        <v>#N/A</v>
      </c>
      <c r="H185" s="93" t="e">
        <f ca="true">+IF(AND(ISNUMBER(OFFSET('Water Data'!$E$6,0,10*ROW('Water Data'!E179))),'Data Summary'!BW185="Yes"),OFFSET('Water Data'!$E$6,0,10*ROW('Water Data'!E179)),NA())</f>
        <v>#N/A</v>
      </c>
      <c r="I185" s="93" t="e">
        <f ca="true">+IF(AND(ISNUMBER(OFFSET('Water Data'!$E$9,0,10*ROW('Water Data'!E179))),'Data Summary'!BX185="Yes"),OFFSET('Water Data'!$E$9,0,10*ROW('Water Data'!E179)),NA())</f>
        <v>#N/A</v>
      </c>
      <c r="J185" s="93" t="e">
        <f ca="true">+IF(AND(ISNUMBER(OFFSET('Water Data'!$F$4,0,10*ROW('Water Data'!F179))),'Data Summary'!BY185="Yes"),100-OFFSET('Water Data'!$F$4,0,10*ROW('Water Data'!F179)),NA())</f>
        <v>#N/A</v>
      </c>
      <c r="K185" s="93" t="e">
        <f ca="true">+IF(AND(ISNUMBER(OFFSET('Water Data'!$F$6,0,10*ROW('Water Data'!F179))),'Data Summary'!BZ185="Yes"),OFFSET('Water Data'!$F$6,0,10*ROW('Water Data'!F179)),NA())</f>
        <v>#N/A</v>
      </c>
      <c r="L185" s="93" t="e">
        <f ca="true">+IF(AND(ISNUMBER(OFFSET('Water Data'!$F$9,0,10*ROW('Water Data'!F179))),'Data Summary'!CA185="Yes"),OFFSET('Water Data'!$F$9,0,10*ROW('Water Data'!F179)),NA())</f>
        <v>#N/A</v>
      </c>
      <c r="M185" s="93" t="e">
        <f ca="true">+IF(AND(ISNUMBER(OFFSET('Water Data'!$G$4,0,10*ROW('Water Data'!G179))),'Data Summary'!CB185="Yes"),100-OFFSET('Water Data'!$G$4,0,10*ROW('Water Data'!G179)),NA())</f>
        <v>#N/A</v>
      </c>
      <c r="N185" s="93" t="e">
        <f ca="true">+IF(AND(ISNUMBER(OFFSET('Water Data'!$G$6,0,10*ROW('Water Data'!G179))),'Data Summary'!CC185="Yes"),OFFSET('Water Data'!$G$6,0,10*ROW('Water Data'!G179)),NA())</f>
        <v>#N/A</v>
      </c>
      <c r="O185" s="93" t="e">
        <f ca="true">+IF(AND(ISNUMBER(OFFSET('Water Data'!$G$9,0,10*ROW('Water Data'!G179))),'Data Summary'!CD185="Yes"),OFFSET('Water Data'!$G$9,0,10*ROW('Water Data'!G179)),NA())</f>
        <v>#N/A</v>
      </c>
      <c r="P185" s="93" t="e">
        <f ca="true">+IF(AND(ISNUMBER(OFFSET('Water Data'!$H$4,0,10*ROW('Water Data'!H179))),'Data Summary'!CE185="Yes"),100-OFFSET('Water Data'!$H$4,0,10*ROW('Water Data'!H179)),NA())</f>
        <v>#N/A</v>
      </c>
      <c r="Q185" s="93" t="e">
        <f ca="true">+IF(AND(ISNUMBER(OFFSET('Water Data'!$H$6,0,10*ROW('Water Data'!H179))),'Data Summary'!CF185="Yes"),OFFSET('Water Data'!$H$6,0,10*ROW('Water Data'!H179)),NA())</f>
        <v>#N/A</v>
      </c>
      <c r="R185" s="93" t="e">
        <f ca="true">+IF(AND(ISNUMBER(OFFSET('Water Data'!$H$9,0,10*ROW('Water Data'!H179))),'Data Summary'!CG185="Yes"),OFFSET('Water Data'!$H$9,0,10*ROW('Water Data'!H179)),NA())</f>
        <v>#N/A</v>
      </c>
      <c r="S185" s="93" t="e">
        <f ca="true">+IF(AND(ISNUMBER(OFFSET('Water Data'!$I$4,0,10*ROW('Water Data'!I179))),'Data Summary'!CH185="Yes"),100-OFFSET('Water Data'!$I$4,0,10*ROW('Water Data'!I179)),NA())</f>
        <v>#N/A</v>
      </c>
      <c r="T185" s="93" t="e">
        <f ca="true">+IF(AND(ISNUMBER(OFFSET('Water Data'!$I$6,0,10*ROW('Water Data'!I179))),'Data Summary'!CI185="Yes"),OFFSET('Water Data'!$I$6,0,10*ROW('Water Data'!I179)),NA())</f>
        <v>#N/A</v>
      </c>
      <c r="U185" s="93" t="e">
        <f ca="true">+IF(AND(ISNUMBER(OFFSET('Water Data'!$I$9,0,10*ROW('Water Data'!I179))),'Data Summary'!CJ185="Yes"),OFFSET('Water Data'!$I$9,0,10*ROW('Water Data'!I179)),NA())</f>
        <v>#N/A</v>
      </c>
      <c r="V185" s="94" t="e">
        <f ca="true">+IF(AND(ISNUMBER(OFFSET('Sanitation Data'!$D$4,0,10*ROW('Sanitation Data'!D179))),'Data Summary'!CK185="Yes"),100-OFFSET('Sanitation Data'!$D$4,0,10*ROW('Sanitation Data'!D179)),NA())</f>
        <v>#N/A</v>
      </c>
      <c r="W185" s="94" t="e">
        <f ca="true">+IF(AND(ISNUMBER(OFFSET('Sanitation Data'!$D$6,0,10*ROW('Sanitation Data'!D179))),'Data Summary'!CL185="Yes"),OFFSET('Sanitation Data'!$D$6,0,10*ROW('Sanitation Data'!D179)),NA())</f>
        <v>#N/A</v>
      </c>
      <c r="X185" s="94" t="e">
        <f ca="true">+IF(AND(ISNUMBER(OFFSET('Sanitation Data'!$D$10,0,10*ROW('Sanitation Data'!D179))),'Data Summary'!CM185="Yes"),OFFSET('Sanitation Data'!$D$10,0,10*ROW('Sanitation Data'!D179)),NA())</f>
        <v>#N/A</v>
      </c>
      <c r="Y185" s="94" t="e">
        <f ca="true">+IF(AND(ISNUMBER(OFFSET('Sanitation Data'!$D$11,0,10*ROW('Sanitation Data'!D179))),'Data Summary'!CN185="Yes"),OFFSET('Sanitation Data'!$D$11,0,10*ROW('Sanitation Data'!D179)),NA())</f>
        <v>#N/A</v>
      </c>
      <c r="Z185" s="94" t="e">
        <f ca="true">+IF(AND(ISNUMBER(OFFSET('Sanitation Data'!$D$12,0,10*ROW('Sanitation Data'!D179))),'Data Summary'!CO185="Yes"),OFFSET('Sanitation Data'!$D$12,0,10*ROW('Sanitation Data'!D179)),NA())</f>
        <v>#N/A</v>
      </c>
      <c r="AA185" s="94" t="e">
        <f ca="true">+IF(AND(ISNUMBER(OFFSET('Sanitation Data'!$E$4,0,10*ROW('Sanitation Data'!E179))),'Data Summary'!CP185="Yes"),100-OFFSET('Sanitation Data'!$E$4,0,10*ROW('Sanitation Data'!E179)),NA())</f>
        <v>#N/A</v>
      </c>
      <c r="AB185" s="94" t="e">
        <f ca="true">+IF(AND(ISNUMBER(OFFSET('Sanitation Data'!$E$6,0,10*ROW('Sanitation Data'!E179))),'Data Summary'!CQ185="Yes"),OFFSET('Sanitation Data'!$E$6,0,10*ROW('Sanitation Data'!E179)),NA())</f>
        <v>#N/A</v>
      </c>
      <c r="AC185" s="94" t="e">
        <f ca="true">+IF(AND(ISNUMBER(OFFSET('Sanitation Data'!$E$10,0,10*ROW('Sanitation Data'!E179))),'Data Summary'!CR185="Yes"),OFFSET('Sanitation Data'!$E$10,0,10*ROW('Sanitation Data'!E179)),NA())</f>
        <v>#N/A</v>
      </c>
      <c r="AD185" s="94" t="e">
        <f ca="true">+IF(AND(ISNUMBER(OFFSET('Sanitation Data'!$E$11,0,10*ROW('Sanitation Data'!E179))),'Data Summary'!CS185="Yes"),OFFSET('Sanitation Data'!$E$11,0,10*ROW('Sanitation Data'!E179)),NA())</f>
        <v>#N/A</v>
      </c>
      <c r="AE185" s="94" t="e">
        <f ca="true">+IF(AND(ISNUMBER(OFFSET('Sanitation Data'!$E$12,0,10*ROW('Sanitation Data'!E179))),'Data Summary'!CT185="Yes"),OFFSET('Sanitation Data'!$E$12,0,10*ROW('Sanitation Data'!E179)),NA())</f>
        <v>#N/A</v>
      </c>
      <c r="AF185" s="94" t="e">
        <f ca="true">+IF(AND(ISNUMBER(OFFSET('Sanitation Data'!$F$4,0,10*ROW('Sanitation Data'!F179))),'Data Summary'!CU185="Yes"),100-OFFSET('Sanitation Data'!$F$4,0,10*ROW('Sanitation Data'!F179)),NA())</f>
        <v>#N/A</v>
      </c>
      <c r="AG185" s="94" t="e">
        <f ca="true">+IF(AND(ISNUMBER(OFFSET('Sanitation Data'!$F$6,0,10*ROW('Sanitation Data'!F179))),'Data Summary'!CV185="Yes"),OFFSET('Sanitation Data'!$F$6,0,10*ROW('Sanitation Data'!F179)),NA())</f>
        <v>#N/A</v>
      </c>
      <c r="AH185" s="94" t="e">
        <f ca="true">+IF(AND(ISNUMBER(OFFSET('Sanitation Data'!$F$10,0,10*ROW('Sanitation Data'!F179))),'Data Summary'!CW185="Yes"),OFFSET('Sanitation Data'!$F$10,0,10*ROW('Sanitation Data'!F179)),NA())</f>
        <v>#N/A</v>
      </c>
      <c r="AI185" s="94" t="e">
        <f ca="true">+IF(AND(ISNUMBER(OFFSET('Sanitation Data'!$F$11,0,10*ROW('Sanitation Data'!F179))),'Data Summary'!CX185="Yes"),OFFSET('Sanitation Data'!$F$11,0,10*ROW('Sanitation Data'!F179)),NA())</f>
        <v>#N/A</v>
      </c>
      <c r="AJ185" s="94" t="e">
        <f ca="true">+IF(AND(ISNUMBER(OFFSET('Sanitation Data'!$F$12,0,10*ROW('Sanitation Data'!F179))),'Data Summary'!CY185="Yes"),OFFSET('Sanitation Data'!$F$12,0,10*ROW('Sanitation Data'!F179)),NA())</f>
        <v>#N/A</v>
      </c>
      <c r="AK185" s="94" t="e">
        <f ca="true">+IF(AND(ISNUMBER(OFFSET('Sanitation Data'!$G$4,0,10*ROW('Sanitation Data'!G179))),'Data Summary'!CZ185="Yes"),100-OFFSET('Sanitation Data'!$G$4,0,10*ROW('Sanitation Data'!G179)),NA())</f>
        <v>#N/A</v>
      </c>
      <c r="AL185" s="94" t="e">
        <f ca="true">+IF(AND(ISNUMBER(OFFSET('Sanitation Data'!$G$6,0,10*ROW('Sanitation Data'!G179))),'Data Summary'!DA185="Yes"),OFFSET('Sanitation Data'!$G$6,0,10*ROW('Sanitation Data'!G179)),NA())</f>
        <v>#N/A</v>
      </c>
      <c r="AM185" s="94" t="e">
        <f ca="true">+IF(AND(ISNUMBER(OFFSET('Sanitation Data'!$G$10,0,10*ROW('Sanitation Data'!G179))),'Data Summary'!DB185="Yes"),OFFSET('Sanitation Data'!$G$10,0,10*ROW('Sanitation Data'!G179)),NA())</f>
        <v>#N/A</v>
      </c>
      <c r="AN185" s="94" t="e">
        <f ca="true">+IF(AND(ISNUMBER(OFFSET('Sanitation Data'!$G$11,0,10*ROW('Sanitation Data'!G179))),'Data Summary'!DC185="Yes"),OFFSET('Sanitation Data'!$G$11,0,10*ROW('Sanitation Data'!G179)),NA())</f>
        <v>#N/A</v>
      </c>
      <c r="AO185" s="94" t="e">
        <f ca="true">+IF(AND(ISNUMBER(OFFSET('Sanitation Data'!$G$12,0,10*ROW('Sanitation Data'!G179))),'Data Summary'!DD185="Yes"),OFFSET('Sanitation Data'!$G$12,0,10*ROW('Sanitation Data'!G179)),NA())</f>
        <v>#N/A</v>
      </c>
      <c r="AP185" s="94" t="e">
        <f ca="true">+IF(AND(ISNUMBER(OFFSET('Sanitation Data'!$H$4,0,10*ROW('Sanitation Data'!H179))),'Data Summary'!DE185="Yes"),100-OFFSET('Sanitation Data'!$H$4,0,10*ROW('Sanitation Data'!H179)),NA())</f>
        <v>#N/A</v>
      </c>
      <c r="AQ185" s="94" t="e">
        <f ca="true">+IF(AND(ISNUMBER(OFFSET('Sanitation Data'!$H$6,0,10*ROW('Sanitation Data'!H179))),'Data Summary'!DF185="Yes"),OFFSET('Sanitation Data'!$H$6,0,10*ROW('Sanitation Data'!H179)),NA())</f>
        <v>#N/A</v>
      </c>
      <c r="AR185" s="94" t="e">
        <f ca="true">+IF(AND(ISNUMBER(OFFSET('Sanitation Data'!$H$10,0,10*ROW('Sanitation Data'!H179))),'Data Summary'!DG185="Yes"),OFFSET('Sanitation Data'!$H$10,0,10*ROW('Sanitation Data'!H179)),NA())</f>
        <v>#N/A</v>
      </c>
      <c r="AS185" s="94" t="e">
        <f ca="true">+IF(AND(ISNUMBER(OFFSET('Sanitation Data'!$H$11,0,10*ROW('Sanitation Data'!H179))),'Data Summary'!DH185="Yes"),OFFSET('Sanitation Data'!$H$11,0,10*ROW('Sanitation Data'!H179)),NA())</f>
        <v>#N/A</v>
      </c>
      <c r="AT185" s="94" t="e">
        <f ca="true">+IF(AND(ISNUMBER(OFFSET('Sanitation Data'!$H$12,0,10*ROW('Sanitation Data'!H179))),'Data Summary'!DI185="Yes"),OFFSET('Sanitation Data'!$H$12,0,10*ROW('Sanitation Data'!H179)),NA())</f>
        <v>#N/A</v>
      </c>
      <c r="AU185" s="94" t="e">
        <f ca="true">+IF(AND(ISNUMBER(OFFSET('Sanitation Data'!$I$4,0,10*ROW('Sanitation Data'!I179))),'Data Summary'!DJ185="Yes"),100-OFFSET('Sanitation Data'!$I$4,0,10*ROW('Sanitation Data'!I179)),NA())</f>
        <v>#N/A</v>
      </c>
      <c r="AV185" s="94" t="e">
        <f ca="true">+IF(AND(ISNUMBER(OFFSET('Sanitation Data'!$I$6,0,10*ROW('Sanitation Data'!I179))),'Data Summary'!DK185="Yes"),OFFSET('Sanitation Data'!$I$6,0,10*ROW('Sanitation Data'!I179)),NA())</f>
        <v>#N/A</v>
      </c>
      <c r="AW185" s="94" t="e">
        <f ca="true">+IF(AND(ISNUMBER(OFFSET('Sanitation Data'!$I$10,0,10*ROW('Sanitation Data'!I179))),'Data Summary'!DL185="Yes"),OFFSET('Sanitation Data'!$I$10,0,10*ROW('Sanitation Data'!I179)),NA())</f>
        <v>#N/A</v>
      </c>
      <c r="AX185" s="94" t="e">
        <f ca="true">+IF(AND(ISNUMBER(OFFSET('Sanitation Data'!$I$11,0,10*ROW('Sanitation Data'!I179))),'Data Summary'!DM185="Yes"),OFFSET('Sanitation Data'!$I$11,0,10*ROW('Sanitation Data'!I179)),NA())</f>
        <v>#N/A</v>
      </c>
      <c r="AY185" s="94" t="e">
        <f ca="true">+IF(AND(ISNUMBER(OFFSET('Sanitation Data'!$I$12,0,10*ROW('Sanitation Data'!I179))),'Data Summary'!DN185="Yes"),OFFSET('Sanitation Data'!$I$12,0,10*ROW('Sanitation Data'!I179)),NA())</f>
        <v>#N/A</v>
      </c>
      <c r="AZ185" s="95" t="e">
        <f ca="true">+IF(AND(ISNUMBER(OFFSET('Hygiene Data'!$D$5,0,10*ROW('Hygiene Data'!D179))),'Data Summary'!DO185="Yes"),OFFSET('Hygiene Data'!$D$5,0,10*ROW('Hygiene Data'!D179)),NA())</f>
        <v>#N/A</v>
      </c>
      <c r="BA185" s="95" t="e">
        <f ca="true">+IF(AND(ISNUMBER(OFFSET('Hygiene Data'!$D$7,0,10*ROW('Hygiene Data'!D179))),'Data Summary'!DP185="Yes"),OFFSET('Hygiene Data'!$D$7,0,10*ROW('Hygiene Data'!D179)),NA())</f>
        <v>#N/A</v>
      </c>
      <c r="BB185" s="95" t="e">
        <f ca="true">+IF(AND(ISNUMBER(OFFSET('Hygiene Data'!$D$9,0,10*ROW('Hygiene Data'!D179))),'Data Summary'!DQ185="Yes"),OFFSET('Hygiene Data'!$D$9,0,10*ROW('Hygiene Data'!D179)),NA())</f>
        <v>#N/A</v>
      </c>
      <c r="BC185" s="95" t="e">
        <f ca="true">+IF(AND(ISNUMBER(OFFSET('Hygiene Data'!$E$5,0,10*ROW('Hygiene Data'!E179))),'Data Summary'!DR185="Yes"),OFFSET('Hygiene Data'!$E$5,0,10*ROW('Hygiene Data'!E179)),NA())</f>
        <v>#N/A</v>
      </c>
      <c r="BD185" s="95" t="e">
        <f ca="true">+IF(AND(ISNUMBER(OFFSET('Hygiene Data'!$E$7,0,10*ROW('Hygiene Data'!E179))),'Data Summary'!DS185="Yes"),OFFSET('Hygiene Data'!$E$7,0,10*ROW('Hygiene Data'!E179)),NA())</f>
        <v>#N/A</v>
      </c>
      <c r="BE185" s="95" t="e">
        <f ca="true">+IF(AND(ISNUMBER(OFFSET('Hygiene Data'!$E$9,0,10*ROW('Hygiene Data'!E179))),'Data Summary'!DT185="Yes"),OFFSET('Hygiene Data'!$E$9,0,10*ROW('Hygiene Data'!E179)),NA())</f>
        <v>#N/A</v>
      </c>
      <c r="BF185" s="95" t="e">
        <f ca="true">+IF(AND(ISNUMBER(OFFSET('Hygiene Data'!$F$5,0,10*ROW('Hygiene Data'!F179))),'Data Summary'!DU185="Yes"),OFFSET('Hygiene Data'!$F$5,0,10*ROW('Hygiene Data'!F179)),NA())</f>
        <v>#N/A</v>
      </c>
      <c r="BG185" s="95" t="e">
        <f ca="true">+IF(AND(ISNUMBER(OFFSET('Hygiene Data'!$F$7,0,10*ROW('Hygiene Data'!F179))),'Data Summary'!DV185="Yes"),OFFSET('Hygiene Data'!$F$7,0,10*ROW('Hygiene Data'!F179)),NA())</f>
        <v>#N/A</v>
      </c>
      <c r="BH185" s="95" t="e">
        <f ca="true">+IF(AND(ISNUMBER(OFFSET('Hygiene Data'!$F$9,0,10*ROW('Hygiene Data'!F179))),'Data Summary'!DW185="Yes"),OFFSET('Hygiene Data'!$F$9,0,10*ROW('Hygiene Data'!F179)),NA())</f>
        <v>#N/A</v>
      </c>
      <c r="BI185" s="95" t="e">
        <f ca="true">+IF(AND(ISNUMBER(OFFSET('Hygiene Data'!$G$5,0,10*ROW('Hygiene Data'!G179))),'Data Summary'!DX185="Yes"),OFFSET('Hygiene Data'!$G$5,0,10*ROW('Hygiene Data'!G179)),NA())</f>
        <v>#N/A</v>
      </c>
      <c r="BJ185" s="95" t="e">
        <f ca="true">+IF(AND(ISNUMBER(OFFSET('Hygiene Data'!$G$7,0,10*ROW('Hygiene Data'!G179))),'Data Summary'!DY185="Yes"),OFFSET('Hygiene Data'!$G$7,0,10*ROW('Hygiene Data'!G179)),NA())</f>
        <v>#N/A</v>
      </c>
      <c r="BK185" s="95" t="e">
        <f ca="true">+IF(AND(ISNUMBER(OFFSET('Hygiene Data'!$G$9,0,10*ROW('Hygiene Data'!G179))),'Data Summary'!DZ185="Yes"),OFFSET('Hygiene Data'!$G$9,0,10*ROW('Hygiene Data'!G179)),NA())</f>
        <v>#N/A</v>
      </c>
      <c r="BL185" s="95" t="e">
        <f ca="true">+IF(AND(ISNUMBER(OFFSET('Hygiene Data'!$H$5,0,10*ROW('Hygiene Data'!H179))),'Data Summary'!EA185="Yes"),OFFSET('Hygiene Data'!$H$5,0,10*ROW('Hygiene Data'!H179)),NA())</f>
        <v>#N/A</v>
      </c>
      <c r="BM185" s="95" t="e">
        <f ca="true">+IF(AND(ISNUMBER(OFFSET('Hygiene Data'!$H$7,0,10*ROW('Hygiene Data'!H179))),'Data Summary'!EB185="Yes"),OFFSET('Hygiene Data'!$H$7,0,10*ROW('Hygiene Data'!H179)),NA())</f>
        <v>#N/A</v>
      </c>
      <c r="BN185" s="95" t="e">
        <f ca="true">+IF(AND(ISNUMBER(OFFSET('Hygiene Data'!$H$9,0,10*ROW('Hygiene Data'!H179))),'Data Summary'!EC185="Yes"),OFFSET('Hygiene Data'!$H$9,0,10*ROW('Hygiene Data'!H179)),NA())</f>
        <v>#N/A</v>
      </c>
      <c r="BO185" s="95" t="e">
        <f ca="true">+IF(AND(ISNUMBER(OFFSET('Hygiene Data'!$I$5,0,10*ROW('Hygiene Data'!I179))),'Data Summary'!ED185="Yes"),OFFSET('Hygiene Data'!$I$5,0,10*ROW('Hygiene Data'!I179)),NA())</f>
        <v>#N/A</v>
      </c>
      <c r="BP185" s="95" t="e">
        <f ca="true">+IF(AND(ISNUMBER(OFFSET('Hygiene Data'!$I$7,0,10*ROW('Hygiene Data'!I179))),'Data Summary'!EE185="Yes"),OFFSET('Hygiene Data'!$I$7,0,10*ROW('Hygiene Data'!I179)),NA())</f>
        <v>#N/A</v>
      </c>
      <c r="BQ185" s="95" t="e">
        <f ca="true">+IF(AND(ISNUMBER(OFFSET('Hygiene Data'!$I$9,0,10*ROW('Hygiene Data'!I179))),'Data Summary'!EF185="Yes"),OFFSET('Hygiene Data'!$I$9,0,10*ROW('Hygiene Data'!I179)),NA())</f>
        <v>#N/A</v>
      </c>
    </row>
    <row xmlns:x14ac="http://schemas.microsoft.com/office/spreadsheetml/2009/9/ac" r="186" x14ac:dyDescent="0.2">
      <c r="A186" s="329" t="e">
        <f ca="true">+RIGHT('Data Summary'!A186,LEN('Data Summary'!A186)-9)</f>
        <v>#VALUE!</v>
      </c>
      <c r="B186" s="36" t="str">
        <f ca="true">+IF(ISTEXT('Data Summary'!B186),'Data Summary'!B186,"")</f>
        <v/>
      </c>
      <c r="C186" s="328" t="e">
        <f ca="true">+VALUE('Data Summary'!C186)</f>
        <v>#VALUE!</v>
      </c>
      <c r="D186" s="93" t="e">
        <f ca="true">+IF(AND(ISNUMBER(OFFSET('Water Data'!$D$4,0,10*ROW('Water Data'!D180))),'Data Summary'!BS186="Yes"),100-OFFSET('Water Data'!$D$4,0,10*ROW('Water Data'!D180)),NA())</f>
        <v>#N/A</v>
      </c>
      <c r="E186" s="93" t="e">
        <f ca="true">+IF(AND(ISNUMBER(OFFSET('Water Data'!$D$6,0,10*ROW('Water Data'!D180))),'Data Summary'!BT186="Yes"),OFFSET('Water Data'!$D$6,0,10*ROW('Water Data'!D180)),NA())</f>
        <v>#N/A</v>
      </c>
      <c r="F186" s="93" t="e">
        <f ca="true">+IF(AND(ISNUMBER(OFFSET('Water Data'!$D$9,0,10*ROW('Water Data'!D180))),'Data Summary'!BU186="Yes"),OFFSET('Water Data'!$D$9,0,10*ROW('Water Data'!D180)),NA())</f>
        <v>#N/A</v>
      </c>
      <c r="G186" s="93" t="e">
        <f ca="true">+IF(AND(ISNUMBER(OFFSET('Water Data'!$E$4,0,10*ROW('Water Data'!E180))),'Data Summary'!BV186="Yes"),100-OFFSET('Water Data'!$E$4,0,10*ROW('Water Data'!E180)),NA())</f>
        <v>#N/A</v>
      </c>
      <c r="H186" s="93" t="e">
        <f ca="true">+IF(AND(ISNUMBER(OFFSET('Water Data'!$E$6,0,10*ROW('Water Data'!E180))),'Data Summary'!BW186="Yes"),OFFSET('Water Data'!$E$6,0,10*ROW('Water Data'!E180)),NA())</f>
        <v>#N/A</v>
      </c>
      <c r="I186" s="93" t="e">
        <f ca="true">+IF(AND(ISNUMBER(OFFSET('Water Data'!$E$9,0,10*ROW('Water Data'!E180))),'Data Summary'!BX186="Yes"),OFFSET('Water Data'!$E$9,0,10*ROW('Water Data'!E180)),NA())</f>
        <v>#N/A</v>
      </c>
      <c r="J186" s="93" t="e">
        <f ca="true">+IF(AND(ISNUMBER(OFFSET('Water Data'!$F$4,0,10*ROW('Water Data'!F180))),'Data Summary'!BY186="Yes"),100-OFFSET('Water Data'!$F$4,0,10*ROW('Water Data'!F180)),NA())</f>
        <v>#N/A</v>
      </c>
      <c r="K186" s="93" t="e">
        <f ca="true">+IF(AND(ISNUMBER(OFFSET('Water Data'!$F$6,0,10*ROW('Water Data'!F180))),'Data Summary'!BZ186="Yes"),OFFSET('Water Data'!$F$6,0,10*ROW('Water Data'!F180)),NA())</f>
        <v>#N/A</v>
      </c>
      <c r="L186" s="93" t="e">
        <f ca="true">+IF(AND(ISNUMBER(OFFSET('Water Data'!$F$9,0,10*ROW('Water Data'!F180))),'Data Summary'!CA186="Yes"),OFFSET('Water Data'!$F$9,0,10*ROW('Water Data'!F180)),NA())</f>
        <v>#N/A</v>
      </c>
      <c r="M186" s="93" t="e">
        <f ca="true">+IF(AND(ISNUMBER(OFFSET('Water Data'!$G$4,0,10*ROW('Water Data'!G180))),'Data Summary'!CB186="Yes"),100-OFFSET('Water Data'!$G$4,0,10*ROW('Water Data'!G180)),NA())</f>
        <v>#N/A</v>
      </c>
      <c r="N186" s="93" t="e">
        <f ca="true">+IF(AND(ISNUMBER(OFFSET('Water Data'!$G$6,0,10*ROW('Water Data'!G180))),'Data Summary'!CC186="Yes"),OFFSET('Water Data'!$G$6,0,10*ROW('Water Data'!G180)),NA())</f>
        <v>#N/A</v>
      </c>
      <c r="O186" s="93" t="e">
        <f ca="true">+IF(AND(ISNUMBER(OFFSET('Water Data'!$G$9,0,10*ROW('Water Data'!G180))),'Data Summary'!CD186="Yes"),OFFSET('Water Data'!$G$9,0,10*ROW('Water Data'!G180)),NA())</f>
        <v>#N/A</v>
      </c>
      <c r="P186" s="93" t="e">
        <f ca="true">+IF(AND(ISNUMBER(OFFSET('Water Data'!$H$4,0,10*ROW('Water Data'!H180))),'Data Summary'!CE186="Yes"),100-OFFSET('Water Data'!$H$4,0,10*ROW('Water Data'!H180)),NA())</f>
        <v>#N/A</v>
      </c>
      <c r="Q186" s="93" t="e">
        <f ca="true">+IF(AND(ISNUMBER(OFFSET('Water Data'!$H$6,0,10*ROW('Water Data'!H180))),'Data Summary'!CF186="Yes"),OFFSET('Water Data'!$H$6,0,10*ROW('Water Data'!H180)),NA())</f>
        <v>#N/A</v>
      </c>
      <c r="R186" s="93" t="e">
        <f ca="true">+IF(AND(ISNUMBER(OFFSET('Water Data'!$H$9,0,10*ROW('Water Data'!H180))),'Data Summary'!CG186="Yes"),OFFSET('Water Data'!$H$9,0,10*ROW('Water Data'!H180)),NA())</f>
        <v>#N/A</v>
      </c>
      <c r="S186" s="93" t="e">
        <f ca="true">+IF(AND(ISNUMBER(OFFSET('Water Data'!$I$4,0,10*ROW('Water Data'!I180))),'Data Summary'!CH186="Yes"),100-OFFSET('Water Data'!$I$4,0,10*ROW('Water Data'!I180)),NA())</f>
        <v>#N/A</v>
      </c>
      <c r="T186" s="93" t="e">
        <f ca="true">+IF(AND(ISNUMBER(OFFSET('Water Data'!$I$6,0,10*ROW('Water Data'!I180))),'Data Summary'!CI186="Yes"),OFFSET('Water Data'!$I$6,0,10*ROW('Water Data'!I180)),NA())</f>
        <v>#N/A</v>
      </c>
      <c r="U186" s="93" t="e">
        <f ca="true">+IF(AND(ISNUMBER(OFFSET('Water Data'!$I$9,0,10*ROW('Water Data'!I180))),'Data Summary'!CJ186="Yes"),OFFSET('Water Data'!$I$9,0,10*ROW('Water Data'!I180)),NA())</f>
        <v>#N/A</v>
      </c>
      <c r="V186" s="94" t="e">
        <f ca="true">+IF(AND(ISNUMBER(OFFSET('Sanitation Data'!$D$4,0,10*ROW('Sanitation Data'!D180))),'Data Summary'!CK186="Yes"),100-OFFSET('Sanitation Data'!$D$4,0,10*ROW('Sanitation Data'!D180)),NA())</f>
        <v>#N/A</v>
      </c>
      <c r="W186" s="94" t="e">
        <f ca="true">+IF(AND(ISNUMBER(OFFSET('Sanitation Data'!$D$6,0,10*ROW('Sanitation Data'!D180))),'Data Summary'!CL186="Yes"),OFFSET('Sanitation Data'!$D$6,0,10*ROW('Sanitation Data'!D180)),NA())</f>
        <v>#N/A</v>
      </c>
      <c r="X186" s="94" t="e">
        <f ca="true">+IF(AND(ISNUMBER(OFFSET('Sanitation Data'!$D$10,0,10*ROW('Sanitation Data'!D180))),'Data Summary'!CM186="Yes"),OFFSET('Sanitation Data'!$D$10,0,10*ROW('Sanitation Data'!D180)),NA())</f>
        <v>#N/A</v>
      </c>
      <c r="Y186" s="94" t="e">
        <f ca="true">+IF(AND(ISNUMBER(OFFSET('Sanitation Data'!$D$11,0,10*ROW('Sanitation Data'!D180))),'Data Summary'!CN186="Yes"),OFFSET('Sanitation Data'!$D$11,0,10*ROW('Sanitation Data'!D180)),NA())</f>
        <v>#N/A</v>
      </c>
      <c r="Z186" s="94" t="e">
        <f ca="true">+IF(AND(ISNUMBER(OFFSET('Sanitation Data'!$D$12,0,10*ROW('Sanitation Data'!D180))),'Data Summary'!CO186="Yes"),OFFSET('Sanitation Data'!$D$12,0,10*ROW('Sanitation Data'!D180)),NA())</f>
        <v>#N/A</v>
      </c>
      <c r="AA186" s="94" t="e">
        <f ca="true">+IF(AND(ISNUMBER(OFFSET('Sanitation Data'!$E$4,0,10*ROW('Sanitation Data'!E180))),'Data Summary'!CP186="Yes"),100-OFFSET('Sanitation Data'!$E$4,0,10*ROW('Sanitation Data'!E180)),NA())</f>
        <v>#N/A</v>
      </c>
      <c r="AB186" s="94" t="e">
        <f ca="true">+IF(AND(ISNUMBER(OFFSET('Sanitation Data'!$E$6,0,10*ROW('Sanitation Data'!E180))),'Data Summary'!CQ186="Yes"),OFFSET('Sanitation Data'!$E$6,0,10*ROW('Sanitation Data'!E180)),NA())</f>
        <v>#N/A</v>
      </c>
      <c r="AC186" s="94" t="e">
        <f ca="true">+IF(AND(ISNUMBER(OFFSET('Sanitation Data'!$E$10,0,10*ROW('Sanitation Data'!E180))),'Data Summary'!CR186="Yes"),OFFSET('Sanitation Data'!$E$10,0,10*ROW('Sanitation Data'!E180)),NA())</f>
        <v>#N/A</v>
      </c>
      <c r="AD186" s="94" t="e">
        <f ca="true">+IF(AND(ISNUMBER(OFFSET('Sanitation Data'!$E$11,0,10*ROW('Sanitation Data'!E180))),'Data Summary'!CS186="Yes"),OFFSET('Sanitation Data'!$E$11,0,10*ROW('Sanitation Data'!E180)),NA())</f>
        <v>#N/A</v>
      </c>
      <c r="AE186" s="94" t="e">
        <f ca="true">+IF(AND(ISNUMBER(OFFSET('Sanitation Data'!$E$12,0,10*ROW('Sanitation Data'!E180))),'Data Summary'!CT186="Yes"),OFFSET('Sanitation Data'!$E$12,0,10*ROW('Sanitation Data'!E180)),NA())</f>
        <v>#N/A</v>
      </c>
      <c r="AF186" s="94" t="e">
        <f ca="true">+IF(AND(ISNUMBER(OFFSET('Sanitation Data'!$F$4,0,10*ROW('Sanitation Data'!F180))),'Data Summary'!CU186="Yes"),100-OFFSET('Sanitation Data'!$F$4,0,10*ROW('Sanitation Data'!F180)),NA())</f>
        <v>#N/A</v>
      </c>
      <c r="AG186" s="94" t="e">
        <f ca="true">+IF(AND(ISNUMBER(OFFSET('Sanitation Data'!$F$6,0,10*ROW('Sanitation Data'!F180))),'Data Summary'!CV186="Yes"),OFFSET('Sanitation Data'!$F$6,0,10*ROW('Sanitation Data'!F180)),NA())</f>
        <v>#N/A</v>
      </c>
      <c r="AH186" s="94" t="e">
        <f ca="true">+IF(AND(ISNUMBER(OFFSET('Sanitation Data'!$F$10,0,10*ROW('Sanitation Data'!F180))),'Data Summary'!CW186="Yes"),OFFSET('Sanitation Data'!$F$10,0,10*ROW('Sanitation Data'!F180)),NA())</f>
        <v>#N/A</v>
      </c>
      <c r="AI186" s="94" t="e">
        <f ca="true">+IF(AND(ISNUMBER(OFFSET('Sanitation Data'!$F$11,0,10*ROW('Sanitation Data'!F180))),'Data Summary'!CX186="Yes"),OFFSET('Sanitation Data'!$F$11,0,10*ROW('Sanitation Data'!F180)),NA())</f>
        <v>#N/A</v>
      </c>
      <c r="AJ186" s="94" t="e">
        <f ca="true">+IF(AND(ISNUMBER(OFFSET('Sanitation Data'!$F$12,0,10*ROW('Sanitation Data'!F180))),'Data Summary'!CY186="Yes"),OFFSET('Sanitation Data'!$F$12,0,10*ROW('Sanitation Data'!F180)),NA())</f>
        <v>#N/A</v>
      </c>
      <c r="AK186" s="94" t="e">
        <f ca="true">+IF(AND(ISNUMBER(OFFSET('Sanitation Data'!$G$4,0,10*ROW('Sanitation Data'!G180))),'Data Summary'!CZ186="Yes"),100-OFFSET('Sanitation Data'!$G$4,0,10*ROW('Sanitation Data'!G180)),NA())</f>
        <v>#N/A</v>
      </c>
      <c r="AL186" s="94" t="e">
        <f ca="true">+IF(AND(ISNUMBER(OFFSET('Sanitation Data'!$G$6,0,10*ROW('Sanitation Data'!G180))),'Data Summary'!DA186="Yes"),OFFSET('Sanitation Data'!$G$6,0,10*ROW('Sanitation Data'!G180)),NA())</f>
        <v>#N/A</v>
      </c>
      <c r="AM186" s="94" t="e">
        <f ca="true">+IF(AND(ISNUMBER(OFFSET('Sanitation Data'!$G$10,0,10*ROW('Sanitation Data'!G180))),'Data Summary'!DB186="Yes"),OFFSET('Sanitation Data'!$G$10,0,10*ROW('Sanitation Data'!G180)),NA())</f>
        <v>#N/A</v>
      </c>
      <c r="AN186" s="94" t="e">
        <f ca="true">+IF(AND(ISNUMBER(OFFSET('Sanitation Data'!$G$11,0,10*ROW('Sanitation Data'!G180))),'Data Summary'!DC186="Yes"),OFFSET('Sanitation Data'!$G$11,0,10*ROW('Sanitation Data'!G180)),NA())</f>
        <v>#N/A</v>
      </c>
      <c r="AO186" s="94" t="e">
        <f ca="true">+IF(AND(ISNUMBER(OFFSET('Sanitation Data'!$G$12,0,10*ROW('Sanitation Data'!G180))),'Data Summary'!DD186="Yes"),OFFSET('Sanitation Data'!$G$12,0,10*ROW('Sanitation Data'!G180)),NA())</f>
        <v>#N/A</v>
      </c>
      <c r="AP186" s="94" t="e">
        <f ca="true">+IF(AND(ISNUMBER(OFFSET('Sanitation Data'!$H$4,0,10*ROW('Sanitation Data'!H180))),'Data Summary'!DE186="Yes"),100-OFFSET('Sanitation Data'!$H$4,0,10*ROW('Sanitation Data'!H180)),NA())</f>
        <v>#N/A</v>
      </c>
      <c r="AQ186" s="94" t="e">
        <f ca="true">+IF(AND(ISNUMBER(OFFSET('Sanitation Data'!$H$6,0,10*ROW('Sanitation Data'!H180))),'Data Summary'!DF186="Yes"),OFFSET('Sanitation Data'!$H$6,0,10*ROW('Sanitation Data'!H180)),NA())</f>
        <v>#N/A</v>
      </c>
      <c r="AR186" s="94" t="e">
        <f ca="true">+IF(AND(ISNUMBER(OFFSET('Sanitation Data'!$H$10,0,10*ROW('Sanitation Data'!H180))),'Data Summary'!DG186="Yes"),OFFSET('Sanitation Data'!$H$10,0,10*ROW('Sanitation Data'!H180)),NA())</f>
        <v>#N/A</v>
      </c>
      <c r="AS186" s="94" t="e">
        <f ca="true">+IF(AND(ISNUMBER(OFFSET('Sanitation Data'!$H$11,0,10*ROW('Sanitation Data'!H180))),'Data Summary'!DH186="Yes"),OFFSET('Sanitation Data'!$H$11,0,10*ROW('Sanitation Data'!H180)),NA())</f>
        <v>#N/A</v>
      </c>
      <c r="AT186" s="94" t="e">
        <f ca="true">+IF(AND(ISNUMBER(OFFSET('Sanitation Data'!$H$12,0,10*ROW('Sanitation Data'!H180))),'Data Summary'!DI186="Yes"),OFFSET('Sanitation Data'!$H$12,0,10*ROW('Sanitation Data'!H180)),NA())</f>
        <v>#N/A</v>
      </c>
      <c r="AU186" s="94" t="e">
        <f ca="true">+IF(AND(ISNUMBER(OFFSET('Sanitation Data'!$I$4,0,10*ROW('Sanitation Data'!I180))),'Data Summary'!DJ186="Yes"),100-OFFSET('Sanitation Data'!$I$4,0,10*ROW('Sanitation Data'!I180)),NA())</f>
        <v>#N/A</v>
      </c>
      <c r="AV186" s="94" t="e">
        <f ca="true">+IF(AND(ISNUMBER(OFFSET('Sanitation Data'!$I$6,0,10*ROW('Sanitation Data'!I180))),'Data Summary'!DK186="Yes"),OFFSET('Sanitation Data'!$I$6,0,10*ROW('Sanitation Data'!I180)),NA())</f>
        <v>#N/A</v>
      </c>
      <c r="AW186" s="94" t="e">
        <f ca="true">+IF(AND(ISNUMBER(OFFSET('Sanitation Data'!$I$10,0,10*ROW('Sanitation Data'!I180))),'Data Summary'!DL186="Yes"),OFFSET('Sanitation Data'!$I$10,0,10*ROW('Sanitation Data'!I180)),NA())</f>
        <v>#N/A</v>
      </c>
      <c r="AX186" s="94" t="e">
        <f ca="true">+IF(AND(ISNUMBER(OFFSET('Sanitation Data'!$I$11,0,10*ROW('Sanitation Data'!I180))),'Data Summary'!DM186="Yes"),OFFSET('Sanitation Data'!$I$11,0,10*ROW('Sanitation Data'!I180)),NA())</f>
        <v>#N/A</v>
      </c>
      <c r="AY186" s="94" t="e">
        <f ca="true">+IF(AND(ISNUMBER(OFFSET('Sanitation Data'!$I$12,0,10*ROW('Sanitation Data'!I180))),'Data Summary'!DN186="Yes"),OFFSET('Sanitation Data'!$I$12,0,10*ROW('Sanitation Data'!I180)),NA())</f>
        <v>#N/A</v>
      </c>
      <c r="AZ186" s="95" t="e">
        <f ca="true">+IF(AND(ISNUMBER(OFFSET('Hygiene Data'!$D$5,0,10*ROW('Hygiene Data'!D180))),'Data Summary'!DO186="Yes"),OFFSET('Hygiene Data'!$D$5,0,10*ROW('Hygiene Data'!D180)),NA())</f>
        <v>#N/A</v>
      </c>
      <c r="BA186" s="95" t="e">
        <f ca="true">+IF(AND(ISNUMBER(OFFSET('Hygiene Data'!$D$7,0,10*ROW('Hygiene Data'!D180))),'Data Summary'!DP186="Yes"),OFFSET('Hygiene Data'!$D$7,0,10*ROW('Hygiene Data'!D180)),NA())</f>
        <v>#N/A</v>
      </c>
      <c r="BB186" s="95" t="e">
        <f ca="true">+IF(AND(ISNUMBER(OFFSET('Hygiene Data'!$D$9,0,10*ROW('Hygiene Data'!D180))),'Data Summary'!DQ186="Yes"),OFFSET('Hygiene Data'!$D$9,0,10*ROW('Hygiene Data'!D180)),NA())</f>
        <v>#N/A</v>
      </c>
      <c r="BC186" s="95" t="e">
        <f ca="true">+IF(AND(ISNUMBER(OFFSET('Hygiene Data'!$E$5,0,10*ROW('Hygiene Data'!E180))),'Data Summary'!DR186="Yes"),OFFSET('Hygiene Data'!$E$5,0,10*ROW('Hygiene Data'!E180)),NA())</f>
        <v>#N/A</v>
      </c>
      <c r="BD186" s="95" t="e">
        <f ca="true">+IF(AND(ISNUMBER(OFFSET('Hygiene Data'!$E$7,0,10*ROW('Hygiene Data'!E180))),'Data Summary'!DS186="Yes"),OFFSET('Hygiene Data'!$E$7,0,10*ROW('Hygiene Data'!E180)),NA())</f>
        <v>#N/A</v>
      </c>
      <c r="BE186" s="95" t="e">
        <f ca="true">+IF(AND(ISNUMBER(OFFSET('Hygiene Data'!$E$9,0,10*ROW('Hygiene Data'!E180))),'Data Summary'!DT186="Yes"),OFFSET('Hygiene Data'!$E$9,0,10*ROW('Hygiene Data'!E180)),NA())</f>
        <v>#N/A</v>
      </c>
      <c r="BF186" s="95" t="e">
        <f ca="true">+IF(AND(ISNUMBER(OFFSET('Hygiene Data'!$F$5,0,10*ROW('Hygiene Data'!F180))),'Data Summary'!DU186="Yes"),OFFSET('Hygiene Data'!$F$5,0,10*ROW('Hygiene Data'!F180)),NA())</f>
        <v>#N/A</v>
      </c>
      <c r="BG186" s="95" t="e">
        <f ca="true">+IF(AND(ISNUMBER(OFFSET('Hygiene Data'!$F$7,0,10*ROW('Hygiene Data'!F180))),'Data Summary'!DV186="Yes"),OFFSET('Hygiene Data'!$F$7,0,10*ROW('Hygiene Data'!F180)),NA())</f>
        <v>#N/A</v>
      </c>
      <c r="BH186" s="95" t="e">
        <f ca="true">+IF(AND(ISNUMBER(OFFSET('Hygiene Data'!$F$9,0,10*ROW('Hygiene Data'!F180))),'Data Summary'!DW186="Yes"),OFFSET('Hygiene Data'!$F$9,0,10*ROW('Hygiene Data'!F180)),NA())</f>
        <v>#N/A</v>
      </c>
      <c r="BI186" s="95" t="e">
        <f ca="true">+IF(AND(ISNUMBER(OFFSET('Hygiene Data'!$G$5,0,10*ROW('Hygiene Data'!G180))),'Data Summary'!DX186="Yes"),OFFSET('Hygiene Data'!$G$5,0,10*ROW('Hygiene Data'!G180)),NA())</f>
        <v>#N/A</v>
      </c>
      <c r="BJ186" s="95" t="e">
        <f ca="true">+IF(AND(ISNUMBER(OFFSET('Hygiene Data'!$G$7,0,10*ROW('Hygiene Data'!G180))),'Data Summary'!DY186="Yes"),OFFSET('Hygiene Data'!$G$7,0,10*ROW('Hygiene Data'!G180)),NA())</f>
        <v>#N/A</v>
      </c>
      <c r="BK186" s="95" t="e">
        <f ca="true">+IF(AND(ISNUMBER(OFFSET('Hygiene Data'!$G$9,0,10*ROW('Hygiene Data'!G180))),'Data Summary'!DZ186="Yes"),OFFSET('Hygiene Data'!$G$9,0,10*ROW('Hygiene Data'!G180)),NA())</f>
        <v>#N/A</v>
      </c>
      <c r="BL186" s="95" t="e">
        <f ca="true">+IF(AND(ISNUMBER(OFFSET('Hygiene Data'!$H$5,0,10*ROW('Hygiene Data'!H180))),'Data Summary'!EA186="Yes"),OFFSET('Hygiene Data'!$H$5,0,10*ROW('Hygiene Data'!H180)),NA())</f>
        <v>#N/A</v>
      </c>
      <c r="BM186" s="95" t="e">
        <f ca="true">+IF(AND(ISNUMBER(OFFSET('Hygiene Data'!$H$7,0,10*ROW('Hygiene Data'!H180))),'Data Summary'!EB186="Yes"),OFFSET('Hygiene Data'!$H$7,0,10*ROW('Hygiene Data'!H180)),NA())</f>
        <v>#N/A</v>
      </c>
      <c r="BN186" s="95" t="e">
        <f ca="true">+IF(AND(ISNUMBER(OFFSET('Hygiene Data'!$H$9,0,10*ROW('Hygiene Data'!H180))),'Data Summary'!EC186="Yes"),OFFSET('Hygiene Data'!$H$9,0,10*ROW('Hygiene Data'!H180)),NA())</f>
        <v>#N/A</v>
      </c>
      <c r="BO186" s="95" t="e">
        <f ca="true">+IF(AND(ISNUMBER(OFFSET('Hygiene Data'!$I$5,0,10*ROW('Hygiene Data'!I180))),'Data Summary'!ED186="Yes"),OFFSET('Hygiene Data'!$I$5,0,10*ROW('Hygiene Data'!I180)),NA())</f>
        <v>#N/A</v>
      </c>
      <c r="BP186" s="95" t="e">
        <f ca="true">+IF(AND(ISNUMBER(OFFSET('Hygiene Data'!$I$7,0,10*ROW('Hygiene Data'!I180))),'Data Summary'!EE186="Yes"),OFFSET('Hygiene Data'!$I$7,0,10*ROW('Hygiene Data'!I180)),NA())</f>
        <v>#N/A</v>
      </c>
      <c r="BQ186" s="95" t="e">
        <f ca="true">+IF(AND(ISNUMBER(OFFSET('Hygiene Data'!$I$9,0,10*ROW('Hygiene Data'!I180))),'Data Summary'!EF186="Yes"),OFFSET('Hygiene Data'!$I$9,0,10*ROW('Hygiene Data'!I180)),NA())</f>
        <v>#N/A</v>
      </c>
    </row>
    <row xmlns:x14ac="http://schemas.microsoft.com/office/spreadsheetml/2009/9/ac" r="187" x14ac:dyDescent="0.2">
      <c r="A187" s="329" t="e">
        <f ca="true">+RIGHT('Data Summary'!A187,LEN('Data Summary'!A187)-9)</f>
        <v>#VALUE!</v>
      </c>
      <c r="B187" s="36" t="str">
        <f ca="true">+IF(ISTEXT('Data Summary'!B187),'Data Summary'!B187,"")</f>
        <v/>
      </c>
      <c r="C187" s="328" t="e">
        <f ca="true">+VALUE('Data Summary'!C187)</f>
        <v>#VALUE!</v>
      </c>
      <c r="D187" s="93" t="e">
        <f ca="true">+IF(AND(ISNUMBER(OFFSET('Water Data'!$D$4,0,10*ROW('Water Data'!D181))),'Data Summary'!BS187="Yes"),100-OFFSET('Water Data'!$D$4,0,10*ROW('Water Data'!D181)),NA())</f>
        <v>#N/A</v>
      </c>
      <c r="E187" s="93" t="e">
        <f ca="true">+IF(AND(ISNUMBER(OFFSET('Water Data'!$D$6,0,10*ROW('Water Data'!D181))),'Data Summary'!BT187="Yes"),OFFSET('Water Data'!$D$6,0,10*ROW('Water Data'!D181)),NA())</f>
        <v>#N/A</v>
      </c>
      <c r="F187" s="93" t="e">
        <f ca="true">+IF(AND(ISNUMBER(OFFSET('Water Data'!$D$9,0,10*ROW('Water Data'!D181))),'Data Summary'!BU187="Yes"),OFFSET('Water Data'!$D$9,0,10*ROW('Water Data'!D181)),NA())</f>
        <v>#N/A</v>
      </c>
      <c r="G187" s="93" t="e">
        <f ca="true">+IF(AND(ISNUMBER(OFFSET('Water Data'!$E$4,0,10*ROW('Water Data'!E181))),'Data Summary'!BV187="Yes"),100-OFFSET('Water Data'!$E$4,0,10*ROW('Water Data'!E181)),NA())</f>
        <v>#N/A</v>
      </c>
      <c r="H187" s="93" t="e">
        <f ca="true">+IF(AND(ISNUMBER(OFFSET('Water Data'!$E$6,0,10*ROW('Water Data'!E181))),'Data Summary'!BW187="Yes"),OFFSET('Water Data'!$E$6,0,10*ROW('Water Data'!E181)),NA())</f>
        <v>#N/A</v>
      </c>
      <c r="I187" s="93" t="e">
        <f ca="true">+IF(AND(ISNUMBER(OFFSET('Water Data'!$E$9,0,10*ROW('Water Data'!E181))),'Data Summary'!BX187="Yes"),OFFSET('Water Data'!$E$9,0,10*ROW('Water Data'!E181)),NA())</f>
        <v>#N/A</v>
      </c>
      <c r="J187" s="93" t="e">
        <f ca="true">+IF(AND(ISNUMBER(OFFSET('Water Data'!$F$4,0,10*ROW('Water Data'!F181))),'Data Summary'!BY187="Yes"),100-OFFSET('Water Data'!$F$4,0,10*ROW('Water Data'!F181)),NA())</f>
        <v>#N/A</v>
      </c>
      <c r="K187" s="93" t="e">
        <f ca="true">+IF(AND(ISNUMBER(OFFSET('Water Data'!$F$6,0,10*ROW('Water Data'!F181))),'Data Summary'!BZ187="Yes"),OFFSET('Water Data'!$F$6,0,10*ROW('Water Data'!F181)),NA())</f>
        <v>#N/A</v>
      </c>
      <c r="L187" s="93" t="e">
        <f ca="true">+IF(AND(ISNUMBER(OFFSET('Water Data'!$F$9,0,10*ROW('Water Data'!F181))),'Data Summary'!CA187="Yes"),OFFSET('Water Data'!$F$9,0,10*ROW('Water Data'!F181)),NA())</f>
        <v>#N/A</v>
      </c>
      <c r="M187" s="93" t="e">
        <f ca="true">+IF(AND(ISNUMBER(OFFSET('Water Data'!$G$4,0,10*ROW('Water Data'!G181))),'Data Summary'!CB187="Yes"),100-OFFSET('Water Data'!$G$4,0,10*ROW('Water Data'!G181)),NA())</f>
        <v>#N/A</v>
      </c>
      <c r="N187" s="93" t="e">
        <f ca="true">+IF(AND(ISNUMBER(OFFSET('Water Data'!$G$6,0,10*ROW('Water Data'!G181))),'Data Summary'!CC187="Yes"),OFFSET('Water Data'!$G$6,0,10*ROW('Water Data'!G181)),NA())</f>
        <v>#N/A</v>
      </c>
      <c r="O187" s="93" t="e">
        <f ca="true">+IF(AND(ISNUMBER(OFFSET('Water Data'!$G$9,0,10*ROW('Water Data'!G181))),'Data Summary'!CD187="Yes"),OFFSET('Water Data'!$G$9,0,10*ROW('Water Data'!G181)),NA())</f>
        <v>#N/A</v>
      </c>
      <c r="P187" s="93" t="e">
        <f ca="true">+IF(AND(ISNUMBER(OFFSET('Water Data'!$H$4,0,10*ROW('Water Data'!H181))),'Data Summary'!CE187="Yes"),100-OFFSET('Water Data'!$H$4,0,10*ROW('Water Data'!H181)),NA())</f>
        <v>#N/A</v>
      </c>
      <c r="Q187" s="93" t="e">
        <f ca="true">+IF(AND(ISNUMBER(OFFSET('Water Data'!$H$6,0,10*ROW('Water Data'!H181))),'Data Summary'!CF187="Yes"),OFFSET('Water Data'!$H$6,0,10*ROW('Water Data'!H181)),NA())</f>
        <v>#N/A</v>
      </c>
      <c r="R187" s="93" t="e">
        <f ca="true">+IF(AND(ISNUMBER(OFFSET('Water Data'!$H$9,0,10*ROW('Water Data'!H181))),'Data Summary'!CG187="Yes"),OFFSET('Water Data'!$H$9,0,10*ROW('Water Data'!H181)),NA())</f>
        <v>#N/A</v>
      </c>
      <c r="S187" s="93" t="e">
        <f ca="true">+IF(AND(ISNUMBER(OFFSET('Water Data'!$I$4,0,10*ROW('Water Data'!I181))),'Data Summary'!CH187="Yes"),100-OFFSET('Water Data'!$I$4,0,10*ROW('Water Data'!I181)),NA())</f>
        <v>#N/A</v>
      </c>
      <c r="T187" s="93" t="e">
        <f ca="true">+IF(AND(ISNUMBER(OFFSET('Water Data'!$I$6,0,10*ROW('Water Data'!I181))),'Data Summary'!CI187="Yes"),OFFSET('Water Data'!$I$6,0,10*ROW('Water Data'!I181)),NA())</f>
        <v>#N/A</v>
      </c>
      <c r="U187" s="93" t="e">
        <f ca="true">+IF(AND(ISNUMBER(OFFSET('Water Data'!$I$9,0,10*ROW('Water Data'!I181))),'Data Summary'!CJ187="Yes"),OFFSET('Water Data'!$I$9,0,10*ROW('Water Data'!I181)),NA())</f>
        <v>#N/A</v>
      </c>
      <c r="V187" s="94" t="e">
        <f ca="true">+IF(AND(ISNUMBER(OFFSET('Sanitation Data'!$D$4,0,10*ROW('Sanitation Data'!D181))),'Data Summary'!CK187="Yes"),100-OFFSET('Sanitation Data'!$D$4,0,10*ROW('Sanitation Data'!D181)),NA())</f>
        <v>#N/A</v>
      </c>
      <c r="W187" s="94" t="e">
        <f ca="true">+IF(AND(ISNUMBER(OFFSET('Sanitation Data'!$D$6,0,10*ROW('Sanitation Data'!D181))),'Data Summary'!CL187="Yes"),OFFSET('Sanitation Data'!$D$6,0,10*ROW('Sanitation Data'!D181)),NA())</f>
        <v>#N/A</v>
      </c>
      <c r="X187" s="94" t="e">
        <f ca="true">+IF(AND(ISNUMBER(OFFSET('Sanitation Data'!$D$10,0,10*ROW('Sanitation Data'!D181))),'Data Summary'!CM187="Yes"),OFFSET('Sanitation Data'!$D$10,0,10*ROW('Sanitation Data'!D181)),NA())</f>
        <v>#N/A</v>
      </c>
      <c r="Y187" s="94" t="e">
        <f ca="true">+IF(AND(ISNUMBER(OFFSET('Sanitation Data'!$D$11,0,10*ROW('Sanitation Data'!D181))),'Data Summary'!CN187="Yes"),OFFSET('Sanitation Data'!$D$11,0,10*ROW('Sanitation Data'!D181)),NA())</f>
        <v>#N/A</v>
      </c>
      <c r="Z187" s="94" t="e">
        <f ca="true">+IF(AND(ISNUMBER(OFFSET('Sanitation Data'!$D$12,0,10*ROW('Sanitation Data'!D181))),'Data Summary'!CO187="Yes"),OFFSET('Sanitation Data'!$D$12,0,10*ROW('Sanitation Data'!D181)),NA())</f>
        <v>#N/A</v>
      </c>
      <c r="AA187" s="94" t="e">
        <f ca="true">+IF(AND(ISNUMBER(OFFSET('Sanitation Data'!$E$4,0,10*ROW('Sanitation Data'!E181))),'Data Summary'!CP187="Yes"),100-OFFSET('Sanitation Data'!$E$4,0,10*ROW('Sanitation Data'!E181)),NA())</f>
        <v>#N/A</v>
      </c>
      <c r="AB187" s="94" t="e">
        <f ca="true">+IF(AND(ISNUMBER(OFFSET('Sanitation Data'!$E$6,0,10*ROW('Sanitation Data'!E181))),'Data Summary'!CQ187="Yes"),OFFSET('Sanitation Data'!$E$6,0,10*ROW('Sanitation Data'!E181)),NA())</f>
        <v>#N/A</v>
      </c>
      <c r="AC187" s="94" t="e">
        <f ca="true">+IF(AND(ISNUMBER(OFFSET('Sanitation Data'!$E$10,0,10*ROW('Sanitation Data'!E181))),'Data Summary'!CR187="Yes"),OFFSET('Sanitation Data'!$E$10,0,10*ROW('Sanitation Data'!E181)),NA())</f>
        <v>#N/A</v>
      </c>
      <c r="AD187" s="94" t="e">
        <f ca="true">+IF(AND(ISNUMBER(OFFSET('Sanitation Data'!$E$11,0,10*ROW('Sanitation Data'!E181))),'Data Summary'!CS187="Yes"),OFFSET('Sanitation Data'!$E$11,0,10*ROW('Sanitation Data'!E181)),NA())</f>
        <v>#N/A</v>
      </c>
      <c r="AE187" s="94" t="e">
        <f ca="true">+IF(AND(ISNUMBER(OFFSET('Sanitation Data'!$E$12,0,10*ROW('Sanitation Data'!E181))),'Data Summary'!CT187="Yes"),OFFSET('Sanitation Data'!$E$12,0,10*ROW('Sanitation Data'!E181)),NA())</f>
        <v>#N/A</v>
      </c>
      <c r="AF187" s="94" t="e">
        <f ca="true">+IF(AND(ISNUMBER(OFFSET('Sanitation Data'!$F$4,0,10*ROW('Sanitation Data'!F181))),'Data Summary'!CU187="Yes"),100-OFFSET('Sanitation Data'!$F$4,0,10*ROW('Sanitation Data'!F181)),NA())</f>
        <v>#N/A</v>
      </c>
      <c r="AG187" s="94" t="e">
        <f ca="true">+IF(AND(ISNUMBER(OFFSET('Sanitation Data'!$F$6,0,10*ROW('Sanitation Data'!F181))),'Data Summary'!CV187="Yes"),OFFSET('Sanitation Data'!$F$6,0,10*ROW('Sanitation Data'!F181)),NA())</f>
        <v>#N/A</v>
      </c>
      <c r="AH187" s="94" t="e">
        <f ca="true">+IF(AND(ISNUMBER(OFFSET('Sanitation Data'!$F$10,0,10*ROW('Sanitation Data'!F181))),'Data Summary'!CW187="Yes"),OFFSET('Sanitation Data'!$F$10,0,10*ROW('Sanitation Data'!F181)),NA())</f>
        <v>#N/A</v>
      </c>
      <c r="AI187" s="94" t="e">
        <f ca="true">+IF(AND(ISNUMBER(OFFSET('Sanitation Data'!$F$11,0,10*ROW('Sanitation Data'!F181))),'Data Summary'!CX187="Yes"),OFFSET('Sanitation Data'!$F$11,0,10*ROW('Sanitation Data'!F181)),NA())</f>
        <v>#N/A</v>
      </c>
      <c r="AJ187" s="94" t="e">
        <f ca="true">+IF(AND(ISNUMBER(OFFSET('Sanitation Data'!$F$12,0,10*ROW('Sanitation Data'!F181))),'Data Summary'!CY187="Yes"),OFFSET('Sanitation Data'!$F$12,0,10*ROW('Sanitation Data'!F181)),NA())</f>
        <v>#N/A</v>
      </c>
      <c r="AK187" s="94" t="e">
        <f ca="true">+IF(AND(ISNUMBER(OFFSET('Sanitation Data'!$G$4,0,10*ROW('Sanitation Data'!G181))),'Data Summary'!CZ187="Yes"),100-OFFSET('Sanitation Data'!$G$4,0,10*ROW('Sanitation Data'!G181)),NA())</f>
        <v>#N/A</v>
      </c>
      <c r="AL187" s="94" t="e">
        <f ca="true">+IF(AND(ISNUMBER(OFFSET('Sanitation Data'!$G$6,0,10*ROW('Sanitation Data'!G181))),'Data Summary'!DA187="Yes"),OFFSET('Sanitation Data'!$G$6,0,10*ROW('Sanitation Data'!G181)),NA())</f>
        <v>#N/A</v>
      </c>
      <c r="AM187" s="94" t="e">
        <f ca="true">+IF(AND(ISNUMBER(OFFSET('Sanitation Data'!$G$10,0,10*ROW('Sanitation Data'!G181))),'Data Summary'!DB187="Yes"),OFFSET('Sanitation Data'!$G$10,0,10*ROW('Sanitation Data'!G181)),NA())</f>
        <v>#N/A</v>
      </c>
      <c r="AN187" s="94" t="e">
        <f ca="true">+IF(AND(ISNUMBER(OFFSET('Sanitation Data'!$G$11,0,10*ROW('Sanitation Data'!G181))),'Data Summary'!DC187="Yes"),OFFSET('Sanitation Data'!$G$11,0,10*ROW('Sanitation Data'!G181)),NA())</f>
        <v>#N/A</v>
      </c>
      <c r="AO187" s="94" t="e">
        <f ca="true">+IF(AND(ISNUMBER(OFFSET('Sanitation Data'!$G$12,0,10*ROW('Sanitation Data'!G181))),'Data Summary'!DD187="Yes"),OFFSET('Sanitation Data'!$G$12,0,10*ROW('Sanitation Data'!G181)),NA())</f>
        <v>#N/A</v>
      </c>
      <c r="AP187" s="94" t="e">
        <f ca="true">+IF(AND(ISNUMBER(OFFSET('Sanitation Data'!$H$4,0,10*ROW('Sanitation Data'!H181))),'Data Summary'!DE187="Yes"),100-OFFSET('Sanitation Data'!$H$4,0,10*ROW('Sanitation Data'!H181)),NA())</f>
        <v>#N/A</v>
      </c>
      <c r="AQ187" s="94" t="e">
        <f ca="true">+IF(AND(ISNUMBER(OFFSET('Sanitation Data'!$H$6,0,10*ROW('Sanitation Data'!H181))),'Data Summary'!DF187="Yes"),OFFSET('Sanitation Data'!$H$6,0,10*ROW('Sanitation Data'!H181)),NA())</f>
        <v>#N/A</v>
      </c>
      <c r="AR187" s="94" t="e">
        <f ca="true">+IF(AND(ISNUMBER(OFFSET('Sanitation Data'!$H$10,0,10*ROW('Sanitation Data'!H181))),'Data Summary'!DG187="Yes"),OFFSET('Sanitation Data'!$H$10,0,10*ROW('Sanitation Data'!H181)),NA())</f>
        <v>#N/A</v>
      </c>
      <c r="AS187" s="94" t="e">
        <f ca="true">+IF(AND(ISNUMBER(OFFSET('Sanitation Data'!$H$11,0,10*ROW('Sanitation Data'!H181))),'Data Summary'!DH187="Yes"),OFFSET('Sanitation Data'!$H$11,0,10*ROW('Sanitation Data'!H181)),NA())</f>
        <v>#N/A</v>
      </c>
      <c r="AT187" s="94" t="e">
        <f ca="true">+IF(AND(ISNUMBER(OFFSET('Sanitation Data'!$H$12,0,10*ROW('Sanitation Data'!H181))),'Data Summary'!DI187="Yes"),OFFSET('Sanitation Data'!$H$12,0,10*ROW('Sanitation Data'!H181)),NA())</f>
        <v>#N/A</v>
      </c>
      <c r="AU187" s="94" t="e">
        <f ca="true">+IF(AND(ISNUMBER(OFFSET('Sanitation Data'!$I$4,0,10*ROW('Sanitation Data'!I181))),'Data Summary'!DJ187="Yes"),100-OFFSET('Sanitation Data'!$I$4,0,10*ROW('Sanitation Data'!I181)),NA())</f>
        <v>#N/A</v>
      </c>
      <c r="AV187" s="94" t="e">
        <f ca="true">+IF(AND(ISNUMBER(OFFSET('Sanitation Data'!$I$6,0,10*ROW('Sanitation Data'!I181))),'Data Summary'!DK187="Yes"),OFFSET('Sanitation Data'!$I$6,0,10*ROW('Sanitation Data'!I181)),NA())</f>
        <v>#N/A</v>
      </c>
      <c r="AW187" s="94" t="e">
        <f ca="true">+IF(AND(ISNUMBER(OFFSET('Sanitation Data'!$I$10,0,10*ROW('Sanitation Data'!I181))),'Data Summary'!DL187="Yes"),OFFSET('Sanitation Data'!$I$10,0,10*ROW('Sanitation Data'!I181)),NA())</f>
        <v>#N/A</v>
      </c>
      <c r="AX187" s="94" t="e">
        <f ca="true">+IF(AND(ISNUMBER(OFFSET('Sanitation Data'!$I$11,0,10*ROW('Sanitation Data'!I181))),'Data Summary'!DM187="Yes"),OFFSET('Sanitation Data'!$I$11,0,10*ROW('Sanitation Data'!I181)),NA())</f>
        <v>#N/A</v>
      </c>
      <c r="AY187" s="94" t="e">
        <f ca="true">+IF(AND(ISNUMBER(OFFSET('Sanitation Data'!$I$12,0,10*ROW('Sanitation Data'!I181))),'Data Summary'!DN187="Yes"),OFFSET('Sanitation Data'!$I$12,0,10*ROW('Sanitation Data'!I181)),NA())</f>
        <v>#N/A</v>
      </c>
      <c r="AZ187" s="95" t="e">
        <f ca="true">+IF(AND(ISNUMBER(OFFSET('Hygiene Data'!$D$5,0,10*ROW('Hygiene Data'!D181))),'Data Summary'!DO187="Yes"),OFFSET('Hygiene Data'!$D$5,0,10*ROW('Hygiene Data'!D181)),NA())</f>
        <v>#N/A</v>
      </c>
      <c r="BA187" s="95" t="e">
        <f ca="true">+IF(AND(ISNUMBER(OFFSET('Hygiene Data'!$D$7,0,10*ROW('Hygiene Data'!D181))),'Data Summary'!DP187="Yes"),OFFSET('Hygiene Data'!$D$7,0,10*ROW('Hygiene Data'!D181)),NA())</f>
        <v>#N/A</v>
      </c>
      <c r="BB187" s="95" t="e">
        <f ca="true">+IF(AND(ISNUMBER(OFFSET('Hygiene Data'!$D$9,0,10*ROW('Hygiene Data'!D181))),'Data Summary'!DQ187="Yes"),OFFSET('Hygiene Data'!$D$9,0,10*ROW('Hygiene Data'!D181)),NA())</f>
        <v>#N/A</v>
      </c>
      <c r="BC187" s="95" t="e">
        <f ca="true">+IF(AND(ISNUMBER(OFFSET('Hygiene Data'!$E$5,0,10*ROW('Hygiene Data'!E181))),'Data Summary'!DR187="Yes"),OFFSET('Hygiene Data'!$E$5,0,10*ROW('Hygiene Data'!E181)),NA())</f>
        <v>#N/A</v>
      </c>
      <c r="BD187" s="95" t="e">
        <f ca="true">+IF(AND(ISNUMBER(OFFSET('Hygiene Data'!$E$7,0,10*ROW('Hygiene Data'!E181))),'Data Summary'!DS187="Yes"),OFFSET('Hygiene Data'!$E$7,0,10*ROW('Hygiene Data'!E181)),NA())</f>
        <v>#N/A</v>
      </c>
      <c r="BE187" s="95" t="e">
        <f ca="true">+IF(AND(ISNUMBER(OFFSET('Hygiene Data'!$E$9,0,10*ROW('Hygiene Data'!E181))),'Data Summary'!DT187="Yes"),OFFSET('Hygiene Data'!$E$9,0,10*ROW('Hygiene Data'!E181)),NA())</f>
        <v>#N/A</v>
      </c>
      <c r="BF187" s="95" t="e">
        <f ca="true">+IF(AND(ISNUMBER(OFFSET('Hygiene Data'!$F$5,0,10*ROW('Hygiene Data'!F181))),'Data Summary'!DU187="Yes"),OFFSET('Hygiene Data'!$F$5,0,10*ROW('Hygiene Data'!F181)),NA())</f>
        <v>#N/A</v>
      </c>
      <c r="BG187" s="95" t="e">
        <f ca="true">+IF(AND(ISNUMBER(OFFSET('Hygiene Data'!$F$7,0,10*ROW('Hygiene Data'!F181))),'Data Summary'!DV187="Yes"),OFFSET('Hygiene Data'!$F$7,0,10*ROW('Hygiene Data'!F181)),NA())</f>
        <v>#N/A</v>
      </c>
      <c r="BH187" s="95" t="e">
        <f ca="true">+IF(AND(ISNUMBER(OFFSET('Hygiene Data'!$F$9,0,10*ROW('Hygiene Data'!F181))),'Data Summary'!DW187="Yes"),OFFSET('Hygiene Data'!$F$9,0,10*ROW('Hygiene Data'!F181)),NA())</f>
        <v>#N/A</v>
      </c>
      <c r="BI187" s="95" t="e">
        <f ca="true">+IF(AND(ISNUMBER(OFFSET('Hygiene Data'!$G$5,0,10*ROW('Hygiene Data'!G181))),'Data Summary'!DX187="Yes"),OFFSET('Hygiene Data'!$G$5,0,10*ROW('Hygiene Data'!G181)),NA())</f>
        <v>#N/A</v>
      </c>
      <c r="BJ187" s="95" t="e">
        <f ca="true">+IF(AND(ISNUMBER(OFFSET('Hygiene Data'!$G$7,0,10*ROW('Hygiene Data'!G181))),'Data Summary'!DY187="Yes"),OFFSET('Hygiene Data'!$G$7,0,10*ROW('Hygiene Data'!G181)),NA())</f>
        <v>#N/A</v>
      </c>
      <c r="BK187" s="95" t="e">
        <f ca="true">+IF(AND(ISNUMBER(OFFSET('Hygiene Data'!$G$9,0,10*ROW('Hygiene Data'!G181))),'Data Summary'!DZ187="Yes"),OFFSET('Hygiene Data'!$G$9,0,10*ROW('Hygiene Data'!G181)),NA())</f>
        <v>#N/A</v>
      </c>
      <c r="BL187" s="95" t="e">
        <f ca="true">+IF(AND(ISNUMBER(OFFSET('Hygiene Data'!$H$5,0,10*ROW('Hygiene Data'!H181))),'Data Summary'!EA187="Yes"),OFFSET('Hygiene Data'!$H$5,0,10*ROW('Hygiene Data'!H181)),NA())</f>
        <v>#N/A</v>
      </c>
      <c r="BM187" s="95" t="e">
        <f ca="true">+IF(AND(ISNUMBER(OFFSET('Hygiene Data'!$H$7,0,10*ROW('Hygiene Data'!H181))),'Data Summary'!EB187="Yes"),OFFSET('Hygiene Data'!$H$7,0,10*ROW('Hygiene Data'!H181)),NA())</f>
        <v>#N/A</v>
      </c>
      <c r="BN187" s="95" t="e">
        <f ca="true">+IF(AND(ISNUMBER(OFFSET('Hygiene Data'!$H$9,0,10*ROW('Hygiene Data'!H181))),'Data Summary'!EC187="Yes"),OFFSET('Hygiene Data'!$H$9,0,10*ROW('Hygiene Data'!H181)),NA())</f>
        <v>#N/A</v>
      </c>
      <c r="BO187" s="95" t="e">
        <f ca="true">+IF(AND(ISNUMBER(OFFSET('Hygiene Data'!$I$5,0,10*ROW('Hygiene Data'!I181))),'Data Summary'!ED187="Yes"),OFFSET('Hygiene Data'!$I$5,0,10*ROW('Hygiene Data'!I181)),NA())</f>
        <v>#N/A</v>
      </c>
      <c r="BP187" s="95" t="e">
        <f ca="true">+IF(AND(ISNUMBER(OFFSET('Hygiene Data'!$I$7,0,10*ROW('Hygiene Data'!I181))),'Data Summary'!EE187="Yes"),OFFSET('Hygiene Data'!$I$7,0,10*ROW('Hygiene Data'!I181)),NA())</f>
        <v>#N/A</v>
      </c>
      <c r="BQ187" s="95" t="e">
        <f ca="true">+IF(AND(ISNUMBER(OFFSET('Hygiene Data'!$I$9,0,10*ROW('Hygiene Data'!I181))),'Data Summary'!EF187="Yes"),OFFSET('Hygiene Data'!$I$9,0,10*ROW('Hygiene Data'!I181)),NA())</f>
        <v>#N/A</v>
      </c>
    </row>
    <row xmlns:x14ac="http://schemas.microsoft.com/office/spreadsheetml/2009/9/ac" r="188" x14ac:dyDescent="0.2">
      <c r="A188" s="329" t="e">
        <f ca="true">+RIGHT('Data Summary'!A188,LEN('Data Summary'!A188)-9)</f>
        <v>#VALUE!</v>
      </c>
      <c r="B188" s="36" t="str">
        <f ca="true">+IF(ISTEXT('Data Summary'!B188),'Data Summary'!B188,"")</f>
        <v/>
      </c>
      <c r="C188" s="328" t="e">
        <f ca="true">+VALUE('Data Summary'!C188)</f>
        <v>#VALUE!</v>
      </c>
      <c r="D188" s="93" t="e">
        <f ca="true">+IF(AND(ISNUMBER(OFFSET('Water Data'!$D$4,0,10*ROW('Water Data'!D182))),'Data Summary'!BS188="Yes"),100-OFFSET('Water Data'!$D$4,0,10*ROW('Water Data'!D182)),NA())</f>
        <v>#N/A</v>
      </c>
      <c r="E188" s="93" t="e">
        <f ca="true">+IF(AND(ISNUMBER(OFFSET('Water Data'!$D$6,0,10*ROW('Water Data'!D182))),'Data Summary'!BT188="Yes"),OFFSET('Water Data'!$D$6,0,10*ROW('Water Data'!D182)),NA())</f>
        <v>#N/A</v>
      </c>
      <c r="F188" s="93" t="e">
        <f ca="true">+IF(AND(ISNUMBER(OFFSET('Water Data'!$D$9,0,10*ROW('Water Data'!D182))),'Data Summary'!BU188="Yes"),OFFSET('Water Data'!$D$9,0,10*ROW('Water Data'!D182)),NA())</f>
        <v>#N/A</v>
      </c>
      <c r="G188" s="93" t="e">
        <f ca="true">+IF(AND(ISNUMBER(OFFSET('Water Data'!$E$4,0,10*ROW('Water Data'!E182))),'Data Summary'!BV188="Yes"),100-OFFSET('Water Data'!$E$4,0,10*ROW('Water Data'!E182)),NA())</f>
        <v>#N/A</v>
      </c>
      <c r="H188" s="93" t="e">
        <f ca="true">+IF(AND(ISNUMBER(OFFSET('Water Data'!$E$6,0,10*ROW('Water Data'!E182))),'Data Summary'!BW188="Yes"),OFFSET('Water Data'!$E$6,0,10*ROW('Water Data'!E182)),NA())</f>
        <v>#N/A</v>
      </c>
      <c r="I188" s="93" t="e">
        <f ca="true">+IF(AND(ISNUMBER(OFFSET('Water Data'!$E$9,0,10*ROW('Water Data'!E182))),'Data Summary'!BX188="Yes"),OFFSET('Water Data'!$E$9,0,10*ROW('Water Data'!E182)),NA())</f>
        <v>#N/A</v>
      </c>
      <c r="J188" s="93" t="e">
        <f ca="true">+IF(AND(ISNUMBER(OFFSET('Water Data'!$F$4,0,10*ROW('Water Data'!F182))),'Data Summary'!BY188="Yes"),100-OFFSET('Water Data'!$F$4,0,10*ROW('Water Data'!F182)),NA())</f>
        <v>#N/A</v>
      </c>
      <c r="K188" s="93" t="e">
        <f ca="true">+IF(AND(ISNUMBER(OFFSET('Water Data'!$F$6,0,10*ROW('Water Data'!F182))),'Data Summary'!BZ188="Yes"),OFFSET('Water Data'!$F$6,0,10*ROW('Water Data'!F182)),NA())</f>
        <v>#N/A</v>
      </c>
      <c r="L188" s="93" t="e">
        <f ca="true">+IF(AND(ISNUMBER(OFFSET('Water Data'!$F$9,0,10*ROW('Water Data'!F182))),'Data Summary'!CA188="Yes"),OFFSET('Water Data'!$F$9,0,10*ROW('Water Data'!F182)),NA())</f>
        <v>#N/A</v>
      </c>
      <c r="M188" s="93" t="e">
        <f ca="true">+IF(AND(ISNUMBER(OFFSET('Water Data'!$G$4,0,10*ROW('Water Data'!G182))),'Data Summary'!CB188="Yes"),100-OFFSET('Water Data'!$G$4,0,10*ROW('Water Data'!G182)),NA())</f>
        <v>#N/A</v>
      </c>
      <c r="N188" s="93" t="e">
        <f ca="true">+IF(AND(ISNUMBER(OFFSET('Water Data'!$G$6,0,10*ROW('Water Data'!G182))),'Data Summary'!CC188="Yes"),OFFSET('Water Data'!$G$6,0,10*ROW('Water Data'!G182)),NA())</f>
        <v>#N/A</v>
      </c>
      <c r="O188" s="93" t="e">
        <f ca="true">+IF(AND(ISNUMBER(OFFSET('Water Data'!$G$9,0,10*ROW('Water Data'!G182))),'Data Summary'!CD188="Yes"),OFFSET('Water Data'!$G$9,0,10*ROW('Water Data'!G182)),NA())</f>
        <v>#N/A</v>
      </c>
      <c r="P188" s="93" t="e">
        <f ca="true">+IF(AND(ISNUMBER(OFFSET('Water Data'!$H$4,0,10*ROW('Water Data'!H182))),'Data Summary'!CE188="Yes"),100-OFFSET('Water Data'!$H$4,0,10*ROW('Water Data'!H182)),NA())</f>
        <v>#N/A</v>
      </c>
      <c r="Q188" s="93" t="e">
        <f ca="true">+IF(AND(ISNUMBER(OFFSET('Water Data'!$H$6,0,10*ROW('Water Data'!H182))),'Data Summary'!CF188="Yes"),OFFSET('Water Data'!$H$6,0,10*ROW('Water Data'!H182)),NA())</f>
        <v>#N/A</v>
      </c>
      <c r="R188" s="93" t="e">
        <f ca="true">+IF(AND(ISNUMBER(OFFSET('Water Data'!$H$9,0,10*ROW('Water Data'!H182))),'Data Summary'!CG188="Yes"),OFFSET('Water Data'!$H$9,0,10*ROW('Water Data'!H182)),NA())</f>
        <v>#N/A</v>
      </c>
      <c r="S188" s="93" t="e">
        <f ca="true">+IF(AND(ISNUMBER(OFFSET('Water Data'!$I$4,0,10*ROW('Water Data'!I182))),'Data Summary'!CH188="Yes"),100-OFFSET('Water Data'!$I$4,0,10*ROW('Water Data'!I182)),NA())</f>
        <v>#N/A</v>
      </c>
      <c r="T188" s="93" t="e">
        <f ca="true">+IF(AND(ISNUMBER(OFFSET('Water Data'!$I$6,0,10*ROW('Water Data'!I182))),'Data Summary'!CI188="Yes"),OFFSET('Water Data'!$I$6,0,10*ROW('Water Data'!I182)),NA())</f>
        <v>#N/A</v>
      </c>
      <c r="U188" s="93" t="e">
        <f ca="true">+IF(AND(ISNUMBER(OFFSET('Water Data'!$I$9,0,10*ROW('Water Data'!I182))),'Data Summary'!CJ188="Yes"),OFFSET('Water Data'!$I$9,0,10*ROW('Water Data'!I182)),NA())</f>
        <v>#N/A</v>
      </c>
      <c r="V188" s="94" t="e">
        <f ca="true">+IF(AND(ISNUMBER(OFFSET('Sanitation Data'!$D$4,0,10*ROW('Sanitation Data'!D182))),'Data Summary'!CK188="Yes"),100-OFFSET('Sanitation Data'!$D$4,0,10*ROW('Sanitation Data'!D182)),NA())</f>
        <v>#N/A</v>
      </c>
      <c r="W188" s="94" t="e">
        <f ca="true">+IF(AND(ISNUMBER(OFFSET('Sanitation Data'!$D$6,0,10*ROW('Sanitation Data'!D182))),'Data Summary'!CL188="Yes"),OFFSET('Sanitation Data'!$D$6,0,10*ROW('Sanitation Data'!D182)),NA())</f>
        <v>#N/A</v>
      </c>
      <c r="X188" s="94" t="e">
        <f ca="true">+IF(AND(ISNUMBER(OFFSET('Sanitation Data'!$D$10,0,10*ROW('Sanitation Data'!D182))),'Data Summary'!CM188="Yes"),OFFSET('Sanitation Data'!$D$10,0,10*ROW('Sanitation Data'!D182)),NA())</f>
        <v>#N/A</v>
      </c>
      <c r="Y188" s="94" t="e">
        <f ca="true">+IF(AND(ISNUMBER(OFFSET('Sanitation Data'!$D$11,0,10*ROW('Sanitation Data'!D182))),'Data Summary'!CN188="Yes"),OFFSET('Sanitation Data'!$D$11,0,10*ROW('Sanitation Data'!D182)),NA())</f>
        <v>#N/A</v>
      </c>
      <c r="Z188" s="94" t="e">
        <f ca="true">+IF(AND(ISNUMBER(OFFSET('Sanitation Data'!$D$12,0,10*ROW('Sanitation Data'!D182))),'Data Summary'!CO188="Yes"),OFFSET('Sanitation Data'!$D$12,0,10*ROW('Sanitation Data'!D182)),NA())</f>
        <v>#N/A</v>
      </c>
      <c r="AA188" s="94" t="e">
        <f ca="true">+IF(AND(ISNUMBER(OFFSET('Sanitation Data'!$E$4,0,10*ROW('Sanitation Data'!E182))),'Data Summary'!CP188="Yes"),100-OFFSET('Sanitation Data'!$E$4,0,10*ROW('Sanitation Data'!E182)),NA())</f>
        <v>#N/A</v>
      </c>
      <c r="AB188" s="94" t="e">
        <f ca="true">+IF(AND(ISNUMBER(OFFSET('Sanitation Data'!$E$6,0,10*ROW('Sanitation Data'!E182))),'Data Summary'!CQ188="Yes"),OFFSET('Sanitation Data'!$E$6,0,10*ROW('Sanitation Data'!E182)),NA())</f>
        <v>#N/A</v>
      </c>
      <c r="AC188" s="94" t="e">
        <f ca="true">+IF(AND(ISNUMBER(OFFSET('Sanitation Data'!$E$10,0,10*ROW('Sanitation Data'!E182))),'Data Summary'!CR188="Yes"),OFFSET('Sanitation Data'!$E$10,0,10*ROW('Sanitation Data'!E182)),NA())</f>
        <v>#N/A</v>
      </c>
      <c r="AD188" s="94" t="e">
        <f ca="true">+IF(AND(ISNUMBER(OFFSET('Sanitation Data'!$E$11,0,10*ROW('Sanitation Data'!E182))),'Data Summary'!CS188="Yes"),OFFSET('Sanitation Data'!$E$11,0,10*ROW('Sanitation Data'!E182)),NA())</f>
        <v>#N/A</v>
      </c>
      <c r="AE188" s="94" t="e">
        <f ca="true">+IF(AND(ISNUMBER(OFFSET('Sanitation Data'!$E$12,0,10*ROW('Sanitation Data'!E182))),'Data Summary'!CT188="Yes"),OFFSET('Sanitation Data'!$E$12,0,10*ROW('Sanitation Data'!E182)),NA())</f>
        <v>#N/A</v>
      </c>
      <c r="AF188" s="94" t="e">
        <f ca="true">+IF(AND(ISNUMBER(OFFSET('Sanitation Data'!$F$4,0,10*ROW('Sanitation Data'!F182))),'Data Summary'!CU188="Yes"),100-OFFSET('Sanitation Data'!$F$4,0,10*ROW('Sanitation Data'!F182)),NA())</f>
        <v>#N/A</v>
      </c>
      <c r="AG188" s="94" t="e">
        <f ca="true">+IF(AND(ISNUMBER(OFFSET('Sanitation Data'!$F$6,0,10*ROW('Sanitation Data'!F182))),'Data Summary'!CV188="Yes"),OFFSET('Sanitation Data'!$F$6,0,10*ROW('Sanitation Data'!F182)),NA())</f>
        <v>#N/A</v>
      </c>
      <c r="AH188" s="94" t="e">
        <f ca="true">+IF(AND(ISNUMBER(OFFSET('Sanitation Data'!$F$10,0,10*ROW('Sanitation Data'!F182))),'Data Summary'!CW188="Yes"),OFFSET('Sanitation Data'!$F$10,0,10*ROW('Sanitation Data'!F182)),NA())</f>
        <v>#N/A</v>
      </c>
      <c r="AI188" s="94" t="e">
        <f ca="true">+IF(AND(ISNUMBER(OFFSET('Sanitation Data'!$F$11,0,10*ROW('Sanitation Data'!F182))),'Data Summary'!CX188="Yes"),OFFSET('Sanitation Data'!$F$11,0,10*ROW('Sanitation Data'!F182)),NA())</f>
        <v>#N/A</v>
      </c>
      <c r="AJ188" s="94" t="e">
        <f ca="true">+IF(AND(ISNUMBER(OFFSET('Sanitation Data'!$F$12,0,10*ROW('Sanitation Data'!F182))),'Data Summary'!CY188="Yes"),OFFSET('Sanitation Data'!$F$12,0,10*ROW('Sanitation Data'!F182)),NA())</f>
        <v>#N/A</v>
      </c>
      <c r="AK188" s="94" t="e">
        <f ca="true">+IF(AND(ISNUMBER(OFFSET('Sanitation Data'!$G$4,0,10*ROW('Sanitation Data'!G182))),'Data Summary'!CZ188="Yes"),100-OFFSET('Sanitation Data'!$G$4,0,10*ROW('Sanitation Data'!G182)),NA())</f>
        <v>#N/A</v>
      </c>
      <c r="AL188" s="94" t="e">
        <f ca="true">+IF(AND(ISNUMBER(OFFSET('Sanitation Data'!$G$6,0,10*ROW('Sanitation Data'!G182))),'Data Summary'!DA188="Yes"),OFFSET('Sanitation Data'!$G$6,0,10*ROW('Sanitation Data'!G182)),NA())</f>
        <v>#N/A</v>
      </c>
      <c r="AM188" s="94" t="e">
        <f ca="true">+IF(AND(ISNUMBER(OFFSET('Sanitation Data'!$G$10,0,10*ROW('Sanitation Data'!G182))),'Data Summary'!DB188="Yes"),OFFSET('Sanitation Data'!$G$10,0,10*ROW('Sanitation Data'!G182)),NA())</f>
        <v>#N/A</v>
      </c>
      <c r="AN188" s="94" t="e">
        <f ca="true">+IF(AND(ISNUMBER(OFFSET('Sanitation Data'!$G$11,0,10*ROW('Sanitation Data'!G182))),'Data Summary'!DC188="Yes"),OFFSET('Sanitation Data'!$G$11,0,10*ROW('Sanitation Data'!G182)),NA())</f>
        <v>#N/A</v>
      </c>
      <c r="AO188" s="94" t="e">
        <f ca="true">+IF(AND(ISNUMBER(OFFSET('Sanitation Data'!$G$12,0,10*ROW('Sanitation Data'!G182))),'Data Summary'!DD188="Yes"),OFFSET('Sanitation Data'!$G$12,0,10*ROW('Sanitation Data'!G182)),NA())</f>
        <v>#N/A</v>
      </c>
      <c r="AP188" s="94" t="e">
        <f ca="true">+IF(AND(ISNUMBER(OFFSET('Sanitation Data'!$H$4,0,10*ROW('Sanitation Data'!H182))),'Data Summary'!DE188="Yes"),100-OFFSET('Sanitation Data'!$H$4,0,10*ROW('Sanitation Data'!H182)),NA())</f>
        <v>#N/A</v>
      </c>
      <c r="AQ188" s="94" t="e">
        <f ca="true">+IF(AND(ISNUMBER(OFFSET('Sanitation Data'!$H$6,0,10*ROW('Sanitation Data'!H182))),'Data Summary'!DF188="Yes"),OFFSET('Sanitation Data'!$H$6,0,10*ROW('Sanitation Data'!H182)),NA())</f>
        <v>#N/A</v>
      </c>
      <c r="AR188" s="94" t="e">
        <f ca="true">+IF(AND(ISNUMBER(OFFSET('Sanitation Data'!$H$10,0,10*ROW('Sanitation Data'!H182))),'Data Summary'!DG188="Yes"),OFFSET('Sanitation Data'!$H$10,0,10*ROW('Sanitation Data'!H182)),NA())</f>
        <v>#N/A</v>
      </c>
      <c r="AS188" s="94" t="e">
        <f ca="true">+IF(AND(ISNUMBER(OFFSET('Sanitation Data'!$H$11,0,10*ROW('Sanitation Data'!H182))),'Data Summary'!DH188="Yes"),OFFSET('Sanitation Data'!$H$11,0,10*ROW('Sanitation Data'!H182)),NA())</f>
        <v>#N/A</v>
      </c>
      <c r="AT188" s="94" t="e">
        <f ca="true">+IF(AND(ISNUMBER(OFFSET('Sanitation Data'!$H$12,0,10*ROW('Sanitation Data'!H182))),'Data Summary'!DI188="Yes"),OFFSET('Sanitation Data'!$H$12,0,10*ROW('Sanitation Data'!H182)),NA())</f>
        <v>#N/A</v>
      </c>
      <c r="AU188" s="94" t="e">
        <f ca="true">+IF(AND(ISNUMBER(OFFSET('Sanitation Data'!$I$4,0,10*ROW('Sanitation Data'!I182))),'Data Summary'!DJ188="Yes"),100-OFFSET('Sanitation Data'!$I$4,0,10*ROW('Sanitation Data'!I182)),NA())</f>
        <v>#N/A</v>
      </c>
      <c r="AV188" s="94" t="e">
        <f ca="true">+IF(AND(ISNUMBER(OFFSET('Sanitation Data'!$I$6,0,10*ROW('Sanitation Data'!I182))),'Data Summary'!DK188="Yes"),OFFSET('Sanitation Data'!$I$6,0,10*ROW('Sanitation Data'!I182)),NA())</f>
        <v>#N/A</v>
      </c>
      <c r="AW188" s="94" t="e">
        <f ca="true">+IF(AND(ISNUMBER(OFFSET('Sanitation Data'!$I$10,0,10*ROW('Sanitation Data'!I182))),'Data Summary'!DL188="Yes"),OFFSET('Sanitation Data'!$I$10,0,10*ROW('Sanitation Data'!I182)),NA())</f>
        <v>#N/A</v>
      </c>
      <c r="AX188" s="94" t="e">
        <f ca="true">+IF(AND(ISNUMBER(OFFSET('Sanitation Data'!$I$11,0,10*ROW('Sanitation Data'!I182))),'Data Summary'!DM188="Yes"),OFFSET('Sanitation Data'!$I$11,0,10*ROW('Sanitation Data'!I182)),NA())</f>
        <v>#N/A</v>
      </c>
      <c r="AY188" s="94" t="e">
        <f ca="true">+IF(AND(ISNUMBER(OFFSET('Sanitation Data'!$I$12,0,10*ROW('Sanitation Data'!I182))),'Data Summary'!DN188="Yes"),OFFSET('Sanitation Data'!$I$12,0,10*ROW('Sanitation Data'!I182)),NA())</f>
        <v>#N/A</v>
      </c>
      <c r="AZ188" s="95" t="e">
        <f ca="true">+IF(AND(ISNUMBER(OFFSET('Hygiene Data'!$D$5,0,10*ROW('Hygiene Data'!D182))),'Data Summary'!DO188="Yes"),OFFSET('Hygiene Data'!$D$5,0,10*ROW('Hygiene Data'!D182)),NA())</f>
        <v>#N/A</v>
      </c>
      <c r="BA188" s="95" t="e">
        <f ca="true">+IF(AND(ISNUMBER(OFFSET('Hygiene Data'!$D$7,0,10*ROW('Hygiene Data'!D182))),'Data Summary'!DP188="Yes"),OFFSET('Hygiene Data'!$D$7,0,10*ROW('Hygiene Data'!D182)),NA())</f>
        <v>#N/A</v>
      </c>
      <c r="BB188" s="95" t="e">
        <f ca="true">+IF(AND(ISNUMBER(OFFSET('Hygiene Data'!$D$9,0,10*ROW('Hygiene Data'!D182))),'Data Summary'!DQ188="Yes"),OFFSET('Hygiene Data'!$D$9,0,10*ROW('Hygiene Data'!D182)),NA())</f>
        <v>#N/A</v>
      </c>
      <c r="BC188" s="95" t="e">
        <f ca="true">+IF(AND(ISNUMBER(OFFSET('Hygiene Data'!$E$5,0,10*ROW('Hygiene Data'!E182))),'Data Summary'!DR188="Yes"),OFFSET('Hygiene Data'!$E$5,0,10*ROW('Hygiene Data'!E182)),NA())</f>
        <v>#N/A</v>
      </c>
      <c r="BD188" s="95" t="e">
        <f ca="true">+IF(AND(ISNUMBER(OFFSET('Hygiene Data'!$E$7,0,10*ROW('Hygiene Data'!E182))),'Data Summary'!DS188="Yes"),OFFSET('Hygiene Data'!$E$7,0,10*ROW('Hygiene Data'!E182)),NA())</f>
        <v>#N/A</v>
      </c>
      <c r="BE188" s="95" t="e">
        <f ca="true">+IF(AND(ISNUMBER(OFFSET('Hygiene Data'!$E$9,0,10*ROW('Hygiene Data'!E182))),'Data Summary'!DT188="Yes"),OFFSET('Hygiene Data'!$E$9,0,10*ROW('Hygiene Data'!E182)),NA())</f>
        <v>#N/A</v>
      </c>
      <c r="BF188" s="95" t="e">
        <f ca="true">+IF(AND(ISNUMBER(OFFSET('Hygiene Data'!$F$5,0,10*ROW('Hygiene Data'!F182))),'Data Summary'!DU188="Yes"),OFFSET('Hygiene Data'!$F$5,0,10*ROW('Hygiene Data'!F182)),NA())</f>
        <v>#N/A</v>
      </c>
      <c r="BG188" s="95" t="e">
        <f ca="true">+IF(AND(ISNUMBER(OFFSET('Hygiene Data'!$F$7,0,10*ROW('Hygiene Data'!F182))),'Data Summary'!DV188="Yes"),OFFSET('Hygiene Data'!$F$7,0,10*ROW('Hygiene Data'!F182)),NA())</f>
        <v>#N/A</v>
      </c>
      <c r="BH188" s="95" t="e">
        <f ca="true">+IF(AND(ISNUMBER(OFFSET('Hygiene Data'!$F$9,0,10*ROW('Hygiene Data'!F182))),'Data Summary'!DW188="Yes"),OFFSET('Hygiene Data'!$F$9,0,10*ROW('Hygiene Data'!F182)),NA())</f>
        <v>#N/A</v>
      </c>
      <c r="BI188" s="95" t="e">
        <f ca="true">+IF(AND(ISNUMBER(OFFSET('Hygiene Data'!$G$5,0,10*ROW('Hygiene Data'!G182))),'Data Summary'!DX188="Yes"),OFFSET('Hygiene Data'!$G$5,0,10*ROW('Hygiene Data'!G182)),NA())</f>
        <v>#N/A</v>
      </c>
      <c r="BJ188" s="95" t="e">
        <f ca="true">+IF(AND(ISNUMBER(OFFSET('Hygiene Data'!$G$7,0,10*ROW('Hygiene Data'!G182))),'Data Summary'!DY188="Yes"),OFFSET('Hygiene Data'!$G$7,0,10*ROW('Hygiene Data'!G182)),NA())</f>
        <v>#N/A</v>
      </c>
      <c r="BK188" s="95" t="e">
        <f ca="true">+IF(AND(ISNUMBER(OFFSET('Hygiene Data'!$G$9,0,10*ROW('Hygiene Data'!G182))),'Data Summary'!DZ188="Yes"),OFFSET('Hygiene Data'!$G$9,0,10*ROW('Hygiene Data'!G182)),NA())</f>
        <v>#N/A</v>
      </c>
      <c r="BL188" s="95" t="e">
        <f ca="true">+IF(AND(ISNUMBER(OFFSET('Hygiene Data'!$H$5,0,10*ROW('Hygiene Data'!H182))),'Data Summary'!EA188="Yes"),OFFSET('Hygiene Data'!$H$5,0,10*ROW('Hygiene Data'!H182)),NA())</f>
        <v>#N/A</v>
      </c>
      <c r="BM188" s="95" t="e">
        <f ca="true">+IF(AND(ISNUMBER(OFFSET('Hygiene Data'!$H$7,0,10*ROW('Hygiene Data'!H182))),'Data Summary'!EB188="Yes"),OFFSET('Hygiene Data'!$H$7,0,10*ROW('Hygiene Data'!H182)),NA())</f>
        <v>#N/A</v>
      </c>
      <c r="BN188" s="95" t="e">
        <f ca="true">+IF(AND(ISNUMBER(OFFSET('Hygiene Data'!$H$9,0,10*ROW('Hygiene Data'!H182))),'Data Summary'!EC188="Yes"),OFFSET('Hygiene Data'!$H$9,0,10*ROW('Hygiene Data'!H182)),NA())</f>
        <v>#N/A</v>
      </c>
      <c r="BO188" s="95" t="e">
        <f ca="true">+IF(AND(ISNUMBER(OFFSET('Hygiene Data'!$I$5,0,10*ROW('Hygiene Data'!I182))),'Data Summary'!ED188="Yes"),OFFSET('Hygiene Data'!$I$5,0,10*ROW('Hygiene Data'!I182)),NA())</f>
        <v>#N/A</v>
      </c>
      <c r="BP188" s="95" t="e">
        <f ca="true">+IF(AND(ISNUMBER(OFFSET('Hygiene Data'!$I$7,0,10*ROW('Hygiene Data'!I182))),'Data Summary'!EE188="Yes"),OFFSET('Hygiene Data'!$I$7,0,10*ROW('Hygiene Data'!I182)),NA())</f>
        <v>#N/A</v>
      </c>
      <c r="BQ188" s="95" t="e">
        <f ca="true">+IF(AND(ISNUMBER(OFFSET('Hygiene Data'!$I$9,0,10*ROW('Hygiene Data'!I182))),'Data Summary'!EF188="Yes"),OFFSET('Hygiene Data'!$I$9,0,10*ROW('Hygiene Data'!I182)),NA())</f>
        <v>#N/A</v>
      </c>
    </row>
    <row xmlns:x14ac="http://schemas.microsoft.com/office/spreadsheetml/2009/9/ac" r="189" x14ac:dyDescent="0.2">
      <c r="A189" s="329" t="e">
        <f ca="true">+RIGHT('Data Summary'!A189,LEN('Data Summary'!A189)-9)</f>
        <v>#VALUE!</v>
      </c>
      <c r="B189" s="36" t="str">
        <f ca="true">+IF(ISTEXT('Data Summary'!B189),'Data Summary'!B189,"")</f>
        <v/>
      </c>
      <c r="C189" s="328" t="e">
        <f ca="true">+VALUE('Data Summary'!C189)</f>
        <v>#VALUE!</v>
      </c>
      <c r="D189" s="93" t="e">
        <f ca="true">+IF(AND(ISNUMBER(OFFSET('Water Data'!$D$4,0,10*ROW('Water Data'!D183))),'Data Summary'!BS189="Yes"),100-OFFSET('Water Data'!$D$4,0,10*ROW('Water Data'!D183)),NA())</f>
        <v>#N/A</v>
      </c>
      <c r="E189" s="93" t="e">
        <f ca="true">+IF(AND(ISNUMBER(OFFSET('Water Data'!$D$6,0,10*ROW('Water Data'!D183))),'Data Summary'!BT189="Yes"),OFFSET('Water Data'!$D$6,0,10*ROW('Water Data'!D183)),NA())</f>
        <v>#N/A</v>
      </c>
      <c r="F189" s="93" t="e">
        <f ca="true">+IF(AND(ISNUMBER(OFFSET('Water Data'!$D$9,0,10*ROW('Water Data'!D183))),'Data Summary'!BU189="Yes"),OFFSET('Water Data'!$D$9,0,10*ROW('Water Data'!D183)),NA())</f>
        <v>#N/A</v>
      </c>
      <c r="G189" s="93" t="e">
        <f ca="true">+IF(AND(ISNUMBER(OFFSET('Water Data'!$E$4,0,10*ROW('Water Data'!E183))),'Data Summary'!BV189="Yes"),100-OFFSET('Water Data'!$E$4,0,10*ROW('Water Data'!E183)),NA())</f>
        <v>#N/A</v>
      </c>
      <c r="H189" s="93" t="e">
        <f ca="true">+IF(AND(ISNUMBER(OFFSET('Water Data'!$E$6,0,10*ROW('Water Data'!E183))),'Data Summary'!BW189="Yes"),OFFSET('Water Data'!$E$6,0,10*ROW('Water Data'!E183)),NA())</f>
        <v>#N/A</v>
      </c>
      <c r="I189" s="93" t="e">
        <f ca="true">+IF(AND(ISNUMBER(OFFSET('Water Data'!$E$9,0,10*ROW('Water Data'!E183))),'Data Summary'!BX189="Yes"),OFFSET('Water Data'!$E$9,0,10*ROW('Water Data'!E183)),NA())</f>
        <v>#N/A</v>
      </c>
      <c r="J189" s="93" t="e">
        <f ca="true">+IF(AND(ISNUMBER(OFFSET('Water Data'!$F$4,0,10*ROW('Water Data'!F183))),'Data Summary'!BY189="Yes"),100-OFFSET('Water Data'!$F$4,0,10*ROW('Water Data'!F183)),NA())</f>
        <v>#N/A</v>
      </c>
      <c r="K189" s="93" t="e">
        <f ca="true">+IF(AND(ISNUMBER(OFFSET('Water Data'!$F$6,0,10*ROW('Water Data'!F183))),'Data Summary'!BZ189="Yes"),OFFSET('Water Data'!$F$6,0,10*ROW('Water Data'!F183)),NA())</f>
        <v>#N/A</v>
      </c>
      <c r="L189" s="93" t="e">
        <f ca="true">+IF(AND(ISNUMBER(OFFSET('Water Data'!$F$9,0,10*ROW('Water Data'!F183))),'Data Summary'!CA189="Yes"),OFFSET('Water Data'!$F$9,0,10*ROW('Water Data'!F183)),NA())</f>
        <v>#N/A</v>
      </c>
      <c r="M189" s="93" t="e">
        <f ca="true">+IF(AND(ISNUMBER(OFFSET('Water Data'!$G$4,0,10*ROW('Water Data'!G183))),'Data Summary'!CB189="Yes"),100-OFFSET('Water Data'!$G$4,0,10*ROW('Water Data'!G183)),NA())</f>
        <v>#N/A</v>
      </c>
      <c r="N189" s="93" t="e">
        <f ca="true">+IF(AND(ISNUMBER(OFFSET('Water Data'!$G$6,0,10*ROW('Water Data'!G183))),'Data Summary'!CC189="Yes"),OFFSET('Water Data'!$G$6,0,10*ROW('Water Data'!G183)),NA())</f>
        <v>#N/A</v>
      </c>
      <c r="O189" s="93" t="e">
        <f ca="true">+IF(AND(ISNUMBER(OFFSET('Water Data'!$G$9,0,10*ROW('Water Data'!G183))),'Data Summary'!CD189="Yes"),OFFSET('Water Data'!$G$9,0,10*ROW('Water Data'!G183)),NA())</f>
        <v>#N/A</v>
      </c>
      <c r="P189" s="93" t="e">
        <f ca="true">+IF(AND(ISNUMBER(OFFSET('Water Data'!$H$4,0,10*ROW('Water Data'!H183))),'Data Summary'!CE189="Yes"),100-OFFSET('Water Data'!$H$4,0,10*ROW('Water Data'!H183)),NA())</f>
        <v>#N/A</v>
      </c>
      <c r="Q189" s="93" t="e">
        <f ca="true">+IF(AND(ISNUMBER(OFFSET('Water Data'!$H$6,0,10*ROW('Water Data'!H183))),'Data Summary'!CF189="Yes"),OFFSET('Water Data'!$H$6,0,10*ROW('Water Data'!H183)),NA())</f>
        <v>#N/A</v>
      </c>
      <c r="R189" s="93" t="e">
        <f ca="true">+IF(AND(ISNUMBER(OFFSET('Water Data'!$H$9,0,10*ROW('Water Data'!H183))),'Data Summary'!CG189="Yes"),OFFSET('Water Data'!$H$9,0,10*ROW('Water Data'!H183)),NA())</f>
        <v>#N/A</v>
      </c>
      <c r="S189" s="93" t="e">
        <f ca="true">+IF(AND(ISNUMBER(OFFSET('Water Data'!$I$4,0,10*ROW('Water Data'!I183))),'Data Summary'!CH189="Yes"),100-OFFSET('Water Data'!$I$4,0,10*ROW('Water Data'!I183)),NA())</f>
        <v>#N/A</v>
      </c>
      <c r="T189" s="93" t="e">
        <f ca="true">+IF(AND(ISNUMBER(OFFSET('Water Data'!$I$6,0,10*ROW('Water Data'!I183))),'Data Summary'!CI189="Yes"),OFFSET('Water Data'!$I$6,0,10*ROW('Water Data'!I183)),NA())</f>
        <v>#N/A</v>
      </c>
      <c r="U189" s="93" t="e">
        <f ca="true">+IF(AND(ISNUMBER(OFFSET('Water Data'!$I$9,0,10*ROW('Water Data'!I183))),'Data Summary'!CJ189="Yes"),OFFSET('Water Data'!$I$9,0,10*ROW('Water Data'!I183)),NA())</f>
        <v>#N/A</v>
      </c>
      <c r="V189" s="94" t="e">
        <f ca="true">+IF(AND(ISNUMBER(OFFSET('Sanitation Data'!$D$4,0,10*ROW('Sanitation Data'!D183))),'Data Summary'!CK189="Yes"),100-OFFSET('Sanitation Data'!$D$4,0,10*ROW('Sanitation Data'!D183)),NA())</f>
        <v>#N/A</v>
      </c>
      <c r="W189" s="94" t="e">
        <f ca="true">+IF(AND(ISNUMBER(OFFSET('Sanitation Data'!$D$6,0,10*ROW('Sanitation Data'!D183))),'Data Summary'!CL189="Yes"),OFFSET('Sanitation Data'!$D$6,0,10*ROW('Sanitation Data'!D183)),NA())</f>
        <v>#N/A</v>
      </c>
      <c r="X189" s="94" t="e">
        <f ca="true">+IF(AND(ISNUMBER(OFFSET('Sanitation Data'!$D$10,0,10*ROW('Sanitation Data'!D183))),'Data Summary'!CM189="Yes"),OFFSET('Sanitation Data'!$D$10,0,10*ROW('Sanitation Data'!D183)),NA())</f>
        <v>#N/A</v>
      </c>
      <c r="Y189" s="94" t="e">
        <f ca="true">+IF(AND(ISNUMBER(OFFSET('Sanitation Data'!$D$11,0,10*ROW('Sanitation Data'!D183))),'Data Summary'!CN189="Yes"),OFFSET('Sanitation Data'!$D$11,0,10*ROW('Sanitation Data'!D183)),NA())</f>
        <v>#N/A</v>
      </c>
      <c r="Z189" s="94" t="e">
        <f ca="true">+IF(AND(ISNUMBER(OFFSET('Sanitation Data'!$D$12,0,10*ROW('Sanitation Data'!D183))),'Data Summary'!CO189="Yes"),OFFSET('Sanitation Data'!$D$12,0,10*ROW('Sanitation Data'!D183)),NA())</f>
        <v>#N/A</v>
      </c>
      <c r="AA189" s="94" t="e">
        <f ca="true">+IF(AND(ISNUMBER(OFFSET('Sanitation Data'!$E$4,0,10*ROW('Sanitation Data'!E183))),'Data Summary'!CP189="Yes"),100-OFFSET('Sanitation Data'!$E$4,0,10*ROW('Sanitation Data'!E183)),NA())</f>
        <v>#N/A</v>
      </c>
      <c r="AB189" s="94" t="e">
        <f ca="true">+IF(AND(ISNUMBER(OFFSET('Sanitation Data'!$E$6,0,10*ROW('Sanitation Data'!E183))),'Data Summary'!CQ189="Yes"),OFFSET('Sanitation Data'!$E$6,0,10*ROW('Sanitation Data'!E183)),NA())</f>
        <v>#N/A</v>
      </c>
      <c r="AC189" s="94" t="e">
        <f ca="true">+IF(AND(ISNUMBER(OFFSET('Sanitation Data'!$E$10,0,10*ROW('Sanitation Data'!E183))),'Data Summary'!CR189="Yes"),OFFSET('Sanitation Data'!$E$10,0,10*ROW('Sanitation Data'!E183)),NA())</f>
        <v>#N/A</v>
      </c>
      <c r="AD189" s="94" t="e">
        <f ca="true">+IF(AND(ISNUMBER(OFFSET('Sanitation Data'!$E$11,0,10*ROW('Sanitation Data'!E183))),'Data Summary'!CS189="Yes"),OFFSET('Sanitation Data'!$E$11,0,10*ROW('Sanitation Data'!E183)),NA())</f>
        <v>#N/A</v>
      </c>
      <c r="AE189" s="94" t="e">
        <f ca="true">+IF(AND(ISNUMBER(OFFSET('Sanitation Data'!$E$12,0,10*ROW('Sanitation Data'!E183))),'Data Summary'!CT189="Yes"),OFFSET('Sanitation Data'!$E$12,0,10*ROW('Sanitation Data'!E183)),NA())</f>
        <v>#N/A</v>
      </c>
      <c r="AF189" s="94" t="e">
        <f ca="true">+IF(AND(ISNUMBER(OFFSET('Sanitation Data'!$F$4,0,10*ROW('Sanitation Data'!F183))),'Data Summary'!CU189="Yes"),100-OFFSET('Sanitation Data'!$F$4,0,10*ROW('Sanitation Data'!F183)),NA())</f>
        <v>#N/A</v>
      </c>
      <c r="AG189" s="94" t="e">
        <f ca="true">+IF(AND(ISNUMBER(OFFSET('Sanitation Data'!$F$6,0,10*ROW('Sanitation Data'!F183))),'Data Summary'!CV189="Yes"),OFFSET('Sanitation Data'!$F$6,0,10*ROW('Sanitation Data'!F183)),NA())</f>
        <v>#N/A</v>
      </c>
      <c r="AH189" s="94" t="e">
        <f ca="true">+IF(AND(ISNUMBER(OFFSET('Sanitation Data'!$F$10,0,10*ROW('Sanitation Data'!F183))),'Data Summary'!CW189="Yes"),OFFSET('Sanitation Data'!$F$10,0,10*ROW('Sanitation Data'!F183)),NA())</f>
        <v>#N/A</v>
      </c>
      <c r="AI189" s="94" t="e">
        <f ca="true">+IF(AND(ISNUMBER(OFFSET('Sanitation Data'!$F$11,0,10*ROW('Sanitation Data'!F183))),'Data Summary'!CX189="Yes"),OFFSET('Sanitation Data'!$F$11,0,10*ROW('Sanitation Data'!F183)),NA())</f>
        <v>#N/A</v>
      </c>
      <c r="AJ189" s="94" t="e">
        <f ca="true">+IF(AND(ISNUMBER(OFFSET('Sanitation Data'!$F$12,0,10*ROW('Sanitation Data'!F183))),'Data Summary'!CY189="Yes"),OFFSET('Sanitation Data'!$F$12,0,10*ROW('Sanitation Data'!F183)),NA())</f>
        <v>#N/A</v>
      </c>
      <c r="AK189" s="94" t="e">
        <f ca="true">+IF(AND(ISNUMBER(OFFSET('Sanitation Data'!$G$4,0,10*ROW('Sanitation Data'!G183))),'Data Summary'!CZ189="Yes"),100-OFFSET('Sanitation Data'!$G$4,0,10*ROW('Sanitation Data'!G183)),NA())</f>
        <v>#N/A</v>
      </c>
      <c r="AL189" s="94" t="e">
        <f ca="true">+IF(AND(ISNUMBER(OFFSET('Sanitation Data'!$G$6,0,10*ROW('Sanitation Data'!G183))),'Data Summary'!DA189="Yes"),OFFSET('Sanitation Data'!$G$6,0,10*ROW('Sanitation Data'!G183)),NA())</f>
        <v>#N/A</v>
      </c>
      <c r="AM189" s="94" t="e">
        <f ca="true">+IF(AND(ISNUMBER(OFFSET('Sanitation Data'!$G$10,0,10*ROW('Sanitation Data'!G183))),'Data Summary'!DB189="Yes"),OFFSET('Sanitation Data'!$G$10,0,10*ROW('Sanitation Data'!G183)),NA())</f>
        <v>#N/A</v>
      </c>
      <c r="AN189" s="94" t="e">
        <f ca="true">+IF(AND(ISNUMBER(OFFSET('Sanitation Data'!$G$11,0,10*ROW('Sanitation Data'!G183))),'Data Summary'!DC189="Yes"),OFFSET('Sanitation Data'!$G$11,0,10*ROW('Sanitation Data'!G183)),NA())</f>
        <v>#N/A</v>
      </c>
      <c r="AO189" s="94" t="e">
        <f ca="true">+IF(AND(ISNUMBER(OFFSET('Sanitation Data'!$G$12,0,10*ROW('Sanitation Data'!G183))),'Data Summary'!DD189="Yes"),OFFSET('Sanitation Data'!$G$12,0,10*ROW('Sanitation Data'!G183)),NA())</f>
        <v>#N/A</v>
      </c>
      <c r="AP189" s="94" t="e">
        <f ca="true">+IF(AND(ISNUMBER(OFFSET('Sanitation Data'!$H$4,0,10*ROW('Sanitation Data'!H183))),'Data Summary'!DE189="Yes"),100-OFFSET('Sanitation Data'!$H$4,0,10*ROW('Sanitation Data'!H183)),NA())</f>
        <v>#N/A</v>
      </c>
      <c r="AQ189" s="94" t="e">
        <f ca="true">+IF(AND(ISNUMBER(OFFSET('Sanitation Data'!$H$6,0,10*ROW('Sanitation Data'!H183))),'Data Summary'!DF189="Yes"),OFFSET('Sanitation Data'!$H$6,0,10*ROW('Sanitation Data'!H183)),NA())</f>
        <v>#N/A</v>
      </c>
      <c r="AR189" s="94" t="e">
        <f ca="true">+IF(AND(ISNUMBER(OFFSET('Sanitation Data'!$H$10,0,10*ROW('Sanitation Data'!H183))),'Data Summary'!DG189="Yes"),OFFSET('Sanitation Data'!$H$10,0,10*ROW('Sanitation Data'!H183)),NA())</f>
        <v>#N/A</v>
      </c>
      <c r="AS189" s="94" t="e">
        <f ca="true">+IF(AND(ISNUMBER(OFFSET('Sanitation Data'!$H$11,0,10*ROW('Sanitation Data'!H183))),'Data Summary'!DH189="Yes"),OFFSET('Sanitation Data'!$H$11,0,10*ROW('Sanitation Data'!H183)),NA())</f>
        <v>#N/A</v>
      </c>
      <c r="AT189" s="94" t="e">
        <f ca="true">+IF(AND(ISNUMBER(OFFSET('Sanitation Data'!$H$12,0,10*ROW('Sanitation Data'!H183))),'Data Summary'!DI189="Yes"),OFFSET('Sanitation Data'!$H$12,0,10*ROW('Sanitation Data'!H183)),NA())</f>
        <v>#N/A</v>
      </c>
      <c r="AU189" s="94" t="e">
        <f ca="true">+IF(AND(ISNUMBER(OFFSET('Sanitation Data'!$I$4,0,10*ROW('Sanitation Data'!I183))),'Data Summary'!DJ189="Yes"),100-OFFSET('Sanitation Data'!$I$4,0,10*ROW('Sanitation Data'!I183)),NA())</f>
        <v>#N/A</v>
      </c>
      <c r="AV189" s="94" t="e">
        <f ca="true">+IF(AND(ISNUMBER(OFFSET('Sanitation Data'!$I$6,0,10*ROW('Sanitation Data'!I183))),'Data Summary'!DK189="Yes"),OFFSET('Sanitation Data'!$I$6,0,10*ROW('Sanitation Data'!I183)),NA())</f>
        <v>#N/A</v>
      </c>
      <c r="AW189" s="94" t="e">
        <f ca="true">+IF(AND(ISNUMBER(OFFSET('Sanitation Data'!$I$10,0,10*ROW('Sanitation Data'!I183))),'Data Summary'!DL189="Yes"),OFFSET('Sanitation Data'!$I$10,0,10*ROW('Sanitation Data'!I183)),NA())</f>
        <v>#N/A</v>
      </c>
      <c r="AX189" s="94" t="e">
        <f ca="true">+IF(AND(ISNUMBER(OFFSET('Sanitation Data'!$I$11,0,10*ROW('Sanitation Data'!I183))),'Data Summary'!DM189="Yes"),OFFSET('Sanitation Data'!$I$11,0,10*ROW('Sanitation Data'!I183)),NA())</f>
        <v>#N/A</v>
      </c>
      <c r="AY189" s="94" t="e">
        <f ca="true">+IF(AND(ISNUMBER(OFFSET('Sanitation Data'!$I$12,0,10*ROW('Sanitation Data'!I183))),'Data Summary'!DN189="Yes"),OFFSET('Sanitation Data'!$I$12,0,10*ROW('Sanitation Data'!I183)),NA())</f>
        <v>#N/A</v>
      </c>
      <c r="AZ189" s="95" t="e">
        <f ca="true">+IF(AND(ISNUMBER(OFFSET('Hygiene Data'!$D$5,0,10*ROW('Hygiene Data'!D183))),'Data Summary'!DO189="Yes"),OFFSET('Hygiene Data'!$D$5,0,10*ROW('Hygiene Data'!D183)),NA())</f>
        <v>#N/A</v>
      </c>
      <c r="BA189" s="95" t="e">
        <f ca="true">+IF(AND(ISNUMBER(OFFSET('Hygiene Data'!$D$7,0,10*ROW('Hygiene Data'!D183))),'Data Summary'!DP189="Yes"),OFFSET('Hygiene Data'!$D$7,0,10*ROW('Hygiene Data'!D183)),NA())</f>
        <v>#N/A</v>
      </c>
      <c r="BB189" s="95" t="e">
        <f ca="true">+IF(AND(ISNUMBER(OFFSET('Hygiene Data'!$D$9,0,10*ROW('Hygiene Data'!D183))),'Data Summary'!DQ189="Yes"),OFFSET('Hygiene Data'!$D$9,0,10*ROW('Hygiene Data'!D183)),NA())</f>
        <v>#N/A</v>
      </c>
      <c r="BC189" s="95" t="e">
        <f ca="true">+IF(AND(ISNUMBER(OFFSET('Hygiene Data'!$E$5,0,10*ROW('Hygiene Data'!E183))),'Data Summary'!DR189="Yes"),OFFSET('Hygiene Data'!$E$5,0,10*ROW('Hygiene Data'!E183)),NA())</f>
        <v>#N/A</v>
      </c>
      <c r="BD189" s="95" t="e">
        <f ca="true">+IF(AND(ISNUMBER(OFFSET('Hygiene Data'!$E$7,0,10*ROW('Hygiene Data'!E183))),'Data Summary'!DS189="Yes"),OFFSET('Hygiene Data'!$E$7,0,10*ROW('Hygiene Data'!E183)),NA())</f>
        <v>#N/A</v>
      </c>
      <c r="BE189" s="95" t="e">
        <f ca="true">+IF(AND(ISNUMBER(OFFSET('Hygiene Data'!$E$9,0,10*ROW('Hygiene Data'!E183))),'Data Summary'!DT189="Yes"),OFFSET('Hygiene Data'!$E$9,0,10*ROW('Hygiene Data'!E183)),NA())</f>
        <v>#N/A</v>
      </c>
      <c r="BF189" s="95" t="e">
        <f ca="true">+IF(AND(ISNUMBER(OFFSET('Hygiene Data'!$F$5,0,10*ROW('Hygiene Data'!F183))),'Data Summary'!DU189="Yes"),OFFSET('Hygiene Data'!$F$5,0,10*ROW('Hygiene Data'!F183)),NA())</f>
        <v>#N/A</v>
      </c>
      <c r="BG189" s="95" t="e">
        <f ca="true">+IF(AND(ISNUMBER(OFFSET('Hygiene Data'!$F$7,0,10*ROW('Hygiene Data'!F183))),'Data Summary'!DV189="Yes"),OFFSET('Hygiene Data'!$F$7,0,10*ROW('Hygiene Data'!F183)),NA())</f>
        <v>#N/A</v>
      </c>
      <c r="BH189" s="95" t="e">
        <f ca="true">+IF(AND(ISNUMBER(OFFSET('Hygiene Data'!$F$9,0,10*ROW('Hygiene Data'!F183))),'Data Summary'!DW189="Yes"),OFFSET('Hygiene Data'!$F$9,0,10*ROW('Hygiene Data'!F183)),NA())</f>
        <v>#N/A</v>
      </c>
      <c r="BI189" s="95" t="e">
        <f ca="true">+IF(AND(ISNUMBER(OFFSET('Hygiene Data'!$G$5,0,10*ROW('Hygiene Data'!G183))),'Data Summary'!DX189="Yes"),OFFSET('Hygiene Data'!$G$5,0,10*ROW('Hygiene Data'!G183)),NA())</f>
        <v>#N/A</v>
      </c>
      <c r="BJ189" s="95" t="e">
        <f ca="true">+IF(AND(ISNUMBER(OFFSET('Hygiene Data'!$G$7,0,10*ROW('Hygiene Data'!G183))),'Data Summary'!DY189="Yes"),OFFSET('Hygiene Data'!$G$7,0,10*ROW('Hygiene Data'!G183)),NA())</f>
        <v>#N/A</v>
      </c>
      <c r="BK189" s="95" t="e">
        <f ca="true">+IF(AND(ISNUMBER(OFFSET('Hygiene Data'!$G$9,0,10*ROW('Hygiene Data'!G183))),'Data Summary'!DZ189="Yes"),OFFSET('Hygiene Data'!$G$9,0,10*ROW('Hygiene Data'!G183)),NA())</f>
        <v>#N/A</v>
      </c>
      <c r="BL189" s="95" t="e">
        <f ca="true">+IF(AND(ISNUMBER(OFFSET('Hygiene Data'!$H$5,0,10*ROW('Hygiene Data'!H183))),'Data Summary'!EA189="Yes"),OFFSET('Hygiene Data'!$H$5,0,10*ROW('Hygiene Data'!H183)),NA())</f>
        <v>#N/A</v>
      </c>
      <c r="BM189" s="95" t="e">
        <f ca="true">+IF(AND(ISNUMBER(OFFSET('Hygiene Data'!$H$7,0,10*ROW('Hygiene Data'!H183))),'Data Summary'!EB189="Yes"),OFFSET('Hygiene Data'!$H$7,0,10*ROW('Hygiene Data'!H183)),NA())</f>
        <v>#N/A</v>
      </c>
      <c r="BN189" s="95" t="e">
        <f ca="true">+IF(AND(ISNUMBER(OFFSET('Hygiene Data'!$H$9,0,10*ROW('Hygiene Data'!H183))),'Data Summary'!EC189="Yes"),OFFSET('Hygiene Data'!$H$9,0,10*ROW('Hygiene Data'!H183)),NA())</f>
        <v>#N/A</v>
      </c>
      <c r="BO189" s="95" t="e">
        <f ca="true">+IF(AND(ISNUMBER(OFFSET('Hygiene Data'!$I$5,0,10*ROW('Hygiene Data'!I183))),'Data Summary'!ED189="Yes"),OFFSET('Hygiene Data'!$I$5,0,10*ROW('Hygiene Data'!I183)),NA())</f>
        <v>#N/A</v>
      </c>
      <c r="BP189" s="95" t="e">
        <f ca="true">+IF(AND(ISNUMBER(OFFSET('Hygiene Data'!$I$7,0,10*ROW('Hygiene Data'!I183))),'Data Summary'!EE189="Yes"),OFFSET('Hygiene Data'!$I$7,0,10*ROW('Hygiene Data'!I183)),NA())</f>
        <v>#N/A</v>
      </c>
      <c r="BQ189" s="95" t="e">
        <f ca="true">+IF(AND(ISNUMBER(OFFSET('Hygiene Data'!$I$9,0,10*ROW('Hygiene Data'!I183))),'Data Summary'!EF189="Yes"),OFFSET('Hygiene Data'!$I$9,0,10*ROW('Hygiene Data'!I183)),NA())</f>
        <v>#N/A</v>
      </c>
    </row>
    <row xmlns:x14ac="http://schemas.microsoft.com/office/spreadsheetml/2009/9/ac" r="190" x14ac:dyDescent="0.2">
      <c r="A190" s="329" t="e">
        <f ca="true">+RIGHT('Data Summary'!A190,LEN('Data Summary'!A190)-9)</f>
        <v>#VALUE!</v>
      </c>
      <c r="B190" s="36" t="str">
        <f ca="true">+IF(ISTEXT('Data Summary'!B190),'Data Summary'!B190,"")</f>
        <v/>
      </c>
      <c r="C190" s="328" t="e">
        <f ca="true">+VALUE('Data Summary'!C190)</f>
        <v>#VALUE!</v>
      </c>
      <c r="D190" s="93" t="e">
        <f ca="true">+IF(AND(ISNUMBER(OFFSET('Water Data'!$D$4,0,10*ROW('Water Data'!D184))),'Data Summary'!BS190="Yes"),100-OFFSET('Water Data'!$D$4,0,10*ROW('Water Data'!D184)),NA())</f>
        <v>#N/A</v>
      </c>
      <c r="E190" s="93" t="e">
        <f ca="true">+IF(AND(ISNUMBER(OFFSET('Water Data'!$D$6,0,10*ROW('Water Data'!D184))),'Data Summary'!BT190="Yes"),OFFSET('Water Data'!$D$6,0,10*ROW('Water Data'!D184)),NA())</f>
        <v>#N/A</v>
      </c>
      <c r="F190" s="93" t="e">
        <f ca="true">+IF(AND(ISNUMBER(OFFSET('Water Data'!$D$9,0,10*ROW('Water Data'!D184))),'Data Summary'!BU190="Yes"),OFFSET('Water Data'!$D$9,0,10*ROW('Water Data'!D184)),NA())</f>
        <v>#N/A</v>
      </c>
      <c r="G190" s="93" t="e">
        <f ca="true">+IF(AND(ISNUMBER(OFFSET('Water Data'!$E$4,0,10*ROW('Water Data'!E184))),'Data Summary'!BV190="Yes"),100-OFFSET('Water Data'!$E$4,0,10*ROW('Water Data'!E184)),NA())</f>
        <v>#N/A</v>
      </c>
      <c r="H190" s="93" t="e">
        <f ca="true">+IF(AND(ISNUMBER(OFFSET('Water Data'!$E$6,0,10*ROW('Water Data'!E184))),'Data Summary'!BW190="Yes"),OFFSET('Water Data'!$E$6,0,10*ROW('Water Data'!E184)),NA())</f>
        <v>#N/A</v>
      </c>
      <c r="I190" s="93" t="e">
        <f ca="true">+IF(AND(ISNUMBER(OFFSET('Water Data'!$E$9,0,10*ROW('Water Data'!E184))),'Data Summary'!BX190="Yes"),OFFSET('Water Data'!$E$9,0,10*ROW('Water Data'!E184)),NA())</f>
        <v>#N/A</v>
      </c>
      <c r="J190" s="93" t="e">
        <f ca="true">+IF(AND(ISNUMBER(OFFSET('Water Data'!$F$4,0,10*ROW('Water Data'!F184))),'Data Summary'!BY190="Yes"),100-OFFSET('Water Data'!$F$4,0,10*ROW('Water Data'!F184)),NA())</f>
        <v>#N/A</v>
      </c>
      <c r="K190" s="93" t="e">
        <f ca="true">+IF(AND(ISNUMBER(OFFSET('Water Data'!$F$6,0,10*ROW('Water Data'!F184))),'Data Summary'!BZ190="Yes"),OFFSET('Water Data'!$F$6,0,10*ROW('Water Data'!F184)),NA())</f>
        <v>#N/A</v>
      </c>
      <c r="L190" s="93" t="e">
        <f ca="true">+IF(AND(ISNUMBER(OFFSET('Water Data'!$F$9,0,10*ROW('Water Data'!F184))),'Data Summary'!CA190="Yes"),OFFSET('Water Data'!$F$9,0,10*ROW('Water Data'!F184)),NA())</f>
        <v>#N/A</v>
      </c>
      <c r="M190" s="93" t="e">
        <f ca="true">+IF(AND(ISNUMBER(OFFSET('Water Data'!$G$4,0,10*ROW('Water Data'!G184))),'Data Summary'!CB190="Yes"),100-OFFSET('Water Data'!$G$4,0,10*ROW('Water Data'!G184)),NA())</f>
        <v>#N/A</v>
      </c>
      <c r="N190" s="93" t="e">
        <f ca="true">+IF(AND(ISNUMBER(OFFSET('Water Data'!$G$6,0,10*ROW('Water Data'!G184))),'Data Summary'!CC190="Yes"),OFFSET('Water Data'!$G$6,0,10*ROW('Water Data'!G184)),NA())</f>
        <v>#N/A</v>
      </c>
      <c r="O190" s="93" t="e">
        <f ca="true">+IF(AND(ISNUMBER(OFFSET('Water Data'!$G$9,0,10*ROW('Water Data'!G184))),'Data Summary'!CD190="Yes"),OFFSET('Water Data'!$G$9,0,10*ROW('Water Data'!G184)),NA())</f>
        <v>#N/A</v>
      </c>
      <c r="P190" s="93" t="e">
        <f ca="true">+IF(AND(ISNUMBER(OFFSET('Water Data'!$H$4,0,10*ROW('Water Data'!H184))),'Data Summary'!CE190="Yes"),100-OFFSET('Water Data'!$H$4,0,10*ROW('Water Data'!H184)),NA())</f>
        <v>#N/A</v>
      </c>
      <c r="Q190" s="93" t="e">
        <f ca="true">+IF(AND(ISNUMBER(OFFSET('Water Data'!$H$6,0,10*ROW('Water Data'!H184))),'Data Summary'!CF190="Yes"),OFFSET('Water Data'!$H$6,0,10*ROW('Water Data'!H184)),NA())</f>
        <v>#N/A</v>
      </c>
      <c r="R190" s="93" t="e">
        <f ca="true">+IF(AND(ISNUMBER(OFFSET('Water Data'!$H$9,0,10*ROW('Water Data'!H184))),'Data Summary'!CG190="Yes"),OFFSET('Water Data'!$H$9,0,10*ROW('Water Data'!H184)),NA())</f>
        <v>#N/A</v>
      </c>
      <c r="S190" s="93" t="e">
        <f ca="true">+IF(AND(ISNUMBER(OFFSET('Water Data'!$I$4,0,10*ROW('Water Data'!I184))),'Data Summary'!CH190="Yes"),100-OFFSET('Water Data'!$I$4,0,10*ROW('Water Data'!I184)),NA())</f>
        <v>#N/A</v>
      </c>
      <c r="T190" s="93" t="e">
        <f ca="true">+IF(AND(ISNUMBER(OFFSET('Water Data'!$I$6,0,10*ROW('Water Data'!I184))),'Data Summary'!CI190="Yes"),OFFSET('Water Data'!$I$6,0,10*ROW('Water Data'!I184)),NA())</f>
        <v>#N/A</v>
      </c>
      <c r="U190" s="93" t="e">
        <f ca="true">+IF(AND(ISNUMBER(OFFSET('Water Data'!$I$9,0,10*ROW('Water Data'!I184))),'Data Summary'!CJ190="Yes"),OFFSET('Water Data'!$I$9,0,10*ROW('Water Data'!I184)),NA())</f>
        <v>#N/A</v>
      </c>
      <c r="V190" s="94" t="e">
        <f ca="true">+IF(AND(ISNUMBER(OFFSET('Sanitation Data'!$D$4,0,10*ROW('Sanitation Data'!D184))),'Data Summary'!CK190="Yes"),100-OFFSET('Sanitation Data'!$D$4,0,10*ROW('Sanitation Data'!D184)),NA())</f>
        <v>#N/A</v>
      </c>
      <c r="W190" s="94" t="e">
        <f ca="true">+IF(AND(ISNUMBER(OFFSET('Sanitation Data'!$D$6,0,10*ROW('Sanitation Data'!D184))),'Data Summary'!CL190="Yes"),OFFSET('Sanitation Data'!$D$6,0,10*ROW('Sanitation Data'!D184)),NA())</f>
        <v>#N/A</v>
      </c>
      <c r="X190" s="94" t="e">
        <f ca="true">+IF(AND(ISNUMBER(OFFSET('Sanitation Data'!$D$10,0,10*ROW('Sanitation Data'!D184))),'Data Summary'!CM190="Yes"),OFFSET('Sanitation Data'!$D$10,0,10*ROW('Sanitation Data'!D184)),NA())</f>
        <v>#N/A</v>
      </c>
      <c r="Y190" s="94" t="e">
        <f ca="true">+IF(AND(ISNUMBER(OFFSET('Sanitation Data'!$D$11,0,10*ROW('Sanitation Data'!D184))),'Data Summary'!CN190="Yes"),OFFSET('Sanitation Data'!$D$11,0,10*ROW('Sanitation Data'!D184)),NA())</f>
        <v>#N/A</v>
      </c>
      <c r="Z190" s="94" t="e">
        <f ca="true">+IF(AND(ISNUMBER(OFFSET('Sanitation Data'!$D$12,0,10*ROW('Sanitation Data'!D184))),'Data Summary'!CO190="Yes"),OFFSET('Sanitation Data'!$D$12,0,10*ROW('Sanitation Data'!D184)),NA())</f>
        <v>#N/A</v>
      </c>
      <c r="AA190" s="94" t="e">
        <f ca="true">+IF(AND(ISNUMBER(OFFSET('Sanitation Data'!$E$4,0,10*ROW('Sanitation Data'!E184))),'Data Summary'!CP190="Yes"),100-OFFSET('Sanitation Data'!$E$4,0,10*ROW('Sanitation Data'!E184)),NA())</f>
        <v>#N/A</v>
      </c>
      <c r="AB190" s="94" t="e">
        <f ca="true">+IF(AND(ISNUMBER(OFFSET('Sanitation Data'!$E$6,0,10*ROW('Sanitation Data'!E184))),'Data Summary'!CQ190="Yes"),OFFSET('Sanitation Data'!$E$6,0,10*ROW('Sanitation Data'!E184)),NA())</f>
        <v>#N/A</v>
      </c>
      <c r="AC190" s="94" t="e">
        <f ca="true">+IF(AND(ISNUMBER(OFFSET('Sanitation Data'!$E$10,0,10*ROW('Sanitation Data'!E184))),'Data Summary'!CR190="Yes"),OFFSET('Sanitation Data'!$E$10,0,10*ROW('Sanitation Data'!E184)),NA())</f>
        <v>#N/A</v>
      </c>
      <c r="AD190" s="94" t="e">
        <f ca="true">+IF(AND(ISNUMBER(OFFSET('Sanitation Data'!$E$11,0,10*ROW('Sanitation Data'!E184))),'Data Summary'!CS190="Yes"),OFFSET('Sanitation Data'!$E$11,0,10*ROW('Sanitation Data'!E184)),NA())</f>
        <v>#N/A</v>
      </c>
      <c r="AE190" s="94" t="e">
        <f ca="true">+IF(AND(ISNUMBER(OFFSET('Sanitation Data'!$E$12,0,10*ROW('Sanitation Data'!E184))),'Data Summary'!CT190="Yes"),OFFSET('Sanitation Data'!$E$12,0,10*ROW('Sanitation Data'!E184)),NA())</f>
        <v>#N/A</v>
      </c>
      <c r="AF190" s="94" t="e">
        <f ca="true">+IF(AND(ISNUMBER(OFFSET('Sanitation Data'!$F$4,0,10*ROW('Sanitation Data'!F184))),'Data Summary'!CU190="Yes"),100-OFFSET('Sanitation Data'!$F$4,0,10*ROW('Sanitation Data'!F184)),NA())</f>
        <v>#N/A</v>
      </c>
      <c r="AG190" s="94" t="e">
        <f ca="true">+IF(AND(ISNUMBER(OFFSET('Sanitation Data'!$F$6,0,10*ROW('Sanitation Data'!F184))),'Data Summary'!CV190="Yes"),OFFSET('Sanitation Data'!$F$6,0,10*ROW('Sanitation Data'!F184)),NA())</f>
        <v>#N/A</v>
      </c>
      <c r="AH190" s="94" t="e">
        <f ca="true">+IF(AND(ISNUMBER(OFFSET('Sanitation Data'!$F$10,0,10*ROW('Sanitation Data'!F184))),'Data Summary'!CW190="Yes"),OFFSET('Sanitation Data'!$F$10,0,10*ROW('Sanitation Data'!F184)),NA())</f>
        <v>#N/A</v>
      </c>
      <c r="AI190" s="94" t="e">
        <f ca="true">+IF(AND(ISNUMBER(OFFSET('Sanitation Data'!$F$11,0,10*ROW('Sanitation Data'!F184))),'Data Summary'!CX190="Yes"),OFFSET('Sanitation Data'!$F$11,0,10*ROW('Sanitation Data'!F184)),NA())</f>
        <v>#N/A</v>
      </c>
      <c r="AJ190" s="94" t="e">
        <f ca="true">+IF(AND(ISNUMBER(OFFSET('Sanitation Data'!$F$12,0,10*ROW('Sanitation Data'!F184))),'Data Summary'!CY190="Yes"),OFFSET('Sanitation Data'!$F$12,0,10*ROW('Sanitation Data'!F184)),NA())</f>
        <v>#N/A</v>
      </c>
      <c r="AK190" s="94" t="e">
        <f ca="true">+IF(AND(ISNUMBER(OFFSET('Sanitation Data'!$G$4,0,10*ROW('Sanitation Data'!G184))),'Data Summary'!CZ190="Yes"),100-OFFSET('Sanitation Data'!$G$4,0,10*ROW('Sanitation Data'!G184)),NA())</f>
        <v>#N/A</v>
      </c>
      <c r="AL190" s="94" t="e">
        <f ca="true">+IF(AND(ISNUMBER(OFFSET('Sanitation Data'!$G$6,0,10*ROW('Sanitation Data'!G184))),'Data Summary'!DA190="Yes"),OFFSET('Sanitation Data'!$G$6,0,10*ROW('Sanitation Data'!G184)),NA())</f>
        <v>#N/A</v>
      </c>
      <c r="AM190" s="94" t="e">
        <f ca="true">+IF(AND(ISNUMBER(OFFSET('Sanitation Data'!$G$10,0,10*ROW('Sanitation Data'!G184))),'Data Summary'!DB190="Yes"),OFFSET('Sanitation Data'!$G$10,0,10*ROW('Sanitation Data'!G184)),NA())</f>
        <v>#N/A</v>
      </c>
      <c r="AN190" s="94" t="e">
        <f ca="true">+IF(AND(ISNUMBER(OFFSET('Sanitation Data'!$G$11,0,10*ROW('Sanitation Data'!G184))),'Data Summary'!DC190="Yes"),OFFSET('Sanitation Data'!$G$11,0,10*ROW('Sanitation Data'!G184)),NA())</f>
        <v>#N/A</v>
      </c>
      <c r="AO190" s="94" t="e">
        <f ca="true">+IF(AND(ISNUMBER(OFFSET('Sanitation Data'!$G$12,0,10*ROW('Sanitation Data'!G184))),'Data Summary'!DD190="Yes"),OFFSET('Sanitation Data'!$G$12,0,10*ROW('Sanitation Data'!G184)),NA())</f>
        <v>#N/A</v>
      </c>
      <c r="AP190" s="94" t="e">
        <f ca="true">+IF(AND(ISNUMBER(OFFSET('Sanitation Data'!$H$4,0,10*ROW('Sanitation Data'!H184))),'Data Summary'!DE190="Yes"),100-OFFSET('Sanitation Data'!$H$4,0,10*ROW('Sanitation Data'!H184)),NA())</f>
        <v>#N/A</v>
      </c>
      <c r="AQ190" s="94" t="e">
        <f ca="true">+IF(AND(ISNUMBER(OFFSET('Sanitation Data'!$H$6,0,10*ROW('Sanitation Data'!H184))),'Data Summary'!DF190="Yes"),OFFSET('Sanitation Data'!$H$6,0,10*ROW('Sanitation Data'!H184)),NA())</f>
        <v>#N/A</v>
      </c>
      <c r="AR190" s="94" t="e">
        <f ca="true">+IF(AND(ISNUMBER(OFFSET('Sanitation Data'!$H$10,0,10*ROW('Sanitation Data'!H184))),'Data Summary'!DG190="Yes"),OFFSET('Sanitation Data'!$H$10,0,10*ROW('Sanitation Data'!H184)),NA())</f>
        <v>#N/A</v>
      </c>
      <c r="AS190" s="94" t="e">
        <f ca="true">+IF(AND(ISNUMBER(OFFSET('Sanitation Data'!$H$11,0,10*ROW('Sanitation Data'!H184))),'Data Summary'!DH190="Yes"),OFFSET('Sanitation Data'!$H$11,0,10*ROW('Sanitation Data'!H184)),NA())</f>
        <v>#N/A</v>
      </c>
      <c r="AT190" s="94" t="e">
        <f ca="true">+IF(AND(ISNUMBER(OFFSET('Sanitation Data'!$H$12,0,10*ROW('Sanitation Data'!H184))),'Data Summary'!DI190="Yes"),OFFSET('Sanitation Data'!$H$12,0,10*ROW('Sanitation Data'!H184)),NA())</f>
        <v>#N/A</v>
      </c>
      <c r="AU190" s="94" t="e">
        <f ca="true">+IF(AND(ISNUMBER(OFFSET('Sanitation Data'!$I$4,0,10*ROW('Sanitation Data'!I184))),'Data Summary'!DJ190="Yes"),100-OFFSET('Sanitation Data'!$I$4,0,10*ROW('Sanitation Data'!I184)),NA())</f>
        <v>#N/A</v>
      </c>
      <c r="AV190" s="94" t="e">
        <f ca="true">+IF(AND(ISNUMBER(OFFSET('Sanitation Data'!$I$6,0,10*ROW('Sanitation Data'!I184))),'Data Summary'!DK190="Yes"),OFFSET('Sanitation Data'!$I$6,0,10*ROW('Sanitation Data'!I184)),NA())</f>
        <v>#N/A</v>
      </c>
      <c r="AW190" s="94" t="e">
        <f ca="true">+IF(AND(ISNUMBER(OFFSET('Sanitation Data'!$I$10,0,10*ROW('Sanitation Data'!I184))),'Data Summary'!DL190="Yes"),OFFSET('Sanitation Data'!$I$10,0,10*ROW('Sanitation Data'!I184)),NA())</f>
        <v>#N/A</v>
      </c>
      <c r="AX190" s="94" t="e">
        <f ca="true">+IF(AND(ISNUMBER(OFFSET('Sanitation Data'!$I$11,0,10*ROW('Sanitation Data'!I184))),'Data Summary'!DM190="Yes"),OFFSET('Sanitation Data'!$I$11,0,10*ROW('Sanitation Data'!I184)),NA())</f>
        <v>#N/A</v>
      </c>
      <c r="AY190" s="94" t="e">
        <f ca="true">+IF(AND(ISNUMBER(OFFSET('Sanitation Data'!$I$12,0,10*ROW('Sanitation Data'!I184))),'Data Summary'!DN190="Yes"),OFFSET('Sanitation Data'!$I$12,0,10*ROW('Sanitation Data'!I184)),NA())</f>
        <v>#N/A</v>
      </c>
      <c r="AZ190" s="95" t="e">
        <f ca="true">+IF(AND(ISNUMBER(OFFSET('Hygiene Data'!$D$5,0,10*ROW('Hygiene Data'!D184))),'Data Summary'!DO190="Yes"),OFFSET('Hygiene Data'!$D$5,0,10*ROW('Hygiene Data'!D184)),NA())</f>
        <v>#N/A</v>
      </c>
      <c r="BA190" s="95" t="e">
        <f ca="true">+IF(AND(ISNUMBER(OFFSET('Hygiene Data'!$D$7,0,10*ROW('Hygiene Data'!D184))),'Data Summary'!DP190="Yes"),OFFSET('Hygiene Data'!$D$7,0,10*ROW('Hygiene Data'!D184)),NA())</f>
        <v>#N/A</v>
      </c>
      <c r="BB190" s="95" t="e">
        <f ca="true">+IF(AND(ISNUMBER(OFFSET('Hygiene Data'!$D$9,0,10*ROW('Hygiene Data'!D184))),'Data Summary'!DQ190="Yes"),OFFSET('Hygiene Data'!$D$9,0,10*ROW('Hygiene Data'!D184)),NA())</f>
        <v>#N/A</v>
      </c>
      <c r="BC190" s="95" t="e">
        <f ca="true">+IF(AND(ISNUMBER(OFFSET('Hygiene Data'!$E$5,0,10*ROW('Hygiene Data'!E184))),'Data Summary'!DR190="Yes"),OFFSET('Hygiene Data'!$E$5,0,10*ROW('Hygiene Data'!E184)),NA())</f>
        <v>#N/A</v>
      </c>
      <c r="BD190" s="95" t="e">
        <f ca="true">+IF(AND(ISNUMBER(OFFSET('Hygiene Data'!$E$7,0,10*ROW('Hygiene Data'!E184))),'Data Summary'!DS190="Yes"),OFFSET('Hygiene Data'!$E$7,0,10*ROW('Hygiene Data'!E184)),NA())</f>
        <v>#N/A</v>
      </c>
      <c r="BE190" s="95" t="e">
        <f ca="true">+IF(AND(ISNUMBER(OFFSET('Hygiene Data'!$E$9,0,10*ROW('Hygiene Data'!E184))),'Data Summary'!DT190="Yes"),OFFSET('Hygiene Data'!$E$9,0,10*ROW('Hygiene Data'!E184)),NA())</f>
        <v>#N/A</v>
      </c>
      <c r="BF190" s="95" t="e">
        <f ca="true">+IF(AND(ISNUMBER(OFFSET('Hygiene Data'!$F$5,0,10*ROW('Hygiene Data'!F184))),'Data Summary'!DU190="Yes"),OFFSET('Hygiene Data'!$F$5,0,10*ROW('Hygiene Data'!F184)),NA())</f>
        <v>#N/A</v>
      </c>
      <c r="BG190" s="95" t="e">
        <f ca="true">+IF(AND(ISNUMBER(OFFSET('Hygiene Data'!$F$7,0,10*ROW('Hygiene Data'!F184))),'Data Summary'!DV190="Yes"),OFFSET('Hygiene Data'!$F$7,0,10*ROW('Hygiene Data'!F184)),NA())</f>
        <v>#N/A</v>
      </c>
      <c r="BH190" s="95" t="e">
        <f ca="true">+IF(AND(ISNUMBER(OFFSET('Hygiene Data'!$F$9,0,10*ROW('Hygiene Data'!F184))),'Data Summary'!DW190="Yes"),OFFSET('Hygiene Data'!$F$9,0,10*ROW('Hygiene Data'!F184)),NA())</f>
        <v>#N/A</v>
      </c>
      <c r="BI190" s="95" t="e">
        <f ca="true">+IF(AND(ISNUMBER(OFFSET('Hygiene Data'!$G$5,0,10*ROW('Hygiene Data'!G184))),'Data Summary'!DX190="Yes"),OFFSET('Hygiene Data'!$G$5,0,10*ROW('Hygiene Data'!G184)),NA())</f>
        <v>#N/A</v>
      </c>
      <c r="BJ190" s="95" t="e">
        <f ca="true">+IF(AND(ISNUMBER(OFFSET('Hygiene Data'!$G$7,0,10*ROW('Hygiene Data'!G184))),'Data Summary'!DY190="Yes"),OFFSET('Hygiene Data'!$G$7,0,10*ROW('Hygiene Data'!G184)),NA())</f>
        <v>#N/A</v>
      </c>
      <c r="BK190" s="95" t="e">
        <f ca="true">+IF(AND(ISNUMBER(OFFSET('Hygiene Data'!$G$9,0,10*ROW('Hygiene Data'!G184))),'Data Summary'!DZ190="Yes"),OFFSET('Hygiene Data'!$G$9,0,10*ROW('Hygiene Data'!G184)),NA())</f>
        <v>#N/A</v>
      </c>
      <c r="BL190" s="95" t="e">
        <f ca="true">+IF(AND(ISNUMBER(OFFSET('Hygiene Data'!$H$5,0,10*ROW('Hygiene Data'!H184))),'Data Summary'!EA190="Yes"),OFFSET('Hygiene Data'!$H$5,0,10*ROW('Hygiene Data'!H184)),NA())</f>
        <v>#N/A</v>
      </c>
      <c r="BM190" s="95" t="e">
        <f ca="true">+IF(AND(ISNUMBER(OFFSET('Hygiene Data'!$H$7,0,10*ROW('Hygiene Data'!H184))),'Data Summary'!EB190="Yes"),OFFSET('Hygiene Data'!$H$7,0,10*ROW('Hygiene Data'!H184)),NA())</f>
        <v>#N/A</v>
      </c>
      <c r="BN190" s="95" t="e">
        <f ca="true">+IF(AND(ISNUMBER(OFFSET('Hygiene Data'!$H$9,0,10*ROW('Hygiene Data'!H184))),'Data Summary'!EC190="Yes"),OFFSET('Hygiene Data'!$H$9,0,10*ROW('Hygiene Data'!H184)),NA())</f>
        <v>#N/A</v>
      </c>
      <c r="BO190" s="95" t="e">
        <f ca="true">+IF(AND(ISNUMBER(OFFSET('Hygiene Data'!$I$5,0,10*ROW('Hygiene Data'!I184))),'Data Summary'!ED190="Yes"),OFFSET('Hygiene Data'!$I$5,0,10*ROW('Hygiene Data'!I184)),NA())</f>
        <v>#N/A</v>
      </c>
      <c r="BP190" s="95" t="e">
        <f ca="true">+IF(AND(ISNUMBER(OFFSET('Hygiene Data'!$I$7,0,10*ROW('Hygiene Data'!I184))),'Data Summary'!EE190="Yes"),OFFSET('Hygiene Data'!$I$7,0,10*ROW('Hygiene Data'!I184)),NA())</f>
        <v>#N/A</v>
      </c>
      <c r="BQ190" s="95" t="e">
        <f ca="true">+IF(AND(ISNUMBER(OFFSET('Hygiene Data'!$I$9,0,10*ROW('Hygiene Data'!I184))),'Data Summary'!EF190="Yes"),OFFSET('Hygiene Data'!$I$9,0,10*ROW('Hygiene Data'!I184)),NA())</f>
        <v>#N/A</v>
      </c>
    </row>
    <row xmlns:x14ac="http://schemas.microsoft.com/office/spreadsheetml/2009/9/ac" r="191" x14ac:dyDescent="0.2">
      <c r="A191" s="329" t="e">
        <f ca="true">+RIGHT('Data Summary'!A191,LEN('Data Summary'!A191)-9)</f>
        <v>#VALUE!</v>
      </c>
      <c r="B191" s="36" t="str">
        <f ca="true">+IF(ISTEXT('Data Summary'!B191),'Data Summary'!B191,"")</f>
        <v/>
      </c>
      <c r="C191" s="328" t="e">
        <f ca="true">+VALUE('Data Summary'!C191)</f>
        <v>#VALUE!</v>
      </c>
      <c r="D191" s="93" t="e">
        <f ca="true">+IF(AND(ISNUMBER(OFFSET('Water Data'!$D$4,0,10*ROW('Water Data'!D185))),'Data Summary'!BS191="Yes"),100-OFFSET('Water Data'!$D$4,0,10*ROW('Water Data'!D185)),NA())</f>
        <v>#N/A</v>
      </c>
      <c r="E191" s="93" t="e">
        <f ca="true">+IF(AND(ISNUMBER(OFFSET('Water Data'!$D$6,0,10*ROW('Water Data'!D185))),'Data Summary'!BT191="Yes"),OFFSET('Water Data'!$D$6,0,10*ROW('Water Data'!D185)),NA())</f>
        <v>#N/A</v>
      </c>
      <c r="F191" s="93" t="e">
        <f ca="true">+IF(AND(ISNUMBER(OFFSET('Water Data'!$D$9,0,10*ROW('Water Data'!D185))),'Data Summary'!BU191="Yes"),OFFSET('Water Data'!$D$9,0,10*ROW('Water Data'!D185)),NA())</f>
        <v>#N/A</v>
      </c>
      <c r="G191" s="93" t="e">
        <f ca="true">+IF(AND(ISNUMBER(OFFSET('Water Data'!$E$4,0,10*ROW('Water Data'!E185))),'Data Summary'!BV191="Yes"),100-OFFSET('Water Data'!$E$4,0,10*ROW('Water Data'!E185)),NA())</f>
        <v>#N/A</v>
      </c>
      <c r="H191" s="93" t="e">
        <f ca="true">+IF(AND(ISNUMBER(OFFSET('Water Data'!$E$6,0,10*ROW('Water Data'!E185))),'Data Summary'!BW191="Yes"),OFFSET('Water Data'!$E$6,0,10*ROW('Water Data'!E185)),NA())</f>
        <v>#N/A</v>
      </c>
      <c r="I191" s="93" t="e">
        <f ca="true">+IF(AND(ISNUMBER(OFFSET('Water Data'!$E$9,0,10*ROW('Water Data'!E185))),'Data Summary'!BX191="Yes"),OFFSET('Water Data'!$E$9,0,10*ROW('Water Data'!E185)),NA())</f>
        <v>#N/A</v>
      </c>
      <c r="J191" s="93" t="e">
        <f ca="true">+IF(AND(ISNUMBER(OFFSET('Water Data'!$F$4,0,10*ROW('Water Data'!F185))),'Data Summary'!BY191="Yes"),100-OFFSET('Water Data'!$F$4,0,10*ROW('Water Data'!F185)),NA())</f>
        <v>#N/A</v>
      </c>
      <c r="K191" s="93" t="e">
        <f ca="true">+IF(AND(ISNUMBER(OFFSET('Water Data'!$F$6,0,10*ROW('Water Data'!F185))),'Data Summary'!BZ191="Yes"),OFFSET('Water Data'!$F$6,0,10*ROW('Water Data'!F185)),NA())</f>
        <v>#N/A</v>
      </c>
      <c r="L191" s="93" t="e">
        <f ca="true">+IF(AND(ISNUMBER(OFFSET('Water Data'!$F$9,0,10*ROW('Water Data'!F185))),'Data Summary'!CA191="Yes"),OFFSET('Water Data'!$F$9,0,10*ROW('Water Data'!F185)),NA())</f>
        <v>#N/A</v>
      </c>
      <c r="M191" s="93" t="e">
        <f ca="true">+IF(AND(ISNUMBER(OFFSET('Water Data'!$G$4,0,10*ROW('Water Data'!G185))),'Data Summary'!CB191="Yes"),100-OFFSET('Water Data'!$G$4,0,10*ROW('Water Data'!G185)),NA())</f>
        <v>#N/A</v>
      </c>
      <c r="N191" s="93" t="e">
        <f ca="true">+IF(AND(ISNUMBER(OFFSET('Water Data'!$G$6,0,10*ROW('Water Data'!G185))),'Data Summary'!CC191="Yes"),OFFSET('Water Data'!$G$6,0,10*ROW('Water Data'!G185)),NA())</f>
        <v>#N/A</v>
      </c>
      <c r="O191" s="93" t="e">
        <f ca="true">+IF(AND(ISNUMBER(OFFSET('Water Data'!$G$9,0,10*ROW('Water Data'!G185))),'Data Summary'!CD191="Yes"),OFFSET('Water Data'!$G$9,0,10*ROW('Water Data'!G185)),NA())</f>
        <v>#N/A</v>
      </c>
      <c r="P191" s="93" t="e">
        <f ca="true">+IF(AND(ISNUMBER(OFFSET('Water Data'!$H$4,0,10*ROW('Water Data'!H185))),'Data Summary'!CE191="Yes"),100-OFFSET('Water Data'!$H$4,0,10*ROW('Water Data'!H185)),NA())</f>
        <v>#N/A</v>
      </c>
      <c r="Q191" s="93" t="e">
        <f ca="true">+IF(AND(ISNUMBER(OFFSET('Water Data'!$H$6,0,10*ROW('Water Data'!H185))),'Data Summary'!CF191="Yes"),OFFSET('Water Data'!$H$6,0,10*ROW('Water Data'!H185)),NA())</f>
        <v>#N/A</v>
      </c>
      <c r="R191" s="93" t="e">
        <f ca="true">+IF(AND(ISNUMBER(OFFSET('Water Data'!$H$9,0,10*ROW('Water Data'!H185))),'Data Summary'!CG191="Yes"),OFFSET('Water Data'!$H$9,0,10*ROW('Water Data'!H185)),NA())</f>
        <v>#N/A</v>
      </c>
      <c r="S191" s="93" t="e">
        <f ca="true">+IF(AND(ISNUMBER(OFFSET('Water Data'!$I$4,0,10*ROW('Water Data'!I185))),'Data Summary'!CH191="Yes"),100-OFFSET('Water Data'!$I$4,0,10*ROW('Water Data'!I185)),NA())</f>
        <v>#N/A</v>
      </c>
      <c r="T191" s="93" t="e">
        <f ca="true">+IF(AND(ISNUMBER(OFFSET('Water Data'!$I$6,0,10*ROW('Water Data'!I185))),'Data Summary'!CI191="Yes"),OFFSET('Water Data'!$I$6,0,10*ROW('Water Data'!I185)),NA())</f>
        <v>#N/A</v>
      </c>
      <c r="U191" s="93" t="e">
        <f ca="true">+IF(AND(ISNUMBER(OFFSET('Water Data'!$I$9,0,10*ROW('Water Data'!I185))),'Data Summary'!CJ191="Yes"),OFFSET('Water Data'!$I$9,0,10*ROW('Water Data'!I185)),NA())</f>
        <v>#N/A</v>
      </c>
      <c r="V191" s="94" t="e">
        <f ca="true">+IF(AND(ISNUMBER(OFFSET('Sanitation Data'!$D$4,0,10*ROW('Sanitation Data'!D185))),'Data Summary'!CK191="Yes"),100-OFFSET('Sanitation Data'!$D$4,0,10*ROW('Sanitation Data'!D185)),NA())</f>
        <v>#N/A</v>
      </c>
      <c r="W191" s="94" t="e">
        <f ca="true">+IF(AND(ISNUMBER(OFFSET('Sanitation Data'!$D$6,0,10*ROW('Sanitation Data'!D185))),'Data Summary'!CL191="Yes"),OFFSET('Sanitation Data'!$D$6,0,10*ROW('Sanitation Data'!D185)),NA())</f>
        <v>#N/A</v>
      </c>
      <c r="X191" s="94" t="e">
        <f ca="true">+IF(AND(ISNUMBER(OFFSET('Sanitation Data'!$D$10,0,10*ROW('Sanitation Data'!D185))),'Data Summary'!CM191="Yes"),OFFSET('Sanitation Data'!$D$10,0,10*ROW('Sanitation Data'!D185)),NA())</f>
        <v>#N/A</v>
      </c>
      <c r="Y191" s="94" t="e">
        <f ca="true">+IF(AND(ISNUMBER(OFFSET('Sanitation Data'!$D$11,0,10*ROW('Sanitation Data'!D185))),'Data Summary'!CN191="Yes"),OFFSET('Sanitation Data'!$D$11,0,10*ROW('Sanitation Data'!D185)),NA())</f>
        <v>#N/A</v>
      </c>
      <c r="Z191" s="94" t="e">
        <f ca="true">+IF(AND(ISNUMBER(OFFSET('Sanitation Data'!$D$12,0,10*ROW('Sanitation Data'!D185))),'Data Summary'!CO191="Yes"),OFFSET('Sanitation Data'!$D$12,0,10*ROW('Sanitation Data'!D185)),NA())</f>
        <v>#N/A</v>
      </c>
      <c r="AA191" s="94" t="e">
        <f ca="true">+IF(AND(ISNUMBER(OFFSET('Sanitation Data'!$E$4,0,10*ROW('Sanitation Data'!E185))),'Data Summary'!CP191="Yes"),100-OFFSET('Sanitation Data'!$E$4,0,10*ROW('Sanitation Data'!E185)),NA())</f>
        <v>#N/A</v>
      </c>
      <c r="AB191" s="94" t="e">
        <f ca="true">+IF(AND(ISNUMBER(OFFSET('Sanitation Data'!$E$6,0,10*ROW('Sanitation Data'!E185))),'Data Summary'!CQ191="Yes"),OFFSET('Sanitation Data'!$E$6,0,10*ROW('Sanitation Data'!E185)),NA())</f>
        <v>#N/A</v>
      </c>
      <c r="AC191" s="94" t="e">
        <f ca="true">+IF(AND(ISNUMBER(OFFSET('Sanitation Data'!$E$10,0,10*ROW('Sanitation Data'!E185))),'Data Summary'!CR191="Yes"),OFFSET('Sanitation Data'!$E$10,0,10*ROW('Sanitation Data'!E185)),NA())</f>
        <v>#N/A</v>
      </c>
      <c r="AD191" s="94" t="e">
        <f ca="true">+IF(AND(ISNUMBER(OFFSET('Sanitation Data'!$E$11,0,10*ROW('Sanitation Data'!E185))),'Data Summary'!CS191="Yes"),OFFSET('Sanitation Data'!$E$11,0,10*ROW('Sanitation Data'!E185)),NA())</f>
        <v>#N/A</v>
      </c>
      <c r="AE191" s="94" t="e">
        <f ca="true">+IF(AND(ISNUMBER(OFFSET('Sanitation Data'!$E$12,0,10*ROW('Sanitation Data'!E185))),'Data Summary'!CT191="Yes"),OFFSET('Sanitation Data'!$E$12,0,10*ROW('Sanitation Data'!E185)),NA())</f>
        <v>#N/A</v>
      </c>
      <c r="AF191" s="94" t="e">
        <f ca="true">+IF(AND(ISNUMBER(OFFSET('Sanitation Data'!$F$4,0,10*ROW('Sanitation Data'!F185))),'Data Summary'!CU191="Yes"),100-OFFSET('Sanitation Data'!$F$4,0,10*ROW('Sanitation Data'!F185)),NA())</f>
        <v>#N/A</v>
      </c>
      <c r="AG191" s="94" t="e">
        <f ca="true">+IF(AND(ISNUMBER(OFFSET('Sanitation Data'!$F$6,0,10*ROW('Sanitation Data'!F185))),'Data Summary'!CV191="Yes"),OFFSET('Sanitation Data'!$F$6,0,10*ROW('Sanitation Data'!F185)),NA())</f>
        <v>#N/A</v>
      </c>
      <c r="AH191" s="94" t="e">
        <f ca="true">+IF(AND(ISNUMBER(OFFSET('Sanitation Data'!$F$10,0,10*ROW('Sanitation Data'!F185))),'Data Summary'!CW191="Yes"),OFFSET('Sanitation Data'!$F$10,0,10*ROW('Sanitation Data'!F185)),NA())</f>
        <v>#N/A</v>
      </c>
      <c r="AI191" s="94" t="e">
        <f ca="true">+IF(AND(ISNUMBER(OFFSET('Sanitation Data'!$F$11,0,10*ROW('Sanitation Data'!F185))),'Data Summary'!CX191="Yes"),OFFSET('Sanitation Data'!$F$11,0,10*ROW('Sanitation Data'!F185)),NA())</f>
        <v>#N/A</v>
      </c>
      <c r="AJ191" s="94" t="e">
        <f ca="true">+IF(AND(ISNUMBER(OFFSET('Sanitation Data'!$F$12,0,10*ROW('Sanitation Data'!F185))),'Data Summary'!CY191="Yes"),OFFSET('Sanitation Data'!$F$12,0,10*ROW('Sanitation Data'!F185)),NA())</f>
        <v>#N/A</v>
      </c>
      <c r="AK191" s="94" t="e">
        <f ca="true">+IF(AND(ISNUMBER(OFFSET('Sanitation Data'!$G$4,0,10*ROW('Sanitation Data'!G185))),'Data Summary'!CZ191="Yes"),100-OFFSET('Sanitation Data'!$G$4,0,10*ROW('Sanitation Data'!G185)),NA())</f>
        <v>#N/A</v>
      </c>
      <c r="AL191" s="94" t="e">
        <f ca="true">+IF(AND(ISNUMBER(OFFSET('Sanitation Data'!$G$6,0,10*ROW('Sanitation Data'!G185))),'Data Summary'!DA191="Yes"),OFFSET('Sanitation Data'!$G$6,0,10*ROW('Sanitation Data'!G185)),NA())</f>
        <v>#N/A</v>
      </c>
      <c r="AM191" s="94" t="e">
        <f ca="true">+IF(AND(ISNUMBER(OFFSET('Sanitation Data'!$G$10,0,10*ROW('Sanitation Data'!G185))),'Data Summary'!DB191="Yes"),OFFSET('Sanitation Data'!$G$10,0,10*ROW('Sanitation Data'!G185)),NA())</f>
        <v>#N/A</v>
      </c>
      <c r="AN191" s="94" t="e">
        <f ca="true">+IF(AND(ISNUMBER(OFFSET('Sanitation Data'!$G$11,0,10*ROW('Sanitation Data'!G185))),'Data Summary'!DC191="Yes"),OFFSET('Sanitation Data'!$G$11,0,10*ROW('Sanitation Data'!G185)),NA())</f>
        <v>#N/A</v>
      </c>
      <c r="AO191" s="94" t="e">
        <f ca="true">+IF(AND(ISNUMBER(OFFSET('Sanitation Data'!$G$12,0,10*ROW('Sanitation Data'!G185))),'Data Summary'!DD191="Yes"),OFFSET('Sanitation Data'!$G$12,0,10*ROW('Sanitation Data'!G185)),NA())</f>
        <v>#N/A</v>
      </c>
      <c r="AP191" s="94" t="e">
        <f ca="true">+IF(AND(ISNUMBER(OFFSET('Sanitation Data'!$H$4,0,10*ROW('Sanitation Data'!H185))),'Data Summary'!DE191="Yes"),100-OFFSET('Sanitation Data'!$H$4,0,10*ROW('Sanitation Data'!H185)),NA())</f>
        <v>#N/A</v>
      </c>
      <c r="AQ191" s="94" t="e">
        <f ca="true">+IF(AND(ISNUMBER(OFFSET('Sanitation Data'!$H$6,0,10*ROW('Sanitation Data'!H185))),'Data Summary'!DF191="Yes"),OFFSET('Sanitation Data'!$H$6,0,10*ROW('Sanitation Data'!H185)),NA())</f>
        <v>#N/A</v>
      </c>
      <c r="AR191" s="94" t="e">
        <f ca="true">+IF(AND(ISNUMBER(OFFSET('Sanitation Data'!$H$10,0,10*ROW('Sanitation Data'!H185))),'Data Summary'!DG191="Yes"),OFFSET('Sanitation Data'!$H$10,0,10*ROW('Sanitation Data'!H185)),NA())</f>
        <v>#N/A</v>
      </c>
      <c r="AS191" s="94" t="e">
        <f ca="true">+IF(AND(ISNUMBER(OFFSET('Sanitation Data'!$H$11,0,10*ROW('Sanitation Data'!H185))),'Data Summary'!DH191="Yes"),OFFSET('Sanitation Data'!$H$11,0,10*ROW('Sanitation Data'!H185)),NA())</f>
        <v>#N/A</v>
      </c>
      <c r="AT191" s="94" t="e">
        <f ca="true">+IF(AND(ISNUMBER(OFFSET('Sanitation Data'!$H$12,0,10*ROW('Sanitation Data'!H185))),'Data Summary'!DI191="Yes"),OFFSET('Sanitation Data'!$H$12,0,10*ROW('Sanitation Data'!H185)),NA())</f>
        <v>#N/A</v>
      </c>
      <c r="AU191" s="94" t="e">
        <f ca="true">+IF(AND(ISNUMBER(OFFSET('Sanitation Data'!$I$4,0,10*ROW('Sanitation Data'!I185))),'Data Summary'!DJ191="Yes"),100-OFFSET('Sanitation Data'!$I$4,0,10*ROW('Sanitation Data'!I185)),NA())</f>
        <v>#N/A</v>
      </c>
      <c r="AV191" s="94" t="e">
        <f ca="true">+IF(AND(ISNUMBER(OFFSET('Sanitation Data'!$I$6,0,10*ROW('Sanitation Data'!I185))),'Data Summary'!DK191="Yes"),OFFSET('Sanitation Data'!$I$6,0,10*ROW('Sanitation Data'!I185)),NA())</f>
        <v>#N/A</v>
      </c>
      <c r="AW191" s="94" t="e">
        <f ca="true">+IF(AND(ISNUMBER(OFFSET('Sanitation Data'!$I$10,0,10*ROW('Sanitation Data'!I185))),'Data Summary'!DL191="Yes"),OFFSET('Sanitation Data'!$I$10,0,10*ROW('Sanitation Data'!I185)),NA())</f>
        <v>#N/A</v>
      </c>
      <c r="AX191" s="94" t="e">
        <f ca="true">+IF(AND(ISNUMBER(OFFSET('Sanitation Data'!$I$11,0,10*ROW('Sanitation Data'!I185))),'Data Summary'!DM191="Yes"),OFFSET('Sanitation Data'!$I$11,0,10*ROW('Sanitation Data'!I185)),NA())</f>
        <v>#N/A</v>
      </c>
      <c r="AY191" s="94" t="e">
        <f ca="true">+IF(AND(ISNUMBER(OFFSET('Sanitation Data'!$I$12,0,10*ROW('Sanitation Data'!I185))),'Data Summary'!DN191="Yes"),OFFSET('Sanitation Data'!$I$12,0,10*ROW('Sanitation Data'!I185)),NA())</f>
        <v>#N/A</v>
      </c>
      <c r="AZ191" s="95" t="e">
        <f ca="true">+IF(AND(ISNUMBER(OFFSET('Hygiene Data'!$D$5,0,10*ROW('Hygiene Data'!D185))),'Data Summary'!DO191="Yes"),OFFSET('Hygiene Data'!$D$5,0,10*ROW('Hygiene Data'!D185)),NA())</f>
        <v>#N/A</v>
      </c>
      <c r="BA191" s="95" t="e">
        <f ca="true">+IF(AND(ISNUMBER(OFFSET('Hygiene Data'!$D$7,0,10*ROW('Hygiene Data'!D185))),'Data Summary'!DP191="Yes"),OFFSET('Hygiene Data'!$D$7,0,10*ROW('Hygiene Data'!D185)),NA())</f>
        <v>#N/A</v>
      </c>
      <c r="BB191" s="95" t="e">
        <f ca="true">+IF(AND(ISNUMBER(OFFSET('Hygiene Data'!$D$9,0,10*ROW('Hygiene Data'!D185))),'Data Summary'!DQ191="Yes"),OFFSET('Hygiene Data'!$D$9,0,10*ROW('Hygiene Data'!D185)),NA())</f>
        <v>#N/A</v>
      </c>
      <c r="BC191" s="95" t="e">
        <f ca="true">+IF(AND(ISNUMBER(OFFSET('Hygiene Data'!$E$5,0,10*ROW('Hygiene Data'!E185))),'Data Summary'!DR191="Yes"),OFFSET('Hygiene Data'!$E$5,0,10*ROW('Hygiene Data'!E185)),NA())</f>
        <v>#N/A</v>
      </c>
      <c r="BD191" s="95" t="e">
        <f ca="true">+IF(AND(ISNUMBER(OFFSET('Hygiene Data'!$E$7,0,10*ROW('Hygiene Data'!E185))),'Data Summary'!DS191="Yes"),OFFSET('Hygiene Data'!$E$7,0,10*ROW('Hygiene Data'!E185)),NA())</f>
        <v>#N/A</v>
      </c>
      <c r="BE191" s="95" t="e">
        <f ca="true">+IF(AND(ISNUMBER(OFFSET('Hygiene Data'!$E$9,0,10*ROW('Hygiene Data'!E185))),'Data Summary'!DT191="Yes"),OFFSET('Hygiene Data'!$E$9,0,10*ROW('Hygiene Data'!E185)),NA())</f>
        <v>#N/A</v>
      </c>
      <c r="BF191" s="95" t="e">
        <f ca="true">+IF(AND(ISNUMBER(OFFSET('Hygiene Data'!$F$5,0,10*ROW('Hygiene Data'!F185))),'Data Summary'!DU191="Yes"),OFFSET('Hygiene Data'!$F$5,0,10*ROW('Hygiene Data'!F185)),NA())</f>
        <v>#N/A</v>
      </c>
      <c r="BG191" s="95" t="e">
        <f ca="true">+IF(AND(ISNUMBER(OFFSET('Hygiene Data'!$F$7,0,10*ROW('Hygiene Data'!F185))),'Data Summary'!DV191="Yes"),OFFSET('Hygiene Data'!$F$7,0,10*ROW('Hygiene Data'!F185)),NA())</f>
        <v>#N/A</v>
      </c>
      <c r="BH191" s="95" t="e">
        <f ca="true">+IF(AND(ISNUMBER(OFFSET('Hygiene Data'!$F$9,0,10*ROW('Hygiene Data'!F185))),'Data Summary'!DW191="Yes"),OFFSET('Hygiene Data'!$F$9,0,10*ROW('Hygiene Data'!F185)),NA())</f>
        <v>#N/A</v>
      </c>
      <c r="BI191" s="95" t="e">
        <f ca="true">+IF(AND(ISNUMBER(OFFSET('Hygiene Data'!$G$5,0,10*ROW('Hygiene Data'!G185))),'Data Summary'!DX191="Yes"),OFFSET('Hygiene Data'!$G$5,0,10*ROW('Hygiene Data'!G185)),NA())</f>
        <v>#N/A</v>
      </c>
      <c r="BJ191" s="95" t="e">
        <f ca="true">+IF(AND(ISNUMBER(OFFSET('Hygiene Data'!$G$7,0,10*ROW('Hygiene Data'!G185))),'Data Summary'!DY191="Yes"),OFFSET('Hygiene Data'!$G$7,0,10*ROW('Hygiene Data'!G185)),NA())</f>
        <v>#N/A</v>
      </c>
      <c r="BK191" s="95" t="e">
        <f ca="true">+IF(AND(ISNUMBER(OFFSET('Hygiene Data'!$G$9,0,10*ROW('Hygiene Data'!G185))),'Data Summary'!DZ191="Yes"),OFFSET('Hygiene Data'!$G$9,0,10*ROW('Hygiene Data'!G185)),NA())</f>
        <v>#N/A</v>
      </c>
      <c r="BL191" s="95" t="e">
        <f ca="true">+IF(AND(ISNUMBER(OFFSET('Hygiene Data'!$H$5,0,10*ROW('Hygiene Data'!H185))),'Data Summary'!EA191="Yes"),OFFSET('Hygiene Data'!$H$5,0,10*ROW('Hygiene Data'!H185)),NA())</f>
        <v>#N/A</v>
      </c>
      <c r="BM191" s="95" t="e">
        <f ca="true">+IF(AND(ISNUMBER(OFFSET('Hygiene Data'!$H$7,0,10*ROW('Hygiene Data'!H185))),'Data Summary'!EB191="Yes"),OFFSET('Hygiene Data'!$H$7,0,10*ROW('Hygiene Data'!H185)),NA())</f>
        <v>#N/A</v>
      </c>
      <c r="BN191" s="95" t="e">
        <f ca="true">+IF(AND(ISNUMBER(OFFSET('Hygiene Data'!$H$9,0,10*ROW('Hygiene Data'!H185))),'Data Summary'!EC191="Yes"),OFFSET('Hygiene Data'!$H$9,0,10*ROW('Hygiene Data'!H185)),NA())</f>
        <v>#N/A</v>
      </c>
      <c r="BO191" s="95" t="e">
        <f ca="true">+IF(AND(ISNUMBER(OFFSET('Hygiene Data'!$I$5,0,10*ROW('Hygiene Data'!I185))),'Data Summary'!ED191="Yes"),OFFSET('Hygiene Data'!$I$5,0,10*ROW('Hygiene Data'!I185)),NA())</f>
        <v>#N/A</v>
      </c>
      <c r="BP191" s="95" t="e">
        <f ca="true">+IF(AND(ISNUMBER(OFFSET('Hygiene Data'!$I$7,0,10*ROW('Hygiene Data'!I185))),'Data Summary'!EE191="Yes"),OFFSET('Hygiene Data'!$I$7,0,10*ROW('Hygiene Data'!I185)),NA())</f>
        <v>#N/A</v>
      </c>
      <c r="BQ191" s="95" t="e">
        <f ca="true">+IF(AND(ISNUMBER(OFFSET('Hygiene Data'!$I$9,0,10*ROW('Hygiene Data'!I185))),'Data Summary'!EF191="Yes"),OFFSET('Hygiene Data'!$I$9,0,10*ROW('Hygiene Data'!I185)),NA())</f>
        <v>#N/A</v>
      </c>
    </row>
    <row xmlns:x14ac="http://schemas.microsoft.com/office/spreadsheetml/2009/9/ac" r="192" x14ac:dyDescent="0.2">
      <c r="A192" s="329" t="e">
        <f ca="true">+RIGHT('Data Summary'!A192,LEN('Data Summary'!A192)-9)</f>
        <v>#VALUE!</v>
      </c>
      <c r="B192" s="36" t="str">
        <f ca="true">+IF(ISTEXT('Data Summary'!B192),'Data Summary'!B192,"")</f>
        <v/>
      </c>
      <c r="C192" s="328" t="e">
        <f ca="true">+VALUE('Data Summary'!C192)</f>
        <v>#VALUE!</v>
      </c>
      <c r="D192" s="93" t="e">
        <f ca="true">+IF(AND(ISNUMBER(OFFSET('Water Data'!$D$4,0,10*ROW('Water Data'!D186))),'Data Summary'!BS192="Yes"),100-OFFSET('Water Data'!$D$4,0,10*ROW('Water Data'!D186)),NA())</f>
        <v>#N/A</v>
      </c>
      <c r="E192" s="93" t="e">
        <f ca="true">+IF(AND(ISNUMBER(OFFSET('Water Data'!$D$6,0,10*ROW('Water Data'!D186))),'Data Summary'!BT192="Yes"),OFFSET('Water Data'!$D$6,0,10*ROW('Water Data'!D186)),NA())</f>
        <v>#N/A</v>
      </c>
      <c r="F192" s="93" t="e">
        <f ca="true">+IF(AND(ISNUMBER(OFFSET('Water Data'!$D$9,0,10*ROW('Water Data'!D186))),'Data Summary'!BU192="Yes"),OFFSET('Water Data'!$D$9,0,10*ROW('Water Data'!D186)),NA())</f>
        <v>#N/A</v>
      </c>
      <c r="G192" s="93" t="e">
        <f ca="true">+IF(AND(ISNUMBER(OFFSET('Water Data'!$E$4,0,10*ROW('Water Data'!E186))),'Data Summary'!BV192="Yes"),100-OFFSET('Water Data'!$E$4,0,10*ROW('Water Data'!E186)),NA())</f>
        <v>#N/A</v>
      </c>
      <c r="H192" s="93" t="e">
        <f ca="true">+IF(AND(ISNUMBER(OFFSET('Water Data'!$E$6,0,10*ROW('Water Data'!E186))),'Data Summary'!BW192="Yes"),OFFSET('Water Data'!$E$6,0,10*ROW('Water Data'!E186)),NA())</f>
        <v>#N/A</v>
      </c>
      <c r="I192" s="93" t="e">
        <f ca="true">+IF(AND(ISNUMBER(OFFSET('Water Data'!$E$9,0,10*ROW('Water Data'!E186))),'Data Summary'!BX192="Yes"),OFFSET('Water Data'!$E$9,0,10*ROW('Water Data'!E186)),NA())</f>
        <v>#N/A</v>
      </c>
      <c r="J192" s="93" t="e">
        <f ca="true">+IF(AND(ISNUMBER(OFFSET('Water Data'!$F$4,0,10*ROW('Water Data'!F186))),'Data Summary'!BY192="Yes"),100-OFFSET('Water Data'!$F$4,0,10*ROW('Water Data'!F186)),NA())</f>
        <v>#N/A</v>
      </c>
      <c r="K192" s="93" t="e">
        <f ca="true">+IF(AND(ISNUMBER(OFFSET('Water Data'!$F$6,0,10*ROW('Water Data'!F186))),'Data Summary'!BZ192="Yes"),OFFSET('Water Data'!$F$6,0,10*ROW('Water Data'!F186)),NA())</f>
        <v>#N/A</v>
      </c>
      <c r="L192" s="93" t="e">
        <f ca="true">+IF(AND(ISNUMBER(OFFSET('Water Data'!$F$9,0,10*ROW('Water Data'!F186))),'Data Summary'!CA192="Yes"),OFFSET('Water Data'!$F$9,0,10*ROW('Water Data'!F186)),NA())</f>
        <v>#N/A</v>
      </c>
      <c r="M192" s="93" t="e">
        <f ca="true">+IF(AND(ISNUMBER(OFFSET('Water Data'!$G$4,0,10*ROW('Water Data'!G186))),'Data Summary'!CB192="Yes"),100-OFFSET('Water Data'!$G$4,0,10*ROW('Water Data'!G186)),NA())</f>
        <v>#N/A</v>
      </c>
      <c r="N192" s="93" t="e">
        <f ca="true">+IF(AND(ISNUMBER(OFFSET('Water Data'!$G$6,0,10*ROW('Water Data'!G186))),'Data Summary'!CC192="Yes"),OFFSET('Water Data'!$G$6,0,10*ROW('Water Data'!G186)),NA())</f>
        <v>#N/A</v>
      </c>
      <c r="O192" s="93" t="e">
        <f ca="true">+IF(AND(ISNUMBER(OFFSET('Water Data'!$G$9,0,10*ROW('Water Data'!G186))),'Data Summary'!CD192="Yes"),OFFSET('Water Data'!$G$9,0,10*ROW('Water Data'!G186)),NA())</f>
        <v>#N/A</v>
      </c>
      <c r="P192" s="93" t="e">
        <f ca="true">+IF(AND(ISNUMBER(OFFSET('Water Data'!$H$4,0,10*ROW('Water Data'!H186))),'Data Summary'!CE192="Yes"),100-OFFSET('Water Data'!$H$4,0,10*ROW('Water Data'!H186)),NA())</f>
        <v>#N/A</v>
      </c>
      <c r="Q192" s="93" t="e">
        <f ca="true">+IF(AND(ISNUMBER(OFFSET('Water Data'!$H$6,0,10*ROW('Water Data'!H186))),'Data Summary'!CF192="Yes"),OFFSET('Water Data'!$H$6,0,10*ROW('Water Data'!H186)),NA())</f>
        <v>#N/A</v>
      </c>
      <c r="R192" s="93" t="e">
        <f ca="true">+IF(AND(ISNUMBER(OFFSET('Water Data'!$H$9,0,10*ROW('Water Data'!H186))),'Data Summary'!CG192="Yes"),OFFSET('Water Data'!$H$9,0,10*ROW('Water Data'!H186)),NA())</f>
        <v>#N/A</v>
      </c>
      <c r="S192" s="93" t="e">
        <f ca="true">+IF(AND(ISNUMBER(OFFSET('Water Data'!$I$4,0,10*ROW('Water Data'!I186))),'Data Summary'!CH192="Yes"),100-OFFSET('Water Data'!$I$4,0,10*ROW('Water Data'!I186)),NA())</f>
        <v>#N/A</v>
      </c>
      <c r="T192" s="93" t="e">
        <f ca="true">+IF(AND(ISNUMBER(OFFSET('Water Data'!$I$6,0,10*ROW('Water Data'!I186))),'Data Summary'!CI192="Yes"),OFFSET('Water Data'!$I$6,0,10*ROW('Water Data'!I186)),NA())</f>
        <v>#N/A</v>
      </c>
      <c r="U192" s="93" t="e">
        <f ca="true">+IF(AND(ISNUMBER(OFFSET('Water Data'!$I$9,0,10*ROW('Water Data'!I186))),'Data Summary'!CJ192="Yes"),OFFSET('Water Data'!$I$9,0,10*ROW('Water Data'!I186)),NA())</f>
        <v>#N/A</v>
      </c>
      <c r="V192" s="94" t="e">
        <f ca="true">+IF(AND(ISNUMBER(OFFSET('Sanitation Data'!$D$4,0,10*ROW('Sanitation Data'!D186))),'Data Summary'!CK192="Yes"),100-OFFSET('Sanitation Data'!$D$4,0,10*ROW('Sanitation Data'!D186)),NA())</f>
        <v>#N/A</v>
      </c>
      <c r="W192" s="94" t="e">
        <f ca="true">+IF(AND(ISNUMBER(OFFSET('Sanitation Data'!$D$6,0,10*ROW('Sanitation Data'!D186))),'Data Summary'!CL192="Yes"),OFFSET('Sanitation Data'!$D$6,0,10*ROW('Sanitation Data'!D186)),NA())</f>
        <v>#N/A</v>
      </c>
      <c r="X192" s="94" t="e">
        <f ca="true">+IF(AND(ISNUMBER(OFFSET('Sanitation Data'!$D$10,0,10*ROW('Sanitation Data'!D186))),'Data Summary'!CM192="Yes"),OFFSET('Sanitation Data'!$D$10,0,10*ROW('Sanitation Data'!D186)),NA())</f>
        <v>#N/A</v>
      </c>
      <c r="Y192" s="94" t="e">
        <f ca="true">+IF(AND(ISNUMBER(OFFSET('Sanitation Data'!$D$11,0,10*ROW('Sanitation Data'!D186))),'Data Summary'!CN192="Yes"),OFFSET('Sanitation Data'!$D$11,0,10*ROW('Sanitation Data'!D186)),NA())</f>
        <v>#N/A</v>
      </c>
      <c r="Z192" s="94" t="e">
        <f ca="true">+IF(AND(ISNUMBER(OFFSET('Sanitation Data'!$D$12,0,10*ROW('Sanitation Data'!D186))),'Data Summary'!CO192="Yes"),OFFSET('Sanitation Data'!$D$12,0,10*ROW('Sanitation Data'!D186)),NA())</f>
        <v>#N/A</v>
      </c>
      <c r="AA192" s="94" t="e">
        <f ca="true">+IF(AND(ISNUMBER(OFFSET('Sanitation Data'!$E$4,0,10*ROW('Sanitation Data'!E186))),'Data Summary'!CP192="Yes"),100-OFFSET('Sanitation Data'!$E$4,0,10*ROW('Sanitation Data'!E186)),NA())</f>
        <v>#N/A</v>
      </c>
      <c r="AB192" s="94" t="e">
        <f ca="true">+IF(AND(ISNUMBER(OFFSET('Sanitation Data'!$E$6,0,10*ROW('Sanitation Data'!E186))),'Data Summary'!CQ192="Yes"),OFFSET('Sanitation Data'!$E$6,0,10*ROW('Sanitation Data'!E186)),NA())</f>
        <v>#N/A</v>
      </c>
      <c r="AC192" s="94" t="e">
        <f ca="true">+IF(AND(ISNUMBER(OFFSET('Sanitation Data'!$E$10,0,10*ROW('Sanitation Data'!E186))),'Data Summary'!CR192="Yes"),OFFSET('Sanitation Data'!$E$10,0,10*ROW('Sanitation Data'!E186)),NA())</f>
        <v>#N/A</v>
      </c>
      <c r="AD192" s="94" t="e">
        <f ca="true">+IF(AND(ISNUMBER(OFFSET('Sanitation Data'!$E$11,0,10*ROW('Sanitation Data'!E186))),'Data Summary'!CS192="Yes"),OFFSET('Sanitation Data'!$E$11,0,10*ROW('Sanitation Data'!E186)),NA())</f>
        <v>#N/A</v>
      </c>
      <c r="AE192" s="94" t="e">
        <f ca="true">+IF(AND(ISNUMBER(OFFSET('Sanitation Data'!$E$12,0,10*ROW('Sanitation Data'!E186))),'Data Summary'!CT192="Yes"),OFFSET('Sanitation Data'!$E$12,0,10*ROW('Sanitation Data'!E186)),NA())</f>
        <v>#N/A</v>
      </c>
      <c r="AF192" s="94" t="e">
        <f ca="true">+IF(AND(ISNUMBER(OFFSET('Sanitation Data'!$F$4,0,10*ROW('Sanitation Data'!F186))),'Data Summary'!CU192="Yes"),100-OFFSET('Sanitation Data'!$F$4,0,10*ROW('Sanitation Data'!F186)),NA())</f>
        <v>#N/A</v>
      </c>
      <c r="AG192" s="94" t="e">
        <f ca="true">+IF(AND(ISNUMBER(OFFSET('Sanitation Data'!$F$6,0,10*ROW('Sanitation Data'!F186))),'Data Summary'!CV192="Yes"),OFFSET('Sanitation Data'!$F$6,0,10*ROW('Sanitation Data'!F186)),NA())</f>
        <v>#N/A</v>
      </c>
      <c r="AH192" s="94" t="e">
        <f ca="true">+IF(AND(ISNUMBER(OFFSET('Sanitation Data'!$F$10,0,10*ROW('Sanitation Data'!F186))),'Data Summary'!CW192="Yes"),OFFSET('Sanitation Data'!$F$10,0,10*ROW('Sanitation Data'!F186)),NA())</f>
        <v>#N/A</v>
      </c>
      <c r="AI192" s="94" t="e">
        <f ca="true">+IF(AND(ISNUMBER(OFFSET('Sanitation Data'!$F$11,0,10*ROW('Sanitation Data'!F186))),'Data Summary'!CX192="Yes"),OFFSET('Sanitation Data'!$F$11,0,10*ROW('Sanitation Data'!F186)),NA())</f>
        <v>#N/A</v>
      </c>
      <c r="AJ192" s="94" t="e">
        <f ca="true">+IF(AND(ISNUMBER(OFFSET('Sanitation Data'!$F$12,0,10*ROW('Sanitation Data'!F186))),'Data Summary'!CY192="Yes"),OFFSET('Sanitation Data'!$F$12,0,10*ROW('Sanitation Data'!F186)),NA())</f>
        <v>#N/A</v>
      </c>
      <c r="AK192" s="94" t="e">
        <f ca="true">+IF(AND(ISNUMBER(OFFSET('Sanitation Data'!$G$4,0,10*ROW('Sanitation Data'!G186))),'Data Summary'!CZ192="Yes"),100-OFFSET('Sanitation Data'!$G$4,0,10*ROW('Sanitation Data'!G186)),NA())</f>
        <v>#N/A</v>
      </c>
      <c r="AL192" s="94" t="e">
        <f ca="true">+IF(AND(ISNUMBER(OFFSET('Sanitation Data'!$G$6,0,10*ROW('Sanitation Data'!G186))),'Data Summary'!DA192="Yes"),OFFSET('Sanitation Data'!$G$6,0,10*ROW('Sanitation Data'!G186)),NA())</f>
        <v>#N/A</v>
      </c>
      <c r="AM192" s="94" t="e">
        <f ca="true">+IF(AND(ISNUMBER(OFFSET('Sanitation Data'!$G$10,0,10*ROW('Sanitation Data'!G186))),'Data Summary'!DB192="Yes"),OFFSET('Sanitation Data'!$G$10,0,10*ROW('Sanitation Data'!G186)),NA())</f>
        <v>#N/A</v>
      </c>
      <c r="AN192" s="94" t="e">
        <f ca="true">+IF(AND(ISNUMBER(OFFSET('Sanitation Data'!$G$11,0,10*ROW('Sanitation Data'!G186))),'Data Summary'!DC192="Yes"),OFFSET('Sanitation Data'!$G$11,0,10*ROW('Sanitation Data'!G186)),NA())</f>
        <v>#N/A</v>
      </c>
      <c r="AO192" s="94" t="e">
        <f ca="true">+IF(AND(ISNUMBER(OFFSET('Sanitation Data'!$G$12,0,10*ROW('Sanitation Data'!G186))),'Data Summary'!DD192="Yes"),OFFSET('Sanitation Data'!$G$12,0,10*ROW('Sanitation Data'!G186)),NA())</f>
        <v>#N/A</v>
      </c>
      <c r="AP192" s="94" t="e">
        <f ca="true">+IF(AND(ISNUMBER(OFFSET('Sanitation Data'!$H$4,0,10*ROW('Sanitation Data'!H186))),'Data Summary'!DE192="Yes"),100-OFFSET('Sanitation Data'!$H$4,0,10*ROW('Sanitation Data'!H186)),NA())</f>
        <v>#N/A</v>
      </c>
      <c r="AQ192" s="94" t="e">
        <f ca="true">+IF(AND(ISNUMBER(OFFSET('Sanitation Data'!$H$6,0,10*ROW('Sanitation Data'!H186))),'Data Summary'!DF192="Yes"),OFFSET('Sanitation Data'!$H$6,0,10*ROW('Sanitation Data'!H186)),NA())</f>
        <v>#N/A</v>
      </c>
      <c r="AR192" s="94" t="e">
        <f ca="true">+IF(AND(ISNUMBER(OFFSET('Sanitation Data'!$H$10,0,10*ROW('Sanitation Data'!H186))),'Data Summary'!DG192="Yes"),OFFSET('Sanitation Data'!$H$10,0,10*ROW('Sanitation Data'!H186)),NA())</f>
        <v>#N/A</v>
      </c>
      <c r="AS192" s="94" t="e">
        <f ca="true">+IF(AND(ISNUMBER(OFFSET('Sanitation Data'!$H$11,0,10*ROW('Sanitation Data'!H186))),'Data Summary'!DH192="Yes"),OFFSET('Sanitation Data'!$H$11,0,10*ROW('Sanitation Data'!H186)),NA())</f>
        <v>#N/A</v>
      </c>
      <c r="AT192" s="94" t="e">
        <f ca="true">+IF(AND(ISNUMBER(OFFSET('Sanitation Data'!$H$12,0,10*ROW('Sanitation Data'!H186))),'Data Summary'!DI192="Yes"),OFFSET('Sanitation Data'!$H$12,0,10*ROW('Sanitation Data'!H186)),NA())</f>
        <v>#N/A</v>
      </c>
      <c r="AU192" s="94" t="e">
        <f ca="true">+IF(AND(ISNUMBER(OFFSET('Sanitation Data'!$I$4,0,10*ROW('Sanitation Data'!I186))),'Data Summary'!DJ192="Yes"),100-OFFSET('Sanitation Data'!$I$4,0,10*ROW('Sanitation Data'!I186)),NA())</f>
        <v>#N/A</v>
      </c>
      <c r="AV192" s="94" t="e">
        <f ca="true">+IF(AND(ISNUMBER(OFFSET('Sanitation Data'!$I$6,0,10*ROW('Sanitation Data'!I186))),'Data Summary'!DK192="Yes"),OFFSET('Sanitation Data'!$I$6,0,10*ROW('Sanitation Data'!I186)),NA())</f>
        <v>#N/A</v>
      </c>
      <c r="AW192" s="94" t="e">
        <f ca="true">+IF(AND(ISNUMBER(OFFSET('Sanitation Data'!$I$10,0,10*ROW('Sanitation Data'!I186))),'Data Summary'!DL192="Yes"),OFFSET('Sanitation Data'!$I$10,0,10*ROW('Sanitation Data'!I186)),NA())</f>
        <v>#N/A</v>
      </c>
      <c r="AX192" s="94" t="e">
        <f ca="true">+IF(AND(ISNUMBER(OFFSET('Sanitation Data'!$I$11,0,10*ROW('Sanitation Data'!I186))),'Data Summary'!DM192="Yes"),OFFSET('Sanitation Data'!$I$11,0,10*ROW('Sanitation Data'!I186)),NA())</f>
        <v>#N/A</v>
      </c>
      <c r="AY192" s="94" t="e">
        <f ca="true">+IF(AND(ISNUMBER(OFFSET('Sanitation Data'!$I$12,0,10*ROW('Sanitation Data'!I186))),'Data Summary'!DN192="Yes"),OFFSET('Sanitation Data'!$I$12,0,10*ROW('Sanitation Data'!I186)),NA())</f>
        <v>#N/A</v>
      </c>
      <c r="AZ192" s="95" t="e">
        <f ca="true">+IF(AND(ISNUMBER(OFFSET('Hygiene Data'!$D$5,0,10*ROW('Hygiene Data'!D186))),'Data Summary'!DO192="Yes"),OFFSET('Hygiene Data'!$D$5,0,10*ROW('Hygiene Data'!D186)),NA())</f>
        <v>#N/A</v>
      </c>
      <c r="BA192" s="95" t="e">
        <f ca="true">+IF(AND(ISNUMBER(OFFSET('Hygiene Data'!$D$7,0,10*ROW('Hygiene Data'!D186))),'Data Summary'!DP192="Yes"),OFFSET('Hygiene Data'!$D$7,0,10*ROW('Hygiene Data'!D186)),NA())</f>
        <v>#N/A</v>
      </c>
      <c r="BB192" s="95" t="e">
        <f ca="true">+IF(AND(ISNUMBER(OFFSET('Hygiene Data'!$D$9,0,10*ROW('Hygiene Data'!D186))),'Data Summary'!DQ192="Yes"),OFFSET('Hygiene Data'!$D$9,0,10*ROW('Hygiene Data'!D186)),NA())</f>
        <v>#N/A</v>
      </c>
      <c r="BC192" s="95" t="e">
        <f ca="true">+IF(AND(ISNUMBER(OFFSET('Hygiene Data'!$E$5,0,10*ROW('Hygiene Data'!E186))),'Data Summary'!DR192="Yes"),OFFSET('Hygiene Data'!$E$5,0,10*ROW('Hygiene Data'!E186)),NA())</f>
        <v>#N/A</v>
      </c>
      <c r="BD192" s="95" t="e">
        <f ca="true">+IF(AND(ISNUMBER(OFFSET('Hygiene Data'!$E$7,0,10*ROW('Hygiene Data'!E186))),'Data Summary'!DS192="Yes"),OFFSET('Hygiene Data'!$E$7,0,10*ROW('Hygiene Data'!E186)),NA())</f>
        <v>#N/A</v>
      </c>
      <c r="BE192" s="95" t="e">
        <f ca="true">+IF(AND(ISNUMBER(OFFSET('Hygiene Data'!$E$9,0,10*ROW('Hygiene Data'!E186))),'Data Summary'!DT192="Yes"),OFFSET('Hygiene Data'!$E$9,0,10*ROW('Hygiene Data'!E186)),NA())</f>
        <v>#N/A</v>
      </c>
      <c r="BF192" s="95" t="e">
        <f ca="true">+IF(AND(ISNUMBER(OFFSET('Hygiene Data'!$F$5,0,10*ROW('Hygiene Data'!F186))),'Data Summary'!DU192="Yes"),OFFSET('Hygiene Data'!$F$5,0,10*ROW('Hygiene Data'!F186)),NA())</f>
        <v>#N/A</v>
      </c>
      <c r="BG192" s="95" t="e">
        <f ca="true">+IF(AND(ISNUMBER(OFFSET('Hygiene Data'!$F$7,0,10*ROW('Hygiene Data'!F186))),'Data Summary'!DV192="Yes"),OFFSET('Hygiene Data'!$F$7,0,10*ROW('Hygiene Data'!F186)),NA())</f>
        <v>#N/A</v>
      </c>
      <c r="BH192" s="95" t="e">
        <f ca="true">+IF(AND(ISNUMBER(OFFSET('Hygiene Data'!$F$9,0,10*ROW('Hygiene Data'!F186))),'Data Summary'!DW192="Yes"),OFFSET('Hygiene Data'!$F$9,0,10*ROW('Hygiene Data'!F186)),NA())</f>
        <v>#N/A</v>
      </c>
      <c r="BI192" s="95" t="e">
        <f ca="true">+IF(AND(ISNUMBER(OFFSET('Hygiene Data'!$G$5,0,10*ROW('Hygiene Data'!G186))),'Data Summary'!DX192="Yes"),OFFSET('Hygiene Data'!$G$5,0,10*ROW('Hygiene Data'!G186)),NA())</f>
        <v>#N/A</v>
      </c>
      <c r="BJ192" s="95" t="e">
        <f ca="true">+IF(AND(ISNUMBER(OFFSET('Hygiene Data'!$G$7,0,10*ROW('Hygiene Data'!G186))),'Data Summary'!DY192="Yes"),OFFSET('Hygiene Data'!$G$7,0,10*ROW('Hygiene Data'!G186)),NA())</f>
        <v>#N/A</v>
      </c>
      <c r="BK192" s="95" t="e">
        <f ca="true">+IF(AND(ISNUMBER(OFFSET('Hygiene Data'!$G$9,0,10*ROW('Hygiene Data'!G186))),'Data Summary'!DZ192="Yes"),OFFSET('Hygiene Data'!$G$9,0,10*ROW('Hygiene Data'!G186)),NA())</f>
        <v>#N/A</v>
      </c>
      <c r="BL192" s="95" t="e">
        <f ca="true">+IF(AND(ISNUMBER(OFFSET('Hygiene Data'!$H$5,0,10*ROW('Hygiene Data'!H186))),'Data Summary'!EA192="Yes"),OFFSET('Hygiene Data'!$H$5,0,10*ROW('Hygiene Data'!H186)),NA())</f>
        <v>#N/A</v>
      </c>
      <c r="BM192" s="95" t="e">
        <f ca="true">+IF(AND(ISNUMBER(OFFSET('Hygiene Data'!$H$7,0,10*ROW('Hygiene Data'!H186))),'Data Summary'!EB192="Yes"),OFFSET('Hygiene Data'!$H$7,0,10*ROW('Hygiene Data'!H186)),NA())</f>
        <v>#N/A</v>
      </c>
      <c r="BN192" s="95" t="e">
        <f ca="true">+IF(AND(ISNUMBER(OFFSET('Hygiene Data'!$H$9,0,10*ROW('Hygiene Data'!H186))),'Data Summary'!EC192="Yes"),OFFSET('Hygiene Data'!$H$9,0,10*ROW('Hygiene Data'!H186)),NA())</f>
        <v>#N/A</v>
      </c>
      <c r="BO192" s="95" t="e">
        <f ca="true">+IF(AND(ISNUMBER(OFFSET('Hygiene Data'!$I$5,0,10*ROW('Hygiene Data'!I186))),'Data Summary'!ED192="Yes"),OFFSET('Hygiene Data'!$I$5,0,10*ROW('Hygiene Data'!I186)),NA())</f>
        <v>#N/A</v>
      </c>
      <c r="BP192" s="95" t="e">
        <f ca="true">+IF(AND(ISNUMBER(OFFSET('Hygiene Data'!$I$7,0,10*ROW('Hygiene Data'!I186))),'Data Summary'!EE192="Yes"),OFFSET('Hygiene Data'!$I$7,0,10*ROW('Hygiene Data'!I186)),NA())</f>
        <v>#N/A</v>
      </c>
      <c r="BQ192" s="95" t="e">
        <f ca="true">+IF(AND(ISNUMBER(OFFSET('Hygiene Data'!$I$9,0,10*ROW('Hygiene Data'!I186))),'Data Summary'!EF192="Yes"),OFFSET('Hygiene Data'!$I$9,0,10*ROW('Hygiene Data'!I186)),NA())</f>
        <v>#N/A</v>
      </c>
    </row>
    <row xmlns:x14ac="http://schemas.microsoft.com/office/spreadsheetml/2009/9/ac" r="193" x14ac:dyDescent="0.2">
      <c r="A193" s="329" t="e">
        <f ca="true">+RIGHT('Data Summary'!A193,LEN('Data Summary'!A193)-9)</f>
        <v>#VALUE!</v>
      </c>
      <c r="B193" s="36" t="str">
        <f ca="true">+IF(ISTEXT('Data Summary'!B193),'Data Summary'!B193,"")</f>
        <v/>
      </c>
      <c r="C193" s="328" t="e">
        <f ca="true">+VALUE('Data Summary'!C193)</f>
        <v>#VALUE!</v>
      </c>
      <c r="D193" s="93" t="e">
        <f ca="true">+IF(AND(ISNUMBER(OFFSET('Water Data'!$D$4,0,10*ROW('Water Data'!D187))),'Data Summary'!BS193="Yes"),100-OFFSET('Water Data'!$D$4,0,10*ROW('Water Data'!D187)),NA())</f>
        <v>#N/A</v>
      </c>
      <c r="E193" s="93" t="e">
        <f ca="true">+IF(AND(ISNUMBER(OFFSET('Water Data'!$D$6,0,10*ROW('Water Data'!D187))),'Data Summary'!BT193="Yes"),OFFSET('Water Data'!$D$6,0,10*ROW('Water Data'!D187)),NA())</f>
        <v>#N/A</v>
      </c>
      <c r="F193" s="93" t="e">
        <f ca="true">+IF(AND(ISNUMBER(OFFSET('Water Data'!$D$9,0,10*ROW('Water Data'!D187))),'Data Summary'!BU193="Yes"),OFFSET('Water Data'!$D$9,0,10*ROW('Water Data'!D187)),NA())</f>
        <v>#N/A</v>
      </c>
      <c r="G193" s="93" t="e">
        <f ca="true">+IF(AND(ISNUMBER(OFFSET('Water Data'!$E$4,0,10*ROW('Water Data'!E187))),'Data Summary'!BV193="Yes"),100-OFFSET('Water Data'!$E$4,0,10*ROW('Water Data'!E187)),NA())</f>
        <v>#N/A</v>
      </c>
      <c r="H193" s="93" t="e">
        <f ca="true">+IF(AND(ISNUMBER(OFFSET('Water Data'!$E$6,0,10*ROW('Water Data'!E187))),'Data Summary'!BW193="Yes"),OFFSET('Water Data'!$E$6,0,10*ROW('Water Data'!E187)),NA())</f>
        <v>#N/A</v>
      </c>
      <c r="I193" s="93" t="e">
        <f ca="true">+IF(AND(ISNUMBER(OFFSET('Water Data'!$E$9,0,10*ROW('Water Data'!E187))),'Data Summary'!BX193="Yes"),OFFSET('Water Data'!$E$9,0,10*ROW('Water Data'!E187)),NA())</f>
        <v>#N/A</v>
      </c>
      <c r="J193" s="93" t="e">
        <f ca="true">+IF(AND(ISNUMBER(OFFSET('Water Data'!$F$4,0,10*ROW('Water Data'!F187))),'Data Summary'!BY193="Yes"),100-OFFSET('Water Data'!$F$4,0,10*ROW('Water Data'!F187)),NA())</f>
        <v>#N/A</v>
      </c>
      <c r="K193" s="93" t="e">
        <f ca="true">+IF(AND(ISNUMBER(OFFSET('Water Data'!$F$6,0,10*ROW('Water Data'!F187))),'Data Summary'!BZ193="Yes"),OFFSET('Water Data'!$F$6,0,10*ROW('Water Data'!F187)),NA())</f>
        <v>#N/A</v>
      </c>
      <c r="L193" s="93" t="e">
        <f ca="true">+IF(AND(ISNUMBER(OFFSET('Water Data'!$F$9,0,10*ROW('Water Data'!F187))),'Data Summary'!CA193="Yes"),OFFSET('Water Data'!$F$9,0,10*ROW('Water Data'!F187)),NA())</f>
        <v>#N/A</v>
      </c>
      <c r="M193" s="93" t="e">
        <f ca="true">+IF(AND(ISNUMBER(OFFSET('Water Data'!$G$4,0,10*ROW('Water Data'!G187))),'Data Summary'!CB193="Yes"),100-OFFSET('Water Data'!$G$4,0,10*ROW('Water Data'!G187)),NA())</f>
        <v>#N/A</v>
      </c>
      <c r="N193" s="93" t="e">
        <f ca="true">+IF(AND(ISNUMBER(OFFSET('Water Data'!$G$6,0,10*ROW('Water Data'!G187))),'Data Summary'!CC193="Yes"),OFFSET('Water Data'!$G$6,0,10*ROW('Water Data'!G187)),NA())</f>
        <v>#N/A</v>
      </c>
      <c r="O193" s="93" t="e">
        <f ca="true">+IF(AND(ISNUMBER(OFFSET('Water Data'!$G$9,0,10*ROW('Water Data'!G187))),'Data Summary'!CD193="Yes"),OFFSET('Water Data'!$G$9,0,10*ROW('Water Data'!G187)),NA())</f>
        <v>#N/A</v>
      </c>
      <c r="P193" s="93" t="e">
        <f ca="true">+IF(AND(ISNUMBER(OFFSET('Water Data'!$H$4,0,10*ROW('Water Data'!H187))),'Data Summary'!CE193="Yes"),100-OFFSET('Water Data'!$H$4,0,10*ROW('Water Data'!H187)),NA())</f>
        <v>#N/A</v>
      </c>
      <c r="Q193" s="93" t="e">
        <f ca="true">+IF(AND(ISNUMBER(OFFSET('Water Data'!$H$6,0,10*ROW('Water Data'!H187))),'Data Summary'!CF193="Yes"),OFFSET('Water Data'!$H$6,0,10*ROW('Water Data'!H187)),NA())</f>
        <v>#N/A</v>
      </c>
      <c r="R193" s="93" t="e">
        <f ca="true">+IF(AND(ISNUMBER(OFFSET('Water Data'!$H$9,0,10*ROW('Water Data'!H187))),'Data Summary'!CG193="Yes"),OFFSET('Water Data'!$H$9,0,10*ROW('Water Data'!H187)),NA())</f>
        <v>#N/A</v>
      </c>
      <c r="S193" s="93" t="e">
        <f ca="true">+IF(AND(ISNUMBER(OFFSET('Water Data'!$I$4,0,10*ROW('Water Data'!I187))),'Data Summary'!CH193="Yes"),100-OFFSET('Water Data'!$I$4,0,10*ROW('Water Data'!I187)),NA())</f>
        <v>#N/A</v>
      </c>
      <c r="T193" s="93" t="e">
        <f ca="true">+IF(AND(ISNUMBER(OFFSET('Water Data'!$I$6,0,10*ROW('Water Data'!I187))),'Data Summary'!CI193="Yes"),OFFSET('Water Data'!$I$6,0,10*ROW('Water Data'!I187)),NA())</f>
        <v>#N/A</v>
      </c>
      <c r="U193" s="93" t="e">
        <f ca="true">+IF(AND(ISNUMBER(OFFSET('Water Data'!$I$9,0,10*ROW('Water Data'!I187))),'Data Summary'!CJ193="Yes"),OFFSET('Water Data'!$I$9,0,10*ROW('Water Data'!I187)),NA())</f>
        <v>#N/A</v>
      </c>
      <c r="V193" s="94" t="e">
        <f ca="true">+IF(AND(ISNUMBER(OFFSET('Sanitation Data'!$D$4,0,10*ROW('Sanitation Data'!D187))),'Data Summary'!CK193="Yes"),100-OFFSET('Sanitation Data'!$D$4,0,10*ROW('Sanitation Data'!D187)),NA())</f>
        <v>#N/A</v>
      </c>
      <c r="W193" s="94" t="e">
        <f ca="true">+IF(AND(ISNUMBER(OFFSET('Sanitation Data'!$D$6,0,10*ROW('Sanitation Data'!D187))),'Data Summary'!CL193="Yes"),OFFSET('Sanitation Data'!$D$6,0,10*ROW('Sanitation Data'!D187)),NA())</f>
        <v>#N/A</v>
      </c>
      <c r="X193" s="94" t="e">
        <f ca="true">+IF(AND(ISNUMBER(OFFSET('Sanitation Data'!$D$10,0,10*ROW('Sanitation Data'!D187))),'Data Summary'!CM193="Yes"),OFFSET('Sanitation Data'!$D$10,0,10*ROW('Sanitation Data'!D187)),NA())</f>
        <v>#N/A</v>
      </c>
      <c r="Y193" s="94" t="e">
        <f ca="true">+IF(AND(ISNUMBER(OFFSET('Sanitation Data'!$D$11,0,10*ROW('Sanitation Data'!D187))),'Data Summary'!CN193="Yes"),OFFSET('Sanitation Data'!$D$11,0,10*ROW('Sanitation Data'!D187)),NA())</f>
        <v>#N/A</v>
      </c>
      <c r="Z193" s="94" t="e">
        <f ca="true">+IF(AND(ISNUMBER(OFFSET('Sanitation Data'!$D$12,0,10*ROW('Sanitation Data'!D187))),'Data Summary'!CO193="Yes"),OFFSET('Sanitation Data'!$D$12,0,10*ROW('Sanitation Data'!D187)),NA())</f>
        <v>#N/A</v>
      </c>
      <c r="AA193" s="94" t="e">
        <f ca="true">+IF(AND(ISNUMBER(OFFSET('Sanitation Data'!$E$4,0,10*ROW('Sanitation Data'!E187))),'Data Summary'!CP193="Yes"),100-OFFSET('Sanitation Data'!$E$4,0,10*ROW('Sanitation Data'!E187)),NA())</f>
        <v>#N/A</v>
      </c>
      <c r="AB193" s="94" t="e">
        <f ca="true">+IF(AND(ISNUMBER(OFFSET('Sanitation Data'!$E$6,0,10*ROW('Sanitation Data'!E187))),'Data Summary'!CQ193="Yes"),OFFSET('Sanitation Data'!$E$6,0,10*ROW('Sanitation Data'!E187)),NA())</f>
        <v>#N/A</v>
      </c>
      <c r="AC193" s="94" t="e">
        <f ca="true">+IF(AND(ISNUMBER(OFFSET('Sanitation Data'!$E$10,0,10*ROW('Sanitation Data'!E187))),'Data Summary'!CR193="Yes"),OFFSET('Sanitation Data'!$E$10,0,10*ROW('Sanitation Data'!E187)),NA())</f>
        <v>#N/A</v>
      </c>
      <c r="AD193" s="94" t="e">
        <f ca="true">+IF(AND(ISNUMBER(OFFSET('Sanitation Data'!$E$11,0,10*ROW('Sanitation Data'!E187))),'Data Summary'!CS193="Yes"),OFFSET('Sanitation Data'!$E$11,0,10*ROW('Sanitation Data'!E187)),NA())</f>
        <v>#N/A</v>
      </c>
      <c r="AE193" s="94" t="e">
        <f ca="true">+IF(AND(ISNUMBER(OFFSET('Sanitation Data'!$E$12,0,10*ROW('Sanitation Data'!E187))),'Data Summary'!CT193="Yes"),OFFSET('Sanitation Data'!$E$12,0,10*ROW('Sanitation Data'!E187)),NA())</f>
        <v>#N/A</v>
      </c>
      <c r="AF193" s="94" t="e">
        <f ca="true">+IF(AND(ISNUMBER(OFFSET('Sanitation Data'!$F$4,0,10*ROW('Sanitation Data'!F187))),'Data Summary'!CU193="Yes"),100-OFFSET('Sanitation Data'!$F$4,0,10*ROW('Sanitation Data'!F187)),NA())</f>
        <v>#N/A</v>
      </c>
      <c r="AG193" s="94" t="e">
        <f ca="true">+IF(AND(ISNUMBER(OFFSET('Sanitation Data'!$F$6,0,10*ROW('Sanitation Data'!F187))),'Data Summary'!CV193="Yes"),OFFSET('Sanitation Data'!$F$6,0,10*ROW('Sanitation Data'!F187)),NA())</f>
        <v>#N/A</v>
      </c>
      <c r="AH193" s="94" t="e">
        <f ca="true">+IF(AND(ISNUMBER(OFFSET('Sanitation Data'!$F$10,0,10*ROW('Sanitation Data'!F187))),'Data Summary'!CW193="Yes"),OFFSET('Sanitation Data'!$F$10,0,10*ROW('Sanitation Data'!F187)),NA())</f>
        <v>#N/A</v>
      </c>
      <c r="AI193" s="94" t="e">
        <f ca="true">+IF(AND(ISNUMBER(OFFSET('Sanitation Data'!$F$11,0,10*ROW('Sanitation Data'!F187))),'Data Summary'!CX193="Yes"),OFFSET('Sanitation Data'!$F$11,0,10*ROW('Sanitation Data'!F187)),NA())</f>
        <v>#N/A</v>
      </c>
      <c r="AJ193" s="94" t="e">
        <f ca="true">+IF(AND(ISNUMBER(OFFSET('Sanitation Data'!$F$12,0,10*ROW('Sanitation Data'!F187))),'Data Summary'!CY193="Yes"),OFFSET('Sanitation Data'!$F$12,0,10*ROW('Sanitation Data'!F187)),NA())</f>
        <v>#N/A</v>
      </c>
      <c r="AK193" s="94" t="e">
        <f ca="true">+IF(AND(ISNUMBER(OFFSET('Sanitation Data'!$G$4,0,10*ROW('Sanitation Data'!G187))),'Data Summary'!CZ193="Yes"),100-OFFSET('Sanitation Data'!$G$4,0,10*ROW('Sanitation Data'!G187)),NA())</f>
        <v>#N/A</v>
      </c>
      <c r="AL193" s="94" t="e">
        <f ca="true">+IF(AND(ISNUMBER(OFFSET('Sanitation Data'!$G$6,0,10*ROW('Sanitation Data'!G187))),'Data Summary'!DA193="Yes"),OFFSET('Sanitation Data'!$G$6,0,10*ROW('Sanitation Data'!G187)),NA())</f>
        <v>#N/A</v>
      </c>
      <c r="AM193" s="94" t="e">
        <f ca="true">+IF(AND(ISNUMBER(OFFSET('Sanitation Data'!$G$10,0,10*ROW('Sanitation Data'!G187))),'Data Summary'!DB193="Yes"),OFFSET('Sanitation Data'!$G$10,0,10*ROW('Sanitation Data'!G187)),NA())</f>
        <v>#N/A</v>
      </c>
      <c r="AN193" s="94" t="e">
        <f ca="true">+IF(AND(ISNUMBER(OFFSET('Sanitation Data'!$G$11,0,10*ROW('Sanitation Data'!G187))),'Data Summary'!DC193="Yes"),OFFSET('Sanitation Data'!$G$11,0,10*ROW('Sanitation Data'!G187)),NA())</f>
        <v>#N/A</v>
      </c>
      <c r="AO193" s="94" t="e">
        <f ca="true">+IF(AND(ISNUMBER(OFFSET('Sanitation Data'!$G$12,0,10*ROW('Sanitation Data'!G187))),'Data Summary'!DD193="Yes"),OFFSET('Sanitation Data'!$G$12,0,10*ROW('Sanitation Data'!G187)),NA())</f>
        <v>#N/A</v>
      </c>
      <c r="AP193" s="94" t="e">
        <f ca="true">+IF(AND(ISNUMBER(OFFSET('Sanitation Data'!$H$4,0,10*ROW('Sanitation Data'!H187))),'Data Summary'!DE193="Yes"),100-OFFSET('Sanitation Data'!$H$4,0,10*ROW('Sanitation Data'!H187)),NA())</f>
        <v>#N/A</v>
      </c>
      <c r="AQ193" s="94" t="e">
        <f ca="true">+IF(AND(ISNUMBER(OFFSET('Sanitation Data'!$H$6,0,10*ROW('Sanitation Data'!H187))),'Data Summary'!DF193="Yes"),OFFSET('Sanitation Data'!$H$6,0,10*ROW('Sanitation Data'!H187)),NA())</f>
        <v>#N/A</v>
      </c>
      <c r="AR193" s="94" t="e">
        <f ca="true">+IF(AND(ISNUMBER(OFFSET('Sanitation Data'!$H$10,0,10*ROW('Sanitation Data'!H187))),'Data Summary'!DG193="Yes"),OFFSET('Sanitation Data'!$H$10,0,10*ROW('Sanitation Data'!H187)),NA())</f>
        <v>#N/A</v>
      </c>
      <c r="AS193" s="94" t="e">
        <f ca="true">+IF(AND(ISNUMBER(OFFSET('Sanitation Data'!$H$11,0,10*ROW('Sanitation Data'!H187))),'Data Summary'!DH193="Yes"),OFFSET('Sanitation Data'!$H$11,0,10*ROW('Sanitation Data'!H187)),NA())</f>
        <v>#N/A</v>
      </c>
      <c r="AT193" s="94" t="e">
        <f ca="true">+IF(AND(ISNUMBER(OFFSET('Sanitation Data'!$H$12,0,10*ROW('Sanitation Data'!H187))),'Data Summary'!DI193="Yes"),OFFSET('Sanitation Data'!$H$12,0,10*ROW('Sanitation Data'!H187)),NA())</f>
        <v>#N/A</v>
      </c>
      <c r="AU193" s="94" t="e">
        <f ca="true">+IF(AND(ISNUMBER(OFFSET('Sanitation Data'!$I$4,0,10*ROW('Sanitation Data'!I187))),'Data Summary'!DJ193="Yes"),100-OFFSET('Sanitation Data'!$I$4,0,10*ROW('Sanitation Data'!I187)),NA())</f>
        <v>#N/A</v>
      </c>
      <c r="AV193" s="94" t="e">
        <f ca="true">+IF(AND(ISNUMBER(OFFSET('Sanitation Data'!$I$6,0,10*ROW('Sanitation Data'!I187))),'Data Summary'!DK193="Yes"),OFFSET('Sanitation Data'!$I$6,0,10*ROW('Sanitation Data'!I187)),NA())</f>
        <v>#N/A</v>
      </c>
      <c r="AW193" s="94" t="e">
        <f ca="true">+IF(AND(ISNUMBER(OFFSET('Sanitation Data'!$I$10,0,10*ROW('Sanitation Data'!I187))),'Data Summary'!DL193="Yes"),OFFSET('Sanitation Data'!$I$10,0,10*ROW('Sanitation Data'!I187)),NA())</f>
        <v>#N/A</v>
      </c>
      <c r="AX193" s="94" t="e">
        <f ca="true">+IF(AND(ISNUMBER(OFFSET('Sanitation Data'!$I$11,0,10*ROW('Sanitation Data'!I187))),'Data Summary'!DM193="Yes"),OFFSET('Sanitation Data'!$I$11,0,10*ROW('Sanitation Data'!I187)),NA())</f>
        <v>#N/A</v>
      </c>
      <c r="AY193" s="94" t="e">
        <f ca="true">+IF(AND(ISNUMBER(OFFSET('Sanitation Data'!$I$12,0,10*ROW('Sanitation Data'!I187))),'Data Summary'!DN193="Yes"),OFFSET('Sanitation Data'!$I$12,0,10*ROW('Sanitation Data'!I187)),NA())</f>
        <v>#N/A</v>
      </c>
      <c r="AZ193" s="95" t="e">
        <f ca="true">+IF(AND(ISNUMBER(OFFSET('Hygiene Data'!$D$5,0,10*ROW('Hygiene Data'!D187))),'Data Summary'!DO193="Yes"),OFFSET('Hygiene Data'!$D$5,0,10*ROW('Hygiene Data'!D187)),NA())</f>
        <v>#N/A</v>
      </c>
      <c r="BA193" s="95" t="e">
        <f ca="true">+IF(AND(ISNUMBER(OFFSET('Hygiene Data'!$D$7,0,10*ROW('Hygiene Data'!D187))),'Data Summary'!DP193="Yes"),OFFSET('Hygiene Data'!$D$7,0,10*ROW('Hygiene Data'!D187)),NA())</f>
        <v>#N/A</v>
      </c>
      <c r="BB193" s="95" t="e">
        <f ca="true">+IF(AND(ISNUMBER(OFFSET('Hygiene Data'!$D$9,0,10*ROW('Hygiene Data'!D187))),'Data Summary'!DQ193="Yes"),OFFSET('Hygiene Data'!$D$9,0,10*ROW('Hygiene Data'!D187)),NA())</f>
        <v>#N/A</v>
      </c>
      <c r="BC193" s="95" t="e">
        <f ca="true">+IF(AND(ISNUMBER(OFFSET('Hygiene Data'!$E$5,0,10*ROW('Hygiene Data'!E187))),'Data Summary'!DR193="Yes"),OFFSET('Hygiene Data'!$E$5,0,10*ROW('Hygiene Data'!E187)),NA())</f>
        <v>#N/A</v>
      </c>
      <c r="BD193" s="95" t="e">
        <f ca="true">+IF(AND(ISNUMBER(OFFSET('Hygiene Data'!$E$7,0,10*ROW('Hygiene Data'!E187))),'Data Summary'!DS193="Yes"),OFFSET('Hygiene Data'!$E$7,0,10*ROW('Hygiene Data'!E187)),NA())</f>
        <v>#N/A</v>
      </c>
      <c r="BE193" s="95" t="e">
        <f ca="true">+IF(AND(ISNUMBER(OFFSET('Hygiene Data'!$E$9,0,10*ROW('Hygiene Data'!E187))),'Data Summary'!DT193="Yes"),OFFSET('Hygiene Data'!$E$9,0,10*ROW('Hygiene Data'!E187)),NA())</f>
        <v>#N/A</v>
      </c>
      <c r="BF193" s="95" t="e">
        <f ca="true">+IF(AND(ISNUMBER(OFFSET('Hygiene Data'!$F$5,0,10*ROW('Hygiene Data'!F187))),'Data Summary'!DU193="Yes"),OFFSET('Hygiene Data'!$F$5,0,10*ROW('Hygiene Data'!F187)),NA())</f>
        <v>#N/A</v>
      </c>
      <c r="BG193" s="95" t="e">
        <f ca="true">+IF(AND(ISNUMBER(OFFSET('Hygiene Data'!$F$7,0,10*ROW('Hygiene Data'!F187))),'Data Summary'!DV193="Yes"),OFFSET('Hygiene Data'!$F$7,0,10*ROW('Hygiene Data'!F187)),NA())</f>
        <v>#N/A</v>
      </c>
      <c r="BH193" s="95" t="e">
        <f ca="true">+IF(AND(ISNUMBER(OFFSET('Hygiene Data'!$F$9,0,10*ROW('Hygiene Data'!F187))),'Data Summary'!DW193="Yes"),OFFSET('Hygiene Data'!$F$9,0,10*ROW('Hygiene Data'!F187)),NA())</f>
        <v>#N/A</v>
      </c>
      <c r="BI193" s="95" t="e">
        <f ca="true">+IF(AND(ISNUMBER(OFFSET('Hygiene Data'!$G$5,0,10*ROW('Hygiene Data'!G187))),'Data Summary'!DX193="Yes"),OFFSET('Hygiene Data'!$G$5,0,10*ROW('Hygiene Data'!G187)),NA())</f>
        <v>#N/A</v>
      </c>
      <c r="BJ193" s="95" t="e">
        <f ca="true">+IF(AND(ISNUMBER(OFFSET('Hygiene Data'!$G$7,0,10*ROW('Hygiene Data'!G187))),'Data Summary'!DY193="Yes"),OFFSET('Hygiene Data'!$G$7,0,10*ROW('Hygiene Data'!G187)),NA())</f>
        <v>#N/A</v>
      </c>
      <c r="BK193" s="95" t="e">
        <f ca="true">+IF(AND(ISNUMBER(OFFSET('Hygiene Data'!$G$9,0,10*ROW('Hygiene Data'!G187))),'Data Summary'!DZ193="Yes"),OFFSET('Hygiene Data'!$G$9,0,10*ROW('Hygiene Data'!G187)),NA())</f>
        <v>#N/A</v>
      </c>
      <c r="BL193" s="95" t="e">
        <f ca="true">+IF(AND(ISNUMBER(OFFSET('Hygiene Data'!$H$5,0,10*ROW('Hygiene Data'!H187))),'Data Summary'!EA193="Yes"),OFFSET('Hygiene Data'!$H$5,0,10*ROW('Hygiene Data'!H187)),NA())</f>
        <v>#N/A</v>
      </c>
      <c r="BM193" s="95" t="e">
        <f ca="true">+IF(AND(ISNUMBER(OFFSET('Hygiene Data'!$H$7,0,10*ROW('Hygiene Data'!H187))),'Data Summary'!EB193="Yes"),OFFSET('Hygiene Data'!$H$7,0,10*ROW('Hygiene Data'!H187)),NA())</f>
        <v>#N/A</v>
      </c>
      <c r="BN193" s="95" t="e">
        <f ca="true">+IF(AND(ISNUMBER(OFFSET('Hygiene Data'!$H$9,0,10*ROW('Hygiene Data'!H187))),'Data Summary'!EC193="Yes"),OFFSET('Hygiene Data'!$H$9,0,10*ROW('Hygiene Data'!H187)),NA())</f>
        <v>#N/A</v>
      </c>
      <c r="BO193" s="95" t="e">
        <f ca="true">+IF(AND(ISNUMBER(OFFSET('Hygiene Data'!$I$5,0,10*ROW('Hygiene Data'!I187))),'Data Summary'!ED193="Yes"),OFFSET('Hygiene Data'!$I$5,0,10*ROW('Hygiene Data'!I187)),NA())</f>
        <v>#N/A</v>
      </c>
      <c r="BP193" s="95" t="e">
        <f ca="true">+IF(AND(ISNUMBER(OFFSET('Hygiene Data'!$I$7,0,10*ROW('Hygiene Data'!I187))),'Data Summary'!EE193="Yes"),OFFSET('Hygiene Data'!$I$7,0,10*ROW('Hygiene Data'!I187)),NA())</f>
        <v>#N/A</v>
      </c>
      <c r="BQ193" s="95" t="e">
        <f ca="true">+IF(AND(ISNUMBER(OFFSET('Hygiene Data'!$I$9,0,10*ROW('Hygiene Data'!I187))),'Data Summary'!EF193="Yes"),OFFSET('Hygiene Data'!$I$9,0,10*ROW('Hygiene Data'!I187)),NA())</f>
        <v>#N/A</v>
      </c>
    </row>
    <row xmlns:x14ac="http://schemas.microsoft.com/office/spreadsheetml/2009/9/ac" r="194" x14ac:dyDescent="0.2">
      <c r="A194" s="329" t="e">
        <f ca="true">+RIGHT('Data Summary'!A194,LEN('Data Summary'!A194)-9)</f>
        <v>#VALUE!</v>
      </c>
      <c r="B194" s="36" t="str">
        <f ca="true">+IF(ISTEXT('Data Summary'!B194),'Data Summary'!B194,"")</f>
        <v/>
      </c>
      <c r="C194" s="328" t="e">
        <f ca="true">+VALUE('Data Summary'!C194)</f>
        <v>#VALUE!</v>
      </c>
      <c r="D194" s="93" t="e">
        <f ca="true">+IF(AND(ISNUMBER(OFFSET('Water Data'!$D$4,0,10*ROW('Water Data'!D188))),'Data Summary'!BS194="Yes"),100-OFFSET('Water Data'!$D$4,0,10*ROW('Water Data'!D188)),NA())</f>
        <v>#N/A</v>
      </c>
      <c r="E194" s="93" t="e">
        <f ca="true">+IF(AND(ISNUMBER(OFFSET('Water Data'!$D$6,0,10*ROW('Water Data'!D188))),'Data Summary'!BT194="Yes"),OFFSET('Water Data'!$D$6,0,10*ROW('Water Data'!D188)),NA())</f>
        <v>#N/A</v>
      </c>
      <c r="F194" s="93" t="e">
        <f ca="true">+IF(AND(ISNUMBER(OFFSET('Water Data'!$D$9,0,10*ROW('Water Data'!D188))),'Data Summary'!BU194="Yes"),OFFSET('Water Data'!$D$9,0,10*ROW('Water Data'!D188)),NA())</f>
        <v>#N/A</v>
      </c>
      <c r="G194" s="93" t="e">
        <f ca="true">+IF(AND(ISNUMBER(OFFSET('Water Data'!$E$4,0,10*ROW('Water Data'!E188))),'Data Summary'!BV194="Yes"),100-OFFSET('Water Data'!$E$4,0,10*ROW('Water Data'!E188)),NA())</f>
        <v>#N/A</v>
      </c>
      <c r="H194" s="93" t="e">
        <f ca="true">+IF(AND(ISNUMBER(OFFSET('Water Data'!$E$6,0,10*ROW('Water Data'!E188))),'Data Summary'!BW194="Yes"),OFFSET('Water Data'!$E$6,0,10*ROW('Water Data'!E188)),NA())</f>
        <v>#N/A</v>
      </c>
      <c r="I194" s="93" t="e">
        <f ca="true">+IF(AND(ISNUMBER(OFFSET('Water Data'!$E$9,0,10*ROW('Water Data'!E188))),'Data Summary'!BX194="Yes"),OFFSET('Water Data'!$E$9,0,10*ROW('Water Data'!E188)),NA())</f>
        <v>#N/A</v>
      </c>
      <c r="J194" s="93" t="e">
        <f ca="true">+IF(AND(ISNUMBER(OFFSET('Water Data'!$F$4,0,10*ROW('Water Data'!F188))),'Data Summary'!BY194="Yes"),100-OFFSET('Water Data'!$F$4,0,10*ROW('Water Data'!F188)),NA())</f>
        <v>#N/A</v>
      </c>
      <c r="K194" s="93" t="e">
        <f ca="true">+IF(AND(ISNUMBER(OFFSET('Water Data'!$F$6,0,10*ROW('Water Data'!F188))),'Data Summary'!BZ194="Yes"),OFFSET('Water Data'!$F$6,0,10*ROW('Water Data'!F188)),NA())</f>
        <v>#N/A</v>
      </c>
      <c r="L194" s="93" t="e">
        <f ca="true">+IF(AND(ISNUMBER(OFFSET('Water Data'!$F$9,0,10*ROW('Water Data'!F188))),'Data Summary'!CA194="Yes"),OFFSET('Water Data'!$F$9,0,10*ROW('Water Data'!F188)),NA())</f>
        <v>#N/A</v>
      </c>
      <c r="M194" s="93" t="e">
        <f ca="true">+IF(AND(ISNUMBER(OFFSET('Water Data'!$G$4,0,10*ROW('Water Data'!G188))),'Data Summary'!CB194="Yes"),100-OFFSET('Water Data'!$G$4,0,10*ROW('Water Data'!G188)),NA())</f>
        <v>#N/A</v>
      </c>
      <c r="N194" s="93" t="e">
        <f ca="true">+IF(AND(ISNUMBER(OFFSET('Water Data'!$G$6,0,10*ROW('Water Data'!G188))),'Data Summary'!CC194="Yes"),OFFSET('Water Data'!$G$6,0,10*ROW('Water Data'!G188)),NA())</f>
        <v>#N/A</v>
      </c>
      <c r="O194" s="93" t="e">
        <f ca="true">+IF(AND(ISNUMBER(OFFSET('Water Data'!$G$9,0,10*ROW('Water Data'!G188))),'Data Summary'!CD194="Yes"),OFFSET('Water Data'!$G$9,0,10*ROW('Water Data'!G188)),NA())</f>
        <v>#N/A</v>
      </c>
      <c r="P194" s="93" t="e">
        <f ca="true">+IF(AND(ISNUMBER(OFFSET('Water Data'!$H$4,0,10*ROW('Water Data'!H188))),'Data Summary'!CE194="Yes"),100-OFFSET('Water Data'!$H$4,0,10*ROW('Water Data'!H188)),NA())</f>
        <v>#N/A</v>
      </c>
      <c r="Q194" s="93" t="e">
        <f ca="true">+IF(AND(ISNUMBER(OFFSET('Water Data'!$H$6,0,10*ROW('Water Data'!H188))),'Data Summary'!CF194="Yes"),OFFSET('Water Data'!$H$6,0,10*ROW('Water Data'!H188)),NA())</f>
        <v>#N/A</v>
      </c>
      <c r="R194" s="93" t="e">
        <f ca="true">+IF(AND(ISNUMBER(OFFSET('Water Data'!$H$9,0,10*ROW('Water Data'!H188))),'Data Summary'!CG194="Yes"),OFFSET('Water Data'!$H$9,0,10*ROW('Water Data'!H188)),NA())</f>
        <v>#N/A</v>
      </c>
      <c r="S194" s="93" t="e">
        <f ca="true">+IF(AND(ISNUMBER(OFFSET('Water Data'!$I$4,0,10*ROW('Water Data'!I188))),'Data Summary'!CH194="Yes"),100-OFFSET('Water Data'!$I$4,0,10*ROW('Water Data'!I188)),NA())</f>
        <v>#N/A</v>
      </c>
      <c r="T194" s="93" t="e">
        <f ca="true">+IF(AND(ISNUMBER(OFFSET('Water Data'!$I$6,0,10*ROW('Water Data'!I188))),'Data Summary'!CI194="Yes"),OFFSET('Water Data'!$I$6,0,10*ROW('Water Data'!I188)),NA())</f>
        <v>#N/A</v>
      </c>
      <c r="U194" s="93" t="e">
        <f ca="true">+IF(AND(ISNUMBER(OFFSET('Water Data'!$I$9,0,10*ROW('Water Data'!I188))),'Data Summary'!CJ194="Yes"),OFFSET('Water Data'!$I$9,0,10*ROW('Water Data'!I188)),NA())</f>
        <v>#N/A</v>
      </c>
      <c r="V194" s="94" t="e">
        <f ca="true">+IF(AND(ISNUMBER(OFFSET('Sanitation Data'!$D$4,0,10*ROW('Sanitation Data'!D188))),'Data Summary'!CK194="Yes"),100-OFFSET('Sanitation Data'!$D$4,0,10*ROW('Sanitation Data'!D188)),NA())</f>
        <v>#N/A</v>
      </c>
      <c r="W194" s="94" t="e">
        <f ca="true">+IF(AND(ISNUMBER(OFFSET('Sanitation Data'!$D$6,0,10*ROW('Sanitation Data'!D188))),'Data Summary'!CL194="Yes"),OFFSET('Sanitation Data'!$D$6,0,10*ROW('Sanitation Data'!D188)),NA())</f>
        <v>#N/A</v>
      </c>
      <c r="X194" s="94" t="e">
        <f ca="true">+IF(AND(ISNUMBER(OFFSET('Sanitation Data'!$D$10,0,10*ROW('Sanitation Data'!D188))),'Data Summary'!CM194="Yes"),OFFSET('Sanitation Data'!$D$10,0,10*ROW('Sanitation Data'!D188)),NA())</f>
        <v>#N/A</v>
      </c>
      <c r="Y194" s="94" t="e">
        <f ca="true">+IF(AND(ISNUMBER(OFFSET('Sanitation Data'!$D$11,0,10*ROW('Sanitation Data'!D188))),'Data Summary'!CN194="Yes"),OFFSET('Sanitation Data'!$D$11,0,10*ROW('Sanitation Data'!D188)),NA())</f>
        <v>#N/A</v>
      </c>
      <c r="Z194" s="94" t="e">
        <f ca="true">+IF(AND(ISNUMBER(OFFSET('Sanitation Data'!$D$12,0,10*ROW('Sanitation Data'!D188))),'Data Summary'!CO194="Yes"),OFFSET('Sanitation Data'!$D$12,0,10*ROW('Sanitation Data'!D188)),NA())</f>
        <v>#N/A</v>
      </c>
      <c r="AA194" s="94" t="e">
        <f ca="true">+IF(AND(ISNUMBER(OFFSET('Sanitation Data'!$E$4,0,10*ROW('Sanitation Data'!E188))),'Data Summary'!CP194="Yes"),100-OFFSET('Sanitation Data'!$E$4,0,10*ROW('Sanitation Data'!E188)),NA())</f>
        <v>#N/A</v>
      </c>
      <c r="AB194" s="94" t="e">
        <f ca="true">+IF(AND(ISNUMBER(OFFSET('Sanitation Data'!$E$6,0,10*ROW('Sanitation Data'!E188))),'Data Summary'!CQ194="Yes"),OFFSET('Sanitation Data'!$E$6,0,10*ROW('Sanitation Data'!E188)),NA())</f>
        <v>#N/A</v>
      </c>
      <c r="AC194" s="94" t="e">
        <f ca="true">+IF(AND(ISNUMBER(OFFSET('Sanitation Data'!$E$10,0,10*ROW('Sanitation Data'!E188))),'Data Summary'!CR194="Yes"),OFFSET('Sanitation Data'!$E$10,0,10*ROW('Sanitation Data'!E188)),NA())</f>
        <v>#N/A</v>
      </c>
      <c r="AD194" s="94" t="e">
        <f ca="true">+IF(AND(ISNUMBER(OFFSET('Sanitation Data'!$E$11,0,10*ROW('Sanitation Data'!E188))),'Data Summary'!CS194="Yes"),OFFSET('Sanitation Data'!$E$11,0,10*ROW('Sanitation Data'!E188)),NA())</f>
        <v>#N/A</v>
      </c>
      <c r="AE194" s="94" t="e">
        <f ca="true">+IF(AND(ISNUMBER(OFFSET('Sanitation Data'!$E$12,0,10*ROW('Sanitation Data'!E188))),'Data Summary'!CT194="Yes"),OFFSET('Sanitation Data'!$E$12,0,10*ROW('Sanitation Data'!E188)),NA())</f>
        <v>#N/A</v>
      </c>
      <c r="AF194" s="94" t="e">
        <f ca="true">+IF(AND(ISNUMBER(OFFSET('Sanitation Data'!$F$4,0,10*ROW('Sanitation Data'!F188))),'Data Summary'!CU194="Yes"),100-OFFSET('Sanitation Data'!$F$4,0,10*ROW('Sanitation Data'!F188)),NA())</f>
        <v>#N/A</v>
      </c>
      <c r="AG194" s="94" t="e">
        <f ca="true">+IF(AND(ISNUMBER(OFFSET('Sanitation Data'!$F$6,0,10*ROW('Sanitation Data'!F188))),'Data Summary'!CV194="Yes"),OFFSET('Sanitation Data'!$F$6,0,10*ROW('Sanitation Data'!F188)),NA())</f>
        <v>#N/A</v>
      </c>
      <c r="AH194" s="94" t="e">
        <f ca="true">+IF(AND(ISNUMBER(OFFSET('Sanitation Data'!$F$10,0,10*ROW('Sanitation Data'!F188))),'Data Summary'!CW194="Yes"),OFFSET('Sanitation Data'!$F$10,0,10*ROW('Sanitation Data'!F188)),NA())</f>
        <v>#N/A</v>
      </c>
      <c r="AI194" s="94" t="e">
        <f ca="true">+IF(AND(ISNUMBER(OFFSET('Sanitation Data'!$F$11,0,10*ROW('Sanitation Data'!F188))),'Data Summary'!CX194="Yes"),OFFSET('Sanitation Data'!$F$11,0,10*ROW('Sanitation Data'!F188)),NA())</f>
        <v>#N/A</v>
      </c>
      <c r="AJ194" s="94" t="e">
        <f ca="true">+IF(AND(ISNUMBER(OFFSET('Sanitation Data'!$F$12,0,10*ROW('Sanitation Data'!F188))),'Data Summary'!CY194="Yes"),OFFSET('Sanitation Data'!$F$12,0,10*ROW('Sanitation Data'!F188)),NA())</f>
        <v>#N/A</v>
      </c>
      <c r="AK194" s="94" t="e">
        <f ca="true">+IF(AND(ISNUMBER(OFFSET('Sanitation Data'!$G$4,0,10*ROW('Sanitation Data'!G188))),'Data Summary'!CZ194="Yes"),100-OFFSET('Sanitation Data'!$G$4,0,10*ROW('Sanitation Data'!G188)),NA())</f>
        <v>#N/A</v>
      </c>
      <c r="AL194" s="94" t="e">
        <f ca="true">+IF(AND(ISNUMBER(OFFSET('Sanitation Data'!$G$6,0,10*ROW('Sanitation Data'!G188))),'Data Summary'!DA194="Yes"),OFFSET('Sanitation Data'!$G$6,0,10*ROW('Sanitation Data'!G188)),NA())</f>
        <v>#N/A</v>
      </c>
      <c r="AM194" s="94" t="e">
        <f ca="true">+IF(AND(ISNUMBER(OFFSET('Sanitation Data'!$G$10,0,10*ROW('Sanitation Data'!G188))),'Data Summary'!DB194="Yes"),OFFSET('Sanitation Data'!$G$10,0,10*ROW('Sanitation Data'!G188)),NA())</f>
        <v>#N/A</v>
      </c>
      <c r="AN194" s="94" t="e">
        <f ca="true">+IF(AND(ISNUMBER(OFFSET('Sanitation Data'!$G$11,0,10*ROW('Sanitation Data'!G188))),'Data Summary'!DC194="Yes"),OFFSET('Sanitation Data'!$G$11,0,10*ROW('Sanitation Data'!G188)),NA())</f>
        <v>#N/A</v>
      </c>
      <c r="AO194" s="94" t="e">
        <f ca="true">+IF(AND(ISNUMBER(OFFSET('Sanitation Data'!$G$12,0,10*ROW('Sanitation Data'!G188))),'Data Summary'!DD194="Yes"),OFFSET('Sanitation Data'!$G$12,0,10*ROW('Sanitation Data'!G188)),NA())</f>
        <v>#N/A</v>
      </c>
      <c r="AP194" s="94" t="e">
        <f ca="true">+IF(AND(ISNUMBER(OFFSET('Sanitation Data'!$H$4,0,10*ROW('Sanitation Data'!H188))),'Data Summary'!DE194="Yes"),100-OFFSET('Sanitation Data'!$H$4,0,10*ROW('Sanitation Data'!H188)),NA())</f>
        <v>#N/A</v>
      </c>
      <c r="AQ194" s="94" t="e">
        <f ca="true">+IF(AND(ISNUMBER(OFFSET('Sanitation Data'!$H$6,0,10*ROW('Sanitation Data'!H188))),'Data Summary'!DF194="Yes"),OFFSET('Sanitation Data'!$H$6,0,10*ROW('Sanitation Data'!H188)),NA())</f>
        <v>#N/A</v>
      </c>
      <c r="AR194" s="94" t="e">
        <f ca="true">+IF(AND(ISNUMBER(OFFSET('Sanitation Data'!$H$10,0,10*ROW('Sanitation Data'!H188))),'Data Summary'!DG194="Yes"),OFFSET('Sanitation Data'!$H$10,0,10*ROW('Sanitation Data'!H188)),NA())</f>
        <v>#N/A</v>
      </c>
      <c r="AS194" s="94" t="e">
        <f ca="true">+IF(AND(ISNUMBER(OFFSET('Sanitation Data'!$H$11,0,10*ROW('Sanitation Data'!H188))),'Data Summary'!DH194="Yes"),OFFSET('Sanitation Data'!$H$11,0,10*ROW('Sanitation Data'!H188)),NA())</f>
        <v>#N/A</v>
      </c>
      <c r="AT194" s="94" t="e">
        <f ca="true">+IF(AND(ISNUMBER(OFFSET('Sanitation Data'!$H$12,0,10*ROW('Sanitation Data'!H188))),'Data Summary'!DI194="Yes"),OFFSET('Sanitation Data'!$H$12,0,10*ROW('Sanitation Data'!H188)),NA())</f>
        <v>#N/A</v>
      </c>
      <c r="AU194" s="94" t="e">
        <f ca="true">+IF(AND(ISNUMBER(OFFSET('Sanitation Data'!$I$4,0,10*ROW('Sanitation Data'!I188))),'Data Summary'!DJ194="Yes"),100-OFFSET('Sanitation Data'!$I$4,0,10*ROW('Sanitation Data'!I188)),NA())</f>
        <v>#N/A</v>
      </c>
      <c r="AV194" s="94" t="e">
        <f ca="true">+IF(AND(ISNUMBER(OFFSET('Sanitation Data'!$I$6,0,10*ROW('Sanitation Data'!I188))),'Data Summary'!DK194="Yes"),OFFSET('Sanitation Data'!$I$6,0,10*ROW('Sanitation Data'!I188)),NA())</f>
        <v>#N/A</v>
      </c>
      <c r="AW194" s="94" t="e">
        <f ca="true">+IF(AND(ISNUMBER(OFFSET('Sanitation Data'!$I$10,0,10*ROW('Sanitation Data'!I188))),'Data Summary'!DL194="Yes"),OFFSET('Sanitation Data'!$I$10,0,10*ROW('Sanitation Data'!I188)),NA())</f>
        <v>#N/A</v>
      </c>
      <c r="AX194" s="94" t="e">
        <f ca="true">+IF(AND(ISNUMBER(OFFSET('Sanitation Data'!$I$11,0,10*ROW('Sanitation Data'!I188))),'Data Summary'!DM194="Yes"),OFFSET('Sanitation Data'!$I$11,0,10*ROW('Sanitation Data'!I188)),NA())</f>
        <v>#N/A</v>
      </c>
      <c r="AY194" s="94" t="e">
        <f ca="true">+IF(AND(ISNUMBER(OFFSET('Sanitation Data'!$I$12,0,10*ROW('Sanitation Data'!I188))),'Data Summary'!DN194="Yes"),OFFSET('Sanitation Data'!$I$12,0,10*ROW('Sanitation Data'!I188)),NA())</f>
        <v>#N/A</v>
      </c>
      <c r="AZ194" s="95" t="e">
        <f ca="true">+IF(AND(ISNUMBER(OFFSET('Hygiene Data'!$D$5,0,10*ROW('Hygiene Data'!D188))),'Data Summary'!DO194="Yes"),OFFSET('Hygiene Data'!$D$5,0,10*ROW('Hygiene Data'!D188)),NA())</f>
        <v>#N/A</v>
      </c>
      <c r="BA194" s="95" t="e">
        <f ca="true">+IF(AND(ISNUMBER(OFFSET('Hygiene Data'!$D$7,0,10*ROW('Hygiene Data'!D188))),'Data Summary'!DP194="Yes"),OFFSET('Hygiene Data'!$D$7,0,10*ROW('Hygiene Data'!D188)),NA())</f>
        <v>#N/A</v>
      </c>
      <c r="BB194" s="95" t="e">
        <f ca="true">+IF(AND(ISNUMBER(OFFSET('Hygiene Data'!$D$9,0,10*ROW('Hygiene Data'!D188))),'Data Summary'!DQ194="Yes"),OFFSET('Hygiene Data'!$D$9,0,10*ROW('Hygiene Data'!D188)),NA())</f>
        <v>#N/A</v>
      </c>
      <c r="BC194" s="95" t="e">
        <f ca="true">+IF(AND(ISNUMBER(OFFSET('Hygiene Data'!$E$5,0,10*ROW('Hygiene Data'!E188))),'Data Summary'!DR194="Yes"),OFFSET('Hygiene Data'!$E$5,0,10*ROW('Hygiene Data'!E188)),NA())</f>
        <v>#N/A</v>
      </c>
      <c r="BD194" s="95" t="e">
        <f ca="true">+IF(AND(ISNUMBER(OFFSET('Hygiene Data'!$E$7,0,10*ROW('Hygiene Data'!E188))),'Data Summary'!DS194="Yes"),OFFSET('Hygiene Data'!$E$7,0,10*ROW('Hygiene Data'!E188)),NA())</f>
        <v>#N/A</v>
      </c>
      <c r="BE194" s="95" t="e">
        <f ca="true">+IF(AND(ISNUMBER(OFFSET('Hygiene Data'!$E$9,0,10*ROW('Hygiene Data'!E188))),'Data Summary'!DT194="Yes"),OFFSET('Hygiene Data'!$E$9,0,10*ROW('Hygiene Data'!E188)),NA())</f>
        <v>#N/A</v>
      </c>
      <c r="BF194" s="95" t="e">
        <f ca="true">+IF(AND(ISNUMBER(OFFSET('Hygiene Data'!$F$5,0,10*ROW('Hygiene Data'!F188))),'Data Summary'!DU194="Yes"),OFFSET('Hygiene Data'!$F$5,0,10*ROW('Hygiene Data'!F188)),NA())</f>
        <v>#N/A</v>
      </c>
      <c r="BG194" s="95" t="e">
        <f ca="true">+IF(AND(ISNUMBER(OFFSET('Hygiene Data'!$F$7,0,10*ROW('Hygiene Data'!F188))),'Data Summary'!DV194="Yes"),OFFSET('Hygiene Data'!$F$7,0,10*ROW('Hygiene Data'!F188)),NA())</f>
        <v>#N/A</v>
      </c>
      <c r="BH194" s="95" t="e">
        <f ca="true">+IF(AND(ISNUMBER(OFFSET('Hygiene Data'!$F$9,0,10*ROW('Hygiene Data'!F188))),'Data Summary'!DW194="Yes"),OFFSET('Hygiene Data'!$F$9,0,10*ROW('Hygiene Data'!F188)),NA())</f>
        <v>#N/A</v>
      </c>
      <c r="BI194" s="95" t="e">
        <f ca="true">+IF(AND(ISNUMBER(OFFSET('Hygiene Data'!$G$5,0,10*ROW('Hygiene Data'!G188))),'Data Summary'!DX194="Yes"),OFFSET('Hygiene Data'!$G$5,0,10*ROW('Hygiene Data'!G188)),NA())</f>
        <v>#N/A</v>
      </c>
      <c r="BJ194" s="95" t="e">
        <f ca="true">+IF(AND(ISNUMBER(OFFSET('Hygiene Data'!$G$7,0,10*ROW('Hygiene Data'!G188))),'Data Summary'!DY194="Yes"),OFFSET('Hygiene Data'!$G$7,0,10*ROW('Hygiene Data'!G188)),NA())</f>
        <v>#N/A</v>
      </c>
      <c r="BK194" s="95" t="e">
        <f ca="true">+IF(AND(ISNUMBER(OFFSET('Hygiene Data'!$G$9,0,10*ROW('Hygiene Data'!G188))),'Data Summary'!DZ194="Yes"),OFFSET('Hygiene Data'!$G$9,0,10*ROW('Hygiene Data'!G188)),NA())</f>
        <v>#N/A</v>
      </c>
      <c r="BL194" s="95" t="e">
        <f ca="true">+IF(AND(ISNUMBER(OFFSET('Hygiene Data'!$H$5,0,10*ROW('Hygiene Data'!H188))),'Data Summary'!EA194="Yes"),OFFSET('Hygiene Data'!$H$5,0,10*ROW('Hygiene Data'!H188)),NA())</f>
        <v>#N/A</v>
      </c>
      <c r="BM194" s="95" t="e">
        <f ca="true">+IF(AND(ISNUMBER(OFFSET('Hygiene Data'!$H$7,0,10*ROW('Hygiene Data'!H188))),'Data Summary'!EB194="Yes"),OFFSET('Hygiene Data'!$H$7,0,10*ROW('Hygiene Data'!H188)),NA())</f>
        <v>#N/A</v>
      </c>
      <c r="BN194" s="95" t="e">
        <f ca="true">+IF(AND(ISNUMBER(OFFSET('Hygiene Data'!$H$9,0,10*ROW('Hygiene Data'!H188))),'Data Summary'!EC194="Yes"),OFFSET('Hygiene Data'!$H$9,0,10*ROW('Hygiene Data'!H188)),NA())</f>
        <v>#N/A</v>
      </c>
      <c r="BO194" s="95" t="e">
        <f ca="true">+IF(AND(ISNUMBER(OFFSET('Hygiene Data'!$I$5,0,10*ROW('Hygiene Data'!I188))),'Data Summary'!ED194="Yes"),OFFSET('Hygiene Data'!$I$5,0,10*ROW('Hygiene Data'!I188)),NA())</f>
        <v>#N/A</v>
      </c>
      <c r="BP194" s="95" t="e">
        <f ca="true">+IF(AND(ISNUMBER(OFFSET('Hygiene Data'!$I$7,0,10*ROW('Hygiene Data'!I188))),'Data Summary'!EE194="Yes"),OFFSET('Hygiene Data'!$I$7,0,10*ROW('Hygiene Data'!I188)),NA())</f>
        <v>#N/A</v>
      </c>
      <c r="BQ194" s="95" t="e">
        <f ca="true">+IF(AND(ISNUMBER(OFFSET('Hygiene Data'!$I$9,0,10*ROW('Hygiene Data'!I188))),'Data Summary'!EF194="Yes"),OFFSET('Hygiene Data'!$I$9,0,10*ROW('Hygiene Data'!I188)),NA())</f>
        <v>#N/A</v>
      </c>
    </row>
    <row xmlns:x14ac="http://schemas.microsoft.com/office/spreadsheetml/2009/9/ac" r="195" x14ac:dyDescent="0.2">
      <c r="A195" s="329" t="e">
        <f ca="true">+RIGHT('Data Summary'!A195,LEN('Data Summary'!A195)-9)</f>
        <v>#VALUE!</v>
      </c>
      <c r="B195" s="36" t="str">
        <f ca="true">+IF(ISTEXT('Data Summary'!B195),'Data Summary'!B195,"")</f>
        <v/>
      </c>
      <c r="C195" s="328" t="e">
        <f ca="true">+VALUE('Data Summary'!C195)</f>
        <v>#VALUE!</v>
      </c>
      <c r="D195" s="93" t="e">
        <f ca="true">+IF(AND(ISNUMBER(OFFSET('Water Data'!$D$4,0,10*ROW('Water Data'!D189))),'Data Summary'!BS195="Yes"),100-OFFSET('Water Data'!$D$4,0,10*ROW('Water Data'!D189)),NA())</f>
        <v>#N/A</v>
      </c>
      <c r="E195" s="93" t="e">
        <f ca="true">+IF(AND(ISNUMBER(OFFSET('Water Data'!$D$6,0,10*ROW('Water Data'!D189))),'Data Summary'!BT195="Yes"),OFFSET('Water Data'!$D$6,0,10*ROW('Water Data'!D189)),NA())</f>
        <v>#N/A</v>
      </c>
      <c r="F195" s="93" t="e">
        <f ca="true">+IF(AND(ISNUMBER(OFFSET('Water Data'!$D$9,0,10*ROW('Water Data'!D189))),'Data Summary'!BU195="Yes"),OFFSET('Water Data'!$D$9,0,10*ROW('Water Data'!D189)),NA())</f>
        <v>#N/A</v>
      </c>
      <c r="G195" s="93" t="e">
        <f ca="true">+IF(AND(ISNUMBER(OFFSET('Water Data'!$E$4,0,10*ROW('Water Data'!E189))),'Data Summary'!BV195="Yes"),100-OFFSET('Water Data'!$E$4,0,10*ROW('Water Data'!E189)),NA())</f>
        <v>#N/A</v>
      </c>
      <c r="H195" s="93" t="e">
        <f ca="true">+IF(AND(ISNUMBER(OFFSET('Water Data'!$E$6,0,10*ROW('Water Data'!E189))),'Data Summary'!BW195="Yes"),OFFSET('Water Data'!$E$6,0,10*ROW('Water Data'!E189)),NA())</f>
        <v>#N/A</v>
      </c>
      <c r="I195" s="93" t="e">
        <f ca="true">+IF(AND(ISNUMBER(OFFSET('Water Data'!$E$9,0,10*ROW('Water Data'!E189))),'Data Summary'!BX195="Yes"),OFFSET('Water Data'!$E$9,0,10*ROW('Water Data'!E189)),NA())</f>
        <v>#N/A</v>
      </c>
      <c r="J195" s="93" t="e">
        <f ca="true">+IF(AND(ISNUMBER(OFFSET('Water Data'!$F$4,0,10*ROW('Water Data'!F189))),'Data Summary'!BY195="Yes"),100-OFFSET('Water Data'!$F$4,0,10*ROW('Water Data'!F189)),NA())</f>
        <v>#N/A</v>
      </c>
      <c r="K195" s="93" t="e">
        <f ca="true">+IF(AND(ISNUMBER(OFFSET('Water Data'!$F$6,0,10*ROW('Water Data'!F189))),'Data Summary'!BZ195="Yes"),OFFSET('Water Data'!$F$6,0,10*ROW('Water Data'!F189)),NA())</f>
        <v>#N/A</v>
      </c>
      <c r="L195" s="93" t="e">
        <f ca="true">+IF(AND(ISNUMBER(OFFSET('Water Data'!$F$9,0,10*ROW('Water Data'!F189))),'Data Summary'!CA195="Yes"),OFFSET('Water Data'!$F$9,0,10*ROW('Water Data'!F189)),NA())</f>
        <v>#N/A</v>
      </c>
      <c r="M195" s="93" t="e">
        <f ca="true">+IF(AND(ISNUMBER(OFFSET('Water Data'!$G$4,0,10*ROW('Water Data'!G189))),'Data Summary'!CB195="Yes"),100-OFFSET('Water Data'!$G$4,0,10*ROW('Water Data'!G189)),NA())</f>
        <v>#N/A</v>
      </c>
      <c r="N195" s="93" t="e">
        <f ca="true">+IF(AND(ISNUMBER(OFFSET('Water Data'!$G$6,0,10*ROW('Water Data'!G189))),'Data Summary'!CC195="Yes"),OFFSET('Water Data'!$G$6,0,10*ROW('Water Data'!G189)),NA())</f>
        <v>#N/A</v>
      </c>
      <c r="O195" s="93" t="e">
        <f ca="true">+IF(AND(ISNUMBER(OFFSET('Water Data'!$G$9,0,10*ROW('Water Data'!G189))),'Data Summary'!CD195="Yes"),OFFSET('Water Data'!$G$9,0,10*ROW('Water Data'!G189)),NA())</f>
        <v>#N/A</v>
      </c>
      <c r="P195" s="93" t="e">
        <f ca="true">+IF(AND(ISNUMBER(OFFSET('Water Data'!$H$4,0,10*ROW('Water Data'!H189))),'Data Summary'!CE195="Yes"),100-OFFSET('Water Data'!$H$4,0,10*ROW('Water Data'!H189)),NA())</f>
        <v>#N/A</v>
      </c>
      <c r="Q195" s="93" t="e">
        <f ca="true">+IF(AND(ISNUMBER(OFFSET('Water Data'!$H$6,0,10*ROW('Water Data'!H189))),'Data Summary'!CF195="Yes"),OFFSET('Water Data'!$H$6,0,10*ROW('Water Data'!H189)),NA())</f>
        <v>#N/A</v>
      </c>
      <c r="R195" s="93" t="e">
        <f ca="true">+IF(AND(ISNUMBER(OFFSET('Water Data'!$H$9,0,10*ROW('Water Data'!H189))),'Data Summary'!CG195="Yes"),OFFSET('Water Data'!$H$9,0,10*ROW('Water Data'!H189)),NA())</f>
        <v>#N/A</v>
      </c>
      <c r="S195" s="93" t="e">
        <f ca="true">+IF(AND(ISNUMBER(OFFSET('Water Data'!$I$4,0,10*ROW('Water Data'!I189))),'Data Summary'!CH195="Yes"),100-OFFSET('Water Data'!$I$4,0,10*ROW('Water Data'!I189)),NA())</f>
        <v>#N/A</v>
      </c>
      <c r="T195" s="93" t="e">
        <f ca="true">+IF(AND(ISNUMBER(OFFSET('Water Data'!$I$6,0,10*ROW('Water Data'!I189))),'Data Summary'!CI195="Yes"),OFFSET('Water Data'!$I$6,0,10*ROW('Water Data'!I189)),NA())</f>
        <v>#N/A</v>
      </c>
      <c r="U195" s="93" t="e">
        <f ca="true">+IF(AND(ISNUMBER(OFFSET('Water Data'!$I$9,0,10*ROW('Water Data'!I189))),'Data Summary'!CJ195="Yes"),OFFSET('Water Data'!$I$9,0,10*ROW('Water Data'!I189)),NA())</f>
        <v>#N/A</v>
      </c>
      <c r="V195" s="94" t="e">
        <f ca="true">+IF(AND(ISNUMBER(OFFSET('Sanitation Data'!$D$4,0,10*ROW('Sanitation Data'!D189))),'Data Summary'!CK195="Yes"),100-OFFSET('Sanitation Data'!$D$4,0,10*ROW('Sanitation Data'!D189)),NA())</f>
        <v>#N/A</v>
      </c>
      <c r="W195" s="94" t="e">
        <f ca="true">+IF(AND(ISNUMBER(OFFSET('Sanitation Data'!$D$6,0,10*ROW('Sanitation Data'!D189))),'Data Summary'!CL195="Yes"),OFFSET('Sanitation Data'!$D$6,0,10*ROW('Sanitation Data'!D189)),NA())</f>
        <v>#N/A</v>
      </c>
      <c r="X195" s="94" t="e">
        <f ca="true">+IF(AND(ISNUMBER(OFFSET('Sanitation Data'!$D$10,0,10*ROW('Sanitation Data'!D189))),'Data Summary'!CM195="Yes"),OFFSET('Sanitation Data'!$D$10,0,10*ROW('Sanitation Data'!D189)),NA())</f>
        <v>#N/A</v>
      </c>
      <c r="Y195" s="94" t="e">
        <f ca="true">+IF(AND(ISNUMBER(OFFSET('Sanitation Data'!$D$11,0,10*ROW('Sanitation Data'!D189))),'Data Summary'!CN195="Yes"),OFFSET('Sanitation Data'!$D$11,0,10*ROW('Sanitation Data'!D189)),NA())</f>
        <v>#N/A</v>
      </c>
      <c r="Z195" s="94" t="e">
        <f ca="true">+IF(AND(ISNUMBER(OFFSET('Sanitation Data'!$D$12,0,10*ROW('Sanitation Data'!D189))),'Data Summary'!CO195="Yes"),OFFSET('Sanitation Data'!$D$12,0,10*ROW('Sanitation Data'!D189)),NA())</f>
        <v>#N/A</v>
      </c>
      <c r="AA195" s="94" t="e">
        <f ca="true">+IF(AND(ISNUMBER(OFFSET('Sanitation Data'!$E$4,0,10*ROW('Sanitation Data'!E189))),'Data Summary'!CP195="Yes"),100-OFFSET('Sanitation Data'!$E$4,0,10*ROW('Sanitation Data'!E189)),NA())</f>
        <v>#N/A</v>
      </c>
      <c r="AB195" s="94" t="e">
        <f ca="true">+IF(AND(ISNUMBER(OFFSET('Sanitation Data'!$E$6,0,10*ROW('Sanitation Data'!E189))),'Data Summary'!CQ195="Yes"),OFFSET('Sanitation Data'!$E$6,0,10*ROW('Sanitation Data'!E189)),NA())</f>
        <v>#N/A</v>
      </c>
      <c r="AC195" s="94" t="e">
        <f ca="true">+IF(AND(ISNUMBER(OFFSET('Sanitation Data'!$E$10,0,10*ROW('Sanitation Data'!E189))),'Data Summary'!CR195="Yes"),OFFSET('Sanitation Data'!$E$10,0,10*ROW('Sanitation Data'!E189)),NA())</f>
        <v>#N/A</v>
      </c>
      <c r="AD195" s="94" t="e">
        <f ca="true">+IF(AND(ISNUMBER(OFFSET('Sanitation Data'!$E$11,0,10*ROW('Sanitation Data'!E189))),'Data Summary'!CS195="Yes"),OFFSET('Sanitation Data'!$E$11,0,10*ROW('Sanitation Data'!E189)),NA())</f>
        <v>#N/A</v>
      </c>
      <c r="AE195" s="94" t="e">
        <f ca="true">+IF(AND(ISNUMBER(OFFSET('Sanitation Data'!$E$12,0,10*ROW('Sanitation Data'!E189))),'Data Summary'!CT195="Yes"),OFFSET('Sanitation Data'!$E$12,0,10*ROW('Sanitation Data'!E189)),NA())</f>
        <v>#N/A</v>
      </c>
      <c r="AF195" s="94" t="e">
        <f ca="true">+IF(AND(ISNUMBER(OFFSET('Sanitation Data'!$F$4,0,10*ROW('Sanitation Data'!F189))),'Data Summary'!CU195="Yes"),100-OFFSET('Sanitation Data'!$F$4,0,10*ROW('Sanitation Data'!F189)),NA())</f>
        <v>#N/A</v>
      </c>
      <c r="AG195" s="94" t="e">
        <f ca="true">+IF(AND(ISNUMBER(OFFSET('Sanitation Data'!$F$6,0,10*ROW('Sanitation Data'!F189))),'Data Summary'!CV195="Yes"),OFFSET('Sanitation Data'!$F$6,0,10*ROW('Sanitation Data'!F189)),NA())</f>
        <v>#N/A</v>
      </c>
      <c r="AH195" s="94" t="e">
        <f ca="true">+IF(AND(ISNUMBER(OFFSET('Sanitation Data'!$F$10,0,10*ROW('Sanitation Data'!F189))),'Data Summary'!CW195="Yes"),OFFSET('Sanitation Data'!$F$10,0,10*ROW('Sanitation Data'!F189)),NA())</f>
        <v>#N/A</v>
      </c>
      <c r="AI195" s="94" t="e">
        <f ca="true">+IF(AND(ISNUMBER(OFFSET('Sanitation Data'!$F$11,0,10*ROW('Sanitation Data'!F189))),'Data Summary'!CX195="Yes"),OFFSET('Sanitation Data'!$F$11,0,10*ROW('Sanitation Data'!F189)),NA())</f>
        <v>#N/A</v>
      </c>
      <c r="AJ195" s="94" t="e">
        <f ca="true">+IF(AND(ISNUMBER(OFFSET('Sanitation Data'!$F$12,0,10*ROW('Sanitation Data'!F189))),'Data Summary'!CY195="Yes"),OFFSET('Sanitation Data'!$F$12,0,10*ROW('Sanitation Data'!F189)),NA())</f>
        <v>#N/A</v>
      </c>
      <c r="AK195" s="94" t="e">
        <f ca="true">+IF(AND(ISNUMBER(OFFSET('Sanitation Data'!$G$4,0,10*ROW('Sanitation Data'!G189))),'Data Summary'!CZ195="Yes"),100-OFFSET('Sanitation Data'!$G$4,0,10*ROW('Sanitation Data'!G189)),NA())</f>
        <v>#N/A</v>
      </c>
      <c r="AL195" s="94" t="e">
        <f ca="true">+IF(AND(ISNUMBER(OFFSET('Sanitation Data'!$G$6,0,10*ROW('Sanitation Data'!G189))),'Data Summary'!DA195="Yes"),OFFSET('Sanitation Data'!$G$6,0,10*ROW('Sanitation Data'!G189)),NA())</f>
        <v>#N/A</v>
      </c>
      <c r="AM195" s="94" t="e">
        <f ca="true">+IF(AND(ISNUMBER(OFFSET('Sanitation Data'!$G$10,0,10*ROW('Sanitation Data'!G189))),'Data Summary'!DB195="Yes"),OFFSET('Sanitation Data'!$G$10,0,10*ROW('Sanitation Data'!G189)),NA())</f>
        <v>#N/A</v>
      </c>
      <c r="AN195" s="94" t="e">
        <f ca="true">+IF(AND(ISNUMBER(OFFSET('Sanitation Data'!$G$11,0,10*ROW('Sanitation Data'!G189))),'Data Summary'!DC195="Yes"),OFFSET('Sanitation Data'!$G$11,0,10*ROW('Sanitation Data'!G189)),NA())</f>
        <v>#N/A</v>
      </c>
      <c r="AO195" s="94" t="e">
        <f ca="true">+IF(AND(ISNUMBER(OFFSET('Sanitation Data'!$G$12,0,10*ROW('Sanitation Data'!G189))),'Data Summary'!DD195="Yes"),OFFSET('Sanitation Data'!$G$12,0,10*ROW('Sanitation Data'!G189)),NA())</f>
        <v>#N/A</v>
      </c>
      <c r="AP195" s="94" t="e">
        <f ca="true">+IF(AND(ISNUMBER(OFFSET('Sanitation Data'!$H$4,0,10*ROW('Sanitation Data'!H189))),'Data Summary'!DE195="Yes"),100-OFFSET('Sanitation Data'!$H$4,0,10*ROW('Sanitation Data'!H189)),NA())</f>
        <v>#N/A</v>
      </c>
      <c r="AQ195" s="94" t="e">
        <f ca="true">+IF(AND(ISNUMBER(OFFSET('Sanitation Data'!$H$6,0,10*ROW('Sanitation Data'!H189))),'Data Summary'!DF195="Yes"),OFFSET('Sanitation Data'!$H$6,0,10*ROW('Sanitation Data'!H189)),NA())</f>
        <v>#N/A</v>
      </c>
      <c r="AR195" s="94" t="e">
        <f ca="true">+IF(AND(ISNUMBER(OFFSET('Sanitation Data'!$H$10,0,10*ROW('Sanitation Data'!H189))),'Data Summary'!DG195="Yes"),OFFSET('Sanitation Data'!$H$10,0,10*ROW('Sanitation Data'!H189)),NA())</f>
        <v>#N/A</v>
      </c>
      <c r="AS195" s="94" t="e">
        <f ca="true">+IF(AND(ISNUMBER(OFFSET('Sanitation Data'!$H$11,0,10*ROW('Sanitation Data'!H189))),'Data Summary'!DH195="Yes"),OFFSET('Sanitation Data'!$H$11,0,10*ROW('Sanitation Data'!H189)),NA())</f>
        <v>#N/A</v>
      </c>
      <c r="AT195" s="94" t="e">
        <f ca="true">+IF(AND(ISNUMBER(OFFSET('Sanitation Data'!$H$12,0,10*ROW('Sanitation Data'!H189))),'Data Summary'!DI195="Yes"),OFFSET('Sanitation Data'!$H$12,0,10*ROW('Sanitation Data'!H189)),NA())</f>
        <v>#N/A</v>
      </c>
      <c r="AU195" s="94" t="e">
        <f ca="true">+IF(AND(ISNUMBER(OFFSET('Sanitation Data'!$I$4,0,10*ROW('Sanitation Data'!I189))),'Data Summary'!DJ195="Yes"),100-OFFSET('Sanitation Data'!$I$4,0,10*ROW('Sanitation Data'!I189)),NA())</f>
        <v>#N/A</v>
      </c>
      <c r="AV195" s="94" t="e">
        <f ca="true">+IF(AND(ISNUMBER(OFFSET('Sanitation Data'!$I$6,0,10*ROW('Sanitation Data'!I189))),'Data Summary'!DK195="Yes"),OFFSET('Sanitation Data'!$I$6,0,10*ROW('Sanitation Data'!I189)),NA())</f>
        <v>#N/A</v>
      </c>
      <c r="AW195" s="94" t="e">
        <f ca="true">+IF(AND(ISNUMBER(OFFSET('Sanitation Data'!$I$10,0,10*ROW('Sanitation Data'!I189))),'Data Summary'!DL195="Yes"),OFFSET('Sanitation Data'!$I$10,0,10*ROW('Sanitation Data'!I189)),NA())</f>
        <v>#N/A</v>
      </c>
      <c r="AX195" s="94" t="e">
        <f ca="true">+IF(AND(ISNUMBER(OFFSET('Sanitation Data'!$I$11,0,10*ROW('Sanitation Data'!I189))),'Data Summary'!DM195="Yes"),OFFSET('Sanitation Data'!$I$11,0,10*ROW('Sanitation Data'!I189)),NA())</f>
        <v>#N/A</v>
      </c>
      <c r="AY195" s="94" t="e">
        <f ca="true">+IF(AND(ISNUMBER(OFFSET('Sanitation Data'!$I$12,0,10*ROW('Sanitation Data'!I189))),'Data Summary'!DN195="Yes"),OFFSET('Sanitation Data'!$I$12,0,10*ROW('Sanitation Data'!I189)),NA())</f>
        <v>#N/A</v>
      </c>
      <c r="AZ195" s="95" t="e">
        <f ca="true">+IF(AND(ISNUMBER(OFFSET('Hygiene Data'!$D$5,0,10*ROW('Hygiene Data'!D189))),'Data Summary'!DO195="Yes"),OFFSET('Hygiene Data'!$D$5,0,10*ROW('Hygiene Data'!D189)),NA())</f>
        <v>#N/A</v>
      </c>
      <c r="BA195" s="95" t="e">
        <f ca="true">+IF(AND(ISNUMBER(OFFSET('Hygiene Data'!$D$7,0,10*ROW('Hygiene Data'!D189))),'Data Summary'!DP195="Yes"),OFFSET('Hygiene Data'!$D$7,0,10*ROW('Hygiene Data'!D189)),NA())</f>
        <v>#N/A</v>
      </c>
      <c r="BB195" s="95" t="e">
        <f ca="true">+IF(AND(ISNUMBER(OFFSET('Hygiene Data'!$D$9,0,10*ROW('Hygiene Data'!D189))),'Data Summary'!DQ195="Yes"),OFFSET('Hygiene Data'!$D$9,0,10*ROW('Hygiene Data'!D189)),NA())</f>
        <v>#N/A</v>
      </c>
      <c r="BC195" s="95" t="e">
        <f ca="true">+IF(AND(ISNUMBER(OFFSET('Hygiene Data'!$E$5,0,10*ROW('Hygiene Data'!E189))),'Data Summary'!DR195="Yes"),OFFSET('Hygiene Data'!$E$5,0,10*ROW('Hygiene Data'!E189)),NA())</f>
        <v>#N/A</v>
      </c>
      <c r="BD195" s="95" t="e">
        <f ca="true">+IF(AND(ISNUMBER(OFFSET('Hygiene Data'!$E$7,0,10*ROW('Hygiene Data'!E189))),'Data Summary'!DS195="Yes"),OFFSET('Hygiene Data'!$E$7,0,10*ROW('Hygiene Data'!E189)),NA())</f>
        <v>#N/A</v>
      </c>
      <c r="BE195" s="95" t="e">
        <f ca="true">+IF(AND(ISNUMBER(OFFSET('Hygiene Data'!$E$9,0,10*ROW('Hygiene Data'!E189))),'Data Summary'!DT195="Yes"),OFFSET('Hygiene Data'!$E$9,0,10*ROW('Hygiene Data'!E189)),NA())</f>
        <v>#N/A</v>
      </c>
      <c r="BF195" s="95" t="e">
        <f ca="true">+IF(AND(ISNUMBER(OFFSET('Hygiene Data'!$F$5,0,10*ROW('Hygiene Data'!F189))),'Data Summary'!DU195="Yes"),OFFSET('Hygiene Data'!$F$5,0,10*ROW('Hygiene Data'!F189)),NA())</f>
        <v>#N/A</v>
      </c>
      <c r="BG195" s="95" t="e">
        <f ca="true">+IF(AND(ISNUMBER(OFFSET('Hygiene Data'!$F$7,0,10*ROW('Hygiene Data'!F189))),'Data Summary'!DV195="Yes"),OFFSET('Hygiene Data'!$F$7,0,10*ROW('Hygiene Data'!F189)),NA())</f>
        <v>#N/A</v>
      </c>
      <c r="BH195" s="95" t="e">
        <f ca="true">+IF(AND(ISNUMBER(OFFSET('Hygiene Data'!$F$9,0,10*ROW('Hygiene Data'!F189))),'Data Summary'!DW195="Yes"),OFFSET('Hygiene Data'!$F$9,0,10*ROW('Hygiene Data'!F189)),NA())</f>
        <v>#N/A</v>
      </c>
      <c r="BI195" s="95" t="e">
        <f ca="true">+IF(AND(ISNUMBER(OFFSET('Hygiene Data'!$G$5,0,10*ROW('Hygiene Data'!G189))),'Data Summary'!DX195="Yes"),OFFSET('Hygiene Data'!$G$5,0,10*ROW('Hygiene Data'!G189)),NA())</f>
        <v>#N/A</v>
      </c>
      <c r="BJ195" s="95" t="e">
        <f ca="true">+IF(AND(ISNUMBER(OFFSET('Hygiene Data'!$G$7,0,10*ROW('Hygiene Data'!G189))),'Data Summary'!DY195="Yes"),OFFSET('Hygiene Data'!$G$7,0,10*ROW('Hygiene Data'!G189)),NA())</f>
        <v>#N/A</v>
      </c>
      <c r="BK195" s="95" t="e">
        <f ca="true">+IF(AND(ISNUMBER(OFFSET('Hygiene Data'!$G$9,0,10*ROW('Hygiene Data'!G189))),'Data Summary'!DZ195="Yes"),OFFSET('Hygiene Data'!$G$9,0,10*ROW('Hygiene Data'!G189)),NA())</f>
        <v>#N/A</v>
      </c>
      <c r="BL195" s="95" t="e">
        <f ca="true">+IF(AND(ISNUMBER(OFFSET('Hygiene Data'!$H$5,0,10*ROW('Hygiene Data'!H189))),'Data Summary'!EA195="Yes"),OFFSET('Hygiene Data'!$H$5,0,10*ROW('Hygiene Data'!H189)),NA())</f>
        <v>#N/A</v>
      </c>
      <c r="BM195" s="95" t="e">
        <f ca="true">+IF(AND(ISNUMBER(OFFSET('Hygiene Data'!$H$7,0,10*ROW('Hygiene Data'!H189))),'Data Summary'!EB195="Yes"),OFFSET('Hygiene Data'!$H$7,0,10*ROW('Hygiene Data'!H189)),NA())</f>
        <v>#N/A</v>
      </c>
      <c r="BN195" s="95" t="e">
        <f ca="true">+IF(AND(ISNUMBER(OFFSET('Hygiene Data'!$H$9,0,10*ROW('Hygiene Data'!H189))),'Data Summary'!EC195="Yes"),OFFSET('Hygiene Data'!$H$9,0,10*ROW('Hygiene Data'!H189)),NA())</f>
        <v>#N/A</v>
      </c>
      <c r="BO195" s="95" t="e">
        <f ca="true">+IF(AND(ISNUMBER(OFFSET('Hygiene Data'!$I$5,0,10*ROW('Hygiene Data'!I189))),'Data Summary'!ED195="Yes"),OFFSET('Hygiene Data'!$I$5,0,10*ROW('Hygiene Data'!I189)),NA())</f>
        <v>#N/A</v>
      </c>
      <c r="BP195" s="95" t="e">
        <f ca="true">+IF(AND(ISNUMBER(OFFSET('Hygiene Data'!$I$7,0,10*ROW('Hygiene Data'!I189))),'Data Summary'!EE195="Yes"),OFFSET('Hygiene Data'!$I$7,0,10*ROW('Hygiene Data'!I189)),NA())</f>
        <v>#N/A</v>
      </c>
      <c r="BQ195" s="95" t="e">
        <f ca="true">+IF(AND(ISNUMBER(OFFSET('Hygiene Data'!$I$9,0,10*ROW('Hygiene Data'!I189))),'Data Summary'!EF195="Yes"),OFFSET('Hygiene Data'!$I$9,0,10*ROW('Hygiene Data'!I189)),NA())</f>
        <v>#N/A</v>
      </c>
    </row>
    <row xmlns:x14ac="http://schemas.microsoft.com/office/spreadsheetml/2009/9/ac" r="196" x14ac:dyDescent="0.2">
      <c r="A196" s="329" t="e">
        <f ca="true">+RIGHT('Data Summary'!A196,LEN('Data Summary'!A196)-9)</f>
        <v>#VALUE!</v>
      </c>
      <c r="B196" s="36" t="str">
        <f ca="true">+IF(ISTEXT('Data Summary'!B196),'Data Summary'!B196,"")</f>
        <v/>
      </c>
      <c r="C196" s="328" t="e">
        <f ca="true">+VALUE('Data Summary'!C196)</f>
        <v>#VALUE!</v>
      </c>
      <c r="D196" s="93" t="e">
        <f ca="true">+IF(AND(ISNUMBER(OFFSET('Water Data'!$D$4,0,10*ROW('Water Data'!D190))),'Data Summary'!BS196="Yes"),100-OFFSET('Water Data'!$D$4,0,10*ROW('Water Data'!D190)),NA())</f>
        <v>#N/A</v>
      </c>
      <c r="E196" s="93" t="e">
        <f ca="true">+IF(AND(ISNUMBER(OFFSET('Water Data'!$D$6,0,10*ROW('Water Data'!D190))),'Data Summary'!BT196="Yes"),OFFSET('Water Data'!$D$6,0,10*ROW('Water Data'!D190)),NA())</f>
        <v>#N/A</v>
      </c>
      <c r="F196" s="93" t="e">
        <f ca="true">+IF(AND(ISNUMBER(OFFSET('Water Data'!$D$9,0,10*ROW('Water Data'!D190))),'Data Summary'!BU196="Yes"),OFFSET('Water Data'!$D$9,0,10*ROW('Water Data'!D190)),NA())</f>
        <v>#N/A</v>
      </c>
      <c r="G196" s="93" t="e">
        <f ca="true">+IF(AND(ISNUMBER(OFFSET('Water Data'!$E$4,0,10*ROW('Water Data'!E190))),'Data Summary'!BV196="Yes"),100-OFFSET('Water Data'!$E$4,0,10*ROW('Water Data'!E190)),NA())</f>
        <v>#N/A</v>
      </c>
      <c r="H196" s="93" t="e">
        <f ca="true">+IF(AND(ISNUMBER(OFFSET('Water Data'!$E$6,0,10*ROW('Water Data'!E190))),'Data Summary'!BW196="Yes"),OFFSET('Water Data'!$E$6,0,10*ROW('Water Data'!E190)),NA())</f>
        <v>#N/A</v>
      </c>
      <c r="I196" s="93" t="e">
        <f ca="true">+IF(AND(ISNUMBER(OFFSET('Water Data'!$E$9,0,10*ROW('Water Data'!E190))),'Data Summary'!BX196="Yes"),OFFSET('Water Data'!$E$9,0,10*ROW('Water Data'!E190)),NA())</f>
        <v>#N/A</v>
      </c>
      <c r="J196" s="93" t="e">
        <f ca="true">+IF(AND(ISNUMBER(OFFSET('Water Data'!$F$4,0,10*ROW('Water Data'!F190))),'Data Summary'!BY196="Yes"),100-OFFSET('Water Data'!$F$4,0,10*ROW('Water Data'!F190)),NA())</f>
        <v>#N/A</v>
      </c>
      <c r="K196" s="93" t="e">
        <f ca="true">+IF(AND(ISNUMBER(OFFSET('Water Data'!$F$6,0,10*ROW('Water Data'!F190))),'Data Summary'!BZ196="Yes"),OFFSET('Water Data'!$F$6,0,10*ROW('Water Data'!F190)),NA())</f>
        <v>#N/A</v>
      </c>
      <c r="L196" s="93" t="e">
        <f ca="true">+IF(AND(ISNUMBER(OFFSET('Water Data'!$F$9,0,10*ROW('Water Data'!F190))),'Data Summary'!CA196="Yes"),OFFSET('Water Data'!$F$9,0,10*ROW('Water Data'!F190)),NA())</f>
        <v>#N/A</v>
      </c>
      <c r="M196" s="93" t="e">
        <f ca="true">+IF(AND(ISNUMBER(OFFSET('Water Data'!$G$4,0,10*ROW('Water Data'!G190))),'Data Summary'!CB196="Yes"),100-OFFSET('Water Data'!$G$4,0,10*ROW('Water Data'!G190)),NA())</f>
        <v>#N/A</v>
      </c>
      <c r="N196" s="93" t="e">
        <f ca="true">+IF(AND(ISNUMBER(OFFSET('Water Data'!$G$6,0,10*ROW('Water Data'!G190))),'Data Summary'!CC196="Yes"),OFFSET('Water Data'!$G$6,0,10*ROW('Water Data'!G190)),NA())</f>
        <v>#N/A</v>
      </c>
      <c r="O196" s="93" t="e">
        <f ca="true">+IF(AND(ISNUMBER(OFFSET('Water Data'!$G$9,0,10*ROW('Water Data'!G190))),'Data Summary'!CD196="Yes"),OFFSET('Water Data'!$G$9,0,10*ROW('Water Data'!G190)),NA())</f>
        <v>#N/A</v>
      </c>
      <c r="P196" s="93" t="e">
        <f ca="true">+IF(AND(ISNUMBER(OFFSET('Water Data'!$H$4,0,10*ROW('Water Data'!H190))),'Data Summary'!CE196="Yes"),100-OFFSET('Water Data'!$H$4,0,10*ROW('Water Data'!H190)),NA())</f>
        <v>#N/A</v>
      </c>
      <c r="Q196" s="93" t="e">
        <f ca="true">+IF(AND(ISNUMBER(OFFSET('Water Data'!$H$6,0,10*ROW('Water Data'!H190))),'Data Summary'!CF196="Yes"),OFFSET('Water Data'!$H$6,0,10*ROW('Water Data'!H190)),NA())</f>
        <v>#N/A</v>
      </c>
      <c r="R196" s="93" t="e">
        <f ca="true">+IF(AND(ISNUMBER(OFFSET('Water Data'!$H$9,0,10*ROW('Water Data'!H190))),'Data Summary'!CG196="Yes"),OFFSET('Water Data'!$H$9,0,10*ROW('Water Data'!H190)),NA())</f>
        <v>#N/A</v>
      </c>
      <c r="S196" s="93" t="e">
        <f ca="true">+IF(AND(ISNUMBER(OFFSET('Water Data'!$I$4,0,10*ROW('Water Data'!I190))),'Data Summary'!CH196="Yes"),100-OFFSET('Water Data'!$I$4,0,10*ROW('Water Data'!I190)),NA())</f>
        <v>#N/A</v>
      </c>
      <c r="T196" s="93" t="e">
        <f ca="true">+IF(AND(ISNUMBER(OFFSET('Water Data'!$I$6,0,10*ROW('Water Data'!I190))),'Data Summary'!CI196="Yes"),OFFSET('Water Data'!$I$6,0,10*ROW('Water Data'!I190)),NA())</f>
        <v>#N/A</v>
      </c>
      <c r="U196" s="93" t="e">
        <f ca="true">+IF(AND(ISNUMBER(OFFSET('Water Data'!$I$9,0,10*ROW('Water Data'!I190))),'Data Summary'!CJ196="Yes"),OFFSET('Water Data'!$I$9,0,10*ROW('Water Data'!I190)),NA())</f>
        <v>#N/A</v>
      </c>
      <c r="V196" s="94" t="e">
        <f ca="true">+IF(AND(ISNUMBER(OFFSET('Sanitation Data'!$D$4,0,10*ROW('Sanitation Data'!D190))),'Data Summary'!CK196="Yes"),100-OFFSET('Sanitation Data'!$D$4,0,10*ROW('Sanitation Data'!D190)),NA())</f>
        <v>#N/A</v>
      </c>
      <c r="W196" s="94" t="e">
        <f ca="true">+IF(AND(ISNUMBER(OFFSET('Sanitation Data'!$D$6,0,10*ROW('Sanitation Data'!D190))),'Data Summary'!CL196="Yes"),OFFSET('Sanitation Data'!$D$6,0,10*ROW('Sanitation Data'!D190)),NA())</f>
        <v>#N/A</v>
      </c>
      <c r="X196" s="94" t="e">
        <f ca="true">+IF(AND(ISNUMBER(OFFSET('Sanitation Data'!$D$10,0,10*ROW('Sanitation Data'!D190))),'Data Summary'!CM196="Yes"),OFFSET('Sanitation Data'!$D$10,0,10*ROW('Sanitation Data'!D190)),NA())</f>
        <v>#N/A</v>
      </c>
      <c r="Y196" s="94" t="e">
        <f ca="true">+IF(AND(ISNUMBER(OFFSET('Sanitation Data'!$D$11,0,10*ROW('Sanitation Data'!D190))),'Data Summary'!CN196="Yes"),OFFSET('Sanitation Data'!$D$11,0,10*ROW('Sanitation Data'!D190)),NA())</f>
        <v>#N/A</v>
      </c>
      <c r="Z196" s="94" t="e">
        <f ca="true">+IF(AND(ISNUMBER(OFFSET('Sanitation Data'!$D$12,0,10*ROW('Sanitation Data'!D190))),'Data Summary'!CO196="Yes"),OFFSET('Sanitation Data'!$D$12,0,10*ROW('Sanitation Data'!D190)),NA())</f>
        <v>#N/A</v>
      </c>
      <c r="AA196" s="94" t="e">
        <f ca="true">+IF(AND(ISNUMBER(OFFSET('Sanitation Data'!$E$4,0,10*ROW('Sanitation Data'!E190))),'Data Summary'!CP196="Yes"),100-OFFSET('Sanitation Data'!$E$4,0,10*ROW('Sanitation Data'!E190)),NA())</f>
        <v>#N/A</v>
      </c>
      <c r="AB196" s="94" t="e">
        <f ca="true">+IF(AND(ISNUMBER(OFFSET('Sanitation Data'!$E$6,0,10*ROW('Sanitation Data'!E190))),'Data Summary'!CQ196="Yes"),OFFSET('Sanitation Data'!$E$6,0,10*ROW('Sanitation Data'!E190)),NA())</f>
        <v>#N/A</v>
      </c>
      <c r="AC196" s="94" t="e">
        <f ca="true">+IF(AND(ISNUMBER(OFFSET('Sanitation Data'!$E$10,0,10*ROW('Sanitation Data'!E190))),'Data Summary'!CR196="Yes"),OFFSET('Sanitation Data'!$E$10,0,10*ROW('Sanitation Data'!E190)),NA())</f>
        <v>#N/A</v>
      </c>
      <c r="AD196" s="94" t="e">
        <f ca="true">+IF(AND(ISNUMBER(OFFSET('Sanitation Data'!$E$11,0,10*ROW('Sanitation Data'!E190))),'Data Summary'!CS196="Yes"),OFFSET('Sanitation Data'!$E$11,0,10*ROW('Sanitation Data'!E190)),NA())</f>
        <v>#N/A</v>
      </c>
      <c r="AE196" s="94" t="e">
        <f ca="true">+IF(AND(ISNUMBER(OFFSET('Sanitation Data'!$E$12,0,10*ROW('Sanitation Data'!E190))),'Data Summary'!CT196="Yes"),OFFSET('Sanitation Data'!$E$12,0,10*ROW('Sanitation Data'!E190)),NA())</f>
        <v>#N/A</v>
      </c>
      <c r="AF196" s="94" t="e">
        <f ca="true">+IF(AND(ISNUMBER(OFFSET('Sanitation Data'!$F$4,0,10*ROW('Sanitation Data'!F190))),'Data Summary'!CU196="Yes"),100-OFFSET('Sanitation Data'!$F$4,0,10*ROW('Sanitation Data'!F190)),NA())</f>
        <v>#N/A</v>
      </c>
      <c r="AG196" s="94" t="e">
        <f ca="true">+IF(AND(ISNUMBER(OFFSET('Sanitation Data'!$F$6,0,10*ROW('Sanitation Data'!F190))),'Data Summary'!CV196="Yes"),OFFSET('Sanitation Data'!$F$6,0,10*ROW('Sanitation Data'!F190)),NA())</f>
        <v>#N/A</v>
      </c>
      <c r="AH196" s="94" t="e">
        <f ca="true">+IF(AND(ISNUMBER(OFFSET('Sanitation Data'!$F$10,0,10*ROW('Sanitation Data'!F190))),'Data Summary'!CW196="Yes"),OFFSET('Sanitation Data'!$F$10,0,10*ROW('Sanitation Data'!F190)),NA())</f>
        <v>#N/A</v>
      </c>
      <c r="AI196" s="94" t="e">
        <f ca="true">+IF(AND(ISNUMBER(OFFSET('Sanitation Data'!$F$11,0,10*ROW('Sanitation Data'!F190))),'Data Summary'!CX196="Yes"),OFFSET('Sanitation Data'!$F$11,0,10*ROW('Sanitation Data'!F190)),NA())</f>
        <v>#N/A</v>
      </c>
      <c r="AJ196" s="94" t="e">
        <f ca="true">+IF(AND(ISNUMBER(OFFSET('Sanitation Data'!$F$12,0,10*ROW('Sanitation Data'!F190))),'Data Summary'!CY196="Yes"),OFFSET('Sanitation Data'!$F$12,0,10*ROW('Sanitation Data'!F190)),NA())</f>
        <v>#N/A</v>
      </c>
      <c r="AK196" s="94" t="e">
        <f ca="true">+IF(AND(ISNUMBER(OFFSET('Sanitation Data'!$G$4,0,10*ROW('Sanitation Data'!G190))),'Data Summary'!CZ196="Yes"),100-OFFSET('Sanitation Data'!$G$4,0,10*ROW('Sanitation Data'!G190)),NA())</f>
        <v>#N/A</v>
      </c>
      <c r="AL196" s="94" t="e">
        <f ca="true">+IF(AND(ISNUMBER(OFFSET('Sanitation Data'!$G$6,0,10*ROW('Sanitation Data'!G190))),'Data Summary'!DA196="Yes"),OFFSET('Sanitation Data'!$G$6,0,10*ROW('Sanitation Data'!G190)),NA())</f>
        <v>#N/A</v>
      </c>
      <c r="AM196" s="94" t="e">
        <f ca="true">+IF(AND(ISNUMBER(OFFSET('Sanitation Data'!$G$10,0,10*ROW('Sanitation Data'!G190))),'Data Summary'!DB196="Yes"),OFFSET('Sanitation Data'!$G$10,0,10*ROW('Sanitation Data'!G190)),NA())</f>
        <v>#N/A</v>
      </c>
      <c r="AN196" s="94" t="e">
        <f ca="true">+IF(AND(ISNUMBER(OFFSET('Sanitation Data'!$G$11,0,10*ROW('Sanitation Data'!G190))),'Data Summary'!DC196="Yes"),OFFSET('Sanitation Data'!$G$11,0,10*ROW('Sanitation Data'!G190)),NA())</f>
        <v>#N/A</v>
      </c>
      <c r="AO196" s="94" t="e">
        <f ca="true">+IF(AND(ISNUMBER(OFFSET('Sanitation Data'!$G$12,0,10*ROW('Sanitation Data'!G190))),'Data Summary'!DD196="Yes"),OFFSET('Sanitation Data'!$G$12,0,10*ROW('Sanitation Data'!G190)),NA())</f>
        <v>#N/A</v>
      </c>
      <c r="AP196" s="94" t="e">
        <f ca="true">+IF(AND(ISNUMBER(OFFSET('Sanitation Data'!$H$4,0,10*ROW('Sanitation Data'!H190))),'Data Summary'!DE196="Yes"),100-OFFSET('Sanitation Data'!$H$4,0,10*ROW('Sanitation Data'!H190)),NA())</f>
        <v>#N/A</v>
      </c>
      <c r="AQ196" s="94" t="e">
        <f ca="true">+IF(AND(ISNUMBER(OFFSET('Sanitation Data'!$H$6,0,10*ROW('Sanitation Data'!H190))),'Data Summary'!DF196="Yes"),OFFSET('Sanitation Data'!$H$6,0,10*ROW('Sanitation Data'!H190)),NA())</f>
        <v>#N/A</v>
      </c>
      <c r="AR196" s="94" t="e">
        <f ca="true">+IF(AND(ISNUMBER(OFFSET('Sanitation Data'!$H$10,0,10*ROW('Sanitation Data'!H190))),'Data Summary'!DG196="Yes"),OFFSET('Sanitation Data'!$H$10,0,10*ROW('Sanitation Data'!H190)),NA())</f>
        <v>#N/A</v>
      </c>
      <c r="AS196" s="94" t="e">
        <f ca="true">+IF(AND(ISNUMBER(OFFSET('Sanitation Data'!$H$11,0,10*ROW('Sanitation Data'!H190))),'Data Summary'!DH196="Yes"),OFFSET('Sanitation Data'!$H$11,0,10*ROW('Sanitation Data'!H190)),NA())</f>
        <v>#N/A</v>
      </c>
      <c r="AT196" s="94" t="e">
        <f ca="true">+IF(AND(ISNUMBER(OFFSET('Sanitation Data'!$H$12,0,10*ROW('Sanitation Data'!H190))),'Data Summary'!DI196="Yes"),OFFSET('Sanitation Data'!$H$12,0,10*ROW('Sanitation Data'!H190)),NA())</f>
        <v>#N/A</v>
      </c>
      <c r="AU196" s="94" t="e">
        <f ca="true">+IF(AND(ISNUMBER(OFFSET('Sanitation Data'!$I$4,0,10*ROW('Sanitation Data'!I190))),'Data Summary'!DJ196="Yes"),100-OFFSET('Sanitation Data'!$I$4,0,10*ROW('Sanitation Data'!I190)),NA())</f>
        <v>#N/A</v>
      </c>
      <c r="AV196" s="94" t="e">
        <f ca="true">+IF(AND(ISNUMBER(OFFSET('Sanitation Data'!$I$6,0,10*ROW('Sanitation Data'!I190))),'Data Summary'!DK196="Yes"),OFFSET('Sanitation Data'!$I$6,0,10*ROW('Sanitation Data'!I190)),NA())</f>
        <v>#N/A</v>
      </c>
      <c r="AW196" s="94" t="e">
        <f ca="true">+IF(AND(ISNUMBER(OFFSET('Sanitation Data'!$I$10,0,10*ROW('Sanitation Data'!I190))),'Data Summary'!DL196="Yes"),OFFSET('Sanitation Data'!$I$10,0,10*ROW('Sanitation Data'!I190)),NA())</f>
        <v>#N/A</v>
      </c>
      <c r="AX196" s="94" t="e">
        <f ca="true">+IF(AND(ISNUMBER(OFFSET('Sanitation Data'!$I$11,0,10*ROW('Sanitation Data'!I190))),'Data Summary'!DM196="Yes"),OFFSET('Sanitation Data'!$I$11,0,10*ROW('Sanitation Data'!I190)),NA())</f>
        <v>#N/A</v>
      </c>
      <c r="AY196" s="94" t="e">
        <f ca="true">+IF(AND(ISNUMBER(OFFSET('Sanitation Data'!$I$12,0,10*ROW('Sanitation Data'!I190))),'Data Summary'!DN196="Yes"),OFFSET('Sanitation Data'!$I$12,0,10*ROW('Sanitation Data'!I190)),NA())</f>
        <v>#N/A</v>
      </c>
      <c r="AZ196" s="95" t="e">
        <f ca="true">+IF(AND(ISNUMBER(OFFSET('Hygiene Data'!$D$5,0,10*ROW('Hygiene Data'!D190))),'Data Summary'!DO196="Yes"),OFFSET('Hygiene Data'!$D$5,0,10*ROW('Hygiene Data'!D190)),NA())</f>
        <v>#N/A</v>
      </c>
      <c r="BA196" s="95" t="e">
        <f ca="true">+IF(AND(ISNUMBER(OFFSET('Hygiene Data'!$D$7,0,10*ROW('Hygiene Data'!D190))),'Data Summary'!DP196="Yes"),OFFSET('Hygiene Data'!$D$7,0,10*ROW('Hygiene Data'!D190)),NA())</f>
        <v>#N/A</v>
      </c>
      <c r="BB196" s="95" t="e">
        <f ca="true">+IF(AND(ISNUMBER(OFFSET('Hygiene Data'!$D$9,0,10*ROW('Hygiene Data'!D190))),'Data Summary'!DQ196="Yes"),OFFSET('Hygiene Data'!$D$9,0,10*ROW('Hygiene Data'!D190)),NA())</f>
        <v>#N/A</v>
      </c>
      <c r="BC196" s="95" t="e">
        <f ca="true">+IF(AND(ISNUMBER(OFFSET('Hygiene Data'!$E$5,0,10*ROW('Hygiene Data'!E190))),'Data Summary'!DR196="Yes"),OFFSET('Hygiene Data'!$E$5,0,10*ROW('Hygiene Data'!E190)),NA())</f>
        <v>#N/A</v>
      </c>
      <c r="BD196" s="95" t="e">
        <f ca="true">+IF(AND(ISNUMBER(OFFSET('Hygiene Data'!$E$7,0,10*ROW('Hygiene Data'!E190))),'Data Summary'!DS196="Yes"),OFFSET('Hygiene Data'!$E$7,0,10*ROW('Hygiene Data'!E190)),NA())</f>
        <v>#N/A</v>
      </c>
      <c r="BE196" s="95" t="e">
        <f ca="true">+IF(AND(ISNUMBER(OFFSET('Hygiene Data'!$E$9,0,10*ROW('Hygiene Data'!E190))),'Data Summary'!DT196="Yes"),OFFSET('Hygiene Data'!$E$9,0,10*ROW('Hygiene Data'!E190)),NA())</f>
        <v>#N/A</v>
      </c>
      <c r="BF196" s="95" t="e">
        <f ca="true">+IF(AND(ISNUMBER(OFFSET('Hygiene Data'!$F$5,0,10*ROW('Hygiene Data'!F190))),'Data Summary'!DU196="Yes"),OFFSET('Hygiene Data'!$F$5,0,10*ROW('Hygiene Data'!F190)),NA())</f>
        <v>#N/A</v>
      </c>
      <c r="BG196" s="95" t="e">
        <f ca="true">+IF(AND(ISNUMBER(OFFSET('Hygiene Data'!$F$7,0,10*ROW('Hygiene Data'!F190))),'Data Summary'!DV196="Yes"),OFFSET('Hygiene Data'!$F$7,0,10*ROW('Hygiene Data'!F190)),NA())</f>
        <v>#N/A</v>
      </c>
      <c r="BH196" s="95" t="e">
        <f ca="true">+IF(AND(ISNUMBER(OFFSET('Hygiene Data'!$F$9,0,10*ROW('Hygiene Data'!F190))),'Data Summary'!DW196="Yes"),OFFSET('Hygiene Data'!$F$9,0,10*ROW('Hygiene Data'!F190)),NA())</f>
        <v>#N/A</v>
      </c>
      <c r="BI196" s="95" t="e">
        <f ca="true">+IF(AND(ISNUMBER(OFFSET('Hygiene Data'!$G$5,0,10*ROW('Hygiene Data'!G190))),'Data Summary'!DX196="Yes"),OFFSET('Hygiene Data'!$G$5,0,10*ROW('Hygiene Data'!G190)),NA())</f>
        <v>#N/A</v>
      </c>
      <c r="BJ196" s="95" t="e">
        <f ca="true">+IF(AND(ISNUMBER(OFFSET('Hygiene Data'!$G$7,0,10*ROW('Hygiene Data'!G190))),'Data Summary'!DY196="Yes"),OFFSET('Hygiene Data'!$G$7,0,10*ROW('Hygiene Data'!G190)),NA())</f>
        <v>#N/A</v>
      </c>
      <c r="BK196" s="95" t="e">
        <f ca="true">+IF(AND(ISNUMBER(OFFSET('Hygiene Data'!$G$9,0,10*ROW('Hygiene Data'!G190))),'Data Summary'!DZ196="Yes"),OFFSET('Hygiene Data'!$G$9,0,10*ROW('Hygiene Data'!G190)),NA())</f>
        <v>#N/A</v>
      </c>
      <c r="BL196" s="95" t="e">
        <f ca="true">+IF(AND(ISNUMBER(OFFSET('Hygiene Data'!$H$5,0,10*ROW('Hygiene Data'!H190))),'Data Summary'!EA196="Yes"),OFFSET('Hygiene Data'!$H$5,0,10*ROW('Hygiene Data'!H190)),NA())</f>
        <v>#N/A</v>
      </c>
      <c r="BM196" s="95" t="e">
        <f ca="true">+IF(AND(ISNUMBER(OFFSET('Hygiene Data'!$H$7,0,10*ROW('Hygiene Data'!H190))),'Data Summary'!EB196="Yes"),OFFSET('Hygiene Data'!$H$7,0,10*ROW('Hygiene Data'!H190)),NA())</f>
        <v>#N/A</v>
      </c>
      <c r="BN196" s="95" t="e">
        <f ca="true">+IF(AND(ISNUMBER(OFFSET('Hygiene Data'!$H$9,0,10*ROW('Hygiene Data'!H190))),'Data Summary'!EC196="Yes"),OFFSET('Hygiene Data'!$H$9,0,10*ROW('Hygiene Data'!H190)),NA())</f>
        <v>#N/A</v>
      </c>
      <c r="BO196" s="95" t="e">
        <f ca="true">+IF(AND(ISNUMBER(OFFSET('Hygiene Data'!$I$5,0,10*ROW('Hygiene Data'!I190))),'Data Summary'!ED196="Yes"),OFFSET('Hygiene Data'!$I$5,0,10*ROW('Hygiene Data'!I190)),NA())</f>
        <v>#N/A</v>
      </c>
      <c r="BP196" s="95" t="e">
        <f ca="true">+IF(AND(ISNUMBER(OFFSET('Hygiene Data'!$I$7,0,10*ROW('Hygiene Data'!I190))),'Data Summary'!EE196="Yes"),OFFSET('Hygiene Data'!$I$7,0,10*ROW('Hygiene Data'!I190)),NA())</f>
        <v>#N/A</v>
      </c>
      <c r="BQ196" s="95" t="e">
        <f ca="true">+IF(AND(ISNUMBER(OFFSET('Hygiene Data'!$I$9,0,10*ROW('Hygiene Data'!I190))),'Data Summary'!EF196="Yes"),OFFSET('Hygiene Data'!$I$9,0,10*ROW('Hygiene Data'!I190)),NA())</f>
        <v>#N/A</v>
      </c>
    </row>
    <row xmlns:x14ac="http://schemas.microsoft.com/office/spreadsheetml/2009/9/ac" r="197" x14ac:dyDescent="0.2">
      <c r="A197" s="329" t="e">
        <f ca="true">+RIGHT('Data Summary'!A197,LEN('Data Summary'!A197)-9)</f>
        <v>#VALUE!</v>
      </c>
      <c r="B197" s="36" t="str">
        <f ca="true">+IF(ISTEXT('Data Summary'!B197),'Data Summary'!B197,"")</f>
        <v/>
      </c>
      <c r="C197" s="328" t="e">
        <f ca="true">+VALUE('Data Summary'!C197)</f>
        <v>#VALUE!</v>
      </c>
      <c r="D197" s="93" t="e">
        <f ca="true">+IF(AND(ISNUMBER(OFFSET('Water Data'!$D$4,0,10*ROW('Water Data'!D191))),'Data Summary'!BS197="Yes"),100-OFFSET('Water Data'!$D$4,0,10*ROW('Water Data'!D191)),NA())</f>
        <v>#N/A</v>
      </c>
      <c r="E197" s="93" t="e">
        <f ca="true">+IF(AND(ISNUMBER(OFFSET('Water Data'!$D$6,0,10*ROW('Water Data'!D191))),'Data Summary'!BT197="Yes"),OFFSET('Water Data'!$D$6,0,10*ROW('Water Data'!D191)),NA())</f>
        <v>#N/A</v>
      </c>
      <c r="F197" s="93" t="e">
        <f ca="true">+IF(AND(ISNUMBER(OFFSET('Water Data'!$D$9,0,10*ROW('Water Data'!D191))),'Data Summary'!BU197="Yes"),OFFSET('Water Data'!$D$9,0,10*ROW('Water Data'!D191)),NA())</f>
        <v>#N/A</v>
      </c>
      <c r="G197" s="93" t="e">
        <f ca="true">+IF(AND(ISNUMBER(OFFSET('Water Data'!$E$4,0,10*ROW('Water Data'!E191))),'Data Summary'!BV197="Yes"),100-OFFSET('Water Data'!$E$4,0,10*ROW('Water Data'!E191)),NA())</f>
        <v>#N/A</v>
      </c>
      <c r="H197" s="93" t="e">
        <f ca="true">+IF(AND(ISNUMBER(OFFSET('Water Data'!$E$6,0,10*ROW('Water Data'!E191))),'Data Summary'!BW197="Yes"),OFFSET('Water Data'!$E$6,0,10*ROW('Water Data'!E191)),NA())</f>
        <v>#N/A</v>
      </c>
      <c r="I197" s="93" t="e">
        <f ca="true">+IF(AND(ISNUMBER(OFFSET('Water Data'!$E$9,0,10*ROW('Water Data'!E191))),'Data Summary'!BX197="Yes"),OFFSET('Water Data'!$E$9,0,10*ROW('Water Data'!E191)),NA())</f>
        <v>#N/A</v>
      </c>
      <c r="J197" s="93" t="e">
        <f ca="true">+IF(AND(ISNUMBER(OFFSET('Water Data'!$F$4,0,10*ROW('Water Data'!F191))),'Data Summary'!BY197="Yes"),100-OFFSET('Water Data'!$F$4,0,10*ROW('Water Data'!F191)),NA())</f>
        <v>#N/A</v>
      </c>
      <c r="K197" s="93" t="e">
        <f ca="true">+IF(AND(ISNUMBER(OFFSET('Water Data'!$F$6,0,10*ROW('Water Data'!F191))),'Data Summary'!BZ197="Yes"),OFFSET('Water Data'!$F$6,0,10*ROW('Water Data'!F191)),NA())</f>
        <v>#N/A</v>
      </c>
      <c r="L197" s="93" t="e">
        <f ca="true">+IF(AND(ISNUMBER(OFFSET('Water Data'!$F$9,0,10*ROW('Water Data'!F191))),'Data Summary'!CA197="Yes"),OFFSET('Water Data'!$F$9,0,10*ROW('Water Data'!F191)),NA())</f>
        <v>#N/A</v>
      </c>
      <c r="M197" s="93" t="e">
        <f ca="true">+IF(AND(ISNUMBER(OFFSET('Water Data'!$G$4,0,10*ROW('Water Data'!G191))),'Data Summary'!CB197="Yes"),100-OFFSET('Water Data'!$G$4,0,10*ROW('Water Data'!G191)),NA())</f>
        <v>#N/A</v>
      </c>
      <c r="N197" s="93" t="e">
        <f ca="true">+IF(AND(ISNUMBER(OFFSET('Water Data'!$G$6,0,10*ROW('Water Data'!G191))),'Data Summary'!CC197="Yes"),OFFSET('Water Data'!$G$6,0,10*ROW('Water Data'!G191)),NA())</f>
        <v>#N/A</v>
      </c>
      <c r="O197" s="93" t="e">
        <f ca="true">+IF(AND(ISNUMBER(OFFSET('Water Data'!$G$9,0,10*ROW('Water Data'!G191))),'Data Summary'!CD197="Yes"),OFFSET('Water Data'!$G$9,0,10*ROW('Water Data'!G191)),NA())</f>
        <v>#N/A</v>
      </c>
      <c r="P197" s="93" t="e">
        <f ca="true">+IF(AND(ISNUMBER(OFFSET('Water Data'!$H$4,0,10*ROW('Water Data'!H191))),'Data Summary'!CE197="Yes"),100-OFFSET('Water Data'!$H$4,0,10*ROW('Water Data'!H191)),NA())</f>
        <v>#N/A</v>
      </c>
      <c r="Q197" s="93" t="e">
        <f ca="true">+IF(AND(ISNUMBER(OFFSET('Water Data'!$H$6,0,10*ROW('Water Data'!H191))),'Data Summary'!CF197="Yes"),OFFSET('Water Data'!$H$6,0,10*ROW('Water Data'!H191)),NA())</f>
        <v>#N/A</v>
      </c>
      <c r="R197" s="93" t="e">
        <f ca="true">+IF(AND(ISNUMBER(OFFSET('Water Data'!$H$9,0,10*ROW('Water Data'!H191))),'Data Summary'!CG197="Yes"),OFFSET('Water Data'!$H$9,0,10*ROW('Water Data'!H191)),NA())</f>
        <v>#N/A</v>
      </c>
      <c r="S197" s="93" t="e">
        <f ca="true">+IF(AND(ISNUMBER(OFFSET('Water Data'!$I$4,0,10*ROW('Water Data'!I191))),'Data Summary'!CH197="Yes"),100-OFFSET('Water Data'!$I$4,0,10*ROW('Water Data'!I191)),NA())</f>
        <v>#N/A</v>
      </c>
      <c r="T197" s="93" t="e">
        <f ca="true">+IF(AND(ISNUMBER(OFFSET('Water Data'!$I$6,0,10*ROW('Water Data'!I191))),'Data Summary'!CI197="Yes"),OFFSET('Water Data'!$I$6,0,10*ROW('Water Data'!I191)),NA())</f>
        <v>#N/A</v>
      </c>
      <c r="U197" s="93" t="e">
        <f ca="true">+IF(AND(ISNUMBER(OFFSET('Water Data'!$I$9,0,10*ROW('Water Data'!I191))),'Data Summary'!CJ197="Yes"),OFFSET('Water Data'!$I$9,0,10*ROW('Water Data'!I191)),NA())</f>
        <v>#N/A</v>
      </c>
      <c r="V197" s="94" t="e">
        <f ca="true">+IF(AND(ISNUMBER(OFFSET('Sanitation Data'!$D$4,0,10*ROW('Sanitation Data'!D191))),'Data Summary'!CK197="Yes"),100-OFFSET('Sanitation Data'!$D$4,0,10*ROW('Sanitation Data'!D191)),NA())</f>
        <v>#N/A</v>
      </c>
      <c r="W197" s="94" t="e">
        <f ca="true">+IF(AND(ISNUMBER(OFFSET('Sanitation Data'!$D$6,0,10*ROW('Sanitation Data'!D191))),'Data Summary'!CL197="Yes"),OFFSET('Sanitation Data'!$D$6,0,10*ROW('Sanitation Data'!D191)),NA())</f>
        <v>#N/A</v>
      </c>
      <c r="X197" s="94" t="e">
        <f ca="true">+IF(AND(ISNUMBER(OFFSET('Sanitation Data'!$D$10,0,10*ROW('Sanitation Data'!D191))),'Data Summary'!CM197="Yes"),OFFSET('Sanitation Data'!$D$10,0,10*ROW('Sanitation Data'!D191)),NA())</f>
        <v>#N/A</v>
      </c>
      <c r="Y197" s="94" t="e">
        <f ca="true">+IF(AND(ISNUMBER(OFFSET('Sanitation Data'!$D$11,0,10*ROW('Sanitation Data'!D191))),'Data Summary'!CN197="Yes"),OFFSET('Sanitation Data'!$D$11,0,10*ROW('Sanitation Data'!D191)),NA())</f>
        <v>#N/A</v>
      </c>
      <c r="Z197" s="94" t="e">
        <f ca="true">+IF(AND(ISNUMBER(OFFSET('Sanitation Data'!$D$12,0,10*ROW('Sanitation Data'!D191))),'Data Summary'!CO197="Yes"),OFFSET('Sanitation Data'!$D$12,0,10*ROW('Sanitation Data'!D191)),NA())</f>
        <v>#N/A</v>
      </c>
      <c r="AA197" s="94" t="e">
        <f ca="true">+IF(AND(ISNUMBER(OFFSET('Sanitation Data'!$E$4,0,10*ROW('Sanitation Data'!E191))),'Data Summary'!CP197="Yes"),100-OFFSET('Sanitation Data'!$E$4,0,10*ROW('Sanitation Data'!E191)),NA())</f>
        <v>#N/A</v>
      </c>
      <c r="AB197" s="94" t="e">
        <f ca="true">+IF(AND(ISNUMBER(OFFSET('Sanitation Data'!$E$6,0,10*ROW('Sanitation Data'!E191))),'Data Summary'!CQ197="Yes"),OFFSET('Sanitation Data'!$E$6,0,10*ROW('Sanitation Data'!E191)),NA())</f>
        <v>#N/A</v>
      </c>
      <c r="AC197" s="94" t="e">
        <f ca="true">+IF(AND(ISNUMBER(OFFSET('Sanitation Data'!$E$10,0,10*ROW('Sanitation Data'!E191))),'Data Summary'!CR197="Yes"),OFFSET('Sanitation Data'!$E$10,0,10*ROW('Sanitation Data'!E191)),NA())</f>
        <v>#N/A</v>
      </c>
      <c r="AD197" s="94" t="e">
        <f ca="true">+IF(AND(ISNUMBER(OFFSET('Sanitation Data'!$E$11,0,10*ROW('Sanitation Data'!E191))),'Data Summary'!CS197="Yes"),OFFSET('Sanitation Data'!$E$11,0,10*ROW('Sanitation Data'!E191)),NA())</f>
        <v>#N/A</v>
      </c>
      <c r="AE197" s="94" t="e">
        <f ca="true">+IF(AND(ISNUMBER(OFFSET('Sanitation Data'!$E$12,0,10*ROW('Sanitation Data'!E191))),'Data Summary'!CT197="Yes"),OFFSET('Sanitation Data'!$E$12,0,10*ROW('Sanitation Data'!E191)),NA())</f>
        <v>#N/A</v>
      </c>
      <c r="AF197" s="94" t="e">
        <f ca="true">+IF(AND(ISNUMBER(OFFSET('Sanitation Data'!$F$4,0,10*ROW('Sanitation Data'!F191))),'Data Summary'!CU197="Yes"),100-OFFSET('Sanitation Data'!$F$4,0,10*ROW('Sanitation Data'!F191)),NA())</f>
        <v>#N/A</v>
      </c>
      <c r="AG197" s="94" t="e">
        <f ca="true">+IF(AND(ISNUMBER(OFFSET('Sanitation Data'!$F$6,0,10*ROW('Sanitation Data'!F191))),'Data Summary'!CV197="Yes"),OFFSET('Sanitation Data'!$F$6,0,10*ROW('Sanitation Data'!F191)),NA())</f>
        <v>#N/A</v>
      </c>
      <c r="AH197" s="94" t="e">
        <f ca="true">+IF(AND(ISNUMBER(OFFSET('Sanitation Data'!$F$10,0,10*ROW('Sanitation Data'!F191))),'Data Summary'!CW197="Yes"),OFFSET('Sanitation Data'!$F$10,0,10*ROW('Sanitation Data'!F191)),NA())</f>
        <v>#N/A</v>
      </c>
      <c r="AI197" s="94" t="e">
        <f ca="true">+IF(AND(ISNUMBER(OFFSET('Sanitation Data'!$F$11,0,10*ROW('Sanitation Data'!F191))),'Data Summary'!CX197="Yes"),OFFSET('Sanitation Data'!$F$11,0,10*ROW('Sanitation Data'!F191)),NA())</f>
        <v>#N/A</v>
      </c>
      <c r="AJ197" s="94" t="e">
        <f ca="true">+IF(AND(ISNUMBER(OFFSET('Sanitation Data'!$F$12,0,10*ROW('Sanitation Data'!F191))),'Data Summary'!CY197="Yes"),OFFSET('Sanitation Data'!$F$12,0,10*ROW('Sanitation Data'!F191)),NA())</f>
        <v>#N/A</v>
      </c>
      <c r="AK197" s="94" t="e">
        <f ca="true">+IF(AND(ISNUMBER(OFFSET('Sanitation Data'!$G$4,0,10*ROW('Sanitation Data'!G191))),'Data Summary'!CZ197="Yes"),100-OFFSET('Sanitation Data'!$G$4,0,10*ROW('Sanitation Data'!G191)),NA())</f>
        <v>#N/A</v>
      </c>
      <c r="AL197" s="94" t="e">
        <f ca="true">+IF(AND(ISNUMBER(OFFSET('Sanitation Data'!$G$6,0,10*ROW('Sanitation Data'!G191))),'Data Summary'!DA197="Yes"),OFFSET('Sanitation Data'!$G$6,0,10*ROW('Sanitation Data'!G191)),NA())</f>
        <v>#N/A</v>
      </c>
      <c r="AM197" s="94" t="e">
        <f ca="true">+IF(AND(ISNUMBER(OFFSET('Sanitation Data'!$G$10,0,10*ROW('Sanitation Data'!G191))),'Data Summary'!DB197="Yes"),OFFSET('Sanitation Data'!$G$10,0,10*ROW('Sanitation Data'!G191)),NA())</f>
        <v>#N/A</v>
      </c>
      <c r="AN197" s="94" t="e">
        <f ca="true">+IF(AND(ISNUMBER(OFFSET('Sanitation Data'!$G$11,0,10*ROW('Sanitation Data'!G191))),'Data Summary'!DC197="Yes"),OFFSET('Sanitation Data'!$G$11,0,10*ROW('Sanitation Data'!G191)),NA())</f>
        <v>#N/A</v>
      </c>
      <c r="AO197" s="94" t="e">
        <f ca="true">+IF(AND(ISNUMBER(OFFSET('Sanitation Data'!$G$12,0,10*ROW('Sanitation Data'!G191))),'Data Summary'!DD197="Yes"),OFFSET('Sanitation Data'!$G$12,0,10*ROW('Sanitation Data'!G191)),NA())</f>
        <v>#N/A</v>
      </c>
      <c r="AP197" s="94" t="e">
        <f ca="true">+IF(AND(ISNUMBER(OFFSET('Sanitation Data'!$H$4,0,10*ROW('Sanitation Data'!H191))),'Data Summary'!DE197="Yes"),100-OFFSET('Sanitation Data'!$H$4,0,10*ROW('Sanitation Data'!H191)),NA())</f>
        <v>#N/A</v>
      </c>
      <c r="AQ197" s="94" t="e">
        <f ca="true">+IF(AND(ISNUMBER(OFFSET('Sanitation Data'!$H$6,0,10*ROW('Sanitation Data'!H191))),'Data Summary'!DF197="Yes"),OFFSET('Sanitation Data'!$H$6,0,10*ROW('Sanitation Data'!H191)),NA())</f>
        <v>#N/A</v>
      </c>
      <c r="AR197" s="94" t="e">
        <f ca="true">+IF(AND(ISNUMBER(OFFSET('Sanitation Data'!$H$10,0,10*ROW('Sanitation Data'!H191))),'Data Summary'!DG197="Yes"),OFFSET('Sanitation Data'!$H$10,0,10*ROW('Sanitation Data'!H191)),NA())</f>
        <v>#N/A</v>
      </c>
      <c r="AS197" s="94" t="e">
        <f ca="true">+IF(AND(ISNUMBER(OFFSET('Sanitation Data'!$H$11,0,10*ROW('Sanitation Data'!H191))),'Data Summary'!DH197="Yes"),OFFSET('Sanitation Data'!$H$11,0,10*ROW('Sanitation Data'!H191)),NA())</f>
        <v>#N/A</v>
      </c>
      <c r="AT197" s="94" t="e">
        <f ca="true">+IF(AND(ISNUMBER(OFFSET('Sanitation Data'!$H$12,0,10*ROW('Sanitation Data'!H191))),'Data Summary'!DI197="Yes"),OFFSET('Sanitation Data'!$H$12,0,10*ROW('Sanitation Data'!H191)),NA())</f>
        <v>#N/A</v>
      </c>
      <c r="AU197" s="94" t="e">
        <f ca="true">+IF(AND(ISNUMBER(OFFSET('Sanitation Data'!$I$4,0,10*ROW('Sanitation Data'!I191))),'Data Summary'!DJ197="Yes"),100-OFFSET('Sanitation Data'!$I$4,0,10*ROW('Sanitation Data'!I191)),NA())</f>
        <v>#N/A</v>
      </c>
      <c r="AV197" s="94" t="e">
        <f ca="true">+IF(AND(ISNUMBER(OFFSET('Sanitation Data'!$I$6,0,10*ROW('Sanitation Data'!I191))),'Data Summary'!DK197="Yes"),OFFSET('Sanitation Data'!$I$6,0,10*ROW('Sanitation Data'!I191)),NA())</f>
        <v>#N/A</v>
      </c>
      <c r="AW197" s="94" t="e">
        <f ca="true">+IF(AND(ISNUMBER(OFFSET('Sanitation Data'!$I$10,0,10*ROW('Sanitation Data'!I191))),'Data Summary'!DL197="Yes"),OFFSET('Sanitation Data'!$I$10,0,10*ROW('Sanitation Data'!I191)),NA())</f>
        <v>#N/A</v>
      </c>
      <c r="AX197" s="94" t="e">
        <f ca="true">+IF(AND(ISNUMBER(OFFSET('Sanitation Data'!$I$11,0,10*ROW('Sanitation Data'!I191))),'Data Summary'!DM197="Yes"),OFFSET('Sanitation Data'!$I$11,0,10*ROW('Sanitation Data'!I191)),NA())</f>
        <v>#N/A</v>
      </c>
      <c r="AY197" s="94" t="e">
        <f ca="true">+IF(AND(ISNUMBER(OFFSET('Sanitation Data'!$I$12,0,10*ROW('Sanitation Data'!I191))),'Data Summary'!DN197="Yes"),OFFSET('Sanitation Data'!$I$12,0,10*ROW('Sanitation Data'!I191)),NA())</f>
        <v>#N/A</v>
      </c>
      <c r="AZ197" s="95" t="e">
        <f ca="true">+IF(AND(ISNUMBER(OFFSET('Hygiene Data'!$D$5,0,10*ROW('Hygiene Data'!D191))),'Data Summary'!DO197="Yes"),OFFSET('Hygiene Data'!$D$5,0,10*ROW('Hygiene Data'!D191)),NA())</f>
        <v>#N/A</v>
      </c>
      <c r="BA197" s="95" t="e">
        <f ca="true">+IF(AND(ISNUMBER(OFFSET('Hygiene Data'!$D$7,0,10*ROW('Hygiene Data'!D191))),'Data Summary'!DP197="Yes"),OFFSET('Hygiene Data'!$D$7,0,10*ROW('Hygiene Data'!D191)),NA())</f>
        <v>#N/A</v>
      </c>
      <c r="BB197" s="95" t="e">
        <f ca="true">+IF(AND(ISNUMBER(OFFSET('Hygiene Data'!$D$9,0,10*ROW('Hygiene Data'!D191))),'Data Summary'!DQ197="Yes"),OFFSET('Hygiene Data'!$D$9,0,10*ROW('Hygiene Data'!D191)),NA())</f>
        <v>#N/A</v>
      </c>
      <c r="BC197" s="95" t="e">
        <f ca="true">+IF(AND(ISNUMBER(OFFSET('Hygiene Data'!$E$5,0,10*ROW('Hygiene Data'!E191))),'Data Summary'!DR197="Yes"),OFFSET('Hygiene Data'!$E$5,0,10*ROW('Hygiene Data'!E191)),NA())</f>
        <v>#N/A</v>
      </c>
      <c r="BD197" s="95" t="e">
        <f ca="true">+IF(AND(ISNUMBER(OFFSET('Hygiene Data'!$E$7,0,10*ROW('Hygiene Data'!E191))),'Data Summary'!DS197="Yes"),OFFSET('Hygiene Data'!$E$7,0,10*ROW('Hygiene Data'!E191)),NA())</f>
        <v>#N/A</v>
      </c>
      <c r="BE197" s="95" t="e">
        <f ca="true">+IF(AND(ISNUMBER(OFFSET('Hygiene Data'!$E$9,0,10*ROW('Hygiene Data'!E191))),'Data Summary'!DT197="Yes"),OFFSET('Hygiene Data'!$E$9,0,10*ROW('Hygiene Data'!E191)),NA())</f>
        <v>#N/A</v>
      </c>
      <c r="BF197" s="95" t="e">
        <f ca="true">+IF(AND(ISNUMBER(OFFSET('Hygiene Data'!$F$5,0,10*ROW('Hygiene Data'!F191))),'Data Summary'!DU197="Yes"),OFFSET('Hygiene Data'!$F$5,0,10*ROW('Hygiene Data'!F191)),NA())</f>
        <v>#N/A</v>
      </c>
      <c r="BG197" s="95" t="e">
        <f ca="true">+IF(AND(ISNUMBER(OFFSET('Hygiene Data'!$F$7,0,10*ROW('Hygiene Data'!F191))),'Data Summary'!DV197="Yes"),OFFSET('Hygiene Data'!$F$7,0,10*ROW('Hygiene Data'!F191)),NA())</f>
        <v>#N/A</v>
      </c>
      <c r="BH197" s="95" t="e">
        <f ca="true">+IF(AND(ISNUMBER(OFFSET('Hygiene Data'!$F$9,0,10*ROW('Hygiene Data'!F191))),'Data Summary'!DW197="Yes"),OFFSET('Hygiene Data'!$F$9,0,10*ROW('Hygiene Data'!F191)),NA())</f>
        <v>#N/A</v>
      </c>
      <c r="BI197" s="95" t="e">
        <f ca="true">+IF(AND(ISNUMBER(OFFSET('Hygiene Data'!$G$5,0,10*ROW('Hygiene Data'!G191))),'Data Summary'!DX197="Yes"),OFFSET('Hygiene Data'!$G$5,0,10*ROW('Hygiene Data'!G191)),NA())</f>
        <v>#N/A</v>
      </c>
      <c r="BJ197" s="95" t="e">
        <f ca="true">+IF(AND(ISNUMBER(OFFSET('Hygiene Data'!$G$7,0,10*ROW('Hygiene Data'!G191))),'Data Summary'!DY197="Yes"),OFFSET('Hygiene Data'!$G$7,0,10*ROW('Hygiene Data'!G191)),NA())</f>
        <v>#N/A</v>
      </c>
      <c r="BK197" s="95" t="e">
        <f ca="true">+IF(AND(ISNUMBER(OFFSET('Hygiene Data'!$G$9,0,10*ROW('Hygiene Data'!G191))),'Data Summary'!DZ197="Yes"),OFFSET('Hygiene Data'!$G$9,0,10*ROW('Hygiene Data'!G191)),NA())</f>
        <v>#N/A</v>
      </c>
      <c r="BL197" s="95" t="e">
        <f ca="true">+IF(AND(ISNUMBER(OFFSET('Hygiene Data'!$H$5,0,10*ROW('Hygiene Data'!H191))),'Data Summary'!EA197="Yes"),OFFSET('Hygiene Data'!$H$5,0,10*ROW('Hygiene Data'!H191)),NA())</f>
        <v>#N/A</v>
      </c>
      <c r="BM197" s="95" t="e">
        <f ca="true">+IF(AND(ISNUMBER(OFFSET('Hygiene Data'!$H$7,0,10*ROW('Hygiene Data'!H191))),'Data Summary'!EB197="Yes"),OFFSET('Hygiene Data'!$H$7,0,10*ROW('Hygiene Data'!H191)),NA())</f>
        <v>#N/A</v>
      </c>
      <c r="BN197" s="95" t="e">
        <f ca="true">+IF(AND(ISNUMBER(OFFSET('Hygiene Data'!$H$9,0,10*ROW('Hygiene Data'!H191))),'Data Summary'!EC197="Yes"),OFFSET('Hygiene Data'!$H$9,0,10*ROW('Hygiene Data'!H191)),NA())</f>
        <v>#N/A</v>
      </c>
      <c r="BO197" s="95" t="e">
        <f ca="true">+IF(AND(ISNUMBER(OFFSET('Hygiene Data'!$I$5,0,10*ROW('Hygiene Data'!I191))),'Data Summary'!ED197="Yes"),OFFSET('Hygiene Data'!$I$5,0,10*ROW('Hygiene Data'!I191)),NA())</f>
        <v>#N/A</v>
      </c>
      <c r="BP197" s="95" t="e">
        <f ca="true">+IF(AND(ISNUMBER(OFFSET('Hygiene Data'!$I$7,0,10*ROW('Hygiene Data'!I191))),'Data Summary'!EE197="Yes"),OFFSET('Hygiene Data'!$I$7,0,10*ROW('Hygiene Data'!I191)),NA())</f>
        <v>#N/A</v>
      </c>
      <c r="BQ197" s="95" t="e">
        <f ca="true">+IF(AND(ISNUMBER(OFFSET('Hygiene Data'!$I$9,0,10*ROW('Hygiene Data'!I191))),'Data Summary'!EF197="Yes"),OFFSET('Hygiene Data'!$I$9,0,10*ROW('Hygiene Data'!I191)),NA())</f>
        <v>#N/A</v>
      </c>
    </row>
    <row xmlns:x14ac="http://schemas.microsoft.com/office/spreadsheetml/2009/9/ac" r="198" x14ac:dyDescent="0.2">
      <c r="A198" s="329" t="e">
        <f ca="true">+RIGHT('Data Summary'!A198,LEN('Data Summary'!A198)-9)</f>
        <v>#VALUE!</v>
      </c>
      <c r="B198" s="36" t="str">
        <f ca="true">+IF(ISTEXT('Data Summary'!B198),'Data Summary'!B198,"")</f>
        <v/>
      </c>
      <c r="C198" s="328" t="e">
        <f ca="true">+VALUE('Data Summary'!C198)</f>
        <v>#VALUE!</v>
      </c>
      <c r="D198" s="93" t="e">
        <f ca="true">+IF(AND(ISNUMBER(OFFSET('Water Data'!$D$4,0,10*ROW('Water Data'!D192))),'Data Summary'!BS198="Yes"),100-OFFSET('Water Data'!$D$4,0,10*ROW('Water Data'!D192)),NA())</f>
        <v>#N/A</v>
      </c>
      <c r="E198" s="93" t="e">
        <f ca="true">+IF(AND(ISNUMBER(OFFSET('Water Data'!$D$6,0,10*ROW('Water Data'!D192))),'Data Summary'!BT198="Yes"),OFFSET('Water Data'!$D$6,0,10*ROW('Water Data'!D192)),NA())</f>
        <v>#N/A</v>
      </c>
      <c r="F198" s="93" t="e">
        <f ca="true">+IF(AND(ISNUMBER(OFFSET('Water Data'!$D$9,0,10*ROW('Water Data'!D192))),'Data Summary'!BU198="Yes"),OFFSET('Water Data'!$D$9,0,10*ROW('Water Data'!D192)),NA())</f>
        <v>#N/A</v>
      </c>
      <c r="G198" s="93" t="e">
        <f ca="true">+IF(AND(ISNUMBER(OFFSET('Water Data'!$E$4,0,10*ROW('Water Data'!E192))),'Data Summary'!BV198="Yes"),100-OFFSET('Water Data'!$E$4,0,10*ROW('Water Data'!E192)),NA())</f>
        <v>#N/A</v>
      </c>
      <c r="H198" s="93" t="e">
        <f ca="true">+IF(AND(ISNUMBER(OFFSET('Water Data'!$E$6,0,10*ROW('Water Data'!E192))),'Data Summary'!BW198="Yes"),OFFSET('Water Data'!$E$6,0,10*ROW('Water Data'!E192)),NA())</f>
        <v>#N/A</v>
      </c>
      <c r="I198" s="93" t="e">
        <f ca="true">+IF(AND(ISNUMBER(OFFSET('Water Data'!$E$9,0,10*ROW('Water Data'!E192))),'Data Summary'!BX198="Yes"),OFFSET('Water Data'!$E$9,0,10*ROW('Water Data'!E192)),NA())</f>
        <v>#N/A</v>
      </c>
      <c r="J198" s="93" t="e">
        <f ca="true">+IF(AND(ISNUMBER(OFFSET('Water Data'!$F$4,0,10*ROW('Water Data'!F192))),'Data Summary'!BY198="Yes"),100-OFFSET('Water Data'!$F$4,0,10*ROW('Water Data'!F192)),NA())</f>
        <v>#N/A</v>
      </c>
      <c r="K198" s="93" t="e">
        <f ca="true">+IF(AND(ISNUMBER(OFFSET('Water Data'!$F$6,0,10*ROW('Water Data'!F192))),'Data Summary'!BZ198="Yes"),OFFSET('Water Data'!$F$6,0,10*ROW('Water Data'!F192)),NA())</f>
        <v>#N/A</v>
      </c>
      <c r="L198" s="93" t="e">
        <f ca="true">+IF(AND(ISNUMBER(OFFSET('Water Data'!$F$9,0,10*ROW('Water Data'!F192))),'Data Summary'!CA198="Yes"),OFFSET('Water Data'!$F$9,0,10*ROW('Water Data'!F192)),NA())</f>
        <v>#N/A</v>
      </c>
      <c r="M198" s="93" t="e">
        <f ca="true">+IF(AND(ISNUMBER(OFFSET('Water Data'!$G$4,0,10*ROW('Water Data'!G192))),'Data Summary'!CB198="Yes"),100-OFFSET('Water Data'!$G$4,0,10*ROW('Water Data'!G192)),NA())</f>
        <v>#N/A</v>
      </c>
      <c r="N198" s="93" t="e">
        <f ca="true">+IF(AND(ISNUMBER(OFFSET('Water Data'!$G$6,0,10*ROW('Water Data'!G192))),'Data Summary'!CC198="Yes"),OFFSET('Water Data'!$G$6,0,10*ROW('Water Data'!G192)),NA())</f>
        <v>#N/A</v>
      </c>
      <c r="O198" s="93" t="e">
        <f ca="true">+IF(AND(ISNUMBER(OFFSET('Water Data'!$G$9,0,10*ROW('Water Data'!G192))),'Data Summary'!CD198="Yes"),OFFSET('Water Data'!$G$9,0,10*ROW('Water Data'!G192)),NA())</f>
        <v>#N/A</v>
      </c>
      <c r="P198" s="93" t="e">
        <f ca="true">+IF(AND(ISNUMBER(OFFSET('Water Data'!$H$4,0,10*ROW('Water Data'!H192))),'Data Summary'!CE198="Yes"),100-OFFSET('Water Data'!$H$4,0,10*ROW('Water Data'!H192)),NA())</f>
        <v>#N/A</v>
      </c>
      <c r="Q198" s="93" t="e">
        <f ca="true">+IF(AND(ISNUMBER(OFFSET('Water Data'!$H$6,0,10*ROW('Water Data'!H192))),'Data Summary'!CF198="Yes"),OFFSET('Water Data'!$H$6,0,10*ROW('Water Data'!H192)),NA())</f>
        <v>#N/A</v>
      </c>
      <c r="R198" s="93" t="e">
        <f ca="true">+IF(AND(ISNUMBER(OFFSET('Water Data'!$H$9,0,10*ROW('Water Data'!H192))),'Data Summary'!CG198="Yes"),OFFSET('Water Data'!$H$9,0,10*ROW('Water Data'!H192)),NA())</f>
        <v>#N/A</v>
      </c>
      <c r="S198" s="93" t="e">
        <f ca="true">+IF(AND(ISNUMBER(OFFSET('Water Data'!$I$4,0,10*ROW('Water Data'!I192))),'Data Summary'!CH198="Yes"),100-OFFSET('Water Data'!$I$4,0,10*ROW('Water Data'!I192)),NA())</f>
        <v>#N/A</v>
      </c>
      <c r="T198" s="93" t="e">
        <f ca="true">+IF(AND(ISNUMBER(OFFSET('Water Data'!$I$6,0,10*ROW('Water Data'!I192))),'Data Summary'!CI198="Yes"),OFFSET('Water Data'!$I$6,0,10*ROW('Water Data'!I192)),NA())</f>
        <v>#N/A</v>
      </c>
      <c r="U198" s="93" t="e">
        <f ca="true">+IF(AND(ISNUMBER(OFFSET('Water Data'!$I$9,0,10*ROW('Water Data'!I192))),'Data Summary'!CJ198="Yes"),OFFSET('Water Data'!$I$9,0,10*ROW('Water Data'!I192)),NA())</f>
        <v>#N/A</v>
      </c>
      <c r="V198" s="94" t="e">
        <f ca="true">+IF(AND(ISNUMBER(OFFSET('Sanitation Data'!$D$4,0,10*ROW('Sanitation Data'!D192))),'Data Summary'!CK198="Yes"),100-OFFSET('Sanitation Data'!$D$4,0,10*ROW('Sanitation Data'!D192)),NA())</f>
        <v>#N/A</v>
      </c>
      <c r="W198" s="94" t="e">
        <f ca="true">+IF(AND(ISNUMBER(OFFSET('Sanitation Data'!$D$6,0,10*ROW('Sanitation Data'!D192))),'Data Summary'!CL198="Yes"),OFFSET('Sanitation Data'!$D$6,0,10*ROW('Sanitation Data'!D192)),NA())</f>
        <v>#N/A</v>
      </c>
      <c r="X198" s="94" t="e">
        <f ca="true">+IF(AND(ISNUMBER(OFFSET('Sanitation Data'!$D$10,0,10*ROW('Sanitation Data'!D192))),'Data Summary'!CM198="Yes"),OFFSET('Sanitation Data'!$D$10,0,10*ROW('Sanitation Data'!D192)),NA())</f>
        <v>#N/A</v>
      </c>
      <c r="Y198" s="94" t="e">
        <f ca="true">+IF(AND(ISNUMBER(OFFSET('Sanitation Data'!$D$11,0,10*ROW('Sanitation Data'!D192))),'Data Summary'!CN198="Yes"),OFFSET('Sanitation Data'!$D$11,0,10*ROW('Sanitation Data'!D192)),NA())</f>
        <v>#N/A</v>
      </c>
      <c r="Z198" s="94" t="e">
        <f ca="true">+IF(AND(ISNUMBER(OFFSET('Sanitation Data'!$D$12,0,10*ROW('Sanitation Data'!D192))),'Data Summary'!CO198="Yes"),OFFSET('Sanitation Data'!$D$12,0,10*ROW('Sanitation Data'!D192)),NA())</f>
        <v>#N/A</v>
      </c>
      <c r="AA198" s="94" t="e">
        <f ca="true">+IF(AND(ISNUMBER(OFFSET('Sanitation Data'!$E$4,0,10*ROW('Sanitation Data'!E192))),'Data Summary'!CP198="Yes"),100-OFFSET('Sanitation Data'!$E$4,0,10*ROW('Sanitation Data'!E192)),NA())</f>
        <v>#N/A</v>
      </c>
      <c r="AB198" s="94" t="e">
        <f ca="true">+IF(AND(ISNUMBER(OFFSET('Sanitation Data'!$E$6,0,10*ROW('Sanitation Data'!E192))),'Data Summary'!CQ198="Yes"),OFFSET('Sanitation Data'!$E$6,0,10*ROW('Sanitation Data'!E192)),NA())</f>
        <v>#N/A</v>
      </c>
      <c r="AC198" s="94" t="e">
        <f ca="true">+IF(AND(ISNUMBER(OFFSET('Sanitation Data'!$E$10,0,10*ROW('Sanitation Data'!E192))),'Data Summary'!CR198="Yes"),OFFSET('Sanitation Data'!$E$10,0,10*ROW('Sanitation Data'!E192)),NA())</f>
        <v>#N/A</v>
      </c>
      <c r="AD198" s="94" t="e">
        <f ca="true">+IF(AND(ISNUMBER(OFFSET('Sanitation Data'!$E$11,0,10*ROW('Sanitation Data'!E192))),'Data Summary'!CS198="Yes"),OFFSET('Sanitation Data'!$E$11,0,10*ROW('Sanitation Data'!E192)),NA())</f>
        <v>#N/A</v>
      </c>
      <c r="AE198" s="94" t="e">
        <f ca="true">+IF(AND(ISNUMBER(OFFSET('Sanitation Data'!$E$12,0,10*ROW('Sanitation Data'!E192))),'Data Summary'!CT198="Yes"),OFFSET('Sanitation Data'!$E$12,0,10*ROW('Sanitation Data'!E192)),NA())</f>
        <v>#N/A</v>
      </c>
      <c r="AF198" s="94" t="e">
        <f ca="true">+IF(AND(ISNUMBER(OFFSET('Sanitation Data'!$F$4,0,10*ROW('Sanitation Data'!F192))),'Data Summary'!CU198="Yes"),100-OFFSET('Sanitation Data'!$F$4,0,10*ROW('Sanitation Data'!F192)),NA())</f>
        <v>#N/A</v>
      </c>
      <c r="AG198" s="94" t="e">
        <f ca="true">+IF(AND(ISNUMBER(OFFSET('Sanitation Data'!$F$6,0,10*ROW('Sanitation Data'!F192))),'Data Summary'!CV198="Yes"),OFFSET('Sanitation Data'!$F$6,0,10*ROW('Sanitation Data'!F192)),NA())</f>
        <v>#N/A</v>
      </c>
      <c r="AH198" s="94" t="e">
        <f ca="true">+IF(AND(ISNUMBER(OFFSET('Sanitation Data'!$F$10,0,10*ROW('Sanitation Data'!F192))),'Data Summary'!CW198="Yes"),OFFSET('Sanitation Data'!$F$10,0,10*ROW('Sanitation Data'!F192)),NA())</f>
        <v>#N/A</v>
      </c>
      <c r="AI198" s="94" t="e">
        <f ca="true">+IF(AND(ISNUMBER(OFFSET('Sanitation Data'!$F$11,0,10*ROW('Sanitation Data'!F192))),'Data Summary'!CX198="Yes"),OFFSET('Sanitation Data'!$F$11,0,10*ROW('Sanitation Data'!F192)),NA())</f>
        <v>#N/A</v>
      </c>
      <c r="AJ198" s="94" t="e">
        <f ca="true">+IF(AND(ISNUMBER(OFFSET('Sanitation Data'!$F$12,0,10*ROW('Sanitation Data'!F192))),'Data Summary'!CY198="Yes"),OFFSET('Sanitation Data'!$F$12,0,10*ROW('Sanitation Data'!F192)),NA())</f>
        <v>#N/A</v>
      </c>
      <c r="AK198" s="94" t="e">
        <f ca="true">+IF(AND(ISNUMBER(OFFSET('Sanitation Data'!$G$4,0,10*ROW('Sanitation Data'!G192))),'Data Summary'!CZ198="Yes"),100-OFFSET('Sanitation Data'!$G$4,0,10*ROW('Sanitation Data'!G192)),NA())</f>
        <v>#N/A</v>
      </c>
      <c r="AL198" s="94" t="e">
        <f ca="true">+IF(AND(ISNUMBER(OFFSET('Sanitation Data'!$G$6,0,10*ROW('Sanitation Data'!G192))),'Data Summary'!DA198="Yes"),OFFSET('Sanitation Data'!$G$6,0,10*ROW('Sanitation Data'!G192)),NA())</f>
        <v>#N/A</v>
      </c>
      <c r="AM198" s="94" t="e">
        <f ca="true">+IF(AND(ISNUMBER(OFFSET('Sanitation Data'!$G$10,0,10*ROW('Sanitation Data'!G192))),'Data Summary'!DB198="Yes"),OFFSET('Sanitation Data'!$G$10,0,10*ROW('Sanitation Data'!G192)),NA())</f>
        <v>#N/A</v>
      </c>
      <c r="AN198" s="94" t="e">
        <f ca="true">+IF(AND(ISNUMBER(OFFSET('Sanitation Data'!$G$11,0,10*ROW('Sanitation Data'!G192))),'Data Summary'!DC198="Yes"),OFFSET('Sanitation Data'!$G$11,0,10*ROW('Sanitation Data'!G192)),NA())</f>
        <v>#N/A</v>
      </c>
      <c r="AO198" s="94" t="e">
        <f ca="true">+IF(AND(ISNUMBER(OFFSET('Sanitation Data'!$G$12,0,10*ROW('Sanitation Data'!G192))),'Data Summary'!DD198="Yes"),OFFSET('Sanitation Data'!$G$12,0,10*ROW('Sanitation Data'!G192)),NA())</f>
        <v>#N/A</v>
      </c>
      <c r="AP198" s="94" t="e">
        <f ca="true">+IF(AND(ISNUMBER(OFFSET('Sanitation Data'!$H$4,0,10*ROW('Sanitation Data'!H192))),'Data Summary'!DE198="Yes"),100-OFFSET('Sanitation Data'!$H$4,0,10*ROW('Sanitation Data'!H192)),NA())</f>
        <v>#N/A</v>
      </c>
      <c r="AQ198" s="94" t="e">
        <f ca="true">+IF(AND(ISNUMBER(OFFSET('Sanitation Data'!$H$6,0,10*ROW('Sanitation Data'!H192))),'Data Summary'!DF198="Yes"),OFFSET('Sanitation Data'!$H$6,0,10*ROW('Sanitation Data'!H192)),NA())</f>
        <v>#N/A</v>
      </c>
      <c r="AR198" s="94" t="e">
        <f ca="true">+IF(AND(ISNUMBER(OFFSET('Sanitation Data'!$H$10,0,10*ROW('Sanitation Data'!H192))),'Data Summary'!DG198="Yes"),OFFSET('Sanitation Data'!$H$10,0,10*ROW('Sanitation Data'!H192)),NA())</f>
        <v>#N/A</v>
      </c>
      <c r="AS198" s="94" t="e">
        <f ca="true">+IF(AND(ISNUMBER(OFFSET('Sanitation Data'!$H$11,0,10*ROW('Sanitation Data'!H192))),'Data Summary'!DH198="Yes"),OFFSET('Sanitation Data'!$H$11,0,10*ROW('Sanitation Data'!H192)),NA())</f>
        <v>#N/A</v>
      </c>
      <c r="AT198" s="94" t="e">
        <f ca="true">+IF(AND(ISNUMBER(OFFSET('Sanitation Data'!$H$12,0,10*ROW('Sanitation Data'!H192))),'Data Summary'!DI198="Yes"),OFFSET('Sanitation Data'!$H$12,0,10*ROW('Sanitation Data'!H192)),NA())</f>
        <v>#N/A</v>
      </c>
      <c r="AU198" s="94" t="e">
        <f ca="true">+IF(AND(ISNUMBER(OFFSET('Sanitation Data'!$I$4,0,10*ROW('Sanitation Data'!I192))),'Data Summary'!DJ198="Yes"),100-OFFSET('Sanitation Data'!$I$4,0,10*ROW('Sanitation Data'!I192)),NA())</f>
        <v>#N/A</v>
      </c>
      <c r="AV198" s="94" t="e">
        <f ca="true">+IF(AND(ISNUMBER(OFFSET('Sanitation Data'!$I$6,0,10*ROW('Sanitation Data'!I192))),'Data Summary'!DK198="Yes"),OFFSET('Sanitation Data'!$I$6,0,10*ROW('Sanitation Data'!I192)),NA())</f>
        <v>#N/A</v>
      </c>
      <c r="AW198" s="94" t="e">
        <f ca="true">+IF(AND(ISNUMBER(OFFSET('Sanitation Data'!$I$10,0,10*ROW('Sanitation Data'!I192))),'Data Summary'!DL198="Yes"),OFFSET('Sanitation Data'!$I$10,0,10*ROW('Sanitation Data'!I192)),NA())</f>
        <v>#N/A</v>
      </c>
      <c r="AX198" s="94" t="e">
        <f ca="true">+IF(AND(ISNUMBER(OFFSET('Sanitation Data'!$I$11,0,10*ROW('Sanitation Data'!I192))),'Data Summary'!DM198="Yes"),OFFSET('Sanitation Data'!$I$11,0,10*ROW('Sanitation Data'!I192)),NA())</f>
        <v>#N/A</v>
      </c>
      <c r="AY198" s="94" t="e">
        <f ca="true">+IF(AND(ISNUMBER(OFFSET('Sanitation Data'!$I$12,0,10*ROW('Sanitation Data'!I192))),'Data Summary'!DN198="Yes"),OFFSET('Sanitation Data'!$I$12,0,10*ROW('Sanitation Data'!I192)),NA())</f>
        <v>#N/A</v>
      </c>
      <c r="AZ198" s="95" t="e">
        <f ca="true">+IF(AND(ISNUMBER(OFFSET('Hygiene Data'!$D$5,0,10*ROW('Hygiene Data'!D192))),'Data Summary'!DO198="Yes"),OFFSET('Hygiene Data'!$D$5,0,10*ROW('Hygiene Data'!D192)),NA())</f>
        <v>#N/A</v>
      </c>
      <c r="BA198" s="95" t="e">
        <f ca="true">+IF(AND(ISNUMBER(OFFSET('Hygiene Data'!$D$7,0,10*ROW('Hygiene Data'!D192))),'Data Summary'!DP198="Yes"),OFFSET('Hygiene Data'!$D$7,0,10*ROW('Hygiene Data'!D192)),NA())</f>
        <v>#N/A</v>
      </c>
      <c r="BB198" s="95" t="e">
        <f ca="true">+IF(AND(ISNUMBER(OFFSET('Hygiene Data'!$D$9,0,10*ROW('Hygiene Data'!D192))),'Data Summary'!DQ198="Yes"),OFFSET('Hygiene Data'!$D$9,0,10*ROW('Hygiene Data'!D192)),NA())</f>
        <v>#N/A</v>
      </c>
      <c r="BC198" s="95" t="e">
        <f ca="true">+IF(AND(ISNUMBER(OFFSET('Hygiene Data'!$E$5,0,10*ROW('Hygiene Data'!E192))),'Data Summary'!DR198="Yes"),OFFSET('Hygiene Data'!$E$5,0,10*ROW('Hygiene Data'!E192)),NA())</f>
        <v>#N/A</v>
      </c>
      <c r="BD198" s="95" t="e">
        <f ca="true">+IF(AND(ISNUMBER(OFFSET('Hygiene Data'!$E$7,0,10*ROW('Hygiene Data'!E192))),'Data Summary'!DS198="Yes"),OFFSET('Hygiene Data'!$E$7,0,10*ROW('Hygiene Data'!E192)),NA())</f>
        <v>#N/A</v>
      </c>
      <c r="BE198" s="95" t="e">
        <f ca="true">+IF(AND(ISNUMBER(OFFSET('Hygiene Data'!$E$9,0,10*ROW('Hygiene Data'!E192))),'Data Summary'!DT198="Yes"),OFFSET('Hygiene Data'!$E$9,0,10*ROW('Hygiene Data'!E192)),NA())</f>
        <v>#N/A</v>
      </c>
      <c r="BF198" s="95" t="e">
        <f ca="true">+IF(AND(ISNUMBER(OFFSET('Hygiene Data'!$F$5,0,10*ROW('Hygiene Data'!F192))),'Data Summary'!DU198="Yes"),OFFSET('Hygiene Data'!$F$5,0,10*ROW('Hygiene Data'!F192)),NA())</f>
        <v>#N/A</v>
      </c>
      <c r="BG198" s="95" t="e">
        <f ca="true">+IF(AND(ISNUMBER(OFFSET('Hygiene Data'!$F$7,0,10*ROW('Hygiene Data'!F192))),'Data Summary'!DV198="Yes"),OFFSET('Hygiene Data'!$F$7,0,10*ROW('Hygiene Data'!F192)),NA())</f>
        <v>#N/A</v>
      </c>
      <c r="BH198" s="95" t="e">
        <f ca="true">+IF(AND(ISNUMBER(OFFSET('Hygiene Data'!$F$9,0,10*ROW('Hygiene Data'!F192))),'Data Summary'!DW198="Yes"),OFFSET('Hygiene Data'!$F$9,0,10*ROW('Hygiene Data'!F192)),NA())</f>
        <v>#N/A</v>
      </c>
      <c r="BI198" s="95" t="e">
        <f ca="true">+IF(AND(ISNUMBER(OFFSET('Hygiene Data'!$G$5,0,10*ROW('Hygiene Data'!G192))),'Data Summary'!DX198="Yes"),OFFSET('Hygiene Data'!$G$5,0,10*ROW('Hygiene Data'!G192)),NA())</f>
        <v>#N/A</v>
      </c>
      <c r="BJ198" s="95" t="e">
        <f ca="true">+IF(AND(ISNUMBER(OFFSET('Hygiene Data'!$G$7,0,10*ROW('Hygiene Data'!G192))),'Data Summary'!DY198="Yes"),OFFSET('Hygiene Data'!$G$7,0,10*ROW('Hygiene Data'!G192)),NA())</f>
        <v>#N/A</v>
      </c>
      <c r="BK198" s="95" t="e">
        <f ca="true">+IF(AND(ISNUMBER(OFFSET('Hygiene Data'!$G$9,0,10*ROW('Hygiene Data'!G192))),'Data Summary'!DZ198="Yes"),OFFSET('Hygiene Data'!$G$9,0,10*ROW('Hygiene Data'!G192)),NA())</f>
        <v>#N/A</v>
      </c>
      <c r="BL198" s="95" t="e">
        <f ca="true">+IF(AND(ISNUMBER(OFFSET('Hygiene Data'!$H$5,0,10*ROW('Hygiene Data'!H192))),'Data Summary'!EA198="Yes"),OFFSET('Hygiene Data'!$H$5,0,10*ROW('Hygiene Data'!H192)),NA())</f>
        <v>#N/A</v>
      </c>
      <c r="BM198" s="95" t="e">
        <f ca="true">+IF(AND(ISNUMBER(OFFSET('Hygiene Data'!$H$7,0,10*ROW('Hygiene Data'!H192))),'Data Summary'!EB198="Yes"),OFFSET('Hygiene Data'!$H$7,0,10*ROW('Hygiene Data'!H192)),NA())</f>
        <v>#N/A</v>
      </c>
      <c r="BN198" s="95" t="e">
        <f ca="true">+IF(AND(ISNUMBER(OFFSET('Hygiene Data'!$H$9,0,10*ROW('Hygiene Data'!H192))),'Data Summary'!EC198="Yes"),OFFSET('Hygiene Data'!$H$9,0,10*ROW('Hygiene Data'!H192)),NA())</f>
        <v>#N/A</v>
      </c>
      <c r="BO198" s="95" t="e">
        <f ca="true">+IF(AND(ISNUMBER(OFFSET('Hygiene Data'!$I$5,0,10*ROW('Hygiene Data'!I192))),'Data Summary'!ED198="Yes"),OFFSET('Hygiene Data'!$I$5,0,10*ROW('Hygiene Data'!I192)),NA())</f>
        <v>#N/A</v>
      </c>
      <c r="BP198" s="95" t="e">
        <f ca="true">+IF(AND(ISNUMBER(OFFSET('Hygiene Data'!$I$7,0,10*ROW('Hygiene Data'!I192))),'Data Summary'!EE198="Yes"),OFFSET('Hygiene Data'!$I$7,0,10*ROW('Hygiene Data'!I192)),NA())</f>
        <v>#N/A</v>
      </c>
      <c r="BQ198" s="95" t="e">
        <f ca="true">+IF(AND(ISNUMBER(OFFSET('Hygiene Data'!$I$9,0,10*ROW('Hygiene Data'!I192))),'Data Summary'!EF198="Yes"),OFFSET('Hygiene Data'!$I$9,0,10*ROW('Hygiene Data'!I192)),NA())</f>
        <v>#N/A</v>
      </c>
    </row>
    <row xmlns:x14ac="http://schemas.microsoft.com/office/spreadsheetml/2009/9/ac" r="199" x14ac:dyDescent="0.2">
      <c r="A199" s="329" t="e">
        <f ca="true">+RIGHT('Data Summary'!A199,LEN('Data Summary'!A199)-9)</f>
        <v>#VALUE!</v>
      </c>
      <c r="B199" s="36" t="str">
        <f ca="true">+IF(ISTEXT('Data Summary'!B199),'Data Summary'!B199,"")</f>
        <v/>
      </c>
      <c r="C199" s="328" t="e">
        <f ca="true">+VALUE('Data Summary'!C199)</f>
        <v>#VALUE!</v>
      </c>
      <c r="D199" s="93" t="e">
        <f ca="true">+IF(AND(ISNUMBER(OFFSET('Water Data'!$D$4,0,10*ROW('Water Data'!D193))),'Data Summary'!BS199="Yes"),100-OFFSET('Water Data'!$D$4,0,10*ROW('Water Data'!D193)),NA())</f>
        <v>#N/A</v>
      </c>
      <c r="E199" s="93" t="e">
        <f ca="true">+IF(AND(ISNUMBER(OFFSET('Water Data'!$D$6,0,10*ROW('Water Data'!D193))),'Data Summary'!BT199="Yes"),OFFSET('Water Data'!$D$6,0,10*ROW('Water Data'!D193)),NA())</f>
        <v>#N/A</v>
      </c>
      <c r="F199" s="93" t="e">
        <f ca="true">+IF(AND(ISNUMBER(OFFSET('Water Data'!$D$9,0,10*ROW('Water Data'!D193))),'Data Summary'!BU199="Yes"),OFFSET('Water Data'!$D$9,0,10*ROW('Water Data'!D193)),NA())</f>
        <v>#N/A</v>
      </c>
      <c r="G199" s="93" t="e">
        <f ca="true">+IF(AND(ISNUMBER(OFFSET('Water Data'!$E$4,0,10*ROW('Water Data'!E193))),'Data Summary'!BV199="Yes"),100-OFFSET('Water Data'!$E$4,0,10*ROW('Water Data'!E193)),NA())</f>
        <v>#N/A</v>
      </c>
      <c r="H199" s="93" t="e">
        <f ca="true">+IF(AND(ISNUMBER(OFFSET('Water Data'!$E$6,0,10*ROW('Water Data'!E193))),'Data Summary'!BW199="Yes"),OFFSET('Water Data'!$E$6,0,10*ROW('Water Data'!E193)),NA())</f>
        <v>#N/A</v>
      </c>
      <c r="I199" s="93" t="e">
        <f ca="true">+IF(AND(ISNUMBER(OFFSET('Water Data'!$E$9,0,10*ROW('Water Data'!E193))),'Data Summary'!BX199="Yes"),OFFSET('Water Data'!$E$9,0,10*ROW('Water Data'!E193)),NA())</f>
        <v>#N/A</v>
      </c>
      <c r="J199" s="93" t="e">
        <f ca="true">+IF(AND(ISNUMBER(OFFSET('Water Data'!$F$4,0,10*ROW('Water Data'!F193))),'Data Summary'!BY199="Yes"),100-OFFSET('Water Data'!$F$4,0,10*ROW('Water Data'!F193)),NA())</f>
        <v>#N/A</v>
      </c>
      <c r="K199" s="93" t="e">
        <f ca="true">+IF(AND(ISNUMBER(OFFSET('Water Data'!$F$6,0,10*ROW('Water Data'!F193))),'Data Summary'!BZ199="Yes"),OFFSET('Water Data'!$F$6,0,10*ROW('Water Data'!F193)),NA())</f>
        <v>#N/A</v>
      </c>
      <c r="L199" s="93" t="e">
        <f ca="true">+IF(AND(ISNUMBER(OFFSET('Water Data'!$F$9,0,10*ROW('Water Data'!F193))),'Data Summary'!CA199="Yes"),OFFSET('Water Data'!$F$9,0,10*ROW('Water Data'!F193)),NA())</f>
        <v>#N/A</v>
      </c>
      <c r="M199" s="93" t="e">
        <f ca="true">+IF(AND(ISNUMBER(OFFSET('Water Data'!$G$4,0,10*ROW('Water Data'!G193))),'Data Summary'!CB199="Yes"),100-OFFSET('Water Data'!$G$4,0,10*ROW('Water Data'!G193)),NA())</f>
        <v>#N/A</v>
      </c>
      <c r="N199" s="93" t="e">
        <f ca="true">+IF(AND(ISNUMBER(OFFSET('Water Data'!$G$6,0,10*ROW('Water Data'!G193))),'Data Summary'!CC199="Yes"),OFFSET('Water Data'!$G$6,0,10*ROW('Water Data'!G193)),NA())</f>
        <v>#N/A</v>
      </c>
      <c r="O199" s="93" t="e">
        <f ca="true">+IF(AND(ISNUMBER(OFFSET('Water Data'!$G$9,0,10*ROW('Water Data'!G193))),'Data Summary'!CD199="Yes"),OFFSET('Water Data'!$G$9,0,10*ROW('Water Data'!G193)),NA())</f>
        <v>#N/A</v>
      </c>
      <c r="P199" s="93" t="e">
        <f ca="true">+IF(AND(ISNUMBER(OFFSET('Water Data'!$H$4,0,10*ROW('Water Data'!H193))),'Data Summary'!CE199="Yes"),100-OFFSET('Water Data'!$H$4,0,10*ROW('Water Data'!H193)),NA())</f>
        <v>#N/A</v>
      </c>
      <c r="Q199" s="93" t="e">
        <f ca="true">+IF(AND(ISNUMBER(OFFSET('Water Data'!$H$6,0,10*ROW('Water Data'!H193))),'Data Summary'!CF199="Yes"),OFFSET('Water Data'!$H$6,0,10*ROW('Water Data'!H193)),NA())</f>
        <v>#N/A</v>
      </c>
      <c r="R199" s="93" t="e">
        <f ca="true">+IF(AND(ISNUMBER(OFFSET('Water Data'!$H$9,0,10*ROW('Water Data'!H193))),'Data Summary'!CG199="Yes"),OFFSET('Water Data'!$H$9,0,10*ROW('Water Data'!H193)),NA())</f>
        <v>#N/A</v>
      </c>
      <c r="S199" s="93" t="e">
        <f ca="true">+IF(AND(ISNUMBER(OFFSET('Water Data'!$I$4,0,10*ROW('Water Data'!I193))),'Data Summary'!CH199="Yes"),100-OFFSET('Water Data'!$I$4,0,10*ROW('Water Data'!I193)),NA())</f>
        <v>#N/A</v>
      </c>
      <c r="T199" s="93" t="e">
        <f ca="true">+IF(AND(ISNUMBER(OFFSET('Water Data'!$I$6,0,10*ROW('Water Data'!I193))),'Data Summary'!CI199="Yes"),OFFSET('Water Data'!$I$6,0,10*ROW('Water Data'!I193)),NA())</f>
        <v>#N/A</v>
      </c>
      <c r="U199" s="93" t="e">
        <f ca="true">+IF(AND(ISNUMBER(OFFSET('Water Data'!$I$9,0,10*ROW('Water Data'!I193))),'Data Summary'!CJ199="Yes"),OFFSET('Water Data'!$I$9,0,10*ROW('Water Data'!I193)),NA())</f>
        <v>#N/A</v>
      </c>
      <c r="V199" s="94" t="e">
        <f ca="true">+IF(AND(ISNUMBER(OFFSET('Sanitation Data'!$D$4,0,10*ROW('Sanitation Data'!D193))),'Data Summary'!CK199="Yes"),100-OFFSET('Sanitation Data'!$D$4,0,10*ROW('Sanitation Data'!D193)),NA())</f>
        <v>#N/A</v>
      </c>
      <c r="W199" s="94" t="e">
        <f ca="true">+IF(AND(ISNUMBER(OFFSET('Sanitation Data'!$D$6,0,10*ROW('Sanitation Data'!D193))),'Data Summary'!CL199="Yes"),OFFSET('Sanitation Data'!$D$6,0,10*ROW('Sanitation Data'!D193)),NA())</f>
        <v>#N/A</v>
      </c>
      <c r="X199" s="94" t="e">
        <f ca="true">+IF(AND(ISNUMBER(OFFSET('Sanitation Data'!$D$10,0,10*ROW('Sanitation Data'!D193))),'Data Summary'!CM199="Yes"),OFFSET('Sanitation Data'!$D$10,0,10*ROW('Sanitation Data'!D193)),NA())</f>
        <v>#N/A</v>
      </c>
      <c r="Y199" s="94" t="e">
        <f ca="true">+IF(AND(ISNUMBER(OFFSET('Sanitation Data'!$D$11,0,10*ROW('Sanitation Data'!D193))),'Data Summary'!CN199="Yes"),OFFSET('Sanitation Data'!$D$11,0,10*ROW('Sanitation Data'!D193)),NA())</f>
        <v>#N/A</v>
      </c>
      <c r="Z199" s="94" t="e">
        <f ca="true">+IF(AND(ISNUMBER(OFFSET('Sanitation Data'!$D$12,0,10*ROW('Sanitation Data'!D193))),'Data Summary'!CO199="Yes"),OFFSET('Sanitation Data'!$D$12,0,10*ROW('Sanitation Data'!D193)),NA())</f>
        <v>#N/A</v>
      </c>
      <c r="AA199" s="94" t="e">
        <f ca="true">+IF(AND(ISNUMBER(OFFSET('Sanitation Data'!$E$4,0,10*ROW('Sanitation Data'!E193))),'Data Summary'!CP199="Yes"),100-OFFSET('Sanitation Data'!$E$4,0,10*ROW('Sanitation Data'!E193)),NA())</f>
        <v>#N/A</v>
      </c>
      <c r="AB199" s="94" t="e">
        <f ca="true">+IF(AND(ISNUMBER(OFFSET('Sanitation Data'!$E$6,0,10*ROW('Sanitation Data'!E193))),'Data Summary'!CQ199="Yes"),OFFSET('Sanitation Data'!$E$6,0,10*ROW('Sanitation Data'!E193)),NA())</f>
        <v>#N/A</v>
      </c>
      <c r="AC199" s="94" t="e">
        <f ca="true">+IF(AND(ISNUMBER(OFFSET('Sanitation Data'!$E$10,0,10*ROW('Sanitation Data'!E193))),'Data Summary'!CR199="Yes"),OFFSET('Sanitation Data'!$E$10,0,10*ROW('Sanitation Data'!E193)),NA())</f>
        <v>#N/A</v>
      </c>
      <c r="AD199" s="94" t="e">
        <f ca="true">+IF(AND(ISNUMBER(OFFSET('Sanitation Data'!$E$11,0,10*ROW('Sanitation Data'!E193))),'Data Summary'!CS199="Yes"),OFFSET('Sanitation Data'!$E$11,0,10*ROW('Sanitation Data'!E193)),NA())</f>
        <v>#N/A</v>
      </c>
      <c r="AE199" s="94" t="e">
        <f ca="true">+IF(AND(ISNUMBER(OFFSET('Sanitation Data'!$E$12,0,10*ROW('Sanitation Data'!E193))),'Data Summary'!CT199="Yes"),OFFSET('Sanitation Data'!$E$12,0,10*ROW('Sanitation Data'!E193)),NA())</f>
        <v>#N/A</v>
      </c>
      <c r="AF199" s="94" t="e">
        <f ca="true">+IF(AND(ISNUMBER(OFFSET('Sanitation Data'!$F$4,0,10*ROW('Sanitation Data'!F193))),'Data Summary'!CU199="Yes"),100-OFFSET('Sanitation Data'!$F$4,0,10*ROW('Sanitation Data'!F193)),NA())</f>
        <v>#N/A</v>
      </c>
      <c r="AG199" s="94" t="e">
        <f ca="true">+IF(AND(ISNUMBER(OFFSET('Sanitation Data'!$F$6,0,10*ROW('Sanitation Data'!F193))),'Data Summary'!CV199="Yes"),OFFSET('Sanitation Data'!$F$6,0,10*ROW('Sanitation Data'!F193)),NA())</f>
        <v>#N/A</v>
      </c>
      <c r="AH199" s="94" t="e">
        <f ca="true">+IF(AND(ISNUMBER(OFFSET('Sanitation Data'!$F$10,0,10*ROW('Sanitation Data'!F193))),'Data Summary'!CW199="Yes"),OFFSET('Sanitation Data'!$F$10,0,10*ROW('Sanitation Data'!F193)),NA())</f>
        <v>#N/A</v>
      </c>
      <c r="AI199" s="94" t="e">
        <f ca="true">+IF(AND(ISNUMBER(OFFSET('Sanitation Data'!$F$11,0,10*ROW('Sanitation Data'!F193))),'Data Summary'!CX199="Yes"),OFFSET('Sanitation Data'!$F$11,0,10*ROW('Sanitation Data'!F193)),NA())</f>
        <v>#N/A</v>
      </c>
      <c r="AJ199" s="94" t="e">
        <f ca="true">+IF(AND(ISNUMBER(OFFSET('Sanitation Data'!$F$12,0,10*ROW('Sanitation Data'!F193))),'Data Summary'!CY199="Yes"),OFFSET('Sanitation Data'!$F$12,0,10*ROW('Sanitation Data'!F193)),NA())</f>
        <v>#N/A</v>
      </c>
      <c r="AK199" s="94" t="e">
        <f ca="true">+IF(AND(ISNUMBER(OFFSET('Sanitation Data'!$G$4,0,10*ROW('Sanitation Data'!G193))),'Data Summary'!CZ199="Yes"),100-OFFSET('Sanitation Data'!$G$4,0,10*ROW('Sanitation Data'!G193)),NA())</f>
        <v>#N/A</v>
      </c>
      <c r="AL199" s="94" t="e">
        <f ca="true">+IF(AND(ISNUMBER(OFFSET('Sanitation Data'!$G$6,0,10*ROW('Sanitation Data'!G193))),'Data Summary'!DA199="Yes"),OFFSET('Sanitation Data'!$G$6,0,10*ROW('Sanitation Data'!G193)),NA())</f>
        <v>#N/A</v>
      </c>
      <c r="AM199" s="94" t="e">
        <f ca="true">+IF(AND(ISNUMBER(OFFSET('Sanitation Data'!$G$10,0,10*ROW('Sanitation Data'!G193))),'Data Summary'!DB199="Yes"),OFFSET('Sanitation Data'!$G$10,0,10*ROW('Sanitation Data'!G193)),NA())</f>
        <v>#N/A</v>
      </c>
      <c r="AN199" s="94" t="e">
        <f ca="true">+IF(AND(ISNUMBER(OFFSET('Sanitation Data'!$G$11,0,10*ROW('Sanitation Data'!G193))),'Data Summary'!DC199="Yes"),OFFSET('Sanitation Data'!$G$11,0,10*ROW('Sanitation Data'!G193)),NA())</f>
        <v>#N/A</v>
      </c>
      <c r="AO199" s="94" t="e">
        <f ca="true">+IF(AND(ISNUMBER(OFFSET('Sanitation Data'!$G$12,0,10*ROW('Sanitation Data'!G193))),'Data Summary'!DD199="Yes"),OFFSET('Sanitation Data'!$G$12,0,10*ROW('Sanitation Data'!G193)),NA())</f>
        <v>#N/A</v>
      </c>
      <c r="AP199" s="94" t="e">
        <f ca="true">+IF(AND(ISNUMBER(OFFSET('Sanitation Data'!$H$4,0,10*ROW('Sanitation Data'!H193))),'Data Summary'!DE199="Yes"),100-OFFSET('Sanitation Data'!$H$4,0,10*ROW('Sanitation Data'!H193)),NA())</f>
        <v>#N/A</v>
      </c>
      <c r="AQ199" s="94" t="e">
        <f ca="true">+IF(AND(ISNUMBER(OFFSET('Sanitation Data'!$H$6,0,10*ROW('Sanitation Data'!H193))),'Data Summary'!DF199="Yes"),OFFSET('Sanitation Data'!$H$6,0,10*ROW('Sanitation Data'!H193)),NA())</f>
        <v>#N/A</v>
      </c>
      <c r="AR199" s="94" t="e">
        <f ca="true">+IF(AND(ISNUMBER(OFFSET('Sanitation Data'!$H$10,0,10*ROW('Sanitation Data'!H193))),'Data Summary'!DG199="Yes"),OFFSET('Sanitation Data'!$H$10,0,10*ROW('Sanitation Data'!H193)),NA())</f>
        <v>#N/A</v>
      </c>
      <c r="AS199" s="94" t="e">
        <f ca="true">+IF(AND(ISNUMBER(OFFSET('Sanitation Data'!$H$11,0,10*ROW('Sanitation Data'!H193))),'Data Summary'!DH199="Yes"),OFFSET('Sanitation Data'!$H$11,0,10*ROW('Sanitation Data'!H193)),NA())</f>
        <v>#N/A</v>
      </c>
      <c r="AT199" s="94" t="e">
        <f ca="true">+IF(AND(ISNUMBER(OFFSET('Sanitation Data'!$H$12,0,10*ROW('Sanitation Data'!H193))),'Data Summary'!DI199="Yes"),OFFSET('Sanitation Data'!$H$12,0,10*ROW('Sanitation Data'!H193)),NA())</f>
        <v>#N/A</v>
      </c>
      <c r="AU199" s="94" t="e">
        <f ca="true">+IF(AND(ISNUMBER(OFFSET('Sanitation Data'!$I$4,0,10*ROW('Sanitation Data'!I193))),'Data Summary'!DJ199="Yes"),100-OFFSET('Sanitation Data'!$I$4,0,10*ROW('Sanitation Data'!I193)),NA())</f>
        <v>#N/A</v>
      </c>
      <c r="AV199" s="94" t="e">
        <f ca="true">+IF(AND(ISNUMBER(OFFSET('Sanitation Data'!$I$6,0,10*ROW('Sanitation Data'!I193))),'Data Summary'!DK199="Yes"),OFFSET('Sanitation Data'!$I$6,0,10*ROW('Sanitation Data'!I193)),NA())</f>
        <v>#N/A</v>
      </c>
      <c r="AW199" s="94" t="e">
        <f ca="true">+IF(AND(ISNUMBER(OFFSET('Sanitation Data'!$I$10,0,10*ROW('Sanitation Data'!I193))),'Data Summary'!DL199="Yes"),OFFSET('Sanitation Data'!$I$10,0,10*ROW('Sanitation Data'!I193)),NA())</f>
        <v>#N/A</v>
      </c>
      <c r="AX199" s="94" t="e">
        <f ca="true">+IF(AND(ISNUMBER(OFFSET('Sanitation Data'!$I$11,0,10*ROW('Sanitation Data'!I193))),'Data Summary'!DM199="Yes"),OFFSET('Sanitation Data'!$I$11,0,10*ROW('Sanitation Data'!I193)),NA())</f>
        <v>#N/A</v>
      </c>
      <c r="AY199" s="94" t="e">
        <f ca="true">+IF(AND(ISNUMBER(OFFSET('Sanitation Data'!$I$12,0,10*ROW('Sanitation Data'!I193))),'Data Summary'!DN199="Yes"),OFFSET('Sanitation Data'!$I$12,0,10*ROW('Sanitation Data'!I193)),NA())</f>
        <v>#N/A</v>
      </c>
      <c r="AZ199" s="95" t="e">
        <f ca="true">+IF(AND(ISNUMBER(OFFSET('Hygiene Data'!$D$5,0,10*ROW('Hygiene Data'!D193))),'Data Summary'!DO199="Yes"),OFFSET('Hygiene Data'!$D$5,0,10*ROW('Hygiene Data'!D193)),NA())</f>
        <v>#N/A</v>
      </c>
      <c r="BA199" s="95" t="e">
        <f ca="true">+IF(AND(ISNUMBER(OFFSET('Hygiene Data'!$D$7,0,10*ROW('Hygiene Data'!D193))),'Data Summary'!DP199="Yes"),OFFSET('Hygiene Data'!$D$7,0,10*ROW('Hygiene Data'!D193)),NA())</f>
        <v>#N/A</v>
      </c>
      <c r="BB199" s="95" t="e">
        <f ca="true">+IF(AND(ISNUMBER(OFFSET('Hygiene Data'!$D$9,0,10*ROW('Hygiene Data'!D193))),'Data Summary'!DQ199="Yes"),OFFSET('Hygiene Data'!$D$9,0,10*ROW('Hygiene Data'!D193)),NA())</f>
        <v>#N/A</v>
      </c>
      <c r="BC199" s="95" t="e">
        <f ca="true">+IF(AND(ISNUMBER(OFFSET('Hygiene Data'!$E$5,0,10*ROW('Hygiene Data'!E193))),'Data Summary'!DR199="Yes"),OFFSET('Hygiene Data'!$E$5,0,10*ROW('Hygiene Data'!E193)),NA())</f>
        <v>#N/A</v>
      </c>
      <c r="BD199" s="95" t="e">
        <f ca="true">+IF(AND(ISNUMBER(OFFSET('Hygiene Data'!$E$7,0,10*ROW('Hygiene Data'!E193))),'Data Summary'!DS199="Yes"),OFFSET('Hygiene Data'!$E$7,0,10*ROW('Hygiene Data'!E193)),NA())</f>
        <v>#N/A</v>
      </c>
      <c r="BE199" s="95" t="e">
        <f ca="true">+IF(AND(ISNUMBER(OFFSET('Hygiene Data'!$E$9,0,10*ROW('Hygiene Data'!E193))),'Data Summary'!DT199="Yes"),OFFSET('Hygiene Data'!$E$9,0,10*ROW('Hygiene Data'!E193)),NA())</f>
        <v>#N/A</v>
      </c>
      <c r="BF199" s="95" t="e">
        <f ca="true">+IF(AND(ISNUMBER(OFFSET('Hygiene Data'!$F$5,0,10*ROW('Hygiene Data'!F193))),'Data Summary'!DU199="Yes"),OFFSET('Hygiene Data'!$F$5,0,10*ROW('Hygiene Data'!F193)),NA())</f>
        <v>#N/A</v>
      </c>
      <c r="BG199" s="95" t="e">
        <f ca="true">+IF(AND(ISNUMBER(OFFSET('Hygiene Data'!$F$7,0,10*ROW('Hygiene Data'!F193))),'Data Summary'!DV199="Yes"),OFFSET('Hygiene Data'!$F$7,0,10*ROW('Hygiene Data'!F193)),NA())</f>
        <v>#N/A</v>
      </c>
      <c r="BH199" s="95" t="e">
        <f ca="true">+IF(AND(ISNUMBER(OFFSET('Hygiene Data'!$F$9,0,10*ROW('Hygiene Data'!F193))),'Data Summary'!DW199="Yes"),OFFSET('Hygiene Data'!$F$9,0,10*ROW('Hygiene Data'!F193)),NA())</f>
        <v>#N/A</v>
      </c>
      <c r="BI199" s="95" t="e">
        <f ca="true">+IF(AND(ISNUMBER(OFFSET('Hygiene Data'!$G$5,0,10*ROW('Hygiene Data'!G193))),'Data Summary'!DX199="Yes"),OFFSET('Hygiene Data'!$G$5,0,10*ROW('Hygiene Data'!G193)),NA())</f>
        <v>#N/A</v>
      </c>
      <c r="BJ199" s="95" t="e">
        <f ca="true">+IF(AND(ISNUMBER(OFFSET('Hygiene Data'!$G$7,0,10*ROW('Hygiene Data'!G193))),'Data Summary'!DY199="Yes"),OFFSET('Hygiene Data'!$G$7,0,10*ROW('Hygiene Data'!G193)),NA())</f>
        <v>#N/A</v>
      </c>
      <c r="BK199" s="95" t="e">
        <f ca="true">+IF(AND(ISNUMBER(OFFSET('Hygiene Data'!$G$9,0,10*ROW('Hygiene Data'!G193))),'Data Summary'!DZ199="Yes"),OFFSET('Hygiene Data'!$G$9,0,10*ROW('Hygiene Data'!G193)),NA())</f>
        <v>#N/A</v>
      </c>
      <c r="BL199" s="95" t="e">
        <f ca="true">+IF(AND(ISNUMBER(OFFSET('Hygiene Data'!$H$5,0,10*ROW('Hygiene Data'!H193))),'Data Summary'!EA199="Yes"),OFFSET('Hygiene Data'!$H$5,0,10*ROW('Hygiene Data'!H193)),NA())</f>
        <v>#N/A</v>
      </c>
      <c r="BM199" s="95" t="e">
        <f ca="true">+IF(AND(ISNUMBER(OFFSET('Hygiene Data'!$H$7,0,10*ROW('Hygiene Data'!H193))),'Data Summary'!EB199="Yes"),OFFSET('Hygiene Data'!$H$7,0,10*ROW('Hygiene Data'!H193)),NA())</f>
        <v>#N/A</v>
      </c>
      <c r="BN199" s="95" t="e">
        <f ca="true">+IF(AND(ISNUMBER(OFFSET('Hygiene Data'!$H$9,0,10*ROW('Hygiene Data'!H193))),'Data Summary'!EC199="Yes"),OFFSET('Hygiene Data'!$H$9,0,10*ROW('Hygiene Data'!H193)),NA())</f>
        <v>#N/A</v>
      </c>
      <c r="BO199" s="95" t="e">
        <f ca="true">+IF(AND(ISNUMBER(OFFSET('Hygiene Data'!$I$5,0,10*ROW('Hygiene Data'!I193))),'Data Summary'!ED199="Yes"),OFFSET('Hygiene Data'!$I$5,0,10*ROW('Hygiene Data'!I193)),NA())</f>
        <v>#N/A</v>
      </c>
      <c r="BP199" s="95" t="e">
        <f ca="true">+IF(AND(ISNUMBER(OFFSET('Hygiene Data'!$I$7,0,10*ROW('Hygiene Data'!I193))),'Data Summary'!EE199="Yes"),OFFSET('Hygiene Data'!$I$7,0,10*ROW('Hygiene Data'!I193)),NA())</f>
        <v>#N/A</v>
      </c>
      <c r="BQ199" s="95" t="e">
        <f ca="true">+IF(AND(ISNUMBER(OFFSET('Hygiene Data'!$I$9,0,10*ROW('Hygiene Data'!I193))),'Data Summary'!EF199="Yes"),OFFSET('Hygiene Data'!$I$9,0,10*ROW('Hygiene Data'!I193)),NA())</f>
        <v>#N/A</v>
      </c>
    </row>
    <row xmlns:x14ac="http://schemas.microsoft.com/office/spreadsheetml/2009/9/ac" r="200" x14ac:dyDescent="0.2">
      <c r="A200" s="329" t="e">
        <f ca="true">+RIGHT('Data Summary'!A200,LEN('Data Summary'!A200)-9)</f>
        <v>#VALUE!</v>
      </c>
      <c r="B200" s="36" t="str">
        <f ca="true">+IF(ISTEXT('Data Summary'!B200),'Data Summary'!B200,"")</f>
        <v/>
      </c>
      <c r="C200" s="328" t="e">
        <f ca="true">+VALUE('Data Summary'!C200)</f>
        <v>#VALUE!</v>
      </c>
      <c r="D200" s="93" t="e">
        <f ca="true">+IF(AND(ISNUMBER(OFFSET('Water Data'!$D$4,0,10*ROW('Water Data'!D194))),'Data Summary'!BS200="Yes"),100-OFFSET('Water Data'!$D$4,0,10*ROW('Water Data'!D194)),NA())</f>
        <v>#N/A</v>
      </c>
      <c r="E200" s="93" t="e">
        <f ca="true">+IF(AND(ISNUMBER(OFFSET('Water Data'!$D$6,0,10*ROW('Water Data'!D194))),'Data Summary'!BT200="Yes"),OFFSET('Water Data'!$D$6,0,10*ROW('Water Data'!D194)),NA())</f>
        <v>#N/A</v>
      </c>
      <c r="F200" s="93" t="e">
        <f ca="true">+IF(AND(ISNUMBER(OFFSET('Water Data'!$D$9,0,10*ROW('Water Data'!D194))),'Data Summary'!BU200="Yes"),OFFSET('Water Data'!$D$9,0,10*ROW('Water Data'!D194)),NA())</f>
        <v>#N/A</v>
      </c>
      <c r="G200" s="93" t="e">
        <f ca="true">+IF(AND(ISNUMBER(OFFSET('Water Data'!$E$4,0,10*ROW('Water Data'!E194))),'Data Summary'!BV200="Yes"),100-OFFSET('Water Data'!$E$4,0,10*ROW('Water Data'!E194)),NA())</f>
        <v>#N/A</v>
      </c>
      <c r="H200" s="93" t="e">
        <f ca="true">+IF(AND(ISNUMBER(OFFSET('Water Data'!$E$6,0,10*ROW('Water Data'!E194))),'Data Summary'!BW200="Yes"),OFFSET('Water Data'!$E$6,0,10*ROW('Water Data'!E194)),NA())</f>
        <v>#N/A</v>
      </c>
      <c r="I200" s="93" t="e">
        <f ca="true">+IF(AND(ISNUMBER(OFFSET('Water Data'!$E$9,0,10*ROW('Water Data'!E194))),'Data Summary'!BX200="Yes"),OFFSET('Water Data'!$E$9,0,10*ROW('Water Data'!E194)),NA())</f>
        <v>#N/A</v>
      </c>
      <c r="J200" s="93" t="e">
        <f ca="true">+IF(AND(ISNUMBER(OFFSET('Water Data'!$F$4,0,10*ROW('Water Data'!F194))),'Data Summary'!BY200="Yes"),100-OFFSET('Water Data'!$F$4,0,10*ROW('Water Data'!F194)),NA())</f>
        <v>#N/A</v>
      </c>
      <c r="K200" s="93" t="e">
        <f ca="true">+IF(AND(ISNUMBER(OFFSET('Water Data'!$F$6,0,10*ROW('Water Data'!F194))),'Data Summary'!BZ200="Yes"),OFFSET('Water Data'!$F$6,0,10*ROW('Water Data'!F194)),NA())</f>
        <v>#N/A</v>
      </c>
      <c r="L200" s="93" t="e">
        <f ca="true">+IF(AND(ISNUMBER(OFFSET('Water Data'!$F$9,0,10*ROW('Water Data'!F194))),'Data Summary'!CA200="Yes"),OFFSET('Water Data'!$F$9,0,10*ROW('Water Data'!F194)),NA())</f>
        <v>#N/A</v>
      </c>
      <c r="M200" s="93" t="e">
        <f ca="true">+IF(AND(ISNUMBER(OFFSET('Water Data'!$G$4,0,10*ROW('Water Data'!G194))),'Data Summary'!CB200="Yes"),100-OFFSET('Water Data'!$G$4,0,10*ROW('Water Data'!G194)),NA())</f>
        <v>#N/A</v>
      </c>
      <c r="N200" s="93" t="e">
        <f ca="true">+IF(AND(ISNUMBER(OFFSET('Water Data'!$G$6,0,10*ROW('Water Data'!G194))),'Data Summary'!CC200="Yes"),OFFSET('Water Data'!$G$6,0,10*ROW('Water Data'!G194)),NA())</f>
        <v>#N/A</v>
      </c>
      <c r="O200" s="93" t="e">
        <f ca="true">+IF(AND(ISNUMBER(OFFSET('Water Data'!$G$9,0,10*ROW('Water Data'!G194))),'Data Summary'!CD200="Yes"),OFFSET('Water Data'!$G$9,0,10*ROW('Water Data'!G194)),NA())</f>
        <v>#N/A</v>
      </c>
      <c r="P200" s="93" t="e">
        <f ca="true">+IF(AND(ISNUMBER(OFFSET('Water Data'!$H$4,0,10*ROW('Water Data'!H194))),'Data Summary'!CE200="Yes"),100-OFFSET('Water Data'!$H$4,0,10*ROW('Water Data'!H194)),NA())</f>
        <v>#N/A</v>
      </c>
      <c r="Q200" s="93" t="e">
        <f ca="true">+IF(AND(ISNUMBER(OFFSET('Water Data'!$H$6,0,10*ROW('Water Data'!H194))),'Data Summary'!CF200="Yes"),OFFSET('Water Data'!$H$6,0,10*ROW('Water Data'!H194)),NA())</f>
        <v>#N/A</v>
      </c>
      <c r="R200" s="93" t="e">
        <f ca="true">+IF(AND(ISNUMBER(OFFSET('Water Data'!$H$9,0,10*ROW('Water Data'!H194))),'Data Summary'!CG200="Yes"),OFFSET('Water Data'!$H$9,0,10*ROW('Water Data'!H194)),NA())</f>
        <v>#N/A</v>
      </c>
      <c r="S200" s="93" t="e">
        <f ca="true">+IF(AND(ISNUMBER(OFFSET('Water Data'!$I$4,0,10*ROW('Water Data'!I194))),'Data Summary'!CH200="Yes"),100-OFFSET('Water Data'!$I$4,0,10*ROW('Water Data'!I194)),NA())</f>
        <v>#N/A</v>
      </c>
      <c r="T200" s="93" t="e">
        <f ca="true">+IF(AND(ISNUMBER(OFFSET('Water Data'!$I$6,0,10*ROW('Water Data'!I194))),'Data Summary'!CI200="Yes"),OFFSET('Water Data'!$I$6,0,10*ROW('Water Data'!I194)),NA())</f>
        <v>#N/A</v>
      </c>
      <c r="U200" s="93" t="e">
        <f ca="true">+IF(AND(ISNUMBER(OFFSET('Water Data'!$I$9,0,10*ROW('Water Data'!I194))),'Data Summary'!CJ200="Yes"),OFFSET('Water Data'!$I$9,0,10*ROW('Water Data'!I194)),NA())</f>
        <v>#N/A</v>
      </c>
      <c r="V200" s="94" t="e">
        <f ca="true">+IF(AND(ISNUMBER(OFFSET('Sanitation Data'!$D$4,0,10*ROW('Sanitation Data'!D194))),'Data Summary'!CK200="Yes"),100-OFFSET('Sanitation Data'!$D$4,0,10*ROW('Sanitation Data'!D194)),NA())</f>
        <v>#N/A</v>
      </c>
      <c r="W200" s="94" t="e">
        <f ca="true">+IF(AND(ISNUMBER(OFFSET('Sanitation Data'!$D$6,0,10*ROW('Sanitation Data'!D194))),'Data Summary'!CL200="Yes"),OFFSET('Sanitation Data'!$D$6,0,10*ROW('Sanitation Data'!D194)),NA())</f>
        <v>#N/A</v>
      </c>
      <c r="X200" s="94" t="e">
        <f ca="true">+IF(AND(ISNUMBER(OFFSET('Sanitation Data'!$D$10,0,10*ROW('Sanitation Data'!D194))),'Data Summary'!CM200="Yes"),OFFSET('Sanitation Data'!$D$10,0,10*ROW('Sanitation Data'!D194)),NA())</f>
        <v>#N/A</v>
      </c>
      <c r="Y200" s="94" t="e">
        <f ca="true">+IF(AND(ISNUMBER(OFFSET('Sanitation Data'!$D$11,0,10*ROW('Sanitation Data'!D194))),'Data Summary'!CN200="Yes"),OFFSET('Sanitation Data'!$D$11,0,10*ROW('Sanitation Data'!D194)),NA())</f>
        <v>#N/A</v>
      </c>
      <c r="Z200" s="94" t="e">
        <f ca="true">+IF(AND(ISNUMBER(OFFSET('Sanitation Data'!$D$12,0,10*ROW('Sanitation Data'!D194))),'Data Summary'!CO200="Yes"),OFFSET('Sanitation Data'!$D$12,0,10*ROW('Sanitation Data'!D194)),NA())</f>
        <v>#N/A</v>
      </c>
      <c r="AA200" s="94" t="e">
        <f ca="true">+IF(AND(ISNUMBER(OFFSET('Sanitation Data'!$E$4,0,10*ROW('Sanitation Data'!E194))),'Data Summary'!CP200="Yes"),100-OFFSET('Sanitation Data'!$E$4,0,10*ROW('Sanitation Data'!E194)),NA())</f>
        <v>#N/A</v>
      </c>
      <c r="AB200" s="94" t="e">
        <f ca="true">+IF(AND(ISNUMBER(OFFSET('Sanitation Data'!$E$6,0,10*ROW('Sanitation Data'!E194))),'Data Summary'!CQ200="Yes"),OFFSET('Sanitation Data'!$E$6,0,10*ROW('Sanitation Data'!E194)),NA())</f>
        <v>#N/A</v>
      </c>
      <c r="AC200" s="94" t="e">
        <f ca="true">+IF(AND(ISNUMBER(OFFSET('Sanitation Data'!$E$10,0,10*ROW('Sanitation Data'!E194))),'Data Summary'!CR200="Yes"),OFFSET('Sanitation Data'!$E$10,0,10*ROW('Sanitation Data'!E194)),NA())</f>
        <v>#N/A</v>
      </c>
      <c r="AD200" s="94" t="e">
        <f ca="true">+IF(AND(ISNUMBER(OFFSET('Sanitation Data'!$E$11,0,10*ROW('Sanitation Data'!E194))),'Data Summary'!CS200="Yes"),OFFSET('Sanitation Data'!$E$11,0,10*ROW('Sanitation Data'!E194)),NA())</f>
        <v>#N/A</v>
      </c>
      <c r="AE200" s="94" t="e">
        <f ca="true">+IF(AND(ISNUMBER(OFFSET('Sanitation Data'!$E$12,0,10*ROW('Sanitation Data'!E194))),'Data Summary'!CT200="Yes"),OFFSET('Sanitation Data'!$E$12,0,10*ROW('Sanitation Data'!E194)),NA())</f>
        <v>#N/A</v>
      </c>
      <c r="AF200" s="94" t="e">
        <f ca="true">+IF(AND(ISNUMBER(OFFSET('Sanitation Data'!$F$4,0,10*ROW('Sanitation Data'!F194))),'Data Summary'!CU200="Yes"),100-OFFSET('Sanitation Data'!$F$4,0,10*ROW('Sanitation Data'!F194)),NA())</f>
        <v>#N/A</v>
      </c>
      <c r="AG200" s="94" t="e">
        <f ca="true">+IF(AND(ISNUMBER(OFFSET('Sanitation Data'!$F$6,0,10*ROW('Sanitation Data'!F194))),'Data Summary'!CV200="Yes"),OFFSET('Sanitation Data'!$F$6,0,10*ROW('Sanitation Data'!F194)),NA())</f>
        <v>#N/A</v>
      </c>
      <c r="AH200" s="94" t="e">
        <f ca="true">+IF(AND(ISNUMBER(OFFSET('Sanitation Data'!$F$10,0,10*ROW('Sanitation Data'!F194))),'Data Summary'!CW200="Yes"),OFFSET('Sanitation Data'!$F$10,0,10*ROW('Sanitation Data'!F194)),NA())</f>
        <v>#N/A</v>
      </c>
      <c r="AI200" s="94" t="e">
        <f ca="true">+IF(AND(ISNUMBER(OFFSET('Sanitation Data'!$F$11,0,10*ROW('Sanitation Data'!F194))),'Data Summary'!CX200="Yes"),OFFSET('Sanitation Data'!$F$11,0,10*ROW('Sanitation Data'!F194)),NA())</f>
        <v>#N/A</v>
      </c>
      <c r="AJ200" s="94" t="e">
        <f ca="true">+IF(AND(ISNUMBER(OFFSET('Sanitation Data'!$F$12,0,10*ROW('Sanitation Data'!F194))),'Data Summary'!CY200="Yes"),OFFSET('Sanitation Data'!$F$12,0,10*ROW('Sanitation Data'!F194)),NA())</f>
        <v>#N/A</v>
      </c>
      <c r="AK200" s="94" t="e">
        <f ca="true">+IF(AND(ISNUMBER(OFFSET('Sanitation Data'!$G$4,0,10*ROW('Sanitation Data'!G194))),'Data Summary'!CZ200="Yes"),100-OFFSET('Sanitation Data'!$G$4,0,10*ROW('Sanitation Data'!G194)),NA())</f>
        <v>#N/A</v>
      </c>
      <c r="AL200" s="94" t="e">
        <f ca="true">+IF(AND(ISNUMBER(OFFSET('Sanitation Data'!$G$6,0,10*ROW('Sanitation Data'!G194))),'Data Summary'!DA200="Yes"),OFFSET('Sanitation Data'!$G$6,0,10*ROW('Sanitation Data'!G194)),NA())</f>
        <v>#N/A</v>
      </c>
      <c r="AM200" s="94" t="e">
        <f ca="true">+IF(AND(ISNUMBER(OFFSET('Sanitation Data'!$G$10,0,10*ROW('Sanitation Data'!G194))),'Data Summary'!DB200="Yes"),OFFSET('Sanitation Data'!$G$10,0,10*ROW('Sanitation Data'!G194)),NA())</f>
        <v>#N/A</v>
      </c>
      <c r="AN200" s="94" t="e">
        <f ca="true">+IF(AND(ISNUMBER(OFFSET('Sanitation Data'!$G$11,0,10*ROW('Sanitation Data'!G194))),'Data Summary'!DC200="Yes"),OFFSET('Sanitation Data'!$G$11,0,10*ROW('Sanitation Data'!G194)),NA())</f>
        <v>#N/A</v>
      </c>
      <c r="AO200" s="94" t="e">
        <f ca="true">+IF(AND(ISNUMBER(OFFSET('Sanitation Data'!$G$12,0,10*ROW('Sanitation Data'!G194))),'Data Summary'!DD200="Yes"),OFFSET('Sanitation Data'!$G$12,0,10*ROW('Sanitation Data'!G194)),NA())</f>
        <v>#N/A</v>
      </c>
      <c r="AP200" s="94" t="e">
        <f ca="true">+IF(AND(ISNUMBER(OFFSET('Sanitation Data'!$H$4,0,10*ROW('Sanitation Data'!H194))),'Data Summary'!DE200="Yes"),100-OFFSET('Sanitation Data'!$H$4,0,10*ROW('Sanitation Data'!H194)),NA())</f>
        <v>#N/A</v>
      </c>
      <c r="AQ200" s="94" t="e">
        <f ca="true">+IF(AND(ISNUMBER(OFFSET('Sanitation Data'!$H$6,0,10*ROW('Sanitation Data'!H194))),'Data Summary'!DF200="Yes"),OFFSET('Sanitation Data'!$H$6,0,10*ROW('Sanitation Data'!H194)),NA())</f>
        <v>#N/A</v>
      </c>
      <c r="AR200" s="94" t="e">
        <f ca="true">+IF(AND(ISNUMBER(OFFSET('Sanitation Data'!$H$10,0,10*ROW('Sanitation Data'!H194))),'Data Summary'!DG200="Yes"),OFFSET('Sanitation Data'!$H$10,0,10*ROW('Sanitation Data'!H194)),NA())</f>
        <v>#N/A</v>
      </c>
      <c r="AS200" s="94" t="e">
        <f ca="true">+IF(AND(ISNUMBER(OFFSET('Sanitation Data'!$H$11,0,10*ROW('Sanitation Data'!H194))),'Data Summary'!DH200="Yes"),OFFSET('Sanitation Data'!$H$11,0,10*ROW('Sanitation Data'!H194)),NA())</f>
        <v>#N/A</v>
      </c>
      <c r="AT200" s="94" t="e">
        <f ca="true">+IF(AND(ISNUMBER(OFFSET('Sanitation Data'!$H$12,0,10*ROW('Sanitation Data'!H194))),'Data Summary'!DI200="Yes"),OFFSET('Sanitation Data'!$H$12,0,10*ROW('Sanitation Data'!H194)),NA())</f>
        <v>#N/A</v>
      </c>
      <c r="AU200" s="94" t="e">
        <f ca="true">+IF(AND(ISNUMBER(OFFSET('Sanitation Data'!$I$4,0,10*ROW('Sanitation Data'!I194))),'Data Summary'!DJ200="Yes"),100-OFFSET('Sanitation Data'!$I$4,0,10*ROW('Sanitation Data'!I194)),NA())</f>
        <v>#N/A</v>
      </c>
      <c r="AV200" s="94" t="e">
        <f ca="true">+IF(AND(ISNUMBER(OFFSET('Sanitation Data'!$I$6,0,10*ROW('Sanitation Data'!I194))),'Data Summary'!DK200="Yes"),OFFSET('Sanitation Data'!$I$6,0,10*ROW('Sanitation Data'!I194)),NA())</f>
        <v>#N/A</v>
      </c>
      <c r="AW200" s="94" t="e">
        <f ca="true">+IF(AND(ISNUMBER(OFFSET('Sanitation Data'!$I$10,0,10*ROW('Sanitation Data'!I194))),'Data Summary'!DL200="Yes"),OFFSET('Sanitation Data'!$I$10,0,10*ROW('Sanitation Data'!I194)),NA())</f>
        <v>#N/A</v>
      </c>
      <c r="AX200" s="94" t="e">
        <f ca="true">+IF(AND(ISNUMBER(OFFSET('Sanitation Data'!$I$11,0,10*ROW('Sanitation Data'!I194))),'Data Summary'!DM200="Yes"),OFFSET('Sanitation Data'!$I$11,0,10*ROW('Sanitation Data'!I194)),NA())</f>
        <v>#N/A</v>
      </c>
      <c r="AY200" s="94" t="e">
        <f ca="true">+IF(AND(ISNUMBER(OFFSET('Sanitation Data'!$I$12,0,10*ROW('Sanitation Data'!I194))),'Data Summary'!DN200="Yes"),OFFSET('Sanitation Data'!$I$12,0,10*ROW('Sanitation Data'!I194)),NA())</f>
        <v>#N/A</v>
      </c>
      <c r="AZ200" s="95" t="e">
        <f ca="true">+IF(AND(ISNUMBER(OFFSET('Hygiene Data'!$D$5,0,10*ROW('Hygiene Data'!D194))),'Data Summary'!DO200="Yes"),OFFSET('Hygiene Data'!$D$5,0,10*ROW('Hygiene Data'!D194)),NA())</f>
        <v>#N/A</v>
      </c>
      <c r="BA200" s="95" t="e">
        <f ca="true">+IF(AND(ISNUMBER(OFFSET('Hygiene Data'!$D$7,0,10*ROW('Hygiene Data'!D194))),'Data Summary'!DP200="Yes"),OFFSET('Hygiene Data'!$D$7,0,10*ROW('Hygiene Data'!D194)),NA())</f>
        <v>#N/A</v>
      </c>
      <c r="BB200" s="95" t="e">
        <f ca="true">+IF(AND(ISNUMBER(OFFSET('Hygiene Data'!$D$9,0,10*ROW('Hygiene Data'!D194))),'Data Summary'!DQ200="Yes"),OFFSET('Hygiene Data'!$D$9,0,10*ROW('Hygiene Data'!D194)),NA())</f>
        <v>#N/A</v>
      </c>
      <c r="BC200" s="95" t="e">
        <f ca="true">+IF(AND(ISNUMBER(OFFSET('Hygiene Data'!$E$5,0,10*ROW('Hygiene Data'!E194))),'Data Summary'!DR200="Yes"),OFFSET('Hygiene Data'!$E$5,0,10*ROW('Hygiene Data'!E194)),NA())</f>
        <v>#N/A</v>
      </c>
      <c r="BD200" s="95" t="e">
        <f ca="true">+IF(AND(ISNUMBER(OFFSET('Hygiene Data'!$E$7,0,10*ROW('Hygiene Data'!E194))),'Data Summary'!DS200="Yes"),OFFSET('Hygiene Data'!$E$7,0,10*ROW('Hygiene Data'!E194)),NA())</f>
        <v>#N/A</v>
      </c>
      <c r="BE200" s="95" t="e">
        <f ca="true">+IF(AND(ISNUMBER(OFFSET('Hygiene Data'!$E$9,0,10*ROW('Hygiene Data'!E194))),'Data Summary'!DT200="Yes"),OFFSET('Hygiene Data'!$E$9,0,10*ROW('Hygiene Data'!E194)),NA())</f>
        <v>#N/A</v>
      </c>
      <c r="BF200" s="95" t="e">
        <f ca="true">+IF(AND(ISNUMBER(OFFSET('Hygiene Data'!$F$5,0,10*ROW('Hygiene Data'!F194))),'Data Summary'!DU200="Yes"),OFFSET('Hygiene Data'!$F$5,0,10*ROW('Hygiene Data'!F194)),NA())</f>
        <v>#N/A</v>
      </c>
      <c r="BG200" s="95" t="e">
        <f ca="true">+IF(AND(ISNUMBER(OFFSET('Hygiene Data'!$F$7,0,10*ROW('Hygiene Data'!F194))),'Data Summary'!DV200="Yes"),OFFSET('Hygiene Data'!$F$7,0,10*ROW('Hygiene Data'!F194)),NA())</f>
        <v>#N/A</v>
      </c>
      <c r="BH200" s="95" t="e">
        <f ca="true">+IF(AND(ISNUMBER(OFFSET('Hygiene Data'!$F$9,0,10*ROW('Hygiene Data'!F194))),'Data Summary'!DW200="Yes"),OFFSET('Hygiene Data'!$F$9,0,10*ROW('Hygiene Data'!F194)),NA())</f>
        <v>#N/A</v>
      </c>
      <c r="BI200" s="95" t="e">
        <f ca="true">+IF(AND(ISNUMBER(OFFSET('Hygiene Data'!$G$5,0,10*ROW('Hygiene Data'!G194))),'Data Summary'!DX200="Yes"),OFFSET('Hygiene Data'!$G$5,0,10*ROW('Hygiene Data'!G194)),NA())</f>
        <v>#N/A</v>
      </c>
      <c r="BJ200" s="95" t="e">
        <f ca="true">+IF(AND(ISNUMBER(OFFSET('Hygiene Data'!$G$7,0,10*ROW('Hygiene Data'!G194))),'Data Summary'!DY200="Yes"),OFFSET('Hygiene Data'!$G$7,0,10*ROW('Hygiene Data'!G194)),NA())</f>
        <v>#N/A</v>
      </c>
      <c r="BK200" s="95" t="e">
        <f ca="true">+IF(AND(ISNUMBER(OFFSET('Hygiene Data'!$G$9,0,10*ROW('Hygiene Data'!G194))),'Data Summary'!DZ200="Yes"),OFFSET('Hygiene Data'!$G$9,0,10*ROW('Hygiene Data'!G194)),NA())</f>
        <v>#N/A</v>
      </c>
      <c r="BL200" s="95" t="e">
        <f ca="true">+IF(AND(ISNUMBER(OFFSET('Hygiene Data'!$H$5,0,10*ROW('Hygiene Data'!H194))),'Data Summary'!EA200="Yes"),OFFSET('Hygiene Data'!$H$5,0,10*ROW('Hygiene Data'!H194)),NA())</f>
        <v>#N/A</v>
      </c>
      <c r="BM200" s="95" t="e">
        <f ca="true">+IF(AND(ISNUMBER(OFFSET('Hygiene Data'!$H$7,0,10*ROW('Hygiene Data'!H194))),'Data Summary'!EB200="Yes"),OFFSET('Hygiene Data'!$H$7,0,10*ROW('Hygiene Data'!H194)),NA())</f>
        <v>#N/A</v>
      </c>
      <c r="BN200" s="95" t="e">
        <f ca="true">+IF(AND(ISNUMBER(OFFSET('Hygiene Data'!$H$9,0,10*ROW('Hygiene Data'!H194))),'Data Summary'!EC200="Yes"),OFFSET('Hygiene Data'!$H$9,0,10*ROW('Hygiene Data'!H194)),NA())</f>
        <v>#N/A</v>
      </c>
      <c r="BO200" s="95" t="e">
        <f ca="true">+IF(AND(ISNUMBER(OFFSET('Hygiene Data'!$I$5,0,10*ROW('Hygiene Data'!I194))),'Data Summary'!ED200="Yes"),OFFSET('Hygiene Data'!$I$5,0,10*ROW('Hygiene Data'!I194)),NA())</f>
        <v>#N/A</v>
      </c>
      <c r="BP200" s="95" t="e">
        <f ca="true">+IF(AND(ISNUMBER(OFFSET('Hygiene Data'!$I$7,0,10*ROW('Hygiene Data'!I194))),'Data Summary'!EE200="Yes"),OFFSET('Hygiene Data'!$I$7,0,10*ROW('Hygiene Data'!I194)),NA())</f>
        <v>#N/A</v>
      </c>
      <c r="BQ200" s="95" t="e">
        <f ca="true">+IF(AND(ISNUMBER(OFFSET('Hygiene Data'!$I$9,0,10*ROW('Hygiene Data'!I194))),'Data Summary'!EF200="Yes"),OFFSET('Hygiene Data'!$I$9,0,10*ROW('Hygiene Data'!I194)),NA())</f>
        <v>#N/A</v>
      </c>
    </row>
    <row xmlns:x14ac="http://schemas.microsoft.com/office/spreadsheetml/2009/9/ac" r="201" x14ac:dyDescent="0.2">
      <c r="A201" s="329" t="e">
        <f ca="true">+RIGHT('Data Summary'!A201,LEN('Data Summary'!A201)-9)</f>
        <v>#VALUE!</v>
      </c>
      <c r="B201" s="36" t="str">
        <f ca="true">+IF(ISTEXT('Data Summary'!B201),'Data Summary'!B201,"")</f>
        <v/>
      </c>
      <c r="C201" s="328" t="e">
        <f ca="true">+VALUE('Data Summary'!C201)</f>
        <v>#VALUE!</v>
      </c>
      <c r="D201" s="93" t="e">
        <f ca="true">+IF(AND(ISNUMBER(OFFSET('Water Data'!$D$4,0,10*ROW('Water Data'!D195))),'Data Summary'!BS201="Yes"),100-OFFSET('Water Data'!$D$4,0,10*ROW('Water Data'!D195)),NA())</f>
        <v>#N/A</v>
      </c>
      <c r="E201" s="93" t="e">
        <f ca="true">+IF(AND(ISNUMBER(OFFSET('Water Data'!$D$6,0,10*ROW('Water Data'!D195))),'Data Summary'!BT201="Yes"),OFFSET('Water Data'!$D$6,0,10*ROW('Water Data'!D195)),NA())</f>
        <v>#N/A</v>
      </c>
      <c r="F201" s="93" t="e">
        <f ca="true">+IF(AND(ISNUMBER(OFFSET('Water Data'!$D$9,0,10*ROW('Water Data'!D195))),'Data Summary'!BU201="Yes"),OFFSET('Water Data'!$D$9,0,10*ROW('Water Data'!D195)),NA())</f>
        <v>#N/A</v>
      </c>
      <c r="G201" s="93" t="e">
        <f ca="true">+IF(AND(ISNUMBER(OFFSET('Water Data'!$E$4,0,10*ROW('Water Data'!E195))),'Data Summary'!BV201="Yes"),100-OFFSET('Water Data'!$E$4,0,10*ROW('Water Data'!E195)),NA())</f>
        <v>#N/A</v>
      </c>
      <c r="H201" s="93" t="e">
        <f ca="true">+IF(AND(ISNUMBER(OFFSET('Water Data'!$E$6,0,10*ROW('Water Data'!E195))),'Data Summary'!BW201="Yes"),OFFSET('Water Data'!$E$6,0,10*ROW('Water Data'!E195)),NA())</f>
        <v>#N/A</v>
      </c>
      <c r="I201" s="93" t="e">
        <f ca="true">+IF(AND(ISNUMBER(OFFSET('Water Data'!$E$9,0,10*ROW('Water Data'!E195))),'Data Summary'!BX201="Yes"),OFFSET('Water Data'!$E$9,0,10*ROW('Water Data'!E195)),NA())</f>
        <v>#N/A</v>
      </c>
      <c r="J201" s="93" t="e">
        <f ca="true">+IF(AND(ISNUMBER(OFFSET('Water Data'!$F$4,0,10*ROW('Water Data'!F195))),'Data Summary'!BY201="Yes"),100-OFFSET('Water Data'!$F$4,0,10*ROW('Water Data'!F195)),NA())</f>
        <v>#N/A</v>
      </c>
      <c r="K201" s="93" t="e">
        <f ca="true">+IF(AND(ISNUMBER(OFFSET('Water Data'!$F$6,0,10*ROW('Water Data'!F195))),'Data Summary'!BZ201="Yes"),OFFSET('Water Data'!$F$6,0,10*ROW('Water Data'!F195)),NA())</f>
        <v>#N/A</v>
      </c>
      <c r="L201" s="93" t="e">
        <f ca="true">+IF(AND(ISNUMBER(OFFSET('Water Data'!$F$9,0,10*ROW('Water Data'!F195))),'Data Summary'!CA201="Yes"),OFFSET('Water Data'!$F$9,0,10*ROW('Water Data'!F195)),NA())</f>
        <v>#N/A</v>
      </c>
      <c r="M201" s="93" t="e">
        <f ca="true">+IF(AND(ISNUMBER(OFFSET('Water Data'!$G$4,0,10*ROW('Water Data'!G195))),'Data Summary'!CB201="Yes"),100-OFFSET('Water Data'!$G$4,0,10*ROW('Water Data'!G195)),NA())</f>
        <v>#N/A</v>
      </c>
      <c r="N201" s="93" t="e">
        <f ca="true">+IF(AND(ISNUMBER(OFFSET('Water Data'!$G$6,0,10*ROW('Water Data'!G195))),'Data Summary'!CC201="Yes"),OFFSET('Water Data'!$G$6,0,10*ROW('Water Data'!G195)),NA())</f>
        <v>#N/A</v>
      </c>
      <c r="O201" s="93" t="e">
        <f ca="true">+IF(AND(ISNUMBER(OFFSET('Water Data'!$G$9,0,10*ROW('Water Data'!G195))),'Data Summary'!CD201="Yes"),OFFSET('Water Data'!$G$9,0,10*ROW('Water Data'!G195)),NA())</f>
        <v>#N/A</v>
      </c>
      <c r="P201" s="93" t="e">
        <f ca="true">+IF(AND(ISNUMBER(OFFSET('Water Data'!$H$4,0,10*ROW('Water Data'!H195))),'Data Summary'!CE201="Yes"),100-OFFSET('Water Data'!$H$4,0,10*ROW('Water Data'!H195)),NA())</f>
        <v>#N/A</v>
      </c>
      <c r="Q201" s="93" t="e">
        <f ca="true">+IF(AND(ISNUMBER(OFFSET('Water Data'!$H$6,0,10*ROW('Water Data'!H195))),'Data Summary'!CF201="Yes"),OFFSET('Water Data'!$H$6,0,10*ROW('Water Data'!H195)),NA())</f>
        <v>#N/A</v>
      </c>
      <c r="R201" s="93" t="e">
        <f ca="true">+IF(AND(ISNUMBER(OFFSET('Water Data'!$H$9,0,10*ROW('Water Data'!H195))),'Data Summary'!CG201="Yes"),OFFSET('Water Data'!$H$9,0,10*ROW('Water Data'!H195)),NA())</f>
        <v>#N/A</v>
      </c>
      <c r="S201" s="93" t="e">
        <f ca="true">+IF(AND(ISNUMBER(OFFSET('Water Data'!$I$4,0,10*ROW('Water Data'!I195))),'Data Summary'!CH201="Yes"),100-OFFSET('Water Data'!$I$4,0,10*ROW('Water Data'!I195)),NA())</f>
        <v>#N/A</v>
      </c>
      <c r="T201" s="93" t="e">
        <f ca="true">+IF(AND(ISNUMBER(OFFSET('Water Data'!$I$6,0,10*ROW('Water Data'!I195))),'Data Summary'!CI201="Yes"),OFFSET('Water Data'!$I$6,0,10*ROW('Water Data'!I195)),NA())</f>
        <v>#N/A</v>
      </c>
      <c r="U201" s="93" t="e">
        <f ca="true">+IF(AND(ISNUMBER(OFFSET('Water Data'!$I$9,0,10*ROW('Water Data'!I195))),'Data Summary'!CJ201="Yes"),OFFSET('Water Data'!$I$9,0,10*ROW('Water Data'!I195)),NA())</f>
        <v>#N/A</v>
      </c>
      <c r="V201" s="94" t="e">
        <f ca="true">+IF(AND(ISNUMBER(OFFSET('Sanitation Data'!$D$4,0,10*ROW('Sanitation Data'!D195))),'Data Summary'!CK201="Yes"),100-OFFSET('Sanitation Data'!$D$4,0,10*ROW('Sanitation Data'!D195)),NA())</f>
        <v>#N/A</v>
      </c>
      <c r="W201" s="94" t="e">
        <f ca="true">+IF(AND(ISNUMBER(OFFSET('Sanitation Data'!$D$6,0,10*ROW('Sanitation Data'!D195))),'Data Summary'!CL201="Yes"),OFFSET('Sanitation Data'!$D$6,0,10*ROW('Sanitation Data'!D195)),NA())</f>
        <v>#N/A</v>
      </c>
      <c r="X201" s="94" t="e">
        <f ca="true">+IF(AND(ISNUMBER(OFFSET('Sanitation Data'!$D$10,0,10*ROW('Sanitation Data'!D195))),'Data Summary'!CM201="Yes"),OFFSET('Sanitation Data'!$D$10,0,10*ROW('Sanitation Data'!D195)),NA())</f>
        <v>#N/A</v>
      </c>
      <c r="Y201" s="94" t="e">
        <f ca="true">+IF(AND(ISNUMBER(OFFSET('Sanitation Data'!$D$11,0,10*ROW('Sanitation Data'!D195))),'Data Summary'!CN201="Yes"),OFFSET('Sanitation Data'!$D$11,0,10*ROW('Sanitation Data'!D195)),NA())</f>
        <v>#N/A</v>
      </c>
      <c r="Z201" s="94" t="e">
        <f ca="true">+IF(AND(ISNUMBER(OFFSET('Sanitation Data'!$D$12,0,10*ROW('Sanitation Data'!D195))),'Data Summary'!CO201="Yes"),OFFSET('Sanitation Data'!$D$12,0,10*ROW('Sanitation Data'!D195)),NA())</f>
        <v>#N/A</v>
      </c>
      <c r="AA201" s="94" t="e">
        <f ca="true">+IF(AND(ISNUMBER(OFFSET('Sanitation Data'!$E$4,0,10*ROW('Sanitation Data'!E195))),'Data Summary'!CP201="Yes"),100-OFFSET('Sanitation Data'!$E$4,0,10*ROW('Sanitation Data'!E195)),NA())</f>
        <v>#N/A</v>
      </c>
      <c r="AB201" s="94" t="e">
        <f ca="true">+IF(AND(ISNUMBER(OFFSET('Sanitation Data'!$E$6,0,10*ROW('Sanitation Data'!E195))),'Data Summary'!CQ201="Yes"),OFFSET('Sanitation Data'!$E$6,0,10*ROW('Sanitation Data'!E195)),NA())</f>
        <v>#N/A</v>
      </c>
      <c r="AC201" s="94" t="e">
        <f ca="true">+IF(AND(ISNUMBER(OFFSET('Sanitation Data'!$E$10,0,10*ROW('Sanitation Data'!E195))),'Data Summary'!CR201="Yes"),OFFSET('Sanitation Data'!$E$10,0,10*ROW('Sanitation Data'!E195)),NA())</f>
        <v>#N/A</v>
      </c>
      <c r="AD201" s="94" t="e">
        <f ca="true">+IF(AND(ISNUMBER(OFFSET('Sanitation Data'!$E$11,0,10*ROW('Sanitation Data'!E195))),'Data Summary'!CS201="Yes"),OFFSET('Sanitation Data'!$E$11,0,10*ROW('Sanitation Data'!E195)),NA())</f>
        <v>#N/A</v>
      </c>
      <c r="AE201" s="94" t="e">
        <f ca="true">+IF(AND(ISNUMBER(OFFSET('Sanitation Data'!$E$12,0,10*ROW('Sanitation Data'!E195))),'Data Summary'!CT201="Yes"),OFFSET('Sanitation Data'!$E$12,0,10*ROW('Sanitation Data'!E195)),NA())</f>
        <v>#N/A</v>
      </c>
      <c r="AF201" s="94" t="e">
        <f ca="true">+IF(AND(ISNUMBER(OFFSET('Sanitation Data'!$F$4,0,10*ROW('Sanitation Data'!F195))),'Data Summary'!CU201="Yes"),100-OFFSET('Sanitation Data'!$F$4,0,10*ROW('Sanitation Data'!F195)),NA())</f>
        <v>#N/A</v>
      </c>
      <c r="AG201" s="94" t="e">
        <f ca="true">+IF(AND(ISNUMBER(OFFSET('Sanitation Data'!$F$6,0,10*ROW('Sanitation Data'!F195))),'Data Summary'!CV201="Yes"),OFFSET('Sanitation Data'!$F$6,0,10*ROW('Sanitation Data'!F195)),NA())</f>
        <v>#N/A</v>
      </c>
      <c r="AH201" s="94" t="e">
        <f ca="true">+IF(AND(ISNUMBER(OFFSET('Sanitation Data'!$F$10,0,10*ROW('Sanitation Data'!F195))),'Data Summary'!CW201="Yes"),OFFSET('Sanitation Data'!$F$10,0,10*ROW('Sanitation Data'!F195)),NA())</f>
        <v>#N/A</v>
      </c>
      <c r="AI201" s="94" t="e">
        <f ca="true">+IF(AND(ISNUMBER(OFFSET('Sanitation Data'!$F$11,0,10*ROW('Sanitation Data'!F195))),'Data Summary'!CX201="Yes"),OFFSET('Sanitation Data'!$F$11,0,10*ROW('Sanitation Data'!F195)),NA())</f>
        <v>#N/A</v>
      </c>
      <c r="AJ201" s="94" t="e">
        <f ca="true">+IF(AND(ISNUMBER(OFFSET('Sanitation Data'!$F$12,0,10*ROW('Sanitation Data'!F195))),'Data Summary'!CY201="Yes"),OFFSET('Sanitation Data'!$F$12,0,10*ROW('Sanitation Data'!F195)),NA())</f>
        <v>#N/A</v>
      </c>
      <c r="AK201" s="94" t="e">
        <f ca="true">+IF(AND(ISNUMBER(OFFSET('Sanitation Data'!$G$4,0,10*ROW('Sanitation Data'!G195))),'Data Summary'!CZ201="Yes"),100-OFFSET('Sanitation Data'!$G$4,0,10*ROW('Sanitation Data'!G195)),NA())</f>
        <v>#N/A</v>
      </c>
      <c r="AL201" s="94" t="e">
        <f ca="true">+IF(AND(ISNUMBER(OFFSET('Sanitation Data'!$G$6,0,10*ROW('Sanitation Data'!G195))),'Data Summary'!DA201="Yes"),OFFSET('Sanitation Data'!$G$6,0,10*ROW('Sanitation Data'!G195)),NA())</f>
        <v>#N/A</v>
      </c>
      <c r="AM201" s="94" t="e">
        <f ca="true">+IF(AND(ISNUMBER(OFFSET('Sanitation Data'!$G$10,0,10*ROW('Sanitation Data'!G195))),'Data Summary'!DB201="Yes"),OFFSET('Sanitation Data'!$G$10,0,10*ROW('Sanitation Data'!G195)),NA())</f>
        <v>#N/A</v>
      </c>
      <c r="AN201" s="94" t="e">
        <f ca="true">+IF(AND(ISNUMBER(OFFSET('Sanitation Data'!$G$11,0,10*ROW('Sanitation Data'!G195))),'Data Summary'!DC201="Yes"),OFFSET('Sanitation Data'!$G$11,0,10*ROW('Sanitation Data'!G195)),NA())</f>
        <v>#N/A</v>
      </c>
      <c r="AO201" s="94" t="e">
        <f ca="true">+IF(AND(ISNUMBER(OFFSET('Sanitation Data'!$G$12,0,10*ROW('Sanitation Data'!G195))),'Data Summary'!DD201="Yes"),OFFSET('Sanitation Data'!$G$12,0,10*ROW('Sanitation Data'!G195)),NA())</f>
        <v>#N/A</v>
      </c>
      <c r="AP201" s="94" t="e">
        <f ca="true">+IF(AND(ISNUMBER(OFFSET('Sanitation Data'!$H$4,0,10*ROW('Sanitation Data'!H195))),'Data Summary'!DE201="Yes"),100-OFFSET('Sanitation Data'!$H$4,0,10*ROW('Sanitation Data'!H195)),NA())</f>
        <v>#N/A</v>
      </c>
      <c r="AQ201" s="94" t="e">
        <f ca="true">+IF(AND(ISNUMBER(OFFSET('Sanitation Data'!$H$6,0,10*ROW('Sanitation Data'!H195))),'Data Summary'!DF201="Yes"),OFFSET('Sanitation Data'!$H$6,0,10*ROW('Sanitation Data'!H195)),NA())</f>
        <v>#N/A</v>
      </c>
      <c r="AR201" s="94" t="e">
        <f ca="true">+IF(AND(ISNUMBER(OFFSET('Sanitation Data'!$H$10,0,10*ROW('Sanitation Data'!H195))),'Data Summary'!DG201="Yes"),OFFSET('Sanitation Data'!$H$10,0,10*ROW('Sanitation Data'!H195)),NA())</f>
        <v>#N/A</v>
      </c>
      <c r="AS201" s="94" t="e">
        <f ca="true">+IF(AND(ISNUMBER(OFFSET('Sanitation Data'!$H$11,0,10*ROW('Sanitation Data'!H195))),'Data Summary'!DH201="Yes"),OFFSET('Sanitation Data'!$H$11,0,10*ROW('Sanitation Data'!H195)),NA())</f>
        <v>#N/A</v>
      </c>
      <c r="AT201" s="94" t="e">
        <f ca="true">+IF(AND(ISNUMBER(OFFSET('Sanitation Data'!$H$12,0,10*ROW('Sanitation Data'!H195))),'Data Summary'!DI201="Yes"),OFFSET('Sanitation Data'!$H$12,0,10*ROW('Sanitation Data'!H195)),NA())</f>
        <v>#N/A</v>
      </c>
      <c r="AU201" s="94" t="e">
        <f ca="true">+IF(AND(ISNUMBER(OFFSET('Sanitation Data'!$I$4,0,10*ROW('Sanitation Data'!I195))),'Data Summary'!DJ201="Yes"),100-OFFSET('Sanitation Data'!$I$4,0,10*ROW('Sanitation Data'!I195)),NA())</f>
        <v>#N/A</v>
      </c>
      <c r="AV201" s="94" t="e">
        <f ca="true">+IF(AND(ISNUMBER(OFFSET('Sanitation Data'!$I$6,0,10*ROW('Sanitation Data'!I195))),'Data Summary'!DK201="Yes"),OFFSET('Sanitation Data'!$I$6,0,10*ROW('Sanitation Data'!I195)),NA())</f>
        <v>#N/A</v>
      </c>
      <c r="AW201" s="94" t="e">
        <f ca="true">+IF(AND(ISNUMBER(OFFSET('Sanitation Data'!$I$10,0,10*ROW('Sanitation Data'!I195))),'Data Summary'!DL201="Yes"),OFFSET('Sanitation Data'!$I$10,0,10*ROW('Sanitation Data'!I195)),NA())</f>
        <v>#N/A</v>
      </c>
      <c r="AX201" s="94" t="e">
        <f ca="true">+IF(AND(ISNUMBER(OFFSET('Sanitation Data'!$I$11,0,10*ROW('Sanitation Data'!I195))),'Data Summary'!DM201="Yes"),OFFSET('Sanitation Data'!$I$11,0,10*ROW('Sanitation Data'!I195)),NA())</f>
        <v>#N/A</v>
      </c>
      <c r="AY201" s="94" t="e">
        <f ca="true">+IF(AND(ISNUMBER(OFFSET('Sanitation Data'!$I$12,0,10*ROW('Sanitation Data'!I195))),'Data Summary'!DN201="Yes"),OFFSET('Sanitation Data'!$I$12,0,10*ROW('Sanitation Data'!I195)),NA())</f>
        <v>#N/A</v>
      </c>
      <c r="AZ201" s="95" t="e">
        <f ca="true">+IF(AND(ISNUMBER(OFFSET('Hygiene Data'!$D$5,0,10*ROW('Hygiene Data'!D195))),'Data Summary'!DO201="Yes"),OFFSET('Hygiene Data'!$D$5,0,10*ROW('Hygiene Data'!D195)),NA())</f>
        <v>#N/A</v>
      </c>
      <c r="BA201" s="95" t="e">
        <f ca="true">+IF(AND(ISNUMBER(OFFSET('Hygiene Data'!$D$7,0,10*ROW('Hygiene Data'!D195))),'Data Summary'!DP201="Yes"),OFFSET('Hygiene Data'!$D$7,0,10*ROW('Hygiene Data'!D195)),NA())</f>
        <v>#N/A</v>
      </c>
      <c r="BB201" s="95" t="e">
        <f ca="true">+IF(AND(ISNUMBER(OFFSET('Hygiene Data'!$D$9,0,10*ROW('Hygiene Data'!D195))),'Data Summary'!DQ201="Yes"),OFFSET('Hygiene Data'!$D$9,0,10*ROW('Hygiene Data'!D195)),NA())</f>
        <v>#N/A</v>
      </c>
      <c r="BC201" s="95" t="e">
        <f ca="true">+IF(AND(ISNUMBER(OFFSET('Hygiene Data'!$E$5,0,10*ROW('Hygiene Data'!E195))),'Data Summary'!DR201="Yes"),OFFSET('Hygiene Data'!$E$5,0,10*ROW('Hygiene Data'!E195)),NA())</f>
        <v>#N/A</v>
      </c>
      <c r="BD201" s="95" t="e">
        <f ca="true">+IF(AND(ISNUMBER(OFFSET('Hygiene Data'!$E$7,0,10*ROW('Hygiene Data'!E195))),'Data Summary'!DS201="Yes"),OFFSET('Hygiene Data'!$E$7,0,10*ROW('Hygiene Data'!E195)),NA())</f>
        <v>#N/A</v>
      </c>
      <c r="BE201" s="95" t="e">
        <f ca="true">+IF(AND(ISNUMBER(OFFSET('Hygiene Data'!$E$9,0,10*ROW('Hygiene Data'!E195))),'Data Summary'!DT201="Yes"),OFFSET('Hygiene Data'!$E$9,0,10*ROW('Hygiene Data'!E195)),NA())</f>
        <v>#N/A</v>
      </c>
      <c r="BF201" s="95" t="e">
        <f ca="true">+IF(AND(ISNUMBER(OFFSET('Hygiene Data'!$F$5,0,10*ROW('Hygiene Data'!F195))),'Data Summary'!DU201="Yes"),OFFSET('Hygiene Data'!$F$5,0,10*ROW('Hygiene Data'!F195)),NA())</f>
        <v>#N/A</v>
      </c>
      <c r="BG201" s="95" t="e">
        <f ca="true">+IF(AND(ISNUMBER(OFFSET('Hygiene Data'!$F$7,0,10*ROW('Hygiene Data'!F195))),'Data Summary'!DV201="Yes"),OFFSET('Hygiene Data'!$F$7,0,10*ROW('Hygiene Data'!F195)),NA())</f>
        <v>#N/A</v>
      </c>
      <c r="BH201" s="95" t="e">
        <f ca="true">+IF(AND(ISNUMBER(OFFSET('Hygiene Data'!$F$9,0,10*ROW('Hygiene Data'!F195))),'Data Summary'!DW201="Yes"),OFFSET('Hygiene Data'!$F$9,0,10*ROW('Hygiene Data'!F195)),NA())</f>
        <v>#N/A</v>
      </c>
      <c r="BI201" s="95" t="e">
        <f ca="true">+IF(AND(ISNUMBER(OFFSET('Hygiene Data'!$G$5,0,10*ROW('Hygiene Data'!G195))),'Data Summary'!DX201="Yes"),OFFSET('Hygiene Data'!$G$5,0,10*ROW('Hygiene Data'!G195)),NA())</f>
        <v>#N/A</v>
      </c>
      <c r="BJ201" s="95" t="e">
        <f ca="true">+IF(AND(ISNUMBER(OFFSET('Hygiene Data'!$G$7,0,10*ROW('Hygiene Data'!G195))),'Data Summary'!DY201="Yes"),OFFSET('Hygiene Data'!$G$7,0,10*ROW('Hygiene Data'!G195)),NA())</f>
        <v>#N/A</v>
      </c>
      <c r="BK201" s="95" t="e">
        <f ca="true">+IF(AND(ISNUMBER(OFFSET('Hygiene Data'!$G$9,0,10*ROW('Hygiene Data'!G195))),'Data Summary'!DZ201="Yes"),OFFSET('Hygiene Data'!$G$9,0,10*ROW('Hygiene Data'!G195)),NA())</f>
        <v>#N/A</v>
      </c>
      <c r="BL201" s="95" t="e">
        <f ca="true">+IF(AND(ISNUMBER(OFFSET('Hygiene Data'!$H$5,0,10*ROW('Hygiene Data'!H195))),'Data Summary'!EA201="Yes"),OFFSET('Hygiene Data'!$H$5,0,10*ROW('Hygiene Data'!H195)),NA())</f>
        <v>#N/A</v>
      </c>
      <c r="BM201" s="95" t="e">
        <f ca="true">+IF(AND(ISNUMBER(OFFSET('Hygiene Data'!$H$7,0,10*ROW('Hygiene Data'!H195))),'Data Summary'!EB201="Yes"),OFFSET('Hygiene Data'!$H$7,0,10*ROW('Hygiene Data'!H195)),NA())</f>
        <v>#N/A</v>
      </c>
      <c r="BN201" s="95" t="e">
        <f ca="true">+IF(AND(ISNUMBER(OFFSET('Hygiene Data'!$H$9,0,10*ROW('Hygiene Data'!H195))),'Data Summary'!EC201="Yes"),OFFSET('Hygiene Data'!$H$9,0,10*ROW('Hygiene Data'!H195)),NA())</f>
        <v>#N/A</v>
      </c>
      <c r="BO201" s="95" t="e">
        <f ca="true">+IF(AND(ISNUMBER(OFFSET('Hygiene Data'!$I$5,0,10*ROW('Hygiene Data'!I195))),'Data Summary'!ED201="Yes"),OFFSET('Hygiene Data'!$I$5,0,10*ROW('Hygiene Data'!I195)),NA())</f>
        <v>#N/A</v>
      </c>
      <c r="BP201" s="95" t="e">
        <f ca="true">+IF(AND(ISNUMBER(OFFSET('Hygiene Data'!$I$7,0,10*ROW('Hygiene Data'!I195))),'Data Summary'!EE201="Yes"),OFFSET('Hygiene Data'!$I$7,0,10*ROW('Hygiene Data'!I195)),NA())</f>
        <v>#N/A</v>
      </c>
      <c r="BQ201" s="95" t="e">
        <f ca="true">+IF(AND(ISNUMBER(OFFSET('Hygiene Data'!$I$9,0,10*ROW('Hygiene Data'!I195))),'Data Summary'!EF201="Yes"),OFFSET('Hygiene Data'!$I$9,0,10*ROW('Hygiene Data'!I195)),NA())</f>
        <v>#N/A</v>
      </c>
    </row>
    <row xmlns:x14ac="http://schemas.microsoft.com/office/spreadsheetml/2009/9/ac" r="202" x14ac:dyDescent="0.2">
      <c r="A202" s="329" t="e">
        <f ca="true">+RIGHT('Data Summary'!A202,LEN('Data Summary'!A202)-9)</f>
        <v>#VALUE!</v>
      </c>
      <c r="B202" s="36" t="str">
        <f ca="true">+IF(ISTEXT('Data Summary'!B202),'Data Summary'!B202,"")</f>
        <v/>
      </c>
      <c r="C202" s="328" t="e">
        <f ca="true">+VALUE('Data Summary'!C202)</f>
        <v>#VALUE!</v>
      </c>
      <c r="D202" s="93" t="e">
        <f ca="true">+IF(AND(ISNUMBER(OFFSET('Water Data'!$D$4,0,10*ROW('Water Data'!D196))),'Data Summary'!BS202="Yes"),100-OFFSET('Water Data'!$D$4,0,10*ROW('Water Data'!D196)),NA())</f>
        <v>#N/A</v>
      </c>
      <c r="E202" s="93" t="e">
        <f ca="true">+IF(AND(ISNUMBER(OFFSET('Water Data'!$D$6,0,10*ROW('Water Data'!D196))),'Data Summary'!BT202="Yes"),OFFSET('Water Data'!$D$6,0,10*ROW('Water Data'!D196)),NA())</f>
        <v>#N/A</v>
      </c>
      <c r="F202" s="93" t="e">
        <f ca="true">+IF(AND(ISNUMBER(OFFSET('Water Data'!$D$9,0,10*ROW('Water Data'!D196))),'Data Summary'!BU202="Yes"),OFFSET('Water Data'!$D$9,0,10*ROW('Water Data'!D196)),NA())</f>
        <v>#N/A</v>
      </c>
      <c r="G202" s="93" t="e">
        <f ca="true">+IF(AND(ISNUMBER(OFFSET('Water Data'!$E$4,0,10*ROW('Water Data'!E196))),'Data Summary'!BV202="Yes"),100-OFFSET('Water Data'!$E$4,0,10*ROW('Water Data'!E196)),NA())</f>
        <v>#N/A</v>
      </c>
      <c r="H202" s="93" t="e">
        <f ca="true">+IF(AND(ISNUMBER(OFFSET('Water Data'!$E$6,0,10*ROW('Water Data'!E196))),'Data Summary'!BW202="Yes"),OFFSET('Water Data'!$E$6,0,10*ROW('Water Data'!E196)),NA())</f>
        <v>#N/A</v>
      </c>
      <c r="I202" s="93" t="e">
        <f ca="true">+IF(AND(ISNUMBER(OFFSET('Water Data'!$E$9,0,10*ROW('Water Data'!E196))),'Data Summary'!BX202="Yes"),OFFSET('Water Data'!$E$9,0,10*ROW('Water Data'!E196)),NA())</f>
        <v>#N/A</v>
      </c>
      <c r="J202" s="93" t="e">
        <f ca="true">+IF(AND(ISNUMBER(OFFSET('Water Data'!$F$4,0,10*ROW('Water Data'!F196))),'Data Summary'!BY202="Yes"),100-OFFSET('Water Data'!$F$4,0,10*ROW('Water Data'!F196)),NA())</f>
        <v>#N/A</v>
      </c>
      <c r="K202" s="93" t="e">
        <f ca="true">+IF(AND(ISNUMBER(OFFSET('Water Data'!$F$6,0,10*ROW('Water Data'!F196))),'Data Summary'!BZ202="Yes"),OFFSET('Water Data'!$F$6,0,10*ROW('Water Data'!F196)),NA())</f>
        <v>#N/A</v>
      </c>
      <c r="L202" s="93" t="e">
        <f ca="true">+IF(AND(ISNUMBER(OFFSET('Water Data'!$F$9,0,10*ROW('Water Data'!F196))),'Data Summary'!CA202="Yes"),OFFSET('Water Data'!$F$9,0,10*ROW('Water Data'!F196)),NA())</f>
        <v>#N/A</v>
      </c>
      <c r="M202" s="93" t="e">
        <f ca="true">+IF(AND(ISNUMBER(OFFSET('Water Data'!$G$4,0,10*ROW('Water Data'!G196))),'Data Summary'!CB202="Yes"),100-OFFSET('Water Data'!$G$4,0,10*ROW('Water Data'!G196)),NA())</f>
        <v>#N/A</v>
      </c>
      <c r="N202" s="93" t="e">
        <f ca="true">+IF(AND(ISNUMBER(OFFSET('Water Data'!$G$6,0,10*ROW('Water Data'!G196))),'Data Summary'!CC202="Yes"),OFFSET('Water Data'!$G$6,0,10*ROW('Water Data'!G196)),NA())</f>
        <v>#N/A</v>
      </c>
      <c r="O202" s="93" t="e">
        <f ca="true">+IF(AND(ISNUMBER(OFFSET('Water Data'!$G$9,0,10*ROW('Water Data'!G196))),'Data Summary'!CD202="Yes"),OFFSET('Water Data'!$G$9,0,10*ROW('Water Data'!G196)),NA())</f>
        <v>#N/A</v>
      </c>
      <c r="P202" s="93" t="e">
        <f ca="true">+IF(AND(ISNUMBER(OFFSET('Water Data'!$H$4,0,10*ROW('Water Data'!H196))),'Data Summary'!CE202="Yes"),100-OFFSET('Water Data'!$H$4,0,10*ROW('Water Data'!H196)),NA())</f>
        <v>#N/A</v>
      </c>
      <c r="Q202" s="93" t="e">
        <f ca="true">+IF(AND(ISNUMBER(OFFSET('Water Data'!$H$6,0,10*ROW('Water Data'!H196))),'Data Summary'!CF202="Yes"),OFFSET('Water Data'!$H$6,0,10*ROW('Water Data'!H196)),NA())</f>
        <v>#N/A</v>
      </c>
      <c r="R202" s="93" t="e">
        <f ca="true">+IF(AND(ISNUMBER(OFFSET('Water Data'!$H$9,0,10*ROW('Water Data'!H196))),'Data Summary'!CG202="Yes"),OFFSET('Water Data'!$H$9,0,10*ROW('Water Data'!H196)),NA())</f>
        <v>#N/A</v>
      </c>
      <c r="S202" s="93" t="e">
        <f ca="true">+IF(AND(ISNUMBER(OFFSET('Water Data'!$I$4,0,10*ROW('Water Data'!I196))),'Data Summary'!CH202="Yes"),100-OFFSET('Water Data'!$I$4,0,10*ROW('Water Data'!I196)),NA())</f>
        <v>#N/A</v>
      </c>
      <c r="T202" s="93" t="e">
        <f ca="true">+IF(AND(ISNUMBER(OFFSET('Water Data'!$I$6,0,10*ROW('Water Data'!I196))),'Data Summary'!CI202="Yes"),OFFSET('Water Data'!$I$6,0,10*ROW('Water Data'!I196)),NA())</f>
        <v>#N/A</v>
      </c>
      <c r="U202" s="93" t="e">
        <f ca="true">+IF(AND(ISNUMBER(OFFSET('Water Data'!$I$9,0,10*ROW('Water Data'!I196))),'Data Summary'!CJ202="Yes"),OFFSET('Water Data'!$I$9,0,10*ROW('Water Data'!I196)),NA())</f>
        <v>#N/A</v>
      </c>
      <c r="V202" s="94" t="e">
        <f ca="true">+IF(AND(ISNUMBER(OFFSET('Sanitation Data'!$D$4,0,10*ROW('Sanitation Data'!D196))),'Data Summary'!CK202="Yes"),100-OFFSET('Sanitation Data'!$D$4,0,10*ROW('Sanitation Data'!D196)),NA())</f>
        <v>#N/A</v>
      </c>
      <c r="W202" s="94" t="e">
        <f ca="true">+IF(AND(ISNUMBER(OFFSET('Sanitation Data'!$D$6,0,10*ROW('Sanitation Data'!D196))),'Data Summary'!CL202="Yes"),OFFSET('Sanitation Data'!$D$6,0,10*ROW('Sanitation Data'!D196)),NA())</f>
        <v>#N/A</v>
      </c>
      <c r="X202" s="94" t="e">
        <f ca="true">+IF(AND(ISNUMBER(OFFSET('Sanitation Data'!$D$10,0,10*ROW('Sanitation Data'!D196))),'Data Summary'!CM202="Yes"),OFFSET('Sanitation Data'!$D$10,0,10*ROW('Sanitation Data'!D196)),NA())</f>
        <v>#N/A</v>
      </c>
      <c r="Y202" s="94" t="e">
        <f ca="true">+IF(AND(ISNUMBER(OFFSET('Sanitation Data'!$D$11,0,10*ROW('Sanitation Data'!D196))),'Data Summary'!CN202="Yes"),OFFSET('Sanitation Data'!$D$11,0,10*ROW('Sanitation Data'!D196)),NA())</f>
        <v>#N/A</v>
      </c>
      <c r="Z202" s="94" t="e">
        <f ca="true">+IF(AND(ISNUMBER(OFFSET('Sanitation Data'!$D$12,0,10*ROW('Sanitation Data'!D196))),'Data Summary'!CO202="Yes"),OFFSET('Sanitation Data'!$D$12,0,10*ROW('Sanitation Data'!D196)),NA())</f>
        <v>#N/A</v>
      </c>
      <c r="AA202" s="94" t="e">
        <f ca="true">+IF(AND(ISNUMBER(OFFSET('Sanitation Data'!$E$4,0,10*ROW('Sanitation Data'!E196))),'Data Summary'!CP202="Yes"),100-OFFSET('Sanitation Data'!$E$4,0,10*ROW('Sanitation Data'!E196)),NA())</f>
        <v>#N/A</v>
      </c>
      <c r="AB202" s="94" t="e">
        <f ca="true">+IF(AND(ISNUMBER(OFFSET('Sanitation Data'!$E$6,0,10*ROW('Sanitation Data'!E196))),'Data Summary'!CQ202="Yes"),OFFSET('Sanitation Data'!$E$6,0,10*ROW('Sanitation Data'!E196)),NA())</f>
        <v>#N/A</v>
      </c>
      <c r="AC202" s="94" t="e">
        <f ca="true">+IF(AND(ISNUMBER(OFFSET('Sanitation Data'!$E$10,0,10*ROW('Sanitation Data'!E196))),'Data Summary'!CR202="Yes"),OFFSET('Sanitation Data'!$E$10,0,10*ROW('Sanitation Data'!E196)),NA())</f>
        <v>#N/A</v>
      </c>
      <c r="AD202" s="94" t="e">
        <f ca="true">+IF(AND(ISNUMBER(OFFSET('Sanitation Data'!$E$11,0,10*ROW('Sanitation Data'!E196))),'Data Summary'!CS202="Yes"),OFFSET('Sanitation Data'!$E$11,0,10*ROW('Sanitation Data'!E196)),NA())</f>
        <v>#N/A</v>
      </c>
      <c r="AE202" s="94" t="e">
        <f ca="true">+IF(AND(ISNUMBER(OFFSET('Sanitation Data'!$E$12,0,10*ROW('Sanitation Data'!E196))),'Data Summary'!CT202="Yes"),OFFSET('Sanitation Data'!$E$12,0,10*ROW('Sanitation Data'!E196)),NA())</f>
        <v>#N/A</v>
      </c>
      <c r="AF202" s="94" t="e">
        <f ca="true">+IF(AND(ISNUMBER(OFFSET('Sanitation Data'!$F$4,0,10*ROW('Sanitation Data'!F196))),'Data Summary'!CU202="Yes"),100-OFFSET('Sanitation Data'!$F$4,0,10*ROW('Sanitation Data'!F196)),NA())</f>
        <v>#N/A</v>
      </c>
      <c r="AG202" s="94" t="e">
        <f ca="true">+IF(AND(ISNUMBER(OFFSET('Sanitation Data'!$F$6,0,10*ROW('Sanitation Data'!F196))),'Data Summary'!CV202="Yes"),OFFSET('Sanitation Data'!$F$6,0,10*ROW('Sanitation Data'!F196)),NA())</f>
        <v>#N/A</v>
      </c>
      <c r="AH202" s="94" t="e">
        <f ca="true">+IF(AND(ISNUMBER(OFFSET('Sanitation Data'!$F$10,0,10*ROW('Sanitation Data'!F196))),'Data Summary'!CW202="Yes"),OFFSET('Sanitation Data'!$F$10,0,10*ROW('Sanitation Data'!F196)),NA())</f>
        <v>#N/A</v>
      </c>
      <c r="AI202" s="94" t="e">
        <f ca="true">+IF(AND(ISNUMBER(OFFSET('Sanitation Data'!$F$11,0,10*ROW('Sanitation Data'!F196))),'Data Summary'!CX202="Yes"),OFFSET('Sanitation Data'!$F$11,0,10*ROW('Sanitation Data'!F196)),NA())</f>
        <v>#N/A</v>
      </c>
      <c r="AJ202" s="94" t="e">
        <f ca="true">+IF(AND(ISNUMBER(OFFSET('Sanitation Data'!$F$12,0,10*ROW('Sanitation Data'!F196))),'Data Summary'!CY202="Yes"),OFFSET('Sanitation Data'!$F$12,0,10*ROW('Sanitation Data'!F196)),NA())</f>
        <v>#N/A</v>
      </c>
      <c r="AK202" s="94" t="e">
        <f ca="true">+IF(AND(ISNUMBER(OFFSET('Sanitation Data'!$G$4,0,10*ROW('Sanitation Data'!G196))),'Data Summary'!CZ202="Yes"),100-OFFSET('Sanitation Data'!$G$4,0,10*ROW('Sanitation Data'!G196)),NA())</f>
        <v>#N/A</v>
      </c>
      <c r="AL202" s="94" t="e">
        <f ca="true">+IF(AND(ISNUMBER(OFFSET('Sanitation Data'!$G$6,0,10*ROW('Sanitation Data'!G196))),'Data Summary'!DA202="Yes"),OFFSET('Sanitation Data'!$G$6,0,10*ROW('Sanitation Data'!G196)),NA())</f>
        <v>#N/A</v>
      </c>
      <c r="AM202" s="94" t="e">
        <f ca="true">+IF(AND(ISNUMBER(OFFSET('Sanitation Data'!$G$10,0,10*ROW('Sanitation Data'!G196))),'Data Summary'!DB202="Yes"),OFFSET('Sanitation Data'!$G$10,0,10*ROW('Sanitation Data'!G196)),NA())</f>
        <v>#N/A</v>
      </c>
      <c r="AN202" s="94" t="e">
        <f ca="true">+IF(AND(ISNUMBER(OFFSET('Sanitation Data'!$G$11,0,10*ROW('Sanitation Data'!G196))),'Data Summary'!DC202="Yes"),OFFSET('Sanitation Data'!$G$11,0,10*ROW('Sanitation Data'!G196)),NA())</f>
        <v>#N/A</v>
      </c>
      <c r="AO202" s="94" t="e">
        <f ca="true">+IF(AND(ISNUMBER(OFFSET('Sanitation Data'!$G$12,0,10*ROW('Sanitation Data'!G196))),'Data Summary'!DD202="Yes"),OFFSET('Sanitation Data'!$G$12,0,10*ROW('Sanitation Data'!G196)),NA())</f>
        <v>#N/A</v>
      </c>
      <c r="AP202" s="94" t="e">
        <f ca="true">+IF(AND(ISNUMBER(OFFSET('Sanitation Data'!$H$4,0,10*ROW('Sanitation Data'!H196))),'Data Summary'!DE202="Yes"),100-OFFSET('Sanitation Data'!$H$4,0,10*ROW('Sanitation Data'!H196)),NA())</f>
        <v>#N/A</v>
      </c>
      <c r="AQ202" s="94" t="e">
        <f ca="true">+IF(AND(ISNUMBER(OFFSET('Sanitation Data'!$H$6,0,10*ROW('Sanitation Data'!H196))),'Data Summary'!DF202="Yes"),OFFSET('Sanitation Data'!$H$6,0,10*ROW('Sanitation Data'!H196)),NA())</f>
        <v>#N/A</v>
      </c>
      <c r="AR202" s="94" t="e">
        <f ca="true">+IF(AND(ISNUMBER(OFFSET('Sanitation Data'!$H$10,0,10*ROW('Sanitation Data'!H196))),'Data Summary'!DG202="Yes"),OFFSET('Sanitation Data'!$H$10,0,10*ROW('Sanitation Data'!H196)),NA())</f>
        <v>#N/A</v>
      </c>
      <c r="AS202" s="94" t="e">
        <f ca="true">+IF(AND(ISNUMBER(OFFSET('Sanitation Data'!$H$11,0,10*ROW('Sanitation Data'!H196))),'Data Summary'!DH202="Yes"),OFFSET('Sanitation Data'!$H$11,0,10*ROW('Sanitation Data'!H196)),NA())</f>
        <v>#N/A</v>
      </c>
      <c r="AT202" s="94" t="e">
        <f ca="true">+IF(AND(ISNUMBER(OFFSET('Sanitation Data'!$H$12,0,10*ROW('Sanitation Data'!H196))),'Data Summary'!DI202="Yes"),OFFSET('Sanitation Data'!$H$12,0,10*ROW('Sanitation Data'!H196)),NA())</f>
        <v>#N/A</v>
      </c>
      <c r="AU202" s="94" t="e">
        <f ca="true">+IF(AND(ISNUMBER(OFFSET('Sanitation Data'!$I$4,0,10*ROW('Sanitation Data'!I196))),'Data Summary'!DJ202="Yes"),100-OFFSET('Sanitation Data'!$I$4,0,10*ROW('Sanitation Data'!I196)),NA())</f>
        <v>#N/A</v>
      </c>
      <c r="AV202" s="94" t="e">
        <f ca="true">+IF(AND(ISNUMBER(OFFSET('Sanitation Data'!$I$6,0,10*ROW('Sanitation Data'!I196))),'Data Summary'!DK202="Yes"),OFFSET('Sanitation Data'!$I$6,0,10*ROW('Sanitation Data'!I196)),NA())</f>
        <v>#N/A</v>
      </c>
      <c r="AW202" s="94" t="e">
        <f ca="true">+IF(AND(ISNUMBER(OFFSET('Sanitation Data'!$I$10,0,10*ROW('Sanitation Data'!I196))),'Data Summary'!DL202="Yes"),OFFSET('Sanitation Data'!$I$10,0,10*ROW('Sanitation Data'!I196)),NA())</f>
        <v>#N/A</v>
      </c>
      <c r="AX202" s="94" t="e">
        <f ca="true">+IF(AND(ISNUMBER(OFFSET('Sanitation Data'!$I$11,0,10*ROW('Sanitation Data'!I196))),'Data Summary'!DM202="Yes"),OFFSET('Sanitation Data'!$I$11,0,10*ROW('Sanitation Data'!I196)),NA())</f>
        <v>#N/A</v>
      </c>
      <c r="AY202" s="94" t="e">
        <f ca="true">+IF(AND(ISNUMBER(OFFSET('Sanitation Data'!$I$12,0,10*ROW('Sanitation Data'!I196))),'Data Summary'!DN202="Yes"),OFFSET('Sanitation Data'!$I$12,0,10*ROW('Sanitation Data'!I196)),NA())</f>
        <v>#N/A</v>
      </c>
      <c r="AZ202" s="95" t="e">
        <f ca="true">+IF(AND(ISNUMBER(OFFSET('Hygiene Data'!$D$5,0,10*ROW('Hygiene Data'!D196))),'Data Summary'!DO202="Yes"),OFFSET('Hygiene Data'!$D$5,0,10*ROW('Hygiene Data'!D196)),NA())</f>
        <v>#N/A</v>
      </c>
      <c r="BA202" s="95" t="e">
        <f ca="true">+IF(AND(ISNUMBER(OFFSET('Hygiene Data'!$D$7,0,10*ROW('Hygiene Data'!D196))),'Data Summary'!DP202="Yes"),OFFSET('Hygiene Data'!$D$7,0,10*ROW('Hygiene Data'!D196)),NA())</f>
        <v>#N/A</v>
      </c>
      <c r="BB202" s="95" t="e">
        <f ca="true">+IF(AND(ISNUMBER(OFFSET('Hygiene Data'!$D$9,0,10*ROW('Hygiene Data'!D196))),'Data Summary'!DQ202="Yes"),OFFSET('Hygiene Data'!$D$9,0,10*ROW('Hygiene Data'!D196)),NA())</f>
        <v>#N/A</v>
      </c>
      <c r="BC202" s="95" t="e">
        <f ca="true">+IF(AND(ISNUMBER(OFFSET('Hygiene Data'!$E$5,0,10*ROW('Hygiene Data'!E196))),'Data Summary'!DR202="Yes"),OFFSET('Hygiene Data'!$E$5,0,10*ROW('Hygiene Data'!E196)),NA())</f>
        <v>#N/A</v>
      </c>
      <c r="BD202" s="95" t="e">
        <f ca="true">+IF(AND(ISNUMBER(OFFSET('Hygiene Data'!$E$7,0,10*ROW('Hygiene Data'!E196))),'Data Summary'!DS202="Yes"),OFFSET('Hygiene Data'!$E$7,0,10*ROW('Hygiene Data'!E196)),NA())</f>
        <v>#N/A</v>
      </c>
      <c r="BE202" s="95" t="e">
        <f ca="true">+IF(AND(ISNUMBER(OFFSET('Hygiene Data'!$E$9,0,10*ROW('Hygiene Data'!E196))),'Data Summary'!DT202="Yes"),OFFSET('Hygiene Data'!$E$9,0,10*ROW('Hygiene Data'!E196)),NA())</f>
        <v>#N/A</v>
      </c>
      <c r="BF202" s="95" t="e">
        <f ca="true">+IF(AND(ISNUMBER(OFFSET('Hygiene Data'!$F$5,0,10*ROW('Hygiene Data'!F196))),'Data Summary'!DU202="Yes"),OFFSET('Hygiene Data'!$F$5,0,10*ROW('Hygiene Data'!F196)),NA())</f>
        <v>#N/A</v>
      </c>
      <c r="BG202" s="95" t="e">
        <f ca="true">+IF(AND(ISNUMBER(OFFSET('Hygiene Data'!$F$7,0,10*ROW('Hygiene Data'!F196))),'Data Summary'!DV202="Yes"),OFFSET('Hygiene Data'!$F$7,0,10*ROW('Hygiene Data'!F196)),NA())</f>
        <v>#N/A</v>
      </c>
      <c r="BH202" s="95" t="e">
        <f ca="true">+IF(AND(ISNUMBER(OFFSET('Hygiene Data'!$F$9,0,10*ROW('Hygiene Data'!F196))),'Data Summary'!DW202="Yes"),OFFSET('Hygiene Data'!$F$9,0,10*ROW('Hygiene Data'!F196)),NA())</f>
        <v>#N/A</v>
      </c>
      <c r="BI202" s="95" t="e">
        <f ca="true">+IF(AND(ISNUMBER(OFFSET('Hygiene Data'!$G$5,0,10*ROW('Hygiene Data'!G196))),'Data Summary'!DX202="Yes"),OFFSET('Hygiene Data'!$G$5,0,10*ROW('Hygiene Data'!G196)),NA())</f>
        <v>#N/A</v>
      </c>
      <c r="BJ202" s="95" t="e">
        <f ca="true">+IF(AND(ISNUMBER(OFFSET('Hygiene Data'!$G$7,0,10*ROW('Hygiene Data'!G196))),'Data Summary'!DY202="Yes"),OFFSET('Hygiene Data'!$G$7,0,10*ROW('Hygiene Data'!G196)),NA())</f>
        <v>#N/A</v>
      </c>
      <c r="BK202" s="95" t="e">
        <f ca="true">+IF(AND(ISNUMBER(OFFSET('Hygiene Data'!$G$9,0,10*ROW('Hygiene Data'!G196))),'Data Summary'!DZ202="Yes"),OFFSET('Hygiene Data'!$G$9,0,10*ROW('Hygiene Data'!G196)),NA())</f>
        <v>#N/A</v>
      </c>
      <c r="BL202" s="95" t="e">
        <f ca="true">+IF(AND(ISNUMBER(OFFSET('Hygiene Data'!$H$5,0,10*ROW('Hygiene Data'!H196))),'Data Summary'!EA202="Yes"),OFFSET('Hygiene Data'!$H$5,0,10*ROW('Hygiene Data'!H196)),NA())</f>
        <v>#N/A</v>
      </c>
      <c r="BM202" s="95" t="e">
        <f ca="true">+IF(AND(ISNUMBER(OFFSET('Hygiene Data'!$H$7,0,10*ROW('Hygiene Data'!H196))),'Data Summary'!EB202="Yes"),OFFSET('Hygiene Data'!$H$7,0,10*ROW('Hygiene Data'!H196)),NA())</f>
        <v>#N/A</v>
      </c>
      <c r="BN202" s="95" t="e">
        <f ca="true">+IF(AND(ISNUMBER(OFFSET('Hygiene Data'!$H$9,0,10*ROW('Hygiene Data'!H196))),'Data Summary'!EC202="Yes"),OFFSET('Hygiene Data'!$H$9,0,10*ROW('Hygiene Data'!H196)),NA())</f>
        <v>#N/A</v>
      </c>
      <c r="BO202" s="95" t="e">
        <f ca="true">+IF(AND(ISNUMBER(OFFSET('Hygiene Data'!$I$5,0,10*ROW('Hygiene Data'!I196))),'Data Summary'!ED202="Yes"),OFFSET('Hygiene Data'!$I$5,0,10*ROW('Hygiene Data'!I196)),NA())</f>
        <v>#N/A</v>
      </c>
      <c r="BP202" s="95" t="e">
        <f ca="true">+IF(AND(ISNUMBER(OFFSET('Hygiene Data'!$I$7,0,10*ROW('Hygiene Data'!I196))),'Data Summary'!EE202="Yes"),OFFSET('Hygiene Data'!$I$7,0,10*ROW('Hygiene Data'!I196)),NA())</f>
        <v>#N/A</v>
      </c>
      <c r="BQ202" s="95" t="e">
        <f ca="true">+IF(AND(ISNUMBER(OFFSET('Hygiene Data'!$I$9,0,10*ROW('Hygiene Data'!I196))),'Data Summary'!EF202="Yes"),OFFSET('Hygiene Data'!$I$9,0,10*ROW('Hygiene Data'!I196)),NA())</f>
        <v>#N/A</v>
      </c>
    </row>
    <row xmlns:x14ac="http://schemas.microsoft.com/office/spreadsheetml/2009/9/ac" r="203" x14ac:dyDescent="0.2">
      <c r="A203" s="329" t="e">
        <f ca="true">+RIGHT('Data Summary'!A203,LEN('Data Summary'!A203)-9)</f>
        <v>#VALUE!</v>
      </c>
      <c r="B203" s="36" t="str">
        <f ca="true">+IF(ISTEXT('Data Summary'!B203),'Data Summary'!B203,"")</f>
        <v/>
      </c>
      <c r="C203" s="328" t="e">
        <f ca="true">+VALUE('Data Summary'!C203)</f>
        <v>#VALUE!</v>
      </c>
      <c r="D203" s="93" t="e">
        <f ca="true">+IF(AND(ISNUMBER(OFFSET('Water Data'!$D$4,0,10*ROW('Water Data'!D197))),'Data Summary'!BS203="Yes"),100-OFFSET('Water Data'!$D$4,0,10*ROW('Water Data'!D197)),NA())</f>
        <v>#N/A</v>
      </c>
      <c r="E203" s="93" t="e">
        <f ca="true">+IF(AND(ISNUMBER(OFFSET('Water Data'!$D$6,0,10*ROW('Water Data'!D197))),'Data Summary'!BT203="Yes"),OFFSET('Water Data'!$D$6,0,10*ROW('Water Data'!D197)),NA())</f>
        <v>#N/A</v>
      </c>
      <c r="F203" s="93" t="e">
        <f ca="true">+IF(AND(ISNUMBER(OFFSET('Water Data'!$D$9,0,10*ROW('Water Data'!D197))),'Data Summary'!BU203="Yes"),OFFSET('Water Data'!$D$9,0,10*ROW('Water Data'!D197)),NA())</f>
        <v>#N/A</v>
      </c>
      <c r="G203" s="93" t="e">
        <f ca="true">+IF(AND(ISNUMBER(OFFSET('Water Data'!$E$4,0,10*ROW('Water Data'!E197))),'Data Summary'!BV203="Yes"),100-OFFSET('Water Data'!$E$4,0,10*ROW('Water Data'!E197)),NA())</f>
        <v>#N/A</v>
      </c>
      <c r="H203" s="93" t="e">
        <f ca="true">+IF(AND(ISNUMBER(OFFSET('Water Data'!$E$6,0,10*ROW('Water Data'!E197))),'Data Summary'!BW203="Yes"),OFFSET('Water Data'!$E$6,0,10*ROW('Water Data'!E197)),NA())</f>
        <v>#N/A</v>
      </c>
      <c r="I203" s="93" t="e">
        <f ca="true">+IF(AND(ISNUMBER(OFFSET('Water Data'!$E$9,0,10*ROW('Water Data'!E197))),'Data Summary'!BX203="Yes"),OFFSET('Water Data'!$E$9,0,10*ROW('Water Data'!E197)),NA())</f>
        <v>#N/A</v>
      </c>
      <c r="J203" s="93" t="e">
        <f ca="true">+IF(AND(ISNUMBER(OFFSET('Water Data'!$F$4,0,10*ROW('Water Data'!F197))),'Data Summary'!BY203="Yes"),100-OFFSET('Water Data'!$F$4,0,10*ROW('Water Data'!F197)),NA())</f>
        <v>#N/A</v>
      </c>
      <c r="K203" s="93" t="e">
        <f ca="true">+IF(AND(ISNUMBER(OFFSET('Water Data'!$F$6,0,10*ROW('Water Data'!F197))),'Data Summary'!BZ203="Yes"),OFFSET('Water Data'!$F$6,0,10*ROW('Water Data'!F197)),NA())</f>
        <v>#N/A</v>
      </c>
      <c r="L203" s="93" t="e">
        <f ca="true">+IF(AND(ISNUMBER(OFFSET('Water Data'!$F$9,0,10*ROW('Water Data'!F197))),'Data Summary'!CA203="Yes"),OFFSET('Water Data'!$F$9,0,10*ROW('Water Data'!F197)),NA())</f>
        <v>#N/A</v>
      </c>
      <c r="M203" s="93" t="e">
        <f ca="true">+IF(AND(ISNUMBER(OFFSET('Water Data'!$G$4,0,10*ROW('Water Data'!G197))),'Data Summary'!CB203="Yes"),100-OFFSET('Water Data'!$G$4,0,10*ROW('Water Data'!G197)),NA())</f>
        <v>#N/A</v>
      </c>
      <c r="N203" s="93" t="e">
        <f ca="true">+IF(AND(ISNUMBER(OFFSET('Water Data'!$G$6,0,10*ROW('Water Data'!G197))),'Data Summary'!CC203="Yes"),OFFSET('Water Data'!$G$6,0,10*ROW('Water Data'!G197)),NA())</f>
        <v>#N/A</v>
      </c>
      <c r="O203" s="93" t="e">
        <f ca="true">+IF(AND(ISNUMBER(OFFSET('Water Data'!$G$9,0,10*ROW('Water Data'!G197))),'Data Summary'!CD203="Yes"),OFFSET('Water Data'!$G$9,0,10*ROW('Water Data'!G197)),NA())</f>
        <v>#N/A</v>
      </c>
      <c r="P203" s="93" t="e">
        <f ca="true">+IF(AND(ISNUMBER(OFFSET('Water Data'!$H$4,0,10*ROW('Water Data'!H197))),'Data Summary'!CE203="Yes"),100-OFFSET('Water Data'!$H$4,0,10*ROW('Water Data'!H197)),NA())</f>
        <v>#N/A</v>
      </c>
      <c r="Q203" s="93" t="e">
        <f ca="true">+IF(AND(ISNUMBER(OFFSET('Water Data'!$H$6,0,10*ROW('Water Data'!H197))),'Data Summary'!CF203="Yes"),OFFSET('Water Data'!$H$6,0,10*ROW('Water Data'!H197)),NA())</f>
        <v>#N/A</v>
      </c>
      <c r="R203" s="93" t="e">
        <f ca="true">+IF(AND(ISNUMBER(OFFSET('Water Data'!$H$9,0,10*ROW('Water Data'!H197))),'Data Summary'!CG203="Yes"),OFFSET('Water Data'!$H$9,0,10*ROW('Water Data'!H197)),NA())</f>
        <v>#N/A</v>
      </c>
      <c r="S203" s="93" t="e">
        <f ca="true">+IF(AND(ISNUMBER(OFFSET('Water Data'!$I$4,0,10*ROW('Water Data'!I197))),'Data Summary'!CH203="Yes"),100-OFFSET('Water Data'!$I$4,0,10*ROW('Water Data'!I197)),NA())</f>
        <v>#N/A</v>
      </c>
      <c r="T203" s="93" t="e">
        <f ca="true">+IF(AND(ISNUMBER(OFFSET('Water Data'!$I$6,0,10*ROW('Water Data'!I197))),'Data Summary'!CI203="Yes"),OFFSET('Water Data'!$I$6,0,10*ROW('Water Data'!I197)),NA())</f>
        <v>#N/A</v>
      </c>
      <c r="U203" s="93" t="e">
        <f ca="true">+IF(AND(ISNUMBER(OFFSET('Water Data'!$I$9,0,10*ROW('Water Data'!I197))),'Data Summary'!CJ203="Yes"),OFFSET('Water Data'!$I$9,0,10*ROW('Water Data'!I197)),NA())</f>
        <v>#N/A</v>
      </c>
      <c r="V203" s="94" t="e">
        <f ca="true">+IF(AND(ISNUMBER(OFFSET('Sanitation Data'!$D$4,0,10*ROW('Sanitation Data'!D197))),'Data Summary'!CK203="Yes"),100-OFFSET('Sanitation Data'!$D$4,0,10*ROW('Sanitation Data'!D197)),NA())</f>
        <v>#N/A</v>
      </c>
      <c r="W203" s="94" t="e">
        <f ca="true">+IF(AND(ISNUMBER(OFFSET('Sanitation Data'!$D$6,0,10*ROW('Sanitation Data'!D197))),'Data Summary'!CL203="Yes"),OFFSET('Sanitation Data'!$D$6,0,10*ROW('Sanitation Data'!D197)),NA())</f>
        <v>#N/A</v>
      </c>
      <c r="X203" s="94" t="e">
        <f ca="true">+IF(AND(ISNUMBER(OFFSET('Sanitation Data'!$D$10,0,10*ROW('Sanitation Data'!D197))),'Data Summary'!CM203="Yes"),OFFSET('Sanitation Data'!$D$10,0,10*ROW('Sanitation Data'!D197)),NA())</f>
        <v>#N/A</v>
      </c>
      <c r="Y203" s="94" t="e">
        <f ca="true">+IF(AND(ISNUMBER(OFFSET('Sanitation Data'!$D$11,0,10*ROW('Sanitation Data'!D197))),'Data Summary'!CN203="Yes"),OFFSET('Sanitation Data'!$D$11,0,10*ROW('Sanitation Data'!D197)),NA())</f>
        <v>#N/A</v>
      </c>
      <c r="Z203" s="94" t="e">
        <f ca="true">+IF(AND(ISNUMBER(OFFSET('Sanitation Data'!$D$12,0,10*ROW('Sanitation Data'!D197))),'Data Summary'!CO203="Yes"),OFFSET('Sanitation Data'!$D$12,0,10*ROW('Sanitation Data'!D197)),NA())</f>
        <v>#N/A</v>
      </c>
      <c r="AA203" s="94" t="e">
        <f ca="true">+IF(AND(ISNUMBER(OFFSET('Sanitation Data'!$E$4,0,10*ROW('Sanitation Data'!E197))),'Data Summary'!CP203="Yes"),100-OFFSET('Sanitation Data'!$E$4,0,10*ROW('Sanitation Data'!E197)),NA())</f>
        <v>#N/A</v>
      </c>
      <c r="AB203" s="94" t="e">
        <f ca="true">+IF(AND(ISNUMBER(OFFSET('Sanitation Data'!$E$6,0,10*ROW('Sanitation Data'!E197))),'Data Summary'!CQ203="Yes"),OFFSET('Sanitation Data'!$E$6,0,10*ROW('Sanitation Data'!E197)),NA())</f>
        <v>#N/A</v>
      </c>
      <c r="AC203" s="94" t="e">
        <f ca="true">+IF(AND(ISNUMBER(OFFSET('Sanitation Data'!$E$10,0,10*ROW('Sanitation Data'!E197))),'Data Summary'!CR203="Yes"),OFFSET('Sanitation Data'!$E$10,0,10*ROW('Sanitation Data'!E197)),NA())</f>
        <v>#N/A</v>
      </c>
      <c r="AD203" s="94" t="e">
        <f ca="true">+IF(AND(ISNUMBER(OFFSET('Sanitation Data'!$E$11,0,10*ROW('Sanitation Data'!E197))),'Data Summary'!CS203="Yes"),OFFSET('Sanitation Data'!$E$11,0,10*ROW('Sanitation Data'!E197)),NA())</f>
        <v>#N/A</v>
      </c>
      <c r="AE203" s="94" t="e">
        <f ca="true">+IF(AND(ISNUMBER(OFFSET('Sanitation Data'!$E$12,0,10*ROW('Sanitation Data'!E197))),'Data Summary'!CT203="Yes"),OFFSET('Sanitation Data'!$E$12,0,10*ROW('Sanitation Data'!E197)),NA())</f>
        <v>#N/A</v>
      </c>
      <c r="AF203" s="94" t="e">
        <f ca="true">+IF(AND(ISNUMBER(OFFSET('Sanitation Data'!$F$4,0,10*ROW('Sanitation Data'!F197))),'Data Summary'!CU203="Yes"),100-OFFSET('Sanitation Data'!$F$4,0,10*ROW('Sanitation Data'!F197)),NA())</f>
        <v>#N/A</v>
      </c>
      <c r="AG203" s="94" t="e">
        <f ca="true">+IF(AND(ISNUMBER(OFFSET('Sanitation Data'!$F$6,0,10*ROW('Sanitation Data'!F197))),'Data Summary'!CV203="Yes"),OFFSET('Sanitation Data'!$F$6,0,10*ROW('Sanitation Data'!F197)),NA())</f>
        <v>#N/A</v>
      </c>
      <c r="AH203" s="94" t="e">
        <f ca="true">+IF(AND(ISNUMBER(OFFSET('Sanitation Data'!$F$10,0,10*ROW('Sanitation Data'!F197))),'Data Summary'!CW203="Yes"),OFFSET('Sanitation Data'!$F$10,0,10*ROW('Sanitation Data'!F197)),NA())</f>
        <v>#N/A</v>
      </c>
      <c r="AI203" s="94" t="e">
        <f ca="true">+IF(AND(ISNUMBER(OFFSET('Sanitation Data'!$F$11,0,10*ROW('Sanitation Data'!F197))),'Data Summary'!CX203="Yes"),OFFSET('Sanitation Data'!$F$11,0,10*ROW('Sanitation Data'!F197)),NA())</f>
        <v>#N/A</v>
      </c>
      <c r="AJ203" s="94" t="e">
        <f ca="true">+IF(AND(ISNUMBER(OFFSET('Sanitation Data'!$F$12,0,10*ROW('Sanitation Data'!F197))),'Data Summary'!CY203="Yes"),OFFSET('Sanitation Data'!$F$12,0,10*ROW('Sanitation Data'!F197)),NA())</f>
        <v>#N/A</v>
      </c>
      <c r="AK203" s="94" t="e">
        <f ca="true">+IF(AND(ISNUMBER(OFFSET('Sanitation Data'!$G$4,0,10*ROW('Sanitation Data'!G197))),'Data Summary'!CZ203="Yes"),100-OFFSET('Sanitation Data'!$G$4,0,10*ROW('Sanitation Data'!G197)),NA())</f>
        <v>#N/A</v>
      </c>
      <c r="AL203" s="94" t="e">
        <f ca="true">+IF(AND(ISNUMBER(OFFSET('Sanitation Data'!$G$6,0,10*ROW('Sanitation Data'!G197))),'Data Summary'!DA203="Yes"),OFFSET('Sanitation Data'!$G$6,0,10*ROW('Sanitation Data'!G197)),NA())</f>
        <v>#N/A</v>
      </c>
      <c r="AM203" s="94" t="e">
        <f ca="true">+IF(AND(ISNUMBER(OFFSET('Sanitation Data'!$G$10,0,10*ROW('Sanitation Data'!G197))),'Data Summary'!DB203="Yes"),OFFSET('Sanitation Data'!$G$10,0,10*ROW('Sanitation Data'!G197)),NA())</f>
        <v>#N/A</v>
      </c>
      <c r="AN203" s="94" t="e">
        <f ca="true">+IF(AND(ISNUMBER(OFFSET('Sanitation Data'!$G$11,0,10*ROW('Sanitation Data'!G197))),'Data Summary'!DC203="Yes"),OFFSET('Sanitation Data'!$G$11,0,10*ROW('Sanitation Data'!G197)),NA())</f>
        <v>#N/A</v>
      </c>
      <c r="AO203" s="94" t="e">
        <f ca="true">+IF(AND(ISNUMBER(OFFSET('Sanitation Data'!$G$12,0,10*ROW('Sanitation Data'!G197))),'Data Summary'!DD203="Yes"),OFFSET('Sanitation Data'!$G$12,0,10*ROW('Sanitation Data'!G197)),NA())</f>
        <v>#N/A</v>
      </c>
      <c r="AP203" s="94" t="e">
        <f ca="true">+IF(AND(ISNUMBER(OFFSET('Sanitation Data'!$H$4,0,10*ROW('Sanitation Data'!H197))),'Data Summary'!DE203="Yes"),100-OFFSET('Sanitation Data'!$H$4,0,10*ROW('Sanitation Data'!H197)),NA())</f>
        <v>#N/A</v>
      </c>
      <c r="AQ203" s="94" t="e">
        <f ca="true">+IF(AND(ISNUMBER(OFFSET('Sanitation Data'!$H$6,0,10*ROW('Sanitation Data'!H197))),'Data Summary'!DF203="Yes"),OFFSET('Sanitation Data'!$H$6,0,10*ROW('Sanitation Data'!H197)),NA())</f>
        <v>#N/A</v>
      </c>
      <c r="AR203" s="94" t="e">
        <f ca="true">+IF(AND(ISNUMBER(OFFSET('Sanitation Data'!$H$10,0,10*ROW('Sanitation Data'!H197))),'Data Summary'!DG203="Yes"),OFFSET('Sanitation Data'!$H$10,0,10*ROW('Sanitation Data'!H197)),NA())</f>
        <v>#N/A</v>
      </c>
      <c r="AS203" s="94" t="e">
        <f ca="true">+IF(AND(ISNUMBER(OFFSET('Sanitation Data'!$H$11,0,10*ROW('Sanitation Data'!H197))),'Data Summary'!DH203="Yes"),OFFSET('Sanitation Data'!$H$11,0,10*ROW('Sanitation Data'!H197)),NA())</f>
        <v>#N/A</v>
      </c>
      <c r="AT203" s="94" t="e">
        <f ca="true">+IF(AND(ISNUMBER(OFFSET('Sanitation Data'!$H$12,0,10*ROW('Sanitation Data'!H197))),'Data Summary'!DI203="Yes"),OFFSET('Sanitation Data'!$H$12,0,10*ROW('Sanitation Data'!H197)),NA())</f>
        <v>#N/A</v>
      </c>
      <c r="AU203" s="94" t="e">
        <f ca="true">+IF(AND(ISNUMBER(OFFSET('Sanitation Data'!$I$4,0,10*ROW('Sanitation Data'!I197))),'Data Summary'!DJ203="Yes"),100-OFFSET('Sanitation Data'!$I$4,0,10*ROW('Sanitation Data'!I197)),NA())</f>
        <v>#N/A</v>
      </c>
      <c r="AV203" s="94" t="e">
        <f ca="true">+IF(AND(ISNUMBER(OFFSET('Sanitation Data'!$I$6,0,10*ROW('Sanitation Data'!I197))),'Data Summary'!DK203="Yes"),OFFSET('Sanitation Data'!$I$6,0,10*ROW('Sanitation Data'!I197)),NA())</f>
        <v>#N/A</v>
      </c>
      <c r="AW203" s="94" t="e">
        <f ca="true">+IF(AND(ISNUMBER(OFFSET('Sanitation Data'!$I$10,0,10*ROW('Sanitation Data'!I197))),'Data Summary'!DL203="Yes"),OFFSET('Sanitation Data'!$I$10,0,10*ROW('Sanitation Data'!I197)),NA())</f>
        <v>#N/A</v>
      </c>
      <c r="AX203" s="94" t="e">
        <f ca="true">+IF(AND(ISNUMBER(OFFSET('Sanitation Data'!$I$11,0,10*ROW('Sanitation Data'!I197))),'Data Summary'!DM203="Yes"),OFFSET('Sanitation Data'!$I$11,0,10*ROW('Sanitation Data'!I197)),NA())</f>
        <v>#N/A</v>
      </c>
      <c r="AY203" s="94" t="e">
        <f ca="true">+IF(AND(ISNUMBER(OFFSET('Sanitation Data'!$I$12,0,10*ROW('Sanitation Data'!I197))),'Data Summary'!DN203="Yes"),OFFSET('Sanitation Data'!$I$12,0,10*ROW('Sanitation Data'!I197)),NA())</f>
        <v>#N/A</v>
      </c>
      <c r="AZ203" s="95" t="e">
        <f ca="true">+IF(AND(ISNUMBER(OFFSET('Hygiene Data'!$D$5,0,10*ROW('Hygiene Data'!D197))),'Data Summary'!DO203="Yes"),OFFSET('Hygiene Data'!$D$5,0,10*ROW('Hygiene Data'!D197)),NA())</f>
        <v>#N/A</v>
      </c>
      <c r="BA203" s="95" t="e">
        <f ca="true">+IF(AND(ISNUMBER(OFFSET('Hygiene Data'!$D$7,0,10*ROW('Hygiene Data'!D197))),'Data Summary'!DP203="Yes"),OFFSET('Hygiene Data'!$D$7,0,10*ROW('Hygiene Data'!D197)),NA())</f>
        <v>#N/A</v>
      </c>
      <c r="BB203" s="95" t="e">
        <f ca="true">+IF(AND(ISNUMBER(OFFSET('Hygiene Data'!$D$9,0,10*ROW('Hygiene Data'!D197))),'Data Summary'!DQ203="Yes"),OFFSET('Hygiene Data'!$D$9,0,10*ROW('Hygiene Data'!D197)),NA())</f>
        <v>#N/A</v>
      </c>
      <c r="BC203" s="95" t="e">
        <f ca="true">+IF(AND(ISNUMBER(OFFSET('Hygiene Data'!$E$5,0,10*ROW('Hygiene Data'!E197))),'Data Summary'!DR203="Yes"),OFFSET('Hygiene Data'!$E$5,0,10*ROW('Hygiene Data'!E197)),NA())</f>
        <v>#N/A</v>
      </c>
      <c r="BD203" s="95" t="e">
        <f ca="true">+IF(AND(ISNUMBER(OFFSET('Hygiene Data'!$E$7,0,10*ROW('Hygiene Data'!E197))),'Data Summary'!DS203="Yes"),OFFSET('Hygiene Data'!$E$7,0,10*ROW('Hygiene Data'!E197)),NA())</f>
        <v>#N/A</v>
      </c>
      <c r="BE203" s="95" t="e">
        <f ca="true">+IF(AND(ISNUMBER(OFFSET('Hygiene Data'!$E$9,0,10*ROW('Hygiene Data'!E197))),'Data Summary'!DT203="Yes"),OFFSET('Hygiene Data'!$E$9,0,10*ROW('Hygiene Data'!E197)),NA())</f>
        <v>#N/A</v>
      </c>
      <c r="BF203" s="95" t="e">
        <f ca="true">+IF(AND(ISNUMBER(OFFSET('Hygiene Data'!$F$5,0,10*ROW('Hygiene Data'!F197))),'Data Summary'!DU203="Yes"),OFFSET('Hygiene Data'!$F$5,0,10*ROW('Hygiene Data'!F197)),NA())</f>
        <v>#N/A</v>
      </c>
      <c r="BG203" s="95" t="e">
        <f ca="true">+IF(AND(ISNUMBER(OFFSET('Hygiene Data'!$F$7,0,10*ROW('Hygiene Data'!F197))),'Data Summary'!DV203="Yes"),OFFSET('Hygiene Data'!$F$7,0,10*ROW('Hygiene Data'!F197)),NA())</f>
        <v>#N/A</v>
      </c>
      <c r="BH203" s="95" t="e">
        <f ca="true">+IF(AND(ISNUMBER(OFFSET('Hygiene Data'!$F$9,0,10*ROW('Hygiene Data'!F197))),'Data Summary'!DW203="Yes"),OFFSET('Hygiene Data'!$F$9,0,10*ROW('Hygiene Data'!F197)),NA())</f>
        <v>#N/A</v>
      </c>
      <c r="BI203" s="95" t="e">
        <f ca="true">+IF(AND(ISNUMBER(OFFSET('Hygiene Data'!$G$5,0,10*ROW('Hygiene Data'!G197))),'Data Summary'!DX203="Yes"),OFFSET('Hygiene Data'!$G$5,0,10*ROW('Hygiene Data'!G197)),NA())</f>
        <v>#N/A</v>
      </c>
      <c r="BJ203" s="95" t="e">
        <f ca="true">+IF(AND(ISNUMBER(OFFSET('Hygiene Data'!$G$7,0,10*ROW('Hygiene Data'!G197))),'Data Summary'!DY203="Yes"),OFFSET('Hygiene Data'!$G$7,0,10*ROW('Hygiene Data'!G197)),NA())</f>
        <v>#N/A</v>
      </c>
      <c r="BK203" s="95" t="e">
        <f ca="true">+IF(AND(ISNUMBER(OFFSET('Hygiene Data'!$G$9,0,10*ROW('Hygiene Data'!G197))),'Data Summary'!DZ203="Yes"),OFFSET('Hygiene Data'!$G$9,0,10*ROW('Hygiene Data'!G197)),NA())</f>
        <v>#N/A</v>
      </c>
      <c r="BL203" s="95" t="e">
        <f ca="true">+IF(AND(ISNUMBER(OFFSET('Hygiene Data'!$H$5,0,10*ROW('Hygiene Data'!H197))),'Data Summary'!EA203="Yes"),OFFSET('Hygiene Data'!$H$5,0,10*ROW('Hygiene Data'!H197)),NA())</f>
        <v>#N/A</v>
      </c>
      <c r="BM203" s="95" t="e">
        <f ca="true">+IF(AND(ISNUMBER(OFFSET('Hygiene Data'!$H$7,0,10*ROW('Hygiene Data'!H197))),'Data Summary'!EB203="Yes"),OFFSET('Hygiene Data'!$H$7,0,10*ROW('Hygiene Data'!H197)),NA())</f>
        <v>#N/A</v>
      </c>
      <c r="BN203" s="95" t="e">
        <f ca="true">+IF(AND(ISNUMBER(OFFSET('Hygiene Data'!$H$9,0,10*ROW('Hygiene Data'!H197))),'Data Summary'!EC203="Yes"),OFFSET('Hygiene Data'!$H$9,0,10*ROW('Hygiene Data'!H197)),NA())</f>
        <v>#N/A</v>
      </c>
      <c r="BO203" s="95" t="e">
        <f ca="true">+IF(AND(ISNUMBER(OFFSET('Hygiene Data'!$I$5,0,10*ROW('Hygiene Data'!I197))),'Data Summary'!ED203="Yes"),OFFSET('Hygiene Data'!$I$5,0,10*ROW('Hygiene Data'!I197)),NA())</f>
        <v>#N/A</v>
      </c>
      <c r="BP203" s="95" t="e">
        <f ca="true">+IF(AND(ISNUMBER(OFFSET('Hygiene Data'!$I$7,0,10*ROW('Hygiene Data'!I197))),'Data Summary'!EE203="Yes"),OFFSET('Hygiene Data'!$I$7,0,10*ROW('Hygiene Data'!I197)),NA())</f>
        <v>#N/A</v>
      </c>
      <c r="BQ203" s="95" t="e">
        <f ca="true">+IF(AND(ISNUMBER(OFFSET('Hygiene Data'!$I$9,0,10*ROW('Hygiene Data'!I197))),'Data Summary'!EF203="Yes"),OFFSET('Hygiene Data'!$I$9,0,10*ROW('Hygiene Data'!I197)),NA())</f>
        <v>#N/A</v>
      </c>
    </row>
    <row xmlns:x14ac="http://schemas.microsoft.com/office/spreadsheetml/2009/9/ac" r="204" x14ac:dyDescent="0.2">
      <c r="A204" s="329" t="e">
        <f ca="true">+RIGHT('Data Summary'!A204,LEN('Data Summary'!A204)-9)</f>
        <v>#VALUE!</v>
      </c>
      <c r="B204" s="36" t="str">
        <f ca="true">+IF(ISTEXT('Data Summary'!B204),'Data Summary'!B204,"")</f>
        <v/>
      </c>
      <c r="C204" s="328" t="e">
        <f ca="true">+VALUE('Data Summary'!C204)</f>
        <v>#VALUE!</v>
      </c>
      <c r="D204" s="93" t="e">
        <f ca="true">+IF(AND(ISNUMBER(OFFSET('Water Data'!$D$4,0,10*ROW('Water Data'!D198))),'Data Summary'!BS204="Yes"),100-OFFSET('Water Data'!$D$4,0,10*ROW('Water Data'!D198)),NA())</f>
        <v>#N/A</v>
      </c>
      <c r="E204" s="93" t="e">
        <f ca="true">+IF(AND(ISNUMBER(OFFSET('Water Data'!$D$6,0,10*ROW('Water Data'!D198))),'Data Summary'!BT204="Yes"),OFFSET('Water Data'!$D$6,0,10*ROW('Water Data'!D198)),NA())</f>
        <v>#N/A</v>
      </c>
      <c r="F204" s="93" t="e">
        <f ca="true">+IF(AND(ISNUMBER(OFFSET('Water Data'!$D$9,0,10*ROW('Water Data'!D198))),'Data Summary'!BU204="Yes"),OFFSET('Water Data'!$D$9,0,10*ROW('Water Data'!D198)),NA())</f>
        <v>#N/A</v>
      </c>
      <c r="G204" s="93" t="e">
        <f ca="true">+IF(AND(ISNUMBER(OFFSET('Water Data'!$E$4,0,10*ROW('Water Data'!E198))),'Data Summary'!BV204="Yes"),100-OFFSET('Water Data'!$E$4,0,10*ROW('Water Data'!E198)),NA())</f>
        <v>#N/A</v>
      </c>
      <c r="H204" s="93" t="e">
        <f ca="true">+IF(AND(ISNUMBER(OFFSET('Water Data'!$E$6,0,10*ROW('Water Data'!E198))),'Data Summary'!BW204="Yes"),OFFSET('Water Data'!$E$6,0,10*ROW('Water Data'!E198)),NA())</f>
        <v>#N/A</v>
      </c>
      <c r="I204" s="93" t="e">
        <f ca="true">+IF(AND(ISNUMBER(OFFSET('Water Data'!$E$9,0,10*ROW('Water Data'!E198))),'Data Summary'!BX204="Yes"),OFFSET('Water Data'!$E$9,0,10*ROW('Water Data'!E198)),NA())</f>
        <v>#N/A</v>
      </c>
      <c r="J204" s="93" t="e">
        <f ca="true">+IF(AND(ISNUMBER(OFFSET('Water Data'!$F$4,0,10*ROW('Water Data'!F198))),'Data Summary'!BY204="Yes"),100-OFFSET('Water Data'!$F$4,0,10*ROW('Water Data'!F198)),NA())</f>
        <v>#N/A</v>
      </c>
      <c r="K204" s="93" t="e">
        <f ca="true">+IF(AND(ISNUMBER(OFFSET('Water Data'!$F$6,0,10*ROW('Water Data'!F198))),'Data Summary'!BZ204="Yes"),OFFSET('Water Data'!$F$6,0,10*ROW('Water Data'!F198)),NA())</f>
        <v>#N/A</v>
      </c>
      <c r="L204" s="93" t="e">
        <f ca="true">+IF(AND(ISNUMBER(OFFSET('Water Data'!$F$9,0,10*ROW('Water Data'!F198))),'Data Summary'!CA204="Yes"),OFFSET('Water Data'!$F$9,0,10*ROW('Water Data'!F198)),NA())</f>
        <v>#N/A</v>
      </c>
      <c r="M204" s="93" t="e">
        <f ca="true">+IF(AND(ISNUMBER(OFFSET('Water Data'!$G$4,0,10*ROW('Water Data'!G198))),'Data Summary'!CB204="Yes"),100-OFFSET('Water Data'!$G$4,0,10*ROW('Water Data'!G198)),NA())</f>
        <v>#N/A</v>
      </c>
      <c r="N204" s="93" t="e">
        <f ca="true">+IF(AND(ISNUMBER(OFFSET('Water Data'!$G$6,0,10*ROW('Water Data'!G198))),'Data Summary'!CC204="Yes"),OFFSET('Water Data'!$G$6,0,10*ROW('Water Data'!G198)),NA())</f>
        <v>#N/A</v>
      </c>
      <c r="O204" s="93" t="e">
        <f ca="true">+IF(AND(ISNUMBER(OFFSET('Water Data'!$G$9,0,10*ROW('Water Data'!G198))),'Data Summary'!CD204="Yes"),OFFSET('Water Data'!$G$9,0,10*ROW('Water Data'!G198)),NA())</f>
        <v>#N/A</v>
      </c>
      <c r="P204" s="93" t="e">
        <f ca="true">+IF(AND(ISNUMBER(OFFSET('Water Data'!$H$4,0,10*ROW('Water Data'!H198))),'Data Summary'!CE204="Yes"),100-OFFSET('Water Data'!$H$4,0,10*ROW('Water Data'!H198)),NA())</f>
        <v>#N/A</v>
      </c>
      <c r="Q204" s="93" t="e">
        <f ca="true">+IF(AND(ISNUMBER(OFFSET('Water Data'!$H$6,0,10*ROW('Water Data'!H198))),'Data Summary'!CF204="Yes"),OFFSET('Water Data'!$H$6,0,10*ROW('Water Data'!H198)),NA())</f>
        <v>#N/A</v>
      </c>
      <c r="R204" s="93" t="e">
        <f ca="true">+IF(AND(ISNUMBER(OFFSET('Water Data'!$H$9,0,10*ROW('Water Data'!H198))),'Data Summary'!CG204="Yes"),OFFSET('Water Data'!$H$9,0,10*ROW('Water Data'!H198)),NA())</f>
        <v>#N/A</v>
      </c>
      <c r="S204" s="93" t="e">
        <f ca="true">+IF(AND(ISNUMBER(OFFSET('Water Data'!$I$4,0,10*ROW('Water Data'!I198))),'Data Summary'!CH204="Yes"),100-OFFSET('Water Data'!$I$4,0,10*ROW('Water Data'!I198)),NA())</f>
        <v>#N/A</v>
      </c>
      <c r="T204" s="93" t="e">
        <f ca="true">+IF(AND(ISNUMBER(OFFSET('Water Data'!$I$6,0,10*ROW('Water Data'!I198))),'Data Summary'!CI204="Yes"),OFFSET('Water Data'!$I$6,0,10*ROW('Water Data'!I198)),NA())</f>
        <v>#N/A</v>
      </c>
      <c r="U204" s="93" t="e">
        <f ca="true">+IF(AND(ISNUMBER(OFFSET('Water Data'!$I$9,0,10*ROW('Water Data'!I198))),'Data Summary'!CJ204="Yes"),OFFSET('Water Data'!$I$9,0,10*ROW('Water Data'!I198)),NA())</f>
        <v>#N/A</v>
      </c>
      <c r="V204" s="94" t="e">
        <f ca="true">+IF(AND(ISNUMBER(OFFSET('Sanitation Data'!$D$4,0,10*ROW('Sanitation Data'!D198))),'Data Summary'!CK204="Yes"),100-OFFSET('Sanitation Data'!$D$4,0,10*ROW('Sanitation Data'!D198)),NA())</f>
        <v>#N/A</v>
      </c>
      <c r="W204" s="94" t="e">
        <f ca="true">+IF(AND(ISNUMBER(OFFSET('Sanitation Data'!$D$6,0,10*ROW('Sanitation Data'!D198))),'Data Summary'!CL204="Yes"),OFFSET('Sanitation Data'!$D$6,0,10*ROW('Sanitation Data'!D198)),NA())</f>
        <v>#N/A</v>
      </c>
      <c r="X204" s="94" t="e">
        <f ca="true">+IF(AND(ISNUMBER(OFFSET('Sanitation Data'!$D$10,0,10*ROW('Sanitation Data'!D198))),'Data Summary'!CM204="Yes"),OFFSET('Sanitation Data'!$D$10,0,10*ROW('Sanitation Data'!D198)),NA())</f>
        <v>#N/A</v>
      </c>
      <c r="Y204" s="94" t="e">
        <f ca="true">+IF(AND(ISNUMBER(OFFSET('Sanitation Data'!$D$11,0,10*ROW('Sanitation Data'!D198))),'Data Summary'!CN204="Yes"),OFFSET('Sanitation Data'!$D$11,0,10*ROW('Sanitation Data'!D198)),NA())</f>
        <v>#N/A</v>
      </c>
      <c r="Z204" s="94" t="e">
        <f ca="true">+IF(AND(ISNUMBER(OFFSET('Sanitation Data'!$D$12,0,10*ROW('Sanitation Data'!D198))),'Data Summary'!CO204="Yes"),OFFSET('Sanitation Data'!$D$12,0,10*ROW('Sanitation Data'!D198)),NA())</f>
        <v>#N/A</v>
      </c>
      <c r="AA204" s="94" t="e">
        <f ca="true">+IF(AND(ISNUMBER(OFFSET('Sanitation Data'!$E$4,0,10*ROW('Sanitation Data'!E198))),'Data Summary'!CP204="Yes"),100-OFFSET('Sanitation Data'!$E$4,0,10*ROW('Sanitation Data'!E198)),NA())</f>
        <v>#N/A</v>
      </c>
      <c r="AB204" s="94" t="e">
        <f ca="true">+IF(AND(ISNUMBER(OFFSET('Sanitation Data'!$E$6,0,10*ROW('Sanitation Data'!E198))),'Data Summary'!CQ204="Yes"),OFFSET('Sanitation Data'!$E$6,0,10*ROW('Sanitation Data'!E198)),NA())</f>
        <v>#N/A</v>
      </c>
      <c r="AC204" s="94" t="e">
        <f ca="true">+IF(AND(ISNUMBER(OFFSET('Sanitation Data'!$E$10,0,10*ROW('Sanitation Data'!E198))),'Data Summary'!CR204="Yes"),OFFSET('Sanitation Data'!$E$10,0,10*ROW('Sanitation Data'!E198)),NA())</f>
        <v>#N/A</v>
      </c>
      <c r="AD204" s="94" t="e">
        <f ca="true">+IF(AND(ISNUMBER(OFFSET('Sanitation Data'!$E$11,0,10*ROW('Sanitation Data'!E198))),'Data Summary'!CS204="Yes"),OFFSET('Sanitation Data'!$E$11,0,10*ROW('Sanitation Data'!E198)),NA())</f>
        <v>#N/A</v>
      </c>
      <c r="AE204" s="94" t="e">
        <f ca="true">+IF(AND(ISNUMBER(OFFSET('Sanitation Data'!$E$12,0,10*ROW('Sanitation Data'!E198))),'Data Summary'!CT204="Yes"),OFFSET('Sanitation Data'!$E$12,0,10*ROW('Sanitation Data'!E198)),NA())</f>
        <v>#N/A</v>
      </c>
      <c r="AF204" s="94" t="e">
        <f ca="true">+IF(AND(ISNUMBER(OFFSET('Sanitation Data'!$F$4,0,10*ROW('Sanitation Data'!F198))),'Data Summary'!CU204="Yes"),100-OFFSET('Sanitation Data'!$F$4,0,10*ROW('Sanitation Data'!F198)),NA())</f>
        <v>#N/A</v>
      </c>
      <c r="AG204" s="94" t="e">
        <f ca="true">+IF(AND(ISNUMBER(OFFSET('Sanitation Data'!$F$6,0,10*ROW('Sanitation Data'!F198))),'Data Summary'!CV204="Yes"),OFFSET('Sanitation Data'!$F$6,0,10*ROW('Sanitation Data'!F198)),NA())</f>
        <v>#N/A</v>
      </c>
      <c r="AH204" s="94" t="e">
        <f ca="true">+IF(AND(ISNUMBER(OFFSET('Sanitation Data'!$F$10,0,10*ROW('Sanitation Data'!F198))),'Data Summary'!CW204="Yes"),OFFSET('Sanitation Data'!$F$10,0,10*ROW('Sanitation Data'!F198)),NA())</f>
        <v>#N/A</v>
      </c>
      <c r="AI204" s="94" t="e">
        <f ca="true">+IF(AND(ISNUMBER(OFFSET('Sanitation Data'!$F$11,0,10*ROW('Sanitation Data'!F198))),'Data Summary'!CX204="Yes"),OFFSET('Sanitation Data'!$F$11,0,10*ROW('Sanitation Data'!F198)),NA())</f>
        <v>#N/A</v>
      </c>
      <c r="AJ204" s="94" t="e">
        <f ca="true">+IF(AND(ISNUMBER(OFFSET('Sanitation Data'!$F$12,0,10*ROW('Sanitation Data'!F198))),'Data Summary'!CY204="Yes"),OFFSET('Sanitation Data'!$F$12,0,10*ROW('Sanitation Data'!F198)),NA())</f>
        <v>#N/A</v>
      </c>
      <c r="AK204" s="94" t="e">
        <f ca="true">+IF(AND(ISNUMBER(OFFSET('Sanitation Data'!$G$4,0,10*ROW('Sanitation Data'!G198))),'Data Summary'!CZ204="Yes"),100-OFFSET('Sanitation Data'!$G$4,0,10*ROW('Sanitation Data'!G198)),NA())</f>
        <v>#N/A</v>
      </c>
      <c r="AL204" s="94" t="e">
        <f ca="true">+IF(AND(ISNUMBER(OFFSET('Sanitation Data'!$G$6,0,10*ROW('Sanitation Data'!G198))),'Data Summary'!DA204="Yes"),OFFSET('Sanitation Data'!$G$6,0,10*ROW('Sanitation Data'!G198)),NA())</f>
        <v>#N/A</v>
      </c>
      <c r="AM204" s="94" t="e">
        <f ca="true">+IF(AND(ISNUMBER(OFFSET('Sanitation Data'!$G$10,0,10*ROW('Sanitation Data'!G198))),'Data Summary'!DB204="Yes"),OFFSET('Sanitation Data'!$G$10,0,10*ROW('Sanitation Data'!G198)),NA())</f>
        <v>#N/A</v>
      </c>
      <c r="AN204" s="94" t="e">
        <f ca="true">+IF(AND(ISNUMBER(OFFSET('Sanitation Data'!$G$11,0,10*ROW('Sanitation Data'!G198))),'Data Summary'!DC204="Yes"),OFFSET('Sanitation Data'!$G$11,0,10*ROW('Sanitation Data'!G198)),NA())</f>
        <v>#N/A</v>
      </c>
      <c r="AO204" s="94" t="e">
        <f ca="true">+IF(AND(ISNUMBER(OFFSET('Sanitation Data'!$G$12,0,10*ROW('Sanitation Data'!G198))),'Data Summary'!DD204="Yes"),OFFSET('Sanitation Data'!$G$12,0,10*ROW('Sanitation Data'!G198)),NA())</f>
        <v>#N/A</v>
      </c>
      <c r="AP204" s="94" t="e">
        <f ca="true">+IF(AND(ISNUMBER(OFFSET('Sanitation Data'!$H$4,0,10*ROW('Sanitation Data'!H198))),'Data Summary'!DE204="Yes"),100-OFFSET('Sanitation Data'!$H$4,0,10*ROW('Sanitation Data'!H198)),NA())</f>
        <v>#N/A</v>
      </c>
      <c r="AQ204" s="94" t="e">
        <f ca="true">+IF(AND(ISNUMBER(OFFSET('Sanitation Data'!$H$6,0,10*ROW('Sanitation Data'!H198))),'Data Summary'!DF204="Yes"),OFFSET('Sanitation Data'!$H$6,0,10*ROW('Sanitation Data'!H198)),NA())</f>
        <v>#N/A</v>
      </c>
      <c r="AR204" s="94" t="e">
        <f ca="true">+IF(AND(ISNUMBER(OFFSET('Sanitation Data'!$H$10,0,10*ROW('Sanitation Data'!H198))),'Data Summary'!DG204="Yes"),OFFSET('Sanitation Data'!$H$10,0,10*ROW('Sanitation Data'!H198)),NA())</f>
        <v>#N/A</v>
      </c>
      <c r="AS204" s="94" t="e">
        <f ca="true">+IF(AND(ISNUMBER(OFFSET('Sanitation Data'!$H$11,0,10*ROW('Sanitation Data'!H198))),'Data Summary'!DH204="Yes"),OFFSET('Sanitation Data'!$H$11,0,10*ROW('Sanitation Data'!H198)),NA())</f>
        <v>#N/A</v>
      </c>
      <c r="AT204" s="94" t="e">
        <f ca="true">+IF(AND(ISNUMBER(OFFSET('Sanitation Data'!$H$12,0,10*ROW('Sanitation Data'!H198))),'Data Summary'!DI204="Yes"),OFFSET('Sanitation Data'!$H$12,0,10*ROW('Sanitation Data'!H198)),NA())</f>
        <v>#N/A</v>
      </c>
      <c r="AU204" s="94" t="e">
        <f ca="true">+IF(AND(ISNUMBER(OFFSET('Sanitation Data'!$I$4,0,10*ROW('Sanitation Data'!I198))),'Data Summary'!DJ204="Yes"),100-OFFSET('Sanitation Data'!$I$4,0,10*ROW('Sanitation Data'!I198)),NA())</f>
        <v>#N/A</v>
      </c>
      <c r="AV204" s="94" t="e">
        <f ca="true">+IF(AND(ISNUMBER(OFFSET('Sanitation Data'!$I$6,0,10*ROW('Sanitation Data'!I198))),'Data Summary'!DK204="Yes"),OFFSET('Sanitation Data'!$I$6,0,10*ROW('Sanitation Data'!I198)),NA())</f>
        <v>#N/A</v>
      </c>
      <c r="AW204" s="94" t="e">
        <f ca="true">+IF(AND(ISNUMBER(OFFSET('Sanitation Data'!$I$10,0,10*ROW('Sanitation Data'!I198))),'Data Summary'!DL204="Yes"),OFFSET('Sanitation Data'!$I$10,0,10*ROW('Sanitation Data'!I198)),NA())</f>
        <v>#N/A</v>
      </c>
      <c r="AX204" s="94" t="e">
        <f ca="true">+IF(AND(ISNUMBER(OFFSET('Sanitation Data'!$I$11,0,10*ROW('Sanitation Data'!I198))),'Data Summary'!DM204="Yes"),OFFSET('Sanitation Data'!$I$11,0,10*ROW('Sanitation Data'!I198)),NA())</f>
        <v>#N/A</v>
      </c>
      <c r="AY204" s="94" t="e">
        <f ca="true">+IF(AND(ISNUMBER(OFFSET('Sanitation Data'!$I$12,0,10*ROW('Sanitation Data'!I198))),'Data Summary'!DN204="Yes"),OFFSET('Sanitation Data'!$I$12,0,10*ROW('Sanitation Data'!I198)),NA())</f>
        <v>#N/A</v>
      </c>
      <c r="AZ204" s="95" t="e">
        <f ca="true">+IF(AND(ISNUMBER(OFFSET('Hygiene Data'!$D$5,0,10*ROW('Hygiene Data'!D198))),'Data Summary'!DO204="Yes"),OFFSET('Hygiene Data'!$D$5,0,10*ROW('Hygiene Data'!D198)),NA())</f>
        <v>#N/A</v>
      </c>
      <c r="BA204" s="95" t="e">
        <f ca="true">+IF(AND(ISNUMBER(OFFSET('Hygiene Data'!$D$7,0,10*ROW('Hygiene Data'!D198))),'Data Summary'!DP204="Yes"),OFFSET('Hygiene Data'!$D$7,0,10*ROW('Hygiene Data'!D198)),NA())</f>
        <v>#N/A</v>
      </c>
      <c r="BB204" s="95" t="e">
        <f ca="true">+IF(AND(ISNUMBER(OFFSET('Hygiene Data'!$D$9,0,10*ROW('Hygiene Data'!D198))),'Data Summary'!DQ204="Yes"),OFFSET('Hygiene Data'!$D$9,0,10*ROW('Hygiene Data'!D198)),NA())</f>
        <v>#N/A</v>
      </c>
      <c r="BC204" s="95" t="e">
        <f ca="true">+IF(AND(ISNUMBER(OFFSET('Hygiene Data'!$E$5,0,10*ROW('Hygiene Data'!E198))),'Data Summary'!DR204="Yes"),OFFSET('Hygiene Data'!$E$5,0,10*ROW('Hygiene Data'!E198)),NA())</f>
        <v>#N/A</v>
      </c>
      <c r="BD204" s="95" t="e">
        <f ca="true">+IF(AND(ISNUMBER(OFFSET('Hygiene Data'!$E$7,0,10*ROW('Hygiene Data'!E198))),'Data Summary'!DS204="Yes"),OFFSET('Hygiene Data'!$E$7,0,10*ROW('Hygiene Data'!E198)),NA())</f>
        <v>#N/A</v>
      </c>
      <c r="BE204" s="95" t="e">
        <f ca="true">+IF(AND(ISNUMBER(OFFSET('Hygiene Data'!$E$9,0,10*ROW('Hygiene Data'!E198))),'Data Summary'!DT204="Yes"),OFFSET('Hygiene Data'!$E$9,0,10*ROW('Hygiene Data'!E198)),NA())</f>
        <v>#N/A</v>
      </c>
      <c r="BF204" s="95" t="e">
        <f ca="true">+IF(AND(ISNUMBER(OFFSET('Hygiene Data'!$F$5,0,10*ROW('Hygiene Data'!F198))),'Data Summary'!DU204="Yes"),OFFSET('Hygiene Data'!$F$5,0,10*ROW('Hygiene Data'!F198)),NA())</f>
        <v>#N/A</v>
      </c>
      <c r="BG204" s="95" t="e">
        <f ca="true">+IF(AND(ISNUMBER(OFFSET('Hygiene Data'!$F$7,0,10*ROW('Hygiene Data'!F198))),'Data Summary'!DV204="Yes"),OFFSET('Hygiene Data'!$F$7,0,10*ROW('Hygiene Data'!F198)),NA())</f>
        <v>#N/A</v>
      </c>
      <c r="BH204" s="95" t="e">
        <f ca="true">+IF(AND(ISNUMBER(OFFSET('Hygiene Data'!$F$9,0,10*ROW('Hygiene Data'!F198))),'Data Summary'!DW204="Yes"),OFFSET('Hygiene Data'!$F$9,0,10*ROW('Hygiene Data'!F198)),NA())</f>
        <v>#N/A</v>
      </c>
      <c r="BI204" s="95" t="e">
        <f ca="true">+IF(AND(ISNUMBER(OFFSET('Hygiene Data'!$G$5,0,10*ROW('Hygiene Data'!G198))),'Data Summary'!DX204="Yes"),OFFSET('Hygiene Data'!$G$5,0,10*ROW('Hygiene Data'!G198)),NA())</f>
        <v>#N/A</v>
      </c>
      <c r="BJ204" s="95" t="e">
        <f ca="true">+IF(AND(ISNUMBER(OFFSET('Hygiene Data'!$G$7,0,10*ROW('Hygiene Data'!G198))),'Data Summary'!DY204="Yes"),OFFSET('Hygiene Data'!$G$7,0,10*ROW('Hygiene Data'!G198)),NA())</f>
        <v>#N/A</v>
      </c>
      <c r="BK204" s="95" t="e">
        <f ca="true">+IF(AND(ISNUMBER(OFFSET('Hygiene Data'!$G$9,0,10*ROW('Hygiene Data'!G198))),'Data Summary'!DZ204="Yes"),OFFSET('Hygiene Data'!$G$9,0,10*ROW('Hygiene Data'!G198)),NA())</f>
        <v>#N/A</v>
      </c>
      <c r="BL204" s="95" t="e">
        <f ca="true">+IF(AND(ISNUMBER(OFFSET('Hygiene Data'!$H$5,0,10*ROW('Hygiene Data'!H198))),'Data Summary'!EA204="Yes"),OFFSET('Hygiene Data'!$H$5,0,10*ROW('Hygiene Data'!H198)),NA())</f>
        <v>#N/A</v>
      </c>
      <c r="BM204" s="95" t="e">
        <f ca="true">+IF(AND(ISNUMBER(OFFSET('Hygiene Data'!$H$7,0,10*ROW('Hygiene Data'!H198))),'Data Summary'!EB204="Yes"),OFFSET('Hygiene Data'!$H$7,0,10*ROW('Hygiene Data'!H198)),NA())</f>
        <v>#N/A</v>
      </c>
      <c r="BN204" s="95" t="e">
        <f ca="true">+IF(AND(ISNUMBER(OFFSET('Hygiene Data'!$H$9,0,10*ROW('Hygiene Data'!H198))),'Data Summary'!EC204="Yes"),OFFSET('Hygiene Data'!$H$9,0,10*ROW('Hygiene Data'!H198)),NA())</f>
        <v>#N/A</v>
      </c>
      <c r="BO204" s="95" t="e">
        <f ca="true">+IF(AND(ISNUMBER(OFFSET('Hygiene Data'!$I$5,0,10*ROW('Hygiene Data'!I198))),'Data Summary'!ED204="Yes"),OFFSET('Hygiene Data'!$I$5,0,10*ROW('Hygiene Data'!I198)),NA())</f>
        <v>#N/A</v>
      </c>
      <c r="BP204" s="95" t="e">
        <f ca="true">+IF(AND(ISNUMBER(OFFSET('Hygiene Data'!$I$7,0,10*ROW('Hygiene Data'!I198))),'Data Summary'!EE204="Yes"),OFFSET('Hygiene Data'!$I$7,0,10*ROW('Hygiene Data'!I198)),NA())</f>
        <v>#N/A</v>
      </c>
      <c r="BQ204" s="95" t="e">
        <f ca="true">+IF(AND(ISNUMBER(OFFSET('Hygiene Data'!$I$9,0,10*ROW('Hygiene Data'!I198))),'Data Summary'!EF204="Yes"),OFFSET('Hygiene Data'!$I$9,0,10*ROW('Hygiene Data'!I198)),NA())</f>
        <v>#N/A</v>
      </c>
    </row>
    <row xmlns:x14ac="http://schemas.microsoft.com/office/spreadsheetml/2009/9/ac" r="205" x14ac:dyDescent="0.2">
      <c r="A205" s="329" t="e">
        <f ca="true">+RIGHT('Data Summary'!A205,LEN('Data Summary'!A205)-9)</f>
        <v>#VALUE!</v>
      </c>
      <c r="B205" s="36" t="str">
        <f ca="true">+IF(ISTEXT('Data Summary'!B205),'Data Summary'!B205,"")</f>
        <v/>
      </c>
      <c r="C205" s="328" t="e">
        <f ca="true">+VALUE('Data Summary'!C205)</f>
        <v>#VALUE!</v>
      </c>
      <c r="D205" s="93" t="e">
        <f ca="true">+IF(AND(ISNUMBER(OFFSET('Water Data'!$D$4,0,10*ROW('Water Data'!D199))),'Data Summary'!BS205="Yes"),100-OFFSET('Water Data'!$D$4,0,10*ROW('Water Data'!D199)),NA())</f>
        <v>#N/A</v>
      </c>
      <c r="E205" s="93" t="e">
        <f ca="true">+IF(AND(ISNUMBER(OFFSET('Water Data'!$D$6,0,10*ROW('Water Data'!D199))),'Data Summary'!BT205="Yes"),OFFSET('Water Data'!$D$6,0,10*ROW('Water Data'!D199)),NA())</f>
        <v>#N/A</v>
      </c>
      <c r="F205" s="93" t="e">
        <f ca="true">+IF(AND(ISNUMBER(OFFSET('Water Data'!$D$9,0,10*ROW('Water Data'!D199))),'Data Summary'!BU205="Yes"),OFFSET('Water Data'!$D$9,0,10*ROW('Water Data'!D199)),NA())</f>
        <v>#N/A</v>
      </c>
      <c r="G205" s="93" t="e">
        <f ca="true">+IF(AND(ISNUMBER(OFFSET('Water Data'!$E$4,0,10*ROW('Water Data'!E199))),'Data Summary'!BV205="Yes"),100-OFFSET('Water Data'!$E$4,0,10*ROW('Water Data'!E199)),NA())</f>
        <v>#N/A</v>
      </c>
      <c r="H205" s="93" t="e">
        <f ca="true">+IF(AND(ISNUMBER(OFFSET('Water Data'!$E$6,0,10*ROW('Water Data'!E199))),'Data Summary'!BW205="Yes"),OFFSET('Water Data'!$E$6,0,10*ROW('Water Data'!E199)),NA())</f>
        <v>#N/A</v>
      </c>
      <c r="I205" s="93" t="e">
        <f ca="true">+IF(AND(ISNUMBER(OFFSET('Water Data'!$E$9,0,10*ROW('Water Data'!E199))),'Data Summary'!BX205="Yes"),OFFSET('Water Data'!$E$9,0,10*ROW('Water Data'!E199)),NA())</f>
        <v>#N/A</v>
      </c>
      <c r="J205" s="93" t="e">
        <f ca="true">+IF(AND(ISNUMBER(OFFSET('Water Data'!$F$4,0,10*ROW('Water Data'!F199))),'Data Summary'!BY205="Yes"),100-OFFSET('Water Data'!$F$4,0,10*ROW('Water Data'!F199)),NA())</f>
        <v>#N/A</v>
      </c>
      <c r="K205" s="93" t="e">
        <f ca="true">+IF(AND(ISNUMBER(OFFSET('Water Data'!$F$6,0,10*ROW('Water Data'!F199))),'Data Summary'!BZ205="Yes"),OFFSET('Water Data'!$F$6,0,10*ROW('Water Data'!F199)),NA())</f>
        <v>#N/A</v>
      </c>
      <c r="L205" s="93" t="e">
        <f ca="true">+IF(AND(ISNUMBER(OFFSET('Water Data'!$F$9,0,10*ROW('Water Data'!F199))),'Data Summary'!CA205="Yes"),OFFSET('Water Data'!$F$9,0,10*ROW('Water Data'!F199)),NA())</f>
        <v>#N/A</v>
      </c>
      <c r="M205" s="93" t="e">
        <f ca="true">+IF(AND(ISNUMBER(OFFSET('Water Data'!$G$4,0,10*ROW('Water Data'!G199))),'Data Summary'!CB205="Yes"),100-OFFSET('Water Data'!$G$4,0,10*ROW('Water Data'!G199)),NA())</f>
        <v>#N/A</v>
      </c>
      <c r="N205" s="93" t="e">
        <f ca="true">+IF(AND(ISNUMBER(OFFSET('Water Data'!$G$6,0,10*ROW('Water Data'!G199))),'Data Summary'!CC205="Yes"),OFFSET('Water Data'!$G$6,0,10*ROW('Water Data'!G199)),NA())</f>
        <v>#N/A</v>
      </c>
      <c r="O205" s="93" t="e">
        <f ca="true">+IF(AND(ISNUMBER(OFFSET('Water Data'!$G$9,0,10*ROW('Water Data'!G199))),'Data Summary'!CD205="Yes"),OFFSET('Water Data'!$G$9,0,10*ROW('Water Data'!G199)),NA())</f>
        <v>#N/A</v>
      </c>
      <c r="P205" s="93" t="e">
        <f ca="true">+IF(AND(ISNUMBER(OFFSET('Water Data'!$H$4,0,10*ROW('Water Data'!H199))),'Data Summary'!CE205="Yes"),100-OFFSET('Water Data'!$H$4,0,10*ROW('Water Data'!H199)),NA())</f>
        <v>#N/A</v>
      </c>
      <c r="Q205" s="93" t="e">
        <f ca="true">+IF(AND(ISNUMBER(OFFSET('Water Data'!$H$6,0,10*ROW('Water Data'!H199))),'Data Summary'!CF205="Yes"),OFFSET('Water Data'!$H$6,0,10*ROW('Water Data'!H199)),NA())</f>
        <v>#N/A</v>
      </c>
      <c r="R205" s="93" t="e">
        <f ca="true">+IF(AND(ISNUMBER(OFFSET('Water Data'!$H$9,0,10*ROW('Water Data'!H199))),'Data Summary'!CG205="Yes"),OFFSET('Water Data'!$H$9,0,10*ROW('Water Data'!H199)),NA())</f>
        <v>#N/A</v>
      </c>
      <c r="S205" s="93" t="e">
        <f ca="true">+IF(AND(ISNUMBER(OFFSET('Water Data'!$I$4,0,10*ROW('Water Data'!I199))),'Data Summary'!CH205="Yes"),100-OFFSET('Water Data'!$I$4,0,10*ROW('Water Data'!I199)),NA())</f>
        <v>#N/A</v>
      </c>
      <c r="T205" s="93" t="e">
        <f ca="true">+IF(AND(ISNUMBER(OFFSET('Water Data'!$I$6,0,10*ROW('Water Data'!I199))),'Data Summary'!CI205="Yes"),OFFSET('Water Data'!$I$6,0,10*ROW('Water Data'!I199)),NA())</f>
        <v>#N/A</v>
      </c>
      <c r="U205" s="93" t="e">
        <f ca="true">+IF(AND(ISNUMBER(OFFSET('Water Data'!$I$9,0,10*ROW('Water Data'!I199))),'Data Summary'!CJ205="Yes"),OFFSET('Water Data'!$I$9,0,10*ROW('Water Data'!I199)),NA())</f>
        <v>#N/A</v>
      </c>
      <c r="V205" s="94" t="e">
        <f ca="true">+IF(AND(ISNUMBER(OFFSET('Sanitation Data'!$D$4,0,10*ROW('Sanitation Data'!D199))),'Data Summary'!CK205="Yes"),100-OFFSET('Sanitation Data'!$D$4,0,10*ROW('Sanitation Data'!D199)),NA())</f>
        <v>#N/A</v>
      </c>
      <c r="W205" s="94" t="e">
        <f ca="true">+IF(AND(ISNUMBER(OFFSET('Sanitation Data'!$D$6,0,10*ROW('Sanitation Data'!D199))),'Data Summary'!CL205="Yes"),OFFSET('Sanitation Data'!$D$6,0,10*ROW('Sanitation Data'!D199)),NA())</f>
        <v>#N/A</v>
      </c>
      <c r="X205" s="94" t="e">
        <f ca="true">+IF(AND(ISNUMBER(OFFSET('Sanitation Data'!$D$10,0,10*ROW('Sanitation Data'!D199))),'Data Summary'!CM205="Yes"),OFFSET('Sanitation Data'!$D$10,0,10*ROW('Sanitation Data'!D199)),NA())</f>
        <v>#N/A</v>
      </c>
      <c r="Y205" s="94" t="e">
        <f ca="true">+IF(AND(ISNUMBER(OFFSET('Sanitation Data'!$D$11,0,10*ROW('Sanitation Data'!D199))),'Data Summary'!CN205="Yes"),OFFSET('Sanitation Data'!$D$11,0,10*ROW('Sanitation Data'!D199)),NA())</f>
        <v>#N/A</v>
      </c>
      <c r="Z205" s="94" t="e">
        <f ca="true">+IF(AND(ISNUMBER(OFFSET('Sanitation Data'!$D$12,0,10*ROW('Sanitation Data'!D199))),'Data Summary'!CO205="Yes"),OFFSET('Sanitation Data'!$D$12,0,10*ROW('Sanitation Data'!D199)),NA())</f>
        <v>#N/A</v>
      </c>
      <c r="AA205" s="94" t="e">
        <f ca="true">+IF(AND(ISNUMBER(OFFSET('Sanitation Data'!$E$4,0,10*ROW('Sanitation Data'!E199))),'Data Summary'!CP205="Yes"),100-OFFSET('Sanitation Data'!$E$4,0,10*ROW('Sanitation Data'!E199)),NA())</f>
        <v>#N/A</v>
      </c>
      <c r="AB205" s="94" t="e">
        <f ca="true">+IF(AND(ISNUMBER(OFFSET('Sanitation Data'!$E$6,0,10*ROW('Sanitation Data'!E199))),'Data Summary'!CQ205="Yes"),OFFSET('Sanitation Data'!$E$6,0,10*ROW('Sanitation Data'!E199)),NA())</f>
        <v>#N/A</v>
      </c>
      <c r="AC205" s="94" t="e">
        <f ca="true">+IF(AND(ISNUMBER(OFFSET('Sanitation Data'!$E$10,0,10*ROW('Sanitation Data'!E199))),'Data Summary'!CR205="Yes"),OFFSET('Sanitation Data'!$E$10,0,10*ROW('Sanitation Data'!E199)),NA())</f>
        <v>#N/A</v>
      </c>
      <c r="AD205" s="94" t="e">
        <f ca="true">+IF(AND(ISNUMBER(OFFSET('Sanitation Data'!$E$11,0,10*ROW('Sanitation Data'!E199))),'Data Summary'!CS205="Yes"),OFFSET('Sanitation Data'!$E$11,0,10*ROW('Sanitation Data'!E199)),NA())</f>
        <v>#N/A</v>
      </c>
      <c r="AE205" s="94" t="e">
        <f ca="true">+IF(AND(ISNUMBER(OFFSET('Sanitation Data'!$E$12,0,10*ROW('Sanitation Data'!E199))),'Data Summary'!CT205="Yes"),OFFSET('Sanitation Data'!$E$12,0,10*ROW('Sanitation Data'!E199)),NA())</f>
        <v>#N/A</v>
      </c>
      <c r="AF205" s="94" t="e">
        <f ca="true">+IF(AND(ISNUMBER(OFFSET('Sanitation Data'!$F$4,0,10*ROW('Sanitation Data'!F199))),'Data Summary'!CU205="Yes"),100-OFFSET('Sanitation Data'!$F$4,0,10*ROW('Sanitation Data'!F199)),NA())</f>
        <v>#N/A</v>
      </c>
      <c r="AG205" s="94" t="e">
        <f ca="true">+IF(AND(ISNUMBER(OFFSET('Sanitation Data'!$F$6,0,10*ROW('Sanitation Data'!F199))),'Data Summary'!CV205="Yes"),OFFSET('Sanitation Data'!$F$6,0,10*ROW('Sanitation Data'!F199)),NA())</f>
        <v>#N/A</v>
      </c>
      <c r="AH205" s="94" t="e">
        <f ca="true">+IF(AND(ISNUMBER(OFFSET('Sanitation Data'!$F$10,0,10*ROW('Sanitation Data'!F199))),'Data Summary'!CW205="Yes"),OFFSET('Sanitation Data'!$F$10,0,10*ROW('Sanitation Data'!F199)),NA())</f>
        <v>#N/A</v>
      </c>
      <c r="AI205" s="94" t="e">
        <f ca="true">+IF(AND(ISNUMBER(OFFSET('Sanitation Data'!$F$11,0,10*ROW('Sanitation Data'!F199))),'Data Summary'!CX205="Yes"),OFFSET('Sanitation Data'!$F$11,0,10*ROW('Sanitation Data'!F199)),NA())</f>
        <v>#N/A</v>
      </c>
      <c r="AJ205" s="94" t="e">
        <f ca="true">+IF(AND(ISNUMBER(OFFSET('Sanitation Data'!$F$12,0,10*ROW('Sanitation Data'!F199))),'Data Summary'!CY205="Yes"),OFFSET('Sanitation Data'!$F$12,0,10*ROW('Sanitation Data'!F199)),NA())</f>
        <v>#N/A</v>
      </c>
      <c r="AK205" s="94" t="e">
        <f ca="true">+IF(AND(ISNUMBER(OFFSET('Sanitation Data'!$G$4,0,10*ROW('Sanitation Data'!G199))),'Data Summary'!CZ205="Yes"),100-OFFSET('Sanitation Data'!$G$4,0,10*ROW('Sanitation Data'!G199)),NA())</f>
        <v>#N/A</v>
      </c>
      <c r="AL205" s="94" t="e">
        <f ca="true">+IF(AND(ISNUMBER(OFFSET('Sanitation Data'!$G$6,0,10*ROW('Sanitation Data'!G199))),'Data Summary'!DA205="Yes"),OFFSET('Sanitation Data'!$G$6,0,10*ROW('Sanitation Data'!G199)),NA())</f>
        <v>#N/A</v>
      </c>
      <c r="AM205" s="94" t="e">
        <f ca="true">+IF(AND(ISNUMBER(OFFSET('Sanitation Data'!$G$10,0,10*ROW('Sanitation Data'!G199))),'Data Summary'!DB205="Yes"),OFFSET('Sanitation Data'!$G$10,0,10*ROW('Sanitation Data'!G199)),NA())</f>
        <v>#N/A</v>
      </c>
      <c r="AN205" s="94" t="e">
        <f ca="true">+IF(AND(ISNUMBER(OFFSET('Sanitation Data'!$G$11,0,10*ROW('Sanitation Data'!G199))),'Data Summary'!DC205="Yes"),OFFSET('Sanitation Data'!$G$11,0,10*ROW('Sanitation Data'!G199)),NA())</f>
        <v>#N/A</v>
      </c>
      <c r="AO205" s="94" t="e">
        <f ca="true">+IF(AND(ISNUMBER(OFFSET('Sanitation Data'!$G$12,0,10*ROW('Sanitation Data'!G199))),'Data Summary'!DD205="Yes"),OFFSET('Sanitation Data'!$G$12,0,10*ROW('Sanitation Data'!G199)),NA())</f>
        <v>#N/A</v>
      </c>
      <c r="AP205" s="94" t="e">
        <f ca="true">+IF(AND(ISNUMBER(OFFSET('Sanitation Data'!$H$4,0,10*ROW('Sanitation Data'!H199))),'Data Summary'!DE205="Yes"),100-OFFSET('Sanitation Data'!$H$4,0,10*ROW('Sanitation Data'!H199)),NA())</f>
        <v>#N/A</v>
      </c>
      <c r="AQ205" s="94" t="e">
        <f ca="true">+IF(AND(ISNUMBER(OFFSET('Sanitation Data'!$H$6,0,10*ROW('Sanitation Data'!H199))),'Data Summary'!DF205="Yes"),OFFSET('Sanitation Data'!$H$6,0,10*ROW('Sanitation Data'!H199)),NA())</f>
        <v>#N/A</v>
      </c>
      <c r="AR205" s="94" t="e">
        <f ca="true">+IF(AND(ISNUMBER(OFFSET('Sanitation Data'!$H$10,0,10*ROW('Sanitation Data'!H199))),'Data Summary'!DG205="Yes"),OFFSET('Sanitation Data'!$H$10,0,10*ROW('Sanitation Data'!H199)),NA())</f>
        <v>#N/A</v>
      </c>
      <c r="AS205" s="94" t="e">
        <f ca="true">+IF(AND(ISNUMBER(OFFSET('Sanitation Data'!$H$11,0,10*ROW('Sanitation Data'!H199))),'Data Summary'!DH205="Yes"),OFFSET('Sanitation Data'!$H$11,0,10*ROW('Sanitation Data'!H199)),NA())</f>
        <v>#N/A</v>
      </c>
      <c r="AT205" s="94" t="e">
        <f ca="true">+IF(AND(ISNUMBER(OFFSET('Sanitation Data'!$H$12,0,10*ROW('Sanitation Data'!H199))),'Data Summary'!DI205="Yes"),OFFSET('Sanitation Data'!$H$12,0,10*ROW('Sanitation Data'!H199)),NA())</f>
        <v>#N/A</v>
      </c>
      <c r="AU205" s="94" t="e">
        <f ca="true">+IF(AND(ISNUMBER(OFFSET('Sanitation Data'!$I$4,0,10*ROW('Sanitation Data'!I199))),'Data Summary'!DJ205="Yes"),100-OFFSET('Sanitation Data'!$I$4,0,10*ROW('Sanitation Data'!I199)),NA())</f>
        <v>#N/A</v>
      </c>
      <c r="AV205" s="94" t="e">
        <f ca="true">+IF(AND(ISNUMBER(OFFSET('Sanitation Data'!$I$6,0,10*ROW('Sanitation Data'!I199))),'Data Summary'!DK205="Yes"),OFFSET('Sanitation Data'!$I$6,0,10*ROW('Sanitation Data'!I199)),NA())</f>
        <v>#N/A</v>
      </c>
      <c r="AW205" s="94" t="e">
        <f ca="true">+IF(AND(ISNUMBER(OFFSET('Sanitation Data'!$I$10,0,10*ROW('Sanitation Data'!I199))),'Data Summary'!DL205="Yes"),OFFSET('Sanitation Data'!$I$10,0,10*ROW('Sanitation Data'!I199)),NA())</f>
        <v>#N/A</v>
      </c>
      <c r="AX205" s="94" t="e">
        <f ca="true">+IF(AND(ISNUMBER(OFFSET('Sanitation Data'!$I$11,0,10*ROW('Sanitation Data'!I199))),'Data Summary'!DM205="Yes"),OFFSET('Sanitation Data'!$I$11,0,10*ROW('Sanitation Data'!I199)),NA())</f>
        <v>#N/A</v>
      </c>
      <c r="AY205" s="94" t="e">
        <f ca="true">+IF(AND(ISNUMBER(OFFSET('Sanitation Data'!$I$12,0,10*ROW('Sanitation Data'!I199))),'Data Summary'!DN205="Yes"),OFFSET('Sanitation Data'!$I$12,0,10*ROW('Sanitation Data'!I199)),NA())</f>
        <v>#N/A</v>
      </c>
      <c r="AZ205" s="95" t="e">
        <f ca="true">+IF(AND(ISNUMBER(OFFSET('Hygiene Data'!$D$5,0,10*ROW('Hygiene Data'!D199))),'Data Summary'!DO205="Yes"),OFFSET('Hygiene Data'!$D$5,0,10*ROW('Hygiene Data'!D199)),NA())</f>
        <v>#N/A</v>
      </c>
      <c r="BA205" s="95" t="e">
        <f ca="true">+IF(AND(ISNUMBER(OFFSET('Hygiene Data'!$D$7,0,10*ROW('Hygiene Data'!D199))),'Data Summary'!DP205="Yes"),OFFSET('Hygiene Data'!$D$7,0,10*ROW('Hygiene Data'!D199)),NA())</f>
        <v>#N/A</v>
      </c>
      <c r="BB205" s="95" t="e">
        <f ca="true">+IF(AND(ISNUMBER(OFFSET('Hygiene Data'!$D$9,0,10*ROW('Hygiene Data'!D199))),'Data Summary'!DQ205="Yes"),OFFSET('Hygiene Data'!$D$9,0,10*ROW('Hygiene Data'!D199)),NA())</f>
        <v>#N/A</v>
      </c>
      <c r="BC205" s="95" t="e">
        <f ca="true">+IF(AND(ISNUMBER(OFFSET('Hygiene Data'!$E$5,0,10*ROW('Hygiene Data'!E199))),'Data Summary'!DR205="Yes"),OFFSET('Hygiene Data'!$E$5,0,10*ROW('Hygiene Data'!E199)),NA())</f>
        <v>#N/A</v>
      </c>
      <c r="BD205" s="95" t="e">
        <f ca="true">+IF(AND(ISNUMBER(OFFSET('Hygiene Data'!$E$7,0,10*ROW('Hygiene Data'!E199))),'Data Summary'!DS205="Yes"),OFFSET('Hygiene Data'!$E$7,0,10*ROW('Hygiene Data'!E199)),NA())</f>
        <v>#N/A</v>
      </c>
      <c r="BE205" s="95" t="e">
        <f ca="true">+IF(AND(ISNUMBER(OFFSET('Hygiene Data'!$E$9,0,10*ROW('Hygiene Data'!E199))),'Data Summary'!DT205="Yes"),OFFSET('Hygiene Data'!$E$9,0,10*ROW('Hygiene Data'!E199)),NA())</f>
        <v>#N/A</v>
      </c>
      <c r="BF205" s="95" t="e">
        <f ca="true">+IF(AND(ISNUMBER(OFFSET('Hygiene Data'!$F$5,0,10*ROW('Hygiene Data'!F199))),'Data Summary'!DU205="Yes"),OFFSET('Hygiene Data'!$F$5,0,10*ROW('Hygiene Data'!F199)),NA())</f>
        <v>#N/A</v>
      </c>
      <c r="BG205" s="95" t="e">
        <f ca="true">+IF(AND(ISNUMBER(OFFSET('Hygiene Data'!$F$7,0,10*ROW('Hygiene Data'!F199))),'Data Summary'!DV205="Yes"),OFFSET('Hygiene Data'!$F$7,0,10*ROW('Hygiene Data'!F199)),NA())</f>
        <v>#N/A</v>
      </c>
      <c r="BH205" s="95" t="e">
        <f ca="true">+IF(AND(ISNUMBER(OFFSET('Hygiene Data'!$F$9,0,10*ROW('Hygiene Data'!F199))),'Data Summary'!DW205="Yes"),OFFSET('Hygiene Data'!$F$9,0,10*ROW('Hygiene Data'!F199)),NA())</f>
        <v>#N/A</v>
      </c>
      <c r="BI205" s="95" t="e">
        <f ca="true">+IF(AND(ISNUMBER(OFFSET('Hygiene Data'!$G$5,0,10*ROW('Hygiene Data'!G199))),'Data Summary'!DX205="Yes"),OFFSET('Hygiene Data'!$G$5,0,10*ROW('Hygiene Data'!G199)),NA())</f>
        <v>#N/A</v>
      </c>
      <c r="BJ205" s="95" t="e">
        <f ca="true">+IF(AND(ISNUMBER(OFFSET('Hygiene Data'!$G$7,0,10*ROW('Hygiene Data'!G199))),'Data Summary'!DY205="Yes"),OFFSET('Hygiene Data'!$G$7,0,10*ROW('Hygiene Data'!G199)),NA())</f>
        <v>#N/A</v>
      </c>
      <c r="BK205" s="95" t="e">
        <f ca="true">+IF(AND(ISNUMBER(OFFSET('Hygiene Data'!$G$9,0,10*ROW('Hygiene Data'!G199))),'Data Summary'!DZ205="Yes"),OFFSET('Hygiene Data'!$G$9,0,10*ROW('Hygiene Data'!G199)),NA())</f>
        <v>#N/A</v>
      </c>
      <c r="BL205" s="95" t="e">
        <f ca="true">+IF(AND(ISNUMBER(OFFSET('Hygiene Data'!$H$5,0,10*ROW('Hygiene Data'!H199))),'Data Summary'!EA205="Yes"),OFFSET('Hygiene Data'!$H$5,0,10*ROW('Hygiene Data'!H199)),NA())</f>
        <v>#N/A</v>
      </c>
      <c r="BM205" s="95" t="e">
        <f ca="true">+IF(AND(ISNUMBER(OFFSET('Hygiene Data'!$H$7,0,10*ROW('Hygiene Data'!H199))),'Data Summary'!EB205="Yes"),OFFSET('Hygiene Data'!$H$7,0,10*ROW('Hygiene Data'!H199)),NA())</f>
        <v>#N/A</v>
      </c>
      <c r="BN205" s="95" t="e">
        <f ca="true">+IF(AND(ISNUMBER(OFFSET('Hygiene Data'!$H$9,0,10*ROW('Hygiene Data'!H199))),'Data Summary'!EC205="Yes"),OFFSET('Hygiene Data'!$H$9,0,10*ROW('Hygiene Data'!H199)),NA())</f>
        <v>#N/A</v>
      </c>
      <c r="BO205" s="95" t="e">
        <f ca="true">+IF(AND(ISNUMBER(OFFSET('Hygiene Data'!$I$5,0,10*ROW('Hygiene Data'!I199))),'Data Summary'!ED205="Yes"),OFFSET('Hygiene Data'!$I$5,0,10*ROW('Hygiene Data'!I199)),NA())</f>
        <v>#N/A</v>
      </c>
      <c r="BP205" s="95" t="e">
        <f ca="true">+IF(AND(ISNUMBER(OFFSET('Hygiene Data'!$I$7,0,10*ROW('Hygiene Data'!I199))),'Data Summary'!EE205="Yes"),OFFSET('Hygiene Data'!$I$7,0,10*ROW('Hygiene Data'!I199)),NA())</f>
        <v>#N/A</v>
      </c>
      <c r="BQ205" s="95" t="e">
        <f ca="true">+IF(AND(ISNUMBER(OFFSET('Hygiene Data'!$I$9,0,10*ROW('Hygiene Data'!I199))),'Data Summary'!EF205="Yes"),OFFSET('Hygiene Data'!$I$9,0,10*ROW('Hygiene Data'!I199)),NA())</f>
        <v>#N/A</v>
      </c>
    </row>
    <row xmlns:x14ac="http://schemas.microsoft.com/office/spreadsheetml/2009/9/ac" r="206" x14ac:dyDescent="0.2">
      <c r="A206" s="329" t="e">
        <f ca="true">+RIGHT('Data Summary'!A206,LEN('Data Summary'!A206)-9)</f>
        <v>#VALUE!</v>
      </c>
      <c r="B206" s="36" t="str">
        <f ca="true">+IF(ISTEXT('Data Summary'!B206),'Data Summary'!B206,"")</f>
        <v/>
      </c>
      <c r="C206" s="328" t="e">
        <f ca="true">+VALUE('Data Summary'!C206)</f>
        <v>#VALUE!</v>
      </c>
      <c r="D206" s="93" t="e">
        <f ca="true">+IF(AND(ISNUMBER(OFFSET('Water Data'!$D$4,0,10*ROW('Water Data'!D200))),'Data Summary'!BS206="Yes"),100-OFFSET('Water Data'!$D$4,0,10*ROW('Water Data'!D200)),NA())</f>
        <v>#N/A</v>
      </c>
      <c r="E206" s="93" t="e">
        <f ca="true">+IF(AND(ISNUMBER(OFFSET('Water Data'!$D$6,0,10*ROW('Water Data'!D200))),'Data Summary'!BT206="Yes"),OFFSET('Water Data'!$D$6,0,10*ROW('Water Data'!D200)),NA())</f>
        <v>#N/A</v>
      </c>
      <c r="F206" s="93" t="e">
        <f ca="true">+IF(AND(ISNUMBER(OFFSET('Water Data'!$D$9,0,10*ROW('Water Data'!D200))),'Data Summary'!BU206="Yes"),OFFSET('Water Data'!$D$9,0,10*ROW('Water Data'!D200)),NA())</f>
        <v>#N/A</v>
      </c>
      <c r="G206" s="93" t="e">
        <f ca="true">+IF(AND(ISNUMBER(OFFSET('Water Data'!$E$4,0,10*ROW('Water Data'!E200))),'Data Summary'!BV206="Yes"),100-OFFSET('Water Data'!$E$4,0,10*ROW('Water Data'!E200)),NA())</f>
        <v>#N/A</v>
      </c>
      <c r="H206" s="93" t="e">
        <f ca="true">+IF(AND(ISNUMBER(OFFSET('Water Data'!$E$6,0,10*ROW('Water Data'!E200))),'Data Summary'!BW206="Yes"),OFFSET('Water Data'!$E$6,0,10*ROW('Water Data'!E200)),NA())</f>
        <v>#N/A</v>
      </c>
      <c r="I206" s="93" t="e">
        <f ca="true">+IF(AND(ISNUMBER(OFFSET('Water Data'!$E$9,0,10*ROW('Water Data'!E200))),'Data Summary'!BX206="Yes"),OFFSET('Water Data'!$E$9,0,10*ROW('Water Data'!E200)),NA())</f>
        <v>#N/A</v>
      </c>
      <c r="J206" s="93" t="e">
        <f ca="true">+IF(AND(ISNUMBER(OFFSET('Water Data'!$F$4,0,10*ROW('Water Data'!F200))),'Data Summary'!BY206="Yes"),100-OFFSET('Water Data'!$F$4,0,10*ROW('Water Data'!F200)),NA())</f>
        <v>#N/A</v>
      </c>
      <c r="K206" s="93" t="e">
        <f ca="true">+IF(AND(ISNUMBER(OFFSET('Water Data'!$F$6,0,10*ROW('Water Data'!F200))),'Data Summary'!BZ206="Yes"),OFFSET('Water Data'!$F$6,0,10*ROW('Water Data'!F200)),NA())</f>
        <v>#N/A</v>
      </c>
      <c r="L206" s="93" t="e">
        <f ca="true">+IF(AND(ISNUMBER(OFFSET('Water Data'!$F$9,0,10*ROW('Water Data'!F200))),'Data Summary'!CA206="Yes"),OFFSET('Water Data'!$F$9,0,10*ROW('Water Data'!F200)),NA())</f>
        <v>#N/A</v>
      </c>
      <c r="M206" s="93" t="e">
        <f ca="true">+IF(AND(ISNUMBER(OFFSET('Water Data'!$G$4,0,10*ROW('Water Data'!G200))),'Data Summary'!CB206="Yes"),100-OFFSET('Water Data'!$G$4,0,10*ROW('Water Data'!G200)),NA())</f>
        <v>#N/A</v>
      </c>
      <c r="N206" s="93" t="e">
        <f ca="true">+IF(AND(ISNUMBER(OFFSET('Water Data'!$G$6,0,10*ROW('Water Data'!G200))),'Data Summary'!CC206="Yes"),OFFSET('Water Data'!$G$6,0,10*ROW('Water Data'!G200)),NA())</f>
        <v>#N/A</v>
      </c>
      <c r="O206" s="93" t="e">
        <f ca="true">+IF(AND(ISNUMBER(OFFSET('Water Data'!$G$9,0,10*ROW('Water Data'!G200))),'Data Summary'!CD206="Yes"),OFFSET('Water Data'!$G$9,0,10*ROW('Water Data'!G200)),NA())</f>
        <v>#N/A</v>
      </c>
      <c r="P206" s="93" t="e">
        <f ca="true">+IF(AND(ISNUMBER(OFFSET('Water Data'!$H$4,0,10*ROW('Water Data'!H200))),'Data Summary'!CE206="Yes"),100-OFFSET('Water Data'!$H$4,0,10*ROW('Water Data'!H200)),NA())</f>
        <v>#N/A</v>
      </c>
      <c r="Q206" s="93" t="e">
        <f ca="true">+IF(AND(ISNUMBER(OFFSET('Water Data'!$H$6,0,10*ROW('Water Data'!H200))),'Data Summary'!CF206="Yes"),OFFSET('Water Data'!$H$6,0,10*ROW('Water Data'!H200)),NA())</f>
        <v>#N/A</v>
      </c>
      <c r="R206" s="93" t="e">
        <f ca="true">+IF(AND(ISNUMBER(OFFSET('Water Data'!$H$9,0,10*ROW('Water Data'!H200))),'Data Summary'!CG206="Yes"),OFFSET('Water Data'!$H$9,0,10*ROW('Water Data'!H200)),NA())</f>
        <v>#N/A</v>
      </c>
      <c r="S206" s="93" t="e">
        <f ca="true">+IF(AND(ISNUMBER(OFFSET('Water Data'!$I$4,0,10*ROW('Water Data'!I200))),'Data Summary'!CH206="Yes"),100-OFFSET('Water Data'!$I$4,0,10*ROW('Water Data'!I200)),NA())</f>
        <v>#N/A</v>
      </c>
      <c r="T206" s="93" t="e">
        <f ca="true">+IF(AND(ISNUMBER(OFFSET('Water Data'!$I$6,0,10*ROW('Water Data'!I200))),'Data Summary'!CI206="Yes"),OFFSET('Water Data'!$I$6,0,10*ROW('Water Data'!I200)),NA())</f>
        <v>#N/A</v>
      </c>
      <c r="U206" s="93" t="e">
        <f ca="true">+IF(AND(ISNUMBER(OFFSET('Water Data'!$I$9,0,10*ROW('Water Data'!I200))),'Data Summary'!CJ206="Yes"),OFFSET('Water Data'!$I$9,0,10*ROW('Water Data'!I200)),NA())</f>
        <v>#N/A</v>
      </c>
      <c r="V206" s="94" t="e">
        <f ca="true">+IF(AND(ISNUMBER(OFFSET('Sanitation Data'!$D$4,0,10*ROW('Sanitation Data'!D200))),'Data Summary'!CK206="Yes"),100-OFFSET('Sanitation Data'!$D$4,0,10*ROW('Sanitation Data'!D200)),NA())</f>
        <v>#N/A</v>
      </c>
      <c r="W206" s="94" t="e">
        <f ca="true">+IF(AND(ISNUMBER(OFFSET('Sanitation Data'!$D$6,0,10*ROW('Sanitation Data'!D200))),'Data Summary'!CL206="Yes"),OFFSET('Sanitation Data'!$D$6,0,10*ROW('Sanitation Data'!D200)),NA())</f>
        <v>#N/A</v>
      </c>
      <c r="X206" s="94" t="e">
        <f ca="true">+IF(AND(ISNUMBER(OFFSET('Sanitation Data'!$D$10,0,10*ROW('Sanitation Data'!D200))),'Data Summary'!CM206="Yes"),OFFSET('Sanitation Data'!$D$10,0,10*ROW('Sanitation Data'!D200)),NA())</f>
        <v>#N/A</v>
      </c>
      <c r="Y206" s="94" t="e">
        <f ca="true">+IF(AND(ISNUMBER(OFFSET('Sanitation Data'!$D$11,0,10*ROW('Sanitation Data'!D200))),'Data Summary'!CN206="Yes"),OFFSET('Sanitation Data'!$D$11,0,10*ROW('Sanitation Data'!D200)),NA())</f>
        <v>#N/A</v>
      </c>
      <c r="Z206" s="94" t="e">
        <f ca="true">+IF(AND(ISNUMBER(OFFSET('Sanitation Data'!$D$12,0,10*ROW('Sanitation Data'!D200))),'Data Summary'!CO206="Yes"),OFFSET('Sanitation Data'!$D$12,0,10*ROW('Sanitation Data'!D200)),NA())</f>
        <v>#N/A</v>
      </c>
      <c r="AA206" s="94" t="e">
        <f ca="true">+IF(AND(ISNUMBER(OFFSET('Sanitation Data'!$E$4,0,10*ROW('Sanitation Data'!E200))),'Data Summary'!CP206="Yes"),100-OFFSET('Sanitation Data'!$E$4,0,10*ROW('Sanitation Data'!E200)),NA())</f>
        <v>#N/A</v>
      </c>
      <c r="AB206" s="94" t="e">
        <f ca="true">+IF(AND(ISNUMBER(OFFSET('Sanitation Data'!$E$6,0,10*ROW('Sanitation Data'!E200))),'Data Summary'!CQ206="Yes"),OFFSET('Sanitation Data'!$E$6,0,10*ROW('Sanitation Data'!E200)),NA())</f>
        <v>#N/A</v>
      </c>
      <c r="AC206" s="94" t="e">
        <f ca="true">+IF(AND(ISNUMBER(OFFSET('Sanitation Data'!$E$10,0,10*ROW('Sanitation Data'!E200))),'Data Summary'!CR206="Yes"),OFFSET('Sanitation Data'!$E$10,0,10*ROW('Sanitation Data'!E200)),NA())</f>
        <v>#N/A</v>
      </c>
      <c r="AD206" s="94" t="e">
        <f ca="true">+IF(AND(ISNUMBER(OFFSET('Sanitation Data'!$E$11,0,10*ROW('Sanitation Data'!E200))),'Data Summary'!CS206="Yes"),OFFSET('Sanitation Data'!$E$11,0,10*ROW('Sanitation Data'!E200)),NA())</f>
        <v>#N/A</v>
      </c>
      <c r="AE206" s="94" t="e">
        <f ca="true">+IF(AND(ISNUMBER(OFFSET('Sanitation Data'!$E$12,0,10*ROW('Sanitation Data'!E200))),'Data Summary'!CT206="Yes"),OFFSET('Sanitation Data'!$E$12,0,10*ROW('Sanitation Data'!E200)),NA())</f>
        <v>#N/A</v>
      </c>
      <c r="AF206" s="94" t="e">
        <f ca="true">+IF(AND(ISNUMBER(OFFSET('Sanitation Data'!$F$4,0,10*ROW('Sanitation Data'!F200))),'Data Summary'!CU206="Yes"),100-OFFSET('Sanitation Data'!$F$4,0,10*ROW('Sanitation Data'!F200)),NA())</f>
        <v>#N/A</v>
      </c>
      <c r="AG206" s="94" t="e">
        <f ca="true">+IF(AND(ISNUMBER(OFFSET('Sanitation Data'!$F$6,0,10*ROW('Sanitation Data'!F200))),'Data Summary'!CV206="Yes"),OFFSET('Sanitation Data'!$F$6,0,10*ROW('Sanitation Data'!F200)),NA())</f>
        <v>#N/A</v>
      </c>
      <c r="AH206" s="94" t="e">
        <f ca="true">+IF(AND(ISNUMBER(OFFSET('Sanitation Data'!$F$10,0,10*ROW('Sanitation Data'!F200))),'Data Summary'!CW206="Yes"),OFFSET('Sanitation Data'!$F$10,0,10*ROW('Sanitation Data'!F200)),NA())</f>
        <v>#N/A</v>
      </c>
      <c r="AI206" s="94" t="e">
        <f ca="true">+IF(AND(ISNUMBER(OFFSET('Sanitation Data'!$F$11,0,10*ROW('Sanitation Data'!F200))),'Data Summary'!CX206="Yes"),OFFSET('Sanitation Data'!$F$11,0,10*ROW('Sanitation Data'!F200)),NA())</f>
        <v>#N/A</v>
      </c>
      <c r="AJ206" s="94" t="e">
        <f ca="true">+IF(AND(ISNUMBER(OFFSET('Sanitation Data'!$F$12,0,10*ROW('Sanitation Data'!F200))),'Data Summary'!CY206="Yes"),OFFSET('Sanitation Data'!$F$12,0,10*ROW('Sanitation Data'!F200)),NA())</f>
        <v>#N/A</v>
      </c>
      <c r="AK206" s="94" t="e">
        <f ca="true">+IF(AND(ISNUMBER(OFFSET('Sanitation Data'!$G$4,0,10*ROW('Sanitation Data'!G200))),'Data Summary'!CZ206="Yes"),100-OFFSET('Sanitation Data'!$G$4,0,10*ROW('Sanitation Data'!G200)),NA())</f>
        <v>#N/A</v>
      </c>
      <c r="AL206" s="94" t="e">
        <f ca="true">+IF(AND(ISNUMBER(OFFSET('Sanitation Data'!$G$6,0,10*ROW('Sanitation Data'!G200))),'Data Summary'!DA206="Yes"),OFFSET('Sanitation Data'!$G$6,0,10*ROW('Sanitation Data'!G200)),NA())</f>
        <v>#N/A</v>
      </c>
      <c r="AM206" s="94" t="e">
        <f ca="true">+IF(AND(ISNUMBER(OFFSET('Sanitation Data'!$G$10,0,10*ROW('Sanitation Data'!G200))),'Data Summary'!DB206="Yes"),OFFSET('Sanitation Data'!$G$10,0,10*ROW('Sanitation Data'!G200)),NA())</f>
        <v>#N/A</v>
      </c>
      <c r="AN206" s="94" t="e">
        <f ca="true">+IF(AND(ISNUMBER(OFFSET('Sanitation Data'!$G$11,0,10*ROW('Sanitation Data'!G200))),'Data Summary'!DC206="Yes"),OFFSET('Sanitation Data'!$G$11,0,10*ROW('Sanitation Data'!G200)),NA())</f>
        <v>#N/A</v>
      </c>
      <c r="AO206" s="94" t="e">
        <f ca="true">+IF(AND(ISNUMBER(OFFSET('Sanitation Data'!$G$12,0,10*ROW('Sanitation Data'!G200))),'Data Summary'!DD206="Yes"),OFFSET('Sanitation Data'!$G$12,0,10*ROW('Sanitation Data'!G200)),NA())</f>
        <v>#N/A</v>
      </c>
      <c r="AP206" s="94" t="e">
        <f ca="true">+IF(AND(ISNUMBER(OFFSET('Sanitation Data'!$H$4,0,10*ROW('Sanitation Data'!H200))),'Data Summary'!DE206="Yes"),100-OFFSET('Sanitation Data'!$H$4,0,10*ROW('Sanitation Data'!H200)),NA())</f>
        <v>#N/A</v>
      </c>
      <c r="AQ206" s="94" t="e">
        <f ca="true">+IF(AND(ISNUMBER(OFFSET('Sanitation Data'!$H$6,0,10*ROW('Sanitation Data'!H200))),'Data Summary'!DF206="Yes"),OFFSET('Sanitation Data'!$H$6,0,10*ROW('Sanitation Data'!H200)),NA())</f>
        <v>#N/A</v>
      </c>
      <c r="AR206" s="94" t="e">
        <f ca="true">+IF(AND(ISNUMBER(OFFSET('Sanitation Data'!$H$10,0,10*ROW('Sanitation Data'!H200))),'Data Summary'!DG206="Yes"),OFFSET('Sanitation Data'!$H$10,0,10*ROW('Sanitation Data'!H200)),NA())</f>
        <v>#N/A</v>
      </c>
      <c r="AS206" s="94" t="e">
        <f ca="true">+IF(AND(ISNUMBER(OFFSET('Sanitation Data'!$H$11,0,10*ROW('Sanitation Data'!H200))),'Data Summary'!DH206="Yes"),OFFSET('Sanitation Data'!$H$11,0,10*ROW('Sanitation Data'!H200)),NA())</f>
        <v>#N/A</v>
      </c>
      <c r="AT206" s="94" t="e">
        <f ca="true">+IF(AND(ISNUMBER(OFFSET('Sanitation Data'!$H$12,0,10*ROW('Sanitation Data'!H200))),'Data Summary'!DI206="Yes"),OFFSET('Sanitation Data'!$H$12,0,10*ROW('Sanitation Data'!H200)),NA())</f>
        <v>#N/A</v>
      </c>
      <c r="AU206" s="94" t="e">
        <f ca="true">+IF(AND(ISNUMBER(OFFSET('Sanitation Data'!$I$4,0,10*ROW('Sanitation Data'!I200))),'Data Summary'!DJ206="Yes"),100-OFFSET('Sanitation Data'!$I$4,0,10*ROW('Sanitation Data'!I200)),NA())</f>
        <v>#N/A</v>
      </c>
      <c r="AV206" s="94" t="e">
        <f ca="true">+IF(AND(ISNUMBER(OFFSET('Sanitation Data'!$I$6,0,10*ROW('Sanitation Data'!I200))),'Data Summary'!DK206="Yes"),OFFSET('Sanitation Data'!$I$6,0,10*ROW('Sanitation Data'!I200)),NA())</f>
        <v>#N/A</v>
      </c>
      <c r="AW206" s="94" t="e">
        <f ca="true">+IF(AND(ISNUMBER(OFFSET('Sanitation Data'!$I$10,0,10*ROW('Sanitation Data'!I200))),'Data Summary'!DL206="Yes"),OFFSET('Sanitation Data'!$I$10,0,10*ROW('Sanitation Data'!I200)),NA())</f>
        <v>#N/A</v>
      </c>
      <c r="AX206" s="94" t="e">
        <f ca="true">+IF(AND(ISNUMBER(OFFSET('Sanitation Data'!$I$11,0,10*ROW('Sanitation Data'!I200))),'Data Summary'!DM206="Yes"),OFFSET('Sanitation Data'!$I$11,0,10*ROW('Sanitation Data'!I200)),NA())</f>
        <v>#N/A</v>
      </c>
      <c r="AY206" s="94" t="e">
        <f ca="true">+IF(AND(ISNUMBER(OFFSET('Sanitation Data'!$I$12,0,10*ROW('Sanitation Data'!I200))),'Data Summary'!DN206="Yes"),OFFSET('Sanitation Data'!$I$12,0,10*ROW('Sanitation Data'!I200)),NA())</f>
        <v>#N/A</v>
      </c>
      <c r="AZ206" s="95" t="e">
        <f ca="true">+IF(AND(ISNUMBER(OFFSET('Hygiene Data'!$D$5,0,10*ROW('Hygiene Data'!D200))),'Data Summary'!DO206="Yes"),OFFSET('Hygiene Data'!$D$5,0,10*ROW('Hygiene Data'!D200)),NA())</f>
        <v>#N/A</v>
      </c>
      <c r="BA206" s="95" t="e">
        <f ca="true">+IF(AND(ISNUMBER(OFFSET('Hygiene Data'!$D$7,0,10*ROW('Hygiene Data'!D200))),'Data Summary'!DP206="Yes"),OFFSET('Hygiene Data'!$D$7,0,10*ROW('Hygiene Data'!D200)),NA())</f>
        <v>#N/A</v>
      </c>
      <c r="BB206" s="95" t="e">
        <f ca="true">+IF(AND(ISNUMBER(OFFSET('Hygiene Data'!$D$9,0,10*ROW('Hygiene Data'!D200))),'Data Summary'!DQ206="Yes"),OFFSET('Hygiene Data'!$D$9,0,10*ROW('Hygiene Data'!D200)),NA())</f>
        <v>#N/A</v>
      </c>
      <c r="BC206" s="95" t="e">
        <f ca="true">+IF(AND(ISNUMBER(OFFSET('Hygiene Data'!$E$5,0,10*ROW('Hygiene Data'!E200))),'Data Summary'!DR206="Yes"),OFFSET('Hygiene Data'!$E$5,0,10*ROW('Hygiene Data'!E200)),NA())</f>
        <v>#N/A</v>
      </c>
      <c r="BD206" s="95" t="e">
        <f ca="true">+IF(AND(ISNUMBER(OFFSET('Hygiene Data'!$E$7,0,10*ROW('Hygiene Data'!E200))),'Data Summary'!DS206="Yes"),OFFSET('Hygiene Data'!$E$7,0,10*ROW('Hygiene Data'!E200)),NA())</f>
        <v>#N/A</v>
      </c>
      <c r="BE206" s="95" t="e">
        <f ca="true">+IF(AND(ISNUMBER(OFFSET('Hygiene Data'!$E$9,0,10*ROW('Hygiene Data'!E200))),'Data Summary'!DT206="Yes"),OFFSET('Hygiene Data'!$E$9,0,10*ROW('Hygiene Data'!E200)),NA())</f>
        <v>#N/A</v>
      </c>
      <c r="BF206" s="95" t="e">
        <f ca="true">+IF(AND(ISNUMBER(OFFSET('Hygiene Data'!$F$5,0,10*ROW('Hygiene Data'!F200))),'Data Summary'!DU206="Yes"),OFFSET('Hygiene Data'!$F$5,0,10*ROW('Hygiene Data'!F200)),NA())</f>
        <v>#N/A</v>
      </c>
      <c r="BG206" s="95" t="e">
        <f ca="true">+IF(AND(ISNUMBER(OFFSET('Hygiene Data'!$F$7,0,10*ROW('Hygiene Data'!F200))),'Data Summary'!DV206="Yes"),OFFSET('Hygiene Data'!$F$7,0,10*ROW('Hygiene Data'!F200)),NA())</f>
        <v>#N/A</v>
      </c>
      <c r="BH206" s="95" t="e">
        <f ca="true">+IF(AND(ISNUMBER(OFFSET('Hygiene Data'!$F$9,0,10*ROW('Hygiene Data'!F200))),'Data Summary'!DW206="Yes"),OFFSET('Hygiene Data'!$F$9,0,10*ROW('Hygiene Data'!F200)),NA())</f>
        <v>#N/A</v>
      </c>
      <c r="BI206" s="95" t="e">
        <f ca="true">+IF(AND(ISNUMBER(OFFSET('Hygiene Data'!$G$5,0,10*ROW('Hygiene Data'!G200))),'Data Summary'!DX206="Yes"),OFFSET('Hygiene Data'!$G$5,0,10*ROW('Hygiene Data'!G200)),NA())</f>
        <v>#N/A</v>
      </c>
      <c r="BJ206" s="95" t="e">
        <f ca="true">+IF(AND(ISNUMBER(OFFSET('Hygiene Data'!$G$7,0,10*ROW('Hygiene Data'!G200))),'Data Summary'!DY206="Yes"),OFFSET('Hygiene Data'!$G$7,0,10*ROW('Hygiene Data'!G200)),NA())</f>
        <v>#N/A</v>
      </c>
      <c r="BK206" s="95" t="e">
        <f ca="true">+IF(AND(ISNUMBER(OFFSET('Hygiene Data'!$G$9,0,10*ROW('Hygiene Data'!G200))),'Data Summary'!DZ206="Yes"),OFFSET('Hygiene Data'!$G$9,0,10*ROW('Hygiene Data'!G200)),NA())</f>
        <v>#N/A</v>
      </c>
      <c r="BL206" s="95" t="e">
        <f ca="true">+IF(AND(ISNUMBER(OFFSET('Hygiene Data'!$H$5,0,10*ROW('Hygiene Data'!H200))),'Data Summary'!EA206="Yes"),OFFSET('Hygiene Data'!$H$5,0,10*ROW('Hygiene Data'!H200)),NA())</f>
        <v>#N/A</v>
      </c>
      <c r="BM206" s="95" t="e">
        <f ca="true">+IF(AND(ISNUMBER(OFFSET('Hygiene Data'!$H$7,0,10*ROW('Hygiene Data'!H200))),'Data Summary'!EB206="Yes"),OFFSET('Hygiene Data'!$H$7,0,10*ROW('Hygiene Data'!H200)),NA())</f>
        <v>#N/A</v>
      </c>
      <c r="BN206" s="95" t="e">
        <f ca="true">+IF(AND(ISNUMBER(OFFSET('Hygiene Data'!$H$9,0,10*ROW('Hygiene Data'!H200))),'Data Summary'!EC206="Yes"),OFFSET('Hygiene Data'!$H$9,0,10*ROW('Hygiene Data'!H200)),NA())</f>
        <v>#N/A</v>
      </c>
      <c r="BO206" s="95" t="e">
        <f ca="true">+IF(AND(ISNUMBER(OFFSET('Hygiene Data'!$I$5,0,10*ROW('Hygiene Data'!I200))),'Data Summary'!ED206="Yes"),OFFSET('Hygiene Data'!$I$5,0,10*ROW('Hygiene Data'!I200)),NA())</f>
        <v>#N/A</v>
      </c>
      <c r="BP206" s="95" t="e">
        <f ca="true">+IF(AND(ISNUMBER(OFFSET('Hygiene Data'!$I$7,0,10*ROW('Hygiene Data'!I200))),'Data Summary'!EE206="Yes"),OFFSET('Hygiene Data'!$I$7,0,10*ROW('Hygiene Data'!I200)),NA())</f>
        <v>#N/A</v>
      </c>
      <c r="BQ206" s="95" t="e">
        <f ca="true">+IF(AND(ISNUMBER(OFFSET('Hygiene Data'!$I$9,0,10*ROW('Hygiene Data'!I200))),'Data Summary'!EF206="Yes"),OFFSET('Hygiene Data'!$I$9,0,10*ROW('Hygiene Data'!I200)),NA())</f>
        <v>#N/A</v>
      </c>
    </row>
    <row xmlns:x14ac="http://schemas.microsoft.com/office/spreadsheetml/2009/9/ac" r="207" x14ac:dyDescent="0.2">
      <c r="A207" s="329" t="e">
        <f ca="true">+RIGHT('Data Summary'!A207,LEN('Data Summary'!A207)-9)</f>
        <v>#VALUE!</v>
      </c>
      <c r="B207" s="36" t="str">
        <f ca="true">+IF(ISTEXT('Data Summary'!B207),'Data Summary'!B207,"")</f>
        <v/>
      </c>
      <c r="C207" s="328" t="e">
        <f ca="true">+VALUE('Data Summary'!C207)</f>
        <v>#VALUE!</v>
      </c>
      <c r="D207" s="93" t="e">
        <f ca="true">+IF(AND(ISNUMBER(OFFSET('Water Data'!$D$4,0,10*ROW('Water Data'!D201))),'Data Summary'!BS207="Yes"),100-OFFSET('Water Data'!$D$4,0,10*ROW('Water Data'!D201)),NA())</f>
        <v>#N/A</v>
      </c>
      <c r="E207" s="93" t="e">
        <f ca="true">+IF(AND(ISNUMBER(OFFSET('Water Data'!$D$6,0,10*ROW('Water Data'!D201))),'Data Summary'!BT207="Yes"),OFFSET('Water Data'!$D$6,0,10*ROW('Water Data'!D201)),NA())</f>
        <v>#N/A</v>
      </c>
      <c r="F207" s="93" t="e">
        <f ca="true">+IF(AND(ISNUMBER(OFFSET('Water Data'!$D$9,0,10*ROW('Water Data'!D201))),'Data Summary'!BU207="Yes"),OFFSET('Water Data'!$D$9,0,10*ROW('Water Data'!D201)),NA())</f>
        <v>#N/A</v>
      </c>
      <c r="G207" s="93" t="e">
        <f ca="true">+IF(AND(ISNUMBER(OFFSET('Water Data'!$E$4,0,10*ROW('Water Data'!E201))),'Data Summary'!BV207="Yes"),100-OFFSET('Water Data'!$E$4,0,10*ROW('Water Data'!E201)),NA())</f>
        <v>#N/A</v>
      </c>
      <c r="H207" s="93" t="e">
        <f ca="true">+IF(AND(ISNUMBER(OFFSET('Water Data'!$E$6,0,10*ROW('Water Data'!E201))),'Data Summary'!BW207="Yes"),OFFSET('Water Data'!$E$6,0,10*ROW('Water Data'!E201)),NA())</f>
        <v>#N/A</v>
      </c>
      <c r="I207" s="93" t="e">
        <f ca="true">+IF(AND(ISNUMBER(OFFSET('Water Data'!$E$9,0,10*ROW('Water Data'!E201))),'Data Summary'!BX207="Yes"),OFFSET('Water Data'!$E$9,0,10*ROW('Water Data'!E201)),NA())</f>
        <v>#N/A</v>
      </c>
      <c r="J207" s="93" t="e">
        <f ca="true">+IF(AND(ISNUMBER(OFFSET('Water Data'!$F$4,0,10*ROW('Water Data'!F201))),'Data Summary'!BY207="Yes"),100-OFFSET('Water Data'!$F$4,0,10*ROW('Water Data'!F201)),NA())</f>
        <v>#N/A</v>
      </c>
      <c r="K207" s="93" t="e">
        <f ca="true">+IF(AND(ISNUMBER(OFFSET('Water Data'!$F$6,0,10*ROW('Water Data'!F201))),'Data Summary'!BZ207="Yes"),OFFSET('Water Data'!$F$6,0,10*ROW('Water Data'!F201)),NA())</f>
        <v>#N/A</v>
      </c>
      <c r="L207" s="93" t="e">
        <f ca="true">+IF(AND(ISNUMBER(OFFSET('Water Data'!$F$9,0,10*ROW('Water Data'!F201))),'Data Summary'!CA207="Yes"),OFFSET('Water Data'!$F$9,0,10*ROW('Water Data'!F201)),NA())</f>
        <v>#N/A</v>
      </c>
      <c r="M207" s="93" t="e">
        <f ca="true">+IF(AND(ISNUMBER(OFFSET('Water Data'!$G$4,0,10*ROW('Water Data'!G201))),'Data Summary'!CB207="Yes"),100-OFFSET('Water Data'!$G$4,0,10*ROW('Water Data'!G201)),NA())</f>
        <v>#N/A</v>
      </c>
      <c r="N207" s="93" t="e">
        <f ca="true">+IF(AND(ISNUMBER(OFFSET('Water Data'!$G$6,0,10*ROW('Water Data'!G201))),'Data Summary'!CC207="Yes"),OFFSET('Water Data'!$G$6,0,10*ROW('Water Data'!G201)),NA())</f>
        <v>#N/A</v>
      </c>
      <c r="O207" s="93" t="e">
        <f ca="true">+IF(AND(ISNUMBER(OFFSET('Water Data'!$G$9,0,10*ROW('Water Data'!G201))),'Data Summary'!CD207="Yes"),OFFSET('Water Data'!$G$9,0,10*ROW('Water Data'!G201)),NA())</f>
        <v>#N/A</v>
      </c>
      <c r="P207" s="93" t="e">
        <f ca="true">+IF(AND(ISNUMBER(OFFSET('Water Data'!$H$4,0,10*ROW('Water Data'!H201))),'Data Summary'!CE207="Yes"),100-OFFSET('Water Data'!$H$4,0,10*ROW('Water Data'!H201)),NA())</f>
        <v>#N/A</v>
      </c>
      <c r="Q207" s="93" t="e">
        <f ca="true">+IF(AND(ISNUMBER(OFFSET('Water Data'!$H$6,0,10*ROW('Water Data'!H201))),'Data Summary'!CF207="Yes"),OFFSET('Water Data'!$H$6,0,10*ROW('Water Data'!H201)),NA())</f>
        <v>#N/A</v>
      </c>
      <c r="R207" s="93" t="e">
        <f ca="true">+IF(AND(ISNUMBER(OFFSET('Water Data'!$H$9,0,10*ROW('Water Data'!H201))),'Data Summary'!CG207="Yes"),OFFSET('Water Data'!$H$9,0,10*ROW('Water Data'!H201)),NA())</f>
        <v>#N/A</v>
      </c>
      <c r="S207" s="93" t="e">
        <f ca="true">+IF(AND(ISNUMBER(OFFSET('Water Data'!$I$4,0,10*ROW('Water Data'!I201))),'Data Summary'!CH207="Yes"),100-OFFSET('Water Data'!$I$4,0,10*ROW('Water Data'!I201)),NA())</f>
        <v>#N/A</v>
      </c>
      <c r="T207" s="93" t="e">
        <f ca="true">+IF(AND(ISNUMBER(OFFSET('Water Data'!$I$6,0,10*ROW('Water Data'!I201))),'Data Summary'!CI207="Yes"),OFFSET('Water Data'!$I$6,0,10*ROW('Water Data'!I201)),NA())</f>
        <v>#N/A</v>
      </c>
      <c r="U207" s="93" t="e">
        <f ca="true">+IF(AND(ISNUMBER(OFFSET('Water Data'!$I$9,0,10*ROW('Water Data'!I201))),'Data Summary'!CJ207="Yes"),OFFSET('Water Data'!$I$9,0,10*ROW('Water Data'!I201)),NA())</f>
        <v>#N/A</v>
      </c>
      <c r="V207" s="94" t="e">
        <f ca="true">+IF(AND(ISNUMBER(OFFSET('Sanitation Data'!$D$4,0,10*ROW('Sanitation Data'!D201))),'Data Summary'!CK207="Yes"),100-OFFSET('Sanitation Data'!$D$4,0,10*ROW('Sanitation Data'!D201)),NA())</f>
        <v>#N/A</v>
      </c>
      <c r="W207" s="94" t="e">
        <f ca="true">+IF(AND(ISNUMBER(OFFSET('Sanitation Data'!$D$6,0,10*ROW('Sanitation Data'!D201))),'Data Summary'!CL207="Yes"),OFFSET('Sanitation Data'!$D$6,0,10*ROW('Sanitation Data'!D201)),NA())</f>
        <v>#N/A</v>
      </c>
      <c r="X207" s="94" t="e">
        <f ca="true">+IF(AND(ISNUMBER(OFFSET('Sanitation Data'!$D$10,0,10*ROW('Sanitation Data'!D201))),'Data Summary'!CM207="Yes"),OFFSET('Sanitation Data'!$D$10,0,10*ROW('Sanitation Data'!D201)),NA())</f>
        <v>#N/A</v>
      </c>
      <c r="Y207" s="94" t="e">
        <f ca="true">+IF(AND(ISNUMBER(OFFSET('Sanitation Data'!$D$11,0,10*ROW('Sanitation Data'!D201))),'Data Summary'!CN207="Yes"),OFFSET('Sanitation Data'!$D$11,0,10*ROW('Sanitation Data'!D201)),NA())</f>
        <v>#N/A</v>
      </c>
      <c r="Z207" s="94" t="e">
        <f ca="true">+IF(AND(ISNUMBER(OFFSET('Sanitation Data'!$D$12,0,10*ROW('Sanitation Data'!D201))),'Data Summary'!CO207="Yes"),OFFSET('Sanitation Data'!$D$12,0,10*ROW('Sanitation Data'!D201)),NA())</f>
        <v>#N/A</v>
      </c>
      <c r="AA207" s="94" t="e">
        <f ca="true">+IF(AND(ISNUMBER(OFFSET('Sanitation Data'!$E$4,0,10*ROW('Sanitation Data'!E201))),'Data Summary'!CP207="Yes"),100-OFFSET('Sanitation Data'!$E$4,0,10*ROW('Sanitation Data'!E201)),NA())</f>
        <v>#N/A</v>
      </c>
      <c r="AB207" s="94" t="e">
        <f ca="true">+IF(AND(ISNUMBER(OFFSET('Sanitation Data'!$E$6,0,10*ROW('Sanitation Data'!E201))),'Data Summary'!CQ207="Yes"),OFFSET('Sanitation Data'!$E$6,0,10*ROW('Sanitation Data'!E201)),NA())</f>
        <v>#N/A</v>
      </c>
      <c r="AC207" s="94" t="e">
        <f ca="true">+IF(AND(ISNUMBER(OFFSET('Sanitation Data'!$E$10,0,10*ROW('Sanitation Data'!E201))),'Data Summary'!CR207="Yes"),OFFSET('Sanitation Data'!$E$10,0,10*ROW('Sanitation Data'!E201)),NA())</f>
        <v>#N/A</v>
      </c>
      <c r="AD207" s="94" t="e">
        <f ca="true">+IF(AND(ISNUMBER(OFFSET('Sanitation Data'!$E$11,0,10*ROW('Sanitation Data'!E201))),'Data Summary'!CS207="Yes"),OFFSET('Sanitation Data'!$E$11,0,10*ROW('Sanitation Data'!E201)),NA())</f>
        <v>#N/A</v>
      </c>
      <c r="AE207" s="94" t="e">
        <f ca="true">+IF(AND(ISNUMBER(OFFSET('Sanitation Data'!$E$12,0,10*ROW('Sanitation Data'!E201))),'Data Summary'!CT207="Yes"),OFFSET('Sanitation Data'!$E$12,0,10*ROW('Sanitation Data'!E201)),NA())</f>
        <v>#N/A</v>
      </c>
      <c r="AF207" s="94" t="e">
        <f ca="true">+IF(AND(ISNUMBER(OFFSET('Sanitation Data'!$F$4,0,10*ROW('Sanitation Data'!F201))),'Data Summary'!CU207="Yes"),100-OFFSET('Sanitation Data'!$F$4,0,10*ROW('Sanitation Data'!F201)),NA())</f>
        <v>#N/A</v>
      </c>
      <c r="AG207" s="94" t="e">
        <f ca="true">+IF(AND(ISNUMBER(OFFSET('Sanitation Data'!$F$6,0,10*ROW('Sanitation Data'!F201))),'Data Summary'!CV207="Yes"),OFFSET('Sanitation Data'!$F$6,0,10*ROW('Sanitation Data'!F201)),NA())</f>
        <v>#N/A</v>
      </c>
      <c r="AH207" s="94" t="e">
        <f ca="true">+IF(AND(ISNUMBER(OFFSET('Sanitation Data'!$F$10,0,10*ROW('Sanitation Data'!F201))),'Data Summary'!CW207="Yes"),OFFSET('Sanitation Data'!$F$10,0,10*ROW('Sanitation Data'!F201)),NA())</f>
        <v>#N/A</v>
      </c>
      <c r="AI207" s="94" t="e">
        <f ca="true">+IF(AND(ISNUMBER(OFFSET('Sanitation Data'!$F$11,0,10*ROW('Sanitation Data'!F201))),'Data Summary'!CX207="Yes"),OFFSET('Sanitation Data'!$F$11,0,10*ROW('Sanitation Data'!F201)),NA())</f>
        <v>#N/A</v>
      </c>
      <c r="AJ207" s="94" t="e">
        <f ca="true">+IF(AND(ISNUMBER(OFFSET('Sanitation Data'!$F$12,0,10*ROW('Sanitation Data'!F201))),'Data Summary'!CY207="Yes"),OFFSET('Sanitation Data'!$F$12,0,10*ROW('Sanitation Data'!F201)),NA())</f>
        <v>#N/A</v>
      </c>
      <c r="AK207" s="94" t="e">
        <f ca="true">+IF(AND(ISNUMBER(OFFSET('Sanitation Data'!$G$4,0,10*ROW('Sanitation Data'!G201))),'Data Summary'!CZ207="Yes"),100-OFFSET('Sanitation Data'!$G$4,0,10*ROW('Sanitation Data'!G201)),NA())</f>
        <v>#N/A</v>
      </c>
      <c r="AL207" s="94" t="e">
        <f ca="true">+IF(AND(ISNUMBER(OFFSET('Sanitation Data'!$G$6,0,10*ROW('Sanitation Data'!G201))),'Data Summary'!DA207="Yes"),OFFSET('Sanitation Data'!$G$6,0,10*ROW('Sanitation Data'!G201)),NA())</f>
        <v>#N/A</v>
      </c>
      <c r="AM207" s="94" t="e">
        <f ca="true">+IF(AND(ISNUMBER(OFFSET('Sanitation Data'!$G$10,0,10*ROW('Sanitation Data'!G201))),'Data Summary'!DB207="Yes"),OFFSET('Sanitation Data'!$G$10,0,10*ROW('Sanitation Data'!G201)),NA())</f>
        <v>#N/A</v>
      </c>
      <c r="AN207" s="94" t="e">
        <f ca="true">+IF(AND(ISNUMBER(OFFSET('Sanitation Data'!$G$11,0,10*ROW('Sanitation Data'!G201))),'Data Summary'!DC207="Yes"),OFFSET('Sanitation Data'!$G$11,0,10*ROW('Sanitation Data'!G201)),NA())</f>
        <v>#N/A</v>
      </c>
      <c r="AO207" s="94" t="e">
        <f ca="true">+IF(AND(ISNUMBER(OFFSET('Sanitation Data'!$G$12,0,10*ROW('Sanitation Data'!G201))),'Data Summary'!DD207="Yes"),OFFSET('Sanitation Data'!$G$12,0,10*ROW('Sanitation Data'!G201)),NA())</f>
        <v>#N/A</v>
      </c>
      <c r="AP207" s="94" t="e">
        <f ca="true">+IF(AND(ISNUMBER(OFFSET('Sanitation Data'!$H$4,0,10*ROW('Sanitation Data'!H201))),'Data Summary'!DE207="Yes"),100-OFFSET('Sanitation Data'!$H$4,0,10*ROW('Sanitation Data'!H201)),NA())</f>
        <v>#N/A</v>
      </c>
      <c r="AQ207" s="94" t="e">
        <f ca="true">+IF(AND(ISNUMBER(OFFSET('Sanitation Data'!$H$6,0,10*ROW('Sanitation Data'!H201))),'Data Summary'!DF207="Yes"),OFFSET('Sanitation Data'!$H$6,0,10*ROW('Sanitation Data'!H201)),NA())</f>
        <v>#N/A</v>
      </c>
      <c r="AR207" s="94" t="e">
        <f ca="true">+IF(AND(ISNUMBER(OFFSET('Sanitation Data'!$H$10,0,10*ROW('Sanitation Data'!H201))),'Data Summary'!DG207="Yes"),OFFSET('Sanitation Data'!$H$10,0,10*ROW('Sanitation Data'!H201)),NA())</f>
        <v>#N/A</v>
      </c>
      <c r="AS207" s="94" t="e">
        <f ca="true">+IF(AND(ISNUMBER(OFFSET('Sanitation Data'!$H$11,0,10*ROW('Sanitation Data'!H201))),'Data Summary'!DH207="Yes"),OFFSET('Sanitation Data'!$H$11,0,10*ROW('Sanitation Data'!H201)),NA())</f>
        <v>#N/A</v>
      </c>
      <c r="AT207" s="94" t="e">
        <f ca="true">+IF(AND(ISNUMBER(OFFSET('Sanitation Data'!$H$12,0,10*ROW('Sanitation Data'!H201))),'Data Summary'!DI207="Yes"),OFFSET('Sanitation Data'!$H$12,0,10*ROW('Sanitation Data'!H201)),NA())</f>
        <v>#N/A</v>
      </c>
      <c r="AU207" s="94" t="e">
        <f ca="true">+IF(AND(ISNUMBER(OFFSET('Sanitation Data'!$I$4,0,10*ROW('Sanitation Data'!I201))),'Data Summary'!DJ207="Yes"),100-OFFSET('Sanitation Data'!$I$4,0,10*ROW('Sanitation Data'!I201)),NA())</f>
        <v>#N/A</v>
      </c>
      <c r="AV207" s="94" t="e">
        <f ca="true">+IF(AND(ISNUMBER(OFFSET('Sanitation Data'!$I$6,0,10*ROW('Sanitation Data'!I201))),'Data Summary'!DK207="Yes"),OFFSET('Sanitation Data'!$I$6,0,10*ROW('Sanitation Data'!I201)),NA())</f>
        <v>#N/A</v>
      </c>
      <c r="AW207" s="94" t="e">
        <f ca="true">+IF(AND(ISNUMBER(OFFSET('Sanitation Data'!$I$10,0,10*ROW('Sanitation Data'!I201))),'Data Summary'!DL207="Yes"),OFFSET('Sanitation Data'!$I$10,0,10*ROW('Sanitation Data'!I201)),NA())</f>
        <v>#N/A</v>
      </c>
      <c r="AX207" s="94" t="e">
        <f ca="true">+IF(AND(ISNUMBER(OFFSET('Sanitation Data'!$I$11,0,10*ROW('Sanitation Data'!I201))),'Data Summary'!DM207="Yes"),OFFSET('Sanitation Data'!$I$11,0,10*ROW('Sanitation Data'!I201)),NA())</f>
        <v>#N/A</v>
      </c>
      <c r="AY207" s="94" t="e">
        <f ca="true">+IF(AND(ISNUMBER(OFFSET('Sanitation Data'!$I$12,0,10*ROW('Sanitation Data'!I201))),'Data Summary'!DN207="Yes"),OFFSET('Sanitation Data'!$I$12,0,10*ROW('Sanitation Data'!I201)),NA())</f>
        <v>#N/A</v>
      </c>
      <c r="AZ207" s="95" t="e">
        <f ca="true">+IF(AND(ISNUMBER(OFFSET('Hygiene Data'!$D$5,0,10*ROW('Hygiene Data'!D201))),'Data Summary'!DO207="Yes"),OFFSET('Hygiene Data'!$D$5,0,10*ROW('Hygiene Data'!D201)),NA())</f>
        <v>#N/A</v>
      </c>
      <c r="BA207" s="95" t="e">
        <f ca="true">+IF(AND(ISNUMBER(OFFSET('Hygiene Data'!$D$7,0,10*ROW('Hygiene Data'!D201))),'Data Summary'!DP207="Yes"),OFFSET('Hygiene Data'!$D$7,0,10*ROW('Hygiene Data'!D201)),NA())</f>
        <v>#N/A</v>
      </c>
      <c r="BB207" s="95" t="e">
        <f ca="true">+IF(AND(ISNUMBER(OFFSET('Hygiene Data'!$D$9,0,10*ROW('Hygiene Data'!D201))),'Data Summary'!DQ207="Yes"),OFFSET('Hygiene Data'!$D$9,0,10*ROW('Hygiene Data'!D201)),NA())</f>
        <v>#N/A</v>
      </c>
      <c r="BC207" s="95" t="e">
        <f ca="true">+IF(AND(ISNUMBER(OFFSET('Hygiene Data'!$E$5,0,10*ROW('Hygiene Data'!E201))),'Data Summary'!DR207="Yes"),OFFSET('Hygiene Data'!$E$5,0,10*ROW('Hygiene Data'!E201)),NA())</f>
        <v>#N/A</v>
      </c>
      <c r="BD207" s="95" t="e">
        <f ca="true">+IF(AND(ISNUMBER(OFFSET('Hygiene Data'!$E$7,0,10*ROW('Hygiene Data'!E201))),'Data Summary'!DS207="Yes"),OFFSET('Hygiene Data'!$E$7,0,10*ROW('Hygiene Data'!E201)),NA())</f>
        <v>#N/A</v>
      </c>
      <c r="BE207" s="95" t="e">
        <f ca="true">+IF(AND(ISNUMBER(OFFSET('Hygiene Data'!$E$9,0,10*ROW('Hygiene Data'!E201))),'Data Summary'!DT207="Yes"),OFFSET('Hygiene Data'!$E$9,0,10*ROW('Hygiene Data'!E201)),NA())</f>
        <v>#N/A</v>
      </c>
      <c r="BF207" s="95" t="e">
        <f ca="true">+IF(AND(ISNUMBER(OFFSET('Hygiene Data'!$F$5,0,10*ROW('Hygiene Data'!F201))),'Data Summary'!DU207="Yes"),OFFSET('Hygiene Data'!$F$5,0,10*ROW('Hygiene Data'!F201)),NA())</f>
        <v>#N/A</v>
      </c>
      <c r="BG207" s="95" t="e">
        <f ca="true">+IF(AND(ISNUMBER(OFFSET('Hygiene Data'!$F$7,0,10*ROW('Hygiene Data'!F201))),'Data Summary'!DV207="Yes"),OFFSET('Hygiene Data'!$F$7,0,10*ROW('Hygiene Data'!F201)),NA())</f>
        <v>#N/A</v>
      </c>
      <c r="BH207" s="95" t="e">
        <f ca="true">+IF(AND(ISNUMBER(OFFSET('Hygiene Data'!$F$9,0,10*ROW('Hygiene Data'!F201))),'Data Summary'!DW207="Yes"),OFFSET('Hygiene Data'!$F$9,0,10*ROW('Hygiene Data'!F201)),NA())</f>
        <v>#N/A</v>
      </c>
      <c r="BI207" s="95" t="e">
        <f ca="true">+IF(AND(ISNUMBER(OFFSET('Hygiene Data'!$G$5,0,10*ROW('Hygiene Data'!G201))),'Data Summary'!DX207="Yes"),OFFSET('Hygiene Data'!$G$5,0,10*ROW('Hygiene Data'!G201)),NA())</f>
        <v>#N/A</v>
      </c>
      <c r="BJ207" s="95" t="e">
        <f ca="true">+IF(AND(ISNUMBER(OFFSET('Hygiene Data'!$G$7,0,10*ROW('Hygiene Data'!G201))),'Data Summary'!DY207="Yes"),OFFSET('Hygiene Data'!$G$7,0,10*ROW('Hygiene Data'!G201)),NA())</f>
        <v>#N/A</v>
      </c>
      <c r="BK207" s="95" t="e">
        <f ca="true">+IF(AND(ISNUMBER(OFFSET('Hygiene Data'!$G$9,0,10*ROW('Hygiene Data'!G201))),'Data Summary'!DZ207="Yes"),OFFSET('Hygiene Data'!$G$9,0,10*ROW('Hygiene Data'!G201)),NA())</f>
        <v>#N/A</v>
      </c>
      <c r="BL207" s="95" t="e">
        <f ca="true">+IF(AND(ISNUMBER(OFFSET('Hygiene Data'!$H$5,0,10*ROW('Hygiene Data'!H201))),'Data Summary'!EA207="Yes"),OFFSET('Hygiene Data'!$H$5,0,10*ROW('Hygiene Data'!H201)),NA())</f>
        <v>#N/A</v>
      </c>
      <c r="BM207" s="95" t="e">
        <f ca="true">+IF(AND(ISNUMBER(OFFSET('Hygiene Data'!$H$7,0,10*ROW('Hygiene Data'!H201))),'Data Summary'!EB207="Yes"),OFFSET('Hygiene Data'!$H$7,0,10*ROW('Hygiene Data'!H201)),NA())</f>
        <v>#N/A</v>
      </c>
      <c r="BN207" s="95" t="e">
        <f ca="true">+IF(AND(ISNUMBER(OFFSET('Hygiene Data'!$H$9,0,10*ROW('Hygiene Data'!H201))),'Data Summary'!EC207="Yes"),OFFSET('Hygiene Data'!$H$9,0,10*ROW('Hygiene Data'!H201)),NA())</f>
        <v>#N/A</v>
      </c>
      <c r="BO207" s="95" t="e">
        <f ca="true">+IF(AND(ISNUMBER(OFFSET('Hygiene Data'!$I$5,0,10*ROW('Hygiene Data'!I201))),'Data Summary'!ED207="Yes"),OFFSET('Hygiene Data'!$I$5,0,10*ROW('Hygiene Data'!I201)),NA())</f>
        <v>#N/A</v>
      </c>
      <c r="BP207" s="95" t="e">
        <f ca="true">+IF(AND(ISNUMBER(OFFSET('Hygiene Data'!$I$7,0,10*ROW('Hygiene Data'!I201))),'Data Summary'!EE207="Yes"),OFFSET('Hygiene Data'!$I$7,0,10*ROW('Hygiene Data'!I201)),NA())</f>
        <v>#N/A</v>
      </c>
      <c r="BQ207" s="95"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F75D5-15E2-414A-9B59-63C92A85E81F}">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7" customWidth="true"/>
    <col min="2" max="2" width="7.5" style="183" customWidth="true"/>
    <col min="3" max="8" width="8.75" style="147" customWidth="true"/>
    <col min="9" max="9" width="9.375" style="147" customWidth="true"/>
    <col min="10" max="10" width="13.375" style="147" customWidth="true"/>
    <col min="11" max="11" width="7.5" style="147" customWidth="true"/>
    <col min="12" max="17" width="8.625" style="147" customWidth="true"/>
    <col min="18" max="18" width="6.5" style="147" customWidth="true"/>
    <col min="19" max="19" width="13.375" style="147" customWidth="true"/>
    <col min="20" max="20" width="7.5" style="147" customWidth="true"/>
    <col min="21" max="26" width="9.125" style="147" customWidth="true"/>
    <col min="27" max="16384" width="9" style="147"/>
  </cols>
  <sheetData>
    <row xmlns:x14ac="http://schemas.microsoft.com/office/spreadsheetml/2009/9/ac" r="1" ht="15.75" x14ac:dyDescent="0.25">
      <c r="A1" s="143" t="s">
        <v>48</v>
      </c>
      <c r="B1" s="144"/>
      <c r="C1" s="145"/>
      <c r="D1" s="145"/>
      <c r="E1" s="145"/>
      <c r="F1" s="145"/>
      <c r="G1" s="145"/>
      <c r="H1" s="556"/>
      <c r="I1" s="556"/>
      <c r="J1" s="556"/>
      <c r="K1" s="556"/>
      <c r="L1" s="556"/>
      <c r="M1" s="556"/>
      <c r="N1" s="556"/>
      <c r="O1" s="556"/>
      <c r="P1" s="556"/>
      <c r="Q1" s="145"/>
      <c r="R1" s="145"/>
      <c r="S1" s="145"/>
      <c r="T1" s="146"/>
      <c r="U1" s="146"/>
      <c r="V1" s="146"/>
      <c r="W1" s="146"/>
      <c r="X1" s="146"/>
      <c r="Y1" s="146"/>
      <c r="Z1" s="146"/>
      <c r="AA1" s="146"/>
    </row>
    <row xmlns:x14ac="http://schemas.microsoft.com/office/spreadsheetml/2009/9/ac" r="2" s="150" customFormat="true" ht="26.25" customHeight="true" x14ac:dyDescent="0.25">
      <c r="A2" s="148" t="s">
        <v>13</v>
      </c>
      <c r="B2" s="149"/>
      <c r="J2" s="148" t="s">
        <v>14</v>
      </c>
      <c r="R2" s="151"/>
      <c r="S2" s="152" t="s">
        <v>15</v>
      </c>
      <c r="W2" s="151"/>
      <c r="X2" s="151"/>
      <c r="Y2" s="153"/>
      <c r="Z2" s="153"/>
      <c r="AD2" s="154"/>
      <c r="AE2" s="154"/>
      <c r="AF2" s="154"/>
      <c r="AG2" s="154"/>
      <c r="AH2" s="154"/>
      <c r="AI2" s="154"/>
    </row>
    <row xmlns:x14ac="http://schemas.microsoft.com/office/spreadsheetml/2009/9/ac" r="3" ht="15.75" x14ac:dyDescent="0.25">
      <c r="A3" s="155"/>
      <c r="B3" s="156" t="s">
        <v>4</v>
      </c>
      <c r="C3" s="151" t="s">
        <v>7</v>
      </c>
      <c r="D3" s="151" t="s">
        <v>2</v>
      </c>
      <c r="E3" s="151" t="s">
        <v>1</v>
      </c>
      <c r="F3" s="151" t="s">
        <v>54</v>
      </c>
      <c r="G3" s="151" t="s">
        <v>17</v>
      </c>
      <c r="H3" s="151" t="s">
        <v>18</v>
      </c>
      <c r="I3" s="157"/>
      <c r="J3" s="155"/>
      <c r="K3" s="156" t="s">
        <v>4</v>
      </c>
      <c r="L3" s="151" t="s">
        <v>7</v>
      </c>
      <c r="M3" s="151" t="s">
        <v>2</v>
      </c>
      <c r="N3" s="151" t="s">
        <v>1</v>
      </c>
      <c r="O3" s="151" t="s">
        <v>54</v>
      </c>
      <c r="P3" s="151" t="s">
        <v>17</v>
      </c>
      <c r="Q3" s="151" t="s">
        <v>18</v>
      </c>
      <c r="R3" s="153"/>
      <c r="S3" s="158"/>
      <c r="T3" s="156" t="s">
        <v>4</v>
      </c>
      <c r="U3" s="151" t="s">
        <v>7</v>
      </c>
      <c r="V3" s="151" t="s">
        <v>2</v>
      </c>
      <c r="W3" s="151" t="s">
        <v>1</v>
      </c>
      <c r="X3" s="151" t="s">
        <v>54</v>
      </c>
      <c r="Y3" s="151" t="s">
        <v>17</v>
      </c>
      <c r="Z3" s="151" t="s">
        <v>18</v>
      </c>
      <c r="AB3" s="154"/>
      <c r="AC3" s="154"/>
      <c r="AD3" s="154"/>
      <c r="AE3" s="154"/>
      <c r="AF3" s="154"/>
      <c r="AG3" s="154"/>
    </row>
    <row xmlns:x14ac="http://schemas.microsoft.com/office/spreadsheetml/2009/9/ac" r="4" ht="15.75" x14ac:dyDescent="0.25">
      <c r="A4" s="155" t="s">
        <v>34</v>
      </c>
      <c r="B4" s="10">
        <v>2023</v>
      </c>
      <c r="C4" s="10"/>
      <c r="D4" s="10"/>
      <c r="E4" s="10"/>
      <c r="F4" s="10"/>
      <c r="G4" s="10"/>
      <c r="H4" s="10"/>
      <c r="I4" s="157"/>
      <c r="J4" s="155" t="s">
        <v>34</v>
      </c>
      <c r="K4" s="10">
        <v>2023</v>
      </c>
      <c r="L4" s="10">
        <v>66.163430860000005</v>
      </c>
      <c r="M4" s="10"/>
      <c r="N4" s="10"/>
      <c r="O4" s="10"/>
      <c r="P4" s="10">
        <v>72.164950000000005</v>
      </c>
      <c r="Q4" s="10">
        <v>59.76093359</v>
      </c>
      <c r="R4" s="154"/>
      <c r="S4" s="155" t="s">
        <v>34</v>
      </c>
      <c r="T4" s="10">
        <v>2023</v>
      </c>
      <c r="U4" s="10">
        <v>86.786666670000002</v>
      </c>
      <c r="V4" s="10"/>
      <c r="W4" s="10"/>
      <c r="X4" s="10"/>
      <c r="Y4" s="10">
        <v>89.003333330000004</v>
      </c>
      <c r="Z4" s="10">
        <v>82.033333330000005</v>
      </c>
      <c r="AA4" s="154"/>
      <c r="AB4" s="154"/>
      <c r="AC4" s="154"/>
      <c r="AD4" s="154"/>
      <c r="AE4" s="154"/>
      <c r="AF4" s="154"/>
      <c r="AG4" s="154"/>
    </row>
    <row xmlns:x14ac="http://schemas.microsoft.com/office/spreadsheetml/2009/9/ac" r="5" ht="15.75" x14ac:dyDescent="0.25">
      <c r="A5" s="155" t="s">
        <v>35</v>
      </c>
      <c r="B5" s="10">
        <v>2023</v>
      </c>
      <c r="C5" s="10"/>
      <c r="D5" s="10"/>
      <c r="E5" s="10"/>
      <c r="F5" s="10"/>
      <c r="G5" s="10"/>
      <c r="H5" s="10"/>
      <c r="I5" s="157"/>
      <c r="J5" s="155" t="s">
        <v>35</v>
      </c>
      <c r="K5" s="10">
        <v>2023</v>
      </c>
      <c r="L5" s="10"/>
      <c r="M5" s="10"/>
      <c r="N5" s="10"/>
      <c r="O5" s="10"/>
      <c r="P5" s="10"/>
      <c r="Q5" s="10"/>
      <c r="R5" s="154"/>
      <c r="S5" s="155" t="s">
        <v>35</v>
      </c>
      <c r="T5" s="10">
        <v>2023</v>
      </c>
      <c r="U5" s="10">
        <v>6.99</v>
      </c>
      <c r="V5" s="10"/>
      <c r="W5" s="10"/>
      <c r="X5" s="10"/>
      <c r="Y5" s="10">
        <v>3.83</v>
      </c>
      <c r="Z5" s="10">
        <v>12.786666670000001</v>
      </c>
      <c r="AA5" s="154"/>
      <c r="AB5" s="154"/>
      <c r="AC5" s="154"/>
      <c r="AD5" s="154"/>
      <c r="AE5" s="154"/>
      <c r="AF5" s="154"/>
      <c r="AG5" s="154"/>
    </row>
    <row xmlns:x14ac="http://schemas.microsoft.com/office/spreadsheetml/2009/9/ac" r="6" s="150" customFormat="true" ht="15.75" x14ac:dyDescent="0.25">
      <c r="A6" s="155" t="s">
        <v>36</v>
      </c>
      <c r="B6" s="10">
        <v>2023</v>
      </c>
      <c r="C6" s="10">
        <v>24.198933149999998</v>
      </c>
      <c r="D6" s="10"/>
      <c r="E6" s="10"/>
      <c r="F6" s="10"/>
      <c r="G6" s="10">
        <v>24.650933909999999</v>
      </c>
      <c r="H6" s="10">
        <v>25.543233799999999</v>
      </c>
      <c r="I6" s="157"/>
      <c r="J6" s="155" t="s">
        <v>36</v>
      </c>
      <c r="K6" s="10">
        <v>2023</v>
      </c>
      <c r="L6" s="10"/>
      <c r="M6" s="10"/>
      <c r="N6" s="10"/>
      <c r="O6" s="10"/>
      <c r="P6" s="10"/>
      <c r="Q6" s="10"/>
      <c r="R6" s="153"/>
      <c r="S6" s="155" t="s">
        <v>36</v>
      </c>
      <c r="T6" s="10">
        <v>2023</v>
      </c>
      <c r="U6" s="10">
        <v>6.2233333330000002</v>
      </c>
      <c r="V6" s="10"/>
      <c r="W6" s="10"/>
      <c r="X6" s="10"/>
      <c r="Y6" s="10">
        <v>7.1666666670000003</v>
      </c>
      <c r="Z6" s="10">
        <v>5.18</v>
      </c>
      <c r="AA6" s="154"/>
      <c r="AB6" s="154"/>
      <c r="AC6" s="154"/>
      <c r="AD6" s="154"/>
      <c r="AE6" s="154"/>
      <c r="AF6" s="154"/>
      <c r="AG6" s="154"/>
    </row>
    <row xmlns:x14ac="http://schemas.microsoft.com/office/spreadsheetml/2009/9/ac" r="7" s="150" customFormat="true" ht="15.75" x14ac:dyDescent="0.25">
      <c r="A7" s="159" t="s">
        <v>216</v>
      </c>
      <c r="B7" s="10">
        <v>2023</v>
      </c>
      <c r="C7" s="10">
        <v>75.801066849999998</v>
      </c>
      <c r="D7" s="10">
        <v>100</v>
      </c>
      <c r="E7" s="10">
        <v>100</v>
      </c>
      <c r="F7" s="10">
        <v>100</v>
      </c>
      <c r="G7" s="10">
        <v>75.349066089999994</v>
      </c>
      <c r="H7" s="10">
        <v>74.456766200000004</v>
      </c>
      <c r="I7" s="154"/>
      <c r="J7" s="159" t="s">
        <v>216</v>
      </c>
      <c r="K7" s="10">
        <v>2023</v>
      </c>
      <c r="L7" s="10">
        <v>33.836569140000002</v>
      </c>
      <c r="M7" s="10">
        <v>100</v>
      </c>
      <c r="N7" s="10">
        <v>100</v>
      </c>
      <c r="O7" s="10">
        <v>100</v>
      </c>
      <c r="P7" s="10">
        <v>27.835049999999999</v>
      </c>
      <c r="Q7" s="10">
        <v>40.23906641</v>
      </c>
      <c r="R7" s="154"/>
      <c r="S7" s="159" t="s">
        <v>216</v>
      </c>
      <c r="T7" s="10">
        <v>2023</v>
      </c>
      <c r="U7" s="10">
        <v>0</v>
      </c>
      <c r="V7" s="10">
        <v>100</v>
      </c>
      <c r="W7" s="10">
        <v>100</v>
      </c>
      <c r="X7" s="10">
        <v>100</v>
      </c>
      <c r="Y7" s="10">
        <v>0</v>
      </c>
      <c r="Z7" s="10">
        <v>0</v>
      </c>
      <c r="AA7" s="160"/>
    </row>
    <row xmlns:x14ac="http://schemas.microsoft.com/office/spreadsheetml/2009/9/ac" r="8" s="150" customFormat="true" ht="15.75" x14ac:dyDescent="0.25">
      <c r="A8" s="161"/>
      <c r="B8" s="162"/>
      <c r="H8" s="160"/>
      <c r="I8" s="160"/>
      <c r="J8" s="160"/>
      <c r="K8" s="160"/>
      <c r="L8" s="160"/>
      <c r="M8" s="160"/>
      <c r="N8" s="160"/>
      <c r="O8" s="160"/>
      <c r="P8" s="160"/>
      <c r="Q8" s="160"/>
      <c r="R8" s="160"/>
      <c r="S8" s="160"/>
      <c r="T8" s="160"/>
      <c r="U8" s="160"/>
      <c r="V8" s="160"/>
      <c r="W8" s="160"/>
      <c r="X8" s="160"/>
      <c r="Y8" s="160"/>
      <c r="Z8" s="160"/>
      <c r="AA8" s="160"/>
    </row>
    <row xmlns:x14ac="http://schemas.microsoft.com/office/spreadsheetml/2009/9/ac" r="9" s="150" customFormat="true" ht="15.75" x14ac:dyDescent="0.25">
      <c r="A9" s="161"/>
      <c r="B9" s="162"/>
      <c r="H9" s="160"/>
      <c r="I9" s="160"/>
      <c r="J9" s="160"/>
      <c r="K9" s="160"/>
      <c r="L9" s="160"/>
      <c r="M9" s="160"/>
      <c r="N9" s="160"/>
      <c r="O9" s="160"/>
      <c r="P9" s="160"/>
      <c r="Q9" s="160"/>
      <c r="R9" s="160"/>
      <c r="S9" s="160"/>
      <c r="T9" s="160"/>
      <c r="U9" s="160"/>
      <c r="V9" s="160"/>
      <c r="W9" s="160"/>
      <c r="X9" s="160"/>
      <c r="Y9" s="160"/>
      <c r="Z9" s="160"/>
      <c r="AA9" s="160"/>
    </row>
    <row xmlns:x14ac="http://schemas.microsoft.com/office/spreadsheetml/2009/9/ac" r="10" s="150" customFormat="true" ht="15.75" x14ac:dyDescent="0.25">
      <c r="A10" s="163"/>
      <c r="B10" s="162"/>
      <c r="C10" s="160"/>
      <c r="D10" s="160"/>
      <c r="E10" s="160"/>
      <c r="F10" s="160"/>
      <c r="G10" s="160"/>
      <c r="H10" s="160"/>
      <c r="I10" s="160"/>
      <c r="J10" s="160"/>
      <c r="K10" s="160"/>
      <c r="L10" s="160"/>
      <c r="M10" s="160"/>
      <c r="N10" s="160"/>
      <c r="O10" s="160"/>
      <c r="P10" s="160"/>
      <c r="Q10" s="160"/>
      <c r="R10" s="160"/>
      <c r="S10" s="160"/>
      <c r="T10" s="160"/>
      <c r="U10" s="160"/>
      <c r="V10" s="160"/>
      <c r="W10" s="160"/>
      <c r="X10" s="160"/>
      <c r="Y10" s="160"/>
      <c r="Z10" s="160"/>
      <c r="AA10" s="160"/>
    </row>
    <row xmlns:x14ac="http://schemas.microsoft.com/office/spreadsheetml/2009/9/ac" r="11" ht="15.75" x14ac:dyDescent="0.25">
      <c r="A11" s="164"/>
      <c r="B11" s="165"/>
      <c r="C11" s="160"/>
      <c r="D11" s="160"/>
      <c r="E11" s="160"/>
      <c r="F11" s="160"/>
      <c r="G11" s="160"/>
      <c r="H11" s="160"/>
      <c r="I11" s="160"/>
      <c r="J11" s="160"/>
      <c r="K11" s="160"/>
      <c r="L11" s="160"/>
      <c r="M11" s="160"/>
      <c r="N11" s="160"/>
      <c r="O11" s="160"/>
      <c r="P11" s="160"/>
      <c r="Q11" s="160"/>
    </row>
    <row xmlns:x14ac="http://schemas.microsoft.com/office/spreadsheetml/2009/9/ac" r="12" ht="15.75" x14ac:dyDescent="0.25">
      <c r="A12" s="166" t="s">
        <v>49</v>
      </c>
      <c r="B12" s="167"/>
      <c r="C12" s="168"/>
      <c r="D12" s="168"/>
      <c r="E12" s="168"/>
      <c r="F12" s="168"/>
      <c r="G12" s="168"/>
      <c r="H12" s="168"/>
      <c r="I12" s="168"/>
      <c r="J12" s="168"/>
      <c r="K12" s="168"/>
      <c r="L12" s="168"/>
      <c r="M12" s="168"/>
      <c r="N12" s="168"/>
      <c r="O12" s="168"/>
      <c r="P12" s="168"/>
      <c r="Q12" s="168"/>
      <c r="R12" s="169"/>
      <c r="S12" s="169"/>
      <c r="T12" s="169"/>
      <c r="U12" s="169"/>
      <c r="V12" s="169"/>
    </row>
    <row xmlns:x14ac="http://schemas.microsoft.com/office/spreadsheetml/2009/9/ac" r="13" s="172" customFormat="true" x14ac:dyDescent="0.2">
      <c r="A13" s="170" t="s">
        <v>50</v>
      </c>
      <c r="B13" s="171" t="s">
        <v>41</v>
      </c>
      <c r="C13" s="170" t="s">
        <v>89</v>
      </c>
      <c r="D13" s="170" t="s">
        <v>51</v>
      </c>
      <c r="E13" s="170" t="s">
        <v>165</v>
      </c>
      <c r="F13" s="170" t="s">
        <v>90</v>
      </c>
      <c r="G13" s="170" t="s">
        <v>91</v>
      </c>
      <c r="H13" s="170" t="s">
        <v>92</v>
      </c>
      <c r="I13" s="170" t="s">
        <v>93</v>
      </c>
      <c r="J13" s="170" t="s">
        <v>213</v>
      </c>
      <c r="K13" s="170" t="s">
        <v>166</v>
      </c>
      <c r="L13" s="170" t="s">
        <v>94</v>
      </c>
      <c r="M13" s="170" t="s">
        <v>95</v>
      </c>
      <c r="N13" s="170" t="s">
        <v>96</v>
      </c>
      <c r="O13" s="172" t="s">
        <v>97</v>
      </c>
      <c r="P13" s="172" t="s">
        <v>214</v>
      </c>
      <c r="Q13" s="170" t="s">
        <v>123</v>
      </c>
      <c r="R13" s="170" t="s">
        <v>158</v>
      </c>
      <c r="S13" s="173" t="s">
        <v>98</v>
      </c>
      <c r="T13" s="174" t="s">
        <v>99</v>
      </c>
      <c r="U13" s="174" t="s">
        <v>100</v>
      </c>
      <c r="V13" s="174" t="s">
        <v>215</v>
      </c>
    </row>
    <row xmlns:x14ac="http://schemas.microsoft.com/office/spreadsheetml/2009/9/ac" r="14" s="177" customFormat="true" ht="12" x14ac:dyDescent="0.2">
      <c r="A14" s="175" t="s">
        <v>159</v>
      </c>
      <c r="B14" s="10">
        <v>2000</v>
      </c>
      <c r="C14" s="176" t="s">
        <v>7</v>
      </c>
      <c r="D14" s="10">
        <v>33853</v>
      </c>
      <c r="E14" s="10">
        <v>100</v>
      </c>
      <c r="F14" s="10">
        <v>54.073599512671542</v>
      </c>
      <c r="G14" s="10"/>
      <c r="H14" s="10"/>
      <c r="I14" s="10">
        <v>45.926400487328458</v>
      </c>
      <c r="J14" s="10">
        <v>54.073599512671542</v>
      </c>
      <c r="K14" s="10"/>
      <c r="L14" s="10"/>
      <c r="M14" s="10"/>
      <c r="N14" s="10"/>
      <c r="O14" s="10"/>
      <c r="P14" s="10">
        <v>100</v>
      </c>
      <c r="Q14" s="10"/>
      <c r="R14" s="10"/>
      <c r="S14" s="10"/>
      <c r="T14" s="10"/>
      <c r="U14" s="10"/>
      <c r="V14" s="10">
        <v>100</v>
      </c>
    </row>
    <row xmlns:x14ac="http://schemas.microsoft.com/office/spreadsheetml/2009/9/ac" r="15" s="177" customFormat="true" ht="12" x14ac:dyDescent="0.2">
      <c r="A15" s="175" t="s">
        <v>159</v>
      </c>
      <c r="B15" s="10">
        <v>2001</v>
      </c>
      <c r="C15" s="176" t="s">
        <v>7</v>
      </c>
      <c r="D15" s="10">
        <v>34359</v>
      </c>
      <c r="E15" s="10">
        <v>100</v>
      </c>
      <c r="F15" s="10">
        <v>54.073599512671542</v>
      </c>
      <c r="G15" s="10"/>
      <c r="H15" s="10"/>
      <c r="I15" s="10">
        <v>45.926400487328458</v>
      </c>
      <c r="J15" s="10">
        <v>54.073599512671542</v>
      </c>
      <c r="K15" s="10"/>
      <c r="L15" s="10"/>
      <c r="M15" s="10"/>
      <c r="N15" s="10"/>
      <c r="O15" s="10"/>
      <c r="P15" s="10">
        <v>100</v>
      </c>
      <c r="Q15" s="10"/>
      <c r="R15" s="10"/>
      <c r="S15" s="10"/>
      <c r="T15" s="10"/>
      <c r="U15" s="10"/>
      <c r="V15" s="10">
        <v>100</v>
      </c>
    </row>
    <row xmlns:x14ac="http://schemas.microsoft.com/office/spreadsheetml/2009/9/ac" r="16" s="177" customFormat="true" ht="12" x14ac:dyDescent="0.2">
      <c r="A16" s="175" t="s">
        <v>159</v>
      </c>
      <c r="B16" s="10">
        <v>2002</v>
      </c>
      <c r="C16" s="176" t="s">
        <v>7</v>
      </c>
      <c r="D16" s="10">
        <v>35149</v>
      </c>
      <c r="E16" s="10">
        <v>100</v>
      </c>
      <c r="F16" s="10">
        <v>54.073599512671542</v>
      </c>
      <c r="G16" s="10"/>
      <c r="H16" s="10"/>
      <c r="I16" s="10">
        <v>45.926400487328458</v>
      </c>
      <c r="J16" s="10">
        <v>54.073599512671542</v>
      </c>
      <c r="K16" s="10"/>
      <c r="L16" s="10"/>
      <c r="M16" s="10"/>
      <c r="N16" s="10"/>
      <c r="O16" s="10"/>
      <c r="P16" s="10">
        <v>100</v>
      </c>
      <c r="Q16" s="10"/>
      <c r="R16" s="10"/>
      <c r="S16" s="10"/>
      <c r="T16" s="10"/>
      <c r="U16" s="10"/>
      <c r="V16" s="10">
        <v>100</v>
      </c>
    </row>
    <row xmlns:x14ac="http://schemas.microsoft.com/office/spreadsheetml/2009/9/ac" r="17" s="177" customFormat="true" ht="12" x14ac:dyDescent="0.2">
      <c r="A17" s="175" t="s">
        <v>159</v>
      </c>
      <c r="B17" s="10">
        <v>2003</v>
      </c>
      <c r="C17" s="176" t="s">
        <v>7</v>
      </c>
      <c r="D17" s="10">
        <v>35763</v>
      </c>
      <c r="E17" s="10">
        <v>100</v>
      </c>
      <c r="F17" s="10">
        <v>54.073599512671542</v>
      </c>
      <c r="G17" s="10"/>
      <c r="H17" s="10"/>
      <c r="I17" s="10">
        <v>45.926400487328458</v>
      </c>
      <c r="J17" s="10">
        <v>54.073599512671542</v>
      </c>
      <c r="K17" s="10"/>
      <c r="L17" s="10"/>
      <c r="M17" s="10"/>
      <c r="N17" s="10"/>
      <c r="O17" s="10"/>
      <c r="P17" s="10">
        <v>100</v>
      </c>
      <c r="Q17" s="10"/>
      <c r="R17" s="10"/>
      <c r="S17" s="10"/>
      <c r="T17" s="10"/>
      <c r="U17" s="10"/>
      <c r="V17" s="10">
        <v>100</v>
      </c>
    </row>
    <row xmlns:x14ac="http://schemas.microsoft.com/office/spreadsheetml/2009/9/ac" r="18" s="177" customFormat="true" ht="12" x14ac:dyDescent="0.2">
      <c r="A18" s="175" t="s">
        <v>159</v>
      </c>
      <c r="B18" s="10">
        <v>2004</v>
      </c>
      <c r="C18" s="176" t="s">
        <v>7</v>
      </c>
      <c r="D18" s="10">
        <v>36267</v>
      </c>
      <c r="E18" s="10">
        <v>100</v>
      </c>
      <c r="F18" s="10">
        <v>54.073599512671542</v>
      </c>
      <c r="G18" s="10"/>
      <c r="H18" s="10"/>
      <c r="I18" s="10">
        <v>45.926400487328458</v>
      </c>
      <c r="J18" s="10">
        <v>54.073599512671542</v>
      </c>
      <c r="K18" s="10"/>
      <c r="L18" s="10"/>
      <c r="M18" s="10"/>
      <c r="N18" s="10"/>
      <c r="O18" s="10"/>
      <c r="P18" s="10">
        <v>100</v>
      </c>
      <c r="Q18" s="10"/>
      <c r="R18" s="10"/>
      <c r="S18" s="10"/>
      <c r="T18" s="10"/>
      <c r="U18" s="10"/>
      <c r="V18" s="10">
        <v>100</v>
      </c>
    </row>
    <row xmlns:x14ac="http://schemas.microsoft.com/office/spreadsheetml/2009/9/ac" r="19" s="177" customFormat="true" ht="12" x14ac:dyDescent="0.2">
      <c r="A19" s="175" t="s">
        <v>159</v>
      </c>
      <c r="B19" s="10">
        <v>2005</v>
      </c>
      <c r="C19" s="176" t="s">
        <v>7</v>
      </c>
      <c r="D19" s="10">
        <v>36691</v>
      </c>
      <c r="E19" s="10">
        <v>100</v>
      </c>
      <c r="F19" s="10">
        <v>55.217150425422012</v>
      </c>
      <c r="G19" s="10"/>
      <c r="H19" s="10"/>
      <c r="I19" s="10">
        <v>44.782849574577988</v>
      </c>
      <c r="J19" s="10">
        <v>55.217150425422012</v>
      </c>
      <c r="K19" s="10"/>
      <c r="L19" s="10"/>
      <c r="M19" s="10"/>
      <c r="N19" s="10"/>
      <c r="O19" s="10"/>
      <c r="P19" s="10">
        <v>100</v>
      </c>
      <c r="Q19" s="10"/>
      <c r="R19" s="10"/>
      <c r="S19" s="10"/>
      <c r="T19" s="10"/>
      <c r="U19" s="10"/>
      <c r="V19" s="10">
        <v>100</v>
      </c>
    </row>
    <row xmlns:x14ac="http://schemas.microsoft.com/office/spreadsheetml/2009/9/ac" r="20" s="177" customFormat="true" ht="12" x14ac:dyDescent="0.2">
      <c r="A20" s="175" t="s">
        <v>159</v>
      </c>
      <c r="B20" s="10">
        <v>2006</v>
      </c>
      <c r="C20" s="176" t="s">
        <v>7</v>
      </c>
      <c r="D20" s="10">
        <v>37108</v>
      </c>
      <c r="E20" s="10">
        <v>100</v>
      </c>
      <c r="F20" s="10">
        <v>56.360701338172483</v>
      </c>
      <c r="G20" s="10"/>
      <c r="H20" s="10"/>
      <c r="I20" s="10">
        <v>43.639298661827517</v>
      </c>
      <c r="J20" s="10">
        <v>56.360701338172483</v>
      </c>
      <c r="K20" s="10"/>
      <c r="L20" s="10"/>
      <c r="M20" s="10"/>
      <c r="N20" s="10"/>
      <c r="O20" s="10"/>
      <c r="P20" s="10">
        <v>100</v>
      </c>
      <c r="Q20" s="10"/>
      <c r="R20" s="10"/>
      <c r="S20" s="10"/>
      <c r="T20" s="10"/>
      <c r="U20" s="10"/>
      <c r="V20" s="10">
        <v>100</v>
      </c>
    </row>
    <row xmlns:x14ac="http://schemas.microsoft.com/office/spreadsheetml/2009/9/ac" r="21" s="177" customFormat="true" ht="12" x14ac:dyDescent="0.2">
      <c r="A21" s="175" t="s">
        <v>159</v>
      </c>
      <c r="B21" s="10">
        <v>2007</v>
      </c>
      <c r="C21" s="176" t="s">
        <v>7</v>
      </c>
      <c r="D21" s="10">
        <v>37141</v>
      </c>
      <c r="E21" s="10">
        <v>100</v>
      </c>
      <c r="F21" s="10">
        <v>57.504252250922953</v>
      </c>
      <c r="G21" s="10"/>
      <c r="H21" s="10"/>
      <c r="I21" s="10">
        <v>42.495747749077047</v>
      </c>
      <c r="J21" s="10">
        <v>57.504252250922953</v>
      </c>
      <c r="K21" s="10"/>
      <c r="L21" s="10"/>
      <c r="M21" s="10"/>
      <c r="N21" s="10"/>
      <c r="O21" s="10"/>
      <c r="P21" s="10">
        <v>100</v>
      </c>
      <c r="Q21" s="10"/>
      <c r="R21" s="10"/>
      <c r="S21" s="10"/>
      <c r="T21" s="10"/>
      <c r="U21" s="10"/>
      <c r="V21" s="10">
        <v>100</v>
      </c>
    </row>
    <row xmlns:x14ac="http://schemas.microsoft.com/office/spreadsheetml/2009/9/ac" r="22" s="177" customFormat="true" ht="12" x14ac:dyDescent="0.2">
      <c r="A22" s="175" t="s">
        <v>159</v>
      </c>
      <c r="B22" s="10">
        <v>2008</v>
      </c>
      <c r="C22" s="176" t="s">
        <v>7</v>
      </c>
      <c r="D22" s="10">
        <v>37168</v>
      </c>
      <c r="E22" s="10">
        <v>100</v>
      </c>
      <c r="F22" s="10">
        <v>58.647803163673423</v>
      </c>
      <c r="G22" s="10"/>
      <c r="H22" s="10"/>
      <c r="I22" s="10">
        <v>41.352196836326577</v>
      </c>
      <c r="J22" s="10">
        <v>58.647803163673423</v>
      </c>
      <c r="K22" s="10"/>
      <c r="L22" s="10"/>
      <c r="M22" s="10"/>
      <c r="N22" s="10"/>
      <c r="O22" s="10"/>
      <c r="P22" s="10">
        <v>100</v>
      </c>
      <c r="Q22" s="10"/>
      <c r="R22" s="10"/>
      <c r="S22" s="10"/>
      <c r="T22" s="10"/>
      <c r="U22" s="10"/>
      <c r="V22" s="10">
        <v>100</v>
      </c>
    </row>
    <row xmlns:x14ac="http://schemas.microsoft.com/office/spreadsheetml/2009/9/ac" r="23" s="177" customFormat="true" ht="12" x14ac:dyDescent="0.2">
      <c r="A23" s="175" t="s">
        <v>159</v>
      </c>
      <c r="B23" s="10">
        <v>2009</v>
      </c>
      <c r="C23" s="176" t="s">
        <v>7</v>
      </c>
      <c r="D23" s="10">
        <v>39551</v>
      </c>
      <c r="E23" s="10">
        <v>100</v>
      </c>
      <c r="F23" s="10">
        <v>59.791354076423893</v>
      </c>
      <c r="G23" s="10"/>
      <c r="H23" s="10"/>
      <c r="I23" s="10">
        <v>40.208645923576107</v>
      </c>
      <c r="J23" s="10">
        <v>59.791354076423893</v>
      </c>
      <c r="K23" s="10"/>
      <c r="L23" s="10"/>
      <c r="M23" s="10"/>
      <c r="N23" s="10"/>
      <c r="O23" s="10"/>
      <c r="P23" s="10">
        <v>100</v>
      </c>
      <c r="Q23" s="10"/>
      <c r="R23" s="10"/>
      <c r="S23" s="10"/>
      <c r="T23" s="10"/>
      <c r="U23" s="10"/>
      <c r="V23" s="10">
        <v>100</v>
      </c>
    </row>
    <row xmlns:x14ac="http://schemas.microsoft.com/office/spreadsheetml/2009/9/ac" r="24" s="177" customFormat="true" ht="12" x14ac:dyDescent="0.2">
      <c r="A24" s="175" t="s">
        <v>159</v>
      </c>
      <c r="B24" s="10">
        <v>2010</v>
      </c>
      <c r="C24" s="176" t="s">
        <v>7</v>
      </c>
      <c r="D24" s="10">
        <v>39688</v>
      </c>
      <c r="E24" s="10">
        <v>100</v>
      </c>
      <c r="F24" s="10">
        <v>60.934904989174363</v>
      </c>
      <c r="G24" s="10"/>
      <c r="H24" s="10"/>
      <c r="I24" s="10">
        <v>39.065095010825637</v>
      </c>
      <c r="J24" s="10">
        <v>60.934904989174363</v>
      </c>
      <c r="K24" s="10"/>
      <c r="L24" s="10"/>
      <c r="M24" s="10"/>
      <c r="N24" s="10"/>
      <c r="O24" s="10"/>
      <c r="P24" s="10">
        <v>100</v>
      </c>
      <c r="Q24" s="10"/>
      <c r="R24" s="10"/>
      <c r="S24" s="10"/>
      <c r="T24" s="10"/>
      <c r="U24" s="10"/>
      <c r="V24" s="10">
        <v>100</v>
      </c>
    </row>
    <row xmlns:x14ac="http://schemas.microsoft.com/office/spreadsheetml/2009/9/ac" r="25" s="177" customFormat="true" ht="12" x14ac:dyDescent="0.2">
      <c r="A25" s="175" t="s">
        <v>159</v>
      </c>
      <c r="B25" s="10">
        <v>2011</v>
      </c>
      <c r="C25" s="176" t="s">
        <v>7</v>
      </c>
      <c r="D25" s="10">
        <v>39824</v>
      </c>
      <c r="E25" s="10">
        <v>100</v>
      </c>
      <c r="F25" s="10">
        <v>62.078455901924833</v>
      </c>
      <c r="G25" s="10"/>
      <c r="H25" s="10"/>
      <c r="I25" s="10">
        <v>37.921544098075167</v>
      </c>
      <c r="J25" s="10">
        <v>62.078455901924833</v>
      </c>
      <c r="K25" s="10"/>
      <c r="L25" s="10"/>
      <c r="M25" s="10"/>
      <c r="N25" s="10"/>
      <c r="O25" s="10"/>
      <c r="P25" s="10">
        <v>100</v>
      </c>
      <c r="Q25" s="10"/>
      <c r="R25" s="10"/>
      <c r="S25" s="10"/>
      <c r="T25" s="10"/>
      <c r="U25" s="10"/>
      <c r="V25" s="10">
        <v>100</v>
      </c>
    </row>
    <row xmlns:x14ac="http://schemas.microsoft.com/office/spreadsheetml/2009/9/ac" r="26" s="177" customFormat="true" ht="12" x14ac:dyDescent="0.2">
      <c r="A26" s="175" t="s">
        <v>159</v>
      </c>
      <c r="B26" s="10">
        <v>2012</v>
      </c>
      <c r="C26" s="176" t="s">
        <v>7</v>
      </c>
      <c r="D26" s="10">
        <v>40116</v>
      </c>
      <c r="E26" s="10">
        <v>100</v>
      </c>
      <c r="F26" s="10">
        <v>63.222006814675296</v>
      </c>
      <c r="G26" s="10"/>
      <c r="H26" s="10"/>
      <c r="I26" s="10">
        <v>36.777993185324704</v>
      </c>
      <c r="J26" s="10">
        <v>63.222006814675296</v>
      </c>
      <c r="K26" s="10"/>
      <c r="L26" s="10"/>
      <c r="M26" s="10"/>
      <c r="N26" s="10"/>
      <c r="O26" s="10"/>
      <c r="P26" s="10">
        <v>100</v>
      </c>
      <c r="Q26" s="10"/>
      <c r="R26" s="10"/>
      <c r="S26" s="10"/>
      <c r="T26" s="10"/>
      <c r="U26" s="10"/>
      <c r="V26" s="10">
        <v>100</v>
      </c>
    </row>
    <row xmlns:x14ac="http://schemas.microsoft.com/office/spreadsheetml/2009/9/ac" r="27" s="177" customFormat="true" ht="12" x14ac:dyDescent="0.2">
      <c r="A27" s="175" t="s">
        <v>159</v>
      </c>
      <c r="B27" s="10">
        <v>2013</v>
      </c>
      <c r="C27" s="176" t="s">
        <v>7</v>
      </c>
      <c r="D27" s="10">
        <v>40472</v>
      </c>
      <c r="E27" s="10">
        <v>100</v>
      </c>
      <c r="F27" s="10">
        <v>64.365557727425767</v>
      </c>
      <c r="G27" s="10"/>
      <c r="H27" s="10"/>
      <c r="I27" s="10">
        <v>35.634442272574233</v>
      </c>
      <c r="J27" s="10">
        <v>64.365557727425767</v>
      </c>
      <c r="K27" s="10"/>
      <c r="L27" s="10"/>
      <c r="M27" s="10"/>
      <c r="N27" s="10"/>
      <c r="O27" s="10"/>
      <c r="P27" s="10">
        <v>100</v>
      </c>
      <c r="Q27" s="10"/>
      <c r="R27" s="10"/>
      <c r="S27" s="10"/>
      <c r="T27" s="10"/>
      <c r="U27" s="10"/>
      <c r="V27" s="10">
        <v>100</v>
      </c>
    </row>
    <row xmlns:x14ac="http://schemas.microsoft.com/office/spreadsheetml/2009/9/ac" r="28" s="177" customFormat="true" ht="12" x14ac:dyDescent="0.2">
      <c r="A28" s="175" t="s">
        <v>159</v>
      </c>
      <c r="B28" s="10">
        <v>2014</v>
      </c>
      <c r="C28" s="176" t="s">
        <v>7</v>
      </c>
      <c r="D28" s="10">
        <v>40898</v>
      </c>
      <c r="E28" s="10">
        <v>100</v>
      </c>
      <c r="F28" s="10">
        <v>65.509108640176237</v>
      </c>
      <c r="G28" s="10"/>
      <c r="H28" s="10"/>
      <c r="I28" s="10">
        <v>34.490891359823763</v>
      </c>
      <c r="J28" s="10">
        <v>65.509108640176237</v>
      </c>
      <c r="K28" s="10"/>
      <c r="L28" s="10"/>
      <c r="M28" s="10"/>
      <c r="N28" s="10"/>
      <c r="O28" s="10"/>
      <c r="P28" s="10">
        <v>100</v>
      </c>
      <c r="Q28" s="10"/>
      <c r="R28" s="10"/>
      <c r="S28" s="10"/>
      <c r="T28" s="10"/>
      <c r="U28" s="10"/>
      <c r="V28" s="10">
        <v>100</v>
      </c>
    </row>
    <row xmlns:x14ac="http://schemas.microsoft.com/office/spreadsheetml/2009/9/ac" r="29" s="177" customFormat="true" ht="12" x14ac:dyDescent="0.2">
      <c r="A29" s="175" t="s">
        <v>159</v>
      </c>
      <c r="B29" s="10">
        <v>2015</v>
      </c>
      <c r="C29" s="176" t="s">
        <v>7</v>
      </c>
      <c r="D29" s="10">
        <v>41375</v>
      </c>
      <c r="E29" s="10">
        <v>100</v>
      </c>
      <c r="F29" s="10">
        <v>66.652659552926707</v>
      </c>
      <c r="G29" s="10"/>
      <c r="H29" s="10"/>
      <c r="I29" s="10">
        <v>33.347340447073293</v>
      </c>
      <c r="J29" s="10">
        <v>66.652659552926707</v>
      </c>
      <c r="K29" s="10"/>
      <c r="L29" s="10"/>
      <c r="M29" s="10"/>
      <c r="N29" s="10"/>
      <c r="O29" s="10"/>
      <c r="P29" s="10">
        <v>100</v>
      </c>
      <c r="Q29" s="10">
        <v>96.100000000000009</v>
      </c>
      <c r="R29" s="10">
        <v>93.776666666666657</v>
      </c>
      <c r="S29" s="10">
        <v>86.786666666666676</v>
      </c>
      <c r="T29" s="10">
        <v>6.9899999999999807</v>
      </c>
      <c r="U29" s="10">
        <v>6.2233333333333434</v>
      </c>
      <c r="V29" s="10">
        <v>0</v>
      </c>
    </row>
    <row xmlns:x14ac="http://schemas.microsoft.com/office/spreadsheetml/2009/9/ac" r="30" s="177" customFormat="true" ht="12" x14ac:dyDescent="0.2">
      <c r="A30" s="175" t="s">
        <v>159</v>
      </c>
      <c r="B30" s="10">
        <v>2016</v>
      </c>
      <c r="C30" s="176" t="s">
        <v>7</v>
      </c>
      <c r="D30" s="10">
        <v>41836</v>
      </c>
      <c r="E30" s="10">
        <v>100</v>
      </c>
      <c r="F30" s="10">
        <v>67.796210465677632</v>
      </c>
      <c r="G30" s="10"/>
      <c r="H30" s="10"/>
      <c r="I30" s="10">
        <v>32.203789534322368</v>
      </c>
      <c r="J30" s="10">
        <v>67.796210465677632</v>
      </c>
      <c r="K30" s="10"/>
      <c r="L30" s="10"/>
      <c r="M30" s="10">
        <v>66.163430864362113</v>
      </c>
      <c r="N30" s="10"/>
      <c r="O30" s="10"/>
      <c r="P30" s="10">
        <v>33.836569135637887</v>
      </c>
      <c r="Q30" s="10">
        <v>96.100000000000009</v>
      </c>
      <c r="R30" s="10">
        <v>93.776666666666657</v>
      </c>
      <c r="S30" s="10">
        <v>86.786666666666676</v>
      </c>
      <c r="T30" s="10">
        <v>6.9899999999999807</v>
      </c>
      <c r="U30" s="10">
        <v>6.2233333333333434</v>
      </c>
      <c r="V30" s="10">
        <v>0</v>
      </c>
    </row>
    <row xmlns:x14ac="http://schemas.microsoft.com/office/spreadsheetml/2009/9/ac" r="31" s="177" customFormat="true" ht="12" x14ac:dyDescent="0.2">
      <c r="A31" s="175" t="s">
        <v>159</v>
      </c>
      <c r="B31" s="10">
        <v>2017</v>
      </c>
      <c r="C31" s="176" t="s">
        <v>7</v>
      </c>
      <c r="D31" s="10">
        <v>42307</v>
      </c>
      <c r="E31" s="10">
        <v>100</v>
      </c>
      <c r="F31" s="10">
        <v>68.939761378428102</v>
      </c>
      <c r="G31" s="10"/>
      <c r="H31" s="10"/>
      <c r="I31" s="10">
        <v>31.060238621571902</v>
      </c>
      <c r="J31" s="10">
        <v>68.939761378428102</v>
      </c>
      <c r="K31" s="10"/>
      <c r="L31" s="10"/>
      <c r="M31" s="10">
        <v>66.163430864362113</v>
      </c>
      <c r="N31" s="10"/>
      <c r="O31" s="10"/>
      <c r="P31" s="10">
        <v>33.836569135637887</v>
      </c>
      <c r="Q31" s="10">
        <v>96.100000000000009</v>
      </c>
      <c r="R31" s="10">
        <v>93.776666666666657</v>
      </c>
      <c r="S31" s="10">
        <v>86.786666666666676</v>
      </c>
      <c r="T31" s="10">
        <v>6.9899999999999807</v>
      </c>
      <c r="U31" s="10">
        <v>6.2233333333333434</v>
      </c>
      <c r="V31" s="10">
        <v>0</v>
      </c>
    </row>
    <row xmlns:x14ac="http://schemas.microsoft.com/office/spreadsheetml/2009/9/ac" r="32" s="177" customFormat="true" ht="12" x14ac:dyDescent="0.2">
      <c r="A32" s="175" t="s">
        <v>159</v>
      </c>
      <c r="B32" s="10">
        <v>2018</v>
      </c>
      <c r="C32" s="176" t="s">
        <v>7</v>
      </c>
      <c r="D32" s="10">
        <v>42798</v>
      </c>
      <c r="E32" s="10">
        <v>100</v>
      </c>
      <c r="F32" s="10">
        <v>70.083312291178572</v>
      </c>
      <c r="G32" s="10"/>
      <c r="H32" s="10"/>
      <c r="I32" s="10">
        <v>29.916687708821431</v>
      </c>
      <c r="J32" s="10">
        <v>70.083312291178572</v>
      </c>
      <c r="K32" s="10"/>
      <c r="L32" s="10"/>
      <c r="M32" s="10">
        <v>66.163430864362113</v>
      </c>
      <c r="N32" s="10"/>
      <c r="O32" s="10"/>
      <c r="P32" s="10">
        <v>33.836569135637887</v>
      </c>
      <c r="Q32" s="10">
        <v>96.100000000000009</v>
      </c>
      <c r="R32" s="10">
        <v>93.776666666666657</v>
      </c>
      <c r="S32" s="10">
        <v>86.786666666666676</v>
      </c>
      <c r="T32" s="10">
        <v>6.9899999999999807</v>
      </c>
      <c r="U32" s="10">
        <v>6.2233333333333434</v>
      </c>
      <c r="V32" s="10">
        <v>0</v>
      </c>
    </row>
    <row xmlns:x14ac="http://schemas.microsoft.com/office/spreadsheetml/2009/9/ac" r="33" s="177" customFormat="true" ht="12" x14ac:dyDescent="0.2">
      <c r="A33" s="175" t="s">
        <v>159</v>
      </c>
      <c r="B33" s="10">
        <v>2019</v>
      </c>
      <c r="C33" s="176" t="s">
        <v>7</v>
      </c>
      <c r="D33" s="10">
        <v>43376</v>
      </c>
      <c r="E33" s="10">
        <v>100</v>
      </c>
      <c r="F33" s="10">
        <v>71.226863203929042</v>
      </c>
      <c r="G33" s="10"/>
      <c r="H33" s="10"/>
      <c r="I33" s="10">
        <v>28.773136796070961</v>
      </c>
      <c r="J33" s="10">
        <v>71.226863203929042</v>
      </c>
      <c r="K33" s="10"/>
      <c r="L33" s="10"/>
      <c r="M33" s="10">
        <v>66.163430864362113</v>
      </c>
      <c r="N33" s="10"/>
      <c r="O33" s="10"/>
      <c r="P33" s="10">
        <v>33.836569135637887</v>
      </c>
      <c r="Q33" s="10">
        <v>96.100000000000009</v>
      </c>
      <c r="R33" s="10">
        <v>93.776666666666657</v>
      </c>
      <c r="S33" s="10">
        <v>86.786666666666676</v>
      </c>
      <c r="T33" s="10">
        <v>6.9899999999999807</v>
      </c>
      <c r="U33" s="10">
        <v>6.2233333333333434</v>
      </c>
      <c r="V33" s="10">
        <v>0</v>
      </c>
    </row>
    <row xmlns:x14ac="http://schemas.microsoft.com/office/spreadsheetml/2009/9/ac" r="34" s="177" customFormat="true" ht="12" x14ac:dyDescent="0.2">
      <c r="A34" s="175" t="s">
        <v>159</v>
      </c>
      <c r="B34" s="10">
        <v>2020</v>
      </c>
      <c r="C34" s="176" t="s">
        <v>7</v>
      </c>
      <c r="D34" s="10">
        <v>44079</v>
      </c>
      <c r="E34" s="10">
        <v>100</v>
      </c>
      <c r="F34" s="10">
        <v>72.370414116679513</v>
      </c>
      <c r="G34" s="10"/>
      <c r="H34" s="10"/>
      <c r="I34" s="10">
        <v>27.629585883320491</v>
      </c>
      <c r="J34" s="10">
        <v>72.370414116679513</v>
      </c>
      <c r="K34" s="10"/>
      <c r="L34" s="10"/>
      <c r="M34" s="10">
        <v>66.163430864362113</v>
      </c>
      <c r="N34" s="10"/>
      <c r="O34" s="10"/>
      <c r="P34" s="10">
        <v>33.836569135637887</v>
      </c>
      <c r="Q34" s="10">
        <v>96.100000000000009</v>
      </c>
      <c r="R34" s="10">
        <v>93.776666666666657</v>
      </c>
      <c r="S34" s="10">
        <v>86.786666666666676</v>
      </c>
      <c r="T34" s="10">
        <v>6.9899999999999807</v>
      </c>
      <c r="U34" s="10">
        <v>6.2233333333333434</v>
      </c>
      <c r="V34" s="10">
        <v>0</v>
      </c>
    </row>
    <row xmlns:x14ac="http://schemas.microsoft.com/office/spreadsheetml/2009/9/ac" r="35" s="177" customFormat="true" ht="12" x14ac:dyDescent="0.2">
      <c r="A35" s="175" t="s">
        <v>159</v>
      </c>
      <c r="B35" s="10">
        <v>2021</v>
      </c>
      <c r="C35" s="176" t="s">
        <v>7</v>
      </c>
      <c r="D35" s="10">
        <v>45011</v>
      </c>
      <c r="E35" s="10">
        <v>100</v>
      </c>
      <c r="F35" s="10">
        <v>73.513965029429983</v>
      </c>
      <c r="G35" s="10"/>
      <c r="H35" s="10"/>
      <c r="I35" s="10">
        <v>26.486034970570021</v>
      </c>
      <c r="J35" s="10">
        <v>73.513965029429983</v>
      </c>
      <c r="K35" s="10"/>
      <c r="L35" s="10"/>
      <c r="M35" s="10">
        <v>66.163430864362113</v>
      </c>
      <c r="N35" s="10"/>
      <c r="O35" s="10"/>
      <c r="P35" s="10">
        <v>33.836569135637887</v>
      </c>
      <c r="Q35" s="10">
        <v>96.100000000000009</v>
      </c>
      <c r="R35" s="10">
        <v>93.776666666666657</v>
      </c>
      <c r="S35" s="10">
        <v>86.786666666666676</v>
      </c>
      <c r="T35" s="10">
        <v>6.9899999999999807</v>
      </c>
      <c r="U35" s="10">
        <v>6.2233333333333434</v>
      </c>
      <c r="V35" s="10">
        <v>0</v>
      </c>
    </row>
    <row xmlns:x14ac="http://schemas.microsoft.com/office/spreadsheetml/2009/9/ac" r="36" s="177" customFormat="true" ht="12" x14ac:dyDescent="0.2">
      <c r="A36" s="175" t="s">
        <v>159</v>
      </c>
      <c r="B36" s="10">
        <v>2022</v>
      </c>
      <c r="C36" s="176" t="s">
        <v>7</v>
      </c>
      <c r="D36" s="10">
        <v>46038</v>
      </c>
      <c r="E36" s="10">
        <v>100</v>
      </c>
      <c r="F36" s="10">
        <v>74.657515942180453</v>
      </c>
      <c r="G36" s="10"/>
      <c r="H36" s="10"/>
      <c r="I36" s="10">
        <v>25.342484057819551</v>
      </c>
      <c r="J36" s="10">
        <v>74.657515942180453</v>
      </c>
      <c r="K36" s="10"/>
      <c r="L36" s="10"/>
      <c r="M36" s="10">
        <v>66.163430864362113</v>
      </c>
      <c r="N36" s="10"/>
      <c r="O36" s="10"/>
      <c r="P36" s="10">
        <v>33.836569135637887</v>
      </c>
      <c r="Q36" s="10">
        <v>96.100000000000009</v>
      </c>
      <c r="R36" s="10">
        <v>93.776666666666657</v>
      </c>
      <c r="S36" s="10">
        <v>86.786666666666676</v>
      </c>
      <c r="T36" s="10">
        <v>6.9899999999999807</v>
      </c>
      <c r="U36" s="10">
        <v>6.2233333333333434</v>
      </c>
      <c r="V36" s="10">
        <v>0</v>
      </c>
    </row>
    <row xmlns:x14ac="http://schemas.microsoft.com/office/spreadsheetml/2009/9/ac" r="37" s="177" customFormat="true" ht="12" x14ac:dyDescent="0.2">
      <c r="A37" s="175" t="s">
        <v>159</v>
      </c>
      <c r="B37" s="10">
        <v>2023</v>
      </c>
      <c r="C37" s="176" t="s">
        <v>7</v>
      </c>
      <c r="D37" s="10">
        <v>45713</v>
      </c>
      <c r="E37" s="10">
        <v>100</v>
      </c>
      <c r="F37" s="10">
        <v>75.801066854930923</v>
      </c>
      <c r="G37" s="10"/>
      <c r="H37" s="10"/>
      <c r="I37" s="10">
        <v>24.198933145069081</v>
      </c>
      <c r="J37" s="10">
        <v>75.801066854930923</v>
      </c>
      <c r="K37" s="10"/>
      <c r="L37" s="10"/>
      <c r="M37" s="10">
        <v>66.163430864362113</v>
      </c>
      <c r="N37" s="10"/>
      <c r="O37" s="10"/>
      <c r="P37" s="10">
        <v>33.836569135637887</v>
      </c>
      <c r="Q37" s="10">
        <v>96.100000000000009</v>
      </c>
      <c r="R37" s="10">
        <v>93.776666666666657</v>
      </c>
      <c r="S37" s="10">
        <v>86.786666666666676</v>
      </c>
      <c r="T37" s="10">
        <v>6.9899999999999807</v>
      </c>
      <c r="U37" s="10">
        <v>6.2233333333333434</v>
      </c>
      <c r="V37" s="10">
        <v>0</v>
      </c>
    </row>
    <row xmlns:x14ac="http://schemas.microsoft.com/office/spreadsheetml/2009/9/ac" r="38" s="177" customFormat="true" ht="12" x14ac:dyDescent="0.2">
      <c r="A38" s="175" t="s">
        <v>159</v>
      </c>
      <c r="B38" s="10">
        <v>2024</v>
      </c>
      <c r="C38" s="176" t="s">
        <v>7</v>
      </c>
      <c r="D38" s="10"/>
      <c r="E38" s="10"/>
      <c r="F38" s="10"/>
      <c r="G38" s="10"/>
      <c r="H38" s="10"/>
      <c r="I38" s="10"/>
      <c r="J38" s="10"/>
      <c r="K38" s="10"/>
      <c r="L38" s="10"/>
      <c r="M38" s="10"/>
      <c r="N38" s="10"/>
      <c r="O38" s="10"/>
      <c r="P38" s="10"/>
      <c r="Q38" s="10"/>
      <c r="R38" s="10"/>
      <c r="S38" s="10"/>
      <c r="T38" s="10"/>
      <c r="U38" s="10"/>
      <c r="V38" s="10"/>
    </row>
    <row xmlns:x14ac="http://schemas.microsoft.com/office/spreadsheetml/2009/9/ac" r="39" s="177" customFormat="true" ht="12" x14ac:dyDescent="0.2">
      <c r="A39" s="175" t="s">
        <v>159</v>
      </c>
      <c r="B39" s="10">
        <v>2025</v>
      </c>
      <c r="C39" s="176" t="s">
        <v>7</v>
      </c>
      <c r="D39" s="10"/>
      <c r="E39" s="10"/>
      <c r="F39" s="10"/>
      <c r="G39" s="10"/>
      <c r="H39" s="10"/>
      <c r="I39" s="10"/>
      <c r="J39" s="10"/>
      <c r="K39" s="10"/>
      <c r="L39" s="10"/>
      <c r="M39" s="10"/>
      <c r="N39" s="10"/>
      <c r="O39" s="10"/>
      <c r="P39" s="10"/>
      <c r="Q39" s="10"/>
      <c r="R39" s="10"/>
      <c r="S39" s="10"/>
      <c r="T39" s="10"/>
      <c r="U39" s="10"/>
      <c r="V39" s="10"/>
    </row>
    <row xmlns:x14ac="http://schemas.microsoft.com/office/spreadsheetml/2009/9/ac" r="40" s="177" customFormat="true" ht="12" x14ac:dyDescent="0.2">
      <c r="A40" s="175" t="s">
        <v>159</v>
      </c>
      <c r="B40" s="10">
        <v>2026</v>
      </c>
      <c r="C40" s="176" t="s">
        <v>7</v>
      </c>
      <c r="D40" s="10"/>
      <c r="E40" s="10"/>
      <c r="F40" s="10"/>
      <c r="G40" s="10"/>
      <c r="H40" s="10"/>
      <c r="I40" s="10"/>
      <c r="J40" s="10"/>
      <c r="K40" s="10"/>
      <c r="L40" s="10"/>
      <c r="M40" s="10"/>
      <c r="N40" s="10"/>
      <c r="O40" s="10"/>
      <c r="P40" s="10"/>
      <c r="Q40" s="10"/>
      <c r="R40" s="10"/>
      <c r="S40" s="10"/>
      <c r="T40" s="10"/>
      <c r="U40" s="10"/>
      <c r="V40" s="10"/>
    </row>
    <row xmlns:x14ac="http://schemas.microsoft.com/office/spreadsheetml/2009/9/ac" r="41" s="177" customFormat="true" ht="12" x14ac:dyDescent="0.2">
      <c r="A41" s="175" t="s">
        <v>159</v>
      </c>
      <c r="B41" s="10">
        <v>2027</v>
      </c>
      <c r="C41" s="176" t="s">
        <v>7</v>
      </c>
      <c r="D41" s="10"/>
      <c r="E41" s="10"/>
      <c r="F41" s="10"/>
      <c r="G41" s="10"/>
      <c r="H41" s="10"/>
      <c r="I41" s="10"/>
      <c r="J41" s="10"/>
      <c r="K41" s="10"/>
      <c r="L41" s="10"/>
      <c r="M41" s="10"/>
      <c r="N41" s="10"/>
      <c r="O41" s="10"/>
      <c r="P41" s="10"/>
      <c r="Q41" s="10"/>
      <c r="R41" s="10"/>
      <c r="S41" s="10"/>
      <c r="T41" s="10"/>
      <c r="U41" s="10"/>
      <c r="V41" s="10"/>
    </row>
    <row xmlns:x14ac="http://schemas.microsoft.com/office/spreadsheetml/2009/9/ac" r="42" s="177" customFormat="true" ht="12" x14ac:dyDescent="0.2">
      <c r="A42" s="175" t="s">
        <v>159</v>
      </c>
      <c r="B42" s="10">
        <v>2028</v>
      </c>
      <c r="C42" s="176" t="s">
        <v>7</v>
      </c>
      <c r="D42" s="10"/>
      <c r="E42" s="10"/>
      <c r="F42" s="10"/>
      <c r="G42" s="10"/>
      <c r="H42" s="10"/>
      <c r="I42" s="10"/>
      <c r="J42" s="10"/>
      <c r="K42" s="10"/>
      <c r="L42" s="10"/>
      <c r="M42" s="10"/>
      <c r="N42" s="10"/>
      <c r="O42" s="10"/>
      <c r="P42" s="10"/>
      <c r="Q42" s="10"/>
      <c r="R42" s="10"/>
      <c r="S42" s="10"/>
      <c r="T42" s="10"/>
      <c r="U42" s="10"/>
      <c r="V42" s="10"/>
    </row>
    <row xmlns:x14ac="http://schemas.microsoft.com/office/spreadsheetml/2009/9/ac" r="43" s="177" customFormat="true" ht="12" x14ac:dyDescent="0.2">
      <c r="A43" s="175" t="s">
        <v>159</v>
      </c>
      <c r="B43" s="10">
        <v>2029</v>
      </c>
      <c r="C43" s="176" t="s">
        <v>7</v>
      </c>
      <c r="D43" s="10"/>
      <c r="E43" s="10"/>
      <c r="F43" s="10"/>
      <c r="G43" s="10"/>
      <c r="H43" s="10"/>
      <c r="I43" s="10"/>
      <c r="J43" s="10"/>
      <c r="K43" s="10"/>
      <c r="L43" s="10"/>
      <c r="M43" s="10"/>
      <c r="N43" s="10"/>
      <c r="O43" s="10"/>
      <c r="P43" s="10"/>
      <c r="Q43" s="10"/>
      <c r="R43" s="10"/>
      <c r="S43" s="10"/>
      <c r="T43" s="10"/>
      <c r="U43" s="10"/>
      <c r="V43" s="10"/>
    </row>
    <row xmlns:x14ac="http://schemas.microsoft.com/office/spreadsheetml/2009/9/ac" r="44" s="177" customFormat="true" ht="12" x14ac:dyDescent="0.2">
      <c r="A44" s="175" t="s">
        <v>159</v>
      </c>
      <c r="B44" s="10">
        <v>2030</v>
      </c>
      <c r="C44" s="176" t="s">
        <v>7</v>
      </c>
      <c r="D44" s="10"/>
      <c r="E44" s="10"/>
      <c r="F44" s="10"/>
      <c r="G44" s="10"/>
      <c r="H44" s="10"/>
      <c r="I44" s="10"/>
      <c r="J44" s="10"/>
      <c r="K44" s="10"/>
      <c r="L44" s="10"/>
      <c r="M44" s="10"/>
      <c r="N44" s="10"/>
      <c r="O44" s="10"/>
      <c r="P44" s="10"/>
      <c r="Q44" s="10"/>
      <c r="R44" s="10"/>
      <c r="S44" s="10"/>
      <c r="T44" s="10"/>
      <c r="U44" s="10"/>
      <c r="V44" s="10"/>
    </row>
    <row xmlns:x14ac="http://schemas.microsoft.com/office/spreadsheetml/2009/9/ac" r="45" s="177" customFormat="true" ht="12" x14ac:dyDescent="0.2">
      <c r="A45" s="175" t="s">
        <v>159</v>
      </c>
      <c r="B45" s="10">
        <v>2000</v>
      </c>
      <c r="C45" s="176" t="s">
        <v>1</v>
      </c>
      <c r="D45" s="10">
        <v>14542.571801986691</v>
      </c>
      <c r="E45" s="10"/>
      <c r="F45" s="10"/>
      <c r="G45" s="10"/>
      <c r="H45" s="10"/>
      <c r="I45" s="10"/>
      <c r="J45" s="10">
        <v>100</v>
      </c>
      <c r="K45" s="10"/>
      <c r="L45" s="10"/>
      <c r="M45" s="10"/>
      <c r="N45" s="10"/>
      <c r="O45" s="10"/>
      <c r="P45" s="10">
        <v>100</v>
      </c>
      <c r="Q45" s="10"/>
      <c r="R45" s="10"/>
      <c r="S45" s="10"/>
      <c r="T45" s="10"/>
      <c r="U45" s="10"/>
      <c r="V45" s="10">
        <v>100</v>
      </c>
    </row>
    <row xmlns:x14ac="http://schemas.microsoft.com/office/spreadsheetml/2009/9/ac" r="46" s="177" customFormat="true" ht="12" x14ac:dyDescent="0.2">
      <c r="A46" s="175" t="s">
        <v>159</v>
      </c>
      <c r="B46" s="10">
        <v>2001</v>
      </c>
      <c r="C46" s="176" t="s">
        <v>1</v>
      </c>
      <c r="D46" s="10">
        <v>14936.887923202519</v>
      </c>
      <c r="E46" s="10"/>
      <c r="F46" s="10"/>
      <c r="G46" s="10"/>
      <c r="H46" s="10"/>
      <c r="I46" s="10"/>
      <c r="J46" s="10">
        <v>100</v>
      </c>
      <c r="K46" s="10"/>
      <c r="L46" s="10"/>
      <c r="M46" s="10"/>
      <c r="N46" s="10"/>
      <c r="O46" s="10"/>
      <c r="P46" s="10">
        <v>100</v>
      </c>
      <c r="Q46" s="10"/>
      <c r="R46" s="10"/>
      <c r="S46" s="10"/>
      <c r="T46" s="10"/>
      <c r="U46" s="10"/>
      <c r="V46" s="10">
        <v>100</v>
      </c>
    </row>
    <row xmlns:x14ac="http://schemas.microsoft.com/office/spreadsheetml/2009/9/ac" r="47" s="177" customFormat="true" ht="12" x14ac:dyDescent="0.2">
      <c r="A47" s="175" t="s">
        <v>159</v>
      </c>
      <c r="B47" s="10">
        <v>2002</v>
      </c>
      <c r="C47" s="176" t="s">
        <v>1</v>
      </c>
      <c r="D47" s="10">
        <v>15287.003283805851</v>
      </c>
      <c r="E47" s="10"/>
      <c r="F47" s="10"/>
      <c r="G47" s="10"/>
      <c r="H47" s="10"/>
      <c r="I47" s="10"/>
      <c r="J47" s="10">
        <v>100</v>
      </c>
      <c r="K47" s="10"/>
      <c r="L47" s="10"/>
      <c r="M47" s="10"/>
      <c r="N47" s="10"/>
      <c r="O47" s="10"/>
      <c r="P47" s="10">
        <v>100</v>
      </c>
      <c r="Q47" s="10"/>
      <c r="R47" s="10"/>
      <c r="S47" s="10"/>
      <c r="T47" s="10"/>
      <c r="U47" s="10"/>
      <c r="V47" s="10">
        <v>100</v>
      </c>
    </row>
    <row xmlns:x14ac="http://schemas.microsoft.com/office/spreadsheetml/2009/9/ac" r="48" s="177" customFormat="true" ht="12" x14ac:dyDescent="0.2">
      <c r="A48" s="175" t="s">
        <v>159</v>
      </c>
      <c r="B48" s="10">
        <v>2003</v>
      </c>
      <c r="C48" s="176" t="s">
        <v>1</v>
      </c>
      <c r="D48" s="10">
        <v>15561.196931076051</v>
      </c>
      <c r="E48" s="10"/>
      <c r="F48" s="10"/>
      <c r="G48" s="10"/>
      <c r="H48" s="10"/>
      <c r="I48" s="10"/>
      <c r="J48" s="10">
        <v>100</v>
      </c>
      <c r="K48" s="10"/>
      <c r="L48" s="10"/>
      <c r="M48" s="10"/>
      <c r="N48" s="10"/>
      <c r="O48" s="10"/>
      <c r="P48" s="10">
        <v>100</v>
      </c>
      <c r="Q48" s="10"/>
      <c r="R48" s="10"/>
      <c r="S48" s="10"/>
      <c r="T48" s="10"/>
      <c r="U48" s="10"/>
      <c r="V48" s="10">
        <v>100</v>
      </c>
    </row>
    <row xmlns:x14ac="http://schemas.microsoft.com/office/spreadsheetml/2009/9/ac" r="49" s="177" customFormat="true" ht="12" x14ac:dyDescent="0.2">
      <c r="A49" s="175" t="s">
        <v>159</v>
      </c>
      <c r="B49" s="10">
        <v>2004</v>
      </c>
      <c r="C49" s="176" t="s">
        <v>1</v>
      </c>
      <c r="D49" s="10">
        <v>15787.75098232269</v>
      </c>
      <c r="E49" s="10"/>
      <c r="F49" s="10"/>
      <c r="G49" s="10"/>
      <c r="H49" s="10"/>
      <c r="I49" s="10"/>
      <c r="J49" s="10">
        <v>100</v>
      </c>
      <c r="K49" s="10"/>
      <c r="L49" s="10"/>
      <c r="M49" s="10"/>
      <c r="N49" s="10"/>
      <c r="O49" s="10"/>
      <c r="P49" s="10">
        <v>100</v>
      </c>
      <c r="Q49" s="10"/>
      <c r="R49" s="10"/>
      <c r="S49" s="10"/>
      <c r="T49" s="10"/>
      <c r="U49" s="10"/>
      <c r="V49" s="10">
        <v>100</v>
      </c>
    </row>
    <row xmlns:x14ac="http://schemas.microsoft.com/office/spreadsheetml/2009/9/ac" r="50" s="177" customFormat="true" ht="12" x14ac:dyDescent="0.2">
      <c r="A50" s="175" t="s">
        <v>159</v>
      </c>
      <c r="B50" s="10">
        <v>2005</v>
      </c>
      <c r="C50" s="176" t="s">
        <v>1</v>
      </c>
      <c r="D50" s="10">
        <v>15979.2969285202</v>
      </c>
      <c r="E50" s="10"/>
      <c r="F50" s="10"/>
      <c r="G50" s="10"/>
      <c r="H50" s="10"/>
      <c r="I50" s="10"/>
      <c r="J50" s="10">
        <v>100</v>
      </c>
      <c r="K50" s="10"/>
      <c r="L50" s="10"/>
      <c r="M50" s="10"/>
      <c r="N50" s="10"/>
      <c r="O50" s="10"/>
      <c r="P50" s="10">
        <v>100</v>
      </c>
      <c r="Q50" s="10"/>
      <c r="R50" s="10"/>
      <c r="S50" s="10"/>
      <c r="T50" s="10"/>
      <c r="U50" s="10"/>
      <c r="V50" s="10">
        <v>100</v>
      </c>
    </row>
    <row xmlns:x14ac="http://schemas.microsoft.com/office/spreadsheetml/2009/9/ac" r="51" s="177" customFormat="true" ht="12" x14ac:dyDescent="0.2">
      <c r="A51" s="175" t="s">
        <v>159</v>
      </c>
      <c r="B51" s="10">
        <v>2006</v>
      </c>
      <c r="C51" s="176" t="s">
        <v>1</v>
      </c>
      <c r="D51" s="10">
        <v>16338.65194702149</v>
      </c>
      <c r="E51" s="10"/>
      <c r="F51" s="10"/>
      <c r="G51" s="10"/>
      <c r="H51" s="10"/>
      <c r="I51" s="10"/>
      <c r="J51" s="10">
        <v>100</v>
      </c>
      <c r="K51" s="10"/>
      <c r="L51" s="10"/>
      <c r="M51" s="10"/>
      <c r="N51" s="10"/>
      <c r="O51" s="10"/>
      <c r="P51" s="10">
        <v>100</v>
      </c>
      <c r="Q51" s="10"/>
      <c r="R51" s="10"/>
      <c r="S51" s="10"/>
      <c r="T51" s="10"/>
      <c r="U51" s="10"/>
      <c r="V51" s="10">
        <v>100</v>
      </c>
    </row>
    <row xmlns:x14ac="http://schemas.microsoft.com/office/spreadsheetml/2009/9/ac" r="52" s="177" customFormat="true" ht="12" x14ac:dyDescent="0.2">
      <c r="A52" s="175" t="s">
        <v>159</v>
      </c>
      <c r="B52" s="10">
        <v>2007</v>
      </c>
      <c r="C52" s="176" t="s">
        <v>1</v>
      </c>
      <c r="D52" s="10">
        <v>16663.681479377741</v>
      </c>
      <c r="E52" s="10"/>
      <c r="F52" s="10"/>
      <c r="G52" s="10"/>
      <c r="H52" s="10"/>
      <c r="I52" s="10"/>
      <c r="J52" s="10">
        <v>100</v>
      </c>
      <c r="K52" s="10"/>
      <c r="L52" s="10"/>
      <c r="M52" s="10"/>
      <c r="N52" s="10"/>
      <c r="O52" s="10"/>
      <c r="P52" s="10">
        <v>100</v>
      </c>
      <c r="Q52" s="10"/>
      <c r="R52" s="10"/>
      <c r="S52" s="10"/>
      <c r="T52" s="10"/>
      <c r="U52" s="10"/>
      <c r="V52" s="10">
        <v>100</v>
      </c>
    </row>
    <row xmlns:x14ac="http://schemas.microsoft.com/office/spreadsheetml/2009/9/ac" r="53" s="177" customFormat="true" ht="12" x14ac:dyDescent="0.2">
      <c r="A53" s="175" t="s">
        <v>159</v>
      </c>
      <c r="B53" s="10">
        <v>2008</v>
      </c>
      <c r="C53" s="176" t="s">
        <v>1</v>
      </c>
      <c r="D53" s="10">
        <v>16988.006556396482</v>
      </c>
      <c r="E53" s="10"/>
      <c r="F53" s="10"/>
      <c r="G53" s="10"/>
      <c r="H53" s="10"/>
      <c r="I53" s="10"/>
      <c r="J53" s="10">
        <v>100</v>
      </c>
      <c r="K53" s="10"/>
      <c r="L53" s="10"/>
      <c r="M53" s="10"/>
      <c r="N53" s="10"/>
      <c r="O53" s="10"/>
      <c r="P53" s="10">
        <v>100</v>
      </c>
      <c r="Q53" s="10"/>
      <c r="R53" s="10"/>
      <c r="S53" s="10"/>
      <c r="T53" s="10"/>
      <c r="U53" s="10"/>
      <c r="V53" s="10">
        <v>100</v>
      </c>
    </row>
    <row xmlns:x14ac="http://schemas.microsoft.com/office/spreadsheetml/2009/9/ac" r="54" s="177" customFormat="true" ht="12" x14ac:dyDescent="0.2">
      <c r="A54" s="175" t="s">
        <v>159</v>
      </c>
      <c r="B54" s="10">
        <v>2009</v>
      </c>
      <c r="C54" s="176" t="s">
        <v>1</v>
      </c>
      <c r="D54" s="10">
        <v>18409.804320030209</v>
      </c>
      <c r="E54" s="10"/>
      <c r="F54" s="10"/>
      <c r="G54" s="10"/>
      <c r="H54" s="10"/>
      <c r="I54" s="10"/>
      <c r="J54" s="10">
        <v>100</v>
      </c>
      <c r="K54" s="10"/>
      <c r="L54" s="10"/>
      <c r="M54" s="10"/>
      <c r="N54" s="10"/>
      <c r="O54" s="10"/>
      <c r="P54" s="10">
        <v>100</v>
      </c>
      <c r="Q54" s="10"/>
      <c r="R54" s="10"/>
      <c r="S54" s="10"/>
      <c r="T54" s="10"/>
      <c r="U54" s="10"/>
      <c r="V54" s="10">
        <v>100</v>
      </c>
    </row>
    <row xmlns:x14ac="http://schemas.microsoft.com/office/spreadsheetml/2009/9/ac" r="55" s="177" customFormat="true" ht="12" x14ac:dyDescent="0.2">
      <c r="A55" s="175" t="s">
        <v>159</v>
      </c>
      <c r="B55" s="10">
        <v>2010</v>
      </c>
      <c r="C55" s="176" t="s">
        <v>1</v>
      </c>
      <c r="D55" s="10">
        <v>18808.14295776367</v>
      </c>
      <c r="E55" s="10"/>
      <c r="F55" s="10"/>
      <c r="G55" s="10"/>
      <c r="H55" s="10"/>
      <c r="I55" s="10"/>
      <c r="J55" s="10">
        <v>100</v>
      </c>
      <c r="K55" s="10"/>
      <c r="L55" s="10"/>
      <c r="M55" s="10"/>
      <c r="N55" s="10"/>
      <c r="O55" s="10"/>
      <c r="P55" s="10">
        <v>100</v>
      </c>
      <c r="Q55" s="10"/>
      <c r="R55" s="10"/>
      <c r="S55" s="10"/>
      <c r="T55" s="10"/>
      <c r="U55" s="10"/>
      <c r="V55" s="10">
        <v>100</v>
      </c>
    </row>
    <row xmlns:x14ac="http://schemas.microsoft.com/office/spreadsheetml/2009/9/ac" r="56" s="177" customFormat="true" ht="12" x14ac:dyDescent="0.2">
      <c r="A56" s="175" t="s">
        <v>159</v>
      </c>
      <c r="B56" s="10">
        <v>2011</v>
      </c>
      <c r="C56" s="176" t="s">
        <v>1</v>
      </c>
      <c r="D56" s="10">
        <v>19209.10664306641</v>
      </c>
      <c r="E56" s="10"/>
      <c r="F56" s="10"/>
      <c r="G56" s="10"/>
      <c r="H56" s="10"/>
      <c r="I56" s="10"/>
      <c r="J56" s="10">
        <v>100</v>
      </c>
      <c r="K56" s="10"/>
      <c r="L56" s="10"/>
      <c r="M56" s="10"/>
      <c r="N56" s="10"/>
      <c r="O56" s="10"/>
      <c r="P56" s="10">
        <v>100</v>
      </c>
      <c r="Q56" s="10"/>
      <c r="R56" s="10"/>
      <c r="S56" s="10"/>
      <c r="T56" s="10"/>
      <c r="U56" s="10"/>
      <c r="V56" s="10">
        <v>100</v>
      </c>
    </row>
    <row xmlns:x14ac="http://schemas.microsoft.com/office/spreadsheetml/2009/9/ac" r="57" s="177" customFormat="true" ht="12" x14ac:dyDescent="0.2">
      <c r="A57" s="175" t="s">
        <v>159</v>
      </c>
      <c r="B57" s="10">
        <v>2012</v>
      </c>
      <c r="C57" s="176" t="s">
        <v>1</v>
      </c>
      <c r="D57" s="10">
        <v>19689.735413818358</v>
      </c>
      <c r="E57" s="10"/>
      <c r="F57" s="10"/>
      <c r="G57" s="10"/>
      <c r="H57" s="10"/>
      <c r="I57" s="10"/>
      <c r="J57" s="10">
        <v>100</v>
      </c>
      <c r="K57" s="10"/>
      <c r="L57" s="10"/>
      <c r="M57" s="10"/>
      <c r="N57" s="10"/>
      <c r="O57" s="10"/>
      <c r="P57" s="10">
        <v>100</v>
      </c>
      <c r="Q57" s="10"/>
      <c r="R57" s="10"/>
      <c r="S57" s="10"/>
      <c r="T57" s="10"/>
      <c r="U57" s="10"/>
      <c r="V57" s="10">
        <v>100</v>
      </c>
    </row>
    <row xmlns:x14ac="http://schemas.microsoft.com/office/spreadsheetml/2009/9/ac" r="58" s="177" customFormat="true" ht="12" x14ac:dyDescent="0.2">
      <c r="A58" s="175" t="s">
        <v>159</v>
      </c>
      <c r="B58" s="10">
        <v>2013</v>
      </c>
      <c r="C58" s="176" t="s">
        <v>1</v>
      </c>
      <c r="D58" s="10">
        <v>20206.454686584471</v>
      </c>
      <c r="E58" s="10"/>
      <c r="F58" s="10"/>
      <c r="G58" s="10"/>
      <c r="H58" s="10"/>
      <c r="I58" s="10"/>
      <c r="J58" s="10">
        <v>100</v>
      </c>
      <c r="K58" s="10"/>
      <c r="L58" s="10"/>
      <c r="M58" s="10"/>
      <c r="N58" s="10"/>
      <c r="O58" s="10"/>
      <c r="P58" s="10">
        <v>100</v>
      </c>
      <c r="Q58" s="10"/>
      <c r="R58" s="10"/>
      <c r="S58" s="10"/>
      <c r="T58" s="10"/>
      <c r="U58" s="10"/>
      <c r="V58" s="10">
        <v>100</v>
      </c>
    </row>
    <row xmlns:x14ac="http://schemas.microsoft.com/office/spreadsheetml/2009/9/ac" r="59" s="177" customFormat="true" ht="12" x14ac:dyDescent="0.2">
      <c r="A59" s="175" t="s">
        <v>159</v>
      </c>
      <c r="B59" s="10">
        <v>2014</v>
      </c>
      <c r="C59" s="176" t="s">
        <v>1</v>
      </c>
      <c r="D59" s="10">
        <v>20765.14105323792</v>
      </c>
      <c r="E59" s="10"/>
      <c r="F59" s="10"/>
      <c r="G59" s="10"/>
      <c r="H59" s="10"/>
      <c r="I59" s="10"/>
      <c r="J59" s="10">
        <v>100</v>
      </c>
      <c r="K59" s="10"/>
      <c r="L59" s="10"/>
      <c r="M59" s="10"/>
      <c r="N59" s="10"/>
      <c r="O59" s="10"/>
      <c r="P59" s="10">
        <v>100</v>
      </c>
      <c r="Q59" s="10"/>
      <c r="R59" s="10"/>
      <c r="S59" s="10"/>
      <c r="T59" s="10"/>
      <c r="U59" s="10"/>
      <c r="V59" s="10">
        <v>100</v>
      </c>
    </row>
    <row xmlns:x14ac="http://schemas.microsoft.com/office/spreadsheetml/2009/9/ac" r="60" s="177" customFormat="true" ht="12" x14ac:dyDescent="0.2">
      <c r="A60" s="175" t="s">
        <v>159</v>
      </c>
      <c r="B60" s="10">
        <v>2015</v>
      </c>
      <c r="C60" s="176" t="s">
        <v>1</v>
      </c>
      <c r="D60" s="10">
        <v>21357.361035346981</v>
      </c>
      <c r="E60" s="10"/>
      <c r="F60" s="10"/>
      <c r="G60" s="10"/>
      <c r="H60" s="10"/>
      <c r="I60" s="10"/>
      <c r="J60" s="10">
        <v>100</v>
      </c>
      <c r="K60" s="10"/>
      <c r="L60" s="10"/>
      <c r="M60" s="10"/>
      <c r="N60" s="10"/>
      <c r="O60" s="10"/>
      <c r="P60" s="10">
        <v>100</v>
      </c>
      <c r="Q60" s="10"/>
      <c r="R60" s="10"/>
      <c r="S60" s="10"/>
      <c r="T60" s="10"/>
      <c r="U60" s="10"/>
      <c r="V60" s="10">
        <v>100</v>
      </c>
    </row>
    <row xmlns:x14ac="http://schemas.microsoft.com/office/spreadsheetml/2009/9/ac" r="61" s="177" customFormat="true" ht="12" x14ac:dyDescent="0.2">
      <c r="A61" s="175" t="s">
        <v>159</v>
      </c>
      <c r="B61" s="10">
        <v>2016</v>
      </c>
      <c r="C61" s="176" t="s">
        <v>1</v>
      </c>
      <c r="D61" s="10">
        <v>21942.982319183349</v>
      </c>
      <c r="E61" s="10"/>
      <c r="F61" s="10"/>
      <c r="G61" s="10"/>
      <c r="H61" s="10"/>
      <c r="I61" s="10"/>
      <c r="J61" s="10">
        <v>100</v>
      </c>
      <c r="K61" s="10"/>
      <c r="L61" s="10"/>
      <c r="M61" s="10"/>
      <c r="N61" s="10"/>
      <c r="O61" s="10"/>
      <c r="P61" s="10">
        <v>100</v>
      </c>
      <c r="Q61" s="10"/>
      <c r="R61" s="10"/>
      <c r="S61" s="10"/>
      <c r="T61" s="10"/>
      <c r="U61" s="10"/>
      <c r="V61" s="10">
        <v>100</v>
      </c>
    </row>
    <row xmlns:x14ac="http://schemas.microsoft.com/office/spreadsheetml/2009/9/ac" r="62" s="177" customFormat="true" ht="12" x14ac:dyDescent="0.2">
      <c r="A62" s="175" t="s">
        <v>159</v>
      </c>
      <c r="B62" s="10">
        <v>2017</v>
      </c>
      <c r="C62" s="176" t="s">
        <v>1</v>
      </c>
      <c r="D62" s="10">
        <v>22533.554778976439</v>
      </c>
      <c r="E62" s="10"/>
      <c r="F62" s="10"/>
      <c r="G62" s="10"/>
      <c r="H62" s="10"/>
      <c r="I62" s="10"/>
      <c r="J62" s="10">
        <v>100</v>
      </c>
      <c r="K62" s="10"/>
      <c r="L62" s="10"/>
      <c r="M62" s="10"/>
      <c r="N62" s="10"/>
      <c r="O62" s="10"/>
      <c r="P62" s="10">
        <v>100</v>
      </c>
      <c r="Q62" s="10"/>
      <c r="R62" s="10"/>
      <c r="S62" s="10"/>
      <c r="T62" s="10"/>
      <c r="U62" s="10"/>
      <c r="V62" s="10">
        <v>100</v>
      </c>
    </row>
    <row xmlns:x14ac="http://schemas.microsoft.com/office/spreadsheetml/2009/9/ac" r="63" s="177" customFormat="true" ht="12" x14ac:dyDescent="0.2">
      <c r="A63" s="175" t="s">
        <v>159</v>
      </c>
      <c r="B63" s="10">
        <v>2018</v>
      </c>
      <c r="C63" s="176" t="s">
        <v>1</v>
      </c>
      <c r="D63" s="10">
        <v>23135.314520416261</v>
      </c>
      <c r="E63" s="10"/>
      <c r="F63" s="10"/>
      <c r="G63" s="10"/>
      <c r="H63" s="10"/>
      <c r="I63" s="10"/>
      <c r="J63" s="10">
        <v>100</v>
      </c>
      <c r="K63" s="10"/>
      <c r="L63" s="10"/>
      <c r="M63" s="10"/>
      <c r="N63" s="10"/>
      <c r="O63" s="10"/>
      <c r="P63" s="10">
        <v>100</v>
      </c>
      <c r="Q63" s="10"/>
      <c r="R63" s="10"/>
      <c r="S63" s="10"/>
      <c r="T63" s="10"/>
      <c r="U63" s="10"/>
      <c r="V63" s="10">
        <v>100</v>
      </c>
    </row>
    <row xmlns:x14ac="http://schemas.microsoft.com/office/spreadsheetml/2009/9/ac" r="64" s="177" customFormat="true" ht="12" x14ac:dyDescent="0.2">
      <c r="A64" s="175" t="s">
        <v>159</v>
      </c>
      <c r="B64" s="10">
        <v>2019</v>
      </c>
      <c r="C64" s="176" t="s">
        <v>1</v>
      </c>
      <c r="D64" s="10">
        <v>23785.22920288087</v>
      </c>
      <c r="E64" s="10"/>
      <c r="F64" s="10"/>
      <c r="G64" s="10"/>
      <c r="H64" s="10"/>
      <c r="I64" s="10"/>
      <c r="J64" s="10">
        <v>100</v>
      </c>
      <c r="K64" s="10"/>
      <c r="L64" s="10"/>
      <c r="M64" s="10"/>
      <c r="N64" s="10"/>
      <c r="O64" s="10"/>
      <c r="P64" s="10">
        <v>100</v>
      </c>
      <c r="Q64" s="10"/>
      <c r="R64" s="10"/>
      <c r="S64" s="10"/>
      <c r="T64" s="10"/>
      <c r="U64" s="10"/>
      <c r="V64" s="10">
        <v>100</v>
      </c>
    </row>
    <row xmlns:x14ac="http://schemas.microsoft.com/office/spreadsheetml/2009/9/ac" r="65" s="177" customFormat="true" ht="12" x14ac:dyDescent="0.2">
      <c r="A65" s="175" t="s">
        <v>159</v>
      </c>
      <c r="B65" s="10">
        <v>2020</v>
      </c>
      <c r="C65" s="176" t="s">
        <v>1</v>
      </c>
      <c r="D65" s="10">
        <v>24505.280040206912</v>
      </c>
      <c r="E65" s="10"/>
      <c r="F65" s="10"/>
      <c r="G65" s="10"/>
      <c r="H65" s="10"/>
      <c r="I65" s="10"/>
      <c r="J65" s="10">
        <v>100</v>
      </c>
      <c r="K65" s="10"/>
      <c r="L65" s="10"/>
      <c r="M65" s="10"/>
      <c r="N65" s="10"/>
      <c r="O65" s="10"/>
      <c r="P65" s="10">
        <v>100</v>
      </c>
      <c r="Q65" s="10"/>
      <c r="R65" s="10"/>
      <c r="S65" s="10"/>
      <c r="T65" s="10"/>
      <c r="U65" s="10"/>
      <c r="V65" s="10">
        <v>100</v>
      </c>
    </row>
    <row xmlns:x14ac="http://schemas.microsoft.com/office/spreadsheetml/2009/9/ac" r="66" s="177" customFormat="true" ht="12" x14ac:dyDescent="0.2">
      <c r="A66" s="175" t="s">
        <v>159</v>
      </c>
      <c r="B66" s="10">
        <v>2021</v>
      </c>
      <c r="C66" s="176" t="s">
        <v>1</v>
      </c>
      <c r="D66" s="10">
        <v>25356.946437911989</v>
      </c>
      <c r="E66" s="10"/>
      <c r="F66" s="10"/>
      <c r="G66" s="10"/>
      <c r="H66" s="10"/>
      <c r="I66" s="10"/>
      <c r="J66" s="10">
        <v>100</v>
      </c>
      <c r="K66" s="10"/>
      <c r="L66" s="10"/>
      <c r="M66" s="10"/>
      <c r="N66" s="10"/>
      <c r="O66" s="10"/>
      <c r="P66" s="10">
        <v>100</v>
      </c>
      <c r="Q66" s="10"/>
      <c r="R66" s="10"/>
      <c r="S66" s="10"/>
      <c r="T66" s="10"/>
      <c r="U66" s="10"/>
      <c r="V66" s="10">
        <v>100</v>
      </c>
    </row>
    <row xmlns:x14ac="http://schemas.microsoft.com/office/spreadsheetml/2009/9/ac" r="67" s="177" customFormat="true" ht="12" x14ac:dyDescent="0.2">
      <c r="A67" s="175" t="s">
        <v>159</v>
      </c>
      <c r="B67" s="10">
        <v>2022</v>
      </c>
      <c r="C67" s="176" t="s">
        <v>1</v>
      </c>
      <c r="D67" s="10">
        <v>26268.361421813959</v>
      </c>
      <c r="E67" s="10"/>
      <c r="F67" s="10"/>
      <c r="G67" s="10"/>
      <c r="H67" s="10"/>
      <c r="I67" s="10"/>
      <c r="J67" s="10">
        <v>100</v>
      </c>
      <c r="K67" s="10"/>
      <c r="L67" s="10"/>
      <c r="M67" s="10"/>
      <c r="N67" s="10"/>
      <c r="O67" s="10"/>
      <c r="P67" s="10">
        <v>100</v>
      </c>
      <c r="Q67" s="10"/>
      <c r="R67" s="10"/>
      <c r="S67" s="10"/>
      <c r="T67" s="10"/>
      <c r="U67" s="10"/>
      <c r="V67" s="10">
        <v>100</v>
      </c>
    </row>
    <row xmlns:x14ac="http://schemas.microsoft.com/office/spreadsheetml/2009/9/ac" r="68" s="177" customFormat="true" ht="12" x14ac:dyDescent="0.2">
      <c r="A68" s="175" t="s">
        <v>159</v>
      </c>
      <c r="B68" s="10">
        <v>2023</v>
      </c>
      <c r="C68" s="176" t="s">
        <v>1</v>
      </c>
      <c r="D68" s="10">
        <v>26404.743534317018</v>
      </c>
      <c r="E68" s="10"/>
      <c r="F68" s="10"/>
      <c r="G68" s="10"/>
      <c r="H68" s="10"/>
      <c r="I68" s="10"/>
      <c r="J68" s="10">
        <v>100</v>
      </c>
      <c r="K68" s="10"/>
      <c r="L68" s="10"/>
      <c r="M68" s="10"/>
      <c r="N68" s="10"/>
      <c r="O68" s="10"/>
      <c r="P68" s="10">
        <v>100</v>
      </c>
      <c r="Q68" s="10"/>
      <c r="R68" s="10"/>
      <c r="S68" s="10"/>
      <c r="T68" s="10"/>
      <c r="U68" s="10"/>
      <c r="V68" s="10">
        <v>100</v>
      </c>
    </row>
    <row xmlns:x14ac="http://schemas.microsoft.com/office/spreadsheetml/2009/9/ac" r="69" s="177" customFormat="true" ht="12" x14ac:dyDescent="0.2">
      <c r="A69" s="175" t="s">
        <v>159</v>
      </c>
      <c r="B69" s="10">
        <v>2024</v>
      </c>
      <c r="C69" s="176" t="s">
        <v>1</v>
      </c>
      <c r="D69" s="10"/>
      <c r="E69" s="10"/>
      <c r="F69" s="10"/>
      <c r="G69" s="10"/>
      <c r="H69" s="10"/>
      <c r="I69" s="10"/>
      <c r="J69" s="10"/>
      <c r="K69" s="10"/>
      <c r="L69" s="10"/>
      <c r="M69" s="10"/>
      <c r="N69" s="10"/>
      <c r="O69" s="10"/>
      <c r="P69" s="10"/>
      <c r="Q69" s="10"/>
      <c r="R69" s="10"/>
      <c r="S69" s="10"/>
      <c r="T69" s="10"/>
      <c r="U69" s="10"/>
      <c r="V69" s="10"/>
    </row>
    <row xmlns:x14ac="http://schemas.microsoft.com/office/spreadsheetml/2009/9/ac" r="70" s="177" customFormat="true" ht="12" x14ac:dyDescent="0.2">
      <c r="A70" s="175" t="s">
        <v>159</v>
      </c>
      <c r="B70" s="10">
        <v>2025</v>
      </c>
      <c r="C70" s="176" t="s">
        <v>1</v>
      </c>
      <c r="D70" s="10"/>
      <c r="E70" s="10"/>
      <c r="F70" s="10"/>
      <c r="G70" s="10"/>
      <c r="H70" s="10"/>
      <c r="I70" s="10"/>
      <c r="J70" s="10"/>
      <c r="K70" s="10"/>
      <c r="L70" s="10"/>
      <c r="M70" s="10"/>
      <c r="N70" s="10"/>
      <c r="O70" s="10"/>
      <c r="P70" s="10"/>
      <c r="Q70" s="10"/>
      <c r="R70" s="10"/>
      <c r="S70" s="10"/>
      <c r="T70" s="10"/>
      <c r="U70" s="10"/>
      <c r="V70" s="10"/>
    </row>
    <row xmlns:x14ac="http://schemas.microsoft.com/office/spreadsheetml/2009/9/ac" r="71" s="177" customFormat="true" ht="12" x14ac:dyDescent="0.2">
      <c r="A71" s="175" t="s">
        <v>159</v>
      </c>
      <c r="B71" s="10">
        <v>2026</v>
      </c>
      <c r="C71" s="176" t="s">
        <v>1</v>
      </c>
      <c r="D71" s="10"/>
      <c r="E71" s="10"/>
      <c r="F71" s="10"/>
      <c r="G71" s="10"/>
      <c r="H71" s="10"/>
      <c r="I71" s="10"/>
      <c r="J71" s="10"/>
      <c r="K71" s="10"/>
      <c r="L71" s="10"/>
      <c r="M71" s="10"/>
      <c r="N71" s="10"/>
      <c r="O71" s="10"/>
      <c r="P71" s="10"/>
      <c r="Q71" s="10"/>
      <c r="R71" s="10"/>
      <c r="S71" s="10"/>
      <c r="T71" s="10"/>
      <c r="U71" s="10"/>
      <c r="V71" s="10"/>
    </row>
    <row xmlns:x14ac="http://schemas.microsoft.com/office/spreadsheetml/2009/9/ac" r="72" s="177" customFormat="true" ht="12" x14ac:dyDescent="0.2">
      <c r="A72" s="175" t="s">
        <v>159</v>
      </c>
      <c r="B72" s="10">
        <v>2027</v>
      </c>
      <c r="C72" s="176" t="s">
        <v>1</v>
      </c>
      <c r="D72" s="10"/>
      <c r="E72" s="10"/>
      <c r="F72" s="10"/>
      <c r="G72" s="10"/>
      <c r="H72" s="10"/>
      <c r="I72" s="10"/>
      <c r="J72" s="10"/>
      <c r="K72" s="10"/>
      <c r="L72" s="10"/>
      <c r="M72" s="10"/>
      <c r="N72" s="10"/>
      <c r="O72" s="10"/>
      <c r="P72" s="10"/>
      <c r="Q72" s="10"/>
      <c r="R72" s="10"/>
      <c r="S72" s="10"/>
      <c r="T72" s="10"/>
      <c r="U72" s="10"/>
      <c r="V72" s="10"/>
    </row>
    <row xmlns:x14ac="http://schemas.microsoft.com/office/spreadsheetml/2009/9/ac" r="73" s="177" customFormat="true" ht="12" x14ac:dyDescent="0.2">
      <c r="A73" s="175" t="s">
        <v>159</v>
      </c>
      <c r="B73" s="10">
        <v>2028</v>
      </c>
      <c r="C73" s="176" t="s">
        <v>1</v>
      </c>
      <c r="D73" s="10"/>
      <c r="E73" s="10"/>
      <c r="F73" s="10"/>
      <c r="G73" s="10"/>
      <c r="H73" s="10"/>
      <c r="I73" s="10"/>
      <c r="J73" s="10"/>
      <c r="K73" s="10"/>
      <c r="L73" s="10"/>
      <c r="M73" s="10"/>
      <c r="N73" s="10"/>
      <c r="O73" s="10"/>
      <c r="P73" s="10"/>
      <c r="Q73" s="10"/>
      <c r="R73" s="10"/>
      <c r="S73" s="10"/>
      <c r="T73" s="10"/>
      <c r="U73" s="10"/>
      <c r="V73" s="10"/>
    </row>
    <row xmlns:x14ac="http://schemas.microsoft.com/office/spreadsheetml/2009/9/ac" r="74" s="177" customFormat="true" ht="12" x14ac:dyDescent="0.2">
      <c r="A74" s="175" t="s">
        <v>159</v>
      </c>
      <c r="B74" s="10">
        <v>2029</v>
      </c>
      <c r="C74" s="176" t="s">
        <v>1</v>
      </c>
      <c r="D74" s="10"/>
      <c r="E74" s="10"/>
      <c r="F74" s="10"/>
      <c r="G74" s="10"/>
      <c r="H74" s="10"/>
      <c r="I74" s="10"/>
      <c r="J74" s="10"/>
      <c r="K74" s="10"/>
      <c r="L74" s="10"/>
      <c r="M74" s="10"/>
      <c r="N74" s="10"/>
      <c r="O74" s="10"/>
      <c r="P74" s="10"/>
      <c r="Q74" s="10"/>
      <c r="R74" s="10"/>
      <c r="S74" s="10"/>
      <c r="T74" s="10"/>
      <c r="U74" s="10"/>
      <c r="V74" s="10"/>
    </row>
    <row xmlns:x14ac="http://schemas.microsoft.com/office/spreadsheetml/2009/9/ac" r="75" s="177" customFormat="true" ht="12" x14ac:dyDescent="0.2">
      <c r="A75" s="175" t="s">
        <v>159</v>
      </c>
      <c r="B75" s="10">
        <v>2030</v>
      </c>
      <c r="C75" s="176" t="s">
        <v>1</v>
      </c>
      <c r="D75" s="10"/>
      <c r="E75" s="10"/>
      <c r="F75" s="10"/>
      <c r="G75" s="10"/>
      <c r="H75" s="10"/>
      <c r="I75" s="10"/>
      <c r="J75" s="10"/>
      <c r="K75" s="10"/>
      <c r="L75" s="10"/>
      <c r="M75" s="10"/>
      <c r="N75" s="10"/>
      <c r="O75" s="10"/>
      <c r="P75" s="10"/>
      <c r="Q75" s="10"/>
      <c r="R75" s="10"/>
      <c r="S75" s="10"/>
      <c r="T75" s="10"/>
      <c r="U75" s="10"/>
      <c r="V75" s="10"/>
    </row>
    <row xmlns:x14ac="http://schemas.microsoft.com/office/spreadsheetml/2009/9/ac" r="76" s="177" customFormat="true" ht="12" x14ac:dyDescent="0.2">
      <c r="A76" s="175" t="s">
        <v>159</v>
      </c>
      <c r="B76" s="10">
        <v>2000</v>
      </c>
      <c r="C76" s="176" t="s">
        <v>2</v>
      </c>
      <c r="D76" s="10">
        <v>19310.428198013309</v>
      </c>
      <c r="E76" s="10"/>
      <c r="F76" s="10"/>
      <c r="G76" s="10"/>
      <c r="H76" s="10"/>
      <c r="I76" s="10"/>
      <c r="J76" s="10">
        <v>100</v>
      </c>
      <c r="K76" s="10"/>
      <c r="L76" s="10"/>
      <c r="M76" s="10"/>
      <c r="N76" s="10"/>
      <c r="O76" s="10"/>
      <c r="P76" s="10">
        <v>100</v>
      </c>
      <c r="Q76" s="10"/>
      <c r="R76" s="10"/>
      <c r="S76" s="10"/>
      <c r="T76" s="10"/>
      <c r="U76" s="10"/>
      <c r="V76" s="10">
        <v>100</v>
      </c>
    </row>
    <row xmlns:x14ac="http://schemas.microsoft.com/office/spreadsheetml/2009/9/ac" r="77" s="177" customFormat="true" ht="12" x14ac:dyDescent="0.2">
      <c r="A77" s="175" t="s">
        <v>159</v>
      </c>
      <c r="B77" s="10">
        <v>2001</v>
      </c>
      <c r="C77" s="176" t="s">
        <v>2</v>
      </c>
      <c r="D77" s="10">
        <v>19422.112076797479</v>
      </c>
      <c r="E77" s="10"/>
      <c r="F77" s="10"/>
      <c r="G77" s="10"/>
      <c r="H77" s="10"/>
      <c r="I77" s="10"/>
      <c r="J77" s="10">
        <v>100</v>
      </c>
      <c r="K77" s="10"/>
      <c r="L77" s="10"/>
      <c r="M77" s="10"/>
      <c r="N77" s="10"/>
      <c r="O77" s="10"/>
      <c r="P77" s="10">
        <v>100</v>
      </c>
      <c r="Q77" s="10"/>
      <c r="R77" s="10"/>
      <c r="S77" s="10"/>
      <c r="T77" s="10"/>
      <c r="U77" s="10"/>
      <c r="V77" s="10">
        <v>100</v>
      </c>
    </row>
    <row xmlns:x14ac="http://schemas.microsoft.com/office/spreadsheetml/2009/9/ac" r="78" s="177" customFormat="true" ht="12" x14ac:dyDescent="0.2">
      <c r="A78" s="175" t="s">
        <v>159</v>
      </c>
      <c r="B78" s="10">
        <v>2002</v>
      </c>
      <c r="C78" s="176" t="s">
        <v>2</v>
      </c>
      <c r="D78" s="10">
        <v>19861.99671619416</v>
      </c>
      <c r="E78" s="10"/>
      <c r="F78" s="10"/>
      <c r="G78" s="10"/>
      <c r="H78" s="10"/>
      <c r="I78" s="10"/>
      <c r="J78" s="10">
        <v>100</v>
      </c>
      <c r="K78" s="10"/>
      <c r="L78" s="10"/>
      <c r="M78" s="10"/>
      <c r="N78" s="10"/>
      <c r="O78" s="10"/>
      <c r="P78" s="10">
        <v>100</v>
      </c>
      <c r="Q78" s="10"/>
      <c r="R78" s="10"/>
      <c r="S78" s="10"/>
      <c r="T78" s="10"/>
      <c r="U78" s="10"/>
      <c r="V78" s="10">
        <v>100</v>
      </c>
    </row>
    <row xmlns:x14ac="http://schemas.microsoft.com/office/spreadsheetml/2009/9/ac" r="79" s="177" customFormat="true" ht="12" x14ac:dyDescent="0.2">
      <c r="A79" s="175" t="s">
        <v>159</v>
      </c>
      <c r="B79" s="10">
        <v>2003</v>
      </c>
      <c r="C79" s="176" t="s">
        <v>2</v>
      </c>
      <c r="D79" s="10">
        <v>20201.803068923949</v>
      </c>
      <c r="E79" s="10"/>
      <c r="F79" s="10"/>
      <c r="G79" s="10"/>
      <c r="H79" s="10"/>
      <c r="I79" s="10"/>
      <c r="J79" s="10">
        <v>100</v>
      </c>
      <c r="K79" s="10"/>
      <c r="L79" s="10"/>
      <c r="M79" s="10"/>
      <c r="N79" s="10"/>
      <c r="O79" s="10"/>
      <c r="P79" s="10">
        <v>100</v>
      </c>
      <c r="Q79" s="10"/>
      <c r="R79" s="10"/>
      <c r="S79" s="10"/>
      <c r="T79" s="10"/>
      <c r="U79" s="10"/>
      <c r="V79" s="10">
        <v>100</v>
      </c>
    </row>
    <row xmlns:x14ac="http://schemas.microsoft.com/office/spreadsheetml/2009/9/ac" r="80" s="177" customFormat="true" ht="12" x14ac:dyDescent="0.2">
      <c r="A80" s="175" t="s">
        <v>159</v>
      </c>
      <c r="B80" s="10">
        <v>2004</v>
      </c>
      <c r="C80" s="176" t="s">
        <v>2</v>
      </c>
      <c r="D80" s="10">
        <v>20479.24901767731</v>
      </c>
      <c r="E80" s="10"/>
      <c r="F80" s="10"/>
      <c r="G80" s="10"/>
      <c r="H80" s="10"/>
      <c r="I80" s="10"/>
      <c r="J80" s="10">
        <v>100</v>
      </c>
      <c r="K80" s="10"/>
      <c r="L80" s="10"/>
      <c r="M80" s="10"/>
      <c r="N80" s="10"/>
      <c r="O80" s="10"/>
      <c r="P80" s="10">
        <v>100</v>
      </c>
      <c r="Q80" s="10"/>
      <c r="R80" s="10"/>
      <c r="S80" s="10"/>
      <c r="T80" s="10"/>
      <c r="U80" s="10"/>
      <c r="V80" s="10">
        <v>100</v>
      </c>
    </row>
    <row xmlns:x14ac="http://schemas.microsoft.com/office/spreadsheetml/2009/9/ac" r="81" s="177" customFormat="true" ht="12" x14ac:dyDescent="0.2">
      <c r="A81" s="175" t="s">
        <v>159</v>
      </c>
      <c r="B81" s="10">
        <v>2005</v>
      </c>
      <c r="C81" s="176" t="s">
        <v>2</v>
      </c>
      <c r="D81" s="10">
        <v>20711.703071479798</v>
      </c>
      <c r="E81" s="10"/>
      <c r="F81" s="10"/>
      <c r="G81" s="10"/>
      <c r="H81" s="10"/>
      <c r="I81" s="10"/>
      <c r="J81" s="10">
        <v>100</v>
      </c>
      <c r="K81" s="10"/>
      <c r="L81" s="10"/>
      <c r="M81" s="10"/>
      <c r="N81" s="10"/>
      <c r="O81" s="10"/>
      <c r="P81" s="10">
        <v>100</v>
      </c>
      <c r="Q81" s="10"/>
      <c r="R81" s="10"/>
      <c r="S81" s="10"/>
      <c r="T81" s="10"/>
      <c r="U81" s="10"/>
      <c r="V81" s="10">
        <v>100</v>
      </c>
    </row>
    <row xmlns:x14ac="http://schemas.microsoft.com/office/spreadsheetml/2009/9/ac" r="82" s="177" customFormat="true" ht="12" x14ac:dyDescent="0.2">
      <c r="A82" s="175" t="s">
        <v>159</v>
      </c>
      <c r="B82" s="10">
        <v>2006</v>
      </c>
      <c r="C82" s="176" t="s">
        <v>2</v>
      </c>
      <c r="D82" s="10">
        <v>20769.348052978508</v>
      </c>
      <c r="E82" s="10"/>
      <c r="F82" s="10"/>
      <c r="G82" s="10"/>
      <c r="H82" s="10"/>
      <c r="I82" s="10"/>
      <c r="J82" s="10">
        <v>100</v>
      </c>
      <c r="K82" s="10"/>
      <c r="L82" s="10"/>
      <c r="M82" s="10"/>
      <c r="N82" s="10"/>
      <c r="O82" s="10"/>
      <c r="P82" s="10">
        <v>100</v>
      </c>
      <c r="Q82" s="10"/>
      <c r="R82" s="10"/>
      <c r="S82" s="10"/>
      <c r="T82" s="10"/>
      <c r="U82" s="10"/>
      <c r="V82" s="10">
        <v>100</v>
      </c>
    </row>
    <row xmlns:x14ac="http://schemas.microsoft.com/office/spreadsheetml/2009/9/ac" r="83" s="177" customFormat="true" ht="12" x14ac:dyDescent="0.2">
      <c r="A83" s="175" t="s">
        <v>159</v>
      </c>
      <c r="B83" s="10">
        <v>2007</v>
      </c>
      <c r="C83" s="176" t="s">
        <v>2</v>
      </c>
      <c r="D83" s="10">
        <v>20477.318520622259</v>
      </c>
      <c r="E83" s="10"/>
      <c r="F83" s="10"/>
      <c r="G83" s="10"/>
      <c r="H83" s="10"/>
      <c r="I83" s="10"/>
      <c r="J83" s="10">
        <v>100</v>
      </c>
      <c r="K83" s="10"/>
      <c r="L83" s="10"/>
      <c r="M83" s="10"/>
      <c r="N83" s="10"/>
      <c r="O83" s="10"/>
      <c r="P83" s="10">
        <v>100</v>
      </c>
      <c r="Q83" s="10"/>
      <c r="R83" s="10"/>
      <c r="S83" s="10"/>
      <c r="T83" s="10"/>
      <c r="U83" s="10"/>
      <c r="V83" s="10">
        <v>100</v>
      </c>
    </row>
    <row xmlns:x14ac="http://schemas.microsoft.com/office/spreadsheetml/2009/9/ac" r="84" s="177" customFormat="true" ht="12" x14ac:dyDescent="0.2">
      <c r="A84" s="175" t="s">
        <v>159</v>
      </c>
      <c r="B84" s="10">
        <v>2008</v>
      </c>
      <c r="C84" s="176" t="s">
        <v>2</v>
      </c>
      <c r="D84" s="10">
        <v>20179.993443603511</v>
      </c>
      <c r="E84" s="10"/>
      <c r="F84" s="10"/>
      <c r="G84" s="10"/>
      <c r="H84" s="10"/>
      <c r="I84" s="10"/>
      <c r="J84" s="10">
        <v>100</v>
      </c>
      <c r="K84" s="10"/>
      <c r="L84" s="10"/>
      <c r="M84" s="10"/>
      <c r="N84" s="10"/>
      <c r="O84" s="10"/>
      <c r="P84" s="10">
        <v>100</v>
      </c>
      <c r="Q84" s="10"/>
      <c r="R84" s="10"/>
      <c r="S84" s="10"/>
      <c r="T84" s="10"/>
      <c r="U84" s="10"/>
      <c r="V84" s="10">
        <v>100</v>
      </c>
    </row>
    <row xmlns:x14ac="http://schemas.microsoft.com/office/spreadsheetml/2009/9/ac" r="85" s="177" customFormat="true" ht="12" x14ac:dyDescent="0.2">
      <c r="A85" s="175" t="s">
        <v>159</v>
      </c>
      <c r="B85" s="10">
        <v>2009</v>
      </c>
      <c r="C85" s="176" t="s">
        <v>2</v>
      </c>
      <c r="D85" s="10">
        <v>21141.195679969791</v>
      </c>
      <c r="E85" s="10"/>
      <c r="F85" s="10"/>
      <c r="G85" s="10"/>
      <c r="H85" s="10"/>
      <c r="I85" s="10"/>
      <c r="J85" s="10">
        <v>100</v>
      </c>
      <c r="K85" s="10"/>
      <c r="L85" s="10"/>
      <c r="M85" s="10"/>
      <c r="N85" s="10"/>
      <c r="O85" s="10"/>
      <c r="P85" s="10">
        <v>100</v>
      </c>
      <c r="Q85" s="10"/>
      <c r="R85" s="10"/>
      <c r="S85" s="10"/>
      <c r="T85" s="10"/>
      <c r="U85" s="10"/>
      <c r="V85" s="10">
        <v>100</v>
      </c>
    </row>
    <row xmlns:x14ac="http://schemas.microsoft.com/office/spreadsheetml/2009/9/ac" r="86" s="177" customFormat="true" ht="12" x14ac:dyDescent="0.2">
      <c r="A86" s="175" t="s">
        <v>159</v>
      </c>
      <c r="B86" s="10">
        <v>2010</v>
      </c>
      <c r="C86" s="176" t="s">
        <v>2</v>
      </c>
      <c r="D86" s="10">
        <v>20879.85704223633</v>
      </c>
      <c r="E86" s="10"/>
      <c r="F86" s="10"/>
      <c r="G86" s="10"/>
      <c r="H86" s="10"/>
      <c r="I86" s="10"/>
      <c r="J86" s="10">
        <v>100</v>
      </c>
      <c r="K86" s="10"/>
      <c r="L86" s="10"/>
      <c r="M86" s="10"/>
      <c r="N86" s="10"/>
      <c r="O86" s="10"/>
      <c r="P86" s="10">
        <v>100</v>
      </c>
      <c r="Q86" s="10"/>
      <c r="R86" s="10"/>
      <c r="S86" s="10"/>
      <c r="T86" s="10"/>
      <c r="U86" s="10"/>
      <c r="V86" s="10">
        <v>100</v>
      </c>
    </row>
    <row xmlns:x14ac="http://schemas.microsoft.com/office/spreadsheetml/2009/9/ac" r="87" s="177" customFormat="true" ht="12" x14ac:dyDescent="0.2">
      <c r="A87" s="175" t="s">
        <v>159</v>
      </c>
      <c r="B87" s="10">
        <v>2011</v>
      </c>
      <c r="C87" s="176" t="s">
        <v>2</v>
      </c>
      <c r="D87" s="10">
        <v>20614.89335693359</v>
      </c>
      <c r="E87" s="10"/>
      <c r="F87" s="10"/>
      <c r="G87" s="10"/>
      <c r="H87" s="10"/>
      <c r="I87" s="10"/>
      <c r="J87" s="10">
        <v>100</v>
      </c>
      <c r="K87" s="10"/>
      <c r="L87" s="10"/>
      <c r="M87" s="10"/>
      <c r="N87" s="10"/>
      <c r="O87" s="10"/>
      <c r="P87" s="10">
        <v>100</v>
      </c>
      <c r="Q87" s="10"/>
      <c r="R87" s="10"/>
      <c r="S87" s="10"/>
      <c r="T87" s="10"/>
      <c r="U87" s="10"/>
      <c r="V87" s="10">
        <v>100</v>
      </c>
    </row>
    <row xmlns:x14ac="http://schemas.microsoft.com/office/spreadsheetml/2009/9/ac" r="88" s="177" customFormat="true" ht="12" x14ac:dyDescent="0.2">
      <c r="A88" s="175" t="s">
        <v>159</v>
      </c>
      <c r="B88" s="10">
        <v>2012</v>
      </c>
      <c r="C88" s="176" t="s">
        <v>2</v>
      </c>
      <c r="D88" s="10">
        <v>20426.264586181642</v>
      </c>
      <c r="E88" s="10"/>
      <c r="F88" s="10"/>
      <c r="G88" s="10"/>
      <c r="H88" s="10"/>
      <c r="I88" s="10"/>
      <c r="J88" s="10">
        <v>100</v>
      </c>
      <c r="K88" s="10"/>
      <c r="L88" s="10"/>
      <c r="M88" s="10"/>
      <c r="N88" s="10"/>
      <c r="O88" s="10"/>
      <c r="P88" s="10">
        <v>100</v>
      </c>
      <c r="Q88" s="10"/>
      <c r="R88" s="10"/>
      <c r="S88" s="10"/>
      <c r="T88" s="10"/>
      <c r="U88" s="10"/>
      <c r="V88" s="10">
        <v>100</v>
      </c>
    </row>
    <row xmlns:x14ac="http://schemas.microsoft.com/office/spreadsheetml/2009/9/ac" r="89" s="177" customFormat="true" ht="12" x14ac:dyDescent="0.2">
      <c r="A89" s="175" t="s">
        <v>159</v>
      </c>
      <c r="B89" s="10">
        <v>2013</v>
      </c>
      <c r="C89" s="176" t="s">
        <v>2</v>
      </c>
      <c r="D89" s="10">
        <v>20265.545313415529</v>
      </c>
      <c r="E89" s="10"/>
      <c r="F89" s="10"/>
      <c r="G89" s="10"/>
      <c r="H89" s="10"/>
      <c r="I89" s="10"/>
      <c r="J89" s="10">
        <v>100</v>
      </c>
      <c r="K89" s="10"/>
      <c r="L89" s="10"/>
      <c r="M89" s="10"/>
      <c r="N89" s="10"/>
      <c r="O89" s="10"/>
      <c r="P89" s="10">
        <v>100</v>
      </c>
      <c r="Q89" s="10"/>
      <c r="R89" s="10"/>
      <c r="S89" s="10"/>
      <c r="T89" s="10"/>
      <c r="U89" s="10"/>
      <c r="V89" s="10">
        <v>100</v>
      </c>
    </row>
    <row xmlns:x14ac="http://schemas.microsoft.com/office/spreadsheetml/2009/9/ac" r="90" s="177" customFormat="true" ht="12" x14ac:dyDescent="0.2">
      <c r="A90" s="175" t="s">
        <v>159</v>
      </c>
      <c r="B90" s="10">
        <v>2014</v>
      </c>
      <c r="C90" s="176" t="s">
        <v>2</v>
      </c>
      <c r="D90" s="10">
        <v>20132.85894676208</v>
      </c>
      <c r="E90" s="10"/>
      <c r="F90" s="10"/>
      <c r="G90" s="10"/>
      <c r="H90" s="10"/>
      <c r="I90" s="10"/>
      <c r="J90" s="10">
        <v>100</v>
      </c>
      <c r="K90" s="10"/>
      <c r="L90" s="10"/>
      <c r="M90" s="10"/>
      <c r="N90" s="10"/>
      <c r="O90" s="10"/>
      <c r="P90" s="10">
        <v>100</v>
      </c>
      <c r="Q90" s="10"/>
      <c r="R90" s="10"/>
      <c r="S90" s="10"/>
      <c r="T90" s="10"/>
      <c r="U90" s="10"/>
      <c r="V90" s="10">
        <v>100</v>
      </c>
    </row>
    <row xmlns:x14ac="http://schemas.microsoft.com/office/spreadsheetml/2009/9/ac" r="91" s="177" customFormat="true" ht="12" x14ac:dyDescent="0.2">
      <c r="A91" s="175" t="s">
        <v>159</v>
      </c>
      <c r="B91" s="10">
        <v>2015</v>
      </c>
      <c r="C91" s="176" t="s">
        <v>2</v>
      </c>
      <c r="D91" s="10">
        <v>20017.638964653019</v>
      </c>
      <c r="E91" s="10"/>
      <c r="F91" s="10"/>
      <c r="G91" s="10"/>
      <c r="H91" s="10"/>
      <c r="I91" s="10"/>
      <c r="J91" s="10">
        <v>100</v>
      </c>
      <c r="K91" s="10"/>
      <c r="L91" s="10"/>
      <c r="M91" s="10"/>
      <c r="N91" s="10"/>
      <c r="O91" s="10"/>
      <c r="P91" s="10">
        <v>100</v>
      </c>
      <c r="Q91" s="10"/>
      <c r="R91" s="10"/>
      <c r="S91" s="10"/>
      <c r="T91" s="10"/>
      <c r="U91" s="10"/>
      <c r="V91" s="10">
        <v>100</v>
      </c>
    </row>
    <row xmlns:x14ac="http://schemas.microsoft.com/office/spreadsheetml/2009/9/ac" r="92" s="177" customFormat="true" ht="12" x14ac:dyDescent="0.2">
      <c r="A92" s="175" t="s">
        <v>159</v>
      </c>
      <c r="B92" s="10">
        <v>2016</v>
      </c>
      <c r="C92" s="176" t="s">
        <v>2</v>
      </c>
      <c r="D92" s="10">
        <v>19893.017680816651</v>
      </c>
      <c r="E92" s="10"/>
      <c r="F92" s="10"/>
      <c r="G92" s="10"/>
      <c r="H92" s="10"/>
      <c r="I92" s="10"/>
      <c r="J92" s="10">
        <v>100</v>
      </c>
      <c r="K92" s="10"/>
      <c r="L92" s="10"/>
      <c r="M92" s="10"/>
      <c r="N92" s="10"/>
      <c r="O92" s="10"/>
      <c r="P92" s="10">
        <v>100</v>
      </c>
      <c r="Q92" s="10"/>
      <c r="R92" s="10"/>
      <c r="S92" s="10"/>
      <c r="T92" s="10"/>
      <c r="U92" s="10"/>
      <c r="V92" s="10">
        <v>100</v>
      </c>
    </row>
    <row xmlns:x14ac="http://schemas.microsoft.com/office/spreadsheetml/2009/9/ac" r="93" s="177" customFormat="true" ht="12" x14ac:dyDescent="0.2">
      <c r="A93" s="175" t="s">
        <v>159</v>
      </c>
      <c r="B93" s="10">
        <v>2017</v>
      </c>
      <c r="C93" s="176" t="s">
        <v>2</v>
      </c>
      <c r="D93" s="10">
        <v>19773.445221023561</v>
      </c>
      <c r="E93" s="10"/>
      <c r="F93" s="10"/>
      <c r="G93" s="10"/>
      <c r="H93" s="10"/>
      <c r="I93" s="10"/>
      <c r="J93" s="10">
        <v>100</v>
      </c>
      <c r="K93" s="10"/>
      <c r="L93" s="10"/>
      <c r="M93" s="10"/>
      <c r="N93" s="10"/>
      <c r="O93" s="10"/>
      <c r="P93" s="10">
        <v>100</v>
      </c>
      <c r="Q93" s="10"/>
      <c r="R93" s="10"/>
      <c r="S93" s="10"/>
      <c r="T93" s="10"/>
      <c r="U93" s="10"/>
      <c r="V93" s="10">
        <v>100</v>
      </c>
    </row>
    <row xmlns:x14ac="http://schemas.microsoft.com/office/spreadsheetml/2009/9/ac" r="94" s="177" customFormat="true" ht="12" x14ac:dyDescent="0.2">
      <c r="A94" s="175" t="s">
        <v>159</v>
      </c>
      <c r="B94" s="10">
        <v>2018</v>
      </c>
      <c r="C94" s="176" t="s">
        <v>2</v>
      </c>
      <c r="D94" s="10">
        <v>19662.685479583739</v>
      </c>
      <c r="E94" s="10"/>
      <c r="F94" s="10"/>
      <c r="G94" s="10"/>
      <c r="H94" s="10"/>
      <c r="I94" s="10"/>
      <c r="J94" s="10">
        <v>100</v>
      </c>
      <c r="K94" s="10"/>
      <c r="L94" s="10"/>
      <c r="M94" s="10"/>
      <c r="N94" s="10"/>
      <c r="O94" s="10"/>
      <c r="P94" s="10">
        <v>100</v>
      </c>
      <c r="Q94" s="10"/>
      <c r="R94" s="10"/>
      <c r="S94" s="10"/>
      <c r="T94" s="10"/>
      <c r="U94" s="10"/>
      <c r="V94" s="10">
        <v>100</v>
      </c>
    </row>
    <row xmlns:x14ac="http://schemas.microsoft.com/office/spreadsheetml/2009/9/ac" r="95" s="177" customFormat="true" ht="12" x14ac:dyDescent="0.2">
      <c r="A95" s="175" t="s">
        <v>159</v>
      </c>
      <c r="B95" s="10">
        <v>2019</v>
      </c>
      <c r="C95" s="176" t="s">
        <v>2</v>
      </c>
      <c r="D95" s="10">
        <v>19590.770797119141</v>
      </c>
      <c r="E95" s="10"/>
      <c r="F95" s="10"/>
      <c r="G95" s="10"/>
      <c r="H95" s="10"/>
      <c r="I95" s="10"/>
      <c r="J95" s="10">
        <v>100</v>
      </c>
      <c r="K95" s="10"/>
      <c r="L95" s="10"/>
      <c r="M95" s="10"/>
      <c r="N95" s="10"/>
      <c r="O95" s="10"/>
      <c r="P95" s="10">
        <v>100</v>
      </c>
      <c r="Q95" s="10"/>
      <c r="R95" s="10"/>
      <c r="S95" s="10"/>
      <c r="T95" s="10"/>
      <c r="U95" s="10"/>
      <c r="V95" s="10">
        <v>100</v>
      </c>
    </row>
    <row xmlns:x14ac="http://schemas.microsoft.com/office/spreadsheetml/2009/9/ac" r="96" s="177" customFormat="true" ht="12" x14ac:dyDescent="0.2">
      <c r="A96" s="175" t="s">
        <v>159</v>
      </c>
      <c r="B96" s="10">
        <v>2020</v>
      </c>
      <c r="C96" s="176" t="s">
        <v>2</v>
      </c>
      <c r="D96" s="10">
        <v>19573.719959793088</v>
      </c>
      <c r="E96" s="10"/>
      <c r="F96" s="10"/>
      <c r="G96" s="10"/>
      <c r="H96" s="10"/>
      <c r="I96" s="10"/>
      <c r="J96" s="10">
        <v>100</v>
      </c>
      <c r="K96" s="10"/>
      <c r="L96" s="10"/>
      <c r="M96" s="10"/>
      <c r="N96" s="10"/>
      <c r="O96" s="10"/>
      <c r="P96" s="10">
        <v>100</v>
      </c>
      <c r="Q96" s="10"/>
      <c r="R96" s="10"/>
      <c r="S96" s="10"/>
      <c r="T96" s="10"/>
      <c r="U96" s="10"/>
      <c r="V96" s="10">
        <v>100</v>
      </c>
    </row>
    <row xmlns:x14ac="http://schemas.microsoft.com/office/spreadsheetml/2009/9/ac" r="97" s="177" customFormat="true" ht="12" x14ac:dyDescent="0.2">
      <c r="A97" s="175" t="s">
        <v>159</v>
      </c>
      <c r="B97" s="10">
        <v>2021</v>
      </c>
      <c r="C97" s="176" t="s">
        <v>2</v>
      </c>
      <c r="D97" s="10">
        <v>19654.053562088011</v>
      </c>
      <c r="E97" s="10"/>
      <c r="F97" s="10"/>
      <c r="G97" s="10"/>
      <c r="H97" s="10"/>
      <c r="I97" s="10"/>
      <c r="J97" s="10">
        <v>100</v>
      </c>
      <c r="K97" s="10"/>
      <c r="L97" s="10"/>
      <c r="M97" s="10"/>
      <c r="N97" s="10"/>
      <c r="O97" s="10"/>
      <c r="P97" s="10">
        <v>100</v>
      </c>
      <c r="Q97" s="10"/>
      <c r="R97" s="10"/>
      <c r="S97" s="10"/>
      <c r="T97" s="10"/>
      <c r="U97" s="10"/>
      <c r="V97" s="10">
        <v>100</v>
      </c>
    </row>
    <row xmlns:x14ac="http://schemas.microsoft.com/office/spreadsheetml/2009/9/ac" r="98" s="177" customFormat="true" ht="12" x14ac:dyDescent="0.2">
      <c r="A98" s="175" t="s">
        <v>159</v>
      </c>
      <c r="B98" s="10">
        <v>2022</v>
      </c>
      <c r="C98" s="176" t="s">
        <v>2</v>
      </c>
      <c r="D98" s="10">
        <v>19769.638578186041</v>
      </c>
      <c r="E98" s="10"/>
      <c r="F98" s="10"/>
      <c r="G98" s="10"/>
      <c r="H98" s="10"/>
      <c r="I98" s="10"/>
      <c r="J98" s="10">
        <v>100</v>
      </c>
      <c r="K98" s="10"/>
      <c r="L98" s="10"/>
      <c r="M98" s="10"/>
      <c r="N98" s="10"/>
      <c r="O98" s="10"/>
      <c r="P98" s="10">
        <v>100</v>
      </c>
      <c r="Q98" s="10"/>
      <c r="R98" s="10"/>
      <c r="S98" s="10"/>
      <c r="T98" s="10"/>
      <c r="U98" s="10"/>
      <c r="V98" s="10">
        <v>100</v>
      </c>
    </row>
    <row xmlns:x14ac="http://schemas.microsoft.com/office/spreadsheetml/2009/9/ac" r="99" s="177" customFormat="true" ht="12" x14ac:dyDescent="0.2">
      <c r="A99" s="175" t="s">
        <v>159</v>
      </c>
      <c r="B99" s="10">
        <v>2023</v>
      </c>
      <c r="C99" s="176" t="s">
        <v>2</v>
      </c>
      <c r="D99" s="10">
        <v>19308.256465682982</v>
      </c>
      <c r="E99" s="10"/>
      <c r="F99" s="10"/>
      <c r="G99" s="10"/>
      <c r="H99" s="10"/>
      <c r="I99" s="10"/>
      <c r="J99" s="10">
        <v>100</v>
      </c>
      <c r="K99" s="10"/>
      <c r="L99" s="10"/>
      <c r="M99" s="10"/>
      <c r="N99" s="10"/>
      <c r="O99" s="10"/>
      <c r="P99" s="10">
        <v>100</v>
      </c>
      <c r="Q99" s="10"/>
      <c r="R99" s="10"/>
      <c r="S99" s="10"/>
      <c r="T99" s="10"/>
      <c r="U99" s="10"/>
      <c r="V99" s="10">
        <v>100</v>
      </c>
    </row>
    <row xmlns:x14ac="http://schemas.microsoft.com/office/spreadsheetml/2009/9/ac" r="100" s="177" customFormat="true" ht="12" x14ac:dyDescent="0.2">
      <c r="A100" s="175" t="s">
        <v>159</v>
      </c>
      <c r="B100" s="10">
        <v>2024</v>
      </c>
      <c r="C100" s="176" t="s">
        <v>2</v>
      </c>
      <c r="D100" s="10"/>
      <c r="E100" s="10"/>
      <c r="F100" s="10"/>
      <c r="G100" s="10"/>
      <c r="H100" s="10"/>
      <c r="I100" s="10"/>
      <c r="J100" s="10"/>
      <c r="K100" s="10"/>
      <c r="L100" s="10"/>
      <c r="M100" s="10"/>
      <c r="N100" s="10"/>
      <c r="O100" s="10"/>
      <c r="P100" s="10"/>
      <c r="Q100" s="10"/>
      <c r="R100" s="10"/>
      <c r="S100" s="10"/>
      <c r="T100" s="10"/>
      <c r="U100" s="10"/>
      <c r="V100" s="10"/>
    </row>
    <row xmlns:x14ac="http://schemas.microsoft.com/office/spreadsheetml/2009/9/ac" r="101" s="177" customFormat="true" ht="12" x14ac:dyDescent="0.2">
      <c r="A101" s="175" t="s">
        <v>159</v>
      </c>
      <c r="B101" s="10">
        <v>2025</v>
      </c>
      <c r="C101" s="176" t="s">
        <v>2</v>
      </c>
      <c r="D101" s="10"/>
      <c r="E101" s="10"/>
      <c r="F101" s="10"/>
      <c r="G101" s="10"/>
      <c r="H101" s="10"/>
      <c r="I101" s="10"/>
      <c r="J101" s="10"/>
      <c r="K101" s="10"/>
      <c r="L101" s="10"/>
      <c r="M101" s="10"/>
      <c r="N101" s="10"/>
      <c r="O101" s="10"/>
      <c r="P101" s="10"/>
      <c r="Q101" s="10"/>
      <c r="R101" s="10"/>
      <c r="S101" s="10"/>
      <c r="T101" s="10"/>
      <c r="U101" s="10"/>
      <c r="V101" s="10"/>
    </row>
    <row xmlns:x14ac="http://schemas.microsoft.com/office/spreadsheetml/2009/9/ac" r="102" s="177" customFormat="true" ht="12" x14ac:dyDescent="0.2">
      <c r="A102" s="175" t="s">
        <v>159</v>
      </c>
      <c r="B102" s="10">
        <v>2026</v>
      </c>
      <c r="C102" s="176" t="s">
        <v>2</v>
      </c>
      <c r="D102" s="10"/>
      <c r="E102" s="10"/>
      <c r="F102" s="10"/>
      <c r="G102" s="10"/>
      <c r="H102" s="10"/>
      <c r="I102" s="10"/>
      <c r="J102" s="10"/>
      <c r="K102" s="10"/>
      <c r="L102" s="10"/>
      <c r="M102" s="10"/>
      <c r="N102" s="10"/>
      <c r="O102" s="10"/>
      <c r="P102" s="10"/>
      <c r="Q102" s="10"/>
      <c r="R102" s="10"/>
      <c r="S102" s="10"/>
      <c r="T102" s="10"/>
      <c r="U102" s="10"/>
      <c r="V102" s="10"/>
    </row>
    <row xmlns:x14ac="http://schemas.microsoft.com/office/spreadsheetml/2009/9/ac" r="103" s="177" customFormat="true" ht="12" x14ac:dyDescent="0.2">
      <c r="A103" s="175" t="s">
        <v>159</v>
      </c>
      <c r="B103" s="10">
        <v>2027</v>
      </c>
      <c r="C103" s="176" t="s">
        <v>2</v>
      </c>
      <c r="D103" s="10"/>
      <c r="E103" s="10"/>
      <c r="F103" s="10"/>
      <c r="G103" s="10"/>
      <c r="H103" s="10"/>
      <c r="I103" s="10"/>
      <c r="J103" s="10"/>
      <c r="K103" s="10"/>
      <c r="L103" s="10"/>
      <c r="M103" s="10"/>
      <c r="N103" s="10"/>
      <c r="O103" s="10"/>
      <c r="P103" s="10"/>
      <c r="Q103" s="10"/>
      <c r="R103" s="10"/>
      <c r="S103" s="10"/>
      <c r="T103" s="10"/>
      <c r="U103" s="10"/>
      <c r="V103" s="10"/>
    </row>
    <row xmlns:x14ac="http://schemas.microsoft.com/office/spreadsheetml/2009/9/ac" r="104" s="177" customFormat="true" ht="12" x14ac:dyDescent="0.2">
      <c r="A104" s="175" t="s">
        <v>159</v>
      </c>
      <c r="B104" s="10">
        <v>2028</v>
      </c>
      <c r="C104" s="176" t="s">
        <v>2</v>
      </c>
      <c r="D104" s="10"/>
      <c r="E104" s="10"/>
      <c r="F104" s="10"/>
      <c r="G104" s="10"/>
      <c r="H104" s="10"/>
      <c r="I104" s="10"/>
      <c r="J104" s="10"/>
      <c r="K104" s="10"/>
      <c r="L104" s="10"/>
      <c r="M104" s="10"/>
      <c r="N104" s="10"/>
      <c r="O104" s="10"/>
      <c r="P104" s="10"/>
      <c r="Q104" s="10"/>
      <c r="R104" s="10"/>
      <c r="S104" s="10"/>
      <c r="T104" s="10"/>
      <c r="U104" s="10"/>
      <c r="V104" s="10"/>
    </row>
    <row xmlns:x14ac="http://schemas.microsoft.com/office/spreadsheetml/2009/9/ac" r="105" s="177" customFormat="true" ht="12" x14ac:dyDescent="0.2">
      <c r="A105" s="175" t="s">
        <v>159</v>
      </c>
      <c r="B105" s="10">
        <v>2029</v>
      </c>
      <c r="C105" s="176" t="s">
        <v>2</v>
      </c>
      <c r="D105" s="10"/>
      <c r="E105" s="10"/>
      <c r="F105" s="10"/>
      <c r="G105" s="10"/>
      <c r="H105" s="10"/>
      <c r="I105" s="10"/>
      <c r="J105" s="10"/>
      <c r="K105" s="10"/>
      <c r="L105" s="10"/>
      <c r="M105" s="10"/>
      <c r="N105" s="10"/>
      <c r="O105" s="10"/>
      <c r="P105" s="10"/>
      <c r="Q105" s="10"/>
      <c r="R105" s="10"/>
      <c r="S105" s="10"/>
      <c r="T105" s="10"/>
      <c r="U105" s="10"/>
      <c r="V105" s="10"/>
    </row>
    <row xmlns:x14ac="http://schemas.microsoft.com/office/spreadsheetml/2009/9/ac" r="106" s="177" customFormat="true" ht="12" x14ac:dyDescent="0.2">
      <c r="A106" s="175" t="s">
        <v>159</v>
      </c>
      <c r="B106" s="10">
        <v>2030</v>
      </c>
      <c r="C106" s="176" t="s">
        <v>2</v>
      </c>
      <c r="D106" s="10"/>
      <c r="E106" s="10"/>
      <c r="F106" s="10"/>
      <c r="G106" s="10"/>
      <c r="H106" s="10"/>
      <c r="I106" s="10"/>
      <c r="J106" s="10"/>
      <c r="K106" s="10"/>
      <c r="L106" s="10"/>
      <c r="M106" s="10"/>
      <c r="N106" s="10"/>
      <c r="O106" s="10"/>
      <c r="P106" s="10"/>
      <c r="Q106" s="10"/>
      <c r="R106" s="10"/>
      <c r="S106" s="10"/>
      <c r="T106" s="10"/>
      <c r="U106" s="10"/>
      <c r="V106" s="10"/>
    </row>
    <row xmlns:x14ac="http://schemas.microsoft.com/office/spreadsheetml/2009/9/ac" r="107" s="177" customFormat="true" ht="12" x14ac:dyDescent="0.2">
      <c r="A107" s="175" t="s">
        <v>159</v>
      </c>
      <c r="B107" s="10">
        <v>2000</v>
      </c>
      <c r="C107" s="176" t="s">
        <v>16</v>
      </c>
      <c r="D107" s="10">
        <v>7518</v>
      </c>
      <c r="E107" s="10"/>
      <c r="F107" s="10"/>
      <c r="G107" s="10"/>
      <c r="H107" s="10"/>
      <c r="I107" s="10"/>
      <c r="J107" s="10">
        <v>100</v>
      </c>
      <c r="K107" s="10"/>
      <c r="L107" s="10"/>
      <c r="M107" s="10"/>
      <c r="N107" s="10"/>
      <c r="O107" s="10"/>
      <c r="P107" s="10">
        <v>100</v>
      </c>
      <c r="Q107" s="10"/>
      <c r="R107" s="10"/>
      <c r="S107" s="10"/>
      <c r="T107" s="10"/>
      <c r="U107" s="10"/>
      <c r="V107" s="10">
        <v>100</v>
      </c>
    </row>
    <row xmlns:x14ac="http://schemas.microsoft.com/office/spreadsheetml/2009/9/ac" r="108" s="177" customFormat="true" ht="12" x14ac:dyDescent="0.2">
      <c r="A108" s="175" t="s">
        <v>159</v>
      </c>
      <c r="B108" s="10">
        <v>2001</v>
      </c>
      <c r="C108" s="176" t="s">
        <v>16</v>
      </c>
      <c r="D108" s="10">
        <v>7574</v>
      </c>
      <c r="E108" s="10"/>
      <c r="F108" s="10"/>
      <c r="G108" s="10"/>
      <c r="H108" s="10"/>
      <c r="I108" s="10"/>
      <c r="J108" s="10">
        <v>100</v>
      </c>
      <c r="K108" s="10"/>
      <c r="L108" s="10"/>
      <c r="M108" s="10"/>
      <c r="N108" s="10"/>
      <c r="O108" s="10"/>
      <c r="P108" s="10">
        <v>100</v>
      </c>
      <c r="Q108" s="10"/>
      <c r="R108" s="10"/>
      <c r="S108" s="10"/>
      <c r="T108" s="10"/>
      <c r="U108" s="10"/>
      <c r="V108" s="10">
        <v>100</v>
      </c>
    </row>
    <row xmlns:x14ac="http://schemas.microsoft.com/office/spreadsheetml/2009/9/ac" r="109" s="177" customFormat="true" ht="12" x14ac:dyDescent="0.2">
      <c r="A109" s="175" t="s">
        <v>159</v>
      </c>
      <c r="B109" s="10">
        <v>2002</v>
      </c>
      <c r="C109" s="176" t="s">
        <v>16</v>
      </c>
      <c r="D109" s="10">
        <v>7796</v>
      </c>
      <c r="E109" s="10"/>
      <c r="F109" s="10"/>
      <c r="G109" s="10"/>
      <c r="H109" s="10"/>
      <c r="I109" s="10"/>
      <c r="J109" s="10">
        <v>100</v>
      </c>
      <c r="K109" s="10"/>
      <c r="L109" s="10"/>
      <c r="M109" s="10"/>
      <c r="N109" s="10"/>
      <c r="O109" s="10"/>
      <c r="P109" s="10">
        <v>100</v>
      </c>
      <c r="Q109" s="10"/>
      <c r="R109" s="10"/>
      <c r="S109" s="10"/>
      <c r="T109" s="10"/>
      <c r="U109" s="10"/>
      <c r="V109" s="10">
        <v>100</v>
      </c>
    </row>
    <row xmlns:x14ac="http://schemas.microsoft.com/office/spreadsheetml/2009/9/ac" r="110" s="177" customFormat="true" ht="12" x14ac:dyDescent="0.2">
      <c r="A110" s="175" t="s">
        <v>159</v>
      </c>
      <c r="B110" s="10">
        <v>2003</v>
      </c>
      <c r="C110" s="178" t="s">
        <v>16</v>
      </c>
      <c r="D110" s="10">
        <v>7866</v>
      </c>
      <c r="E110" s="10"/>
      <c r="F110" s="10"/>
      <c r="G110" s="10"/>
      <c r="H110" s="10"/>
      <c r="I110" s="10"/>
      <c r="J110" s="10">
        <v>100</v>
      </c>
      <c r="K110" s="10"/>
      <c r="L110" s="10"/>
      <c r="M110" s="10"/>
      <c r="N110" s="10"/>
      <c r="O110" s="10"/>
      <c r="P110" s="10">
        <v>100</v>
      </c>
      <c r="Q110" s="10"/>
      <c r="R110" s="10"/>
      <c r="S110" s="10"/>
      <c r="T110" s="10"/>
      <c r="U110" s="10"/>
      <c r="V110" s="10">
        <v>100</v>
      </c>
      <c r="W110" s="179"/>
      <c r="X110" s="179"/>
      <c r="Y110" s="179"/>
      <c r="Z110" s="179"/>
      <c r="AA110" s="179"/>
      <c r="AB110" s="179"/>
      <c r="AC110" s="179"/>
      <c r="AD110" s="179"/>
      <c r="AE110" s="179"/>
    </row>
    <row xmlns:x14ac="http://schemas.microsoft.com/office/spreadsheetml/2009/9/ac" r="111" s="177" customFormat="true" ht="12" x14ac:dyDescent="0.2">
      <c r="A111" s="175" t="s">
        <v>159</v>
      </c>
      <c r="B111" s="10">
        <v>2004</v>
      </c>
      <c r="C111" s="178" t="s">
        <v>16</v>
      </c>
      <c r="D111" s="10">
        <v>7882</v>
      </c>
      <c r="E111" s="10"/>
      <c r="F111" s="10"/>
      <c r="G111" s="10"/>
      <c r="H111" s="10"/>
      <c r="I111" s="10"/>
      <c r="J111" s="10">
        <v>100</v>
      </c>
      <c r="K111" s="10"/>
      <c r="L111" s="10"/>
      <c r="M111" s="10"/>
      <c r="N111" s="10"/>
      <c r="O111" s="10"/>
      <c r="P111" s="10">
        <v>100</v>
      </c>
      <c r="Q111" s="10"/>
      <c r="R111" s="10"/>
      <c r="S111" s="10"/>
      <c r="T111" s="10"/>
      <c r="U111" s="10"/>
      <c r="V111" s="10">
        <v>100</v>
      </c>
      <c r="W111" s="179"/>
      <c r="X111" s="179"/>
      <c r="Y111" s="179"/>
      <c r="Z111" s="179"/>
      <c r="AA111" s="179"/>
      <c r="AB111" s="179"/>
      <c r="AC111" s="179"/>
      <c r="AD111" s="179"/>
      <c r="AE111" s="179"/>
    </row>
    <row xmlns:x14ac="http://schemas.microsoft.com/office/spreadsheetml/2009/9/ac" r="112" s="177" customFormat="true" ht="12" x14ac:dyDescent="0.2">
      <c r="A112" s="175" t="s">
        <v>159</v>
      </c>
      <c r="B112" s="10">
        <v>2005</v>
      </c>
      <c r="C112" s="178" t="s">
        <v>16</v>
      </c>
      <c r="D112" s="10">
        <v>7851</v>
      </c>
      <c r="E112" s="10"/>
      <c r="F112" s="10"/>
      <c r="G112" s="10"/>
      <c r="H112" s="10"/>
      <c r="I112" s="10"/>
      <c r="J112" s="10">
        <v>100</v>
      </c>
      <c r="K112" s="10"/>
      <c r="L112" s="10"/>
      <c r="M112" s="10"/>
      <c r="N112" s="10"/>
      <c r="O112" s="10"/>
      <c r="P112" s="10">
        <v>100</v>
      </c>
      <c r="Q112" s="10"/>
      <c r="R112" s="10"/>
      <c r="S112" s="10"/>
      <c r="T112" s="10"/>
      <c r="U112" s="10"/>
      <c r="V112" s="10">
        <v>100</v>
      </c>
      <c r="W112" s="179"/>
      <c r="X112" s="179"/>
      <c r="Y112" s="179"/>
      <c r="Z112" s="179"/>
      <c r="AA112" s="179"/>
      <c r="AB112" s="179"/>
      <c r="AC112" s="179"/>
      <c r="AD112" s="179"/>
      <c r="AE112" s="179"/>
    </row>
    <row xmlns:x14ac="http://schemas.microsoft.com/office/spreadsheetml/2009/9/ac" r="113" s="177" customFormat="true" ht="12" x14ac:dyDescent="0.2">
      <c r="A113" s="175" t="s">
        <v>159</v>
      </c>
      <c r="B113" s="10">
        <v>2006</v>
      </c>
      <c r="C113" s="178" t="s">
        <v>16</v>
      </c>
      <c r="D113" s="10">
        <v>7845</v>
      </c>
      <c r="E113" s="10"/>
      <c r="F113" s="10"/>
      <c r="G113" s="10"/>
      <c r="H113" s="10"/>
      <c r="I113" s="10"/>
      <c r="J113" s="10">
        <v>100</v>
      </c>
      <c r="K113" s="10"/>
      <c r="L113" s="10"/>
      <c r="M113" s="10"/>
      <c r="N113" s="10"/>
      <c r="O113" s="10"/>
      <c r="P113" s="10">
        <v>100</v>
      </c>
      <c r="Q113" s="10"/>
      <c r="R113" s="10"/>
      <c r="S113" s="10"/>
      <c r="T113" s="10"/>
      <c r="U113" s="10"/>
      <c r="V113" s="10">
        <v>100</v>
      </c>
      <c r="W113" s="179"/>
      <c r="X113" s="179"/>
      <c r="Y113" s="179"/>
      <c r="Z113" s="179"/>
      <c r="AA113" s="179"/>
      <c r="AB113" s="179"/>
      <c r="AC113" s="179"/>
      <c r="AD113" s="179"/>
      <c r="AE113" s="179"/>
    </row>
    <row xmlns:x14ac="http://schemas.microsoft.com/office/spreadsheetml/2009/9/ac" r="114" s="177" customFormat="true" ht="12" x14ac:dyDescent="0.2">
      <c r="A114" s="175" t="s">
        <v>159</v>
      </c>
      <c r="B114" s="10">
        <v>2007</v>
      </c>
      <c r="C114" s="178" t="s">
        <v>16</v>
      </c>
      <c r="D114" s="10">
        <v>7657</v>
      </c>
      <c r="E114" s="10"/>
      <c r="F114" s="10"/>
      <c r="G114" s="10"/>
      <c r="H114" s="10"/>
      <c r="I114" s="10"/>
      <c r="J114" s="10">
        <v>100</v>
      </c>
      <c r="K114" s="10"/>
      <c r="L114" s="10"/>
      <c r="M114" s="10"/>
      <c r="N114" s="10"/>
      <c r="O114" s="10"/>
      <c r="P114" s="10">
        <v>100</v>
      </c>
      <c r="Q114" s="10"/>
      <c r="R114" s="10"/>
      <c r="S114" s="10"/>
      <c r="T114" s="10"/>
      <c r="U114" s="10"/>
      <c r="V114" s="10">
        <v>100</v>
      </c>
      <c r="W114" s="179"/>
      <c r="X114" s="179"/>
      <c r="Y114" s="179"/>
      <c r="Z114" s="179"/>
      <c r="AA114" s="179"/>
      <c r="AB114" s="179"/>
      <c r="AC114" s="179"/>
      <c r="AD114" s="179"/>
      <c r="AE114" s="179"/>
    </row>
    <row xmlns:x14ac="http://schemas.microsoft.com/office/spreadsheetml/2009/9/ac" r="115" s="177" customFormat="true" ht="12" x14ac:dyDescent="0.2">
      <c r="A115" s="175" t="s">
        <v>159</v>
      </c>
      <c r="B115" s="10">
        <v>2008</v>
      </c>
      <c r="C115" s="178" t="s">
        <v>16</v>
      </c>
      <c r="D115" s="10">
        <v>7589</v>
      </c>
      <c r="E115" s="10"/>
      <c r="F115" s="10"/>
      <c r="G115" s="10"/>
      <c r="H115" s="10"/>
      <c r="I115" s="10"/>
      <c r="J115" s="10">
        <v>100</v>
      </c>
      <c r="K115" s="10"/>
      <c r="L115" s="10"/>
      <c r="M115" s="10"/>
      <c r="N115" s="10"/>
      <c r="O115" s="10"/>
      <c r="P115" s="10">
        <v>100</v>
      </c>
      <c r="Q115" s="10"/>
      <c r="R115" s="10"/>
      <c r="S115" s="10"/>
      <c r="T115" s="10"/>
      <c r="U115" s="10"/>
      <c r="V115" s="10">
        <v>100</v>
      </c>
      <c r="W115" s="179"/>
      <c r="X115" s="179"/>
      <c r="Y115" s="179"/>
      <c r="Z115" s="179"/>
      <c r="AA115" s="179"/>
      <c r="AB115" s="179"/>
      <c r="AC115" s="179"/>
      <c r="AD115" s="179"/>
      <c r="AE115" s="179"/>
    </row>
    <row xmlns:x14ac="http://schemas.microsoft.com/office/spreadsheetml/2009/9/ac" r="116" s="177" customFormat="true" ht="12" x14ac:dyDescent="0.2">
      <c r="A116" s="175" t="s">
        <v>159</v>
      </c>
      <c r="B116" s="10">
        <v>2009</v>
      </c>
      <c r="C116" s="180" t="s">
        <v>16</v>
      </c>
      <c r="D116" s="10">
        <v>7651</v>
      </c>
      <c r="E116" s="10"/>
      <c r="F116" s="10"/>
      <c r="G116" s="10"/>
      <c r="H116" s="10"/>
      <c r="I116" s="10"/>
      <c r="J116" s="10">
        <v>100</v>
      </c>
      <c r="K116" s="10"/>
      <c r="L116" s="10"/>
      <c r="M116" s="10"/>
      <c r="N116" s="10"/>
      <c r="O116" s="10"/>
      <c r="P116" s="10">
        <v>100</v>
      </c>
      <c r="Q116" s="10"/>
      <c r="R116" s="10"/>
      <c r="S116" s="10"/>
      <c r="T116" s="10"/>
      <c r="U116" s="10"/>
      <c r="V116" s="10">
        <v>100</v>
      </c>
      <c r="W116" s="180"/>
      <c r="X116" s="180"/>
      <c r="Y116" s="180"/>
      <c r="Z116" s="180"/>
      <c r="AA116" s="180"/>
      <c r="AB116" s="180"/>
      <c r="AC116" s="180"/>
    </row>
    <row xmlns:x14ac="http://schemas.microsoft.com/office/spreadsheetml/2009/9/ac" r="117" s="177" customFormat="true" ht="12" x14ac:dyDescent="0.2">
      <c r="A117" s="175" t="s">
        <v>159</v>
      </c>
      <c r="B117" s="10">
        <v>2010</v>
      </c>
      <c r="C117" s="180" t="s">
        <v>16</v>
      </c>
      <c r="D117" s="10">
        <v>7858</v>
      </c>
      <c r="E117" s="10"/>
      <c r="F117" s="10"/>
      <c r="G117" s="10"/>
      <c r="H117" s="10"/>
      <c r="I117" s="10"/>
      <c r="J117" s="10">
        <v>100</v>
      </c>
      <c r="K117" s="10"/>
      <c r="L117" s="10"/>
      <c r="M117" s="10"/>
      <c r="N117" s="10"/>
      <c r="O117" s="10"/>
      <c r="P117" s="10">
        <v>100</v>
      </c>
      <c r="Q117" s="10"/>
      <c r="R117" s="10"/>
      <c r="S117" s="10"/>
      <c r="T117" s="10"/>
      <c r="U117" s="10"/>
      <c r="V117" s="10">
        <v>100</v>
      </c>
      <c r="W117" s="180"/>
      <c r="X117" s="180"/>
      <c r="Y117" s="180"/>
      <c r="Z117" s="180"/>
      <c r="AA117" s="180"/>
      <c r="AB117" s="180"/>
      <c r="AC117" s="180"/>
    </row>
    <row xmlns:x14ac="http://schemas.microsoft.com/office/spreadsheetml/2009/9/ac" r="118" s="177" customFormat="true" ht="12" x14ac:dyDescent="0.2">
      <c r="A118" s="175" t="s">
        <v>159</v>
      </c>
      <c r="B118" s="10">
        <v>2011</v>
      </c>
      <c r="C118" s="180" t="s">
        <v>16</v>
      </c>
      <c r="D118" s="10">
        <v>8099</v>
      </c>
      <c r="E118" s="10"/>
      <c r="F118" s="10"/>
      <c r="G118" s="10"/>
      <c r="H118" s="10"/>
      <c r="I118" s="10"/>
      <c r="J118" s="10">
        <v>100</v>
      </c>
      <c r="K118" s="10"/>
      <c r="L118" s="10"/>
      <c r="M118" s="10"/>
      <c r="N118" s="10"/>
      <c r="O118" s="10"/>
      <c r="P118" s="10">
        <v>100</v>
      </c>
      <c r="Q118" s="10"/>
      <c r="R118" s="10"/>
      <c r="S118" s="10"/>
      <c r="T118" s="10"/>
      <c r="U118" s="10"/>
      <c r="V118" s="10">
        <v>100</v>
      </c>
      <c r="W118" s="180"/>
      <c r="X118" s="180"/>
      <c r="Y118" s="180"/>
      <c r="Z118" s="180"/>
      <c r="AA118" s="180"/>
      <c r="AB118" s="180"/>
      <c r="AC118" s="180"/>
      <c r="AD118" s="180"/>
    </row>
    <row xmlns:x14ac="http://schemas.microsoft.com/office/spreadsheetml/2009/9/ac" r="119" s="177" customFormat="true" ht="12" x14ac:dyDescent="0.2">
      <c r="A119" s="175" t="s">
        <v>159</v>
      </c>
      <c r="B119" s="10">
        <v>2012</v>
      </c>
      <c r="C119" s="180" t="s">
        <v>16</v>
      </c>
      <c r="D119" s="10">
        <v>8478</v>
      </c>
      <c r="E119" s="10"/>
      <c r="F119" s="10"/>
      <c r="G119" s="10"/>
      <c r="H119" s="10"/>
      <c r="I119" s="10"/>
      <c r="J119" s="10">
        <v>100</v>
      </c>
      <c r="K119" s="10"/>
      <c r="L119" s="10"/>
      <c r="M119" s="10"/>
      <c r="N119" s="10"/>
      <c r="O119" s="10"/>
      <c r="P119" s="10">
        <v>100</v>
      </c>
      <c r="Q119" s="10"/>
      <c r="R119" s="10"/>
      <c r="S119" s="10"/>
      <c r="T119" s="10"/>
      <c r="U119" s="10"/>
      <c r="V119" s="10">
        <v>100</v>
      </c>
      <c r="W119" s="180"/>
      <c r="X119" s="180"/>
      <c r="Y119" s="180"/>
      <c r="Z119" s="180"/>
      <c r="AA119" s="180"/>
      <c r="AB119" s="180"/>
      <c r="AC119" s="180"/>
      <c r="AD119" s="180"/>
    </row>
    <row xmlns:x14ac="http://schemas.microsoft.com/office/spreadsheetml/2009/9/ac" r="120" s="177" customFormat="true" ht="12" x14ac:dyDescent="0.2">
      <c r="A120" s="175" t="s">
        <v>159</v>
      </c>
      <c r="B120" s="10">
        <v>2013</v>
      </c>
      <c r="C120" s="180" t="s">
        <v>16</v>
      </c>
      <c r="D120" s="10">
        <v>8830</v>
      </c>
      <c r="E120" s="10"/>
      <c r="F120" s="10"/>
      <c r="G120" s="10"/>
      <c r="H120" s="10"/>
      <c r="I120" s="10"/>
      <c r="J120" s="10">
        <v>100</v>
      </c>
      <c r="K120" s="10"/>
      <c r="L120" s="10"/>
      <c r="M120" s="10"/>
      <c r="N120" s="10"/>
      <c r="O120" s="10"/>
      <c r="P120" s="10">
        <v>100</v>
      </c>
      <c r="Q120" s="10"/>
      <c r="R120" s="10"/>
      <c r="S120" s="10"/>
      <c r="T120" s="10"/>
      <c r="U120" s="10"/>
      <c r="V120" s="10">
        <v>100</v>
      </c>
      <c r="W120" s="180"/>
      <c r="X120" s="180"/>
      <c r="Y120" s="180"/>
      <c r="Z120" s="180"/>
      <c r="AA120" s="180"/>
      <c r="AB120" s="180"/>
      <c r="AC120" s="180"/>
      <c r="AD120" s="180"/>
    </row>
    <row xmlns:x14ac="http://schemas.microsoft.com/office/spreadsheetml/2009/9/ac" r="121" s="177" customFormat="true" ht="12" x14ac:dyDescent="0.2">
      <c r="A121" s="175" t="s">
        <v>159</v>
      </c>
      <c r="B121" s="10">
        <v>2014</v>
      </c>
      <c r="C121" s="180" t="s">
        <v>16</v>
      </c>
      <c r="D121" s="10">
        <v>9143</v>
      </c>
      <c r="E121" s="10"/>
      <c r="F121" s="10"/>
      <c r="G121" s="10"/>
      <c r="H121" s="10"/>
      <c r="I121" s="10"/>
      <c r="J121" s="10">
        <v>100</v>
      </c>
      <c r="K121" s="10"/>
      <c r="L121" s="10"/>
      <c r="M121" s="10"/>
      <c r="N121" s="10"/>
      <c r="O121" s="10"/>
      <c r="P121" s="10">
        <v>100</v>
      </c>
      <c r="Q121" s="10"/>
      <c r="R121" s="10"/>
      <c r="S121" s="10"/>
      <c r="T121" s="10"/>
      <c r="U121" s="10"/>
      <c r="V121" s="10">
        <v>100</v>
      </c>
      <c r="W121" s="180"/>
      <c r="X121" s="180"/>
      <c r="Y121" s="180"/>
      <c r="Z121" s="180"/>
      <c r="AA121" s="180"/>
      <c r="AB121" s="180"/>
      <c r="AC121" s="180"/>
      <c r="AD121" s="180"/>
    </row>
    <row xmlns:x14ac="http://schemas.microsoft.com/office/spreadsheetml/2009/9/ac" r="122" s="177" customFormat="true" ht="12" x14ac:dyDescent="0.2">
      <c r="A122" s="175" t="s">
        <v>159</v>
      </c>
      <c r="B122" s="10">
        <v>2015</v>
      </c>
      <c r="C122" s="180" t="s">
        <v>16</v>
      </c>
      <c r="D122" s="10">
        <v>9409</v>
      </c>
      <c r="E122" s="10"/>
      <c r="F122" s="10"/>
      <c r="G122" s="10"/>
      <c r="H122" s="10"/>
      <c r="I122" s="10"/>
      <c r="J122" s="10">
        <v>100</v>
      </c>
      <c r="K122" s="10"/>
      <c r="L122" s="10"/>
      <c r="M122" s="10"/>
      <c r="N122" s="10"/>
      <c r="O122" s="10"/>
      <c r="P122" s="10">
        <v>100</v>
      </c>
      <c r="Q122" s="10"/>
      <c r="R122" s="10"/>
      <c r="S122" s="10"/>
      <c r="T122" s="10"/>
      <c r="U122" s="10"/>
      <c r="V122" s="10">
        <v>100</v>
      </c>
      <c r="W122" s="180"/>
      <c r="X122" s="180"/>
      <c r="Y122" s="180"/>
      <c r="Z122" s="180"/>
      <c r="AA122" s="180"/>
      <c r="AB122" s="180"/>
      <c r="AC122" s="180"/>
      <c r="AD122" s="180"/>
    </row>
    <row xmlns:x14ac="http://schemas.microsoft.com/office/spreadsheetml/2009/9/ac" r="123" s="177" customFormat="true" ht="12" x14ac:dyDescent="0.2">
      <c r="A123" s="175" t="s">
        <v>159</v>
      </c>
      <c r="B123" s="10">
        <v>2016</v>
      </c>
      <c r="C123" s="180" t="s">
        <v>16</v>
      </c>
      <c r="D123" s="10">
        <v>9595</v>
      </c>
      <c r="E123" s="10"/>
      <c r="F123" s="10"/>
      <c r="G123" s="10"/>
      <c r="H123" s="10"/>
      <c r="I123" s="10"/>
      <c r="J123" s="10">
        <v>100</v>
      </c>
      <c r="K123" s="10"/>
      <c r="L123" s="10"/>
      <c r="M123" s="10"/>
      <c r="N123" s="10"/>
      <c r="O123" s="10"/>
      <c r="P123" s="10">
        <v>100</v>
      </c>
      <c r="Q123" s="10"/>
      <c r="R123" s="10"/>
      <c r="S123" s="10"/>
      <c r="T123" s="10"/>
      <c r="U123" s="10"/>
      <c r="V123" s="10">
        <v>100</v>
      </c>
      <c r="W123" s="180"/>
      <c r="X123" s="180"/>
      <c r="Y123" s="180"/>
      <c r="Z123" s="180"/>
      <c r="AA123" s="180"/>
      <c r="AB123" s="180"/>
      <c r="AC123" s="180"/>
      <c r="AD123" s="180"/>
    </row>
    <row xmlns:x14ac="http://schemas.microsoft.com/office/spreadsheetml/2009/9/ac" r="124" s="177" customFormat="true" ht="12" x14ac:dyDescent="0.2">
      <c r="A124" s="175" t="s">
        <v>159</v>
      </c>
      <c r="B124" s="10">
        <v>2017</v>
      </c>
      <c r="C124" s="180" t="s">
        <v>16</v>
      </c>
      <c r="D124" s="10">
        <v>9686</v>
      </c>
      <c r="E124" s="10"/>
      <c r="F124" s="10"/>
      <c r="G124" s="10"/>
      <c r="H124" s="10"/>
      <c r="I124" s="10"/>
      <c r="J124" s="10">
        <v>100</v>
      </c>
      <c r="K124" s="10"/>
      <c r="L124" s="10"/>
      <c r="M124" s="10"/>
      <c r="N124" s="10"/>
      <c r="O124" s="10"/>
      <c r="P124" s="10">
        <v>100</v>
      </c>
      <c r="Q124" s="10"/>
      <c r="R124" s="10"/>
      <c r="S124" s="10"/>
      <c r="T124" s="10"/>
      <c r="U124" s="10"/>
      <c r="V124" s="10">
        <v>100</v>
      </c>
      <c r="W124" s="180"/>
      <c r="X124" s="180"/>
      <c r="Y124" s="180"/>
      <c r="Z124" s="180"/>
      <c r="AA124" s="180"/>
      <c r="AB124" s="180"/>
      <c r="AC124" s="180"/>
      <c r="AD124" s="180"/>
    </row>
    <row xmlns:x14ac="http://schemas.microsoft.com/office/spreadsheetml/2009/9/ac" r="125" s="177" customFormat="true" ht="12" x14ac:dyDescent="0.2">
      <c r="A125" s="175" t="s">
        <v>159</v>
      </c>
      <c r="B125" s="10">
        <v>2018</v>
      </c>
      <c r="C125" s="180" t="s">
        <v>16</v>
      </c>
      <c r="D125" s="10">
        <v>9691</v>
      </c>
      <c r="E125" s="10"/>
      <c r="F125" s="10"/>
      <c r="G125" s="10"/>
      <c r="H125" s="10"/>
      <c r="I125" s="10"/>
      <c r="J125" s="10">
        <v>100</v>
      </c>
      <c r="K125" s="10"/>
      <c r="L125" s="10"/>
      <c r="M125" s="10"/>
      <c r="N125" s="10"/>
      <c r="O125" s="10"/>
      <c r="P125" s="10">
        <v>100</v>
      </c>
      <c r="Q125" s="10"/>
      <c r="R125" s="10"/>
      <c r="S125" s="10"/>
      <c r="T125" s="10"/>
      <c r="U125" s="10"/>
      <c r="V125" s="10">
        <v>100</v>
      </c>
      <c r="W125" s="180"/>
      <c r="X125" s="180"/>
      <c r="Y125" s="180"/>
      <c r="Z125" s="180"/>
      <c r="AA125" s="180"/>
      <c r="AB125" s="180"/>
      <c r="AC125" s="180"/>
      <c r="AD125" s="180"/>
    </row>
    <row xmlns:x14ac="http://schemas.microsoft.com/office/spreadsheetml/2009/9/ac" r="126" s="177" customFormat="true" ht="12" x14ac:dyDescent="0.2">
      <c r="A126" s="175" t="s">
        <v>159</v>
      </c>
      <c r="B126" s="10">
        <v>2019</v>
      </c>
      <c r="C126" s="180" t="s">
        <v>16</v>
      </c>
      <c r="D126" s="10">
        <v>9700</v>
      </c>
      <c r="E126" s="10"/>
      <c r="F126" s="10"/>
      <c r="G126" s="10"/>
      <c r="H126" s="10"/>
      <c r="I126" s="10"/>
      <c r="J126" s="10">
        <v>100</v>
      </c>
      <c r="K126" s="10"/>
      <c r="L126" s="10"/>
      <c r="M126" s="10"/>
      <c r="N126" s="10"/>
      <c r="O126" s="10"/>
      <c r="P126" s="10">
        <v>100</v>
      </c>
      <c r="Q126" s="10"/>
      <c r="R126" s="10"/>
      <c r="S126" s="10"/>
      <c r="T126" s="10"/>
      <c r="U126" s="10"/>
      <c r="V126" s="10">
        <v>100</v>
      </c>
      <c r="W126" s="180"/>
      <c r="X126" s="180"/>
      <c r="Y126" s="180"/>
      <c r="Z126" s="180"/>
      <c r="AA126" s="180"/>
      <c r="AB126" s="180"/>
      <c r="AC126" s="180"/>
      <c r="AD126" s="180"/>
    </row>
    <row xmlns:x14ac="http://schemas.microsoft.com/office/spreadsheetml/2009/9/ac" r="127" s="177" customFormat="true" ht="12" x14ac:dyDescent="0.2">
      <c r="A127" s="175" t="s">
        <v>159</v>
      </c>
      <c r="B127" s="10">
        <v>2020</v>
      </c>
      <c r="C127" s="180" t="s">
        <v>16</v>
      </c>
      <c r="D127" s="10">
        <v>9727</v>
      </c>
      <c r="E127" s="10"/>
      <c r="F127" s="10"/>
      <c r="G127" s="10"/>
      <c r="H127" s="10"/>
      <c r="I127" s="10"/>
      <c r="J127" s="10">
        <v>100</v>
      </c>
      <c r="K127" s="10"/>
      <c r="L127" s="10"/>
      <c r="M127" s="10"/>
      <c r="N127" s="10"/>
      <c r="O127" s="10"/>
      <c r="P127" s="10">
        <v>100</v>
      </c>
      <c r="Q127" s="10"/>
      <c r="R127" s="10"/>
      <c r="S127" s="10"/>
      <c r="T127" s="10"/>
      <c r="U127" s="10"/>
      <c r="V127" s="10">
        <v>100</v>
      </c>
      <c r="W127" s="180"/>
      <c r="X127" s="180"/>
      <c r="Y127" s="180"/>
      <c r="Z127" s="180"/>
      <c r="AA127" s="180"/>
      <c r="AB127" s="180"/>
      <c r="AC127" s="180"/>
      <c r="AD127" s="180"/>
    </row>
    <row xmlns:x14ac="http://schemas.microsoft.com/office/spreadsheetml/2009/9/ac" r="128" s="177" customFormat="true" ht="12" x14ac:dyDescent="0.2">
      <c r="A128" s="180" t="s">
        <v>159</v>
      </c>
      <c r="B128" s="10">
        <v>2021</v>
      </c>
      <c r="C128" s="180" t="s">
        <v>16</v>
      </c>
      <c r="D128" s="10">
        <v>9789</v>
      </c>
      <c r="E128" s="10"/>
      <c r="F128" s="10"/>
      <c r="G128" s="10"/>
      <c r="H128" s="10"/>
      <c r="I128" s="10"/>
      <c r="J128" s="10">
        <v>100</v>
      </c>
      <c r="K128" s="10"/>
      <c r="L128" s="10"/>
      <c r="M128" s="10"/>
      <c r="N128" s="10"/>
      <c r="O128" s="10"/>
      <c r="P128" s="10">
        <v>100</v>
      </c>
      <c r="Q128" s="10"/>
      <c r="R128" s="10"/>
      <c r="S128" s="10"/>
      <c r="T128" s="10"/>
      <c r="U128" s="10"/>
      <c r="V128" s="10">
        <v>100</v>
      </c>
      <c r="W128" s="180"/>
      <c r="X128" s="180"/>
      <c r="Y128" s="180"/>
      <c r="Z128" s="180"/>
      <c r="AA128" s="180"/>
      <c r="AB128" s="180"/>
      <c r="AC128" s="180"/>
      <c r="AD128" s="180"/>
    </row>
    <row xmlns:x14ac="http://schemas.microsoft.com/office/spreadsheetml/2009/9/ac" r="129" s="177" customFormat="true" ht="12" x14ac:dyDescent="0.2">
      <c r="A129" s="180" t="s">
        <v>159</v>
      </c>
      <c r="B129" s="10">
        <v>2022</v>
      </c>
      <c r="C129" s="180" t="s">
        <v>16</v>
      </c>
      <c r="D129" s="10">
        <v>9866</v>
      </c>
      <c r="E129" s="10"/>
      <c r="F129" s="10"/>
      <c r="G129" s="10"/>
      <c r="H129" s="10"/>
      <c r="I129" s="10"/>
      <c r="J129" s="10">
        <v>100</v>
      </c>
      <c r="K129" s="10"/>
      <c r="L129" s="10"/>
      <c r="M129" s="10"/>
      <c r="N129" s="10"/>
      <c r="O129" s="10"/>
      <c r="P129" s="10">
        <v>100</v>
      </c>
      <c r="Q129" s="10"/>
      <c r="R129" s="10"/>
      <c r="S129" s="10"/>
      <c r="T129" s="10"/>
      <c r="U129" s="10"/>
      <c r="V129" s="10">
        <v>100</v>
      </c>
      <c r="W129" s="180"/>
      <c r="X129" s="180"/>
      <c r="Y129" s="180"/>
      <c r="Z129" s="180"/>
      <c r="AA129" s="180"/>
      <c r="AB129" s="180"/>
      <c r="AC129" s="180"/>
      <c r="AD129" s="180"/>
    </row>
    <row xmlns:x14ac="http://schemas.microsoft.com/office/spreadsheetml/2009/9/ac" r="130" s="177" customFormat="true" ht="12" x14ac:dyDescent="0.2">
      <c r="A130" s="180" t="s">
        <v>159</v>
      </c>
      <c r="B130" s="10">
        <v>2023</v>
      </c>
      <c r="C130" s="180" t="s">
        <v>16</v>
      </c>
      <c r="D130" s="10">
        <v>10077</v>
      </c>
      <c r="E130" s="10"/>
      <c r="F130" s="10"/>
      <c r="G130" s="10"/>
      <c r="H130" s="10"/>
      <c r="I130" s="10"/>
      <c r="J130" s="10">
        <v>100</v>
      </c>
      <c r="K130" s="10"/>
      <c r="L130" s="10"/>
      <c r="M130" s="10"/>
      <c r="N130" s="10"/>
      <c r="O130" s="10"/>
      <c r="P130" s="10">
        <v>100</v>
      </c>
      <c r="Q130" s="10"/>
      <c r="R130" s="10"/>
      <c r="S130" s="10"/>
      <c r="T130" s="10"/>
      <c r="U130" s="10"/>
      <c r="V130" s="10">
        <v>100</v>
      </c>
      <c r="W130" s="180"/>
      <c r="X130" s="180"/>
      <c r="Y130" s="180"/>
      <c r="Z130" s="180"/>
      <c r="AA130" s="180"/>
      <c r="AB130" s="180"/>
      <c r="AC130" s="180"/>
      <c r="AD130" s="180"/>
    </row>
    <row xmlns:x14ac="http://schemas.microsoft.com/office/spreadsheetml/2009/9/ac" r="131" s="177" customFormat="true" ht="12" x14ac:dyDescent="0.2">
      <c r="A131" s="180" t="s">
        <v>159</v>
      </c>
      <c r="B131" s="10">
        <v>2024</v>
      </c>
      <c r="C131" s="180" t="s">
        <v>16</v>
      </c>
      <c r="D131" s="10"/>
      <c r="E131" s="10"/>
      <c r="F131" s="10"/>
      <c r="G131" s="10"/>
      <c r="H131" s="10"/>
      <c r="I131" s="10"/>
      <c r="J131" s="10"/>
      <c r="K131" s="10"/>
      <c r="L131" s="10"/>
      <c r="M131" s="10"/>
      <c r="N131" s="10"/>
      <c r="O131" s="10"/>
      <c r="P131" s="10"/>
      <c r="Q131" s="10"/>
      <c r="R131" s="10"/>
      <c r="S131" s="10"/>
      <c r="T131" s="10"/>
      <c r="U131" s="10"/>
      <c r="V131" s="10"/>
      <c r="W131" s="180"/>
      <c r="X131" s="180"/>
      <c r="Y131" s="180"/>
      <c r="Z131" s="180"/>
      <c r="AA131" s="180"/>
      <c r="AB131" s="180"/>
      <c r="AC131" s="180"/>
      <c r="AD131" s="180"/>
    </row>
    <row xmlns:x14ac="http://schemas.microsoft.com/office/spreadsheetml/2009/9/ac" r="132" s="177" customFormat="true" ht="12" x14ac:dyDescent="0.2">
      <c r="A132" s="180" t="s">
        <v>159</v>
      </c>
      <c r="B132" s="10">
        <v>2025</v>
      </c>
      <c r="C132" s="180" t="s">
        <v>16</v>
      </c>
      <c r="D132" s="10"/>
      <c r="E132" s="10"/>
      <c r="F132" s="10"/>
      <c r="G132" s="10"/>
      <c r="H132" s="10"/>
      <c r="I132" s="10"/>
      <c r="J132" s="10"/>
      <c r="K132" s="10"/>
      <c r="L132" s="10"/>
      <c r="M132" s="10"/>
      <c r="N132" s="10"/>
      <c r="O132" s="10"/>
      <c r="P132" s="10"/>
      <c r="Q132" s="10"/>
      <c r="R132" s="10"/>
      <c r="S132" s="10"/>
      <c r="T132" s="10"/>
      <c r="U132" s="10"/>
      <c r="V132" s="10"/>
      <c r="W132" s="180"/>
      <c r="X132" s="180"/>
      <c r="Y132" s="180"/>
      <c r="Z132" s="180"/>
      <c r="AA132" s="180"/>
      <c r="AB132" s="180"/>
      <c r="AC132" s="180"/>
      <c r="AD132" s="180"/>
    </row>
    <row xmlns:x14ac="http://schemas.microsoft.com/office/spreadsheetml/2009/9/ac" r="133" s="177" customFormat="true" ht="12" x14ac:dyDescent="0.2">
      <c r="A133" s="180" t="s">
        <v>159</v>
      </c>
      <c r="B133" s="10">
        <v>2026</v>
      </c>
      <c r="C133" s="180" t="s">
        <v>16</v>
      </c>
      <c r="D133" s="10"/>
      <c r="E133" s="10"/>
      <c r="F133" s="10"/>
      <c r="G133" s="10"/>
      <c r="H133" s="10"/>
      <c r="I133" s="10"/>
      <c r="J133" s="10"/>
      <c r="K133" s="10"/>
      <c r="L133" s="10"/>
      <c r="M133" s="10"/>
      <c r="N133" s="10"/>
      <c r="O133" s="10"/>
      <c r="P133" s="10"/>
      <c r="Q133" s="10"/>
      <c r="R133" s="10"/>
      <c r="S133" s="10"/>
      <c r="T133" s="10"/>
      <c r="U133" s="10"/>
      <c r="V133" s="10"/>
      <c r="W133" s="180"/>
      <c r="X133" s="180"/>
      <c r="Y133" s="180"/>
      <c r="Z133" s="180"/>
      <c r="AA133" s="180"/>
      <c r="AB133" s="180"/>
      <c r="AC133" s="180"/>
      <c r="AD133" s="180"/>
    </row>
    <row xmlns:x14ac="http://schemas.microsoft.com/office/spreadsheetml/2009/9/ac" r="134" s="177" customFormat="true" ht="12" x14ac:dyDescent="0.2">
      <c r="A134" s="180" t="s">
        <v>159</v>
      </c>
      <c r="B134" s="10">
        <v>2027</v>
      </c>
      <c r="C134" s="180" t="s">
        <v>16</v>
      </c>
      <c r="D134" s="10"/>
      <c r="E134" s="10"/>
      <c r="F134" s="10"/>
      <c r="G134" s="10"/>
      <c r="H134" s="10"/>
      <c r="I134" s="10"/>
      <c r="J134" s="10"/>
      <c r="K134" s="10"/>
      <c r="L134" s="10"/>
      <c r="M134" s="10"/>
      <c r="N134" s="10"/>
      <c r="O134" s="10"/>
      <c r="P134" s="10"/>
      <c r="Q134" s="10"/>
      <c r="R134" s="10"/>
      <c r="S134" s="10"/>
      <c r="T134" s="10"/>
      <c r="U134" s="10"/>
      <c r="V134" s="10"/>
      <c r="W134" s="180"/>
      <c r="X134" s="180"/>
      <c r="Y134" s="180"/>
      <c r="Z134" s="180"/>
      <c r="AA134" s="180"/>
      <c r="AB134" s="180"/>
      <c r="AC134" s="180"/>
      <c r="AD134" s="180"/>
    </row>
    <row xmlns:x14ac="http://schemas.microsoft.com/office/spreadsheetml/2009/9/ac" r="135" s="177" customFormat="true" ht="12" x14ac:dyDescent="0.2">
      <c r="A135" s="180" t="s">
        <v>159</v>
      </c>
      <c r="B135" s="10">
        <v>2028</v>
      </c>
      <c r="C135" s="180" t="s">
        <v>16</v>
      </c>
      <c r="D135" s="10"/>
      <c r="E135" s="10"/>
      <c r="F135" s="10"/>
      <c r="G135" s="10"/>
      <c r="H135" s="10"/>
      <c r="I135" s="10"/>
      <c r="J135" s="10"/>
      <c r="K135" s="10"/>
      <c r="L135" s="10"/>
      <c r="M135" s="10"/>
      <c r="N135" s="10"/>
      <c r="O135" s="10"/>
      <c r="P135" s="10"/>
      <c r="Q135" s="10"/>
      <c r="R135" s="10"/>
      <c r="S135" s="10"/>
      <c r="T135" s="10"/>
      <c r="U135" s="10"/>
      <c r="V135" s="10"/>
      <c r="W135" s="180"/>
      <c r="X135" s="180"/>
      <c r="Y135" s="180"/>
      <c r="Z135" s="180"/>
      <c r="AA135" s="180"/>
      <c r="AB135" s="180"/>
      <c r="AC135" s="180"/>
      <c r="AD135" s="180"/>
    </row>
    <row xmlns:x14ac="http://schemas.microsoft.com/office/spreadsheetml/2009/9/ac" r="136" s="177" customFormat="true" ht="12" x14ac:dyDescent="0.2">
      <c r="A136" s="180" t="s">
        <v>159</v>
      </c>
      <c r="B136" s="10">
        <v>2029</v>
      </c>
      <c r="C136" s="180" t="s">
        <v>16</v>
      </c>
      <c r="D136" s="10"/>
      <c r="E136" s="10"/>
      <c r="F136" s="10"/>
      <c r="G136" s="10"/>
      <c r="H136" s="10"/>
      <c r="I136" s="10"/>
      <c r="J136" s="10"/>
      <c r="K136" s="10"/>
      <c r="L136" s="10"/>
      <c r="M136" s="10"/>
      <c r="N136" s="10"/>
      <c r="O136" s="10"/>
      <c r="P136" s="10"/>
      <c r="Q136" s="10"/>
      <c r="R136" s="10"/>
      <c r="S136" s="10"/>
      <c r="T136" s="10"/>
      <c r="U136" s="10"/>
      <c r="V136" s="10"/>
      <c r="W136" s="180"/>
      <c r="X136" s="180"/>
      <c r="Y136" s="180"/>
      <c r="Z136" s="180"/>
      <c r="AA136" s="180"/>
      <c r="AB136" s="180"/>
      <c r="AC136" s="180"/>
      <c r="AD136" s="180"/>
    </row>
    <row xmlns:x14ac="http://schemas.microsoft.com/office/spreadsheetml/2009/9/ac" r="137" s="177" customFormat="true" ht="12" x14ac:dyDescent="0.2">
      <c r="A137" s="180" t="s">
        <v>159</v>
      </c>
      <c r="B137" s="10">
        <v>2030</v>
      </c>
      <c r="C137" s="180" t="s">
        <v>16</v>
      </c>
      <c r="D137" s="10"/>
      <c r="E137" s="10"/>
      <c r="F137" s="10"/>
      <c r="G137" s="10"/>
      <c r="H137" s="10"/>
      <c r="I137" s="10"/>
      <c r="J137" s="10"/>
      <c r="K137" s="10"/>
      <c r="L137" s="10"/>
      <c r="M137" s="10"/>
      <c r="N137" s="10"/>
      <c r="O137" s="10"/>
      <c r="P137" s="10"/>
      <c r="Q137" s="10"/>
      <c r="R137" s="10"/>
      <c r="S137" s="10"/>
      <c r="T137" s="10"/>
      <c r="U137" s="10"/>
      <c r="V137" s="10"/>
      <c r="W137" s="180"/>
      <c r="X137" s="180"/>
      <c r="Y137" s="180"/>
      <c r="Z137" s="180"/>
      <c r="AA137" s="180"/>
      <c r="AB137" s="180"/>
      <c r="AC137" s="180"/>
      <c r="AD137" s="180"/>
    </row>
    <row xmlns:x14ac="http://schemas.microsoft.com/office/spreadsheetml/2009/9/ac" r="138" s="177" customFormat="true" ht="12" x14ac:dyDescent="0.2">
      <c r="A138" s="180" t="s">
        <v>159</v>
      </c>
      <c r="B138" s="10">
        <v>2000</v>
      </c>
      <c r="C138" s="180" t="s">
        <v>17</v>
      </c>
      <c r="D138" s="10">
        <v>14070</v>
      </c>
      <c r="E138" s="10">
        <v>100</v>
      </c>
      <c r="F138" s="10">
        <v>38.15833129190969</v>
      </c>
      <c r="G138" s="10"/>
      <c r="H138" s="10"/>
      <c r="I138" s="10">
        <v>61.84166870809031</v>
      </c>
      <c r="J138" s="10">
        <v>38.15833129190969</v>
      </c>
      <c r="K138" s="10"/>
      <c r="L138" s="10"/>
      <c r="M138" s="10"/>
      <c r="N138" s="10"/>
      <c r="O138" s="10"/>
      <c r="P138" s="10">
        <v>100</v>
      </c>
      <c r="Q138" s="10"/>
      <c r="R138" s="10"/>
      <c r="S138" s="10"/>
      <c r="T138" s="10"/>
      <c r="U138" s="10"/>
      <c r="V138" s="10">
        <v>100</v>
      </c>
      <c r="W138" s="180"/>
      <c r="X138" s="180"/>
      <c r="Y138" s="180"/>
      <c r="Z138" s="180"/>
      <c r="AA138" s="180"/>
      <c r="AB138" s="180"/>
      <c r="AC138" s="180"/>
      <c r="AD138" s="180"/>
    </row>
    <row xmlns:x14ac="http://schemas.microsoft.com/office/spreadsheetml/2009/9/ac" r="139" s="177" customFormat="true" ht="12" x14ac:dyDescent="0.2">
      <c r="A139" s="180" t="s">
        <v>159</v>
      </c>
      <c r="B139" s="10">
        <v>2001</v>
      </c>
      <c r="C139" s="180" t="s">
        <v>17</v>
      </c>
      <c r="D139" s="10">
        <v>14204</v>
      </c>
      <c r="E139" s="10">
        <v>100</v>
      </c>
      <c r="F139" s="10">
        <v>38.15833129190969</v>
      </c>
      <c r="G139" s="10"/>
      <c r="H139" s="10"/>
      <c r="I139" s="10">
        <v>61.84166870809031</v>
      </c>
      <c r="J139" s="10">
        <v>38.15833129190969</v>
      </c>
      <c r="K139" s="10"/>
      <c r="L139" s="10"/>
      <c r="M139" s="10"/>
      <c r="N139" s="10"/>
      <c r="O139" s="10"/>
      <c r="P139" s="10">
        <v>100</v>
      </c>
      <c r="Q139" s="10"/>
      <c r="R139" s="10"/>
      <c r="S139" s="10"/>
      <c r="T139" s="10"/>
      <c r="U139" s="10"/>
      <c r="V139" s="10">
        <v>100</v>
      </c>
      <c r="W139" s="180"/>
      <c r="X139" s="180"/>
      <c r="Y139" s="180"/>
      <c r="Z139" s="180"/>
      <c r="AA139" s="180"/>
      <c r="AB139" s="180"/>
      <c r="AC139" s="180"/>
      <c r="AD139" s="180"/>
    </row>
    <row xmlns:x14ac="http://schemas.microsoft.com/office/spreadsheetml/2009/9/ac" r="140" s="177" customFormat="true" ht="12" x14ac:dyDescent="0.2">
      <c r="A140" s="180" t="s">
        <v>159</v>
      </c>
      <c r="B140" s="10">
        <v>2002</v>
      </c>
      <c r="C140" s="180" t="s">
        <v>17</v>
      </c>
      <c r="D140" s="10">
        <v>14349</v>
      </c>
      <c r="E140" s="10">
        <v>100</v>
      </c>
      <c r="F140" s="10">
        <v>38.15833129190969</v>
      </c>
      <c r="G140" s="10"/>
      <c r="H140" s="10"/>
      <c r="I140" s="10">
        <v>61.84166870809031</v>
      </c>
      <c r="J140" s="10">
        <v>38.15833129190969</v>
      </c>
      <c r="K140" s="10"/>
      <c r="L140" s="10"/>
      <c r="M140" s="10"/>
      <c r="N140" s="10"/>
      <c r="O140" s="10"/>
      <c r="P140" s="10">
        <v>100</v>
      </c>
      <c r="Q140" s="10"/>
      <c r="R140" s="10"/>
      <c r="S140" s="10"/>
      <c r="T140" s="10"/>
      <c r="U140" s="10"/>
      <c r="V140" s="10">
        <v>100</v>
      </c>
      <c r="W140" s="180"/>
      <c r="X140" s="180"/>
      <c r="Y140" s="180"/>
      <c r="Z140" s="180"/>
      <c r="AA140" s="180"/>
      <c r="AB140" s="180"/>
      <c r="AC140" s="180"/>
      <c r="AD140" s="180"/>
    </row>
    <row xmlns:x14ac="http://schemas.microsoft.com/office/spreadsheetml/2009/9/ac" r="141" s="177" customFormat="true" ht="12" x14ac:dyDescent="0.2">
      <c r="A141" s="180" t="s">
        <v>159</v>
      </c>
      <c r="B141" s="10">
        <v>2003</v>
      </c>
      <c r="C141" s="180" t="s">
        <v>17</v>
      </c>
      <c r="D141" s="10">
        <v>14603</v>
      </c>
      <c r="E141" s="10">
        <v>100</v>
      </c>
      <c r="F141" s="10">
        <v>38.15833129190969</v>
      </c>
      <c r="G141" s="10"/>
      <c r="H141" s="10"/>
      <c r="I141" s="10">
        <v>61.84166870809031</v>
      </c>
      <c r="J141" s="10">
        <v>38.15833129190969</v>
      </c>
      <c r="K141" s="10"/>
      <c r="L141" s="10"/>
      <c r="M141" s="10"/>
      <c r="N141" s="10"/>
      <c r="O141" s="10"/>
      <c r="P141" s="10">
        <v>100</v>
      </c>
      <c r="Q141" s="10"/>
      <c r="R141" s="10"/>
      <c r="S141" s="10"/>
      <c r="T141" s="10"/>
      <c r="U141" s="10"/>
      <c r="V141" s="10">
        <v>100</v>
      </c>
      <c r="W141" s="180"/>
      <c r="X141" s="180"/>
      <c r="Y141" s="180"/>
      <c r="Z141" s="180"/>
      <c r="AA141" s="180"/>
      <c r="AB141" s="180"/>
      <c r="AC141" s="180"/>
      <c r="AD141" s="180"/>
    </row>
    <row xmlns:x14ac="http://schemas.microsoft.com/office/spreadsheetml/2009/9/ac" r="142" s="177" customFormat="true" ht="12" x14ac:dyDescent="0.2">
      <c r="A142" s="180" t="s">
        <v>159</v>
      </c>
      <c r="B142" s="10">
        <v>2004</v>
      </c>
      <c r="C142" s="180" t="s">
        <v>17</v>
      </c>
      <c r="D142" s="10">
        <v>14862</v>
      </c>
      <c r="E142" s="10">
        <v>100</v>
      </c>
      <c r="F142" s="10">
        <v>38.15833129190969</v>
      </c>
      <c r="G142" s="10"/>
      <c r="H142" s="10"/>
      <c r="I142" s="10">
        <v>61.84166870809031</v>
      </c>
      <c r="J142" s="10">
        <v>38.15833129190969</v>
      </c>
      <c r="K142" s="10"/>
      <c r="L142" s="10"/>
      <c r="M142" s="10"/>
      <c r="N142" s="10"/>
      <c r="O142" s="10"/>
      <c r="P142" s="10">
        <v>100</v>
      </c>
      <c r="Q142" s="10"/>
      <c r="R142" s="10"/>
      <c r="S142" s="10"/>
      <c r="T142" s="10"/>
      <c r="U142" s="10"/>
      <c r="V142" s="10">
        <v>100</v>
      </c>
      <c r="W142" s="180"/>
      <c r="X142" s="180"/>
      <c r="Y142" s="180"/>
      <c r="Z142" s="180"/>
      <c r="AA142" s="180"/>
      <c r="AB142" s="180"/>
      <c r="AC142" s="180"/>
      <c r="AD142" s="180"/>
    </row>
    <row xmlns:x14ac="http://schemas.microsoft.com/office/spreadsheetml/2009/9/ac" r="143" s="177" customFormat="true" ht="12" x14ac:dyDescent="0.2">
      <c r="A143" s="180" t="s">
        <v>159</v>
      </c>
      <c r="B143" s="10">
        <v>2005</v>
      </c>
      <c r="C143" s="180" t="s">
        <v>17</v>
      </c>
      <c r="D143" s="10">
        <v>15131</v>
      </c>
      <c r="E143" s="10">
        <v>100</v>
      </c>
      <c r="F143" s="10">
        <v>40.115738386643443</v>
      </c>
      <c r="G143" s="10"/>
      <c r="H143" s="10"/>
      <c r="I143" s="10">
        <v>59.884261613356557</v>
      </c>
      <c r="J143" s="10">
        <v>40.115738386643443</v>
      </c>
      <c r="K143" s="10"/>
      <c r="L143" s="10"/>
      <c r="M143" s="10"/>
      <c r="N143" s="10"/>
      <c r="O143" s="10"/>
      <c r="P143" s="10">
        <v>100</v>
      </c>
      <c r="Q143" s="10"/>
      <c r="R143" s="10"/>
      <c r="S143" s="10"/>
      <c r="T143" s="10"/>
      <c r="U143" s="10"/>
      <c r="V143" s="10">
        <v>100</v>
      </c>
      <c r="W143" s="180"/>
      <c r="X143" s="180"/>
      <c r="Y143" s="180"/>
      <c r="Z143" s="180"/>
      <c r="AA143" s="180"/>
      <c r="AB143" s="180"/>
      <c r="AC143" s="180"/>
      <c r="AD143" s="180"/>
    </row>
    <row xmlns:x14ac="http://schemas.microsoft.com/office/spreadsheetml/2009/9/ac" r="144" s="177" customFormat="true" ht="12" x14ac:dyDescent="0.2">
      <c r="A144" s="180" t="s">
        <v>159</v>
      </c>
      <c r="B144" s="10">
        <v>2006</v>
      </c>
      <c r="C144" s="180" t="s">
        <v>17</v>
      </c>
      <c r="D144" s="10">
        <v>15379</v>
      </c>
      <c r="E144" s="10">
        <v>100</v>
      </c>
      <c r="F144" s="10">
        <v>42.073145481377651</v>
      </c>
      <c r="G144" s="10"/>
      <c r="H144" s="10"/>
      <c r="I144" s="10">
        <v>57.926854518622349</v>
      </c>
      <c r="J144" s="10">
        <v>42.073145481377651</v>
      </c>
      <c r="K144" s="10"/>
      <c r="L144" s="10"/>
      <c r="M144" s="10"/>
      <c r="N144" s="10"/>
      <c r="O144" s="10"/>
      <c r="P144" s="10">
        <v>100</v>
      </c>
      <c r="Q144" s="10"/>
      <c r="R144" s="10"/>
      <c r="S144" s="10"/>
      <c r="T144" s="10"/>
      <c r="U144" s="10"/>
      <c r="V144" s="10">
        <v>100</v>
      </c>
      <c r="W144" s="180"/>
      <c r="X144" s="180"/>
      <c r="Y144" s="180"/>
      <c r="Z144" s="180"/>
      <c r="AA144" s="180"/>
      <c r="AB144" s="180"/>
      <c r="AC144" s="180"/>
      <c r="AD144" s="180"/>
    </row>
    <row xmlns:x14ac="http://schemas.microsoft.com/office/spreadsheetml/2009/9/ac" r="145" s="177" customFormat="true" ht="12" x14ac:dyDescent="0.2">
      <c r="A145" s="180" t="s">
        <v>159</v>
      </c>
      <c r="B145" s="10">
        <v>2007</v>
      </c>
      <c r="C145" s="180" t="s">
        <v>17</v>
      </c>
      <c r="D145" s="10">
        <v>15461</v>
      </c>
      <c r="E145" s="10">
        <v>100</v>
      </c>
      <c r="F145" s="10">
        <v>44.030552576111859</v>
      </c>
      <c r="G145" s="10"/>
      <c r="H145" s="10"/>
      <c r="I145" s="10">
        <v>55.969447423888141</v>
      </c>
      <c r="J145" s="10">
        <v>44.030552576111859</v>
      </c>
      <c r="K145" s="10"/>
      <c r="L145" s="10"/>
      <c r="M145" s="10"/>
      <c r="N145" s="10"/>
      <c r="O145" s="10"/>
      <c r="P145" s="10">
        <v>100</v>
      </c>
      <c r="Q145" s="10"/>
      <c r="R145" s="10"/>
      <c r="S145" s="10"/>
      <c r="T145" s="10"/>
      <c r="U145" s="10"/>
      <c r="V145" s="10">
        <v>100</v>
      </c>
      <c r="W145" s="180"/>
      <c r="X145" s="180"/>
      <c r="Y145" s="180"/>
      <c r="Z145" s="180"/>
      <c r="AA145" s="180"/>
      <c r="AB145" s="180"/>
      <c r="AC145" s="180"/>
      <c r="AD145" s="180"/>
    </row>
    <row xmlns:x14ac="http://schemas.microsoft.com/office/spreadsheetml/2009/9/ac" r="146" s="177" customFormat="true" ht="12" x14ac:dyDescent="0.2">
      <c r="A146" s="180" t="s">
        <v>159</v>
      </c>
      <c r="B146" s="10">
        <v>2008</v>
      </c>
      <c r="C146" s="180" t="s">
        <v>17</v>
      </c>
      <c r="D146" s="10">
        <v>15391</v>
      </c>
      <c r="E146" s="10">
        <v>100</v>
      </c>
      <c r="F146" s="10">
        <v>45.987959670846067</v>
      </c>
      <c r="G146" s="10"/>
      <c r="H146" s="10"/>
      <c r="I146" s="10">
        <v>54.012040329153933</v>
      </c>
      <c r="J146" s="10">
        <v>45.987959670846067</v>
      </c>
      <c r="K146" s="10"/>
      <c r="L146" s="10"/>
      <c r="M146" s="10"/>
      <c r="N146" s="10"/>
      <c r="O146" s="10"/>
      <c r="P146" s="10">
        <v>100</v>
      </c>
      <c r="Q146" s="10"/>
      <c r="R146" s="10"/>
      <c r="S146" s="10"/>
      <c r="T146" s="10"/>
      <c r="U146" s="10"/>
      <c r="V146" s="10">
        <v>100</v>
      </c>
      <c r="W146" s="180"/>
      <c r="X146" s="180"/>
      <c r="Y146" s="180"/>
      <c r="Z146" s="180"/>
      <c r="AA146" s="180"/>
      <c r="AB146" s="180"/>
      <c r="AC146" s="180"/>
      <c r="AD146" s="180"/>
    </row>
    <row xmlns:x14ac="http://schemas.microsoft.com/office/spreadsheetml/2009/9/ac" r="147" s="177" customFormat="true" ht="12" x14ac:dyDescent="0.2">
      <c r="A147" s="180" t="s">
        <v>159</v>
      </c>
      <c r="B147" s="10">
        <v>2009</v>
      </c>
      <c r="C147" s="180" t="s">
        <v>17</v>
      </c>
      <c r="D147" s="10">
        <v>15159</v>
      </c>
      <c r="E147" s="10">
        <v>100</v>
      </c>
      <c r="F147" s="10">
        <v>47.945366765580268</v>
      </c>
      <c r="G147" s="10"/>
      <c r="H147" s="10"/>
      <c r="I147" s="10">
        <v>52.054633234419732</v>
      </c>
      <c r="J147" s="10">
        <v>47.945366765580268</v>
      </c>
      <c r="K147" s="10"/>
      <c r="L147" s="10"/>
      <c r="M147" s="10"/>
      <c r="N147" s="10"/>
      <c r="O147" s="10"/>
      <c r="P147" s="10">
        <v>100</v>
      </c>
      <c r="Q147" s="10"/>
      <c r="R147" s="10"/>
      <c r="S147" s="10"/>
      <c r="T147" s="10"/>
      <c r="U147" s="10"/>
      <c r="V147" s="10">
        <v>100</v>
      </c>
      <c r="W147" s="180"/>
      <c r="X147" s="180"/>
      <c r="Y147" s="180"/>
      <c r="Z147" s="180"/>
      <c r="AA147" s="180"/>
      <c r="AB147" s="180"/>
      <c r="AC147" s="180"/>
      <c r="AD147" s="180"/>
    </row>
    <row xmlns:x14ac="http://schemas.microsoft.com/office/spreadsheetml/2009/9/ac" r="148" s="177" customFormat="true" ht="12" x14ac:dyDescent="0.2">
      <c r="A148" s="180" t="s">
        <v>159</v>
      </c>
      <c r="B148" s="10">
        <v>2010</v>
      </c>
      <c r="C148" s="180" t="s">
        <v>17</v>
      </c>
      <c r="D148" s="10">
        <v>14826</v>
      </c>
      <c r="E148" s="10">
        <v>100</v>
      </c>
      <c r="F148" s="10">
        <v>49.902773860314028</v>
      </c>
      <c r="G148" s="10"/>
      <c r="H148" s="10"/>
      <c r="I148" s="10">
        <v>50.097226139685972</v>
      </c>
      <c r="J148" s="10">
        <v>49.902773860314028</v>
      </c>
      <c r="K148" s="10"/>
      <c r="L148" s="10"/>
      <c r="M148" s="10"/>
      <c r="N148" s="10"/>
      <c r="O148" s="10"/>
      <c r="P148" s="10">
        <v>100</v>
      </c>
      <c r="Q148" s="10"/>
      <c r="R148" s="10"/>
      <c r="S148" s="10"/>
      <c r="T148" s="10"/>
      <c r="U148" s="10"/>
      <c r="V148" s="10">
        <v>100</v>
      </c>
      <c r="W148" s="180"/>
      <c r="X148" s="180"/>
      <c r="Y148" s="180"/>
      <c r="Z148" s="180"/>
      <c r="AA148" s="180"/>
      <c r="AB148" s="180"/>
      <c r="AC148" s="180"/>
      <c r="AD148" s="180"/>
    </row>
    <row xmlns:x14ac="http://schemas.microsoft.com/office/spreadsheetml/2009/9/ac" r="149" s="177" customFormat="true" ht="12" x14ac:dyDescent="0.2">
      <c r="A149" s="180" t="s">
        <v>159</v>
      </c>
      <c r="B149" s="10">
        <v>2011</v>
      </c>
      <c r="C149" s="180" t="s">
        <v>17</v>
      </c>
      <c r="D149" s="10">
        <v>14464</v>
      </c>
      <c r="E149" s="10">
        <v>100</v>
      </c>
      <c r="F149" s="10">
        <v>51.860180955048243</v>
      </c>
      <c r="G149" s="10"/>
      <c r="H149" s="10"/>
      <c r="I149" s="10">
        <v>48.139819044951757</v>
      </c>
      <c r="J149" s="10">
        <v>51.860180955048243</v>
      </c>
      <c r="K149" s="10"/>
      <c r="L149" s="10"/>
      <c r="M149" s="10"/>
      <c r="N149" s="10"/>
      <c r="O149" s="10"/>
      <c r="P149" s="10">
        <v>100</v>
      </c>
      <c r="Q149" s="10"/>
      <c r="R149" s="10"/>
      <c r="S149" s="10"/>
      <c r="T149" s="10"/>
      <c r="U149" s="10"/>
      <c r="V149" s="10">
        <v>100</v>
      </c>
      <c r="W149" s="180"/>
      <c r="X149" s="180"/>
      <c r="Y149" s="180"/>
      <c r="Z149" s="180"/>
      <c r="AA149" s="180"/>
      <c r="AB149" s="180"/>
      <c r="AC149" s="180"/>
      <c r="AD149" s="180"/>
    </row>
    <row xmlns:x14ac="http://schemas.microsoft.com/office/spreadsheetml/2009/9/ac" r="150" s="177" customFormat="true" ht="12" x14ac:dyDescent="0.2">
      <c r="A150" s="180" t="s">
        <v>159</v>
      </c>
      <c r="B150" s="10">
        <v>2012</v>
      </c>
      <c r="C150" s="180" t="s">
        <v>17</v>
      </c>
      <c r="D150" s="10">
        <v>14346</v>
      </c>
      <c r="E150" s="10">
        <v>100</v>
      </c>
      <c r="F150" s="10">
        <v>53.817588049782437</v>
      </c>
      <c r="G150" s="10"/>
      <c r="H150" s="10"/>
      <c r="I150" s="10">
        <v>46.182411950217563</v>
      </c>
      <c r="J150" s="10">
        <v>53.817588049782437</v>
      </c>
      <c r="K150" s="10"/>
      <c r="L150" s="10"/>
      <c r="M150" s="10"/>
      <c r="N150" s="10"/>
      <c r="O150" s="10"/>
      <c r="P150" s="10">
        <v>100</v>
      </c>
      <c r="Q150" s="10"/>
      <c r="R150" s="10"/>
      <c r="S150" s="10"/>
      <c r="T150" s="10"/>
      <c r="U150" s="10"/>
      <c r="V150" s="10">
        <v>100</v>
      </c>
      <c r="W150" s="180"/>
      <c r="X150" s="180"/>
      <c r="Y150" s="180"/>
      <c r="Z150" s="180"/>
      <c r="AA150" s="180"/>
      <c r="AB150" s="180"/>
      <c r="AC150" s="180"/>
      <c r="AD150" s="180"/>
    </row>
    <row xmlns:x14ac="http://schemas.microsoft.com/office/spreadsheetml/2009/9/ac" r="151" s="177" customFormat="true" ht="12" x14ac:dyDescent="0.2">
      <c r="A151" s="180" t="s">
        <v>159</v>
      </c>
      <c r="B151" s="10">
        <v>2013</v>
      </c>
      <c r="C151" s="180" t="s">
        <v>17</v>
      </c>
      <c r="D151" s="10">
        <v>14406</v>
      </c>
      <c r="E151" s="10">
        <v>100</v>
      </c>
      <c r="F151" s="10">
        <v>55.774995144516652</v>
      </c>
      <c r="G151" s="10"/>
      <c r="H151" s="10"/>
      <c r="I151" s="10">
        <v>44.225004855483348</v>
      </c>
      <c r="J151" s="10">
        <v>55.774995144516652</v>
      </c>
      <c r="K151" s="10"/>
      <c r="L151" s="10"/>
      <c r="M151" s="10"/>
      <c r="N151" s="10"/>
      <c r="O151" s="10"/>
      <c r="P151" s="10">
        <v>100</v>
      </c>
      <c r="Q151" s="10"/>
      <c r="R151" s="10"/>
      <c r="S151" s="10"/>
      <c r="T151" s="10"/>
      <c r="U151" s="10"/>
      <c r="V151" s="10">
        <v>100</v>
      </c>
      <c r="W151" s="180"/>
      <c r="X151" s="180"/>
      <c r="Y151" s="180"/>
      <c r="Z151" s="180"/>
      <c r="AA151" s="180"/>
      <c r="AB151" s="180"/>
      <c r="AC151" s="180"/>
      <c r="AD151" s="180"/>
    </row>
    <row xmlns:x14ac="http://schemas.microsoft.com/office/spreadsheetml/2009/9/ac" r="152" s="177" customFormat="true" ht="12" x14ac:dyDescent="0.2">
      <c r="A152" s="180" t="s">
        <v>159</v>
      </c>
      <c r="B152" s="10">
        <v>2014</v>
      </c>
      <c r="C152" s="180" t="s">
        <v>17</v>
      </c>
      <c r="D152" s="10">
        <v>14695</v>
      </c>
      <c r="E152" s="10">
        <v>100</v>
      </c>
      <c r="F152" s="10">
        <v>57.732402239250398</v>
      </c>
      <c r="G152" s="10"/>
      <c r="H152" s="10"/>
      <c r="I152" s="10">
        <v>42.267597760749602</v>
      </c>
      <c r="J152" s="10">
        <v>57.732402239250398</v>
      </c>
      <c r="K152" s="10"/>
      <c r="L152" s="10"/>
      <c r="M152" s="10"/>
      <c r="N152" s="10"/>
      <c r="O152" s="10"/>
      <c r="P152" s="10">
        <v>100</v>
      </c>
      <c r="Q152" s="10"/>
      <c r="R152" s="10"/>
      <c r="S152" s="10"/>
      <c r="T152" s="10"/>
      <c r="U152" s="10"/>
      <c r="V152" s="10">
        <v>100</v>
      </c>
      <c r="W152" s="180"/>
      <c r="X152" s="180"/>
      <c r="Y152" s="180"/>
      <c r="Z152" s="180"/>
      <c r="AA152" s="180"/>
      <c r="AB152" s="180"/>
      <c r="AC152" s="180"/>
      <c r="AD152" s="180"/>
    </row>
    <row xmlns:x14ac="http://schemas.microsoft.com/office/spreadsheetml/2009/9/ac" r="153" s="177" customFormat="true" ht="12" x14ac:dyDescent="0.2">
      <c r="A153" s="180" t="s">
        <v>159</v>
      </c>
      <c r="B153" s="10">
        <v>2015</v>
      </c>
      <c r="C153" s="180" t="s">
        <v>17</v>
      </c>
      <c r="D153" s="10">
        <v>15178</v>
      </c>
      <c r="E153" s="10">
        <v>100</v>
      </c>
      <c r="F153" s="10">
        <v>59.689809333984613</v>
      </c>
      <c r="G153" s="10"/>
      <c r="H153" s="10"/>
      <c r="I153" s="10">
        <v>40.310190666015387</v>
      </c>
      <c r="J153" s="10">
        <v>59.689809333984613</v>
      </c>
      <c r="K153" s="10"/>
      <c r="L153" s="10"/>
      <c r="M153" s="10"/>
      <c r="N153" s="10"/>
      <c r="O153" s="10"/>
      <c r="P153" s="10">
        <v>100</v>
      </c>
      <c r="Q153" s="10">
        <v>96.786666666666676</v>
      </c>
      <c r="R153" s="10">
        <v>92.833333333333329</v>
      </c>
      <c r="S153" s="10">
        <v>89.00333333333333</v>
      </c>
      <c r="T153" s="10">
        <v>3.8299999999999979</v>
      </c>
      <c r="U153" s="10">
        <v>7.1666666666666714</v>
      </c>
      <c r="V153" s="10">
        <v>0</v>
      </c>
      <c r="W153" s="180"/>
      <c r="X153" s="180"/>
      <c r="Y153" s="180"/>
      <c r="Z153" s="180"/>
      <c r="AA153" s="180"/>
      <c r="AB153" s="180"/>
      <c r="AC153" s="180"/>
      <c r="AD153" s="180"/>
    </row>
    <row xmlns:x14ac="http://schemas.microsoft.com/office/spreadsheetml/2009/9/ac" r="154" s="177" customFormat="true" ht="12" x14ac:dyDescent="0.2">
      <c r="A154" s="180" t="s">
        <v>159</v>
      </c>
      <c r="B154" s="10">
        <v>2016</v>
      </c>
      <c r="C154" s="180" t="s">
        <v>17</v>
      </c>
      <c r="D154" s="10">
        <v>15817</v>
      </c>
      <c r="E154" s="10">
        <v>100</v>
      </c>
      <c r="F154" s="10">
        <v>61.647216428718821</v>
      </c>
      <c r="G154" s="10"/>
      <c r="H154" s="10"/>
      <c r="I154" s="10">
        <v>38.352783571281179</v>
      </c>
      <c r="J154" s="10">
        <v>61.647216428718821</v>
      </c>
      <c r="K154" s="10"/>
      <c r="L154" s="10"/>
      <c r="M154" s="10">
        <v>72.164950000000005</v>
      </c>
      <c r="N154" s="10"/>
      <c r="O154" s="10"/>
      <c r="P154" s="10">
        <v>27.835049999999999</v>
      </c>
      <c r="Q154" s="10">
        <v>96.786666666666676</v>
      </c>
      <c r="R154" s="10">
        <v>92.833333333333329</v>
      </c>
      <c r="S154" s="10">
        <v>89.00333333333333</v>
      </c>
      <c r="T154" s="10">
        <v>3.8299999999999979</v>
      </c>
      <c r="U154" s="10">
        <v>7.1666666666666714</v>
      </c>
      <c r="V154" s="10">
        <v>0</v>
      </c>
      <c r="W154" s="180"/>
      <c r="X154" s="180"/>
      <c r="Y154" s="180"/>
      <c r="Z154" s="180"/>
      <c r="AA154" s="180"/>
      <c r="AB154" s="180"/>
      <c r="AC154" s="180"/>
      <c r="AD154" s="180"/>
    </row>
    <row xmlns:x14ac="http://schemas.microsoft.com/office/spreadsheetml/2009/9/ac" r="155" s="177" customFormat="true" ht="12" x14ac:dyDescent="0.2">
      <c r="A155" s="180" t="s">
        <v>159</v>
      </c>
      <c r="B155" s="10">
        <v>2017</v>
      </c>
      <c r="C155" s="180" t="s">
        <v>17</v>
      </c>
      <c r="D155" s="10">
        <v>16481</v>
      </c>
      <c r="E155" s="10">
        <v>100</v>
      </c>
      <c r="F155" s="10">
        <v>63.604623523453029</v>
      </c>
      <c r="G155" s="10"/>
      <c r="H155" s="10"/>
      <c r="I155" s="10">
        <v>36.395376476546971</v>
      </c>
      <c r="J155" s="10">
        <v>63.604623523453029</v>
      </c>
      <c r="K155" s="10"/>
      <c r="L155" s="10"/>
      <c r="M155" s="10">
        <v>72.164950000000005</v>
      </c>
      <c r="N155" s="10"/>
      <c r="O155" s="10"/>
      <c r="P155" s="10">
        <v>27.835049999999999</v>
      </c>
      <c r="Q155" s="10">
        <v>96.786666666666676</v>
      </c>
      <c r="R155" s="10">
        <v>92.833333333333329</v>
      </c>
      <c r="S155" s="10">
        <v>89.00333333333333</v>
      </c>
      <c r="T155" s="10">
        <v>3.8299999999999979</v>
      </c>
      <c r="U155" s="10">
        <v>7.1666666666666714</v>
      </c>
      <c r="V155" s="10">
        <v>0</v>
      </c>
      <c r="W155" s="180"/>
      <c r="X155" s="180"/>
      <c r="Y155" s="180"/>
      <c r="Z155" s="180"/>
      <c r="AA155" s="180"/>
      <c r="AB155" s="180"/>
      <c r="AC155" s="180"/>
      <c r="AD155" s="180"/>
    </row>
    <row xmlns:x14ac="http://schemas.microsoft.com/office/spreadsheetml/2009/9/ac" r="156" s="177" customFormat="true" ht="12" x14ac:dyDescent="0.2">
      <c r="A156" s="180" t="s">
        <v>159</v>
      </c>
      <c r="B156" s="10">
        <v>2018</v>
      </c>
      <c r="C156" s="180" t="s">
        <v>17</v>
      </c>
      <c r="D156" s="10">
        <v>17146</v>
      </c>
      <c r="E156" s="10">
        <v>100</v>
      </c>
      <c r="F156" s="10">
        <v>65.562030618186782</v>
      </c>
      <c r="G156" s="10"/>
      <c r="H156" s="10"/>
      <c r="I156" s="10">
        <v>34.437969381813218</v>
      </c>
      <c r="J156" s="10">
        <v>65.562030618186782</v>
      </c>
      <c r="K156" s="10"/>
      <c r="L156" s="10"/>
      <c r="M156" s="10">
        <v>72.164950000000005</v>
      </c>
      <c r="N156" s="10"/>
      <c r="O156" s="10"/>
      <c r="P156" s="10">
        <v>27.835049999999999</v>
      </c>
      <c r="Q156" s="10">
        <v>96.786666666666676</v>
      </c>
      <c r="R156" s="10">
        <v>92.833333333333329</v>
      </c>
      <c r="S156" s="10">
        <v>89.00333333333333</v>
      </c>
      <c r="T156" s="10">
        <v>3.8299999999999979</v>
      </c>
      <c r="U156" s="10">
        <v>7.1666666666666714</v>
      </c>
      <c r="V156" s="10">
        <v>0</v>
      </c>
      <c r="W156" s="180"/>
      <c r="X156" s="180"/>
      <c r="Y156" s="180"/>
      <c r="Z156" s="180"/>
      <c r="AA156" s="180"/>
      <c r="AB156" s="180"/>
      <c r="AC156" s="180"/>
      <c r="AD156" s="180"/>
    </row>
    <row xmlns:x14ac="http://schemas.microsoft.com/office/spreadsheetml/2009/9/ac" r="157" s="177" customFormat="true" ht="12" x14ac:dyDescent="0.2">
      <c r="A157" s="180" t="s">
        <v>159</v>
      </c>
      <c r="B157" s="10">
        <v>2019</v>
      </c>
      <c r="C157" s="180" t="s">
        <v>17</v>
      </c>
      <c r="D157" s="10">
        <v>17707</v>
      </c>
      <c r="E157" s="10">
        <v>100</v>
      </c>
      <c r="F157" s="10">
        <v>67.51943771292099</v>
      </c>
      <c r="G157" s="10"/>
      <c r="H157" s="10"/>
      <c r="I157" s="10">
        <v>32.48056228707901</v>
      </c>
      <c r="J157" s="10">
        <v>67.51943771292099</v>
      </c>
      <c r="K157" s="10"/>
      <c r="L157" s="10"/>
      <c r="M157" s="10">
        <v>72.164950000000005</v>
      </c>
      <c r="N157" s="10"/>
      <c r="O157" s="10"/>
      <c r="P157" s="10">
        <v>27.835049999999999</v>
      </c>
      <c r="Q157" s="10">
        <v>96.786666666666676</v>
      </c>
      <c r="R157" s="10">
        <v>92.833333333333329</v>
      </c>
      <c r="S157" s="10">
        <v>89.00333333333333</v>
      </c>
      <c r="T157" s="10">
        <v>3.8299999999999979</v>
      </c>
      <c r="U157" s="10">
        <v>7.1666666666666714</v>
      </c>
      <c r="V157" s="10">
        <v>0</v>
      </c>
      <c r="W157" s="180"/>
      <c r="X157" s="180"/>
      <c r="Y157" s="180"/>
      <c r="Z157" s="180"/>
      <c r="AA157" s="180"/>
      <c r="AB157" s="180"/>
      <c r="AC157" s="180"/>
      <c r="AD157" s="180"/>
    </row>
    <row xmlns:x14ac="http://schemas.microsoft.com/office/spreadsheetml/2009/9/ac" r="158" s="177" customFormat="true" ht="12" x14ac:dyDescent="0.2">
      <c r="A158" s="180" t="s">
        <v>159</v>
      </c>
      <c r="B158" s="10">
        <v>2020</v>
      </c>
      <c r="C158" s="180" t="s">
        <v>17</v>
      </c>
      <c r="D158" s="10">
        <v>18149</v>
      </c>
      <c r="E158" s="10">
        <v>100</v>
      </c>
      <c r="F158" s="10">
        <v>69.476844807655198</v>
      </c>
      <c r="G158" s="10"/>
      <c r="H158" s="10"/>
      <c r="I158" s="10">
        <v>30.523155192344799</v>
      </c>
      <c r="J158" s="10">
        <v>69.476844807655198</v>
      </c>
      <c r="K158" s="10"/>
      <c r="L158" s="10"/>
      <c r="M158" s="10">
        <v>72.164950000000005</v>
      </c>
      <c r="N158" s="10"/>
      <c r="O158" s="10"/>
      <c r="P158" s="10">
        <v>27.835049999999999</v>
      </c>
      <c r="Q158" s="10">
        <v>96.786666666666676</v>
      </c>
      <c r="R158" s="10">
        <v>92.833333333333329</v>
      </c>
      <c r="S158" s="10">
        <v>89.00333333333333</v>
      </c>
      <c r="T158" s="10">
        <v>3.8299999999999979</v>
      </c>
      <c r="U158" s="10">
        <v>7.1666666666666714</v>
      </c>
      <c r="V158" s="10">
        <v>0</v>
      </c>
      <c r="W158" s="180"/>
      <c r="X158" s="180"/>
      <c r="Y158" s="180"/>
      <c r="Z158" s="180"/>
      <c r="AA158" s="180"/>
      <c r="AB158" s="180"/>
      <c r="AC158" s="180"/>
      <c r="AD158" s="180"/>
    </row>
    <row xmlns:x14ac="http://schemas.microsoft.com/office/spreadsheetml/2009/9/ac" r="159" s="177" customFormat="true" ht="12" x14ac:dyDescent="0.2">
      <c r="A159" s="180" t="s">
        <v>159</v>
      </c>
      <c r="B159" s="10">
        <v>2021</v>
      </c>
      <c r="C159" s="180" t="s">
        <v>17</v>
      </c>
      <c r="D159" s="10">
        <v>18524</v>
      </c>
      <c r="E159" s="10">
        <v>100</v>
      </c>
      <c r="F159" s="10">
        <v>71.434251902389406</v>
      </c>
      <c r="G159" s="10"/>
      <c r="H159" s="10"/>
      <c r="I159" s="10">
        <v>28.565748097610591</v>
      </c>
      <c r="J159" s="10">
        <v>71.434251902389406</v>
      </c>
      <c r="K159" s="10"/>
      <c r="L159" s="10"/>
      <c r="M159" s="10">
        <v>72.164950000000005</v>
      </c>
      <c r="N159" s="10"/>
      <c r="O159" s="10"/>
      <c r="P159" s="10">
        <v>27.835049999999999</v>
      </c>
      <c r="Q159" s="10">
        <v>96.786666666666676</v>
      </c>
      <c r="R159" s="10">
        <v>92.833333333333329</v>
      </c>
      <c r="S159" s="10">
        <v>89.00333333333333</v>
      </c>
      <c r="T159" s="10">
        <v>3.8299999999999979</v>
      </c>
      <c r="U159" s="10">
        <v>7.1666666666666714</v>
      </c>
      <c r="V159" s="10">
        <v>0</v>
      </c>
      <c r="W159" s="180"/>
      <c r="X159" s="180"/>
      <c r="Y159" s="180"/>
      <c r="Z159" s="180"/>
      <c r="AA159" s="180"/>
      <c r="AB159" s="180"/>
      <c r="AC159" s="180"/>
      <c r="AD159" s="180"/>
    </row>
    <row xmlns:x14ac="http://schemas.microsoft.com/office/spreadsheetml/2009/9/ac" r="160" s="177" customFormat="true" ht="12" x14ac:dyDescent="0.2">
      <c r="A160" s="180" t="s">
        <v>159</v>
      </c>
      <c r="B160" s="10">
        <v>2022</v>
      </c>
      <c r="C160" s="180" t="s">
        <v>17</v>
      </c>
      <c r="D160" s="10">
        <v>18807</v>
      </c>
      <c r="E160" s="10">
        <v>100</v>
      </c>
      <c r="F160" s="10">
        <v>73.391658997123159</v>
      </c>
      <c r="G160" s="10"/>
      <c r="H160" s="10"/>
      <c r="I160" s="10">
        <v>26.608341002876841</v>
      </c>
      <c r="J160" s="10">
        <v>73.391658997123159</v>
      </c>
      <c r="K160" s="10"/>
      <c r="L160" s="10"/>
      <c r="M160" s="10">
        <v>72.164950000000005</v>
      </c>
      <c r="N160" s="10"/>
      <c r="O160" s="10"/>
      <c r="P160" s="10">
        <v>27.835049999999999</v>
      </c>
      <c r="Q160" s="10">
        <v>96.786666666666676</v>
      </c>
      <c r="R160" s="10">
        <v>92.833333333333329</v>
      </c>
      <c r="S160" s="10">
        <v>89.00333333333333</v>
      </c>
      <c r="T160" s="10">
        <v>3.8299999999999979</v>
      </c>
      <c r="U160" s="10">
        <v>7.1666666666666714</v>
      </c>
      <c r="V160" s="10">
        <v>0</v>
      </c>
      <c r="W160" s="180"/>
      <c r="X160" s="180"/>
      <c r="Y160" s="180"/>
      <c r="Z160" s="180"/>
      <c r="AA160" s="180"/>
      <c r="AB160" s="180"/>
      <c r="AC160" s="180"/>
      <c r="AD160" s="180"/>
    </row>
    <row xmlns:x14ac="http://schemas.microsoft.com/office/spreadsheetml/2009/9/ac" r="161" s="177" customFormat="true" ht="12" x14ac:dyDescent="0.2">
      <c r="A161" s="180" t="s">
        <v>159</v>
      </c>
      <c r="B161" s="10">
        <v>2023</v>
      </c>
      <c r="C161" s="180" t="s">
        <v>17</v>
      </c>
      <c r="D161" s="10">
        <v>17695</v>
      </c>
      <c r="E161" s="10">
        <v>100</v>
      </c>
      <c r="F161" s="10">
        <v>75.349066091857367</v>
      </c>
      <c r="G161" s="10"/>
      <c r="H161" s="10"/>
      <c r="I161" s="10">
        <v>24.65093390814263</v>
      </c>
      <c r="J161" s="10">
        <v>75.349066091857367</v>
      </c>
      <c r="K161" s="10"/>
      <c r="L161" s="10"/>
      <c r="M161" s="10">
        <v>72.164950000000005</v>
      </c>
      <c r="N161" s="10"/>
      <c r="O161" s="10"/>
      <c r="P161" s="10">
        <v>27.835049999999999</v>
      </c>
      <c r="Q161" s="10">
        <v>96.786666666666676</v>
      </c>
      <c r="R161" s="10">
        <v>92.833333333333329</v>
      </c>
      <c r="S161" s="10">
        <v>89.00333333333333</v>
      </c>
      <c r="T161" s="10">
        <v>3.8299999999999979</v>
      </c>
      <c r="U161" s="10">
        <v>7.1666666666666714</v>
      </c>
      <c r="V161" s="10">
        <v>0</v>
      </c>
      <c r="W161" s="180"/>
      <c r="X161" s="180"/>
      <c r="Y161" s="180"/>
      <c r="Z161" s="180"/>
      <c r="AA161" s="180"/>
      <c r="AB161" s="180"/>
      <c r="AC161" s="180"/>
      <c r="AD161" s="180"/>
    </row>
    <row xmlns:x14ac="http://schemas.microsoft.com/office/spreadsheetml/2009/9/ac" r="162" s="177" customFormat="true" ht="12" x14ac:dyDescent="0.2">
      <c r="A162" s="180" t="s">
        <v>159</v>
      </c>
      <c r="B162" s="10">
        <v>2024</v>
      </c>
      <c r="C162" s="180" t="s">
        <v>17</v>
      </c>
      <c r="D162" s="10"/>
      <c r="E162" s="10"/>
      <c r="F162" s="10"/>
      <c r="G162" s="10"/>
      <c r="H162" s="10"/>
      <c r="I162" s="10"/>
      <c r="J162" s="10"/>
      <c r="K162" s="10"/>
      <c r="L162" s="10"/>
      <c r="M162" s="10"/>
      <c r="N162" s="10"/>
      <c r="O162" s="10"/>
      <c r="P162" s="10"/>
      <c r="Q162" s="10"/>
      <c r="R162" s="10"/>
      <c r="S162" s="10"/>
      <c r="T162" s="10"/>
      <c r="U162" s="10"/>
      <c r="V162" s="10"/>
      <c r="W162" s="180"/>
      <c r="X162" s="180"/>
      <c r="Y162" s="180"/>
      <c r="Z162" s="180"/>
      <c r="AA162" s="180"/>
      <c r="AB162" s="180"/>
      <c r="AC162" s="180"/>
      <c r="AD162" s="180"/>
    </row>
    <row xmlns:x14ac="http://schemas.microsoft.com/office/spreadsheetml/2009/9/ac" r="163" s="177" customFormat="true" ht="12" x14ac:dyDescent="0.2">
      <c r="A163" s="180" t="s">
        <v>159</v>
      </c>
      <c r="B163" s="10">
        <v>2025</v>
      </c>
      <c r="C163" s="180" t="s">
        <v>17</v>
      </c>
      <c r="D163" s="10"/>
      <c r="E163" s="10"/>
      <c r="F163" s="10"/>
      <c r="G163" s="10"/>
      <c r="H163" s="10"/>
      <c r="I163" s="10"/>
      <c r="J163" s="10"/>
      <c r="K163" s="10"/>
      <c r="L163" s="10"/>
      <c r="M163" s="10"/>
      <c r="N163" s="10"/>
      <c r="O163" s="10"/>
      <c r="P163" s="10"/>
      <c r="Q163" s="10"/>
      <c r="R163" s="10"/>
      <c r="S163" s="10"/>
      <c r="T163" s="10"/>
      <c r="U163" s="10"/>
      <c r="V163" s="10"/>
      <c r="W163" s="180"/>
      <c r="X163" s="180"/>
      <c r="Y163" s="180"/>
      <c r="Z163" s="180"/>
      <c r="AA163" s="180"/>
      <c r="AB163" s="180"/>
      <c r="AC163" s="180"/>
      <c r="AD163" s="180"/>
    </row>
    <row xmlns:x14ac="http://schemas.microsoft.com/office/spreadsheetml/2009/9/ac" r="164" s="177" customFormat="true" ht="12" x14ac:dyDescent="0.2">
      <c r="A164" s="180" t="s">
        <v>159</v>
      </c>
      <c r="B164" s="10">
        <v>2026</v>
      </c>
      <c r="C164" s="180" t="s">
        <v>17</v>
      </c>
      <c r="D164" s="10"/>
      <c r="E164" s="10"/>
      <c r="F164" s="10"/>
      <c r="G164" s="10"/>
      <c r="H164" s="10"/>
      <c r="I164" s="10"/>
      <c r="J164" s="10"/>
      <c r="K164" s="10"/>
      <c r="L164" s="10"/>
      <c r="M164" s="10"/>
      <c r="N164" s="10"/>
      <c r="O164" s="10"/>
      <c r="P164" s="10"/>
      <c r="Q164" s="10"/>
      <c r="R164" s="10"/>
      <c r="S164" s="10"/>
      <c r="T164" s="10"/>
      <c r="U164" s="10"/>
      <c r="V164" s="10"/>
      <c r="W164" s="180"/>
      <c r="X164" s="180"/>
      <c r="Y164" s="180"/>
      <c r="Z164" s="180"/>
      <c r="AA164" s="180"/>
      <c r="AB164" s="180"/>
      <c r="AC164" s="180"/>
      <c r="AD164" s="180"/>
    </row>
    <row xmlns:x14ac="http://schemas.microsoft.com/office/spreadsheetml/2009/9/ac" r="165" s="177" customFormat="true" ht="12" x14ac:dyDescent="0.2">
      <c r="A165" s="180" t="s">
        <v>159</v>
      </c>
      <c r="B165" s="10">
        <v>2027</v>
      </c>
      <c r="C165" s="180" t="s">
        <v>17</v>
      </c>
      <c r="D165" s="10"/>
      <c r="E165" s="10"/>
      <c r="F165" s="10"/>
      <c r="G165" s="10"/>
      <c r="H165" s="10"/>
      <c r="I165" s="10"/>
      <c r="J165" s="10"/>
      <c r="K165" s="10"/>
      <c r="L165" s="10"/>
      <c r="M165" s="10"/>
      <c r="N165" s="10"/>
      <c r="O165" s="10"/>
      <c r="P165" s="10"/>
      <c r="Q165" s="10"/>
      <c r="R165" s="10"/>
      <c r="S165" s="10"/>
      <c r="T165" s="10"/>
      <c r="U165" s="10"/>
      <c r="V165" s="10"/>
      <c r="W165" s="180"/>
      <c r="X165" s="180"/>
      <c r="Y165" s="180"/>
      <c r="Z165" s="180"/>
      <c r="AA165" s="180"/>
      <c r="AB165" s="180"/>
      <c r="AC165" s="180"/>
      <c r="AD165" s="180"/>
    </row>
    <row xmlns:x14ac="http://schemas.microsoft.com/office/spreadsheetml/2009/9/ac" r="166" s="177" customFormat="true" ht="12" x14ac:dyDescent="0.2">
      <c r="A166" s="180" t="s">
        <v>159</v>
      </c>
      <c r="B166" s="10">
        <v>2028</v>
      </c>
      <c r="C166" s="180" t="s">
        <v>17</v>
      </c>
      <c r="D166" s="10"/>
      <c r="E166" s="10"/>
      <c r="F166" s="10"/>
      <c r="G166" s="10"/>
      <c r="H166" s="10"/>
      <c r="I166" s="10"/>
      <c r="J166" s="10"/>
      <c r="K166" s="10"/>
      <c r="L166" s="10"/>
      <c r="M166" s="10"/>
      <c r="N166" s="10"/>
      <c r="O166" s="10"/>
      <c r="P166" s="10"/>
      <c r="Q166" s="10"/>
      <c r="R166" s="10"/>
      <c r="S166" s="10"/>
      <c r="T166" s="10"/>
      <c r="U166" s="10"/>
      <c r="V166" s="10"/>
      <c r="W166" s="180"/>
      <c r="X166" s="180"/>
      <c r="Y166" s="180"/>
      <c r="Z166" s="180"/>
      <c r="AA166" s="180"/>
      <c r="AB166" s="180"/>
      <c r="AC166" s="180"/>
      <c r="AD166" s="180"/>
    </row>
    <row xmlns:x14ac="http://schemas.microsoft.com/office/spreadsheetml/2009/9/ac" r="167" s="177" customFormat="true" ht="12" x14ac:dyDescent="0.2">
      <c r="A167" s="180" t="s">
        <v>159</v>
      </c>
      <c r="B167" s="10">
        <v>2029</v>
      </c>
      <c r="C167" s="180" t="s">
        <v>17</v>
      </c>
      <c r="D167" s="10"/>
      <c r="E167" s="10"/>
      <c r="F167" s="10"/>
      <c r="G167" s="10"/>
      <c r="H167" s="10"/>
      <c r="I167" s="10"/>
      <c r="J167" s="10"/>
      <c r="K167" s="10"/>
      <c r="L167" s="10"/>
      <c r="M167" s="10"/>
      <c r="N167" s="10"/>
      <c r="O167" s="10"/>
      <c r="P167" s="10"/>
      <c r="Q167" s="10"/>
      <c r="R167" s="10"/>
      <c r="S167" s="10"/>
      <c r="T167" s="10"/>
      <c r="U167" s="10"/>
      <c r="V167" s="10"/>
      <c r="W167" s="180"/>
      <c r="X167" s="180"/>
      <c r="Y167" s="180"/>
      <c r="Z167" s="180"/>
      <c r="AA167" s="180"/>
      <c r="AB167" s="180"/>
    </row>
    <row xmlns:x14ac="http://schemas.microsoft.com/office/spreadsheetml/2009/9/ac" r="168" s="177" customFormat="true" ht="12" x14ac:dyDescent="0.2">
      <c r="A168" s="180" t="s">
        <v>159</v>
      </c>
      <c r="B168" s="10">
        <v>2030</v>
      </c>
      <c r="C168" s="180" t="s">
        <v>17</v>
      </c>
      <c r="D168" s="10"/>
      <c r="E168" s="10"/>
      <c r="F168" s="10"/>
      <c r="G168" s="10"/>
      <c r="H168" s="10"/>
      <c r="I168" s="10"/>
      <c r="J168" s="10"/>
      <c r="K168" s="10"/>
      <c r="L168" s="10"/>
      <c r="M168" s="10"/>
      <c r="N168" s="10"/>
      <c r="O168" s="10"/>
      <c r="P168" s="10"/>
      <c r="Q168" s="10"/>
      <c r="R168" s="10"/>
      <c r="S168" s="10"/>
      <c r="T168" s="10"/>
      <c r="U168" s="10"/>
      <c r="V168" s="10"/>
      <c r="W168" s="180"/>
      <c r="X168" s="180"/>
      <c r="Y168" s="180"/>
      <c r="Z168" s="180"/>
      <c r="AA168" s="180"/>
      <c r="AB168" s="180"/>
    </row>
    <row xmlns:x14ac="http://schemas.microsoft.com/office/spreadsheetml/2009/9/ac" r="169" ht="15.75" x14ac:dyDescent="0.25">
      <c r="A169" s="181" t="s">
        <v>159</v>
      </c>
      <c r="B169" s="10">
        <v>2000</v>
      </c>
      <c r="C169" s="181" t="s">
        <v>18</v>
      </c>
      <c r="D169" s="10">
        <v>12265</v>
      </c>
      <c r="E169" s="10">
        <v>100</v>
      </c>
      <c r="F169" s="10">
        <v>88.592109534922201</v>
      </c>
      <c r="G169" s="10"/>
      <c r="H169" s="10"/>
      <c r="I169" s="10">
        <v>11.4078904650778</v>
      </c>
      <c r="J169" s="10">
        <v>88.592109534922201</v>
      </c>
      <c r="K169" s="10"/>
      <c r="L169" s="10"/>
      <c r="M169" s="10"/>
      <c r="N169" s="10"/>
      <c r="O169" s="10"/>
      <c r="P169" s="10">
        <v>100</v>
      </c>
      <c r="Q169" s="10"/>
      <c r="R169" s="10"/>
      <c r="S169" s="10"/>
      <c r="T169" s="10"/>
      <c r="U169" s="10"/>
      <c r="V169" s="10">
        <v>100</v>
      </c>
      <c r="W169" s="181"/>
      <c r="X169" s="181"/>
      <c r="Y169" s="181"/>
      <c r="Z169" s="181"/>
      <c r="AA169" s="181"/>
      <c r="AB169" s="181"/>
    </row>
    <row xmlns:x14ac="http://schemas.microsoft.com/office/spreadsheetml/2009/9/ac" r="170" ht="15.75" x14ac:dyDescent="0.25">
      <c r="A170" s="181" t="s">
        <v>159</v>
      </c>
      <c r="B170" s="10">
        <v>2001</v>
      </c>
      <c r="C170" s="181" t="s">
        <v>18</v>
      </c>
      <c r="D170" s="10">
        <v>12581</v>
      </c>
      <c r="E170" s="10">
        <v>100</v>
      </c>
      <c r="F170" s="10">
        <v>88.592109534922201</v>
      </c>
      <c r="G170" s="10"/>
      <c r="H170" s="10"/>
      <c r="I170" s="10">
        <v>11.4078904650778</v>
      </c>
      <c r="J170" s="10">
        <v>88.592109534922201</v>
      </c>
      <c r="K170" s="10"/>
      <c r="L170" s="10"/>
      <c r="M170" s="10"/>
      <c r="N170" s="10"/>
      <c r="O170" s="10"/>
      <c r="P170" s="10">
        <v>100</v>
      </c>
      <c r="Q170" s="10"/>
      <c r="R170" s="10"/>
      <c r="S170" s="10"/>
      <c r="T170" s="10"/>
      <c r="U170" s="10"/>
      <c r="V170" s="10">
        <v>100</v>
      </c>
      <c r="W170" s="181"/>
      <c r="X170" s="181"/>
      <c r="Y170" s="181"/>
      <c r="Z170" s="181"/>
      <c r="AA170" s="181"/>
      <c r="AB170" s="181"/>
    </row>
    <row xmlns:x14ac="http://schemas.microsoft.com/office/spreadsheetml/2009/9/ac" r="171" ht="15.75" x14ac:dyDescent="0.25">
      <c r="A171" s="181" t="s">
        <v>159</v>
      </c>
      <c r="B171" s="10">
        <v>2002</v>
      </c>
      <c r="C171" s="181" t="s">
        <v>18</v>
      </c>
      <c r="D171" s="10">
        <v>13004</v>
      </c>
      <c r="E171" s="10">
        <v>100</v>
      </c>
      <c r="F171" s="10">
        <v>88.592109534922201</v>
      </c>
      <c r="G171" s="10"/>
      <c r="H171" s="10"/>
      <c r="I171" s="10">
        <v>11.4078904650778</v>
      </c>
      <c r="J171" s="10">
        <v>88.592109534922201</v>
      </c>
      <c r="K171" s="10"/>
      <c r="L171" s="10"/>
      <c r="M171" s="10"/>
      <c r="N171" s="10"/>
      <c r="O171" s="10"/>
      <c r="P171" s="10">
        <v>100</v>
      </c>
      <c r="Q171" s="10"/>
      <c r="R171" s="10"/>
      <c r="S171" s="10"/>
      <c r="T171" s="10"/>
      <c r="U171" s="10"/>
      <c r="V171" s="10">
        <v>100</v>
      </c>
      <c r="W171" s="181"/>
      <c r="X171" s="181"/>
      <c r="Y171" s="181"/>
      <c r="Z171" s="181"/>
      <c r="AA171" s="181"/>
      <c r="AB171" s="181"/>
    </row>
    <row xmlns:x14ac="http://schemas.microsoft.com/office/spreadsheetml/2009/9/ac" r="172" ht="15.75" x14ac:dyDescent="0.25">
      <c r="A172" s="181" t="s">
        <v>159</v>
      </c>
      <c r="B172" s="10">
        <v>2003</v>
      </c>
      <c r="C172" s="181" t="s">
        <v>18</v>
      </c>
      <c r="D172" s="10">
        <v>13294</v>
      </c>
      <c r="E172" s="10">
        <v>100</v>
      </c>
      <c r="F172" s="10">
        <v>88.592109534922201</v>
      </c>
      <c r="G172" s="10"/>
      <c r="H172" s="10"/>
      <c r="I172" s="10">
        <v>11.4078904650778</v>
      </c>
      <c r="J172" s="10">
        <v>88.592109534922201</v>
      </c>
      <c r="K172" s="10"/>
      <c r="L172" s="10"/>
      <c r="M172" s="10"/>
      <c r="N172" s="10"/>
      <c r="O172" s="10"/>
      <c r="P172" s="10">
        <v>100</v>
      </c>
      <c r="Q172" s="10"/>
      <c r="R172" s="10"/>
      <c r="S172" s="10"/>
      <c r="T172" s="10"/>
      <c r="U172" s="10"/>
      <c r="V172" s="10">
        <v>100</v>
      </c>
      <c r="W172" s="181"/>
      <c r="X172" s="181"/>
      <c r="Y172" s="181"/>
      <c r="Z172" s="181"/>
      <c r="AA172" s="181"/>
      <c r="AB172" s="181"/>
    </row>
    <row xmlns:x14ac="http://schemas.microsoft.com/office/spreadsheetml/2009/9/ac" r="173" ht="15.75" x14ac:dyDescent="0.25">
      <c r="A173" s="181" t="s">
        <v>159</v>
      </c>
      <c r="B173" s="10">
        <v>2004</v>
      </c>
      <c r="C173" s="181" t="s">
        <v>18</v>
      </c>
      <c r="D173" s="10">
        <v>13523</v>
      </c>
      <c r="E173" s="10">
        <v>100</v>
      </c>
      <c r="F173" s="10">
        <v>88.592109534922201</v>
      </c>
      <c r="G173" s="10"/>
      <c r="H173" s="10"/>
      <c r="I173" s="10">
        <v>11.4078904650778</v>
      </c>
      <c r="J173" s="10">
        <v>88.592109534922201</v>
      </c>
      <c r="K173" s="10"/>
      <c r="L173" s="10"/>
      <c r="M173" s="10"/>
      <c r="N173" s="10"/>
      <c r="O173" s="10"/>
      <c r="P173" s="10">
        <v>100</v>
      </c>
      <c r="Q173" s="10"/>
      <c r="R173" s="10"/>
      <c r="S173" s="10"/>
      <c r="T173" s="10"/>
      <c r="U173" s="10"/>
      <c r="V173" s="10">
        <v>100</v>
      </c>
      <c r="W173" s="181"/>
      <c r="X173" s="181"/>
      <c r="Y173" s="181"/>
      <c r="Z173" s="181"/>
      <c r="AA173" s="181"/>
      <c r="AB173" s="181"/>
    </row>
    <row xmlns:x14ac="http://schemas.microsoft.com/office/spreadsheetml/2009/9/ac" r="174" ht="15.75" x14ac:dyDescent="0.25">
      <c r="A174" s="181" t="s">
        <v>159</v>
      </c>
      <c r="B174" s="10">
        <v>2005</v>
      </c>
      <c r="C174" s="181" t="s">
        <v>18</v>
      </c>
      <c r="D174" s="10">
        <v>13709</v>
      </c>
      <c r="E174" s="10">
        <v>100</v>
      </c>
      <c r="F174" s="10">
        <v>87.848144096093847</v>
      </c>
      <c r="G174" s="10"/>
      <c r="H174" s="10"/>
      <c r="I174" s="10">
        <v>12.151855903906149</v>
      </c>
      <c r="J174" s="10">
        <v>87.848144096093847</v>
      </c>
      <c r="K174" s="10"/>
      <c r="L174" s="10"/>
      <c r="M174" s="10"/>
      <c r="N174" s="10"/>
      <c r="O174" s="10"/>
      <c r="P174" s="10">
        <v>100</v>
      </c>
      <c r="Q174" s="10"/>
      <c r="R174" s="10"/>
      <c r="S174" s="10"/>
      <c r="T174" s="10"/>
      <c r="U174" s="10"/>
      <c r="V174" s="10">
        <v>100</v>
      </c>
      <c r="W174" s="181"/>
      <c r="X174" s="181"/>
      <c r="Y174" s="181"/>
      <c r="Z174" s="181"/>
      <c r="AA174" s="181"/>
      <c r="AB174" s="181"/>
    </row>
    <row xmlns:x14ac="http://schemas.microsoft.com/office/spreadsheetml/2009/9/ac" r="175" ht="15.75" x14ac:dyDescent="0.25">
      <c r="A175" s="181" t="s">
        <v>159</v>
      </c>
      <c r="B175" s="10">
        <v>2006</v>
      </c>
      <c r="C175" s="181" t="s">
        <v>18</v>
      </c>
      <c r="D175" s="10">
        <v>13884</v>
      </c>
      <c r="E175" s="10">
        <v>100</v>
      </c>
      <c r="F175" s="10">
        <v>87.104178657265265</v>
      </c>
      <c r="G175" s="10"/>
      <c r="H175" s="10"/>
      <c r="I175" s="10">
        <v>12.895821342734729</v>
      </c>
      <c r="J175" s="10">
        <v>87.104178657265265</v>
      </c>
      <c r="K175" s="10"/>
      <c r="L175" s="10"/>
      <c r="M175" s="10"/>
      <c r="N175" s="10"/>
      <c r="O175" s="10"/>
      <c r="P175" s="10">
        <v>100</v>
      </c>
      <c r="Q175" s="10"/>
      <c r="R175" s="10"/>
      <c r="S175" s="10"/>
      <c r="T175" s="10"/>
      <c r="U175" s="10"/>
      <c r="V175" s="10">
        <v>100</v>
      </c>
      <c r="W175" s="181"/>
      <c r="X175" s="181"/>
      <c r="Y175" s="181"/>
      <c r="Z175" s="181"/>
      <c r="AA175" s="181"/>
      <c r="AB175" s="181"/>
    </row>
    <row xmlns:x14ac="http://schemas.microsoft.com/office/spreadsheetml/2009/9/ac" r="176" ht="15.75" x14ac:dyDescent="0.25">
      <c r="A176" s="181" t="s">
        <v>159</v>
      </c>
      <c r="B176" s="10">
        <v>2007</v>
      </c>
      <c r="C176" s="181" t="s">
        <v>18</v>
      </c>
      <c r="D176" s="10">
        <v>14023</v>
      </c>
      <c r="E176" s="10">
        <v>100</v>
      </c>
      <c r="F176" s="10">
        <v>86.360213218436911</v>
      </c>
      <c r="G176" s="10"/>
      <c r="H176" s="10"/>
      <c r="I176" s="10">
        <v>13.639786781563091</v>
      </c>
      <c r="J176" s="10">
        <v>86.360213218436911</v>
      </c>
      <c r="K176" s="10"/>
      <c r="L176" s="10"/>
      <c r="M176" s="10"/>
      <c r="N176" s="10"/>
      <c r="O176" s="10"/>
      <c r="P176" s="10">
        <v>100</v>
      </c>
      <c r="Q176" s="10"/>
      <c r="R176" s="10"/>
      <c r="S176" s="10"/>
      <c r="T176" s="10"/>
      <c r="U176" s="10"/>
      <c r="V176" s="10">
        <v>100</v>
      </c>
      <c r="W176" s="181"/>
      <c r="X176" s="181"/>
      <c r="Y176" s="181"/>
      <c r="Z176" s="181"/>
      <c r="AA176" s="181"/>
      <c r="AB176" s="181"/>
    </row>
    <row xmlns:x14ac="http://schemas.microsoft.com/office/spreadsheetml/2009/9/ac" r="177" ht="15.75" x14ac:dyDescent="0.25">
      <c r="A177" s="181" t="s">
        <v>159</v>
      </c>
      <c r="B177" s="10">
        <v>2008</v>
      </c>
      <c r="C177" s="181" t="s">
        <v>18</v>
      </c>
      <c r="D177" s="10">
        <v>14188</v>
      </c>
      <c r="E177" s="10">
        <v>100</v>
      </c>
      <c r="F177" s="10">
        <v>85.616247779608329</v>
      </c>
      <c r="G177" s="10"/>
      <c r="H177" s="10"/>
      <c r="I177" s="10">
        <v>14.383752220391671</v>
      </c>
      <c r="J177" s="10">
        <v>85.616247779608329</v>
      </c>
      <c r="K177" s="10"/>
      <c r="L177" s="10"/>
      <c r="M177" s="10"/>
      <c r="N177" s="10"/>
      <c r="O177" s="10"/>
      <c r="P177" s="10">
        <v>100</v>
      </c>
      <c r="Q177" s="10"/>
      <c r="R177" s="10"/>
      <c r="S177" s="10"/>
      <c r="T177" s="10"/>
      <c r="U177" s="10"/>
      <c r="V177" s="10">
        <v>100</v>
      </c>
      <c r="W177" s="181"/>
      <c r="X177" s="181"/>
      <c r="Y177" s="181"/>
      <c r="Z177" s="181"/>
      <c r="AA177" s="181"/>
      <c r="AB177" s="181"/>
    </row>
    <row xmlns:x14ac="http://schemas.microsoft.com/office/spreadsheetml/2009/9/ac" r="178" ht="15.75" x14ac:dyDescent="0.25">
      <c r="A178" s="181" t="s">
        <v>159</v>
      </c>
      <c r="B178" s="10">
        <v>2009</v>
      </c>
      <c r="C178" s="181" t="s">
        <v>18</v>
      </c>
      <c r="D178" s="10">
        <v>16741</v>
      </c>
      <c r="E178" s="10">
        <v>100</v>
      </c>
      <c r="F178" s="10">
        <v>84.872282340779975</v>
      </c>
      <c r="G178" s="10"/>
      <c r="H178" s="10"/>
      <c r="I178" s="10">
        <v>15.12771765922002</v>
      </c>
      <c r="J178" s="10">
        <v>84.872282340779975</v>
      </c>
      <c r="K178" s="10"/>
      <c r="L178" s="10"/>
      <c r="M178" s="10"/>
      <c r="N178" s="10"/>
      <c r="O178" s="10"/>
      <c r="P178" s="10">
        <v>100</v>
      </c>
      <c r="Q178" s="10"/>
      <c r="R178" s="10"/>
      <c r="S178" s="10"/>
      <c r="T178" s="10"/>
      <c r="U178" s="10"/>
      <c r="V178" s="10">
        <v>100</v>
      </c>
      <c r="W178" s="181"/>
      <c r="X178" s="181"/>
      <c r="Y178" s="181"/>
      <c r="Z178" s="181"/>
      <c r="AA178" s="181"/>
      <c r="AB178" s="181"/>
    </row>
    <row xmlns:x14ac="http://schemas.microsoft.com/office/spreadsheetml/2009/9/ac" r="179" ht="15.75" x14ac:dyDescent="0.25">
      <c r="A179" s="181" t="s">
        <v>159</v>
      </c>
      <c r="B179" s="10">
        <v>2010</v>
      </c>
      <c r="C179" s="181" t="s">
        <v>18</v>
      </c>
      <c r="D179" s="10">
        <v>17004</v>
      </c>
      <c r="E179" s="10">
        <v>100</v>
      </c>
      <c r="F179" s="10">
        <v>84.128316901951393</v>
      </c>
      <c r="G179" s="10"/>
      <c r="H179" s="10"/>
      <c r="I179" s="10">
        <v>15.87168309804861</v>
      </c>
      <c r="J179" s="10">
        <v>84.128316901951393</v>
      </c>
      <c r="K179" s="10"/>
      <c r="L179" s="10"/>
      <c r="M179" s="10"/>
      <c r="N179" s="10"/>
      <c r="O179" s="10"/>
      <c r="P179" s="10">
        <v>100</v>
      </c>
      <c r="Q179" s="10"/>
      <c r="R179" s="10"/>
      <c r="S179" s="10"/>
      <c r="T179" s="10"/>
      <c r="U179" s="10"/>
      <c r="V179" s="10">
        <v>100</v>
      </c>
      <c r="W179" s="181"/>
      <c r="X179" s="181"/>
      <c r="Y179" s="181"/>
      <c r="Z179" s="181"/>
      <c r="AA179" s="181"/>
      <c r="AB179" s="181"/>
    </row>
    <row xmlns:x14ac="http://schemas.microsoft.com/office/spreadsheetml/2009/9/ac" r="180" ht="15.75" x14ac:dyDescent="0.25">
      <c r="A180" s="181" t="s">
        <v>159</v>
      </c>
      <c r="B180" s="10">
        <v>2011</v>
      </c>
      <c r="C180" s="181" t="s">
        <v>18</v>
      </c>
      <c r="D180" s="10">
        <v>17261</v>
      </c>
      <c r="E180" s="10">
        <v>100</v>
      </c>
      <c r="F180" s="10">
        <v>83.384351463123039</v>
      </c>
      <c r="G180" s="10"/>
      <c r="H180" s="10"/>
      <c r="I180" s="10">
        <v>16.615648536876961</v>
      </c>
      <c r="J180" s="10">
        <v>83.384351463123039</v>
      </c>
      <c r="K180" s="10"/>
      <c r="L180" s="10"/>
      <c r="M180" s="10"/>
      <c r="N180" s="10"/>
      <c r="O180" s="10"/>
      <c r="P180" s="10">
        <v>100</v>
      </c>
      <c r="Q180" s="10"/>
      <c r="R180" s="10"/>
      <c r="S180" s="10"/>
      <c r="T180" s="10"/>
      <c r="U180" s="10"/>
      <c r="V180" s="10">
        <v>100</v>
      </c>
      <c r="W180" s="181"/>
      <c r="X180" s="181"/>
      <c r="Y180" s="181"/>
      <c r="Z180" s="181"/>
      <c r="AA180" s="181"/>
      <c r="AB180" s="181"/>
    </row>
    <row xmlns:x14ac="http://schemas.microsoft.com/office/spreadsheetml/2009/9/ac" r="181" ht="15.75" x14ac:dyDescent="0.25">
      <c r="A181" s="181" t="s">
        <v>159</v>
      </c>
      <c r="B181" s="10">
        <v>2012</v>
      </c>
      <c r="C181" s="181" t="s">
        <v>18</v>
      </c>
      <c r="D181" s="10">
        <v>17292</v>
      </c>
      <c r="E181" s="10">
        <v>100</v>
      </c>
      <c r="F181" s="10">
        <v>82.640386024294457</v>
      </c>
      <c r="G181" s="10"/>
      <c r="H181" s="10"/>
      <c r="I181" s="10">
        <v>17.359613975705539</v>
      </c>
      <c r="J181" s="10">
        <v>82.640386024294457</v>
      </c>
      <c r="K181" s="10"/>
      <c r="L181" s="10"/>
      <c r="M181" s="10"/>
      <c r="N181" s="10"/>
      <c r="O181" s="10"/>
      <c r="P181" s="10">
        <v>100</v>
      </c>
      <c r="Q181" s="10"/>
      <c r="R181" s="10"/>
      <c r="S181" s="10"/>
      <c r="T181" s="10"/>
      <c r="U181" s="10"/>
      <c r="V181" s="10">
        <v>100</v>
      </c>
      <c r="W181" s="181"/>
      <c r="X181" s="181"/>
      <c r="Y181" s="181"/>
      <c r="Z181" s="181"/>
      <c r="AA181" s="181"/>
      <c r="AB181" s="181"/>
    </row>
    <row xmlns:x14ac="http://schemas.microsoft.com/office/spreadsheetml/2009/9/ac" r="182" ht="15.75" x14ac:dyDescent="0.25">
      <c r="A182" s="181" t="s">
        <v>159</v>
      </c>
      <c r="B182" s="10">
        <v>2013</v>
      </c>
      <c r="C182" s="181" t="s">
        <v>18</v>
      </c>
      <c r="D182" s="10">
        <v>17236</v>
      </c>
      <c r="E182" s="10">
        <v>100</v>
      </c>
      <c r="F182" s="10">
        <v>81.896420585466103</v>
      </c>
      <c r="G182" s="10"/>
      <c r="H182" s="10"/>
      <c r="I182" s="10">
        <v>18.1035794145339</v>
      </c>
      <c r="J182" s="10">
        <v>81.896420585466103</v>
      </c>
      <c r="K182" s="10"/>
      <c r="L182" s="10"/>
      <c r="M182" s="10"/>
      <c r="N182" s="10"/>
      <c r="O182" s="10"/>
      <c r="P182" s="10">
        <v>100</v>
      </c>
      <c r="Q182" s="10"/>
      <c r="R182" s="10"/>
      <c r="S182" s="10"/>
      <c r="T182" s="10"/>
      <c r="U182" s="10"/>
      <c r="V182" s="10">
        <v>100</v>
      </c>
      <c r="W182" s="181"/>
      <c r="X182" s="181"/>
      <c r="Y182" s="181"/>
      <c r="Z182" s="181"/>
      <c r="AA182" s="181"/>
      <c r="AB182" s="181"/>
    </row>
    <row xmlns:x14ac="http://schemas.microsoft.com/office/spreadsheetml/2009/9/ac" r="183" ht="15.75" x14ac:dyDescent="0.25">
      <c r="A183" s="181" t="s">
        <v>159</v>
      </c>
      <c r="B183" s="10">
        <v>2014</v>
      </c>
      <c r="C183" s="181" t="s">
        <v>18</v>
      </c>
      <c r="D183" s="10">
        <v>17060</v>
      </c>
      <c r="E183" s="10">
        <v>100</v>
      </c>
      <c r="F183" s="10">
        <v>81.152455146637521</v>
      </c>
      <c r="G183" s="10"/>
      <c r="H183" s="10"/>
      <c r="I183" s="10">
        <v>18.847544853362479</v>
      </c>
      <c r="J183" s="10">
        <v>81.152455146637521</v>
      </c>
      <c r="K183" s="10"/>
      <c r="L183" s="10"/>
      <c r="M183" s="10"/>
      <c r="N183" s="10"/>
      <c r="O183" s="10"/>
      <c r="P183" s="10">
        <v>100</v>
      </c>
      <c r="Q183" s="10"/>
      <c r="R183" s="10"/>
      <c r="S183" s="10"/>
      <c r="T183" s="10"/>
      <c r="U183" s="10"/>
      <c r="V183" s="10">
        <v>100</v>
      </c>
      <c r="W183" s="181"/>
      <c r="X183" s="181"/>
      <c r="Y183" s="181"/>
      <c r="Z183" s="181"/>
      <c r="AA183" s="181"/>
      <c r="AB183" s="181"/>
    </row>
    <row xmlns:x14ac="http://schemas.microsoft.com/office/spreadsheetml/2009/9/ac" r="184" ht="15.75" x14ac:dyDescent="0.25">
      <c r="A184" s="181" t="s">
        <v>159</v>
      </c>
      <c r="B184" s="10">
        <v>2015</v>
      </c>
      <c r="C184" s="181" t="s">
        <v>18</v>
      </c>
      <c r="D184" s="10">
        <v>16788</v>
      </c>
      <c r="E184" s="10">
        <v>100</v>
      </c>
      <c r="F184" s="10">
        <v>80.408489707809167</v>
      </c>
      <c r="G184" s="10"/>
      <c r="H184" s="10"/>
      <c r="I184" s="10">
        <v>19.591510292190829</v>
      </c>
      <c r="J184" s="10">
        <v>80.408489707809167</v>
      </c>
      <c r="K184" s="10"/>
      <c r="L184" s="10"/>
      <c r="M184" s="10"/>
      <c r="N184" s="10"/>
      <c r="O184" s="10"/>
      <c r="P184" s="10">
        <v>100</v>
      </c>
      <c r="Q184" s="10">
        <v>94.82</v>
      </c>
      <c r="R184" s="10">
        <v>94.82</v>
      </c>
      <c r="S184" s="10">
        <v>82.033333333333346</v>
      </c>
      <c r="T184" s="10">
        <v>12.786666666666649</v>
      </c>
      <c r="U184" s="10">
        <v>5.1800000000000068</v>
      </c>
      <c r="V184" s="10">
        <v>0</v>
      </c>
      <c r="W184" s="181"/>
      <c r="X184" s="181"/>
      <c r="Y184" s="181"/>
      <c r="Z184" s="181"/>
      <c r="AA184" s="181"/>
      <c r="AB184" s="181"/>
    </row>
    <row xmlns:x14ac="http://schemas.microsoft.com/office/spreadsheetml/2009/9/ac" r="185" ht="15.75" x14ac:dyDescent="0.25">
      <c r="A185" s="181" t="s">
        <v>159</v>
      </c>
      <c r="B185" s="10">
        <v>2016</v>
      </c>
      <c r="C185" s="181" t="s">
        <v>18</v>
      </c>
      <c r="D185" s="10">
        <v>16424</v>
      </c>
      <c r="E185" s="10">
        <v>100</v>
      </c>
      <c r="F185" s="10">
        <v>79.664524268980585</v>
      </c>
      <c r="G185" s="10"/>
      <c r="H185" s="10"/>
      <c r="I185" s="10">
        <v>20.335475731019411</v>
      </c>
      <c r="J185" s="10">
        <v>79.664524268980585</v>
      </c>
      <c r="K185" s="10"/>
      <c r="L185" s="10"/>
      <c r="M185" s="10">
        <v>59.760933587351282</v>
      </c>
      <c r="N185" s="10"/>
      <c r="O185" s="10"/>
      <c r="P185" s="10">
        <v>40.239066412648718</v>
      </c>
      <c r="Q185" s="10">
        <v>94.82</v>
      </c>
      <c r="R185" s="10">
        <v>94.82</v>
      </c>
      <c r="S185" s="10">
        <v>82.033333333333346</v>
      </c>
      <c r="T185" s="10">
        <v>12.786666666666649</v>
      </c>
      <c r="U185" s="10">
        <v>5.1800000000000068</v>
      </c>
      <c r="V185" s="10">
        <v>0</v>
      </c>
      <c r="W185" s="181"/>
      <c r="X185" s="181"/>
      <c r="Y185" s="181"/>
      <c r="Z185" s="181"/>
      <c r="AA185" s="181"/>
      <c r="AB185" s="181"/>
    </row>
    <row xmlns:x14ac="http://schemas.microsoft.com/office/spreadsheetml/2009/9/ac" r="186" ht="15.75" x14ac:dyDescent="0.25">
      <c r="A186" s="181" t="s">
        <v>159</v>
      </c>
      <c r="B186" s="10">
        <v>2017</v>
      </c>
      <c r="C186" s="181" t="s">
        <v>18</v>
      </c>
      <c r="D186" s="10">
        <v>16140</v>
      </c>
      <c r="E186" s="10">
        <v>100</v>
      </c>
      <c r="F186" s="10">
        <v>78.920558830152231</v>
      </c>
      <c r="G186" s="10"/>
      <c r="H186" s="10"/>
      <c r="I186" s="10">
        <v>21.079441169847769</v>
      </c>
      <c r="J186" s="10">
        <v>78.920558830152231</v>
      </c>
      <c r="K186" s="10"/>
      <c r="L186" s="10"/>
      <c r="M186" s="10">
        <v>59.760933587351282</v>
      </c>
      <c r="N186" s="10"/>
      <c r="O186" s="10"/>
      <c r="P186" s="10">
        <v>40.239066412648718</v>
      </c>
      <c r="Q186" s="10">
        <v>94.82</v>
      </c>
      <c r="R186" s="10">
        <v>94.82</v>
      </c>
      <c r="S186" s="10">
        <v>82.033333333333346</v>
      </c>
      <c r="T186" s="10">
        <v>12.786666666666649</v>
      </c>
      <c r="U186" s="10">
        <v>5.1800000000000068</v>
      </c>
      <c r="V186" s="10">
        <v>0</v>
      </c>
      <c r="W186" s="181"/>
      <c r="X186" s="181"/>
      <c r="Y186" s="181"/>
      <c r="Z186" s="181"/>
      <c r="AA186" s="181"/>
      <c r="AB186" s="181"/>
    </row>
    <row xmlns:x14ac="http://schemas.microsoft.com/office/spreadsheetml/2009/9/ac" r="187" ht="15.75" x14ac:dyDescent="0.25">
      <c r="A187" s="181" t="s">
        <v>159</v>
      </c>
      <c r="B187" s="10">
        <v>2018</v>
      </c>
      <c r="C187" s="181" t="s">
        <v>18</v>
      </c>
      <c r="D187" s="10">
        <v>15961</v>
      </c>
      <c r="E187" s="10">
        <v>100</v>
      </c>
      <c r="F187" s="10">
        <v>78.176593391323649</v>
      </c>
      <c r="G187" s="10"/>
      <c r="H187" s="10"/>
      <c r="I187" s="10">
        <v>21.823406608676351</v>
      </c>
      <c r="J187" s="10">
        <v>78.176593391323649</v>
      </c>
      <c r="K187" s="10"/>
      <c r="L187" s="10"/>
      <c r="M187" s="10">
        <v>59.760933587351282</v>
      </c>
      <c r="N187" s="10"/>
      <c r="O187" s="10"/>
      <c r="P187" s="10">
        <v>40.239066412648718</v>
      </c>
      <c r="Q187" s="10">
        <v>94.82</v>
      </c>
      <c r="R187" s="10">
        <v>94.82</v>
      </c>
      <c r="S187" s="10">
        <v>82.033333333333346</v>
      </c>
      <c r="T187" s="10">
        <v>12.786666666666649</v>
      </c>
      <c r="U187" s="10">
        <v>5.1800000000000068</v>
      </c>
      <c r="V187" s="10">
        <v>0</v>
      </c>
      <c r="W187" s="181"/>
      <c r="X187" s="181"/>
      <c r="Y187" s="181"/>
      <c r="Z187" s="181"/>
      <c r="AA187" s="181"/>
      <c r="AB187" s="181"/>
    </row>
    <row xmlns:x14ac="http://schemas.microsoft.com/office/spreadsheetml/2009/9/ac" r="188" ht="15.75" x14ac:dyDescent="0.25">
      <c r="A188" s="181" t="s">
        <v>159</v>
      </c>
      <c r="B188" s="10">
        <v>2019</v>
      </c>
      <c r="C188" s="181" t="s">
        <v>18</v>
      </c>
      <c r="D188" s="10">
        <v>15969</v>
      </c>
      <c r="E188" s="10">
        <v>100</v>
      </c>
      <c r="F188" s="10">
        <v>77.432627952495295</v>
      </c>
      <c r="G188" s="10"/>
      <c r="H188" s="10"/>
      <c r="I188" s="10">
        <v>22.567372047504701</v>
      </c>
      <c r="J188" s="10">
        <v>77.432627952495295</v>
      </c>
      <c r="K188" s="10"/>
      <c r="L188" s="10"/>
      <c r="M188" s="10">
        <v>59.760933587351282</v>
      </c>
      <c r="N188" s="10"/>
      <c r="O188" s="10"/>
      <c r="P188" s="10">
        <v>40.239066412648718</v>
      </c>
      <c r="Q188" s="10">
        <v>94.82</v>
      </c>
      <c r="R188" s="10">
        <v>94.82</v>
      </c>
      <c r="S188" s="10">
        <v>82.033333333333346</v>
      </c>
      <c r="T188" s="10">
        <v>12.786666666666649</v>
      </c>
      <c r="U188" s="10">
        <v>5.1800000000000068</v>
      </c>
      <c r="V188" s="10">
        <v>0</v>
      </c>
      <c r="W188" s="181"/>
      <c r="X188" s="181"/>
      <c r="Y188" s="181"/>
      <c r="Z188" s="181"/>
      <c r="AA188" s="181"/>
      <c r="AB188" s="181"/>
    </row>
    <row xmlns:x14ac="http://schemas.microsoft.com/office/spreadsheetml/2009/9/ac" r="189" ht="15.75" x14ac:dyDescent="0.25">
      <c r="A189" s="181" t="s">
        <v>159</v>
      </c>
      <c r="B189" s="10">
        <v>2020</v>
      </c>
      <c r="C189" s="181" t="s">
        <v>18</v>
      </c>
      <c r="D189" s="10">
        <v>16203</v>
      </c>
      <c r="E189" s="10">
        <v>100</v>
      </c>
      <c r="F189" s="10">
        <v>76.688662513666713</v>
      </c>
      <c r="G189" s="10"/>
      <c r="H189" s="10"/>
      <c r="I189" s="10">
        <v>23.31133748633329</v>
      </c>
      <c r="J189" s="10">
        <v>76.688662513666713</v>
      </c>
      <c r="K189" s="10"/>
      <c r="L189" s="10"/>
      <c r="M189" s="10">
        <v>59.760933587351282</v>
      </c>
      <c r="N189" s="10"/>
      <c r="O189" s="10"/>
      <c r="P189" s="10">
        <v>40.239066412648718</v>
      </c>
      <c r="Q189" s="10">
        <v>94.82</v>
      </c>
      <c r="R189" s="10">
        <v>94.82</v>
      </c>
      <c r="S189" s="10">
        <v>82.033333333333346</v>
      </c>
      <c r="T189" s="10">
        <v>12.786666666666649</v>
      </c>
      <c r="U189" s="10">
        <v>5.1800000000000068</v>
      </c>
      <c r="V189" s="10">
        <v>0</v>
      </c>
      <c r="W189" s="181"/>
      <c r="X189" s="181"/>
      <c r="Y189" s="181"/>
      <c r="Z189" s="181"/>
      <c r="AA189" s="181"/>
      <c r="AB189" s="181"/>
    </row>
    <row xmlns:x14ac="http://schemas.microsoft.com/office/spreadsheetml/2009/9/ac" r="190" ht="15.75" x14ac:dyDescent="0.25">
      <c r="A190" s="181" t="s">
        <v>159</v>
      </c>
      <c r="B190" s="10">
        <v>2021</v>
      </c>
      <c r="C190" s="181" t="s">
        <v>18</v>
      </c>
      <c r="D190" s="10">
        <v>16698</v>
      </c>
      <c r="E190" s="10">
        <v>100</v>
      </c>
      <c r="F190" s="10">
        <v>75.944697074838359</v>
      </c>
      <c r="G190" s="10"/>
      <c r="H190" s="10"/>
      <c r="I190" s="10">
        <v>24.055302925161641</v>
      </c>
      <c r="J190" s="10">
        <v>75.944697074838359</v>
      </c>
      <c r="K190" s="10"/>
      <c r="L190" s="10"/>
      <c r="M190" s="10">
        <v>59.760933587351282</v>
      </c>
      <c r="N190" s="10"/>
      <c r="O190" s="10"/>
      <c r="P190" s="10">
        <v>40.239066412648718</v>
      </c>
      <c r="Q190" s="10">
        <v>94.82</v>
      </c>
      <c r="R190" s="10">
        <v>94.82</v>
      </c>
      <c r="S190" s="10">
        <v>82.033333333333346</v>
      </c>
      <c r="T190" s="10">
        <v>12.786666666666649</v>
      </c>
      <c r="U190" s="10">
        <v>5.1800000000000068</v>
      </c>
      <c r="V190" s="10">
        <v>0</v>
      </c>
      <c r="W190" s="181"/>
      <c r="X190" s="181"/>
      <c r="Y190" s="181"/>
      <c r="Z190" s="181"/>
      <c r="AA190" s="181"/>
      <c r="AB190" s="181"/>
    </row>
    <row xmlns:x14ac="http://schemas.microsoft.com/office/spreadsheetml/2009/9/ac" r="191" ht="15.75" x14ac:dyDescent="0.25">
      <c r="A191" s="181" t="s">
        <v>159</v>
      </c>
      <c r="B191" s="10">
        <v>2022</v>
      </c>
      <c r="C191" s="181" t="s">
        <v>18</v>
      </c>
      <c r="D191" s="10">
        <v>17365</v>
      </c>
      <c r="E191" s="10">
        <v>100</v>
      </c>
      <c r="F191" s="10">
        <v>75.200731636009778</v>
      </c>
      <c r="G191" s="10"/>
      <c r="H191" s="10"/>
      <c r="I191" s="10">
        <v>24.799268363990219</v>
      </c>
      <c r="J191" s="10">
        <v>75.200731636009778</v>
      </c>
      <c r="K191" s="10"/>
      <c r="L191" s="10"/>
      <c r="M191" s="10">
        <v>59.760933587351282</v>
      </c>
      <c r="N191" s="10"/>
      <c r="O191" s="10"/>
      <c r="P191" s="10">
        <v>40.239066412648718</v>
      </c>
      <c r="Q191" s="10">
        <v>94.82</v>
      </c>
      <c r="R191" s="10">
        <v>94.82</v>
      </c>
      <c r="S191" s="10">
        <v>82.033333333333346</v>
      </c>
      <c r="T191" s="10">
        <v>12.786666666666649</v>
      </c>
      <c r="U191" s="10">
        <v>5.1800000000000068</v>
      </c>
      <c r="V191" s="10">
        <v>0</v>
      </c>
      <c r="W191" s="181"/>
      <c r="X191" s="181"/>
      <c r="Y191" s="181"/>
      <c r="Z191" s="181"/>
      <c r="AA191" s="181"/>
      <c r="AB191" s="181"/>
    </row>
    <row xmlns:x14ac="http://schemas.microsoft.com/office/spreadsheetml/2009/9/ac" r="192" ht="15.75" x14ac:dyDescent="0.25">
      <c r="A192" s="181" t="s">
        <v>159</v>
      </c>
      <c r="B192" s="10">
        <v>2023</v>
      </c>
      <c r="C192" s="181" t="s">
        <v>18</v>
      </c>
      <c r="D192" s="10">
        <v>17941</v>
      </c>
      <c r="E192" s="10">
        <v>100</v>
      </c>
      <c r="F192" s="10">
        <v>74.456766197181423</v>
      </c>
      <c r="G192" s="10"/>
      <c r="H192" s="10"/>
      <c r="I192" s="10">
        <v>25.54323380281858</v>
      </c>
      <c r="J192" s="10">
        <v>74.456766197181423</v>
      </c>
      <c r="K192" s="10"/>
      <c r="L192" s="10"/>
      <c r="M192" s="10">
        <v>59.760933587351282</v>
      </c>
      <c r="N192" s="10"/>
      <c r="O192" s="10"/>
      <c r="P192" s="10">
        <v>40.239066412648718</v>
      </c>
      <c r="Q192" s="10">
        <v>94.82</v>
      </c>
      <c r="R192" s="10">
        <v>94.82</v>
      </c>
      <c r="S192" s="10">
        <v>82.033333333333346</v>
      </c>
      <c r="T192" s="10">
        <v>12.786666666666649</v>
      </c>
      <c r="U192" s="10">
        <v>5.1800000000000068</v>
      </c>
      <c r="V192" s="10">
        <v>0</v>
      </c>
      <c r="W192" s="181"/>
      <c r="X192" s="181"/>
      <c r="Y192" s="181"/>
      <c r="Z192" s="181"/>
      <c r="AA192" s="181"/>
      <c r="AB192" s="181"/>
    </row>
    <row xmlns:x14ac="http://schemas.microsoft.com/office/spreadsheetml/2009/9/ac" r="193" ht="15.75" x14ac:dyDescent="0.25">
      <c r="A193" s="181" t="s">
        <v>159</v>
      </c>
      <c r="B193" s="10">
        <v>2024</v>
      </c>
      <c r="C193" s="181" t="s">
        <v>18</v>
      </c>
      <c r="D193" s="10"/>
      <c r="E193" s="10"/>
      <c r="F193" s="10"/>
      <c r="G193" s="10"/>
      <c r="H193" s="10"/>
      <c r="I193" s="10"/>
      <c r="J193" s="10"/>
      <c r="K193" s="10"/>
      <c r="L193" s="10"/>
      <c r="M193" s="10"/>
      <c r="N193" s="10"/>
      <c r="O193" s="10"/>
      <c r="P193" s="10"/>
      <c r="Q193" s="10"/>
      <c r="R193" s="10"/>
      <c r="S193" s="10"/>
      <c r="T193" s="10"/>
      <c r="U193" s="10"/>
      <c r="V193" s="10"/>
      <c r="W193" s="181"/>
      <c r="X193" s="181"/>
      <c r="Y193" s="181"/>
      <c r="Z193" s="181"/>
      <c r="AA193" s="181"/>
      <c r="AB193" s="181"/>
    </row>
    <row xmlns:x14ac="http://schemas.microsoft.com/office/spreadsheetml/2009/9/ac" r="194" ht="15.75" x14ac:dyDescent="0.25">
      <c r="A194" s="181" t="s">
        <v>159</v>
      </c>
      <c r="B194" s="10">
        <v>2025</v>
      </c>
      <c r="C194" s="181" t="s">
        <v>18</v>
      </c>
      <c r="D194" s="10"/>
      <c r="E194" s="10"/>
      <c r="F194" s="10"/>
      <c r="G194" s="10"/>
      <c r="H194" s="10"/>
      <c r="I194" s="10"/>
      <c r="J194" s="10"/>
      <c r="K194" s="10"/>
      <c r="L194" s="10"/>
      <c r="M194" s="10"/>
      <c r="N194" s="10"/>
      <c r="O194" s="10"/>
      <c r="P194" s="10"/>
      <c r="Q194" s="10"/>
      <c r="R194" s="10"/>
      <c r="S194" s="10"/>
      <c r="T194" s="10"/>
      <c r="U194" s="10"/>
      <c r="V194" s="10"/>
      <c r="W194" s="181"/>
      <c r="X194" s="181"/>
      <c r="Y194" s="181"/>
      <c r="Z194" s="181"/>
      <c r="AA194" s="181"/>
      <c r="AB194" s="181"/>
    </row>
    <row xmlns:x14ac="http://schemas.microsoft.com/office/spreadsheetml/2009/9/ac" r="195" ht="15.75" x14ac:dyDescent="0.25">
      <c r="A195" s="181" t="s">
        <v>159</v>
      </c>
      <c r="B195" s="10">
        <v>2026</v>
      </c>
      <c r="C195" s="181" t="s">
        <v>18</v>
      </c>
      <c r="D195" s="10"/>
      <c r="E195" s="10"/>
      <c r="F195" s="10"/>
      <c r="G195" s="10"/>
      <c r="H195" s="10"/>
      <c r="I195" s="10"/>
      <c r="J195" s="10"/>
      <c r="K195" s="10"/>
      <c r="L195" s="10"/>
      <c r="M195" s="10"/>
      <c r="N195" s="10"/>
      <c r="O195" s="10"/>
      <c r="P195" s="10"/>
      <c r="Q195" s="10"/>
      <c r="R195" s="10"/>
      <c r="S195" s="10"/>
      <c r="T195" s="10"/>
      <c r="U195" s="10"/>
      <c r="V195" s="10"/>
      <c r="W195" s="181"/>
      <c r="X195" s="181"/>
      <c r="Y195" s="181"/>
      <c r="Z195" s="181"/>
      <c r="AA195" s="181"/>
      <c r="AB195" s="181"/>
    </row>
    <row xmlns:x14ac="http://schemas.microsoft.com/office/spreadsheetml/2009/9/ac" r="196" ht="15.75" x14ac:dyDescent="0.25">
      <c r="A196" s="181" t="s">
        <v>159</v>
      </c>
      <c r="B196" s="10">
        <v>2027</v>
      </c>
      <c r="C196" s="181" t="s">
        <v>18</v>
      </c>
      <c r="D196" s="10"/>
      <c r="E196" s="10"/>
      <c r="F196" s="10"/>
      <c r="G196" s="10"/>
      <c r="H196" s="10"/>
      <c r="I196" s="10"/>
      <c r="J196" s="10"/>
      <c r="K196" s="10"/>
      <c r="L196" s="10"/>
      <c r="M196" s="10"/>
      <c r="N196" s="10"/>
      <c r="O196" s="10"/>
      <c r="P196" s="10"/>
      <c r="Q196" s="10"/>
      <c r="R196" s="10"/>
      <c r="S196" s="10"/>
      <c r="T196" s="10"/>
      <c r="U196" s="10"/>
      <c r="V196" s="10"/>
      <c r="W196" s="181"/>
      <c r="X196" s="181"/>
      <c r="Y196" s="181"/>
      <c r="Z196" s="181"/>
      <c r="AA196" s="181"/>
      <c r="AB196" s="181"/>
    </row>
    <row xmlns:x14ac="http://schemas.microsoft.com/office/spreadsheetml/2009/9/ac" r="197" ht="15.75" x14ac:dyDescent="0.25">
      <c r="A197" s="181" t="s">
        <v>159</v>
      </c>
      <c r="B197" s="10">
        <v>2028</v>
      </c>
      <c r="C197" s="181" t="s">
        <v>18</v>
      </c>
      <c r="D197" s="10"/>
      <c r="E197" s="10"/>
      <c r="F197" s="10"/>
      <c r="G197" s="10"/>
      <c r="H197" s="10"/>
      <c r="I197" s="10"/>
      <c r="J197" s="10"/>
      <c r="K197" s="10"/>
      <c r="L197" s="10"/>
      <c r="M197" s="10"/>
      <c r="N197" s="10"/>
      <c r="O197" s="10"/>
      <c r="P197" s="10"/>
      <c r="Q197" s="10"/>
      <c r="R197" s="10"/>
      <c r="S197" s="10"/>
      <c r="T197" s="10"/>
      <c r="U197" s="10"/>
      <c r="V197" s="10"/>
      <c r="W197" s="181"/>
      <c r="X197" s="181"/>
      <c r="Y197" s="181"/>
      <c r="Z197" s="181"/>
      <c r="AA197" s="181"/>
      <c r="AB197" s="181"/>
    </row>
    <row xmlns:x14ac="http://schemas.microsoft.com/office/spreadsheetml/2009/9/ac" r="198" ht="15.75" x14ac:dyDescent="0.25">
      <c r="A198" s="181" t="s">
        <v>159</v>
      </c>
      <c r="B198" s="10">
        <v>2029</v>
      </c>
      <c r="C198" s="181" t="s">
        <v>18</v>
      </c>
      <c r="D198" s="10"/>
      <c r="E198" s="10"/>
      <c r="F198" s="10"/>
      <c r="G198" s="10"/>
      <c r="H198" s="10"/>
      <c r="I198" s="10"/>
      <c r="J198" s="10"/>
      <c r="K198" s="10"/>
      <c r="L198" s="10"/>
      <c r="M198" s="10"/>
      <c r="N198" s="10"/>
      <c r="O198" s="10"/>
      <c r="P198" s="10"/>
      <c r="Q198" s="10"/>
      <c r="R198" s="10"/>
      <c r="S198" s="10"/>
      <c r="T198" s="10"/>
      <c r="U198" s="10"/>
      <c r="V198" s="10"/>
      <c r="W198" s="181"/>
      <c r="X198" s="181"/>
      <c r="Y198" s="181"/>
      <c r="Z198" s="181"/>
      <c r="AA198" s="181"/>
      <c r="AB198" s="181"/>
    </row>
    <row xmlns:x14ac="http://schemas.microsoft.com/office/spreadsheetml/2009/9/ac" r="199" ht="15.75" x14ac:dyDescent="0.25">
      <c r="A199" s="181" t="s">
        <v>159</v>
      </c>
      <c r="B199" s="10">
        <v>2030</v>
      </c>
      <c r="C199" s="181" t="s">
        <v>18</v>
      </c>
      <c r="D199" s="10"/>
      <c r="E199" s="10"/>
      <c r="F199" s="10"/>
      <c r="G199" s="10"/>
      <c r="H199" s="10"/>
      <c r="I199" s="10"/>
      <c r="J199" s="10"/>
      <c r="K199" s="10"/>
      <c r="L199" s="10"/>
      <c r="M199" s="10"/>
      <c r="N199" s="10"/>
      <c r="O199" s="10"/>
      <c r="P199" s="10"/>
      <c r="Q199" s="10"/>
      <c r="R199" s="10"/>
      <c r="S199" s="10"/>
      <c r="T199" s="10"/>
      <c r="U199" s="10"/>
      <c r="V199" s="10"/>
      <c r="W199" s="181"/>
      <c r="X199" s="181"/>
      <c r="Y199" s="181"/>
      <c r="Z199" s="181"/>
      <c r="AA199" s="181"/>
      <c r="AB199" s="181"/>
    </row>
    <row xmlns:x14ac="http://schemas.microsoft.com/office/spreadsheetml/2009/9/ac" r="200" ht="15.75" x14ac:dyDescent="0.25">
      <c r="A200" s="181"/>
      <c r="B200" s="182"/>
      <c r="C200" s="181"/>
      <c r="D200" s="181"/>
      <c r="E200" s="181"/>
      <c r="F200" s="181"/>
      <c r="G200" s="181"/>
      <c r="H200" s="181"/>
      <c r="I200" s="181"/>
      <c r="J200" s="181"/>
      <c r="K200" s="181"/>
      <c r="L200" s="181"/>
      <c r="M200" s="181"/>
      <c r="N200" s="181"/>
      <c r="O200" s="181"/>
      <c r="P200" s="181"/>
      <c r="Q200" s="181"/>
      <c r="R200" s="181"/>
      <c r="S200" s="181"/>
      <c r="T200" s="181"/>
      <c r="U200" s="181"/>
      <c r="V200" s="181"/>
      <c r="W200" s="181"/>
      <c r="X200" s="181"/>
      <c r="Y200" s="181"/>
      <c r="Z200" s="181"/>
      <c r="AA200" s="181"/>
      <c r="AB200" s="181"/>
    </row>
    <row xmlns:x14ac="http://schemas.microsoft.com/office/spreadsheetml/2009/9/ac" r="201" ht="15.75" x14ac:dyDescent="0.25">
      <c r="A201" s="181"/>
      <c r="B201" s="182"/>
      <c r="C201" s="181"/>
      <c r="D201" s="181"/>
      <c r="E201" s="181"/>
      <c r="F201" s="181"/>
      <c r="G201" s="181"/>
      <c r="H201" s="181"/>
      <c r="I201" s="181"/>
      <c r="J201" s="181"/>
      <c r="K201" s="181"/>
      <c r="L201" s="181"/>
      <c r="M201" s="181"/>
      <c r="N201" s="181"/>
      <c r="O201" s="181"/>
      <c r="P201" s="181"/>
      <c r="Q201" s="181"/>
      <c r="R201" s="181"/>
      <c r="S201" s="181"/>
      <c r="T201" s="181"/>
      <c r="U201" s="181"/>
      <c r="V201" s="181"/>
      <c r="W201" s="181"/>
      <c r="X201" s="181"/>
      <c r="Y201" s="181"/>
      <c r="Z201" s="181"/>
      <c r="AA201" s="181"/>
      <c r="AB201" s="181"/>
    </row>
    <row xmlns:x14ac="http://schemas.microsoft.com/office/spreadsheetml/2009/9/ac" r="202" ht="15.75" x14ac:dyDescent="0.25">
      <c r="A202" s="181"/>
      <c r="B202" s="182"/>
      <c r="C202" s="181"/>
      <c r="D202" s="181"/>
      <c r="E202" s="181"/>
      <c r="F202" s="181"/>
      <c r="G202" s="181"/>
      <c r="H202" s="181"/>
      <c r="I202" s="181"/>
      <c r="J202" s="181"/>
      <c r="K202" s="181"/>
      <c r="L202" s="181"/>
      <c r="M202" s="181"/>
      <c r="N202" s="181"/>
      <c r="O202" s="181"/>
      <c r="P202" s="181"/>
      <c r="Q202" s="181"/>
      <c r="R202" s="181"/>
      <c r="S202" s="181"/>
      <c r="T202" s="181"/>
      <c r="U202" s="181"/>
      <c r="V202" s="181"/>
      <c r="W202" s="181"/>
      <c r="X202" s="181"/>
      <c r="Y202" s="181"/>
      <c r="Z202" s="181"/>
      <c r="AA202" s="181"/>
      <c r="AB202" s="181"/>
    </row>
    <row xmlns:x14ac="http://schemas.microsoft.com/office/spreadsheetml/2009/9/ac" r="203" ht="15.75" x14ac:dyDescent="0.25">
      <c r="A203" s="181"/>
      <c r="B203" s="182"/>
      <c r="C203" s="181"/>
      <c r="D203" s="181"/>
      <c r="E203" s="181"/>
      <c r="F203" s="181"/>
      <c r="G203" s="181"/>
      <c r="H203" s="181"/>
      <c r="I203" s="181"/>
      <c r="J203" s="181"/>
      <c r="K203" s="181"/>
      <c r="L203" s="181"/>
      <c r="M203" s="181"/>
      <c r="N203" s="181"/>
      <c r="O203" s="181"/>
      <c r="P203" s="181"/>
      <c r="Q203" s="181"/>
      <c r="R203" s="181"/>
      <c r="S203" s="181"/>
      <c r="T203" s="181"/>
      <c r="U203" s="181"/>
      <c r="V203" s="181"/>
      <c r="W203" s="181"/>
      <c r="X203" s="181"/>
      <c r="Y203" s="181"/>
      <c r="Z203" s="181"/>
      <c r="AA203" s="181"/>
      <c r="AB203" s="181"/>
    </row>
    <row xmlns:x14ac="http://schemas.microsoft.com/office/spreadsheetml/2009/9/ac" r="204" ht="15.75" x14ac:dyDescent="0.25">
      <c r="A204" s="181"/>
      <c r="B204" s="182"/>
      <c r="C204" s="181"/>
      <c r="D204" s="181"/>
      <c r="E204" s="181"/>
      <c r="F204" s="181"/>
      <c r="G204" s="181"/>
      <c r="H204" s="181"/>
      <c r="I204" s="181"/>
      <c r="J204" s="181"/>
      <c r="K204" s="181"/>
      <c r="L204" s="181"/>
      <c r="M204" s="181"/>
      <c r="N204" s="181"/>
      <c r="O204" s="181"/>
      <c r="P204" s="181"/>
      <c r="Q204" s="181"/>
      <c r="R204" s="181"/>
      <c r="S204" s="181"/>
      <c r="T204" s="181"/>
      <c r="U204" s="181"/>
      <c r="V204" s="181"/>
      <c r="W204" s="181"/>
      <c r="X204" s="181"/>
      <c r="Y204" s="181"/>
      <c r="Z204" s="181"/>
      <c r="AA204" s="181"/>
      <c r="AB204" s="181"/>
    </row>
    <row xmlns:x14ac="http://schemas.microsoft.com/office/spreadsheetml/2009/9/ac" r="205" ht="15.75" x14ac:dyDescent="0.25">
      <c r="A205" s="181"/>
      <c r="B205" s="182"/>
      <c r="C205" s="181"/>
      <c r="D205" s="181"/>
      <c r="E205" s="181"/>
      <c r="F205" s="181"/>
      <c r="G205" s="181"/>
      <c r="H205" s="181"/>
      <c r="I205" s="181"/>
      <c r="J205" s="181"/>
      <c r="K205" s="181"/>
      <c r="L205" s="181"/>
      <c r="M205" s="181"/>
      <c r="N205" s="181"/>
      <c r="O205" s="181"/>
      <c r="P205" s="181"/>
      <c r="Q205" s="181"/>
      <c r="R205" s="181"/>
      <c r="S205" s="181"/>
      <c r="T205" s="181"/>
      <c r="U205" s="181"/>
      <c r="V205" s="181"/>
      <c r="W205" s="181"/>
      <c r="X205" s="181"/>
      <c r="Y205" s="181"/>
      <c r="Z205" s="181"/>
      <c r="AA205" s="181"/>
      <c r="AB205" s="181"/>
    </row>
    <row xmlns:x14ac="http://schemas.microsoft.com/office/spreadsheetml/2009/9/ac" r="206" ht="15.75" x14ac:dyDescent="0.25">
      <c r="A206" s="181"/>
      <c r="B206" s="182"/>
      <c r="C206" s="181"/>
      <c r="D206" s="181"/>
      <c r="E206" s="181"/>
      <c r="F206" s="181"/>
      <c r="G206" s="181"/>
      <c r="H206" s="181"/>
      <c r="I206" s="181"/>
      <c r="J206" s="181"/>
      <c r="K206" s="181"/>
      <c r="L206" s="181"/>
      <c r="M206" s="181"/>
      <c r="N206" s="181"/>
      <c r="O206" s="181"/>
      <c r="P206" s="181"/>
      <c r="Q206" s="181"/>
      <c r="R206" s="181"/>
      <c r="S206" s="181"/>
      <c r="T206" s="181"/>
      <c r="U206" s="181"/>
      <c r="V206" s="181"/>
      <c r="W206" s="181"/>
      <c r="X206" s="181"/>
      <c r="Y206" s="181"/>
      <c r="Z206" s="181"/>
      <c r="AA206" s="181"/>
      <c r="AB206" s="181"/>
    </row>
    <row xmlns:x14ac="http://schemas.microsoft.com/office/spreadsheetml/2009/9/ac" r="207" ht="15.75" x14ac:dyDescent="0.25">
      <c r="A207" s="181"/>
      <c r="B207" s="182"/>
      <c r="C207" s="181"/>
      <c r="D207" s="181"/>
      <c r="E207" s="181"/>
      <c r="F207" s="181"/>
      <c r="G207" s="181"/>
      <c r="H207" s="181"/>
      <c r="I207" s="181"/>
      <c r="J207" s="181"/>
      <c r="K207" s="181"/>
      <c r="L207" s="181"/>
      <c r="M207" s="181"/>
      <c r="N207" s="181"/>
      <c r="O207" s="181"/>
      <c r="P207" s="181"/>
      <c r="Q207" s="181"/>
      <c r="R207" s="181"/>
      <c r="S207" s="181"/>
      <c r="T207" s="181"/>
      <c r="U207" s="181"/>
      <c r="V207" s="181"/>
      <c r="W207" s="181"/>
      <c r="X207" s="181"/>
      <c r="Y207" s="181"/>
      <c r="Z207" s="181"/>
      <c r="AA207" s="181"/>
      <c r="AB207" s="181"/>
    </row>
    <row xmlns:x14ac="http://schemas.microsoft.com/office/spreadsheetml/2009/9/ac" r="208" ht="15.75" x14ac:dyDescent="0.25">
      <c r="A208" s="181"/>
      <c r="B208" s="182"/>
      <c r="C208" s="181"/>
      <c r="D208" s="181"/>
      <c r="E208" s="181"/>
      <c r="F208" s="181"/>
      <c r="G208" s="181"/>
      <c r="H208" s="181"/>
      <c r="I208" s="181"/>
      <c r="J208" s="181"/>
      <c r="K208" s="181"/>
      <c r="L208" s="181"/>
      <c r="M208" s="181"/>
      <c r="N208" s="181"/>
      <c r="O208" s="181"/>
      <c r="P208" s="181"/>
      <c r="Q208" s="181"/>
      <c r="R208" s="181"/>
      <c r="S208" s="181"/>
      <c r="T208" s="181"/>
      <c r="U208" s="181"/>
      <c r="V208" s="181"/>
      <c r="W208" s="181"/>
      <c r="X208" s="181"/>
      <c r="Y208" s="181"/>
      <c r="Z208" s="181"/>
      <c r="AA208" s="181"/>
      <c r="AB208" s="181"/>
    </row>
    <row xmlns:x14ac="http://schemas.microsoft.com/office/spreadsheetml/2009/9/ac" r="209" ht="15.75" x14ac:dyDescent="0.25">
      <c r="A209" s="181"/>
      <c r="B209" s="182"/>
      <c r="C209" s="181"/>
      <c r="D209" s="181"/>
      <c r="E209" s="181"/>
      <c r="F209" s="181"/>
      <c r="G209" s="181"/>
      <c r="H209" s="181"/>
      <c r="I209" s="181"/>
      <c r="J209" s="181"/>
      <c r="K209" s="181"/>
      <c r="L209" s="181"/>
      <c r="M209" s="181"/>
      <c r="N209" s="181"/>
      <c r="O209" s="181"/>
      <c r="P209" s="181"/>
      <c r="Q209" s="181"/>
      <c r="R209" s="181"/>
      <c r="S209" s="181"/>
      <c r="T209" s="181"/>
      <c r="U209" s="181"/>
      <c r="V209" s="181"/>
      <c r="W209" s="181"/>
      <c r="X209" s="181"/>
      <c r="Y209" s="181"/>
      <c r="Z209" s="181"/>
      <c r="AA209" s="181"/>
      <c r="AB209" s="181"/>
    </row>
    <row xmlns:x14ac="http://schemas.microsoft.com/office/spreadsheetml/2009/9/ac" r="210" ht="15.75" x14ac:dyDescent="0.25">
      <c r="A210" s="181"/>
      <c r="B210" s="182"/>
      <c r="C210" s="181"/>
      <c r="D210" s="181"/>
      <c r="E210" s="181"/>
      <c r="F210" s="181"/>
      <c r="G210" s="181"/>
      <c r="H210" s="181"/>
      <c r="I210" s="181"/>
      <c r="J210" s="181"/>
      <c r="K210" s="181"/>
      <c r="L210" s="181"/>
      <c r="M210" s="181"/>
      <c r="N210" s="181"/>
      <c r="O210" s="181"/>
      <c r="P210" s="181"/>
      <c r="Q210" s="181"/>
      <c r="R210" s="181"/>
      <c r="S210" s="181"/>
      <c r="T210" s="181"/>
      <c r="U210" s="181"/>
      <c r="V210" s="181"/>
      <c r="W210" s="181"/>
      <c r="X210" s="181"/>
      <c r="Y210" s="181"/>
      <c r="Z210" s="181"/>
      <c r="AA210" s="181"/>
      <c r="AB210" s="181"/>
    </row>
    <row xmlns:x14ac="http://schemas.microsoft.com/office/spreadsheetml/2009/9/ac" r="211" ht="15.75" x14ac:dyDescent="0.25">
      <c r="A211" s="181"/>
      <c r="B211" s="182"/>
      <c r="C211" s="181"/>
      <c r="D211" s="181"/>
      <c r="E211" s="181"/>
      <c r="F211" s="181"/>
      <c r="G211" s="181"/>
      <c r="H211" s="181"/>
      <c r="I211" s="181"/>
      <c r="J211" s="181"/>
      <c r="K211" s="181"/>
      <c r="L211" s="181"/>
      <c r="M211" s="181"/>
      <c r="N211" s="181"/>
      <c r="O211" s="181"/>
      <c r="P211" s="181"/>
      <c r="Q211" s="181"/>
      <c r="R211" s="181"/>
      <c r="S211" s="181"/>
      <c r="T211" s="181"/>
      <c r="U211" s="181"/>
      <c r="V211" s="181"/>
      <c r="W211" s="181"/>
      <c r="X211" s="181"/>
      <c r="Y211" s="181"/>
      <c r="Z211" s="181"/>
      <c r="AA211" s="181"/>
      <c r="AB211" s="181"/>
    </row>
    <row xmlns:x14ac="http://schemas.microsoft.com/office/spreadsheetml/2009/9/ac" r="212" ht="15.75" x14ac:dyDescent="0.25">
      <c r="A212" s="181"/>
      <c r="B212" s="182"/>
      <c r="C212" s="181"/>
      <c r="D212" s="181"/>
      <c r="E212" s="181"/>
      <c r="F212" s="181"/>
      <c r="G212" s="181"/>
      <c r="H212" s="181"/>
      <c r="I212" s="181"/>
      <c r="J212" s="181"/>
      <c r="K212" s="181"/>
      <c r="L212" s="181"/>
      <c r="M212" s="181"/>
      <c r="N212" s="181"/>
      <c r="O212" s="181"/>
      <c r="P212" s="181"/>
      <c r="Q212" s="181"/>
      <c r="R212" s="181"/>
      <c r="S212" s="181"/>
      <c r="T212" s="181"/>
      <c r="U212" s="181"/>
      <c r="V212" s="181"/>
      <c r="W212" s="181"/>
      <c r="X212" s="181"/>
      <c r="Y212" s="181"/>
      <c r="Z212" s="181"/>
      <c r="AA212" s="181"/>
      <c r="AB212" s="181"/>
    </row>
    <row xmlns:x14ac="http://schemas.microsoft.com/office/spreadsheetml/2009/9/ac" r="213" ht="15.75" x14ac:dyDescent="0.25">
      <c r="A213" s="181"/>
      <c r="B213" s="182"/>
      <c r="C213" s="181"/>
      <c r="D213" s="181"/>
      <c r="E213" s="181"/>
      <c r="F213" s="181"/>
      <c r="G213" s="181"/>
      <c r="H213" s="181"/>
      <c r="I213" s="181"/>
      <c r="J213" s="181"/>
      <c r="K213" s="181"/>
      <c r="L213" s="181"/>
      <c r="M213" s="181"/>
      <c r="N213" s="181"/>
      <c r="O213" s="181"/>
      <c r="P213" s="181"/>
      <c r="Q213" s="181"/>
      <c r="R213" s="181"/>
      <c r="S213" s="181"/>
      <c r="T213" s="181"/>
      <c r="U213" s="181"/>
      <c r="V213" s="181"/>
      <c r="W213" s="181"/>
      <c r="X213" s="181"/>
      <c r="Y213" s="181"/>
      <c r="Z213" s="181"/>
      <c r="AA213" s="181"/>
      <c r="AB213" s="181"/>
    </row>
    <row xmlns:x14ac="http://schemas.microsoft.com/office/spreadsheetml/2009/9/ac" r="214" ht="15.75" x14ac:dyDescent="0.25">
      <c r="A214" s="181"/>
      <c r="B214" s="182"/>
      <c r="C214" s="181"/>
      <c r="D214" s="181"/>
      <c r="E214" s="181"/>
      <c r="F214" s="181"/>
      <c r="G214" s="181"/>
      <c r="H214" s="181"/>
      <c r="I214" s="181"/>
      <c r="J214" s="181"/>
      <c r="K214" s="181"/>
      <c r="L214" s="181"/>
      <c r="M214" s="181"/>
      <c r="N214" s="181"/>
      <c r="O214" s="181"/>
      <c r="P214" s="181"/>
      <c r="Q214" s="181"/>
      <c r="R214" s="181"/>
      <c r="S214" s="181"/>
      <c r="T214" s="181"/>
      <c r="U214" s="181"/>
      <c r="V214" s="181"/>
      <c r="W214" s="181"/>
      <c r="X214" s="181"/>
      <c r="Y214" s="181"/>
      <c r="Z214" s="181"/>
      <c r="AA214" s="181"/>
      <c r="AB214" s="181"/>
    </row>
    <row xmlns:x14ac="http://schemas.microsoft.com/office/spreadsheetml/2009/9/ac" r="215" ht="15.75" x14ac:dyDescent="0.25">
      <c r="A215" s="181"/>
      <c r="B215" s="182"/>
      <c r="C215" s="181"/>
      <c r="D215" s="181"/>
      <c r="E215" s="181"/>
      <c r="F215" s="181"/>
      <c r="G215" s="181"/>
      <c r="H215" s="181"/>
      <c r="I215" s="181"/>
      <c r="J215" s="181"/>
      <c r="K215" s="181"/>
      <c r="L215" s="181"/>
      <c r="M215" s="181"/>
      <c r="N215" s="181"/>
      <c r="O215" s="181"/>
      <c r="P215" s="181"/>
      <c r="Q215" s="181"/>
      <c r="R215" s="181"/>
      <c r="S215" s="181"/>
      <c r="T215" s="181"/>
      <c r="U215" s="181"/>
      <c r="V215" s="181"/>
      <c r="W215" s="181"/>
      <c r="X215" s="181"/>
      <c r="Y215" s="181"/>
      <c r="Z215" s="181"/>
      <c r="AA215" s="181"/>
      <c r="AB215" s="181"/>
    </row>
    <row xmlns:x14ac="http://schemas.microsoft.com/office/spreadsheetml/2009/9/ac" r="216" ht="15.75" x14ac:dyDescent="0.25">
      <c r="A216" s="181"/>
      <c r="B216" s="182"/>
      <c r="C216" s="181"/>
      <c r="D216" s="181"/>
      <c r="E216" s="181"/>
      <c r="F216" s="181"/>
      <c r="G216" s="181"/>
      <c r="H216" s="181"/>
      <c r="I216" s="181"/>
      <c r="J216" s="181"/>
      <c r="K216" s="181"/>
      <c r="L216" s="181"/>
      <c r="M216" s="181"/>
      <c r="N216" s="181"/>
      <c r="O216" s="181"/>
      <c r="P216" s="181"/>
      <c r="Q216" s="181"/>
      <c r="R216" s="181"/>
      <c r="S216" s="181"/>
      <c r="T216" s="181"/>
      <c r="U216" s="181"/>
      <c r="V216" s="181"/>
      <c r="W216" s="181"/>
      <c r="X216" s="181"/>
      <c r="Y216" s="181"/>
      <c r="Z216" s="181"/>
      <c r="AA216" s="181"/>
      <c r="AB216" s="181"/>
    </row>
    <row xmlns:x14ac="http://schemas.microsoft.com/office/spreadsheetml/2009/9/ac" r="217" ht="15.75" x14ac:dyDescent="0.25">
      <c r="A217" s="181"/>
      <c r="B217" s="182"/>
      <c r="C217" s="181"/>
      <c r="D217" s="181"/>
      <c r="E217" s="181"/>
      <c r="F217" s="181"/>
      <c r="G217" s="181"/>
      <c r="H217" s="181"/>
      <c r="I217" s="181"/>
      <c r="J217" s="181"/>
      <c r="K217" s="181"/>
      <c r="L217" s="181"/>
      <c r="M217" s="181"/>
      <c r="N217" s="181"/>
      <c r="O217" s="181"/>
      <c r="P217" s="181"/>
      <c r="Q217" s="181"/>
      <c r="R217" s="181"/>
      <c r="S217" s="181"/>
      <c r="T217" s="181"/>
      <c r="U217" s="181"/>
      <c r="V217" s="181"/>
      <c r="W217" s="181"/>
      <c r="X217" s="181"/>
      <c r="Y217" s="181"/>
      <c r="Z217" s="181"/>
      <c r="AA217" s="181"/>
      <c r="AB217" s="181"/>
    </row>
    <row xmlns:x14ac="http://schemas.microsoft.com/office/spreadsheetml/2009/9/ac" r="218" ht="15.75" x14ac:dyDescent="0.25">
      <c r="A218" s="181"/>
      <c r="B218" s="182"/>
      <c r="C218" s="181"/>
      <c r="D218" s="181"/>
      <c r="E218" s="181"/>
      <c r="F218" s="181"/>
      <c r="G218" s="181"/>
      <c r="H218" s="181"/>
      <c r="I218" s="181"/>
      <c r="J218" s="181"/>
      <c r="K218" s="181"/>
      <c r="L218" s="181"/>
      <c r="M218" s="181"/>
      <c r="N218" s="181"/>
      <c r="O218" s="181"/>
      <c r="P218" s="181"/>
      <c r="Q218" s="181"/>
      <c r="R218" s="181"/>
      <c r="S218" s="181"/>
      <c r="T218" s="181"/>
      <c r="U218" s="181"/>
      <c r="V218" s="181"/>
      <c r="W218" s="181"/>
      <c r="X218" s="181"/>
      <c r="Y218" s="181"/>
      <c r="Z218" s="181"/>
      <c r="AA218" s="181"/>
      <c r="AB218" s="181"/>
    </row>
    <row xmlns:x14ac="http://schemas.microsoft.com/office/spreadsheetml/2009/9/ac" r="219" ht="15.75" x14ac:dyDescent="0.25">
      <c r="A219" s="181"/>
      <c r="B219" s="182"/>
      <c r="C219" s="181"/>
      <c r="D219" s="181"/>
      <c r="E219" s="181"/>
      <c r="F219" s="181"/>
      <c r="G219" s="181"/>
      <c r="H219" s="181"/>
      <c r="I219" s="181"/>
      <c r="J219" s="181"/>
      <c r="K219" s="181"/>
      <c r="L219" s="181"/>
      <c r="M219" s="181"/>
      <c r="N219" s="181"/>
      <c r="O219" s="181"/>
      <c r="P219" s="181"/>
      <c r="Q219" s="181"/>
      <c r="R219" s="181"/>
      <c r="S219" s="181"/>
      <c r="T219" s="181"/>
      <c r="U219" s="181"/>
      <c r="V219" s="181"/>
      <c r="W219" s="181"/>
      <c r="X219" s="181"/>
      <c r="Y219" s="181"/>
      <c r="Z219" s="181"/>
      <c r="AA219" s="181"/>
      <c r="AB219" s="181"/>
    </row>
    <row xmlns:x14ac="http://schemas.microsoft.com/office/spreadsheetml/2009/9/ac" r="220" ht="15.75" x14ac:dyDescent="0.25">
      <c r="A220" s="181"/>
      <c r="B220" s="182"/>
      <c r="C220" s="181"/>
      <c r="D220" s="181"/>
      <c r="E220" s="181"/>
      <c r="F220" s="181"/>
      <c r="G220" s="181"/>
      <c r="H220" s="181"/>
      <c r="I220" s="181"/>
      <c r="J220" s="181"/>
      <c r="K220" s="181"/>
      <c r="L220" s="181"/>
      <c r="M220" s="181"/>
      <c r="N220" s="181"/>
      <c r="O220" s="181"/>
      <c r="P220" s="181"/>
      <c r="Q220" s="181"/>
      <c r="R220" s="181"/>
      <c r="S220" s="181"/>
      <c r="T220" s="181"/>
      <c r="U220" s="181"/>
      <c r="V220" s="181"/>
      <c r="W220" s="181"/>
      <c r="X220" s="181"/>
      <c r="Y220" s="181"/>
      <c r="Z220" s="181"/>
      <c r="AA220" s="181"/>
      <c r="AB220" s="181"/>
    </row>
    <row xmlns:x14ac="http://schemas.microsoft.com/office/spreadsheetml/2009/9/ac" r="221" ht="15.75" x14ac:dyDescent="0.25">
      <c r="A221" s="181"/>
      <c r="B221" s="182"/>
      <c r="C221" s="181"/>
      <c r="D221" s="181"/>
      <c r="E221" s="181"/>
      <c r="F221" s="181"/>
      <c r="G221" s="181"/>
      <c r="H221" s="181"/>
      <c r="I221" s="181"/>
      <c r="J221" s="181"/>
      <c r="K221" s="181"/>
      <c r="L221" s="181"/>
      <c r="M221" s="181"/>
      <c r="N221" s="181"/>
      <c r="O221" s="181"/>
      <c r="P221" s="181"/>
      <c r="Q221" s="181"/>
      <c r="R221" s="181"/>
      <c r="S221" s="181"/>
      <c r="T221" s="181"/>
      <c r="U221" s="181"/>
      <c r="V221" s="181"/>
      <c r="W221" s="181"/>
      <c r="X221" s="181"/>
      <c r="Y221" s="181"/>
      <c r="Z221" s="181"/>
      <c r="AA221" s="181"/>
      <c r="AB221" s="181"/>
    </row>
    <row xmlns:x14ac="http://schemas.microsoft.com/office/spreadsheetml/2009/9/ac" r="222" ht="15.75" x14ac:dyDescent="0.25">
      <c r="A222" s="181"/>
      <c r="B222" s="182"/>
      <c r="C222" s="181"/>
      <c r="D222" s="181"/>
      <c r="E222" s="181"/>
      <c r="F222" s="181"/>
      <c r="G222" s="181"/>
      <c r="H222" s="181"/>
      <c r="I222" s="181"/>
      <c r="J222" s="181"/>
      <c r="K222" s="181"/>
      <c r="L222" s="181"/>
      <c r="M222" s="181"/>
      <c r="N222" s="181"/>
      <c r="O222" s="181"/>
      <c r="P222" s="181"/>
      <c r="Q222" s="181"/>
      <c r="R222" s="181"/>
      <c r="S222" s="181"/>
      <c r="T222" s="181"/>
      <c r="U222" s="181"/>
      <c r="V222" s="181"/>
      <c r="W222" s="181"/>
      <c r="X222" s="181"/>
      <c r="Y222" s="181"/>
      <c r="Z222" s="181"/>
      <c r="AA222" s="181"/>
      <c r="AB222" s="181"/>
    </row>
    <row xmlns:x14ac="http://schemas.microsoft.com/office/spreadsheetml/2009/9/ac" r="223" ht="15.75" x14ac:dyDescent="0.25">
      <c r="A223" s="181"/>
      <c r="B223" s="182"/>
      <c r="C223" s="181"/>
      <c r="D223" s="181"/>
      <c r="E223" s="181"/>
      <c r="F223" s="181"/>
      <c r="G223" s="181"/>
      <c r="H223" s="181"/>
      <c r="I223" s="181"/>
      <c r="J223" s="181"/>
      <c r="K223" s="181"/>
      <c r="L223" s="181"/>
      <c r="M223" s="181"/>
      <c r="N223" s="181"/>
      <c r="O223" s="181"/>
      <c r="P223" s="181"/>
      <c r="Q223" s="181"/>
      <c r="R223" s="181"/>
      <c r="S223" s="181"/>
      <c r="T223" s="181"/>
      <c r="U223" s="181"/>
      <c r="V223" s="181"/>
      <c r="W223" s="181"/>
      <c r="X223" s="181"/>
      <c r="Y223" s="181"/>
      <c r="Z223" s="181"/>
      <c r="AA223" s="181"/>
      <c r="AB223" s="181"/>
    </row>
    <row xmlns:x14ac="http://schemas.microsoft.com/office/spreadsheetml/2009/9/ac" r="224" ht="15.75" x14ac:dyDescent="0.25">
      <c r="A224" s="181"/>
      <c r="B224" s="182"/>
      <c r="C224" s="181"/>
      <c r="D224" s="181"/>
      <c r="E224" s="181"/>
      <c r="F224" s="181"/>
      <c r="G224" s="181"/>
      <c r="H224" s="181"/>
      <c r="I224" s="181"/>
      <c r="J224" s="181"/>
      <c r="K224" s="181"/>
      <c r="L224" s="181"/>
      <c r="M224" s="181"/>
      <c r="N224" s="181"/>
      <c r="O224" s="181"/>
      <c r="P224" s="181"/>
      <c r="Q224" s="181"/>
      <c r="R224" s="181"/>
      <c r="S224" s="181"/>
      <c r="T224" s="181"/>
      <c r="U224" s="181"/>
      <c r="V224" s="181"/>
      <c r="W224" s="181"/>
      <c r="X224" s="181"/>
      <c r="Y224" s="181"/>
      <c r="Z224" s="181"/>
      <c r="AA224" s="181"/>
      <c r="AB224" s="181"/>
    </row>
    <row xmlns:x14ac="http://schemas.microsoft.com/office/spreadsheetml/2009/9/ac" r="225" ht="15.75" x14ac:dyDescent="0.25">
      <c r="A225" s="181"/>
      <c r="B225" s="182"/>
      <c r="C225" s="181"/>
      <c r="D225" s="181"/>
      <c r="E225" s="181"/>
      <c r="F225" s="181"/>
      <c r="G225" s="181"/>
      <c r="H225" s="181"/>
      <c r="I225" s="181"/>
      <c r="J225" s="181"/>
      <c r="K225" s="181"/>
      <c r="L225" s="181"/>
      <c r="M225" s="181"/>
      <c r="N225" s="181"/>
      <c r="O225" s="181"/>
      <c r="P225" s="181"/>
      <c r="Q225" s="181"/>
      <c r="R225" s="181"/>
      <c r="S225" s="181"/>
      <c r="T225" s="181"/>
      <c r="U225" s="181"/>
      <c r="V225" s="181"/>
      <c r="W225" s="181"/>
      <c r="X225" s="181"/>
      <c r="Y225" s="181"/>
      <c r="Z225" s="181"/>
      <c r="AA225" s="181"/>
      <c r="AB225" s="181"/>
    </row>
    <row xmlns:x14ac="http://schemas.microsoft.com/office/spreadsheetml/2009/9/ac" r="226" ht="15.75" x14ac:dyDescent="0.25">
      <c r="A226" s="181"/>
      <c r="B226" s="182"/>
      <c r="C226" s="181"/>
      <c r="D226" s="181"/>
      <c r="E226" s="181"/>
      <c r="F226" s="181"/>
      <c r="G226" s="181"/>
      <c r="H226" s="181"/>
      <c r="I226" s="181"/>
      <c r="J226" s="181"/>
      <c r="K226" s="181"/>
      <c r="L226" s="181"/>
      <c r="M226" s="181"/>
      <c r="N226" s="181"/>
      <c r="O226" s="181"/>
      <c r="P226" s="181"/>
      <c r="Q226" s="181"/>
      <c r="R226" s="181"/>
      <c r="S226" s="181"/>
      <c r="T226" s="181"/>
      <c r="U226" s="181"/>
      <c r="V226" s="181"/>
      <c r="W226" s="181"/>
      <c r="X226" s="181"/>
      <c r="Y226" s="181"/>
      <c r="Z226" s="181"/>
      <c r="AA226" s="181"/>
      <c r="AB226" s="181"/>
    </row>
    <row xmlns:x14ac="http://schemas.microsoft.com/office/spreadsheetml/2009/9/ac" r="227" ht="15.75" x14ac:dyDescent="0.25">
      <c r="A227" s="181"/>
      <c r="B227" s="182"/>
      <c r="C227" s="181"/>
      <c r="D227" s="181"/>
      <c r="E227" s="181"/>
      <c r="F227" s="181"/>
      <c r="G227" s="181"/>
      <c r="H227" s="181"/>
      <c r="I227" s="181"/>
      <c r="J227" s="181"/>
      <c r="K227" s="181"/>
      <c r="L227" s="181"/>
      <c r="M227" s="181"/>
      <c r="N227" s="181"/>
      <c r="O227" s="181"/>
      <c r="P227" s="181"/>
      <c r="Q227" s="181"/>
      <c r="R227" s="181"/>
      <c r="S227" s="181"/>
      <c r="T227" s="181"/>
      <c r="U227" s="181"/>
      <c r="V227" s="181"/>
      <c r="W227" s="181"/>
      <c r="X227" s="181"/>
      <c r="Y227" s="181"/>
      <c r="Z227" s="181"/>
      <c r="AA227" s="181"/>
      <c r="AB227" s="181"/>
    </row>
    <row xmlns:x14ac="http://schemas.microsoft.com/office/spreadsheetml/2009/9/ac" r="228" ht="15.75" x14ac:dyDescent="0.25">
      <c r="A228" s="181"/>
      <c r="B228" s="182"/>
      <c r="C228" s="181"/>
      <c r="D228" s="181"/>
      <c r="E228" s="181"/>
      <c r="F228" s="181"/>
      <c r="G228" s="181"/>
      <c r="H228" s="181"/>
      <c r="I228" s="181"/>
      <c r="J228" s="181"/>
      <c r="K228" s="181"/>
      <c r="L228" s="181"/>
      <c r="M228" s="181"/>
      <c r="N228" s="181"/>
      <c r="O228" s="181"/>
      <c r="P228" s="181"/>
      <c r="Q228" s="181"/>
      <c r="R228" s="181"/>
      <c r="S228" s="181"/>
      <c r="T228" s="181"/>
      <c r="U228" s="181"/>
      <c r="V228" s="181"/>
      <c r="W228" s="181"/>
      <c r="X228" s="181"/>
      <c r="Y228" s="181"/>
      <c r="Z228" s="181"/>
      <c r="AA228" s="181"/>
      <c r="AB228" s="181"/>
    </row>
    <row xmlns:x14ac="http://schemas.microsoft.com/office/spreadsheetml/2009/9/ac" r="229" ht="15.75" x14ac:dyDescent="0.25">
      <c r="A229" s="181"/>
      <c r="B229" s="182"/>
      <c r="C229" s="181"/>
      <c r="D229" s="181"/>
      <c r="E229" s="181"/>
      <c r="F229" s="181"/>
      <c r="G229" s="181"/>
      <c r="H229" s="181"/>
      <c r="I229" s="181"/>
      <c r="J229" s="181"/>
      <c r="K229" s="181"/>
      <c r="L229" s="181"/>
      <c r="M229" s="181"/>
      <c r="N229" s="181"/>
      <c r="O229" s="181"/>
      <c r="P229" s="181"/>
      <c r="Q229" s="181"/>
      <c r="R229" s="181"/>
      <c r="S229" s="181"/>
      <c r="T229" s="181"/>
      <c r="U229" s="181"/>
      <c r="V229" s="181"/>
      <c r="W229" s="181"/>
      <c r="X229" s="181"/>
      <c r="Y229" s="181"/>
      <c r="Z229" s="181"/>
      <c r="AA229" s="181"/>
      <c r="AB229" s="181"/>
    </row>
    <row xmlns:x14ac="http://schemas.microsoft.com/office/spreadsheetml/2009/9/ac" r="230" ht="15.75" x14ac:dyDescent="0.25">
      <c r="A230" s="181"/>
      <c r="B230" s="182"/>
      <c r="C230" s="181"/>
      <c r="D230" s="181"/>
      <c r="E230" s="181"/>
      <c r="F230" s="181"/>
      <c r="G230" s="181"/>
      <c r="H230" s="181"/>
      <c r="I230" s="181"/>
      <c r="J230" s="181"/>
      <c r="K230" s="181"/>
      <c r="L230" s="181"/>
      <c r="M230" s="181"/>
      <c r="N230" s="181"/>
      <c r="O230" s="181"/>
      <c r="P230" s="181"/>
      <c r="Q230" s="181"/>
      <c r="R230" s="181"/>
      <c r="S230" s="181"/>
      <c r="T230" s="181"/>
      <c r="U230" s="181"/>
      <c r="V230" s="181"/>
      <c r="W230" s="181"/>
      <c r="X230" s="181"/>
      <c r="Y230" s="181"/>
      <c r="Z230" s="181"/>
      <c r="AA230" s="181"/>
      <c r="AB230" s="181"/>
    </row>
    <row xmlns:x14ac="http://schemas.microsoft.com/office/spreadsheetml/2009/9/ac" r="231" ht="15.75" x14ac:dyDescent="0.25">
      <c r="A231" s="181"/>
      <c r="B231" s="182"/>
      <c r="C231" s="181"/>
      <c r="D231" s="181"/>
      <c r="E231" s="181"/>
      <c r="F231" s="181"/>
      <c r="G231" s="181"/>
      <c r="H231" s="181"/>
      <c r="I231" s="181"/>
      <c r="J231" s="181"/>
      <c r="K231" s="181"/>
      <c r="L231" s="181"/>
      <c r="M231" s="181"/>
      <c r="N231" s="181"/>
      <c r="O231" s="181"/>
      <c r="P231" s="181"/>
      <c r="Q231" s="181"/>
      <c r="R231" s="181"/>
      <c r="S231" s="181"/>
      <c r="T231" s="181"/>
      <c r="U231" s="181"/>
      <c r="V231" s="181"/>
      <c r="W231" s="181"/>
      <c r="X231" s="181"/>
      <c r="Y231" s="181"/>
      <c r="Z231" s="181"/>
      <c r="AA231" s="181"/>
      <c r="AB231" s="181"/>
    </row>
    <row xmlns:x14ac="http://schemas.microsoft.com/office/spreadsheetml/2009/9/ac" r="232" ht="15.75" x14ac:dyDescent="0.25">
      <c r="A232" s="181"/>
      <c r="B232" s="182"/>
      <c r="C232" s="181"/>
      <c r="D232" s="181"/>
      <c r="E232" s="181"/>
      <c r="F232" s="181"/>
      <c r="G232" s="181"/>
      <c r="H232" s="181"/>
      <c r="I232" s="181"/>
      <c r="J232" s="181"/>
      <c r="K232" s="181"/>
      <c r="L232" s="181"/>
      <c r="M232" s="181"/>
      <c r="N232" s="181"/>
      <c r="O232" s="181"/>
      <c r="P232" s="181"/>
      <c r="Q232" s="181"/>
      <c r="R232" s="181"/>
      <c r="S232" s="181"/>
      <c r="T232" s="181"/>
      <c r="U232" s="181"/>
      <c r="V232" s="181"/>
      <c r="W232" s="181"/>
      <c r="X232" s="181"/>
      <c r="Y232" s="181"/>
      <c r="Z232" s="181"/>
      <c r="AA232" s="181"/>
      <c r="AB232" s="181"/>
    </row>
    <row xmlns:x14ac="http://schemas.microsoft.com/office/spreadsheetml/2009/9/ac" r="233" ht="15.75" x14ac:dyDescent="0.25">
      <c r="A233" s="181"/>
      <c r="B233" s="182"/>
      <c r="C233" s="181"/>
      <c r="D233" s="181"/>
      <c r="E233" s="181"/>
      <c r="F233" s="181"/>
      <c r="G233" s="181"/>
      <c r="H233" s="181"/>
      <c r="I233" s="181"/>
      <c r="J233" s="181"/>
      <c r="K233" s="181"/>
      <c r="L233" s="181"/>
      <c r="M233" s="181"/>
      <c r="N233" s="181"/>
      <c r="O233" s="181"/>
      <c r="P233" s="181"/>
      <c r="Q233" s="181"/>
      <c r="R233" s="181"/>
      <c r="S233" s="181"/>
      <c r="T233" s="181"/>
      <c r="U233" s="181"/>
      <c r="V233" s="181"/>
      <c r="W233" s="181"/>
      <c r="X233" s="181"/>
      <c r="Y233" s="181"/>
      <c r="Z233" s="181"/>
      <c r="AA233" s="181"/>
    </row>
    <row xmlns:x14ac="http://schemas.microsoft.com/office/spreadsheetml/2009/9/ac" r="234" ht="15.75" x14ac:dyDescent="0.25">
      <c r="A234" s="181"/>
      <c r="B234" s="182"/>
      <c r="C234" s="181"/>
      <c r="D234" s="181"/>
      <c r="E234" s="181"/>
      <c r="F234" s="181"/>
      <c r="G234" s="181"/>
      <c r="H234" s="181"/>
      <c r="I234" s="181"/>
      <c r="J234" s="181"/>
      <c r="K234" s="181"/>
      <c r="L234" s="181"/>
      <c r="M234" s="181"/>
      <c r="N234" s="181"/>
      <c r="O234" s="181"/>
      <c r="P234" s="181"/>
      <c r="Q234" s="181"/>
      <c r="R234" s="181"/>
      <c r="S234" s="181"/>
      <c r="T234" s="181"/>
      <c r="U234" s="181"/>
      <c r="V234" s="181"/>
      <c r="W234" s="181"/>
      <c r="X234" s="181"/>
      <c r="Y234" s="181"/>
      <c r="Z234" s="181"/>
      <c r="AA234" s="181"/>
    </row>
    <row xmlns:x14ac="http://schemas.microsoft.com/office/spreadsheetml/2009/9/ac" r="235" ht="15.75" x14ac:dyDescent="0.25">
      <c r="A235" s="181"/>
      <c r="B235" s="182"/>
      <c r="C235" s="181"/>
      <c r="D235" s="181"/>
      <c r="E235" s="181"/>
      <c r="F235" s="181"/>
      <c r="G235" s="181"/>
      <c r="H235" s="181"/>
      <c r="I235" s="181"/>
      <c r="J235" s="181"/>
      <c r="K235" s="181"/>
      <c r="L235" s="181"/>
      <c r="M235" s="181"/>
      <c r="N235" s="181"/>
      <c r="O235" s="181"/>
      <c r="P235" s="181"/>
      <c r="Q235" s="181"/>
      <c r="R235" s="181"/>
      <c r="S235" s="181"/>
      <c r="T235" s="181"/>
      <c r="U235" s="181"/>
      <c r="V235" s="181"/>
      <c r="W235" s="181"/>
      <c r="X235" s="181"/>
      <c r="Y235" s="181"/>
      <c r="Z235" s="181"/>
      <c r="AA235" s="181"/>
    </row>
    <row xmlns:x14ac="http://schemas.microsoft.com/office/spreadsheetml/2009/9/ac" r="236" ht="15.75" x14ac:dyDescent="0.25">
      <c r="A236" s="181"/>
      <c r="B236" s="182"/>
      <c r="C236" s="181"/>
      <c r="D236" s="181"/>
      <c r="E236" s="181"/>
      <c r="F236" s="181"/>
      <c r="G236" s="181"/>
      <c r="H236" s="181"/>
      <c r="I236" s="181"/>
      <c r="J236" s="181"/>
      <c r="K236" s="181"/>
      <c r="L236" s="181"/>
      <c r="M236" s="181"/>
      <c r="N236" s="181"/>
      <c r="O236" s="181"/>
      <c r="P236" s="181"/>
      <c r="Q236" s="181"/>
      <c r="R236" s="181"/>
      <c r="S236" s="181"/>
      <c r="T236" s="181"/>
      <c r="U236" s="181"/>
      <c r="V236" s="181"/>
      <c r="W236" s="181"/>
      <c r="X236" s="181"/>
      <c r="Y236" s="181"/>
      <c r="Z236" s="181"/>
      <c r="AA236" s="181"/>
    </row>
    <row xmlns:x14ac="http://schemas.microsoft.com/office/spreadsheetml/2009/9/ac" r="237" ht="15.75" x14ac:dyDescent="0.25">
      <c r="A237" s="181"/>
      <c r="B237" s="182"/>
      <c r="C237" s="181"/>
      <c r="D237" s="181"/>
      <c r="E237" s="181"/>
      <c r="F237" s="181"/>
      <c r="G237" s="181"/>
      <c r="H237" s="181"/>
      <c r="I237" s="181"/>
      <c r="J237" s="181"/>
      <c r="K237" s="181"/>
      <c r="L237" s="181"/>
      <c r="M237" s="181"/>
      <c r="N237" s="181"/>
      <c r="O237" s="181"/>
      <c r="P237" s="181"/>
      <c r="Q237" s="181"/>
      <c r="R237" s="181"/>
      <c r="S237" s="181"/>
      <c r="T237" s="181"/>
      <c r="U237" s="181"/>
      <c r="V237" s="181"/>
      <c r="W237" s="181"/>
      <c r="X237" s="181"/>
      <c r="Y237" s="181"/>
      <c r="Z237" s="181"/>
      <c r="AA237" s="181"/>
    </row>
    <row xmlns:x14ac="http://schemas.microsoft.com/office/spreadsheetml/2009/9/ac" r="238" ht="15.75" x14ac:dyDescent="0.25">
      <c r="A238" s="181"/>
      <c r="B238" s="182"/>
      <c r="C238" s="181"/>
      <c r="D238" s="181"/>
      <c r="E238" s="181"/>
      <c r="F238" s="181"/>
      <c r="G238" s="181"/>
      <c r="H238" s="181"/>
      <c r="I238" s="181"/>
      <c r="J238" s="181"/>
      <c r="K238" s="181"/>
      <c r="L238" s="181"/>
      <c r="M238" s="181"/>
      <c r="N238" s="181"/>
      <c r="O238" s="181"/>
      <c r="P238" s="181"/>
      <c r="Q238" s="181"/>
      <c r="R238" s="181"/>
      <c r="S238" s="181"/>
      <c r="T238" s="181"/>
      <c r="U238" s="181"/>
      <c r="V238" s="181"/>
      <c r="W238" s="181"/>
      <c r="X238" s="181"/>
      <c r="Y238" s="181"/>
      <c r="Z238" s="181"/>
      <c r="AA238" s="181"/>
    </row>
    <row xmlns:x14ac="http://schemas.microsoft.com/office/spreadsheetml/2009/9/ac" r="239" ht="15.75" x14ac:dyDescent="0.25">
      <c r="A239" s="181"/>
      <c r="B239" s="182"/>
      <c r="C239" s="181"/>
      <c r="D239" s="181"/>
      <c r="E239" s="181"/>
      <c r="F239" s="181"/>
      <c r="G239" s="181"/>
      <c r="H239" s="181"/>
      <c r="I239" s="181"/>
      <c r="J239" s="181"/>
      <c r="K239" s="181"/>
      <c r="L239" s="181"/>
      <c r="M239" s="181"/>
      <c r="N239" s="181"/>
      <c r="O239" s="181"/>
      <c r="P239" s="181"/>
      <c r="Q239" s="181"/>
      <c r="R239" s="181"/>
      <c r="S239" s="181"/>
      <c r="T239" s="181"/>
      <c r="U239" s="181"/>
      <c r="V239" s="181"/>
      <c r="W239" s="181"/>
      <c r="X239" s="181"/>
      <c r="Y239" s="181"/>
      <c r="Z239" s="181"/>
      <c r="AA239" s="181"/>
    </row>
    <row xmlns:x14ac="http://schemas.microsoft.com/office/spreadsheetml/2009/9/ac" r="240" ht="15.75" x14ac:dyDescent="0.25">
      <c r="A240" s="181"/>
      <c r="B240" s="182"/>
      <c r="C240" s="181"/>
      <c r="D240" s="181"/>
      <c r="E240" s="181"/>
      <c r="F240" s="181"/>
      <c r="G240" s="181"/>
      <c r="H240" s="181"/>
      <c r="I240" s="181"/>
      <c r="J240" s="181"/>
      <c r="K240" s="181"/>
      <c r="L240" s="181"/>
      <c r="M240" s="181"/>
      <c r="N240" s="181"/>
      <c r="O240" s="181"/>
      <c r="P240" s="181"/>
      <c r="Q240" s="181"/>
      <c r="R240" s="181"/>
      <c r="S240" s="181"/>
      <c r="T240" s="181"/>
      <c r="U240" s="181"/>
      <c r="V240" s="181"/>
      <c r="W240" s="181"/>
      <c r="X240" s="181"/>
      <c r="Y240" s="181"/>
      <c r="Z240" s="181"/>
      <c r="AA240" s="181"/>
    </row>
    <row xmlns:x14ac="http://schemas.microsoft.com/office/spreadsheetml/2009/9/ac" r="241" ht="15.75" x14ac:dyDescent="0.25">
      <c r="A241" s="181"/>
      <c r="B241" s="182"/>
      <c r="C241" s="181"/>
      <c r="D241" s="181"/>
      <c r="E241" s="181"/>
      <c r="F241" s="181"/>
      <c r="G241" s="181"/>
      <c r="H241" s="181"/>
      <c r="I241" s="181"/>
      <c r="J241" s="181"/>
      <c r="K241" s="181"/>
      <c r="L241" s="181"/>
      <c r="M241" s="181"/>
      <c r="N241" s="181"/>
      <c r="O241" s="181"/>
      <c r="P241" s="181"/>
      <c r="Q241" s="181"/>
      <c r="R241" s="181"/>
      <c r="S241" s="181"/>
      <c r="T241" s="181"/>
      <c r="U241" s="181"/>
      <c r="V241" s="181"/>
      <c r="W241" s="181"/>
      <c r="X241" s="181"/>
      <c r="Y241" s="181"/>
      <c r="Z241" s="181"/>
      <c r="AA241" s="181"/>
    </row>
    <row xmlns:x14ac="http://schemas.microsoft.com/office/spreadsheetml/2009/9/ac" r="242" ht="15.75" x14ac:dyDescent="0.25">
      <c r="A242" s="181"/>
      <c r="B242" s="182"/>
      <c r="C242" s="181"/>
      <c r="D242" s="181"/>
      <c r="E242" s="181"/>
      <c r="F242" s="181"/>
      <c r="G242" s="181"/>
      <c r="H242" s="181"/>
      <c r="I242" s="181"/>
      <c r="J242" s="181"/>
      <c r="K242" s="181"/>
      <c r="L242" s="181"/>
      <c r="M242" s="181"/>
      <c r="N242" s="181"/>
      <c r="O242" s="181"/>
      <c r="P242" s="181"/>
      <c r="Q242" s="181"/>
      <c r="R242" s="181"/>
      <c r="S242" s="181"/>
      <c r="T242" s="181"/>
      <c r="U242" s="181"/>
      <c r="V242" s="181"/>
      <c r="W242" s="181"/>
      <c r="X242" s="181"/>
      <c r="Y242" s="181"/>
      <c r="Z242" s="181"/>
      <c r="AA242" s="181"/>
    </row>
    <row xmlns:x14ac="http://schemas.microsoft.com/office/spreadsheetml/2009/9/ac" r="243" ht="15.75" x14ac:dyDescent="0.25">
      <c r="A243" s="181"/>
      <c r="B243" s="182"/>
      <c r="C243" s="181"/>
      <c r="D243" s="181"/>
      <c r="E243" s="181"/>
      <c r="F243" s="181"/>
      <c r="G243" s="181"/>
      <c r="H243" s="181"/>
      <c r="I243" s="181"/>
      <c r="J243" s="181"/>
      <c r="K243" s="181"/>
      <c r="L243" s="181"/>
      <c r="M243" s="181"/>
      <c r="N243" s="181"/>
      <c r="O243" s="181"/>
      <c r="P243" s="181"/>
      <c r="Q243" s="181"/>
      <c r="R243" s="181"/>
      <c r="S243" s="181"/>
      <c r="T243" s="181"/>
      <c r="U243" s="181"/>
      <c r="V243" s="181"/>
      <c r="W243" s="181"/>
      <c r="X243" s="181"/>
      <c r="Y243" s="181"/>
      <c r="Z243" s="181"/>
      <c r="AA243" s="181"/>
    </row>
    <row xmlns:x14ac="http://schemas.microsoft.com/office/spreadsheetml/2009/9/ac" r="244" ht="15.75" x14ac:dyDescent="0.25">
      <c r="A244" s="181"/>
      <c r="B244" s="182"/>
      <c r="C244" s="181"/>
      <c r="D244" s="181"/>
      <c r="E244" s="181"/>
      <c r="F244" s="181"/>
      <c r="G244" s="181"/>
      <c r="H244" s="181"/>
      <c r="I244" s="181"/>
      <c r="J244" s="181"/>
      <c r="K244" s="181"/>
      <c r="L244" s="181"/>
      <c r="M244" s="181"/>
      <c r="N244" s="181"/>
      <c r="O244" s="181"/>
      <c r="P244" s="181"/>
      <c r="Q244" s="181"/>
      <c r="R244" s="181"/>
      <c r="S244" s="181"/>
      <c r="T244" s="181"/>
      <c r="U244" s="181"/>
      <c r="V244" s="181"/>
      <c r="W244" s="181"/>
      <c r="X244" s="181"/>
      <c r="Y244" s="181"/>
      <c r="Z244" s="181"/>
      <c r="AA244" s="181"/>
    </row>
    <row xmlns:x14ac="http://schemas.microsoft.com/office/spreadsheetml/2009/9/ac" r="245" ht="15.75" x14ac:dyDescent="0.25">
      <c r="A245" s="181"/>
      <c r="B245" s="182"/>
      <c r="C245" s="181"/>
      <c r="D245" s="181"/>
      <c r="E245" s="181"/>
      <c r="F245" s="181"/>
      <c r="G245" s="181"/>
      <c r="H245" s="181"/>
      <c r="I245" s="181"/>
      <c r="J245" s="181"/>
      <c r="K245" s="181"/>
      <c r="L245" s="181"/>
      <c r="M245" s="181"/>
      <c r="N245" s="181"/>
      <c r="O245" s="181"/>
      <c r="P245" s="181"/>
      <c r="Q245" s="181"/>
      <c r="R245" s="181"/>
      <c r="S245" s="181"/>
      <c r="T245" s="181"/>
      <c r="U245" s="181"/>
      <c r="V245" s="181"/>
      <c r="W245" s="181"/>
      <c r="X245" s="181"/>
      <c r="Y245" s="181"/>
      <c r="Z245" s="181"/>
      <c r="AA245" s="181"/>
    </row>
    <row xmlns:x14ac="http://schemas.microsoft.com/office/spreadsheetml/2009/9/ac" r="246" ht="15.75" x14ac:dyDescent="0.25">
      <c r="A246" s="181"/>
      <c r="B246" s="182"/>
      <c r="C246" s="181"/>
      <c r="D246" s="181"/>
      <c r="E246" s="181"/>
      <c r="F246" s="181"/>
      <c r="G246" s="181"/>
      <c r="H246" s="181"/>
      <c r="I246" s="181"/>
      <c r="J246" s="181"/>
      <c r="K246" s="181"/>
      <c r="L246" s="181"/>
      <c r="M246" s="181"/>
      <c r="N246" s="181"/>
      <c r="O246" s="181"/>
      <c r="P246" s="181"/>
      <c r="Q246" s="181"/>
      <c r="R246" s="181"/>
      <c r="S246" s="181"/>
      <c r="T246" s="181"/>
      <c r="U246" s="181"/>
      <c r="V246" s="181"/>
      <c r="W246" s="181"/>
      <c r="X246" s="181"/>
      <c r="Y246" s="181"/>
      <c r="Z246" s="181"/>
      <c r="AA246" s="181"/>
    </row>
    <row xmlns:x14ac="http://schemas.microsoft.com/office/spreadsheetml/2009/9/ac" r="247" ht="15.75" x14ac:dyDescent="0.25">
      <c r="A247" s="181"/>
      <c r="B247" s="182"/>
      <c r="C247" s="181"/>
      <c r="D247" s="181"/>
      <c r="E247" s="181"/>
      <c r="F247" s="181"/>
      <c r="G247" s="181"/>
      <c r="H247" s="181"/>
      <c r="I247" s="181"/>
      <c r="J247" s="181"/>
      <c r="K247" s="181"/>
      <c r="L247" s="181"/>
      <c r="M247" s="181"/>
      <c r="N247" s="181"/>
      <c r="O247" s="181"/>
      <c r="P247" s="181"/>
      <c r="Q247" s="181"/>
      <c r="R247" s="181"/>
      <c r="S247" s="181"/>
      <c r="T247" s="181"/>
      <c r="U247" s="181"/>
      <c r="V247" s="181"/>
      <c r="W247" s="181"/>
      <c r="X247" s="181"/>
      <c r="Y247" s="181"/>
      <c r="Z247" s="181"/>
      <c r="AA247" s="181"/>
    </row>
    <row xmlns:x14ac="http://schemas.microsoft.com/office/spreadsheetml/2009/9/ac" r="248" ht="15.75" x14ac:dyDescent="0.25">
      <c r="A248" s="181"/>
      <c r="B248" s="182"/>
      <c r="C248" s="181"/>
      <c r="D248" s="181"/>
      <c r="E248" s="181"/>
      <c r="F248" s="181"/>
      <c r="G248" s="181"/>
      <c r="H248" s="181"/>
      <c r="I248" s="181"/>
      <c r="J248" s="181"/>
      <c r="K248" s="181"/>
      <c r="L248" s="181"/>
      <c r="M248" s="181"/>
      <c r="N248" s="181"/>
      <c r="O248" s="181"/>
      <c r="P248" s="181"/>
      <c r="Q248" s="181"/>
      <c r="R248" s="181"/>
      <c r="S248" s="181"/>
      <c r="T248" s="181"/>
      <c r="U248" s="181"/>
      <c r="V248" s="181"/>
      <c r="W248" s="181"/>
      <c r="X248" s="181"/>
      <c r="Y248" s="181"/>
      <c r="Z248" s="181"/>
      <c r="AA248" s="181"/>
    </row>
    <row xmlns:x14ac="http://schemas.microsoft.com/office/spreadsheetml/2009/9/ac" r="249" ht="15.75" x14ac:dyDescent="0.25">
      <c r="A249" s="181"/>
      <c r="B249" s="182"/>
      <c r="C249" s="181"/>
      <c r="D249" s="181"/>
      <c r="E249" s="181"/>
      <c r="F249" s="181"/>
      <c r="G249" s="181"/>
      <c r="H249" s="181"/>
      <c r="I249" s="181"/>
      <c r="J249" s="181"/>
      <c r="K249" s="181"/>
      <c r="L249" s="181"/>
      <c r="M249" s="181"/>
      <c r="N249" s="181"/>
      <c r="O249" s="181"/>
      <c r="P249" s="181"/>
      <c r="Q249" s="181"/>
      <c r="R249" s="181"/>
      <c r="S249" s="181"/>
      <c r="T249" s="181"/>
      <c r="U249" s="181"/>
      <c r="V249" s="181"/>
      <c r="W249" s="181"/>
      <c r="X249" s="181"/>
      <c r="Y249" s="181"/>
      <c r="Z249" s="181"/>
      <c r="AA249" s="181"/>
    </row>
    <row xmlns:x14ac="http://schemas.microsoft.com/office/spreadsheetml/2009/9/ac" r="250" ht="15.75" x14ac:dyDescent="0.25">
      <c r="A250" s="181"/>
      <c r="B250" s="182"/>
      <c r="C250" s="181"/>
      <c r="D250" s="181"/>
      <c r="E250" s="181"/>
      <c r="F250" s="181"/>
      <c r="G250" s="181"/>
      <c r="H250" s="181"/>
      <c r="I250" s="181"/>
      <c r="J250" s="181"/>
      <c r="K250" s="181"/>
      <c r="L250" s="181"/>
      <c r="M250" s="181"/>
      <c r="N250" s="181"/>
      <c r="O250" s="181"/>
      <c r="P250" s="181"/>
      <c r="Q250" s="181"/>
      <c r="R250" s="181"/>
      <c r="S250" s="181"/>
      <c r="T250" s="181"/>
      <c r="U250" s="181"/>
      <c r="V250" s="181"/>
      <c r="W250" s="181"/>
      <c r="X250" s="181"/>
      <c r="Y250" s="181"/>
      <c r="Z250" s="181"/>
      <c r="AA250" s="181"/>
    </row>
    <row xmlns:x14ac="http://schemas.microsoft.com/office/spreadsheetml/2009/9/ac" r="251" ht="15.75" x14ac:dyDescent="0.25">
      <c r="A251" s="181"/>
      <c r="B251" s="182"/>
      <c r="C251" s="181"/>
      <c r="D251" s="181"/>
      <c r="E251" s="181"/>
      <c r="F251" s="181"/>
      <c r="G251" s="181"/>
      <c r="H251" s="181"/>
      <c r="I251" s="181"/>
      <c r="J251" s="181"/>
      <c r="K251" s="181"/>
      <c r="L251" s="181"/>
      <c r="M251" s="181"/>
      <c r="N251" s="181"/>
      <c r="O251" s="181"/>
      <c r="P251" s="181"/>
      <c r="Q251" s="181"/>
      <c r="R251" s="181"/>
      <c r="S251" s="181"/>
      <c r="T251" s="181"/>
      <c r="U251" s="181"/>
      <c r="V251" s="181"/>
      <c r="W251" s="181"/>
      <c r="X251" s="181"/>
      <c r="Y251" s="181"/>
      <c r="Z251" s="181"/>
      <c r="AA251" s="181"/>
    </row>
    <row xmlns:x14ac="http://schemas.microsoft.com/office/spreadsheetml/2009/9/ac" r="252" ht="15.75" x14ac:dyDescent="0.25">
      <c r="A252" s="181"/>
      <c r="B252" s="182"/>
      <c r="C252" s="181"/>
      <c r="D252" s="181"/>
      <c r="E252" s="181"/>
      <c r="F252" s="181"/>
      <c r="G252" s="181"/>
      <c r="H252" s="181"/>
      <c r="I252" s="181"/>
      <c r="J252" s="181"/>
      <c r="K252" s="181"/>
      <c r="L252" s="181"/>
      <c r="M252" s="181"/>
      <c r="N252" s="181"/>
      <c r="O252" s="181"/>
      <c r="P252" s="181"/>
      <c r="Q252" s="181"/>
      <c r="R252" s="181"/>
      <c r="S252" s="181"/>
      <c r="T252" s="181"/>
      <c r="U252" s="181"/>
      <c r="V252" s="181"/>
      <c r="W252" s="181"/>
      <c r="X252" s="181"/>
      <c r="Y252" s="181"/>
      <c r="Z252" s="181"/>
      <c r="AA252" s="181"/>
    </row>
    <row xmlns:x14ac="http://schemas.microsoft.com/office/spreadsheetml/2009/9/ac" r="253" ht="15.75" x14ac:dyDescent="0.25">
      <c r="A253" s="181"/>
      <c r="B253" s="182"/>
      <c r="C253" s="181"/>
      <c r="D253" s="181"/>
      <c r="E253" s="181"/>
      <c r="F253" s="181"/>
      <c r="G253" s="181"/>
      <c r="H253" s="181"/>
      <c r="I253" s="181"/>
      <c r="J253" s="181"/>
      <c r="K253" s="181"/>
      <c r="L253" s="181"/>
      <c r="M253" s="181"/>
      <c r="N253" s="181"/>
      <c r="O253" s="181"/>
      <c r="P253" s="181"/>
      <c r="Q253" s="181"/>
      <c r="R253" s="181"/>
      <c r="S253" s="181"/>
      <c r="T253" s="181"/>
      <c r="U253" s="181"/>
      <c r="V253" s="181"/>
      <c r="W253" s="181"/>
      <c r="X253" s="181"/>
      <c r="Y253" s="181"/>
      <c r="Z253" s="181"/>
      <c r="AA253" s="181"/>
    </row>
    <row xmlns:x14ac="http://schemas.microsoft.com/office/spreadsheetml/2009/9/ac" r="254" ht="15.75" x14ac:dyDescent="0.25">
      <c r="A254" s="181"/>
      <c r="B254" s="182"/>
      <c r="C254" s="181"/>
      <c r="D254" s="181"/>
      <c r="E254" s="181"/>
      <c r="F254" s="181"/>
      <c r="G254" s="181"/>
      <c r="H254" s="181"/>
      <c r="I254" s="181"/>
      <c r="J254" s="181"/>
      <c r="K254" s="181"/>
      <c r="L254" s="181"/>
      <c r="M254" s="181"/>
      <c r="N254" s="181"/>
      <c r="O254" s="181"/>
      <c r="P254" s="181"/>
      <c r="Q254" s="181"/>
      <c r="R254" s="181"/>
      <c r="S254" s="181"/>
      <c r="T254" s="181"/>
      <c r="U254" s="181"/>
      <c r="V254" s="181"/>
      <c r="W254" s="181"/>
      <c r="X254" s="181"/>
      <c r="Y254" s="181"/>
      <c r="Z254" s="181"/>
      <c r="AA254" s="181"/>
    </row>
    <row xmlns:x14ac="http://schemas.microsoft.com/office/spreadsheetml/2009/9/ac" r="255" ht="15.75" x14ac:dyDescent="0.25">
      <c r="A255" s="181"/>
      <c r="B255" s="182"/>
      <c r="C255" s="181"/>
      <c r="D255" s="181"/>
      <c r="E255" s="181"/>
      <c r="F255" s="181"/>
      <c r="G255" s="181"/>
      <c r="H255" s="181"/>
      <c r="I255" s="181"/>
      <c r="J255" s="181"/>
      <c r="K255" s="181"/>
      <c r="L255" s="181"/>
      <c r="M255" s="181"/>
      <c r="N255" s="181"/>
      <c r="O255" s="181"/>
      <c r="P255" s="181"/>
      <c r="Q255" s="181"/>
      <c r="R255" s="181"/>
      <c r="S255" s="181"/>
      <c r="T255" s="181"/>
      <c r="U255" s="181"/>
      <c r="V255" s="181"/>
      <c r="W255" s="181"/>
      <c r="X255" s="181"/>
      <c r="Y255" s="181"/>
      <c r="Z255" s="181"/>
      <c r="AA255" s="181"/>
    </row>
    <row xmlns:x14ac="http://schemas.microsoft.com/office/spreadsheetml/2009/9/ac" r="256" ht="15.75" x14ac:dyDescent="0.25">
      <c r="A256" s="181"/>
      <c r="B256" s="182"/>
      <c r="C256" s="181"/>
      <c r="D256" s="181"/>
      <c r="E256" s="181"/>
      <c r="F256" s="181"/>
      <c r="G256" s="181"/>
      <c r="H256" s="181"/>
      <c r="I256" s="181"/>
      <c r="J256" s="181"/>
      <c r="K256" s="181"/>
      <c r="L256" s="181"/>
      <c r="M256" s="181"/>
      <c r="N256" s="181"/>
      <c r="O256" s="181"/>
      <c r="P256" s="181"/>
      <c r="Q256" s="181"/>
      <c r="R256" s="181"/>
      <c r="S256" s="181"/>
      <c r="T256" s="181"/>
      <c r="U256" s="181"/>
      <c r="V256" s="181"/>
      <c r="W256" s="181"/>
      <c r="X256" s="181"/>
      <c r="Y256" s="181"/>
      <c r="Z256" s="181"/>
      <c r="AA256" s="181"/>
    </row>
    <row xmlns:x14ac="http://schemas.microsoft.com/office/spreadsheetml/2009/9/ac" r="257" ht="15.75" x14ac:dyDescent="0.25">
      <c r="A257" s="181"/>
      <c r="B257" s="182"/>
      <c r="C257" s="181"/>
      <c r="D257" s="181"/>
      <c r="E257" s="181"/>
      <c r="F257" s="181"/>
      <c r="G257" s="181"/>
      <c r="H257" s="181"/>
      <c r="I257" s="181"/>
      <c r="J257" s="181"/>
      <c r="K257" s="181"/>
      <c r="L257" s="181"/>
      <c r="M257" s="181"/>
      <c r="N257" s="181"/>
      <c r="O257" s="181"/>
      <c r="P257" s="181"/>
      <c r="Q257" s="181"/>
      <c r="R257" s="181"/>
      <c r="S257" s="181"/>
      <c r="T257" s="181"/>
      <c r="U257" s="181"/>
      <c r="V257" s="181"/>
      <c r="W257" s="181"/>
      <c r="X257" s="181"/>
      <c r="Y257" s="181"/>
      <c r="Z257" s="181"/>
      <c r="AA257" s="181"/>
    </row>
    <row xmlns:x14ac="http://schemas.microsoft.com/office/spreadsheetml/2009/9/ac" r="258" ht="15.75" x14ac:dyDescent="0.25">
      <c r="A258" s="181"/>
      <c r="B258" s="182"/>
      <c r="C258" s="181"/>
      <c r="D258" s="181"/>
      <c r="E258" s="181"/>
      <c r="F258" s="181"/>
      <c r="G258" s="181"/>
      <c r="H258" s="181"/>
      <c r="I258" s="181"/>
      <c r="J258" s="181"/>
      <c r="K258" s="181"/>
      <c r="L258" s="181"/>
      <c r="M258" s="181"/>
      <c r="N258" s="181"/>
      <c r="O258" s="181"/>
      <c r="P258" s="181"/>
      <c r="Q258" s="181"/>
      <c r="R258" s="181"/>
      <c r="S258" s="181"/>
      <c r="T258" s="181"/>
      <c r="U258" s="181"/>
      <c r="V258" s="181"/>
      <c r="W258" s="181"/>
      <c r="X258" s="181"/>
      <c r="Y258" s="181"/>
      <c r="Z258" s="181"/>
      <c r="AA258" s="181"/>
    </row>
    <row xmlns:x14ac="http://schemas.microsoft.com/office/spreadsheetml/2009/9/ac" r="259" ht="15.75" x14ac:dyDescent="0.25">
      <c r="A259" s="181"/>
      <c r="B259" s="182"/>
      <c r="C259" s="181"/>
      <c r="D259" s="181"/>
      <c r="E259" s="181"/>
      <c r="F259" s="181"/>
      <c r="G259" s="181"/>
      <c r="H259" s="181"/>
      <c r="I259" s="181"/>
      <c r="J259" s="181"/>
      <c r="K259" s="181"/>
      <c r="L259" s="181"/>
      <c r="M259" s="181"/>
      <c r="N259" s="181"/>
      <c r="O259" s="181"/>
      <c r="P259" s="181"/>
      <c r="Q259" s="181"/>
      <c r="R259" s="181"/>
      <c r="S259" s="181"/>
      <c r="T259" s="181"/>
      <c r="U259" s="181"/>
      <c r="V259" s="181"/>
      <c r="W259" s="181"/>
      <c r="X259" s="181"/>
      <c r="Y259" s="181"/>
      <c r="Z259" s="181"/>
      <c r="AA259" s="181"/>
    </row>
    <row xmlns:x14ac="http://schemas.microsoft.com/office/spreadsheetml/2009/9/ac" r="260" ht="15.75" x14ac:dyDescent="0.25">
      <c r="A260" s="181"/>
      <c r="B260" s="182"/>
      <c r="C260" s="181"/>
      <c r="D260" s="181"/>
      <c r="E260" s="181"/>
      <c r="F260" s="181"/>
      <c r="G260" s="181"/>
      <c r="H260" s="181"/>
      <c r="I260" s="181"/>
      <c r="J260" s="181"/>
      <c r="K260" s="181"/>
      <c r="L260" s="181"/>
      <c r="M260" s="181"/>
      <c r="N260" s="181"/>
      <c r="O260" s="181"/>
      <c r="P260" s="181"/>
      <c r="Q260" s="181"/>
      <c r="R260" s="181"/>
      <c r="S260" s="181"/>
      <c r="T260" s="181"/>
      <c r="U260" s="181"/>
      <c r="V260" s="181"/>
      <c r="W260" s="181"/>
      <c r="X260" s="181"/>
      <c r="Y260" s="181"/>
      <c r="Z260" s="181"/>
      <c r="AA260" s="181"/>
    </row>
    <row xmlns:x14ac="http://schemas.microsoft.com/office/spreadsheetml/2009/9/ac" r="261" ht="15.75" x14ac:dyDescent="0.25">
      <c r="A261" s="181"/>
      <c r="B261" s="182"/>
      <c r="C261" s="181"/>
      <c r="D261" s="181"/>
      <c r="E261" s="181"/>
      <c r="F261" s="181"/>
      <c r="G261" s="181"/>
      <c r="H261" s="181"/>
      <c r="I261" s="181"/>
      <c r="J261" s="181"/>
      <c r="K261" s="181"/>
      <c r="L261" s="181"/>
      <c r="M261" s="181"/>
      <c r="N261" s="181"/>
      <c r="O261" s="181"/>
      <c r="P261" s="181"/>
      <c r="Q261" s="181"/>
      <c r="R261" s="181"/>
      <c r="S261" s="181"/>
      <c r="T261" s="181"/>
      <c r="U261" s="181"/>
      <c r="V261" s="181"/>
      <c r="W261" s="181"/>
      <c r="X261" s="181"/>
      <c r="Y261" s="181"/>
      <c r="Z261" s="181"/>
      <c r="AA261" s="181"/>
    </row>
    <row xmlns:x14ac="http://schemas.microsoft.com/office/spreadsheetml/2009/9/ac" r="262" ht="15.75" x14ac:dyDescent="0.25">
      <c r="A262" s="181"/>
      <c r="B262" s="182"/>
      <c r="C262" s="181"/>
      <c r="D262" s="181"/>
      <c r="E262" s="181"/>
      <c r="F262" s="181"/>
      <c r="G262" s="181"/>
      <c r="H262" s="181"/>
      <c r="I262" s="181"/>
      <c r="J262" s="181"/>
      <c r="K262" s="181"/>
      <c r="L262" s="181"/>
      <c r="M262" s="181"/>
      <c r="N262" s="181"/>
      <c r="O262" s="181"/>
      <c r="P262" s="181"/>
      <c r="Q262" s="181"/>
      <c r="R262" s="181"/>
      <c r="S262" s="181"/>
      <c r="T262" s="181"/>
      <c r="U262" s="181"/>
      <c r="V262" s="181"/>
      <c r="W262" s="181"/>
      <c r="X262" s="181"/>
      <c r="Y262" s="181"/>
      <c r="Z262" s="181"/>
      <c r="AA262" s="181"/>
    </row>
    <row xmlns:x14ac="http://schemas.microsoft.com/office/spreadsheetml/2009/9/ac" r="263" ht="15.75" x14ac:dyDescent="0.25">
      <c r="A263" s="181"/>
      <c r="B263" s="182"/>
      <c r="C263" s="181"/>
      <c r="D263" s="181"/>
      <c r="E263" s="181"/>
      <c r="F263" s="181"/>
      <c r="G263" s="181"/>
      <c r="H263" s="181"/>
      <c r="I263" s="181"/>
      <c r="J263" s="181"/>
      <c r="K263" s="181"/>
      <c r="L263" s="181"/>
      <c r="M263" s="181"/>
      <c r="N263" s="181"/>
      <c r="O263" s="181"/>
      <c r="P263" s="181"/>
      <c r="Q263" s="181"/>
      <c r="R263" s="181"/>
      <c r="S263" s="181"/>
      <c r="T263" s="181"/>
      <c r="U263" s="181"/>
      <c r="V263" s="181"/>
      <c r="W263" s="181"/>
      <c r="X263" s="181"/>
      <c r="Y263" s="181"/>
      <c r="Z263" s="181"/>
      <c r="AA263" s="181"/>
    </row>
    <row xmlns:x14ac="http://schemas.microsoft.com/office/spreadsheetml/2009/9/ac" r="264" ht="15.75" x14ac:dyDescent="0.25">
      <c r="A264" s="181"/>
      <c r="B264" s="182"/>
      <c r="C264" s="181"/>
      <c r="D264" s="181"/>
      <c r="E264" s="181"/>
      <c r="F264" s="181"/>
      <c r="G264" s="181"/>
      <c r="H264" s="181"/>
      <c r="I264" s="181"/>
      <c r="J264" s="181"/>
      <c r="K264" s="181"/>
      <c r="L264" s="181"/>
      <c r="M264" s="181"/>
      <c r="N264" s="181"/>
      <c r="O264" s="181"/>
      <c r="P264" s="181"/>
      <c r="Q264" s="181"/>
      <c r="R264" s="181"/>
      <c r="S264" s="181"/>
      <c r="T264" s="181"/>
      <c r="U264" s="181"/>
      <c r="V264" s="181"/>
      <c r="W264" s="181"/>
      <c r="X264" s="181"/>
      <c r="Y264" s="181"/>
      <c r="Z264" s="181"/>
      <c r="AA264" s="181"/>
    </row>
    <row xmlns:x14ac="http://schemas.microsoft.com/office/spreadsheetml/2009/9/ac" r="265" ht="15.75" x14ac:dyDescent="0.25">
      <c r="A265" s="181"/>
      <c r="B265" s="182"/>
      <c r="C265" s="181"/>
      <c r="D265" s="181"/>
      <c r="E265" s="181"/>
      <c r="F265" s="181"/>
      <c r="G265" s="181"/>
      <c r="H265" s="181"/>
      <c r="I265" s="181"/>
      <c r="J265" s="181"/>
      <c r="K265" s="181"/>
      <c r="L265" s="181"/>
      <c r="M265" s="181"/>
      <c r="N265" s="181"/>
      <c r="O265" s="181"/>
      <c r="P265" s="181"/>
      <c r="Q265" s="181"/>
      <c r="R265" s="181"/>
      <c r="S265" s="181"/>
      <c r="T265" s="181"/>
      <c r="U265" s="181"/>
      <c r="V265" s="181"/>
      <c r="W265" s="181"/>
      <c r="X265" s="181"/>
      <c r="Y265" s="181"/>
      <c r="Z265" s="181"/>
      <c r="AA265" s="181"/>
    </row>
    <row xmlns:x14ac="http://schemas.microsoft.com/office/spreadsheetml/2009/9/ac" r="266" ht="15.75" x14ac:dyDescent="0.25">
      <c r="A266" s="181"/>
      <c r="B266" s="182"/>
      <c r="C266" s="181"/>
      <c r="D266" s="181"/>
      <c r="E266" s="181"/>
      <c r="F266" s="181"/>
      <c r="G266" s="181"/>
      <c r="H266" s="181"/>
      <c r="I266" s="181"/>
      <c r="J266" s="181"/>
      <c r="K266" s="181"/>
      <c r="L266" s="181"/>
      <c r="M266" s="181"/>
      <c r="N266" s="181"/>
      <c r="O266" s="181"/>
      <c r="P266" s="181"/>
      <c r="Q266" s="181"/>
      <c r="R266" s="181"/>
      <c r="S266" s="181"/>
      <c r="T266" s="181"/>
      <c r="U266" s="181"/>
      <c r="V266" s="181"/>
      <c r="W266" s="181"/>
      <c r="X266" s="181"/>
      <c r="Y266" s="181"/>
      <c r="Z266" s="181"/>
      <c r="AA266" s="181"/>
    </row>
    <row xmlns:x14ac="http://schemas.microsoft.com/office/spreadsheetml/2009/9/ac" r="267" ht="15.75" x14ac:dyDescent="0.25">
      <c r="A267" s="181"/>
      <c r="B267" s="182"/>
      <c r="C267" s="181"/>
      <c r="D267" s="181"/>
      <c r="E267" s="181"/>
      <c r="F267" s="181"/>
      <c r="G267" s="181"/>
      <c r="H267" s="181"/>
      <c r="I267" s="181"/>
      <c r="J267" s="181"/>
      <c r="K267" s="181"/>
      <c r="L267" s="181"/>
      <c r="M267" s="181"/>
      <c r="N267" s="181"/>
      <c r="O267" s="181"/>
      <c r="P267" s="181"/>
      <c r="Q267" s="181"/>
      <c r="R267" s="181"/>
      <c r="S267" s="181"/>
      <c r="T267" s="181"/>
      <c r="U267" s="181"/>
      <c r="V267" s="181"/>
      <c r="W267" s="181"/>
      <c r="X267" s="181"/>
      <c r="Y267" s="181"/>
      <c r="Z267" s="181"/>
      <c r="AA267" s="181"/>
    </row>
    <row xmlns:x14ac="http://schemas.microsoft.com/office/spreadsheetml/2009/9/ac" r="268" ht="15.75" x14ac:dyDescent="0.25">
      <c r="A268" s="181"/>
      <c r="B268" s="182"/>
      <c r="C268" s="181"/>
      <c r="D268" s="181"/>
      <c r="E268" s="181"/>
      <c r="F268" s="181"/>
      <c r="G268" s="181"/>
      <c r="H268" s="181"/>
      <c r="I268" s="181"/>
      <c r="J268" s="181"/>
      <c r="K268" s="181"/>
      <c r="L268" s="181"/>
      <c r="M268" s="181"/>
      <c r="N268" s="181"/>
      <c r="O268" s="181"/>
      <c r="P268" s="181"/>
      <c r="Q268" s="181"/>
      <c r="R268" s="181"/>
      <c r="S268" s="181"/>
      <c r="T268" s="181"/>
      <c r="U268" s="181"/>
      <c r="V268" s="181"/>
      <c r="W268" s="181"/>
      <c r="X268" s="181"/>
      <c r="Y268" s="181"/>
      <c r="Z268" s="181"/>
      <c r="AA268" s="181"/>
    </row>
    <row xmlns:x14ac="http://schemas.microsoft.com/office/spreadsheetml/2009/9/ac" r="269" ht="15.75" x14ac:dyDescent="0.25">
      <c r="A269" s="181"/>
      <c r="B269" s="182"/>
      <c r="C269" s="181"/>
      <c r="D269" s="181"/>
      <c r="E269" s="181"/>
      <c r="F269" s="181"/>
      <c r="G269" s="181"/>
      <c r="H269" s="181"/>
      <c r="I269" s="181"/>
      <c r="J269" s="181"/>
      <c r="K269" s="181"/>
      <c r="L269" s="181"/>
      <c r="M269" s="181"/>
      <c r="N269" s="181"/>
      <c r="O269" s="181"/>
      <c r="P269" s="181"/>
      <c r="Q269" s="181"/>
      <c r="R269" s="181"/>
      <c r="S269" s="181"/>
      <c r="T269" s="181"/>
      <c r="U269" s="181"/>
      <c r="V269" s="181"/>
      <c r="W269" s="181"/>
      <c r="X269" s="181"/>
      <c r="Y269" s="181"/>
      <c r="Z269" s="181"/>
      <c r="AA269" s="181"/>
    </row>
    <row xmlns:x14ac="http://schemas.microsoft.com/office/spreadsheetml/2009/9/ac" r="270" ht="15.75" x14ac:dyDescent="0.25">
      <c r="A270" s="181"/>
      <c r="B270" s="182"/>
      <c r="C270" s="181"/>
      <c r="D270" s="181"/>
      <c r="E270" s="181"/>
      <c r="F270" s="181"/>
      <c r="G270" s="181"/>
      <c r="H270" s="181"/>
      <c r="I270" s="181"/>
      <c r="J270" s="181"/>
      <c r="K270" s="181"/>
      <c r="L270" s="181"/>
      <c r="M270" s="181"/>
      <c r="N270" s="181"/>
      <c r="O270" s="181"/>
      <c r="P270" s="181"/>
      <c r="Q270" s="181"/>
      <c r="R270" s="181"/>
      <c r="S270" s="181"/>
      <c r="T270" s="181"/>
      <c r="U270" s="181"/>
      <c r="V270" s="181"/>
      <c r="W270" s="181"/>
      <c r="X270" s="181"/>
      <c r="Y270" s="181"/>
      <c r="Z270" s="181"/>
      <c r="AA270" s="181"/>
    </row>
    <row xmlns:x14ac="http://schemas.microsoft.com/office/spreadsheetml/2009/9/ac" r="271" ht="15.75" x14ac:dyDescent="0.25">
      <c r="A271" s="181"/>
      <c r="B271" s="182"/>
      <c r="C271" s="181"/>
      <c r="D271" s="181"/>
      <c r="E271" s="181"/>
      <c r="F271" s="181"/>
      <c r="G271" s="181"/>
      <c r="H271" s="181"/>
      <c r="I271" s="181"/>
      <c r="J271" s="181"/>
      <c r="K271" s="181"/>
      <c r="L271" s="181"/>
      <c r="M271" s="181"/>
      <c r="N271" s="181"/>
      <c r="O271" s="181"/>
      <c r="P271" s="181"/>
      <c r="Q271" s="181"/>
      <c r="R271" s="181"/>
      <c r="S271" s="181"/>
      <c r="T271" s="181"/>
      <c r="U271" s="181"/>
      <c r="V271" s="181"/>
      <c r="W271" s="181"/>
      <c r="X271" s="181"/>
      <c r="Y271" s="181"/>
      <c r="Z271" s="181"/>
      <c r="AA271" s="181"/>
    </row>
    <row xmlns:x14ac="http://schemas.microsoft.com/office/spreadsheetml/2009/9/ac" r="272" ht="15.75" x14ac:dyDescent="0.25">
      <c r="A272" s="181"/>
      <c r="B272" s="182"/>
      <c r="C272" s="181"/>
      <c r="D272" s="181"/>
      <c r="E272" s="181"/>
      <c r="F272" s="181"/>
      <c r="G272" s="181"/>
      <c r="H272" s="181"/>
      <c r="I272" s="181"/>
      <c r="J272" s="181"/>
      <c r="K272" s="181"/>
      <c r="L272" s="181"/>
      <c r="M272" s="181"/>
      <c r="N272" s="181"/>
      <c r="O272" s="181"/>
      <c r="P272" s="181"/>
      <c r="Q272" s="181"/>
      <c r="R272" s="181"/>
      <c r="S272" s="181"/>
      <c r="T272" s="181"/>
      <c r="U272" s="181"/>
      <c r="V272" s="181"/>
      <c r="W272" s="181"/>
      <c r="X272" s="181"/>
      <c r="Y272" s="181"/>
      <c r="Z272" s="181"/>
      <c r="AA272" s="181"/>
    </row>
    <row xmlns:x14ac="http://schemas.microsoft.com/office/spreadsheetml/2009/9/ac" r="273" ht="15.75" x14ac:dyDescent="0.25">
      <c r="A273" s="181"/>
      <c r="B273" s="182"/>
      <c r="C273" s="181"/>
      <c r="D273" s="181"/>
      <c r="E273" s="181"/>
      <c r="F273" s="181"/>
      <c r="G273" s="181"/>
      <c r="H273" s="181"/>
      <c r="I273" s="181"/>
      <c r="J273" s="181"/>
      <c r="K273" s="181"/>
      <c r="L273" s="181"/>
      <c r="M273" s="181"/>
      <c r="N273" s="181"/>
      <c r="O273" s="181"/>
      <c r="P273" s="181"/>
      <c r="Q273" s="181"/>
      <c r="R273" s="181"/>
      <c r="S273" s="181"/>
      <c r="T273" s="181"/>
      <c r="U273" s="181"/>
      <c r="V273" s="181"/>
      <c r="W273" s="181"/>
      <c r="X273" s="181"/>
      <c r="Y273" s="181"/>
      <c r="Z273" s="181"/>
      <c r="AA273" s="181"/>
    </row>
    <row xmlns:x14ac="http://schemas.microsoft.com/office/spreadsheetml/2009/9/ac" r="274" ht="15.75" x14ac:dyDescent="0.25">
      <c r="A274" s="181"/>
      <c r="B274" s="182"/>
      <c r="C274" s="181"/>
      <c r="D274" s="181"/>
      <c r="E274" s="181"/>
      <c r="F274" s="181"/>
      <c r="G274" s="181"/>
      <c r="H274" s="181"/>
      <c r="I274" s="181"/>
      <c r="J274" s="181"/>
      <c r="K274" s="181"/>
      <c r="L274" s="181"/>
      <c r="M274" s="181"/>
      <c r="N274" s="181"/>
      <c r="O274" s="181"/>
      <c r="P274" s="181"/>
      <c r="Q274" s="181"/>
      <c r="R274" s="181"/>
      <c r="S274" s="181"/>
      <c r="T274" s="181"/>
      <c r="U274" s="181"/>
      <c r="V274" s="181"/>
      <c r="W274" s="181"/>
      <c r="X274" s="181"/>
      <c r="Y274" s="181"/>
      <c r="Z274" s="181"/>
      <c r="AA274" s="181"/>
    </row>
    <row xmlns:x14ac="http://schemas.microsoft.com/office/spreadsheetml/2009/9/ac" r="275" ht="15.75" x14ac:dyDescent="0.25">
      <c r="A275" s="181"/>
      <c r="B275" s="182"/>
      <c r="C275" s="181"/>
      <c r="D275" s="181"/>
      <c r="E275" s="181"/>
      <c r="F275" s="181"/>
      <c r="G275" s="181"/>
      <c r="H275" s="181"/>
      <c r="I275" s="181"/>
      <c r="J275" s="181"/>
      <c r="K275" s="181"/>
      <c r="L275" s="181"/>
      <c r="M275" s="181"/>
      <c r="N275" s="181"/>
      <c r="O275" s="181"/>
      <c r="P275" s="181"/>
      <c r="Q275" s="181"/>
      <c r="R275" s="181"/>
      <c r="S275" s="181"/>
      <c r="T275" s="181"/>
      <c r="U275" s="181"/>
      <c r="V275" s="181"/>
      <c r="W275" s="181"/>
      <c r="X275" s="181"/>
      <c r="Y275" s="181"/>
      <c r="Z275" s="181"/>
      <c r="AA275" s="181"/>
    </row>
    <row xmlns:x14ac="http://schemas.microsoft.com/office/spreadsheetml/2009/9/ac" r="276" ht="15.75" x14ac:dyDescent="0.25">
      <c r="A276" s="181"/>
      <c r="B276" s="182"/>
      <c r="C276" s="181"/>
      <c r="D276" s="181"/>
      <c r="E276" s="181"/>
      <c r="F276" s="181"/>
      <c r="G276" s="181"/>
      <c r="H276" s="181"/>
      <c r="I276" s="181"/>
      <c r="J276" s="181"/>
      <c r="K276" s="181"/>
      <c r="L276" s="181"/>
      <c r="M276" s="181"/>
      <c r="N276" s="181"/>
      <c r="O276" s="181"/>
      <c r="P276" s="181"/>
      <c r="Q276" s="181"/>
      <c r="R276" s="181"/>
      <c r="S276" s="181"/>
      <c r="T276" s="181"/>
      <c r="U276" s="181"/>
      <c r="V276" s="181"/>
      <c r="W276" s="181"/>
      <c r="X276" s="181"/>
      <c r="Y276" s="181"/>
      <c r="Z276" s="181"/>
      <c r="AA276" s="181"/>
    </row>
    <row xmlns:x14ac="http://schemas.microsoft.com/office/spreadsheetml/2009/9/ac" r="277" ht="15.75" x14ac:dyDescent="0.25">
      <c r="A277" s="181"/>
      <c r="B277" s="182"/>
      <c r="C277" s="181"/>
      <c r="D277" s="181"/>
      <c r="E277" s="181"/>
      <c r="F277" s="181"/>
      <c r="G277" s="181"/>
      <c r="H277" s="181"/>
      <c r="I277" s="181"/>
      <c r="J277" s="181"/>
      <c r="K277" s="181"/>
      <c r="L277" s="181"/>
      <c r="M277" s="181"/>
      <c r="N277" s="181"/>
      <c r="O277" s="181"/>
      <c r="P277" s="181"/>
      <c r="Q277" s="181"/>
      <c r="R277" s="181"/>
      <c r="S277" s="181"/>
      <c r="T277" s="181"/>
      <c r="U277" s="181"/>
      <c r="V277" s="181"/>
      <c r="W277" s="181"/>
      <c r="X277" s="181"/>
      <c r="Y277" s="181"/>
      <c r="Z277" s="181"/>
      <c r="AA277" s="181"/>
    </row>
    <row xmlns:x14ac="http://schemas.microsoft.com/office/spreadsheetml/2009/9/ac" r="278" ht="15.75" x14ac:dyDescent="0.25">
      <c r="A278" s="181"/>
      <c r="B278" s="182"/>
      <c r="C278" s="181"/>
      <c r="D278" s="181"/>
      <c r="E278" s="181"/>
      <c r="F278" s="181"/>
      <c r="G278" s="181"/>
      <c r="H278" s="181"/>
      <c r="I278" s="181"/>
      <c r="J278" s="181"/>
      <c r="K278" s="181"/>
      <c r="L278" s="181"/>
      <c r="M278" s="181"/>
      <c r="N278" s="181"/>
      <c r="O278" s="181"/>
      <c r="P278" s="181"/>
      <c r="Q278" s="181"/>
      <c r="R278" s="181"/>
      <c r="S278" s="181"/>
      <c r="T278" s="181"/>
      <c r="U278" s="181"/>
      <c r="V278" s="181"/>
      <c r="W278" s="181"/>
      <c r="X278" s="181"/>
      <c r="Y278" s="181"/>
      <c r="Z278" s="181"/>
      <c r="AA278" s="181"/>
    </row>
    <row xmlns:x14ac="http://schemas.microsoft.com/office/spreadsheetml/2009/9/ac" r="279" ht="15.75" x14ac:dyDescent="0.25">
      <c r="A279" s="181"/>
      <c r="B279" s="182"/>
      <c r="C279" s="181"/>
      <c r="D279" s="181"/>
      <c r="E279" s="181"/>
      <c r="F279" s="181"/>
      <c r="G279" s="181"/>
      <c r="H279" s="181"/>
      <c r="I279" s="181"/>
      <c r="J279" s="181"/>
      <c r="K279" s="181"/>
      <c r="L279" s="181"/>
      <c r="M279" s="181"/>
      <c r="N279" s="181"/>
      <c r="O279" s="181"/>
      <c r="P279" s="181"/>
      <c r="Q279" s="181"/>
      <c r="R279" s="181"/>
      <c r="S279" s="181"/>
      <c r="T279" s="181"/>
      <c r="U279" s="181"/>
      <c r="V279" s="181"/>
      <c r="W279" s="181"/>
      <c r="X279" s="181"/>
      <c r="Y279" s="181"/>
      <c r="Z279" s="181"/>
      <c r="AA279" s="181"/>
    </row>
    <row xmlns:x14ac="http://schemas.microsoft.com/office/spreadsheetml/2009/9/ac" r="280" ht="15.75" x14ac:dyDescent="0.25">
      <c r="A280" s="181"/>
      <c r="B280" s="182"/>
      <c r="C280" s="181"/>
      <c r="D280" s="181"/>
      <c r="E280" s="181"/>
      <c r="F280" s="181"/>
      <c r="G280" s="181"/>
      <c r="H280" s="181"/>
      <c r="I280" s="181"/>
      <c r="J280" s="181"/>
      <c r="K280" s="181"/>
      <c r="L280" s="181"/>
      <c r="M280" s="181"/>
      <c r="N280" s="181"/>
      <c r="O280" s="181"/>
      <c r="P280" s="181"/>
      <c r="Q280" s="181"/>
      <c r="R280" s="181"/>
      <c r="S280" s="181"/>
      <c r="T280" s="181"/>
      <c r="U280" s="181"/>
      <c r="V280" s="181"/>
      <c r="W280" s="181"/>
      <c r="X280" s="181"/>
      <c r="Y280" s="181"/>
      <c r="Z280" s="181"/>
      <c r="AA280" s="181"/>
    </row>
    <row xmlns:x14ac="http://schemas.microsoft.com/office/spreadsheetml/2009/9/ac" r="281" ht="15.75" x14ac:dyDescent="0.25">
      <c r="A281" s="181"/>
      <c r="B281" s="182"/>
      <c r="C281" s="181"/>
      <c r="D281" s="181"/>
      <c r="E281" s="181"/>
      <c r="F281" s="181"/>
      <c r="G281" s="181"/>
      <c r="H281" s="181"/>
      <c r="I281" s="181"/>
      <c r="J281" s="181"/>
      <c r="K281" s="181"/>
      <c r="L281" s="181"/>
      <c r="M281" s="181"/>
      <c r="N281" s="181"/>
      <c r="O281" s="181"/>
      <c r="P281" s="181"/>
      <c r="Q281" s="181"/>
      <c r="R281" s="181"/>
      <c r="S281" s="181"/>
      <c r="T281" s="181"/>
      <c r="U281" s="181"/>
      <c r="V281" s="181"/>
      <c r="W281" s="181"/>
      <c r="X281" s="181"/>
      <c r="Y281" s="181"/>
      <c r="Z281" s="181"/>
      <c r="AA281" s="181"/>
    </row>
    <row xmlns:x14ac="http://schemas.microsoft.com/office/spreadsheetml/2009/9/ac" r="282" ht="15.75" x14ac:dyDescent="0.25">
      <c r="A282" s="181"/>
      <c r="B282" s="182"/>
      <c r="C282" s="181"/>
      <c r="D282" s="181"/>
      <c r="E282" s="181"/>
      <c r="F282" s="181"/>
      <c r="G282" s="181"/>
      <c r="H282" s="181"/>
      <c r="I282" s="181"/>
      <c r="J282" s="181"/>
      <c r="K282" s="181"/>
      <c r="L282" s="181"/>
      <c r="M282" s="181"/>
      <c r="N282" s="181"/>
      <c r="O282" s="181"/>
      <c r="P282" s="181"/>
      <c r="Q282" s="181"/>
      <c r="R282" s="181"/>
      <c r="S282" s="181"/>
      <c r="T282" s="181"/>
      <c r="U282" s="181"/>
      <c r="V282" s="181"/>
      <c r="W282" s="181"/>
      <c r="X282" s="181"/>
      <c r="Y282" s="181"/>
      <c r="Z282" s="181"/>
      <c r="AA282" s="181"/>
    </row>
    <row xmlns:x14ac="http://schemas.microsoft.com/office/spreadsheetml/2009/9/ac" r="283" ht="15.75" x14ac:dyDescent="0.25">
      <c r="A283" s="181"/>
      <c r="B283" s="182"/>
      <c r="C283" s="181"/>
      <c r="D283" s="181"/>
      <c r="E283" s="181"/>
      <c r="F283" s="181"/>
      <c r="G283" s="181"/>
      <c r="H283" s="181"/>
      <c r="I283" s="181"/>
      <c r="J283" s="181"/>
      <c r="K283" s="181"/>
      <c r="L283" s="181"/>
      <c r="M283" s="181"/>
      <c r="N283" s="181"/>
      <c r="O283" s="181"/>
      <c r="P283" s="181"/>
      <c r="Q283" s="181"/>
      <c r="R283" s="181"/>
      <c r="S283" s="181"/>
      <c r="T283" s="181"/>
      <c r="U283" s="181"/>
      <c r="V283" s="181"/>
      <c r="W283" s="181"/>
      <c r="X283" s="181"/>
      <c r="Y283" s="181"/>
      <c r="Z283" s="181"/>
      <c r="AA283" s="181"/>
    </row>
    <row xmlns:x14ac="http://schemas.microsoft.com/office/spreadsheetml/2009/9/ac" r="284" ht="15.75" x14ac:dyDescent="0.25">
      <c r="A284" s="181"/>
      <c r="B284" s="182"/>
      <c r="C284" s="181"/>
      <c r="D284" s="181"/>
      <c r="E284" s="181"/>
      <c r="F284" s="181"/>
      <c r="G284" s="181"/>
      <c r="H284" s="181"/>
      <c r="I284" s="181"/>
      <c r="J284" s="181"/>
      <c r="K284" s="181"/>
      <c r="L284" s="181"/>
      <c r="M284" s="181"/>
      <c r="N284" s="181"/>
      <c r="O284" s="181"/>
      <c r="P284" s="181"/>
      <c r="Q284" s="181"/>
      <c r="R284" s="181"/>
      <c r="S284" s="181"/>
      <c r="T284" s="181"/>
      <c r="U284" s="181"/>
      <c r="V284" s="181"/>
      <c r="W284" s="181"/>
      <c r="X284" s="181"/>
      <c r="Y284" s="181"/>
      <c r="Z284" s="181"/>
      <c r="AA284" s="181"/>
    </row>
    <row xmlns:x14ac="http://schemas.microsoft.com/office/spreadsheetml/2009/9/ac" r="285" ht="15.75" x14ac:dyDescent="0.25">
      <c r="A285" s="181"/>
      <c r="B285" s="182"/>
      <c r="C285" s="181"/>
      <c r="D285" s="181"/>
      <c r="E285" s="181"/>
      <c r="F285" s="181"/>
      <c r="G285" s="181"/>
      <c r="H285" s="181"/>
      <c r="I285" s="181"/>
      <c r="J285" s="181"/>
      <c r="K285" s="181"/>
      <c r="L285" s="181"/>
      <c r="M285" s="181"/>
      <c r="N285" s="181"/>
      <c r="O285" s="181"/>
      <c r="P285" s="181"/>
      <c r="Q285" s="181"/>
      <c r="R285" s="181"/>
      <c r="S285" s="181"/>
      <c r="T285" s="181"/>
      <c r="U285" s="181"/>
      <c r="V285" s="181"/>
      <c r="W285" s="181"/>
      <c r="X285" s="181"/>
      <c r="Y285" s="181"/>
      <c r="Z285" s="181"/>
      <c r="AA285" s="181"/>
    </row>
    <row xmlns:x14ac="http://schemas.microsoft.com/office/spreadsheetml/2009/9/ac" r="286" ht="15.75" x14ac:dyDescent="0.25">
      <c r="A286" s="181"/>
      <c r="B286" s="182"/>
      <c r="C286" s="181"/>
      <c r="D286" s="181"/>
      <c r="E286" s="181"/>
      <c r="F286" s="181"/>
      <c r="G286" s="181"/>
      <c r="H286" s="181"/>
      <c r="I286" s="181"/>
      <c r="J286" s="181"/>
      <c r="K286" s="181"/>
      <c r="L286" s="181"/>
      <c r="M286" s="181"/>
      <c r="N286" s="181"/>
      <c r="O286" s="181"/>
      <c r="P286" s="181"/>
      <c r="Q286" s="181"/>
      <c r="R286" s="181"/>
      <c r="S286" s="181"/>
      <c r="T286" s="181"/>
      <c r="U286" s="181"/>
      <c r="V286" s="181"/>
      <c r="W286" s="181"/>
      <c r="X286" s="181"/>
      <c r="Y286" s="181"/>
      <c r="Z286" s="181"/>
      <c r="AA286" s="181"/>
    </row>
    <row xmlns:x14ac="http://schemas.microsoft.com/office/spreadsheetml/2009/9/ac" r="287" ht="15.75" x14ac:dyDescent="0.25">
      <c r="A287" s="181"/>
      <c r="B287" s="182"/>
      <c r="C287" s="181"/>
      <c r="D287" s="181"/>
      <c r="E287" s="181"/>
      <c r="F287" s="181"/>
      <c r="G287" s="181"/>
      <c r="H287" s="181"/>
      <c r="I287" s="181"/>
      <c r="J287" s="181"/>
      <c r="K287" s="181"/>
      <c r="L287" s="181"/>
      <c r="M287" s="181"/>
      <c r="N287" s="181"/>
      <c r="O287" s="181"/>
      <c r="P287" s="181"/>
      <c r="Q287" s="181"/>
      <c r="R287" s="181"/>
      <c r="S287" s="181"/>
      <c r="T287" s="181"/>
      <c r="U287" s="181"/>
      <c r="V287" s="181"/>
      <c r="W287" s="181"/>
      <c r="X287" s="181"/>
      <c r="Y287" s="181"/>
      <c r="Z287" s="181"/>
      <c r="AA287" s="181"/>
    </row>
    <row xmlns:x14ac="http://schemas.microsoft.com/office/spreadsheetml/2009/9/ac" r="288" ht="15.75" x14ac:dyDescent="0.25">
      <c r="A288" s="181"/>
      <c r="B288" s="182"/>
      <c r="C288" s="181"/>
      <c r="D288" s="181"/>
      <c r="E288" s="181"/>
      <c r="F288" s="181"/>
      <c r="G288" s="181"/>
      <c r="H288" s="181"/>
      <c r="I288" s="181"/>
      <c r="J288" s="181"/>
      <c r="K288" s="181"/>
      <c r="L288" s="181"/>
      <c r="M288" s="181"/>
      <c r="N288" s="181"/>
      <c r="O288" s="181"/>
      <c r="P288" s="181"/>
      <c r="Q288" s="181"/>
      <c r="R288" s="181"/>
      <c r="S288" s="181"/>
      <c r="T288" s="181"/>
      <c r="U288" s="181"/>
      <c r="V288" s="181"/>
      <c r="W288" s="181"/>
      <c r="X288" s="181"/>
      <c r="Y288" s="181"/>
      <c r="Z288" s="181"/>
      <c r="AA288" s="181"/>
    </row>
    <row xmlns:x14ac="http://schemas.microsoft.com/office/spreadsheetml/2009/9/ac" r="289" ht="15.75" x14ac:dyDescent="0.25">
      <c r="A289" s="181"/>
      <c r="B289" s="182"/>
      <c r="C289" s="181"/>
      <c r="D289" s="181"/>
      <c r="E289" s="181"/>
      <c r="F289" s="181"/>
      <c r="G289" s="181"/>
      <c r="H289" s="181"/>
      <c r="I289" s="181"/>
      <c r="J289" s="181"/>
      <c r="K289" s="181"/>
      <c r="L289" s="181"/>
      <c r="M289" s="181"/>
      <c r="N289" s="181"/>
      <c r="O289" s="181"/>
      <c r="P289" s="181"/>
      <c r="Q289" s="181"/>
      <c r="R289" s="181"/>
      <c r="S289" s="181"/>
      <c r="T289" s="181"/>
      <c r="U289" s="181"/>
      <c r="V289" s="181"/>
      <c r="W289" s="181"/>
      <c r="X289" s="181"/>
      <c r="Y289" s="181"/>
      <c r="Z289" s="181"/>
      <c r="AA289" s="181"/>
    </row>
    <row xmlns:x14ac="http://schemas.microsoft.com/office/spreadsheetml/2009/9/ac" r="290" ht="15.75" x14ac:dyDescent="0.25">
      <c r="A290" s="181"/>
      <c r="B290" s="182"/>
      <c r="C290" s="181"/>
      <c r="D290" s="181"/>
      <c r="E290" s="181"/>
      <c r="F290" s="181"/>
      <c r="G290" s="181"/>
      <c r="H290" s="181"/>
      <c r="I290" s="181"/>
      <c r="J290" s="181"/>
      <c r="K290" s="181"/>
      <c r="L290" s="181"/>
      <c r="M290" s="181"/>
      <c r="N290" s="181"/>
      <c r="O290" s="181"/>
      <c r="P290" s="181"/>
      <c r="Q290" s="181"/>
      <c r="R290" s="181"/>
      <c r="S290" s="181"/>
      <c r="T290" s="181"/>
      <c r="U290" s="181"/>
      <c r="V290" s="181"/>
      <c r="W290" s="181"/>
      <c r="X290" s="181"/>
      <c r="Y290" s="181"/>
      <c r="Z290" s="181"/>
      <c r="AA290" s="181"/>
    </row>
    <row xmlns:x14ac="http://schemas.microsoft.com/office/spreadsheetml/2009/9/ac" r="291" ht="15.75" x14ac:dyDescent="0.25">
      <c r="A291" s="181"/>
      <c r="B291" s="182"/>
      <c r="C291" s="181"/>
      <c r="D291" s="181"/>
      <c r="E291" s="181"/>
      <c r="F291" s="181"/>
      <c r="G291" s="181"/>
      <c r="H291" s="181"/>
      <c r="I291" s="181"/>
      <c r="J291" s="181"/>
      <c r="K291" s="181"/>
      <c r="L291" s="181"/>
      <c r="M291" s="181"/>
      <c r="N291" s="181"/>
      <c r="O291" s="181"/>
      <c r="P291" s="181"/>
      <c r="Q291" s="181"/>
      <c r="R291" s="181"/>
      <c r="S291" s="181"/>
      <c r="T291" s="181"/>
      <c r="U291" s="181"/>
      <c r="V291" s="181"/>
      <c r="W291" s="181"/>
      <c r="X291" s="181"/>
      <c r="Y291" s="181"/>
      <c r="Z291" s="181"/>
      <c r="AA291" s="181"/>
    </row>
    <row xmlns:x14ac="http://schemas.microsoft.com/office/spreadsheetml/2009/9/ac" r="292" ht="15.75" x14ac:dyDescent="0.25">
      <c r="A292" s="181"/>
      <c r="B292" s="182"/>
      <c r="C292" s="181"/>
      <c r="D292" s="181"/>
      <c r="E292" s="181"/>
      <c r="F292" s="181"/>
      <c r="G292" s="181"/>
      <c r="H292" s="181"/>
      <c r="I292" s="181"/>
      <c r="J292" s="181"/>
      <c r="K292" s="181"/>
      <c r="L292" s="181"/>
      <c r="M292" s="181"/>
      <c r="N292" s="181"/>
      <c r="O292" s="181"/>
      <c r="P292" s="181"/>
      <c r="Q292" s="181"/>
      <c r="R292" s="181"/>
      <c r="S292" s="181"/>
      <c r="T292" s="181"/>
      <c r="U292" s="181"/>
      <c r="V292" s="181"/>
      <c r="W292" s="181"/>
      <c r="X292" s="181"/>
      <c r="Y292" s="181"/>
      <c r="Z292" s="181"/>
      <c r="AA292" s="181"/>
    </row>
    <row xmlns:x14ac="http://schemas.microsoft.com/office/spreadsheetml/2009/9/ac" r="293" ht="15.75" x14ac:dyDescent="0.25">
      <c r="A293" s="181"/>
      <c r="B293" s="182"/>
      <c r="C293" s="181"/>
      <c r="D293" s="181"/>
      <c r="E293" s="181"/>
      <c r="F293" s="181"/>
      <c r="G293" s="181"/>
      <c r="H293" s="181"/>
      <c r="I293" s="181"/>
      <c r="J293" s="181"/>
      <c r="K293" s="181"/>
      <c r="L293" s="181"/>
      <c r="M293" s="181"/>
      <c r="N293" s="181"/>
      <c r="O293" s="181"/>
      <c r="P293" s="181"/>
      <c r="Q293" s="181"/>
      <c r="R293" s="181"/>
      <c r="S293" s="181"/>
      <c r="T293" s="181"/>
      <c r="U293" s="181"/>
      <c r="V293" s="181"/>
      <c r="W293" s="181"/>
      <c r="X293" s="181"/>
      <c r="Y293" s="181"/>
      <c r="Z293" s="181"/>
      <c r="AA293" s="181"/>
    </row>
    <row xmlns:x14ac="http://schemas.microsoft.com/office/spreadsheetml/2009/9/ac" r="294" ht="15.75" x14ac:dyDescent="0.25">
      <c r="A294" s="181"/>
      <c r="B294" s="182"/>
      <c r="C294" s="181"/>
      <c r="D294" s="181"/>
      <c r="E294" s="181"/>
      <c r="F294" s="181"/>
      <c r="G294" s="181"/>
      <c r="H294" s="181"/>
      <c r="I294" s="181"/>
      <c r="J294" s="181"/>
      <c r="K294" s="181"/>
      <c r="L294" s="181"/>
      <c r="M294" s="181"/>
      <c r="N294" s="181"/>
      <c r="O294" s="181"/>
      <c r="P294" s="181"/>
      <c r="Q294" s="181"/>
      <c r="R294" s="181"/>
      <c r="S294" s="181"/>
      <c r="T294" s="181"/>
      <c r="U294" s="181"/>
      <c r="V294" s="181"/>
      <c r="W294" s="181"/>
      <c r="X294" s="181"/>
      <c r="Y294" s="181"/>
      <c r="Z294" s="181"/>
      <c r="AA294" s="181"/>
    </row>
    <row xmlns:x14ac="http://schemas.microsoft.com/office/spreadsheetml/2009/9/ac" r="295" ht="15.75" x14ac:dyDescent="0.25">
      <c r="A295" s="181"/>
      <c r="B295" s="182"/>
      <c r="C295" s="181"/>
      <c r="D295" s="181"/>
      <c r="E295" s="181"/>
      <c r="F295" s="181"/>
      <c r="G295" s="181"/>
      <c r="H295" s="181"/>
      <c r="I295" s="181"/>
      <c r="J295" s="181"/>
      <c r="K295" s="181"/>
      <c r="L295" s="181"/>
      <c r="M295" s="181"/>
      <c r="N295" s="181"/>
      <c r="O295" s="181"/>
      <c r="P295" s="181"/>
      <c r="Q295" s="181"/>
      <c r="R295" s="181"/>
      <c r="S295" s="181"/>
      <c r="T295" s="181"/>
      <c r="U295" s="181"/>
      <c r="V295" s="181"/>
      <c r="W295" s="181"/>
      <c r="X295" s="181"/>
      <c r="Y295" s="181"/>
      <c r="Z295" s="181"/>
      <c r="AA295" s="181"/>
    </row>
    <row xmlns:x14ac="http://schemas.microsoft.com/office/spreadsheetml/2009/9/ac" r="296" ht="15.75" x14ac:dyDescent="0.25">
      <c r="A296" s="181"/>
      <c r="B296" s="182"/>
      <c r="C296" s="181"/>
      <c r="D296" s="181"/>
      <c r="E296" s="181"/>
      <c r="F296" s="181"/>
      <c r="G296" s="181"/>
      <c r="H296" s="181"/>
      <c r="I296" s="181"/>
      <c r="J296" s="181"/>
      <c r="K296" s="181"/>
      <c r="L296" s="181"/>
      <c r="M296" s="181"/>
      <c r="N296" s="181"/>
      <c r="O296" s="181"/>
      <c r="P296" s="181"/>
      <c r="Q296" s="181"/>
      <c r="R296" s="181"/>
      <c r="S296" s="181"/>
      <c r="T296" s="181"/>
      <c r="U296" s="181"/>
      <c r="V296" s="181"/>
      <c r="W296" s="181"/>
      <c r="X296" s="181"/>
      <c r="Y296" s="181"/>
      <c r="Z296" s="181"/>
      <c r="AA296" s="181"/>
    </row>
    <row xmlns:x14ac="http://schemas.microsoft.com/office/spreadsheetml/2009/9/ac" r="297" ht="15.75" x14ac:dyDescent="0.25">
      <c r="A297" s="181"/>
      <c r="B297" s="182"/>
      <c r="C297" s="181"/>
      <c r="D297" s="181"/>
      <c r="E297" s="181"/>
      <c r="F297" s="181"/>
      <c r="G297" s="181"/>
      <c r="H297" s="181"/>
      <c r="I297" s="181"/>
      <c r="J297" s="181"/>
      <c r="K297" s="181"/>
      <c r="L297" s="181"/>
      <c r="M297" s="181"/>
      <c r="N297" s="181"/>
      <c r="O297" s="181"/>
      <c r="P297" s="181"/>
      <c r="Q297" s="181"/>
      <c r="R297" s="181"/>
      <c r="S297" s="181"/>
      <c r="T297" s="181"/>
      <c r="U297" s="181"/>
      <c r="V297" s="181"/>
      <c r="W297" s="181"/>
      <c r="X297" s="181"/>
      <c r="Y297" s="181"/>
      <c r="Z297" s="181"/>
      <c r="AA297" s="181"/>
    </row>
    <row xmlns:x14ac="http://schemas.microsoft.com/office/spreadsheetml/2009/9/ac" r="298" ht="15.75" x14ac:dyDescent="0.25">
      <c r="A298" s="181"/>
      <c r="B298" s="182"/>
      <c r="C298" s="181"/>
      <c r="D298" s="181"/>
      <c r="E298" s="181"/>
      <c r="F298" s="181"/>
      <c r="G298" s="181"/>
      <c r="H298" s="181"/>
      <c r="I298" s="181"/>
      <c r="J298" s="181"/>
      <c r="K298" s="181"/>
      <c r="L298" s="181"/>
      <c r="M298" s="181"/>
      <c r="N298" s="181"/>
      <c r="O298" s="181"/>
      <c r="P298" s="181"/>
      <c r="Q298" s="181"/>
      <c r="R298" s="181"/>
      <c r="S298" s="181"/>
      <c r="T298" s="181"/>
      <c r="U298" s="181"/>
      <c r="V298" s="181"/>
      <c r="W298" s="181"/>
      <c r="X298" s="181"/>
      <c r="Y298" s="181"/>
      <c r="Z298" s="181"/>
      <c r="AA298" s="181"/>
    </row>
    <row xmlns:x14ac="http://schemas.microsoft.com/office/spreadsheetml/2009/9/ac" r="299" ht="15.75" x14ac:dyDescent="0.25">
      <c r="A299" s="181"/>
      <c r="B299" s="182"/>
      <c r="C299" s="181"/>
      <c r="D299" s="181"/>
      <c r="E299" s="181"/>
      <c r="F299" s="181"/>
      <c r="G299" s="181"/>
      <c r="H299" s="181"/>
      <c r="I299" s="181"/>
      <c r="J299" s="181"/>
      <c r="K299" s="181"/>
      <c r="L299" s="181"/>
      <c r="M299" s="181"/>
      <c r="N299" s="181"/>
      <c r="O299" s="181"/>
      <c r="P299" s="181"/>
      <c r="Q299" s="181"/>
      <c r="R299" s="181"/>
      <c r="S299" s="181"/>
      <c r="T299" s="181"/>
      <c r="U299" s="181"/>
      <c r="V299" s="181"/>
      <c r="W299" s="181"/>
      <c r="X299" s="181"/>
      <c r="Y299" s="181"/>
      <c r="Z299" s="181"/>
      <c r="AA299" s="181"/>
    </row>
    <row xmlns:x14ac="http://schemas.microsoft.com/office/spreadsheetml/2009/9/ac" r="300" ht="15.75" x14ac:dyDescent="0.25">
      <c r="A300" s="181"/>
      <c r="B300" s="182"/>
      <c r="C300" s="181"/>
      <c r="D300" s="181"/>
      <c r="E300" s="181"/>
      <c r="F300" s="181"/>
      <c r="G300" s="181"/>
      <c r="H300" s="181"/>
      <c r="I300" s="181"/>
      <c r="J300" s="181"/>
      <c r="K300" s="181"/>
      <c r="L300" s="181"/>
      <c r="M300" s="181"/>
      <c r="N300" s="181"/>
      <c r="O300" s="181"/>
      <c r="P300" s="181"/>
      <c r="Q300" s="181"/>
      <c r="R300" s="181"/>
      <c r="S300" s="181"/>
      <c r="T300" s="181"/>
      <c r="U300" s="181"/>
      <c r="V300" s="181"/>
      <c r="W300" s="181"/>
      <c r="X300" s="181"/>
      <c r="Y300" s="181"/>
      <c r="Z300" s="181"/>
      <c r="AA300" s="181"/>
    </row>
    <row xmlns:x14ac="http://schemas.microsoft.com/office/spreadsheetml/2009/9/ac" r="301" ht="15.75" x14ac:dyDescent="0.25">
      <c r="A301" s="181"/>
      <c r="B301" s="182"/>
      <c r="C301" s="181"/>
      <c r="D301" s="181"/>
      <c r="E301" s="181"/>
      <c r="F301" s="181"/>
      <c r="G301" s="181"/>
      <c r="H301" s="181"/>
      <c r="I301" s="181"/>
      <c r="J301" s="181"/>
      <c r="K301" s="181"/>
      <c r="L301" s="181"/>
      <c r="M301" s="181"/>
      <c r="N301" s="181"/>
      <c r="O301" s="181"/>
      <c r="P301" s="181"/>
      <c r="Q301" s="181"/>
      <c r="R301" s="181"/>
      <c r="S301" s="181"/>
      <c r="T301" s="181"/>
      <c r="U301" s="181"/>
      <c r="V301" s="181"/>
      <c r="W301" s="181"/>
      <c r="X301" s="181"/>
      <c r="Y301" s="181"/>
      <c r="Z301" s="181"/>
      <c r="AA301" s="181"/>
    </row>
    <row xmlns:x14ac="http://schemas.microsoft.com/office/spreadsheetml/2009/9/ac" r="302" ht="15.75" x14ac:dyDescent="0.25">
      <c r="A302" s="181"/>
      <c r="B302" s="182"/>
      <c r="C302" s="181"/>
      <c r="D302" s="181"/>
      <c r="E302" s="181"/>
      <c r="F302" s="181"/>
      <c r="G302" s="181"/>
      <c r="H302" s="181"/>
      <c r="I302" s="181"/>
      <c r="J302" s="181"/>
      <c r="K302" s="181"/>
      <c r="L302" s="181"/>
      <c r="M302" s="181"/>
      <c r="N302" s="181"/>
      <c r="O302" s="181"/>
      <c r="P302" s="181"/>
      <c r="Q302" s="181"/>
      <c r="R302" s="181"/>
      <c r="S302" s="181"/>
      <c r="T302" s="181"/>
      <c r="U302" s="181"/>
      <c r="V302" s="181"/>
      <c r="W302" s="181"/>
      <c r="X302" s="181"/>
      <c r="Y302" s="181"/>
      <c r="Z302" s="181"/>
      <c r="AA302" s="181"/>
    </row>
    <row xmlns:x14ac="http://schemas.microsoft.com/office/spreadsheetml/2009/9/ac" r="303" ht="15.75" x14ac:dyDescent="0.25">
      <c r="A303" s="181"/>
      <c r="B303" s="182"/>
      <c r="C303" s="181"/>
      <c r="D303" s="181"/>
      <c r="E303" s="181"/>
      <c r="F303" s="181"/>
      <c r="G303" s="181"/>
      <c r="H303" s="181"/>
      <c r="I303" s="181"/>
      <c r="J303" s="181"/>
      <c r="K303" s="181"/>
      <c r="L303" s="181"/>
      <c r="M303" s="181"/>
      <c r="N303" s="181"/>
      <c r="O303" s="181"/>
      <c r="P303" s="181"/>
      <c r="Q303" s="181"/>
      <c r="R303" s="181"/>
      <c r="S303" s="181"/>
      <c r="T303" s="181"/>
      <c r="U303" s="181"/>
      <c r="V303" s="181"/>
      <c r="W303" s="181"/>
      <c r="X303" s="181"/>
      <c r="Y303" s="181"/>
      <c r="Z303" s="181"/>
      <c r="AA303" s="181"/>
    </row>
    <row xmlns:x14ac="http://schemas.microsoft.com/office/spreadsheetml/2009/9/ac" r="304" ht="15.75" x14ac:dyDescent="0.25">
      <c r="A304" s="181"/>
      <c r="B304" s="182"/>
      <c r="C304" s="181"/>
      <c r="D304" s="181"/>
      <c r="E304" s="181"/>
      <c r="F304" s="181"/>
      <c r="G304" s="181"/>
      <c r="H304" s="181"/>
      <c r="I304" s="181"/>
      <c r="J304" s="181"/>
      <c r="K304" s="181"/>
      <c r="L304" s="181"/>
      <c r="M304" s="181"/>
      <c r="N304" s="181"/>
      <c r="O304" s="181"/>
      <c r="P304" s="181"/>
      <c r="Q304" s="181"/>
      <c r="R304" s="181"/>
      <c r="S304" s="181"/>
      <c r="T304" s="181"/>
      <c r="U304" s="181"/>
      <c r="V304" s="181"/>
      <c r="W304" s="181"/>
      <c r="X304" s="181"/>
      <c r="Y304" s="181"/>
      <c r="Z304" s="181"/>
      <c r="AA304" s="181"/>
    </row>
    <row xmlns:x14ac="http://schemas.microsoft.com/office/spreadsheetml/2009/9/ac" r="305" ht="15.75" x14ac:dyDescent="0.25">
      <c r="A305" s="181"/>
      <c r="B305" s="182"/>
      <c r="C305" s="181"/>
      <c r="D305" s="181"/>
      <c r="E305" s="181"/>
      <c r="F305" s="181"/>
      <c r="G305" s="181"/>
      <c r="H305" s="181"/>
      <c r="I305" s="181"/>
      <c r="J305" s="181"/>
      <c r="K305" s="181"/>
      <c r="L305" s="181"/>
      <c r="M305" s="181"/>
      <c r="N305" s="181"/>
      <c r="O305" s="181"/>
      <c r="P305" s="181"/>
      <c r="Q305" s="181"/>
      <c r="R305" s="181"/>
      <c r="S305" s="181"/>
      <c r="T305" s="181"/>
      <c r="U305" s="181"/>
      <c r="V305" s="181"/>
      <c r="W305" s="181"/>
      <c r="X305" s="181"/>
      <c r="Y305" s="181"/>
      <c r="Z305" s="181"/>
      <c r="AA305" s="181"/>
    </row>
    <row xmlns:x14ac="http://schemas.microsoft.com/office/spreadsheetml/2009/9/ac" r="306" ht="15.75" x14ac:dyDescent="0.25">
      <c r="A306" s="181"/>
      <c r="B306" s="182"/>
      <c r="C306" s="181"/>
      <c r="D306" s="181"/>
      <c r="E306" s="181"/>
      <c r="F306" s="181"/>
      <c r="G306" s="181"/>
      <c r="H306" s="181"/>
      <c r="I306" s="181"/>
      <c r="J306" s="181"/>
      <c r="K306" s="181"/>
      <c r="L306" s="181"/>
      <c r="M306" s="181"/>
      <c r="N306" s="181"/>
      <c r="O306" s="181"/>
      <c r="P306" s="181"/>
      <c r="Q306" s="181"/>
      <c r="R306" s="181"/>
      <c r="S306" s="181"/>
      <c r="T306" s="181"/>
      <c r="U306" s="181"/>
      <c r="V306" s="181"/>
      <c r="W306" s="181"/>
      <c r="X306" s="181"/>
      <c r="Y306" s="181"/>
      <c r="Z306" s="181"/>
      <c r="AA306" s="181"/>
    </row>
    <row xmlns:x14ac="http://schemas.microsoft.com/office/spreadsheetml/2009/9/ac" r="307" ht="15.75" x14ac:dyDescent="0.25">
      <c r="A307" s="181"/>
      <c r="B307" s="182"/>
      <c r="C307" s="181"/>
      <c r="D307" s="181"/>
      <c r="E307" s="181"/>
      <c r="F307" s="181"/>
      <c r="G307" s="181"/>
      <c r="H307" s="181"/>
      <c r="I307" s="181"/>
      <c r="J307" s="181"/>
      <c r="K307" s="181"/>
      <c r="L307" s="181"/>
      <c r="M307" s="181"/>
      <c r="N307" s="181"/>
      <c r="O307" s="181"/>
      <c r="P307" s="181"/>
      <c r="Q307" s="181"/>
      <c r="R307" s="181"/>
      <c r="S307" s="181"/>
      <c r="T307" s="181"/>
      <c r="U307" s="181"/>
      <c r="V307" s="181"/>
      <c r="W307" s="181"/>
      <c r="X307" s="181"/>
      <c r="Y307" s="181"/>
      <c r="Z307" s="181"/>
      <c r="AA307" s="181"/>
    </row>
    <row xmlns:x14ac="http://schemas.microsoft.com/office/spreadsheetml/2009/9/ac" r="308" ht="15.75" x14ac:dyDescent="0.25">
      <c r="A308" s="181"/>
      <c r="B308" s="182"/>
      <c r="C308" s="181"/>
      <c r="D308" s="181"/>
      <c r="E308" s="181"/>
      <c r="F308" s="181"/>
      <c r="G308" s="181"/>
      <c r="H308" s="181"/>
      <c r="I308" s="181"/>
      <c r="J308" s="181"/>
      <c r="K308" s="181"/>
      <c r="L308" s="181"/>
      <c r="M308" s="181"/>
      <c r="N308" s="181"/>
      <c r="O308" s="181"/>
      <c r="P308" s="181"/>
      <c r="Q308" s="181"/>
      <c r="R308" s="181"/>
      <c r="S308" s="181"/>
      <c r="T308" s="181"/>
      <c r="U308" s="181"/>
      <c r="V308" s="181"/>
      <c r="W308" s="181"/>
      <c r="X308" s="181"/>
      <c r="Y308" s="181"/>
      <c r="Z308" s="181"/>
      <c r="AA308" s="181"/>
    </row>
    <row xmlns:x14ac="http://schemas.microsoft.com/office/spreadsheetml/2009/9/ac" r="309" ht="15.75" x14ac:dyDescent="0.25">
      <c r="A309" s="181"/>
      <c r="B309" s="182"/>
      <c r="C309" s="181"/>
      <c r="D309" s="181"/>
      <c r="E309" s="181"/>
      <c r="F309" s="181"/>
      <c r="G309" s="181"/>
      <c r="H309" s="181"/>
      <c r="I309" s="181"/>
      <c r="J309" s="181"/>
      <c r="K309" s="181"/>
      <c r="L309" s="181"/>
      <c r="M309" s="181"/>
      <c r="N309" s="181"/>
      <c r="O309" s="181"/>
      <c r="P309" s="181"/>
      <c r="Q309" s="181"/>
      <c r="R309" s="181"/>
      <c r="S309" s="181"/>
      <c r="T309" s="181"/>
      <c r="U309" s="181"/>
      <c r="V309" s="181"/>
      <c r="W309" s="181"/>
      <c r="X309" s="181"/>
      <c r="Y309" s="181"/>
      <c r="Z309" s="181"/>
      <c r="AA309" s="181"/>
    </row>
    <row xmlns:x14ac="http://schemas.microsoft.com/office/spreadsheetml/2009/9/ac" r="310" ht="15.75" x14ac:dyDescent="0.25">
      <c r="A310" s="181"/>
      <c r="B310" s="182"/>
      <c r="C310" s="181"/>
      <c r="D310" s="181"/>
      <c r="E310" s="181"/>
      <c r="F310" s="181"/>
      <c r="G310" s="181"/>
      <c r="H310" s="181"/>
      <c r="I310" s="181"/>
      <c r="J310" s="181"/>
      <c r="K310" s="181"/>
      <c r="L310" s="181"/>
      <c r="M310" s="181"/>
      <c r="N310" s="181"/>
      <c r="O310" s="181"/>
      <c r="P310" s="181"/>
      <c r="Q310" s="181"/>
      <c r="R310" s="181"/>
      <c r="S310" s="181"/>
      <c r="T310" s="181"/>
      <c r="U310" s="181"/>
      <c r="V310" s="181"/>
      <c r="W310" s="181"/>
      <c r="X310" s="181"/>
      <c r="Y310" s="181"/>
      <c r="Z310" s="181"/>
      <c r="AA310" s="181"/>
    </row>
    <row xmlns:x14ac="http://schemas.microsoft.com/office/spreadsheetml/2009/9/ac" r="311" ht="15.75" x14ac:dyDescent="0.25">
      <c r="A311" s="181"/>
      <c r="B311" s="182"/>
      <c r="C311" s="181"/>
      <c r="D311" s="181"/>
      <c r="E311" s="181"/>
      <c r="F311" s="181"/>
      <c r="G311" s="181"/>
      <c r="H311" s="181"/>
      <c r="I311" s="181"/>
      <c r="J311" s="181"/>
      <c r="K311" s="181"/>
      <c r="L311" s="181"/>
      <c r="M311" s="181"/>
      <c r="N311" s="181"/>
      <c r="O311" s="181"/>
      <c r="P311" s="181"/>
      <c r="Q311" s="181"/>
      <c r="R311" s="181"/>
      <c r="S311" s="181"/>
      <c r="T311" s="181"/>
      <c r="U311" s="181"/>
      <c r="V311" s="181"/>
      <c r="W311" s="181"/>
      <c r="X311" s="181"/>
      <c r="Y311" s="181"/>
      <c r="Z311" s="181"/>
      <c r="AA311" s="181"/>
    </row>
    <row xmlns:x14ac="http://schemas.microsoft.com/office/spreadsheetml/2009/9/ac" r="312" ht="15.75" x14ac:dyDescent="0.25">
      <c r="A312" s="181"/>
      <c r="B312" s="182"/>
      <c r="C312" s="181"/>
      <c r="D312" s="181"/>
      <c r="E312" s="181"/>
      <c r="F312" s="181"/>
      <c r="G312" s="181"/>
      <c r="H312" s="181"/>
      <c r="I312" s="181"/>
      <c r="J312" s="181"/>
      <c r="K312" s="181"/>
      <c r="L312" s="181"/>
      <c r="M312" s="181"/>
      <c r="N312" s="181"/>
      <c r="O312" s="181"/>
      <c r="P312" s="181"/>
      <c r="Q312" s="181"/>
      <c r="R312" s="181"/>
      <c r="S312" s="181"/>
      <c r="T312" s="181"/>
      <c r="U312" s="181"/>
      <c r="V312" s="181"/>
      <c r="W312" s="181"/>
      <c r="X312" s="181"/>
      <c r="Y312" s="181"/>
      <c r="Z312" s="181"/>
      <c r="AA312" s="181"/>
    </row>
    <row xmlns:x14ac="http://schemas.microsoft.com/office/spreadsheetml/2009/9/ac" r="313" ht="15.75" x14ac:dyDescent="0.25">
      <c r="A313" s="181"/>
      <c r="B313" s="182"/>
      <c r="C313" s="181"/>
      <c r="D313" s="181"/>
      <c r="E313" s="181"/>
      <c r="F313" s="181"/>
      <c r="G313" s="181"/>
      <c r="H313" s="181"/>
      <c r="I313" s="181"/>
      <c r="J313" s="181"/>
      <c r="K313" s="181"/>
      <c r="L313" s="181"/>
      <c r="M313" s="181"/>
      <c r="N313" s="181"/>
      <c r="O313" s="181"/>
      <c r="P313" s="181"/>
      <c r="Q313" s="181"/>
      <c r="R313" s="181"/>
      <c r="S313" s="181"/>
      <c r="T313" s="181"/>
      <c r="U313" s="181"/>
      <c r="V313" s="181"/>
      <c r="W313" s="181"/>
      <c r="X313" s="181"/>
      <c r="Y313" s="181"/>
      <c r="Z313" s="181"/>
      <c r="AA313" s="181"/>
    </row>
    <row xmlns:x14ac="http://schemas.microsoft.com/office/spreadsheetml/2009/9/ac" r="314" ht="15.75" x14ac:dyDescent="0.25">
      <c r="A314" s="181"/>
      <c r="B314" s="182"/>
      <c r="C314" s="181"/>
      <c r="D314" s="181"/>
      <c r="E314" s="181"/>
      <c r="F314" s="181"/>
      <c r="G314" s="181"/>
      <c r="H314" s="181"/>
      <c r="I314" s="181"/>
      <c r="J314" s="181"/>
      <c r="K314" s="181"/>
      <c r="L314" s="181"/>
      <c r="M314" s="181"/>
      <c r="N314" s="181"/>
      <c r="O314" s="181"/>
      <c r="P314" s="181"/>
      <c r="Q314" s="181"/>
      <c r="R314" s="181"/>
      <c r="S314" s="181"/>
      <c r="T314" s="181"/>
      <c r="U314" s="181"/>
      <c r="V314" s="181"/>
      <c r="W314" s="181"/>
      <c r="X314" s="181"/>
      <c r="Y314" s="181"/>
      <c r="Z314" s="181"/>
      <c r="AA314" s="181"/>
    </row>
    <row xmlns:x14ac="http://schemas.microsoft.com/office/spreadsheetml/2009/9/ac" r="315" ht="15.75" x14ac:dyDescent="0.25">
      <c r="A315" s="181"/>
      <c r="B315" s="182"/>
      <c r="C315" s="181"/>
      <c r="D315" s="181"/>
      <c r="E315" s="181"/>
      <c r="F315" s="181"/>
      <c r="G315" s="181"/>
      <c r="H315" s="181"/>
      <c r="I315" s="181"/>
      <c r="J315" s="181"/>
      <c r="K315" s="181"/>
      <c r="L315" s="181"/>
      <c r="M315" s="181"/>
      <c r="N315" s="181"/>
      <c r="O315" s="181"/>
      <c r="P315" s="181"/>
      <c r="Q315" s="181"/>
      <c r="R315" s="181"/>
      <c r="S315" s="181"/>
      <c r="T315" s="181"/>
      <c r="U315" s="181"/>
      <c r="V315" s="181"/>
      <c r="W315" s="181"/>
      <c r="X315" s="181"/>
      <c r="Y315" s="181"/>
      <c r="Z315" s="181"/>
      <c r="AA315" s="181"/>
    </row>
    <row xmlns:x14ac="http://schemas.microsoft.com/office/spreadsheetml/2009/9/ac" r="316" ht="15.75" x14ac:dyDescent="0.25">
      <c r="A316" s="181"/>
      <c r="B316" s="182"/>
      <c r="C316" s="181"/>
      <c r="D316" s="181"/>
      <c r="E316" s="181"/>
      <c r="F316" s="181"/>
      <c r="G316" s="181"/>
      <c r="H316" s="181"/>
      <c r="I316" s="181"/>
      <c r="J316" s="181"/>
      <c r="K316" s="181"/>
      <c r="L316" s="181"/>
      <c r="M316" s="181"/>
      <c r="N316" s="181"/>
      <c r="O316" s="181"/>
      <c r="P316" s="181"/>
      <c r="Q316" s="181"/>
      <c r="R316" s="181"/>
      <c r="S316" s="181"/>
      <c r="T316" s="181"/>
      <c r="U316" s="181"/>
      <c r="V316" s="181"/>
      <c r="W316" s="181"/>
      <c r="X316" s="181"/>
      <c r="Y316" s="181"/>
      <c r="Z316" s="181"/>
      <c r="AA316" s="181"/>
    </row>
    <row xmlns:x14ac="http://schemas.microsoft.com/office/spreadsheetml/2009/9/ac" r="317" ht="15.75" x14ac:dyDescent="0.25">
      <c r="A317" s="181"/>
      <c r="B317" s="182"/>
      <c r="C317" s="181"/>
      <c r="D317" s="181"/>
      <c r="E317" s="181"/>
      <c r="F317" s="181"/>
      <c r="G317" s="181"/>
      <c r="H317" s="181"/>
      <c r="I317" s="181"/>
      <c r="J317" s="181"/>
      <c r="K317" s="181"/>
      <c r="L317" s="181"/>
      <c r="M317" s="181"/>
      <c r="N317" s="181"/>
      <c r="O317" s="181"/>
      <c r="P317" s="181"/>
      <c r="Q317" s="181"/>
      <c r="R317" s="181"/>
      <c r="S317" s="181"/>
      <c r="T317" s="181"/>
      <c r="U317" s="181"/>
      <c r="V317" s="181"/>
      <c r="W317" s="181"/>
      <c r="X317" s="181"/>
      <c r="Y317" s="181"/>
      <c r="Z317" s="181"/>
      <c r="AA317" s="181"/>
    </row>
    <row xmlns:x14ac="http://schemas.microsoft.com/office/spreadsheetml/2009/9/ac" r="318" ht="15.75" x14ac:dyDescent="0.25">
      <c r="A318" s="181"/>
      <c r="B318" s="182"/>
      <c r="C318" s="181"/>
      <c r="D318" s="181"/>
      <c r="E318" s="181"/>
      <c r="F318" s="181"/>
      <c r="G318" s="181"/>
      <c r="H318" s="181"/>
      <c r="I318" s="181"/>
      <c r="J318" s="181"/>
      <c r="K318" s="181"/>
      <c r="L318" s="181"/>
      <c r="M318" s="181"/>
      <c r="N318" s="181"/>
      <c r="O318" s="181"/>
      <c r="P318" s="181"/>
      <c r="Q318" s="181"/>
      <c r="R318" s="181"/>
      <c r="S318" s="181"/>
      <c r="T318" s="181"/>
      <c r="U318" s="181"/>
      <c r="V318" s="181"/>
      <c r="W318" s="181"/>
      <c r="X318" s="181"/>
      <c r="Y318" s="181"/>
      <c r="Z318" s="181"/>
      <c r="AA318" s="181"/>
    </row>
    <row xmlns:x14ac="http://schemas.microsoft.com/office/spreadsheetml/2009/9/ac" r="319" ht="15.75" x14ac:dyDescent="0.25">
      <c r="A319" s="181"/>
      <c r="B319" s="182"/>
      <c r="C319" s="181"/>
      <c r="D319" s="181"/>
      <c r="E319" s="181"/>
      <c r="F319" s="181"/>
      <c r="G319" s="181"/>
      <c r="H319" s="181"/>
      <c r="I319" s="181"/>
      <c r="J319" s="181"/>
      <c r="K319" s="181"/>
      <c r="L319" s="181"/>
      <c r="M319" s="181"/>
      <c r="N319" s="181"/>
      <c r="O319" s="181"/>
      <c r="P319" s="181"/>
      <c r="Q319" s="181"/>
      <c r="R319" s="181"/>
      <c r="S319" s="181"/>
      <c r="T319" s="181"/>
      <c r="U319" s="181"/>
      <c r="V319" s="181"/>
      <c r="W319" s="181"/>
      <c r="X319" s="181"/>
      <c r="Y319" s="181"/>
      <c r="Z319" s="181"/>
      <c r="AA319" s="181"/>
    </row>
    <row xmlns:x14ac="http://schemas.microsoft.com/office/spreadsheetml/2009/9/ac" r="320" ht="15.75" x14ac:dyDescent="0.25">
      <c r="A320" s="181"/>
      <c r="B320" s="182"/>
      <c r="C320" s="181"/>
      <c r="D320" s="181"/>
      <c r="E320" s="181"/>
      <c r="F320" s="181"/>
      <c r="G320" s="181"/>
      <c r="H320" s="181"/>
      <c r="I320" s="181"/>
      <c r="J320" s="181"/>
      <c r="K320" s="181"/>
      <c r="L320" s="181"/>
      <c r="M320" s="181"/>
      <c r="N320" s="181"/>
      <c r="O320" s="181"/>
      <c r="P320" s="181"/>
      <c r="Q320" s="181"/>
      <c r="R320" s="181"/>
      <c r="S320" s="181"/>
      <c r="T320" s="181"/>
      <c r="U320" s="181"/>
      <c r="V320" s="181"/>
      <c r="W320" s="181"/>
      <c r="X320" s="181"/>
      <c r="Y320" s="181"/>
      <c r="Z320" s="181"/>
      <c r="AA320" s="181"/>
    </row>
    <row xmlns:x14ac="http://schemas.microsoft.com/office/spreadsheetml/2009/9/ac" r="321" ht="15.75" x14ac:dyDescent="0.25">
      <c r="A321" s="181"/>
      <c r="B321" s="182"/>
      <c r="C321" s="181"/>
      <c r="D321" s="181"/>
      <c r="E321" s="181"/>
      <c r="F321" s="181"/>
      <c r="G321" s="181"/>
      <c r="H321" s="181"/>
      <c r="I321" s="181"/>
      <c r="J321" s="181"/>
      <c r="K321" s="181"/>
      <c r="L321" s="181"/>
      <c r="M321" s="181"/>
      <c r="N321" s="181"/>
      <c r="O321" s="181"/>
      <c r="P321" s="181"/>
      <c r="Q321" s="181"/>
      <c r="R321" s="181"/>
      <c r="S321" s="181"/>
      <c r="T321" s="181"/>
      <c r="U321" s="181"/>
      <c r="V321" s="181"/>
      <c r="W321" s="181"/>
      <c r="X321" s="181"/>
      <c r="Y321" s="181"/>
      <c r="Z321" s="181"/>
      <c r="AA321" s="181"/>
    </row>
    <row xmlns:x14ac="http://schemas.microsoft.com/office/spreadsheetml/2009/9/ac" r="322" ht="15.75" x14ac:dyDescent="0.25">
      <c r="A322" s="181"/>
      <c r="B322" s="182"/>
      <c r="C322" s="181"/>
      <c r="D322" s="181"/>
      <c r="E322" s="181"/>
      <c r="F322" s="181"/>
      <c r="G322" s="181"/>
      <c r="H322" s="181"/>
      <c r="I322" s="181"/>
      <c r="J322" s="181"/>
      <c r="K322" s="181"/>
      <c r="L322" s="181"/>
      <c r="M322" s="181"/>
      <c r="N322" s="181"/>
      <c r="O322" s="181"/>
      <c r="P322" s="181"/>
      <c r="Q322" s="181"/>
      <c r="R322" s="181"/>
      <c r="S322" s="181"/>
      <c r="T322" s="181"/>
      <c r="U322" s="181"/>
      <c r="V322" s="181"/>
      <c r="W322" s="181"/>
      <c r="X322" s="181"/>
      <c r="Y322" s="181"/>
      <c r="Z322" s="181"/>
      <c r="AA322" s="181"/>
    </row>
    <row xmlns:x14ac="http://schemas.microsoft.com/office/spreadsheetml/2009/9/ac" r="323" ht="15.75" x14ac:dyDescent="0.25">
      <c r="A323" s="181"/>
      <c r="B323" s="182"/>
      <c r="C323" s="181"/>
      <c r="D323" s="181"/>
      <c r="E323" s="181"/>
      <c r="F323" s="181"/>
      <c r="G323" s="181"/>
      <c r="H323" s="181"/>
      <c r="I323" s="181"/>
      <c r="J323" s="181"/>
      <c r="K323" s="181"/>
      <c r="L323" s="181"/>
      <c r="M323" s="181"/>
      <c r="N323" s="181"/>
      <c r="O323" s="181"/>
      <c r="P323" s="181"/>
      <c r="Q323" s="181"/>
      <c r="R323" s="181"/>
      <c r="S323" s="181"/>
      <c r="T323" s="181"/>
      <c r="U323" s="181"/>
      <c r="V323" s="181"/>
      <c r="W323" s="181"/>
      <c r="X323" s="181"/>
      <c r="Y323" s="181"/>
      <c r="Z323" s="181"/>
      <c r="AA323" s="181"/>
    </row>
    <row xmlns:x14ac="http://schemas.microsoft.com/office/spreadsheetml/2009/9/ac" r="324" ht="15.75" x14ac:dyDescent="0.25">
      <c r="A324" s="181"/>
      <c r="B324" s="182"/>
      <c r="C324" s="181"/>
      <c r="D324" s="181"/>
      <c r="E324" s="181"/>
      <c r="F324" s="181"/>
      <c r="G324" s="181"/>
      <c r="H324" s="181"/>
      <c r="I324" s="181"/>
      <c r="J324" s="181"/>
      <c r="K324" s="181"/>
      <c r="L324" s="181"/>
      <c r="M324" s="181"/>
      <c r="N324" s="181"/>
      <c r="O324" s="181"/>
      <c r="P324" s="181"/>
      <c r="Q324" s="181"/>
      <c r="R324" s="181"/>
      <c r="S324" s="181"/>
      <c r="T324" s="181"/>
      <c r="U324" s="181"/>
      <c r="V324" s="181"/>
      <c r="W324" s="181"/>
      <c r="X324" s="181"/>
      <c r="Y324" s="181"/>
      <c r="Z324" s="181"/>
      <c r="AA324" s="181"/>
    </row>
    <row xmlns:x14ac="http://schemas.microsoft.com/office/spreadsheetml/2009/9/ac" r="325" ht="15.75" x14ac:dyDescent="0.25">
      <c r="A325" s="181"/>
      <c r="B325" s="182"/>
      <c r="C325" s="181"/>
      <c r="D325" s="181"/>
      <c r="E325" s="181"/>
      <c r="F325" s="181"/>
      <c r="G325" s="181"/>
      <c r="H325" s="181"/>
      <c r="I325" s="181"/>
      <c r="J325" s="181"/>
      <c r="K325" s="181"/>
      <c r="L325" s="181"/>
      <c r="M325" s="181"/>
      <c r="N325" s="181"/>
      <c r="O325" s="181"/>
      <c r="P325" s="181"/>
      <c r="Q325" s="181"/>
      <c r="R325" s="181"/>
      <c r="S325" s="181"/>
      <c r="T325" s="181"/>
      <c r="U325" s="181"/>
      <c r="V325" s="181"/>
      <c r="W325" s="181"/>
      <c r="X325" s="181"/>
      <c r="Y325" s="181"/>
      <c r="Z325" s="181"/>
      <c r="AA325" s="181"/>
    </row>
    <row xmlns:x14ac="http://schemas.microsoft.com/office/spreadsheetml/2009/9/ac" r="326" ht="15.75" x14ac:dyDescent="0.25">
      <c r="A326" s="181"/>
      <c r="B326" s="182"/>
      <c r="C326" s="181"/>
      <c r="D326" s="181"/>
      <c r="E326" s="181"/>
      <c r="F326" s="181"/>
      <c r="G326" s="181"/>
      <c r="H326" s="181"/>
      <c r="I326" s="181"/>
      <c r="J326" s="181"/>
      <c r="K326" s="181"/>
      <c r="L326" s="181"/>
      <c r="M326" s="181"/>
      <c r="N326" s="181"/>
      <c r="O326" s="181"/>
      <c r="P326" s="181"/>
      <c r="Q326" s="181"/>
      <c r="R326" s="181"/>
      <c r="S326" s="181"/>
      <c r="T326" s="181"/>
      <c r="U326" s="181"/>
      <c r="V326" s="181"/>
      <c r="W326" s="181"/>
      <c r="X326" s="181"/>
      <c r="Y326" s="181"/>
      <c r="Z326" s="181"/>
      <c r="AA326" s="181"/>
    </row>
    <row xmlns:x14ac="http://schemas.microsoft.com/office/spreadsheetml/2009/9/ac" r="327" ht="15.75" x14ac:dyDescent="0.25">
      <c r="A327" s="181"/>
      <c r="B327" s="182"/>
      <c r="C327" s="181"/>
      <c r="D327" s="181"/>
      <c r="E327" s="181"/>
      <c r="F327" s="181"/>
      <c r="G327" s="181"/>
      <c r="H327" s="181"/>
      <c r="I327" s="181"/>
      <c r="J327" s="181"/>
      <c r="K327" s="181"/>
      <c r="L327" s="181"/>
      <c r="M327" s="181"/>
      <c r="N327" s="181"/>
      <c r="O327" s="181"/>
      <c r="P327" s="181"/>
      <c r="Q327" s="181"/>
      <c r="R327" s="181"/>
      <c r="S327" s="181"/>
      <c r="T327" s="181"/>
      <c r="U327" s="181"/>
      <c r="V327" s="181"/>
      <c r="W327" s="181"/>
      <c r="X327" s="181"/>
      <c r="Y327" s="181"/>
      <c r="Z327" s="181"/>
      <c r="AA327" s="181"/>
    </row>
    <row xmlns:x14ac="http://schemas.microsoft.com/office/spreadsheetml/2009/9/ac" r="328" ht="15.75" x14ac:dyDescent="0.25">
      <c r="A328" s="181"/>
      <c r="B328" s="182"/>
      <c r="C328" s="181"/>
      <c r="D328" s="181"/>
      <c r="E328" s="181"/>
      <c r="F328" s="181"/>
      <c r="G328" s="181"/>
      <c r="H328" s="181"/>
      <c r="I328" s="181"/>
      <c r="J328" s="181"/>
      <c r="K328" s="181"/>
      <c r="L328" s="181"/>
      <c r="M328" s="181"/>
      <c r="N328" s="181"/>
      <c r="O328" s="181"/>
      <c r="P328" s="181"/>
      <c r="Q328" s="181"/>
      <c r="R328" s="181"/>
      <c r="S328" s="181"/>
      <c r="T328" s="181"/>
      <c r="U328" s="181"/>
      <c r="V328" s="181"/>
      <c r="W328" s="181"/>
      <c r="X328" s="181"/>
      <c r="Y328" s="181"/>
      <c r="Z328" s="181"/>
      <c r="AA328" s="181"/>
    </row>
    <row xmlns:x14ac="http://schemas.microsoft.com/office/spreadsheetml/2009/9/ac" r="329" ht="15.75" x14ac:dyDescent="0.25">
      <c r="A329" s="181"/>
      <c r="B329" s="182"/>
      <c r="C329" s="181"/>
      <c r="D329" s="181"/>
      <c r="E329" s="181"/>
      <c r="F329" s="181"/>
      <c r="G329" s="181"/>
      <c r="H329" s="181"/>
      <c r="I329" s="181"/>
      <c r="J329" s="181"/>
      <c r="K329" s="181"/>
      <c r="L329" s="181"/>
      <c r="M329" s="181"/>
      <c r="N329" s="181"/>
      <c r="O329" s="181"/>
      <c r="P329" s="181"/>
      <c r="Q329" s="181"/>
      <c r="R329" s="181"/>
      <c r="S329" s="181"/>
      <c r="T329" s="181"/>
      <c r="U329" s="181"/>
      <c r="V329" s="181"/>
      <c r="W329" s="181"/>
      <c r="X329" s="181"/>
      <c r="Y329" s="181"/>
      <c r="Z329" s="181"/>
      <c r="AA329" s="181"/>
    </row>
    <row xmlns:x14ac="http://schemas.microsoft.com/office/spreadsheetml/2009/9/ac" r="330" ht="15.75" x14ac:dyDescent="0.25">
      <c r="A330" s="181"/>
      <c r="B330" s="182"/>
      <c r="C330" s="181"/>
      <c r="D330" s="181"/>
      <c r="E330" s="181"/>
      <c r="F330" s="181"/>
      <c r="G330" s="181"/>
      <c r="H330" s="181"/>
      <c r="I330" s="181"/>
      <c r="J330" s="181"/>
      <c r="K330" s="181"/>
      <c r="L330" s="181"/>
      <c r="M330" s="181"/>
      <c r="N330" s="181"/>
      <c r="O330" s="181"/>
      <c r="P330" s="181"/>
      <c r="Q330" s="181"/>
      <c r="R330" s="181"/>
      <c r="S330" s="181"/>
      <c r="T330" s="181"/>
      <c r="U330" s="181"/>
      <c r="V330" s="181"/>
      <c r="W330" s="181"/>
      <c r="X330" s="181"/>
      <c r="Y330" s="181"/>
      <c r="Z330" s="181"/>
      <c r="AA330" s="181"/>
    </row>
    <row xmlns:x14ac="http://schemas.microsoft.com/office/spreadsheetml/2009/9/ac" r="331" ht="15.75" x14ac:dyDescent="0.25">
      <c r="A331" s="181"/>
      <c r="B331" s="182"/>
      <c r="C331" s="181"/>
      <c r="D331" s="181"/>
      <c r="E331" s="181"/>
      <c r="F331" s="181"/>
      <c r="G331" s="181"/>
      <c r="H331" s="181"/>
      <c r="I331" s="181"/>
      <c r="J331" s="181"/>
      <c r="K331" s="181"/>
      <c r="L331" s="181"/>
      <c r="M331" s="181"/>
      <c r="N331" s="181"/>
      <c r="O331" s="181"/>
      <c r="P331" s="181"/>
      <c r="Q331" s="181"/>
      <c r="R331" s="181"/>
      <c r="S331" s="181"/>
      <c r="T331" s="181"/>
      <c r="U331" s="181"/>
      <c r="V331" s="181"/>
      <c r="W331" s="181"/>
      <c r="X331" s="181"/>
      <c r="Y331" s="181"/>
      <c r="Z331" s="181"/>
      <c r="AA331" s="181"/>
    </row>
    <row xmlns:x14ac="http://schemas.microsoft.com/office/spreadsheetml/2009/9/ac" r="332" ht="15.75" x14ac:dyDescent="0.25">
      <c r="A332" s="181"/>
      <c r="B332" s="182"/>
      <c r="C332" s="181"/>
      <c r="D332" s="181"/>
      <c r="E332" s="181"/>
      <c r="F332" s="181"/>
      <c r="G332" s="181"/>
      <c r="H332" s="181"/>
      <c r="I332" s="181"/>
      <c r="J332" s="181"/>
      <c r="K332" s="181"/>
      <c r="L332" s="181"/>
      <c r="M332" s="181"/>
      <c r="N332" s="181"/>
      <c r="O332" s="181"/>
      <c r="P332" s="181"/>
      <c r="Q332" s="181"/>
      <c r="R332" s="181"/>
      <c r="S332" s="181"/>
      <c r="T332" s="181"/>
      <c r="U332" s="181"/>
      <c r="V332" s="181"/>
      <c r="W332" s="181"/>
      <c r="X332" s="181"/>
      <c r="Y332" s="181"/>
      <c r="Z332" s="181"/>
      <c r="AA332" s="181"/>
    </row>
    <row xmlns:x14ac="http://schemas.microsoft.com/office/spreadsheetml/2009/9/ac" r="333" ht="15.75" x14ac:dyDescent="0.25">
      <c r="A333" s="181"/>
      <c r="B333" s="182"/>
      <c r="C333" s="181"/>
      <c r="D333" s="181"/>
      <c r="E333" s="181"/>
      <c r="F333" s="181"/>
      <c r="G333" s="181"/>
      <c r="H333" s="181"/>
      <c r="I333" s="181"/>
      <c r="J333" s="181"/>
      <c r="K333" s="181"/>
      <c r="L333" s="181"/>
      <c r="M333" s="181"/>
      <c r="N333" s="181"/>
      <c r="O333" s="181"/>
      <c r="P333" s="181"/>
      <c r="Q333" s="181"/>
      <c r="R333" s="181"/>
      <c r="S333" s="181"/>
      <c r="T333" s="181"/>
      <c r="U333" s="181"/>
      <c r="V333" s="181"/>
      <c r="W333" s="181"/>
      <c r="X333" s="181"/>
      <c r="Y333" s="181"/>
      <c r="Z333" s="181"/>
      <c r="AA333" s="181"/>
    </row>
    <row xmlns:x14ac="http://schemas.microsoft.com/office/spreadsheetml/2009/9/ac" r="334" ht="15.75" x14ac:dyDescent="0.25">
      <c r="A334" s="181"/>
      <c r="B334" s="182"/>
      <c r="C334" s="181"/>
      <c r="D334" s="181"/>
      <c r="E334" s="181"/>
      <c r="F334" s="181"/>
      <c r="G334" s="181"/>
      <c r="H334" s="181"/>
      <c r="I334" s="181"/>
      <c r="J334" s="181"/>
      <c r="K334" s="181"/>
      <c r="L334" s="181"/>
      <c r="M334" s="181"/>
      <c r="N334" s="181"/>
      <c r="O334" s="181"/>
      <c r="P334" s="181"/>
      <c r="Q334" s="181"/>
      <c r="R334" s="181"/>
      <c r="S334" s="181"/>
      <c r="T334" s="181"/>
      <c r="U334" s="181"/>
      <c r="V334" s="181"/>
      <c r="W334" s="181"/>
      <c r="X334" s="181"/>
      <c r="Y334" s="181"/>
      <c r="Z334" s="181"/>
      <c r="AA334" s="181"/>
    </row>
    <row xmlns:x14ac="http://schemas.microsoft.com/office/spreadsheetml/2009/9/ac" r="335" ht="15.75" x14ac:dyDescent="0.25">
      <c r="A335" s="181"/>
      <c r="B335" s="182"/>
      <c r="C335" s="181"/>
      <c r="D335" s="181"/>
      <c r="E335" s="181"/>
      <c r="F335" s="181"/>
      <c r="G335" s="181"/>
      <c r="H335" s="181"/>
      <c r="I335" s="181"/>
      <c r="J335" s="181"/>
      <c r="K335" s="181"/>
      <c r="L335" s="181"/>
      <c r="M335" s="181"/>
      <c r="N335" s="181"/>
      <c r="O335" s="181"/>
      <c r="P335" s="181"/>
      <c r="Q335" s="181"/>
      <c r="R335" s="181"/>
      <c r="S335" s="181"/>
      <c r="T335" s="181"/>
      <c r="U335" s="181"/>
      <c r="V335" s="181"/>
      <c r="W335" s="181"/>
      <c r="X335" s="181"/>
      <c r="Y335" s="181"/>
      <c r="Z335" s="181"/>
      <c r="AA335" s="181"/>
    </row>
    <row xmlns:x14ac="http://schemas.microsoft.com/office/spreadsheetml/2009/9/ac" r="336" ht="15.75" x14ac:dyDescent="0.25">
      <c r="A336" s="181"/>
      <c r="B336" s="182"/>
      <c r="C336" s="181"/>
      <c r="D336" s="181"/>
      <c r="E336" s="181"/>
      <c r="F336" s="181"/>
      <c r="G336" s="181"/>
      <c r="H336" s="181"/>
      <c r="I336" s="181"/>
      <c r="J336" s="181"/>
      <c r="K336" s="181"/>
      <c r="L336" s="181"/>
      <c r="M336" s="181"/>
      <c r="N336" s="181"/>
      <c r="O336" s="181"/>
      <c r="P336" s="181"/>
      <c r="Q336" s="181"/>
      <c r="R336" s="181"/>
      <c r="S336" s="181"/>
      <c r="T336" s="181"/>
      <c r="U336" s="181"/>
      <c r="V336" s="181"/>
      <c r="W336" s="181"/>
      <c r="X336" s="181"/>
      <c r="Y336" s="181"/>
      <c r="Z336" s="181"/>
      <c r="AA336" s="181"/>
    </row>
    <row xmlns:x14ac="http://schemas.microsoft.com/office/spreadsheetml/2009/9/ac" r="337" ht="15.75" x14ac:dyDescent="0.25">
      <c r="A337" s="181"/>
      <c r="B337" s="182"/>
      <c r="C337" s="181"/>
      <c r="D337" s="181"/>
      <c r="E337" s="181"/>
      <c r="F337" s="181"/>
      <c r="G337" s="181"/>
      <c r="H337" s="181"/>
      <c r="I337" s="181"/>
      <c r="J337" s="181"/>
      <c r="K337" s="181"/>
      <c r="L337" s="181"/>
      <c r="M337" s="181"/>
      <c r="N337" s="181"/>
      <c r="O337" s="181"/>
      <c r="P337" s="181"/>
      <c r="Q337" s="181"/>
      <c r="R337" s="181"/>
      <c r="S337" s="181"/>
      <c r="T337" s="181"/>
      <c r="U337" s="181"/>
      <c r="V337" s="181"/>
      <c r="W337" s="181"/>
      <c r="X337" s="181"/>
      <c r="Y337" s="181"/>
      <c r="Z337" s="181"/>
      <c r="AA337" s="181"/>
    </row>
    <row xmlns:x14ac="http://schemas.microsoft.com/office/spreadsheetml/2009/9/ac" r="338" ht="15.75" x14ac:dyDescent="0.25">
      <c r="A338" s="181"/>
      <c r="B338" s="182"/>
      <c r="C338" s="181"/>
      <c r="D338" s="181"/>
      <c r="E338" s="181"/>
      <c r="F338" s="181"/>
      <c r="G338" s="181"/>
      <c r="H338" s="181"/>
      <c r="I338" s="181"/>
      <c r="J338" s="181"/>
      <c r="K338" s="181"/>
      <c r="L338" s="181"/>
      <c r="M338" s="181"/>
      <c r="N338" s="181"/>
      <c r="O338" s="181"/>
      <c r="P338" s="181"/>
      <c r="Q338" s="181"/>
      <c r="R338" s="181"/>
      <c r="S338" s="181"/>
      <c r="T338" s="181"/>
      <c r="U338" s="181"/>
      <c r="V338" s="181"/>
      <c r="W338" s="181"/>
      <c r="X338" s="181"/>
      <c r="Y338" s="181"/>
      <c r="Z338" s="181"/>
      <c r="AA338" s="181"/>
    </row>
    <row xmlns:x14ac="http://schemas.microsoft.com/office/spreadsheetml/2009/9/ac" r="339" ht="15.75" x14ac:dyDescent="0.25">
      <c r="A339" s="181"/>
      <c r="B339" s="182"/>
      <c r="C339" s="181"/>
      <c r="D339" s="181"/>
      <c r="E339" s="181"/>
      <c r="F339" s="181"/>
      <c r="G339" s="181"/>
      <c r="H339" s="181"/>
      <c r="I339" s="181"/>
      <c r="J339" s="181"/>
      <c r="K339" s="181"/>
      <c r="L339" s="181"/>
      <c r="M339" s="181"/>
      <c r="N339" s="181"/>
      <c r="O339" s="181"/>
      <c r="P339" s="181"/>
      <c r="Q339" s="181"/>
      <c r="R339" s="181"/>
      <c r="S339" s="181"/>
      <c r="T339" s="181"/>
      <c r="U339" s="181"/>
      <c r="V339" s="181"/>
      <c r="W339" s="181"/>
      <c r="X339" s="181"/>
      <c r="Y339" s="181"/>
      <c r="Z339" s="181"/>
      <c r="AA339" s="181"/>
    </row>
    <row xmlns:x14ac="http://schemas.microsoft.com/office/spreadsheetml/2009/9/ac" r="340" ht="15.75" x14ac:dyDescent="0.25">
      <c r="A340" s="181"/>
      <c r="B340" s="182"/>
      <c r="C340" s="181"/>
      <c r="D340" s="181"/>
      <c r="E340" s="181"/>
      <c r="F340" s="181"/>
      <c r="G340" s="181"/>
      <c r="H340" s="181"/>
      <c r="I340" s="181"/>
      <c r="J340" s="181"/>
      <c r="K340" s="181"/>
      <c r="L340" s="181"/>
      <c r="M340" s="181"/>
      <c r="N340" s="181"/>
      <c r="O340" s="181"/>
      <c r="P340" s="181"/>
      <c r="Q340" s="181"/>
      <c r="R340" s="181"/>
      <c r="S340" s="181"/>
      <c r="T340" s="181"/>
      <c r="U340" s="181"/>
      <c r="V340" s="181"/>
      <c r="W340" s="181"/>
      <c r="X340" s="181"/>
      <c r="Y340" s="181"/>
      <c r="Z340" s="181"/>
      <c r="AA340" s="181"/>
    </row>
    <row xmlns:x14ac="http://schemas.microsoft.com/office/spreadsheetml/2009/9/ac" r="341" ht="15.75" x14ac:dyDescent="0.25">
      <c r="A341" s="181"/>
      <c r="B341" s="182"/>
      <c r="C341" s="181"/>
      <c r="D341" s="181"/>
      <c r="E341" s="181"/>
      <c r="F341" s="181"/>
      <c r="G341" s="181"/>
      <c r="H341" s="181"/>
      <c r="I341" s="181"/>
      <c r="J341" s="181"/>
      <c r="K341" s="181"/>
      <c r="L341" s="181"/>
      <c r="M341" s="181"/>
      <c r="N341" s="181"/>
      <c r="O341" s="181"/>
      <c r="P341" s="181"/>
      <c r="Q341" s="181"/>
      <c r="R341" s="181"/>
      <c r="S341" s="181"/>
      <c r="T341" s="181"/>
      <c r="U341" s="181"/>
      <c r="V341" s="181"/>
      <c r="W341" s="181"/>
      <c r="X341" s="181"/>
      <c r="Y341" s="181"/>
      <c r="Z341" s="181"/>
      <c r="AA341" s="181"/>
    </row>
    <row xmlns:x14ac="http://schemas.microsoft.com/office/spreadsheetml/2009/9/ac" r="342" ht="15.75" x14ac:dyDescent="0.25">
      <c r="A342" s="181"/>
      <c r="B342" s="182"/>
      <c r="C342" s="181"/>
      <c r="D342" s="181"/>
      <c r="E342" s="181"/>
      <c r="F342" s="181"/>
      <c r="G342" s="181"/>
      <c r="H342" s="181"/>
      <c r="I342" s="181"/>
      <c r="J342" s="181"/>
      <c r="K342" s="181"/>
      <c r="L342" s="181"/>
      <c r="M342" s="181"/>
      <c r="N342" s="181"/>
      <c r="O342" s="181"/>
      <c r="P342" s="181"/>
      <c r="Q342" s="181"/>
      <c r="R342" s="181"/>
      <c r="S342" s="181"/>
      <c r="T342" s="181"/>
      <c r="U342" s="181"/>
      <c r="V342" s="181"/>
      <c r="W342" s="181"/>
      <c r="X342" s="181"/>
      <c r="Y342" s="181"/>
      <c r="Z342" s="181"/>
      <c r="AA342" s="181"/>
    </row>
    <row xmlns:x14ac="http://schemas.microsoft.com/office/spreadsheetml/2009/9/ac" r="343" ht="15.75" x14ac:dyDescent="0.25">
      <c r="A343" s="181"/>
      <c r="B343" s="182"/>
      <c r="C343" s="181"/>
      <c r="D343" s="181"/>
      <c r="E343" s="181"/>
      <c r="F343" s="181"/>
      <c r="G343" s="181"/>
      <c r="H343" s="181"/>
      <c r="I343" s="181"/>
      <c r="J343" s="181"/>
      <c r="K343" s="181"/>
      <c r="L343" s="181"/>
      <c r="M343" s="181"/>
      <c r="N343" s="181"/>
      <c r="O343" s="181"/>
      <c r="P343" s="181"/>
      <c r="Q343" s="181"/>
      <c r="R343" s="181"/>
      <c r="S343" s="181"/>
      <c r="T343" s="181"/>
      <c r="U343" s="181"/>
      <c r="V343" s="181"/>
      <c r="W343" s="181"/>
      <c r="X343" s="181"/>
      <c r="Y343" s="181"/>
      <c r="Z343" s="181"/>
      <c r="AA343" s="181"/>
    </row>
    <row xmlns:x14ac="http://schemas.microsoft.com/office/spreadsheetml/2009/9/ac" r="344" ht="15.75" x14ac:dyDescent="0.25">
      <c r="A344" s="181"/>
      <c r="B344" s="182"/>
      <c r="C344" s="181"/>
      <c r="D344" s="181"/>
      <c r="E344" s="181"/>
      <c r="F344" s="181"/>
      <c r="G344" s="181"/>
      <c r="H344" s="181"/>
      <c r="I344" s="181"/>
      <c r="J344" s="181"/>
      <c r="K344" s="181"/>
      <c r="L344" s="181"/>
      <c r="M344" s="181"/>
      <c r="N344" s="181"/>
      <c r="O344" s="181"/>
      <c r="P344" s="181"/>
      <c r="Q344" s="181"/>
      <c r="R344" s="181"/>
      <c r="S344" s="181"/>
      <c r="T344" s="181"/>
      <c r="U344" s="181"/>
      <c r="V344" s="181"/>
      <c r="W344" s="181"/>
      <c r="X344" s="181"/>
      <c r="Y344" s="181"/>
      <c r="Z344" s="181"/>
      <c r="AA344" s="181"/>
    </row>
    <row xmlns:x14ac="http://schemas.microsoft.com/office/spreadsheetml/2009/9/ac" r="345" ht="15.75" x14ac:dyDescent="0.25">
      <c r="A345" s="181"/>
      <c r="B345" s="182"/>
      <c r="C345" s="181"/>
      <c r="D345" s="181"/>
      <c r="E345" s="181"/>
      <c r="F345" s="181"/>
      <c r="G345" s="181"/>
      <c r="H345" s="181"/>
      <c r="I345" s="181"/>
      <c r="J345" s="181"/>
      <c r="K345" s="181"/>
      <c r="L345" s="181"/>
      <c r="M345" s="181"/>
      <c r="N345" s="181"/>
      <c r="O345" s="181"/>
      <c r="P345" s="181"/>
      <c r="Q345" s="181"/>
      <c r="R345" s="181"/>
      <c r="S345" s="181"/>
      <c r="T345" s="181"/>
      <c r="U345" s="181"/>
      <c r="V345" s="181"/>
      <c r="W345" s="181"/>
      <c r="X345" s="181"/>
      <c r="Y345" s="181"/>
      <c r="Z345" s="181"/>
      <c r="AA345" s="181"/>
    </row>
    <row xmlns:x14ac="http://schemas.microsoft.com/office/spreadsheetml/2009/9/ac" r="346" ht="15.75" x14ac:dyDescent="0.25">
      <c r="A346" s="181"/>
      <c r="B346" s="182"/>
      <c r="C346" s="181"/>
      <c r="D346" s="181"/>
      <c r="E346" s="181"/>
      <c r="F346" s="181"/>
      <c r="G346" s="181"/>
      <c r="H346" s="181"/>
      <c r="I346" s="181"/>
      <c r="J346" s="181"/>
      <c r="K346" s="181"/>
      <c r="L346" s="181"/>
      <c r="M346" s="181"/>
      <c r="N346" s="181"/>
      <c r="O346" s="181"/>
      <c r="P346" s="181"/>
      <c r="Q346" s="181"/>
      <c r="R346" s="181"/>
      <c r="S346" s="181"/>
      <c r="T346" s="181"/>
      <c r="U346" s="181"/>
      <c r="V346" s="181"/>
      <c r="W346" s="181"/>
      <c r="X346" s="181"/>
      <c r="Y346" s="181"/>
      <c r="Z346" s="181"/>
      <c r="AA346" s="181"/>
    </row>
    <row xmlns:x14ac="http://schemas.microsoft.com/office/spreadsheetml/2009/9/ac" r="347" ht="15.75" x14ac:dyDescent="0.25">
      <c r="A347" s="181"/>
      <c r="B347" s="182"/>
      <c r="C347" s="181"/>
      <c r="D347" s="181"/>
      <c r="E347" s="181"/>
      <c r="F347" s="181"/>
      <c r="G347" s="181"/>
      <c r="H347" s="181"/>
      <c r="I347" s="181"/>
      <c r="J347" s="181"/>
      <c r="K347" s="181"/>
      <c r="L347" s="181"/>
      <c r="M347" s="181"/>
      <c r="N347" s="181"/>
      <c r="O347" s="181"/>
      <c r="P347" s="181"/>
      <c r="Q347" s="181"/>
      <c r="R347" s="181"/>
      <c r="S347" s="181"/>
      <c r="T347" s="181"/>
      <c r="U347" s="181"/>
      <c r="V347" s="181"/>
      <c r="W347" s="181"/>
      <c r="X347" s="181"/>
      <c r="Y347" s="181"/>
      <c r="Z347" s="181"/>
      <c r="AA347" s="181"/>
    </row>
    <row xmlns:x14ac="http://schemas.microsoft.com/office/spreadsheetml/2009/9/ac" r="348" ht="15.75" x14ac:dyDescent="0.25">
      <c r="A348" s="181"/>
      <c r="B348" s="182"/>
      <c r="C348" s="181"/>
      <c r="D348" s="181"/>
      <c r="E348" s="181"/>
      <c r="F348" s="181"/>
      <c r="G348" s="181"/>
      <c r="H348" s="181"/>
      <c r="I348" s="181"/>
      <c r="J348" s="181"/>
      <c r="K348" s="181"/>
      <c r="L348" s="181"/>
      <c r="M348" s="181"/>
      <c r="N348" s="181"/>
      <c r="O348" s="181"/>
      <c r="P348" s="181"/>
      <c r="Q348" s="181"/>
      <c r="R348" s="181"/>
      <c r="S348" s="181"/>
      <c r="T348" s="181"/>
      <c r="U348" s="181"/>
      <c r="V348" s="181"/>
      <c r="W348" s="181"/>
      <c r="X348" s="181"/>
      <c r="Y348" s="181"/>
      <c r="Z348" s="181"/>
      <c r="AA348" s="181"/>
    </row>
    <row xmlns:x14ac="http://schemas.microsoft.com/office/spreadsheetml/2009/9/ac" r="349" ht="15.75" x14ac:dyDescent="0.25">
      <c r="A349" s="181"/>
      <c r="B349" s="182"/>
      <c r="C349" s="181"/>
      <c r="D349" s="181"/>
      <c r="E349" s="181"/>
      <c r="F349" s="181"/>
      <c r="G349" s="181"/>
      <c r="H349" s="181"/>
      <c r="I349" s="181"/>
      <c r="J349" s="181"/>
      <c r="K349" s="181"/>
      <c r="L349" s="181"/>
      <c r="M349" s="181"/>
      <c r="N349" s="181"/>
      <c r="O349" s="181"/>
      <c r="P349" s="181"/>
      <c r="Q349" s="181"/>
      <c r="R349" s="181"/>
      <c r="S349" s="181"/>
      <c r="T349" s="181"/>
      <c r="U349" s="181"/>
      <c r="V349" s="181"/>
      <c r="W349" s="181"/>
      <c r="X349" s="181"/>
      <c r="Y349" s="181"/>
      <c r="Z349" s="181"/>
      <c r="AA349" s="181"/>
    </row>
    <row xmlns:x14ac="http://schemas.microsoft.com/office/spreadsheetml/2009/9/ac" r="350" ht="15.75" x14ac:dyDescent="0.25">
      <c r="A350" s="181"/>
      <c r="B350" s="182"/>
      <c r="C350" s="181"/>
      <c r="D350" s="181"/>
      <c r="E350" s="181"/>
      <c r="F350" s="181"/>
      <c r="G350" s="181"/>
      <c r="H350" s="181"/>
      <c r="I350" s="181"/>
      <c r="J350" s="181"/>
      <c r="K350" s="181"/>
      <c r="L350" s="181"/>
      <c r="M350" s="181"/>
      <c r="N350" s="181"/>
      <c r="O350" s="181"/>
      <c r="P350" s="181"/>
      <c r="Q350" s="181"/>
      <c r="R350" s="181"/>
      <c r="S350" s="181"/>
      <c r="T350" s="181"/>
      <c r="U350" s="181"/>
      <c r="V350" s="181"/>
      <c r="W350" s="181"/>
      <c r="X350" s="181"/>
      <c r="Y350" s="181"/>
      <c r="Z350" s="181"/>
      <c r="AA350" s="181"/>
    </row>
    <row xmlns:x14ac="http://schemas.microsoft.com/office/spreadsheetml/2009/9/ac" r="351" ht="15.75" x14ac:dyDescent="0.25">
      <c r="A351" s="181"/>
      <c r="B351" s="182"/>
      <c r="C351" s="181"/>
      <c r="D351" s="181"/>
      <c r="E351" s="181"/>
      <c r="F351" s="181"/>
      <c r="G351" s="181"/>
      <c r="H351" s="181"/>
      <c r="I351" s="181"/>
      <c r="J351" s="181"/>
      <c r="K351" s="181"/>
      <c r="L351" s="181"/>
      <c r="M351" s="181"/>
      <c r="N351" s="181"/>
      <c r="O351" s="181"/>
      <c r="P351" s="181"/>
      <c r="Q351" s="181"/>
      <c r="R351" s="181"/>
      <c r="S351" s="181"/>
      <c r="T351" s="181"/>
      <c r="U351" s="181"/>
      <c r="V351" s="181"/>
      <c r="W351" s="181"/>
      <c r="X351" s="181"/>
      <c r="Y351" s="181"/>
      <c r="Z351" s="181"/>
      <c r="AA351" s="181"/>
    </row>
    <row xmlns:x14ac="http://schemas.microsoft.com/office/spreadsheetml/2009/9/ac" r="352" ht="15.75" x14ac:dyDescent="0.25">
      <c r="A352" s="181"/>
      <c r="B352" s="182"/>
      <c r="C352" s="181"/>
      <c r="D352" s="181"/>
      <c r="E352" s="181"/>
      <c r="F352" s="181"/>
      <c r="G352" s="181"/>
      <c r="H352" s="181"/>
      <c r="I352" s="181"/>
      <c r="J352" s="181"/>
      <c r="K352" s="181"/>
      <c r="L352" s="181"/>
      <c r="M352" s="181"/>
      <c r="N352" s="181"/>
      <c r="O352" s="181"/>
      <c r="P352" s="181"/>
      <c r="Q352" s="181"/>
      <c r="R352" s="181"/>
      <c r="S352" s="181"/>
      <c r="T352" s="181"/>
      <c r="U352" s="181"/>
      <c r="V352" s="181"/>
      <c r="W352" s="181"/>
      <c r="X352" s="181"/>
      <c r="Y352" s="181"/>
      <c r="Z352" s="181"/>
      <c r="AA352" s="181"/>
    </row>
    <row xmlns:x14ac="http://schemas.microsoft.com/office/spreadsheetml/2009/9/ac" r="353" ht="15.75" x14ac:dyDescent="0.25">
      <c r="A353" s="181"/>
      <c r="B353" s="182"/>
      <c r="C353" s="181"/>
      <c r="D353" s="181"/>
      <c r="E353" s="181"/>
      <c r="F353" s="181"/>
      <c r="G353" s="181"/>
      <c r="H353" s="181"/>
      <c r="I353" s="181"/>
      <c r="J353" s="181"/>
      <c r="K353" s="181"/>
      <c r="L353" s="181"/>
      <c r="M353" s="181"/>
      <c r="N353" s="181"/>
      <c r="O353" s="181"/>
      <c r="P353" s="181"/>
      <c r="Q353" s="181"/>
      <c r="R353" s="181"/>
      <c r="S353" s="181"/>
      <c r="T353" s="181"/>
      <c r="U353" s="181"/>
      <c r="V353" s="181"/>
      <c r="W353" s="181"/>
      <c r="X353" s="181"/>
      <c r="Y353" s="181"/>
      <c r="Z353" s="181"/>
      <c r="AA353" s="181"/>
    </row>
    <row xmlns:x14ac="http://schemas.microsoft.com/office/spreadsheetml/2009/9/ac" r="354" ht="15.75" x14ac:dyDescent="0.25">
      <c r="A354" s="181"/>
      <c r="B354" s="182"/>
      <c r="C354" s="181"/>
      <c r="D354" s="181"/>
      <c r="E354" s="181"/>
      <c r="F354" s="181"/>
      <c r="G354" s="181"/>
      <c r="H354" s="181"/>
      <c r="I354" s="181"/>
      <c r="J354" s="181"/>
      <c r="K354" s="181"/>
      <c r="L354" s="181"/>
      <c r="M354" s="181"/>
      <c r="N354" s="181"/>
      <c r="O354" s="181"/>
      <c r="P354" s="181"/>
      <c r="Q354" s="181"/>
      <c r="R354" s="181"/>
      <c r="S354" s="181"/>
      <c r="T354" s="181"/>
      <c r="U354" s="181"/>
      <c r="V354" s="181"/>
      <c r="W354" s="181"/>
      <c r="X354" s="181"/>
      <c r="Y354" s="181"/>
      <c r="Z354" s="181"/>
      <c r="AA354" s="181"/>
    </row>
    <row xmlns:x14ac="http://schemas.microsoft.com/office/spreadsheetml/2009/9/ac" r="355" ht="15.75" x14ac:dyDescent="0.25">
      <c r="A355" s="181"/>
      <c r="B355" s="182"/>
      <c r="C355" s="181"/>
      <c r="D355" s="181"/>
      <c r="E355" s="181"/>
      <c r="F355" s="181"/>
      <c r="G355" s="181"/>
      <c r="H355" s="181"/>
      <c r="I355" s="181"/>
      <c r="J355" s="181"/>
      <c r="K355" s="181"/>
      <c r="L355" s="181"/>
      <c r="M355" s="181"/>
      <c r="N355" s="181"/>
      <c r="O355" s="181"/>
      <c r="P355" s="181"/>
      <c r="Q355" s="181"/>
      <c r="R355" s="181"/>
      <c r="S355" s="181"/>
      <c r="T355" s="181"/>
      <c r="U355" s="181"/>
      <c r="V355" s="181"/>
      <c r="W355" s="181"/>
      <c r="X355" s="181"/>
      <c r="Y355" s="181"/>
      <c r="Z355" s="181"/>
      <c r="AA355" s="181"/>
    </row>
    <row xmlns:x14ac="http://schemas.microsoft.com/office/spreadsheetml/2009/9/ac" r="356" ht="15.75" x14ac:dyDescent="0.25">
      <c r="A356" s="181"/>
      <c r="B356" s="182"/>
      <c r="C356" s="181"/>
      <c r="D356" s="181"/>
      <c r="E356" s="181"/>
      <c r="F356" s="181"/>
      <c r="G356" s="181"/>
      <c r="H356" s="181"/>
      <c r="I356" s="181"/>
      <c r="J356" s="181"/>
      <c r="K356" s="181"/>
      <c r="L356" s="181"/>
      <c r="M356" s="181"/>
      <c r="N356" s="181"/>
      <c r="O356" s="181"/>
      <c r="P356" s="181"/>
      <c r="Q356" s="181"/>
      <c r="R356" s="181"/>
      <c r="S356" s="181"/>
      <c r="T356" s="181"/>
      <c r="U356" s="181"/>
      <c r="V356" s="181"/>
      <c r="W356" s="181"/>
      <c r="X356" s="181"/>
      <c r="Y356" s="181"/>
      <c r="Z356" s="181"/>
      <c r="AA356" s="181"/>
    </row>
    <row xmlns:x14ac="http://schemas.microsoft.com/office/spreadsheetml/2009/9/ac" r="357" ht="15.75" x14ac:dyDescent="0.25">
      <c r="A357" s="181"/>
      <c r="B357" s="182"/>
      <c r="C357" s="181"/>
      <c r="D357" s="181"/>
      <c r="E357" s="181"/>
      <c r="F357" s="181"/>
      <c r="G357" s="181"/>
      <c r="H357" s="181"/>
      <c r="I357" s="181"/>
      <c r="J357" s="181"/>
      <c r="K357" s="181"/>
      <c r="L357" s="181"/>
      <c r="M357" s="181"/>
      <c r="N357" s="181"/>
      <c r="O357" s="181"/>
      <c r="P357" s="181"/>
      <c r="Q357" s="181"/>
      <c r="R357" s="181"/>
      <c r="S357" s="181"/>
      <c r="T357" s="181"/>
      <c r="U357" s="181"/>
      <c r="V357" s="181"/>
      <c r="W357" s="181"/>
      <c r="X357" s="181"/>
      <c r="Y357" s="181"/>
      <c r="Z357" s="181"/>
      <c r="AA357" s="181"/>
    </row>
    <row xmlns:x14ac="http://schemas.microsoft.com/office/spreadsheetml/2009/9/ac" r="358" ht="15.75" x14ac:dyDescent="0.25">
      <c r="A358" s="181"/>
      <c r="B358" s="182"/>
      <c r="C358" s="181"/>
      <c r="D358" s="181"/>
      <c r="E358" s="181"/>
      <c r="F358" s="181"/>
      <c r="G358" s="181"/>
      <c r="H358" s="181"/>
      <c r="I358" s="181"/>
      <c r="J358" s="181"/>
      <c r="K358" s="181"/>
      <c r="L358" s="181"/>
      <c r="M358" s="181"/>
      <c r="N358" s="181"/>
      <c r="O358" s="181"/>
      <c r="P358" s="181"/>
      <c r="Q358" s="181"/>
      <c r="R358" s="181"/>
      <c r="S358" s="181"/>
      <c r="T358" s="181"/>
      <c r="U358" s="181"/>
      <c r="V358" s="181"/>
      <c r="W358" s="181"/>
      <c r="X358" s="181"/>
      <c r="Y358" s="181"/>
      <c r="Z358" s="181"/>
      <c r="AA358" s="181"/>
    </row>
    <row xmlns:x14ac="http://schemas.microsoft.com/office/spreadsheetml/2009/9/ac" r="359" ht="15.75" x14ac:dyDescent="0.25">
      <c r="A359" s="181"/>
      <c r="B359" s="182"/>
      <c r="C359" s="181"/>
      <c r="D359" s="181"/>
      <c r="E359" s="181"/>
      <c r="F359" s="181"/>
      <c r="G359" s="181"/>
      <c r="H359" s="181"/>
      <c r="I359" s="181"/>
      <c r="J359" s="181"/>
      <c r="K359" s="181"/>
      <c r="L359" s="181"/>
      <c r="M359" s="181"/>
      <c r="N359" s="181"/>
      <c r="O359" s="181"/>
      <c r="P359" s="181"/>
      <c r="Q359" s="181"/>
      <c r="R359" s="181"/>
      <c r="S359" s="181"/>
      <c r="T359" s="181"/>
      <c r="U359" s="181"/>
      <c r="V359" s="181"/>
      <c r="W359" s="181"/>
      <c r="X359" s="181"/>
      <c r="Y359" s="181"/>
      <c r="Z359" s="181"/>
      <c r="AA359" s="181"/>
    </row>
    <row xmlns:x14ac="http://schemas.microsoft.com/office/spreadsheetml/2009/9/ac" r="360" ht="15.75" x14ac:dyDescent="0.25">
      <c r="A360" s="181"/>
      <c r="B360" s="182"/>
      <c r="C360" s="181"/>
      <c r="D360" s="181"/>
      <c r="E360" s="181"/>
      <c r="F360" s="181"/>
      <c r="G360" s="181"/>
      <c r="H360" s="181"/>
      <c r="I360" s="181"/>
      <c r="J360" s="181"/>
      <c r="K360" s="181"/>
      <c r="L360" s="181"/>
      <c r="M360" s="181"/>
      <c r="N360" s="181"/>
      <c r="O360" s="181"/>
      <c r="P360" s="181"/>
      <c r="Q360" s="181"/>
      <c r="R360" s="181"/>
      <c r="S360" s="181"/>
      <c r="T360" s="181"/>
      <c r="U360" s="181"/>
      <c r="V360" s="181"/>
      <c r="W360" s="181"/>
      <c r="X360" s="181"/>
      <c r="Y360" s="181"/>
      <c r="Z360" s="181"/>
      <c r="AA360" s="181"/>
    </row>
    <row xmlns:x14ac="http://schemas.microsoft.com/office/spreadsheetml/2009/9/ac" r="361" ht="15.75" x14ac:dyDescent="0.25">
      <c r="A361" s="181"/>
      <c r="B361" s="182"/>
      <c r="C361" s="181"/>
      <c r="D361" s="181"/>
      <c r="E361" s="181"/>
      <c r="F361" s="181"/>
      <c r="G361" s="181"/>
      <c r="H361" s="181"/>
      <c r="I361" s="181"/>
      <c r="J361" s="181"/>
      <c r="K361" s="181"/>
      <c r="L361" s="181"/>
      <c r="M361" s="181"/>
      <c r="N361" s="181"/>
      <c r="O361" s="181"/>
      <c r="P361" s="181"/>
      <c r="Q361" s="181"/>
      <c r="R361" s="181"/>
      <c r="S361" s="181"/>
      <c r="T361" s="181"/>
      <c r="U361" s="181"/>
      <c r="V361" s="181"/>
      <c r="W361" s="181"/>
      <c r="X361" s="181"/>
      <c r="Y361" s="181"/>
      <c r="Z361" s="181"/>
      <c r="AA361" s="181"/>
    </row>
    <row xmlns:x14ac="http://schemas.microsoft.com/office/spreadsheetml/2009/9/ac" r="362" ht="15.75" x14ac:dyDescent="0.25">
      <c r="A362" s="181"/>
      <c r="B362" s="182"/>
      <c r="C362" s="181"/>
      <c r="D362" s="181"/>
      <c r="E362" s="181"/>
      <c r="F362" s="181"/>
      <c r="G362" s="181"/>
      <c r="H362" s="181"/>
      <c r="I362" s="181"/>
      <c r="J362" s="181"/>
      <c r="K362" s="181"/>
      <c r="L362" s="181"/>
      <c r="M362" s="181"/>
      <c r="N362" s="181"/>
      <c r="O362" s="181"/>
      <c r="P362" s="181"/>
      <c r="Q362" s="181"/>
      <c r="R362" s="181"/>
      <c r="S362" s="181"/>
      <c r="T362" s="181"/>
      <c r="U362" s="181"/>
      <c r="V362" s="181"/>
      <c r="W362" s="181"/>
      <c r="X362" s="181"/>
      <c r="Y362" s="181"/>
      <c r="Z362" s="181"/>
      <c r="AA362" s="181"/>
    </row>
    <row xmlns:x14ac="http://schemas.microsoft.com/office/spreadsheetml/2009/9/ac" r="363" ht="15.75" x14ac:dyDescent="0.25">
      <c r="A363" s="181"/>
      <c r="B363" s="182"/>
      <c r="C363" s="181"/>
      <c r="D363" s="181"/>
      <c r="E363" s="181"/>
      <c r="F363" s="181"/>
      <c r="G363" s="181"/>
      <c r="H363" s="181"/>
      <c r="I363" s="181"/>
      <c r="J363" s="181"/>
      <c r="K363" s="181"/>
      <c r="L363" s="181"/>
      <c r="M363" s="181"/>
      <c r="N363" s="181"/>
      <c r="O363" s="181"/>
      <c r="P363" s="181"/>
      <c r="Q363" s="181"/>
      <c r="R363" s="181"/>
      <c r="S363" s="181"/>
      <c r="T363" s="181"/>
      <c r="U363" s="181"/>
      <c r="V363" s="181"/>
      <c r="W363" s="181"/>
      <c r="X363" s="181"/>
      <c r="Y363" s="181"/>
      <c r="Z363" s="181"/>
      <c r="AA363" s="181"/>
    </row>
    <row xmlns:x14ac="http://schemas.microsoft.com/office/spreadsheetml/2009/9/ac" r="364" ht="15.75" x14ac:dyDescent="0.25">
      <c r="A364" s="181"/>
      <c r="B364" s="182"/>
      <c r="C364" s="181"/>
      <c r="D364" s="181"/>
      <c r="E364" s="181"/>
      <c r="F364" s="181"/>
      <c r="G364" s="181"/>
      <c r="H364" s="181"/>
      <c r="I364" s="181"/>
      <c r="J364" s="181"/>
      <c r="K364" s="181"/>
      <c r="L364" s="181"/>
      <c r="M364" s="181"/>
      <c r="N364" s="181"/>
      <c r="O364" s="181"/>
      <c r="P364" s="181"/>
      <c r="Q364" s="181"/>
      <c r="R364" s="181"/>
      <c r="S364" s="181"/>
      <c r="T364" s="181"/>
      <c r="U364" s="181"/>
      <c r="V364" s="181"/>
      <c r="W364" s="181"/>
      <c r="X364" s="181"/>
      <c r="Y364" s="181"/>
      <c r="Z364" s="181"/>
      <c r="AA364" s="181"/>
    </row>
    <row xmlns:x14ac="http://schemas.microsoft.com/office/spreadsheetml/2009/9/ac" r="365" ht="15.75" x14ac:dyDescent="0.25">
      <c r="A365" s="181"/>
      <c r="B365" s="182"/>
      <c r="C365" s="181"/>
      <c r="D365" s="181"/>
      <c r="E365" s="181"/>
      <c r="F365" s="181"/>
      <c r="G365" s="181"/>
      <c r="H365" s="181"/>
      <c r="I365" s="181"/>
      <c r="J365" s="181"/>
      <c r="K365" s="181"/>
      <c r="L365" s="181"/>
      <c r="M365" s="181"/>
      <c r="N365" s="181"/>
      <c r="O365" s="181"/>
      <c r="P365" s="181"/>
      <c r="Q365" s="181"/>
      <c r="R365" s="181"/>
      <c r="S365" s="181"/>
      <c r="T365" s="181"/>
      <c r="U365" s="181"/>
      <c r="V365" s="181"/>
      <c r="W365" s="181"/>
      <c r="X365" s="181"/>
      <c r="Y365" s="181"/>
      <c r="Z365" s="181"/>
      <c r="AA365" s="181"/>
    </row>
    <row xmlns:x14ac="http://schemas.microsoft.com/office/spreadsheetml/2009/9/ac" r="366" ht="15.75" x14ac:dyDescent="0.25">
      <c r="A366" s="181"/>
      <c r="B366" s="182"/>
      <c r="C366" s="181"/>
      <c r="D366" s="181"/>
      <c r="E366" s="181"/>
      <c r="F366" s="181"/>
      <c r="G366" s="181"/>
      <c r="H366" s="181"/>
      <c r="I366" s="181"/>
      <c r="J366" s="181"/>
      <c r="K366" s="181"/>
      <c r="L366" s="181"/>
      <c r="M366" s="181"/>
      <c r="N366" s="181"/>
      <c r="O366" s="181"/>
      <c r="P366" s="181"/>
      <c r="Q366" s="181"/>
      <c r="R366" s="181"/>
      <c r="S366" s="181"/>
      <c r="T366" s="181"/>
      <c r="U366" s="181"/>
      <c r="V366" s="181"/>
      <c r="W366" s="181"/>
      <c r="X366" s="181"/>
      <c r="Y366" s="181"/>
      <c r="Z366" s="181"/>
      <c r="AA366" s="181"/>
    </row>
    <row xmlns:x14ac="http://schemas.microsoft.com/office/spreadsheetml/2009/9/ac" r="367" ht="15.75" x14ac:dyDescent="0.25">
      <c r="A367" s="181"/>
      <c r="B367" s="182"/>
      <c r="C367" s="181"/>
      <c r="D367" s="181"/>
      <c r="E367" s="181"/>
      <c r="F367" s="181"/>
      <c r="G367" s="181"/>
      <c r="H367" s="181"/>
      <c r="I367" s="181"/>
      <c r="J367" s="181"/>
      <c r="K367" s="181"/>
      <c r="L367" s="181"/>
      <c r="M367" s="181"/>
      <c r="N367" s="181"/>
      <c r="O367" s="181"/>
      <c r="P367" s="181"/>
      <c r="Q367" s="181"/>
      <c r="R367" s="181"/>
      <c r="S367" s="181"/>
      <c r="T367" s="181"/>
      <c r="U367" s="181"/>
      <c r="V367" s="181"/>
      <c r="W367" s="181"/>
      <c r="X367" s="181"/>
      <c r="Y367" s="181"/>
      <c r="Z367" s="181"/>
      <c r="AA367" s="181"/>
    </row>
    <row xmlns:x14ac="http://schemas.microsoft.com/office/spreadsheetml/2009/9/ac" r="368" ht="15.75" x14ac:dyDescent="0.25">
      <c r="A368" s="181"/>
      <c r="B368" s="182"/>
      <c r="C368" s="181"/>
      <c r="D368" s="181"/>
      <c r="E368" s="181"/>
      <c r="F368" s="181"/>
      <c r="G368" s="181"/>
      <c r="H368" s="181"/>
      <c r="I368" s="181"/>
      <c r="J368" s="181"/>
      <c r="K368" s="181"/>
      <c r="L368" s="181"/>
      <c r="M368" s="181"/>
      <c r="N368" s="181"/>
      <c r="O368" s="181"/>
      <c r="P368" s="181"/>
      <c r="Q368" s="181"/>
      <c r="R368" s="181"/>
      <c r="S368" s="181"/>
      <c r="T368" s="181"/>
      <c r="U368" s="181"/>
      <c r="V368" s="181"/>
      <c r="W368" s="181"/>
      <c r="X368" s="181"/>
      <c r="Y368" s="181"/>
      <c r="Z368" s="181"/>
      <c r="AA368" s="181"/>
    </row>
    <row xmlns:x14ac="http://schemas.microsoft.com/office/spreadsheetml/2009/9/ac" r="369" ht="15.75" x14ac:dyDescent="0.25">
      <c r="A369" s="181"/>
      <c r="B369" s="182"/>
      <c r="C369" s="181"/>
      <c r="D369" s="181"/>
      <c r="E369" s="181"/>
      <c r="F369" s="181"/>
      <c r="G369" s="181"/>
      <c r="H369" s="181"/>
      <c r="I369" s="181"/>
      <c r="J369" s="181"/>
      <c r="K369" s="181"/>
      <c r="L369" s="181"/>
      <c r="M369" s="181"/>
      <c r="N369" s="181"/>
      <c r="O369" s="181"/>
      <c r="P369" s="181"/>
      <c r="Q369" s="181"/>
      <c r="R369" s="181"/>
      <c r="S369" s="181"/>
      <c r="T369" s="181"/>
      <c r="U369" s="181"/>
      <c r="V369" s="181"/>
      <c r="W369" s="181"/>
      <c r="X369" s="181"/>
      <c r="Y369" s="181"/>
      <c r="Z369" s="181"/>
      <c r="AA369" s="181"/>
    </row>
    <row xmlns:x14ac="http://schemas.microsoft.com/office/spreadsheetml/2009/9/ac" r="370" ht="15.75" x14ac:dyDescent="0.25">
      <c r="A370" s="181"/>
      <c r="B370" s="182"/>
      <c r="C370" s="181"/>
      <c r="D370" s="181"/>
      <c r="E370" s="181"/>
      <c r="F370" s="181"/>
      <c r="G370" s="181"/>
      <c r="H370" s="181"/>
      <c r="I370" s="181"/>
      <c r="J370" s="181"/>
      <c r="K370" s="181"/>
      <c r="L370" s="181"/>
      <c r="M370" s="181"/>
      <c r="N370" s="181"/>
      <c r="O370" s="181"/>
      <c r="P370" s="181"/>
      <c r="Q370" s="181"/>
      <c r="R370" s="181"/>
      <c r="S370" s="181"/>
      <c r="T370" s="181"/>
      <c r="U370" s="181"/>
      <c r="V370" s="181"/>
      <c r="W370" s="181"/>
      <c r="X370" s="181"/>
      <c r="Y370" s="181"/>
      <c r="Z370" s="181"/>
      <c r="AA370" s="181"/>
    </row>
    <row xmlns:x14ac="http://schemas.microsoft.com/office/spreadsheetml/2009/9/ac" r="371" ht="15.75" x14ac:dyDescent="0.25">
      <c r="A371" s="181"/>
      <c r="B371" s="182"/>
      <c r="C371" s="181"/>
      <c r="D371" s="181"/>
      <c r="E371" s="181"/>
      <c r="F371" s="181"/>
      <c r="G371" s="181"/>
      <c r="H371" s="181"/>
      <c r="I371" s="181"/>
      <c r="J371" s="181"/>
      <c r="K371" s="181"/>
      <c r="L371" s="181"/>
      <c r="M371" s="181"/>
      <c r="N371" s="181"/>
      <c r="O371" s="181"/>
      <c r="P371" s="181"/>
      <c r="Q371" s="181"/>
      <c r="R371" s="181"/>
      <c r="S371" s="181"/>
      <c r="T371" s="181"/>
      <c r="U371" s="181"/>
      <c r="V371" s="181"/>
      <c r="W371" s="181"/>
      <c r="X371" s="181"/>
      <c r="Y371" s="181"/>
      <c r="Z371" s="181"/>
      <c r="AA371" s="181"/>
    </row>
    <row xmlns:x14ac="http://schemas.microsoft.com/office/spreadsheetml/2009/9/ac" r="372" ht="15.75" x14ac:dyDescent="0.25">
      <c r="A372" s="181"/>
      <c r="B372" s="182"/>
      <c r="C372" s="181"/>
      <c r="D372" s="181"/>
      <c r="E372" s="181"/>
      <c r="F372" s="181"/>
      <c r="G372" s="181"/>
      <c r="H372" s="181"/>
      <c r="I372" s="181"/>
      <c r="J372" s="181"/>
      <c r="K372" s="181"/>
      <c r="L372" s="181"/>
      <c r="M372" s="181"/>
      <c r="N372" s="181"/>
      <c r="O372" s="181"/>
      <c r="P372" s="181"/>
      <c r="Q372" s="181"/>
      <c r="R372" s="181"/>
      <c r="S372" s="181"/>
      <c r="T372" s="181"/>
      <c r="U372" s="181"/>
      <c r="V372" s="181"/>
      <c r="W372" s="181"/>
      <c r="X372" s="181"/>
      <c r="Y372" s="181"/>
      <c r="Z372" s="181"/>
      <c r="AA372" s="181"/>
    </row>
    <row xmlns:x14ac="http://schemas.microsoft.com/office/spreadsheetml/2009/9/ac" r="373" ht="15.75" x14ac:dyDescent="0.25">
      <c r="A373" s="181"/>
      <c r="B373" s="182"/>
      <c r="C373" s="181"/>
      <c r="D373" s="181"/>
      <c r="E373" s="181"/>
      <c r="F373" s="181"/>
      <c r="G373" s="181"/>
      <c r="H373" s="181"/>
      <c r="I373" s="181"/>
      <c r="J373" s="181"/>
      <c r="K373" s="181"/>
      <c r="L373" s="181"/>
      <c r="M373" s="181"/>
      <c r="N373" s="181"/>
      <c r="O373" s="181"/>
      <c r="P373" s="181"/>
      <c r="Q373" s="181"/>
      <c r="R373" s="181"/>
      <c r="S373" s="181"/>
      <c r="T373" s="181"/>
      <c r="U373" s="181"/>
      <c r="V373" s="181"/>
      <c r="W373" s="181"/>
      <c r="X373" s="181"/>
      <c r="Y373" s="181"/>
      <c r="Z373" s="181"/>
      <c r="AA373" s="181"/>
    </row>
    <row xmlns:x14ac="http://schemas.microsoft.com/office/spreadsheetml/2009/9/ac" r="374" ht="15.75" x14ac:dyDescent="0.25">
      <c r="A374" s="181"/>
      <c r="B374" s="182"/>
      <c r="C374" s="181"/>
      <c r="D374" s="181"/>
      <c r="E374" s="181"/>
      <c r="F374" s="181"/>
      <c r="G374" s="181"/>
      <c r="H374" s="181"/>
      <c r="I374" s="181"/>
      <c r="J374" s="181"/>
      <c r="K374" s="181"/>
      <c r="L374" s="181"/>
      <c r="M374" s="181"/>
      <c r="N374" s="181"/>
      <c r="O374" s="181"/>
      <c r="P374" s="181"/>
      <c r="Q374" s="181"/>
      <c r="R374" s="181"/>
      <c r="S374" s="181"/>
      <c r="T374" s="181"/>
      <c r="U374" s="181"/>
      <c r="V374" s="181"/>
      <c r="W374" s="181"/>
      <c r="X374" s="181"/>
      <c r="Y374" s="181"/>
      <c r="Z374" s="181"/>
      <c r="AA374" s="181"/>
    </row>
    <row xmlns:x14ac="http://schemas.microsoft.com/office/spreadsheetml/2009/9/ac" r="375" ht="15.75" x14ac:dyDescent="0.25">
      <c r="A375" s="181"/>
      <c r="B375" s="182"/>
      <c r="C375" s="181"/>
      <c r="D375" s="181"/>
      <c r="E375" s="181"/>
      <c r="F375" s="181"/>
      <c r="G375" s="181"/>
      <c r="H375" s="181"/>
      <c r="I375" s="181"/>
      <c r="J375" s="181"/>
      <c r="K375" s="181"/>
      <c r="L375" s="181"/>
      <c r="M375" s="181"/>
      <c r="N375" s="181"/>
      <c r="O375" s="181"/>
      <c r="P375" s="181"/>
      <c r="Q375" s="181"/>
      <c r="R375" s="181"/>
      <c r="S375" s="181"/>
      <c r="T375" s="181"/>
      <c r="U375" s="181"/>
      <c r="V375" s="181"/>
      <c r="W375" s="181"/>
      <c r="X375" s="181"/>
      <c r="Y375" s="181"/>
      <c r="Z375" s="181"/>
      <c r="AA375" s="181"/>
    </row>
    <row xmlns:x14ac="http://schemas.microsoft.com/office/spreadsheetml/2009/9/ac" r="376" ht="15.75" x14ac:dyDescent="0.25">
      <c r="A376" s="181"/>
      <c r="B376" s="182"/>
      <c r="C376" s="181"/>
      <c r="D376" s="181"/>
      <c r="E376" s="181"/>
      <c r="F376" s="181"/>
      <c r="G376" s="181"/>
      <c r="H376" s="181"/>
      <c r="I376" s="181"/>
      <c r="J376" s="181"/>
      <c r="K376" s="181"/>
      <c r="L376" s="181"/>
      <c r="M376" s="181"/>
      <c r="N376" s="181"/>
      <c r="O376" s="181"/>
      <c r="P376" s="181"/>
      <c r="Q376" s="181"/>
      <c r="R376" s="181"/>
      <c r="S376" s="181"/>
      <c r="T376" s="181"/>
      <c r="U376" s="181"/>
      <c r="V376" s="181"/>
      <c r="W376" s="181"/>
      <c r="X376" s="181"/>
      <c r="Y376" s="181"/>
      <c r="Z376" s="181"/>
      <c r="AA376" s="181"/>
    </row>
    <row xmlns:x14ac="http://schemas.microsoft.com/office/spreadsheetml/2009/9/ac" r="377" ht="15.75" x14ac:dyDescent="0.25">
      <c r="A377" s="181"/>
      <c r="B377" s="182"/>
      <c r="C377" s="181"/>
      <c r="D377" s="181"/>
      <c r="E377" s="181"/>
      <c r="F377" s="181"/>
      <c r="G377" s="181"/>
      <c r="H377" s="181"/>
      <c r="I377" s="181"/>
      <c r="J377" s="181"/>
      <c r="K377" s="181"/>
      <c r="L377" s="181"/>
      <c r="M377" s="181"/>
      <c r="N377" s="181"/>
      <c r="O377" s="181"/>
      <c r="P377" s="181"/>
      <c r="Q377" s="181"/>
      <c r="R377" s="181"/>
      <c r="S377" s="181"/>
      <c r="T377" s="181"/>
      <c r="U377" s="181"/>
      <c r="V377" s="181"/>
      <c r="W377" s="181"/>
      <c r="X377" s="181"/>
      <c r="Y377" s="181"/>
      <c r="Z377" s="181"/>
      <c r="AA377" s="181"/>
    </row>
    <row xmlns:x14ac="http://schemas.microsoft.com/office/spreadsheetml/2009/9/ac" r="378" ht="15.75" x14ac:dyDescent="0.25">
      <c r="A378" s="181"/>
      <c r="B378" s="182"/>
      <c r="C378" s="181"/>
      <c r="D378" s="181"/>
      <c r="E378" s="181"/>
      <c r="F378" s="181"/>
      <c r="G378" s="181"/>
      <c r="H378" s="181"/>
      <c r="I378" s="181"/>
      <c r="J378" s="181"/>
      <c r="K378" s="181"/>
      <c r="L378" s="181"/>
      <c r="M378" s="181"/>
      <c r="N378" s="181"/>
      <c r="O378" s="181"/>
      <c r="P378" s="181"/>
      <c r="Q378" s="181"/>
      <c r="R378" s="181"/>
      <c r="S378" s="181"/>
      <c r="T378" s="181"/>
      <c r="U378" s="181"/>
      <c r="V378" s="181"/>
      <c r="W378" s="181"/>
      <c r="X378" s="181"/>
      <c r="Y378" s="181"/>
      <c r="Z378" s="181"/>
      <c r="AA378" s="181"/>
    </row>
    <row xmlns:x14ac="http://schemas.microsoft.com/office/spreadsheetml/2009/9/ac" r="379" ht="15.75" x14ac:dyDescent="0.25">
      <c r="A379" s="181"/>
      <c r="B379" s="182"/>
      <c r="C379" s="181"/>
      <c r="D379" s="181"/>
      <c r="E379" s="181"/>
      <c r="F379" s="181"/>
      <c r="G379" s="181"/>
      <c r="H379" s="181"/>
      <c r="I379" s="181"/>
      <c r="J379" s="181"/>
      <c r="K379" s="181"/>
      <c r="L379" s="181"/>
      <c r="M379" s="181"/>
      <c r="N379" s="181"/>
      <c r="O379" s="181"/>
      <c r="P379" s="181"/>
      <c r="Q379" s="181"/>
      <c r="R379" s="181"/>
      <c r="S379" s="181"/>
      <c r="T379" s="181"/>
      <c r="U379" s="181"/>
      <c r="V379" s="181"/>
      <c r="W379" s="181"/>
      <c r="X379" s="181"/>
      <c r="Y379" s="181"/>
      <c r="Z379" s="181"/>
      <c r="AA379" s="181"/>
    </row>
    <row xmlns:x14ac="http://schemas.microsoft.com/office/spreadsheetml/2009/9/ac" r="380" ht="15.75" x14ac:dyDescent="0.25">
      <c r="A380" s="181"/>
      <c r="B380" s="182"/>
      <c r="C380" s="181"/>
      <c r="D380" s="181"/>
      <c r="E380" s="181"/>
      <c r="F380" s="181"/>
      <c r="G380" s="181"/>
      <c r="H380" s="181"/>
      <c r="I380" s="181"/>
      <c r="J380" s="181"/>
      <c r="K380" s="181"/>
      <c r="L380" s="181"/>
      <c r="M380" s="181"/>
      <c r="N380" s="181"/>
      <c r="O380" s="181"/>
      <c r="P380" s="181"/>
      <c r="Q380" s="181"/>
      <c r="R380" s="181"/>
      <c r="S380" s="181"/>
      <c r="T380" s="181"/>
      <c r="U380" s="181"/>
      <c r="V380" s="181"/>
      <c r="W380" s="181"/>
      <c r="X380" s="181"/>
      <c r="Y380" s="181"/>
      <c r="Z380" s="181"/>
      <c r="AA380" s="181"/>
    </row>
    <row xmlns:x14ac="http://schemas.microsoft.com/office/spreadsheetml/2009/9/ac" r="381" ht="15.75" x14ac:dyDescent="0.25">
      <c r="A381" s="181"/>
      <c r="B381" s="182"/>
      <c r="C381" s="181"/>
      <c r="D381" s="181"/>
      <c r="E381" s="181"/>
      <c r="F381" s="181"/>
      <c r="G381" s="181"/>
      <c r="H381" s="181"/>
      <c r="I381" s="181"/>
      <c r="J381" s="181"/>
      <c r="K381" s="181"/>
      <c r="L381" s="181"/>
      <c r="M381" s="181"/>
      <c r="N381" s="181"/>
      <c r="O381" s="181"/>
      <c r="P381" s="181"/>
      <c r="Q381" s="181"/>
      <c r="R381" s="181"/>
      <c r="S381" s="181"/>
      <c r="T381" s="181"/>
      <c r="U381" s="181"/>
      <c r="V381" s="181"/>
      <c r="W381" s="181"/>
      <c r="X381" s="181"/>
      <c r="Y381" s="181"/>
      <c r="Z381" s="181"/>
      <c r="AA381" s="181"/>
    </row>
    <row xmlns:x14ac="http://schemas.microsoft.com/office/spreadsheetml/2009/9/ac" r="382" ht="15.75" x14ac:dyDescent="0.25">
      <c r="A382" s="181"/>
      <c r="B382" s="182"/>
      <c r="C382" s="181"/>
      <c r="D382" s="181"/>
      <c r="E382" s="181"/>
      <c r="F382" s="181"/>
      <c r="G382" s="181"/>
      <c r="H382" s="181"/>
      <c r="I382" s="181"/>
      <c r="J382" s="181"/>
      <c r="K382" s="181"/>
      <c r="L382" s="181"/>
      <c r="M382" s="181"/>
      <c r="N382" s="181"/>
      <c r="O382" s="181"/>
      <c r="P382" s="181"/>
      <c r="Q382" s="181"/>
      <c r="R382" s="181"/>
      <c r="S382" s="181"/>
      <c r="T382" s="181"/>
      <c r="U382" s="181"/>
      <c r="V382" s="181"/>
      <c r="W382" s="181"/>
      <c r="X382" s="181"/>
      <c r="Y382" s="181"/>
      <c r="Z382" s="181"/>
      <c r="AA382" s="181"/>
    </row>
    <row xmlns:x14ac="http://schemas.microsoft.com/office/spreadsheetml/2009/9/ac" r="383" ht="15.75" x14ac:dyDescent="0.25">
      <c r="A383" s="181"/>
      <c r="B383" s="182"/>
      <c r="C383" s="181"/>
      <c r="D383" s="181"/>
      <c r="E383" s="181"/>
      <c r="F383" s="181"/>
      <c r="G383" s="181"/>
      <c r="H383" s="181"/>
      <c r="I383" s="181"/>
      <c r="J383" s="181"/>
      <c r="K383" s="181"/>
      <c r="L383" s="181"/>
      <c r="M383" s="181"/>
      <c r="N383" s="181"/>
      <c r="O383" s="181"/>
      <c r="P383" s="181"/>
      <c r="Q383" s="181"/>
      <c r="R383" s="181"/>
      <c r="S383" s="181"/>
      <c r="T383" s="181"/>
      <c r="U383" s="181"/>
      <c r="V383" s="181"/>
      <c r="W383" s="181"/>
      <c r="X383" s="181"/>
      <c r="Y383" s="181"/>
      <c r="Z383" s="181"/>
      <c r="AA383" s="181"/>
    </row>
    <row xmlns:x14ac="http://schemas.microsoft.com/office/spreadsheetml/2009/9/ac" r="384" ht="15.75" x14ac:dyDescent="0.25">
      <c r="A384" s="181"/>
      <c r="B384" s="182"/>
      <c r="C384" s="181"/>
      <c r="D384" s="181"/>
      <c r="E384" s="181"/>
      <c r="F384" s="181"/>
      <c r="G384" s="181"/>
      <c r="H384" s="181"/>
      <c r="I384" s="181"/>
      <c r="J384" s="181"/>
      <c r="K384" s="181"/>
      <c r="L384" s="181"/>
      <c r="M384" s="181"/>
      <c r="N384" s="181"/>
      <c r="O384" s="181"/>
      <c r="P384" s="181"/>
      <c r="Q384" s="181"/>
      <c r="R384" s="181"/>
      <c r="S384" s="181"/>
      <c r="T384" s="181"/>
      <c r="U384" s="181"/>
      <c r="V384" s="181"/>
      <c r="W384" s="181"/>
      <c r="X384" s="181"/>
      <c r="Y384" s="181"/>
      <c r="Z384" s="181"/>
      <c r="AA384" s="181"/>
    </row>
    <row xmlns:x14ac="http://schemas.microsoft.com/office/spreadsheetml/2009/9/ac" r="385" ht="15.75" x14ac:dyDescent="0.25">
      <c r="A385" s="181"/>
      <c r="B385" s="182"/>
      <c r="C385" s="181"/>
      <c r="D385" s="181"/>
      <c r="E385" s="181"/>
      <c r="F385" s="181"/>
      <c r="G385" s="181"/>
      <c r="H385" s="181"/>
      <c r="I385" s="181"/>
      <c r="J385" s="181"/>
      <c r="K385" s="181"/>
      <c r="L385" s="181"/>
      <c r="M385" s="181"/>
      <c r="N385" s="181"/>
      <c r="O385" s="181"/>
      <c r="P385" s="181"/>
      <c r="Q385" s="181"/>
      <c r="R385" s="181"/>
      <c r="S385" s="181"/>
      <c r="T385" s="181"/>
      <c r="U385" s="181"/>
      <c r="V385" s="181"/>
      <c r="W385" s="181"/>
      <c r="X385" s="181"/>
      <c r="Y385" s="181"/>
      <c r="Z385" s="181"/>
      <c r="AA385" s="181"/>
    </row>
    <row xmlns:x14ac="http://schemas.microsoft.com/office/spreadsheetml/2009/9/ac" r="386" ht="15.75" x14ac:dyDescent="0.25">
      <c r="A386" s="181"/>
      <c r="B386" s="182"/>
      <c r="C386" s="181"/>
      <c r="D386" s="181"/>
      <c r="E386" s="181"/>
      <c r="F386" s="181"/>
      <c r="G386" s="181"/>
      <c r="H386" s="181"/>
      <c r="I386" s="181"/>
      <c r="J386" s="181"/>
      <c r="K386" s="181"/>
      <c r="L386" s="181"/>
      <c r="M386" s="181"/>
      <c r="N386" s="181"/>
      <c r="O386" s="181"/>
      <c r="P386" s="181"/>
      <c r="Q386" s="181"/>
      <c r="R386" s="181"/>
      <c r="S386" s="181"/>
      <c r="T386" s="181"/>
      <c r="U386" s="181"/>
      <c r="V386" s="181"/>
      <c r="W386" s="181"/>
      <c r="X386" s="181"/>
      <c r="Y386" s="181"/>
      <c r="Z386" s="181"/>
      <c r="AA386" s="181"/>
    </row>
    <row xmlns:x14ac="http://schemas.microsoft.com/office/spreadsheetml/2009/9/ac" r="387" ht="15.75" x14ac:dyDescent="0.25">
      <c r="A387" s="181"/>
      <c r="B387" s="182"/>
      <c r="C387" s="181"/>
      <c r="D387" s="181"/>
      <c r="E387" s="181"/>
      <c r="F387" s="181"/>
      <c r="G387" s="181"/>
      <c r="H387" s="181"/>
      <c r="I387" s="181"/>
      <c r="J387" s="181"/>
      <c r="K387" s="181"/>
      <c r="L387" s="181"/>
      <c r="M387" s="181"/>
      <c r="N387" s="181"/>
      <c r="O387" s="181"/>
      <c r="P387" s="181"/>
      <c r="Q387" s="181"/>
      <c r="R387" s="181"/>
      <c r="S387" s="181"/>
      <c r="T387" s="181"/>
      <c r="U387" s="181"/>
      <c r="V387" s="181"/>
      <c r="W387" s="181"/>
      <c r="X387" s="181"/>
      <c r="Y387" s="181"/>
      <c r="Z387" s="181"/>
      <c r="AA387" s="181"/>
    </row>
    <row xmlns:x14ac="http://schemas.microsoft.com/office/spreadsheetml/2009/9/ac" r="388" ht="15.75" x14ac:dyDescent="0.25">
      <c r="A388" s="181"/>
      <c r="B388" s="182"/>
      <c r="C388" s="181"/>
      <c r="D388" s="181"/>
      <c r="E388" s="181"/>
      <c r="F388" s="181"/>
      <c r="G388" s="181"/>
      <c r="H388" s="181"/>
      <c r="I388" s="181"/>
      <c r="J388" s="181"/>
      <c r="K388" s="181"/>
      <c r="L388" s="181"/>
      <c r="M388" s="181"/>
      <c r="N388" s="181"/>
      <c r="O388" s="181"/>
      <c r="P388" s="181"/>
      <c r="Q388" s="181"/>
      <c r="R388" s="181"/>
      <c r="S388" s="181"/>
      <c r="T388" s="181"/>
      <c r="U388" s="181"/>
      <c r="V388" s="181"/>
      <c r="W388" s="181"/>
      <c r="X388" s="181"/>
      <c r="Y388" s="181"/>
      <c r="Z388" s="181"/>
      <c r="AA388" s="181"/>
    </row>
    <row xmlns:x14ac="http://schemas.microsoft.com/office/spreadsheetml/2009/9/ac" r="389" ht="15.75" x14ac:dyDescent="0.25">
      <c r="A389" s="181"/>
      <c r="B389" s="182"/>
      <c r="C389" s="181"/>
      <c r="D389" s="181"/>
      <c r="E389" s="181"/>
      <c r="F389" s="181"/>
      <c r="G389" s="181"/>
      <c r="H389" s="181"/>
      <c r="I389" s="181"/>
      <c r="J389" s="181"/>
      <c r="K389" s="181"/>
      <c r="L389" s="181"/>
      <c r="M389" s="181"/>
      <c r="N389" s="181"/>
      <c r="O389" s="181"/>
      <c r="P389" s="181"/>
      <c r="Q389" s="181"/>
      <c r="R389" s="181"/>
      <c r="S389" s="181"/>
      <c r="T389" s="181"/>
      <c r="U389" s="181"/>
      <c r="V389" s="181"/>
      <c r="W389" s="181"/>
      <c r="X389" s="181"/>
      <c r="Y389" s="181"/>
      <c r="Z389" s="181"/>
      <c r="AA389" s="181"/>
    </row>
    <row xmlns:x14ac="http://schemas.microsoft.com/office/spreadsheetml/2009/9/ac" r="390" ht="15.75" x14ac:dyDescent="0.25">
      <c r="A390" s="181"/>
      <c r="B390" s="182"/>
      <c r="C390" s="181"/>
      <c r="D390" s="181"/>
      <c r="E390" s="181"/>
      <c r="F390" s="181"/>
      <c r="G390" s="181"/>
      <c r="H390" s="181"/>
      <c r="I390" s="181"/>
      <c r="J390" s="181"/>
      <c r="K390" s="181"/>
      <c r="L390" s="181"/>
      <c r="M390" s="181"/>
      <c r="N390" s="181"/>
      <c r="O390" s="181"/>
      <c r="P390" s="181"/>
      <c r="Q390" s="181"/>
      <c r="R390" s="181"/>
      <c r="S390" s="181"/>
      <c r="T390" s="181"/>
      <c r="U390" s="181"/>
      <c r="V390" s="181"/>
      <c r="W390" s="181"/>
      <c r="X390" s="181"/>
      <c r="Y390" s="181"/>
      <c r="Z390" s="181"/>
      <c r="AA390" s="181"/>
    </row>
    <row xmlns:x14ac="http://schemas.microsoft.com/office/spreadsheetml/2009/9/ac" r="391" ht="15.75" x14ac:dyDescent="0.25">
      <c r="A391" s="181"/>
      <c r="B391" s="182"/>
      <c r="C391" s="181"/>
      <c r="D391" s="181"/>
      <c r="E391" s="181"/>
      <c r="F391" s="181"/>
      <c r="G391" s="181"/>
      <c r="H391" s="181"/>
      <c r="I391" s="181"/>
      <c r="J391" s="181"/>
      <c r="K391" s="181"/>
      <c r="L391" s="181"/>
      <c r="M391" s="181"/>
      <c r="N391" s="181"/>
      <c r="O391" s="181"/>
      <c r="P391" s="181"/>
      <c r="Q391" s="181"/>
      <c r="R391" s="181"/>
      <c r="S391" s="181"/>
      <c r="T391" s="181"/>
      <c r="U391" s="181"/>
      <c r="V391" s="181"/>
      <c r="W391" s="181"/>
      <c r="X391" s="181"/>
      <c r="Y391" s="181"/>
      <c r="Z391" s="181"/>
      <c r="AA391" s="181"/>
    </row>
    <row xmlns:x14ac="http://schemas.microsoft.com/office/spreadsheetml/2009/9/ac" r="392" ht="15.75" x14ac:dyDescent="0.25">
      <c r="A392" s="181"/>
      <c r="B392" s="182"/>
      <c r="C392" s="181"/>
      <c r="D392" s="181"/>
      <c r="E392" s="181"/>
      <c r="F392" s="181"/>
      <c r="G392" s="181"/>
      <c r="H392" s="181"/>
      <c r="I392" s="181"/>
      <c r="J392" s="181"/>
      <c r="K392" s="181"/>
      <c r="L392" s="181"/>
      <c r="M392" s="181"/>
      <c r="N392" s="181"/>
      <c r="O392" s="181"/>
      <c r="P392" s="181"/>
      <c r="Q392" s="181"/>
      <c r="R392" s="181"/>
      <c r="S392" s="181"/>
      <c r="T392" s="181"/>
      <c r="U392" s="181"/>
      <c r="V392" s="181"/>
      <c r="W392" s="181"/>
      <c r="X392" s="181"/>
      <c r="Y392" s="181"/>
      <c r="Z392" s="181"/>
      <c r="AA392" s="181"/>
    </row>
    <row xmlns:x14ac="http://schemas.microsoft.com/office/spreadsheetml/2009/9/ac" r="393" ht="15.75" x14ac:dyDescent="0.25">
      <c r="A393" s="181"/>
      <c r="B393" s="182"/>
      <c r="C393" s="181"/>
      <c r="D393" s="181"/>
      <c r="E393" s="181"/>
      <c r="F393" s="181"/>
      <c r="G393" s="181"/>
      <c r="H393" s="181"/>
      <c r="I393" s="181"/>
      <c r="J393" s="181"/>
      <c r="K393" s="181"/>
      <c r="L393" s="181"/>
      <c r="M393" s="181"/>
      <c r="N393" s="181"/>
      <c r="O393" s="181"/>
      <c r="P393" s="181"/>
      <c r="Q393" s="181"/>
      <c r="R393" s="181"/>
      <c r="S393" s="181"/>
      <c r="T393" s="181"/>
      <c r="U393" s="181"/>
      <c r="V393" s="181"/>
      <c r="W393" s="181"/>
      <c r="X393" s="181"/>
      <c r="Y393" s="181"/>
      <c r="Z393" s="181"/>
      <c r="AA393" s="181"/>
    </row>
    <row xmlns:x14ac="http://schemas.microsoft.com/office/spreadsheetml/2009/9/ac" r="394" ht="15.75" x14ac:dyDescent="0.25">
      <c r="A394" s="181"/>
      <c r="B394" s="182"/>
      <c r="C394" s="181"/>
      <c r="D394" s="181"/>
      <c r="E394" s="181"/>
      <c r="F394" s="181"/>
      <c r="G394" s="181"/>
      <c r="H394" s="181"/>
      <c r="I394" s="181"/>
      <c r="J394" s="181"/>
      <c r="K394" s="181"/>
      <c r="L394" s="181"/>
      <c r="M394" s="181"/>
      <c r="N394" s="181"/>
      <c r="O394" s="181"/>
      <c r="P394" s="181"/>
      <c r="Q394" s="181"/>
      <c r="R394" s="181"/>
      <c r="S394" s="181"/>
      <c r="T394" s="181"/>
      <c r="U394" s="181"/>
      <c r="V394" s="181"/>
      <c r="W394" s="181"/>
      <c r="X394" s="181"/>
      <c r="Y394" s="181"/>
      <c r="Z394" s="181"/>
      <c r="AA394" s="181"/>
    </row>
    <row xmlns:x14ac="http://schemas.microsoft.com/office/spreadsheetml/2009/9/ac" r="395" ht="15.75" x14ac:dyDescent="0.25">
      <c r="A395" s="181"/>
      <c r="B395" s="182"/>
      <c r="C395" s="181"/>
      <c r="D395" s="181"/>
      <c r="E395" s="181"/>
      <c r="F395" s="181"/>
      <c r="G395" s="181"/>
      <c r="H395" s="181"/>
      <c r="I395" s="181"/>
      <c r="J395" s="181"/>
      <c r="K395" s="181"/>
      <c r="L395" s="181"/>
      <c r="M395" s="181"/>
      <c r="N395" s="181"/>
      <c r="O395" s="181"/>
      <c r="P395" s="181"/>
      <c r="Q395" s="181"/>
      <c r="R395" s="181"/>
      <c r="S395" s="181"/>
      <c r="T395" s="181"/>
      <c r="U395" s="181"/>
      <c r="V395" s="181"/>
      <c r="W395" s="181"/>
      <c r="X395" s="181"/>
      <c r="Y395" s="181"/>
      <c r="Z395" s="181"/>
      <c r="AA395" s="181"/>
    </row>
    <row xmlns:x14ac="http://schemas.microsoft.com/office/spreadsheetml/2009/9/ac" r="396" ht="15.75" x14ac:dyDescent="0.25">
      <c r="A396" s="181"/>
      <c r="B396" s="182"/>
      <c r="C396" s="181"/>
      <c r="D396" s="181"/>
      <c r="E396" s="181"/>
      <c r="F396" s="181"/>
      <c r="G396" s="181"/>
      <c r="H396" s="181"/>
      <c r="I396" s="181"/>
      <c r="J396" s="181"/>
      <c r="K396" s="181"/>
      <c r="L396" s="181"/>
      <c r="M396" s="181"/>
      <c r="N396" s="181"/>
      <c r="O396" s="181"/>
      <c r="P396" s="181"/>
      <c r="Q396" s="181"/>
      <c r="R396" s="181"/>
      <c r="S396" s="181"/>
      <c r="T396" s="181"/>
      <c r="U396" s="181"/>
      <c r="V396" s="181"/>
      <c r="W396" s="181"/>
      <c r="X396" s="181"/>
      <c r="Y396" s="181"/>
      <c r="Z396" s="181"/>
      <c r="AA396" s="181"/>
    </row>
    <row xmlns:x14ac="http://schemas.microsoft.com/office/spreadsheetml/2009/9/ac" r="397" ht="15.75" x14ac:dyDescent="0.25">
      <c r="A397" s="181"/>
      <c r="B397" s="182"/>
      <c r="C397" s="181"/>
      <c r="D397" s="181"/>
      <c r="E397" s="181"/>
      <c r="F397" s="181"/>
      <c r="G397" s="181"/>
      <c r="H397" s="181"/>
      <c r="I397" s="181"/>
      <c r="J397" s="181"/>
      <c r="K397" s="181"/>
      <c r="L397" s="181"/>
      <c r="M397" s="181"/>
      <c r="N397" s="181"/>
      <c r="O397" s="181"/>
      <c r="P397" s="181"/>
      <c r="Q397" s="181"/>
      <c r="R397" s="181"/>
      <c r="S397" s="181"/>
      <c r="T397" s="181"/>
      <c r="U397" s="181"/>
      <c r="V397" s="181"/>
      <c r="W397" s="181"/>
      <c r="X397" s="181"/>
      <c r="Y397" s="181"/>
      <c r="Z397" s="181"/>
      <c r="AA397" s="181"/>
    </row>
    <row xmlns:x14ac="http://schemas.microsoft.com/office/spreadsheetml/2009/9/ac" r="398" ht="15.75" x14ac:dyDescent="0.25">
      <c r="A398" s="181"/>
      <c r="B398" s="182"/>
      <c r="C398" s="181"/>
      <c r="D398" s="181"/>
      <c r="E398" s="181"/>
      <c r="F398" s="181"/>
      <c r="G398" s="181"/>
      <c r="H398" s="181"/>
      <c r="I398" s="181"/>
      <c r="J398" s="181"/>
      <c r="K398" s="181"/>
      <c r="L398" s="181"/>
      <c r="M398" s="181"/>
      <c r="N398" s="181"/>
      <c r="O398" s="181"/>
      <c r="P398" s="181"/>
      <c r="Q398" s="181"/>
      <c r="R398" s="181"/>
      <c r="S398" s="181"/>
      <c r="T398" s="181"/>
      <c r="U398" s="181"/>
      <c r="V398" s="181"/>
      <c r="W398" s="181"/>
      <c r="X398" s="181"/>
      <c r="Y398" s="181"/>
      <c r="Z398" s="181"/>
      <c r="AA398" s="181"/>
    </row>
    <row xmlns:x14ac="http://schemas.microsoft.com/office/spreadsheetml/2009/9/ac" r="399" ht="15.75" x14ac:dyDescent="0.25">
      <c r="A399" s="181"/>
      <c r="B399" s="182"/>
      <c r="C399" s="181"/>
      <c r="D399" s="181"/>
      <c r="E399" s="181"/>
      <c r="F399" s="181"/>
      <c r="G399" s="181"/>
      <c r="H399" s="181"/>
      <c r="I399" s="181"/>
      <c r="J399" s="181"/>
      <c r="K399" s="181"/>
      <c r="L399" s="181"/>
      <c r="M399" s="181"/>
      <c r="N399" s="181"/>
      <c r="O399" s="181"/>
      <c r="P399" s="181"/>
      <c r="Q399" s="181"/>
      <c r="R399" s="181"/>
      <c r="S399" s="181"/>
      <c r="T399" s="181"/>
      <c r="U399" s="181"/>
      <c r="V399" s="181"/>
      <c r="W399" s="181"/>
      <c r="X399" s="181"/>
      <c r="Y399" s="181"/>
      <c r="Z399" s="181"/>
      <c r="AA399" s="181"/>
    </row>
    <row xmlns:x14ac="http://schemas.microsoft.com/office/spreadsheetml/2009/9/ac" r="400" ht="15.75" x14ac:dyDescent="0.25">
      <c r="A400" s="181"/>
      <c r="B400" s="182"/>
      <c r="C400" s="181"/>
      <c r="D400" s="181"/>
      <c r="E400" s="181"/>
      <c r="F400" s="181"/>
      <c r="G400" s="181"/>
      <c r="H400" s="181"/>
      <c r="I400" s="181"/>
      <c r="J400" s="181"/>
      <c r="K400" s="181"/>
      <c r="L400" s="181"/>
      <c r="M400" s="181"/>
      <c r="N400" s="181"/>
      <c r="O400" s="181"/>
      <c r="P400" s="181"/>
      <c r="Q400" s="181"/>
      <c r="R400" s="181"/>
      <c r="S400" s="181"/>
      <c r="T400" s="181"/>
      <c r="U400" s="181"/>
      <c r="V400" s="181"/>
      <c r="W400" s="181"/>
      <c r="X400" s="181"/>
      <c r="Y400" s="181"/>
      <c r="Z400" s="181"/>
      <c r="AA400" s="181"/>
    </row>
    <row xmlns:x14ac="http://schemas.microsoft.com/office/spreadsheetml/2009/9/ac" r="401" ht="15.75" x14ac:dyDescent="0.25">
      <c r="A401" s="181"/>
      <c r="B401" s="182"/>
      <c r="C401" s="181"/>
      <c r="D401" s="181"/>
      <c r="E401" s="181"/>
      <c r="F401" s="181"/>
      <c r="G401" s="181"/>
      <c r="H401" s="181"/>
      <c r="I401" s="181"/>
      <c r="J401" s="181"/>
      <c r="K401" s="181"/>
      <c r="L401" s="181"/>
      <c r="M401" s="181"/>
      <c r="N401" s="181"/>
      <c r="O401" s="181"/>
      <c r="P401" s="181"/>
      <c r="Q401" s="181"/>
      <c r="R401" s="181"/>
      <c r="S401" s="181"/>
      <c r="T401" s="181"/>
      <c r="U401" s="181"/>
      <c r="V401" s="181"/>
      <c r="W401" s="181"/>
      <c r="X401" s="181"/>
      <c r="Y401" s="181"/>
      <c r="Z401" s="181"/>
      <c r="AA401" s="181"/>
    </row>
    <row xmlns:x14ac="http://schemas.microsoft.com/office/spreadsheetml/2009/9/ac" r="402" ht="15.75" x14ac:dyDescent="0.25">
      <c r="A402" s="181"/>
      <c r="B402" s="182"/>
      <c r="C402" s="181"/>
      <c r="D402" s="181"/>
      <c r="E402" s="181"/>
      <c r="F402" s="181"/>
      <c r="G402" s="181"/>
      <c r="H402" s="181"/>
      <c r="I402" s="181"/>
      <c r="J402" s="181"/>
      <c r="K402" s="181"/>
      <c r="L402" s="181"/>
      <c r="M402" s="181"/>
      <c r="N402" s="181"/>
      <c r="O402" s="181"/>
      <c r="P402" s="181"/>
      <c r="Q402" s="181"/>
      <c r="R402" s="181"/>
      <c r="S402" s="181"/>
      <c r="T402" s="181"/>
      <c r="U402" s="181"/>
      <c r="V402" s="181"/>
      <c r="W402" s="181"/>
      <c r="X402" s="181"/>
      <c r="Y402" s="181"/>
      <c r="Z402" s="181"/>
      <c r="AA402" s="181"/>
    </row>
    <row xmlns:x14ac="http://schemas.microsoft.com/office/spreadsheetml/2009/9/ac" r="403" ht="15.75" x14ac:dyDescent="0.25">
      <c r="A403" s="181"/>
      <c r="B403" s="182"/>
      <c r="C403" s="181"/>
      <c r="D403" s="181"/>
      <c r="E403" s="181"/>
      <c r="F403" s="181"/>
      <c r="G403" s="181"/>
      <c r="H403" s="181"/>
      <c r="I403" s="181"/>
      <c r="J403" s="181"/>
      <c r="K403" s="181"/>
      <c r="L403" s="181"/>
      <c r="M403" s="181"/>
      <c r="N403" s="181"/>
      <c r="O403" s="181"/>
      <c r="P403" s="181"/>
      <c r="Q403" s="181"/>
      <c r="R403" s="181"/>
      <c r="S403" s="181"/>
      <c r="T403" s="181"/>
      <c r="U403" s="181"/>
      <c r="V403" s="181"/>
      <c r="W403" s="181"/>
      <c r="X403" s="181"/>
      <c r="Y403" s="181"/>
      <c r="Z403" s="181"/>
      <c r="AA403" s="181"/>
    </row>
    <row xmlns:x14ac="http://schemas.microsoft.com/office/spreadsheetml/2009/9/ac" r="404" ht="15.75" x14ac:dyDescent="0.25">
      <c r="A404" s="181"/>
      <c r="B404" s="182"/>
      <c r="C404" s="181"/>
      <c r="D404" s="181"/>
      <c r="E404" s="181"/>
      <c r="F404" s="181"/>
      <c r="G404" s="181"/>
      <c r="H404" s="181"/>
      <c r="I404" s="181"/>
      <c r="J404" s="181"/>
      <c r="K404" s="181"/>
      <c r="L404" s="181"/>
      <c r="M404" s="181"/>
      <c r="N404" s="181"/>
      <c r="O404" s="181"/>
      <c r="P404" s="181"/>
      <c r="Q404" s="181"/>
      <c r="R404" s="181"/>
      <c r="S404" s="181"/>
      <c r="T404" s="181"/>
      <c r="U404" s="181"/>
      <c r="V404" s="181"/>
      <c r="W404" s="181"/>
      <c r="X404" s="181"/>
      <c r="Y404" s="181"/>
      <c r="Z404" s="181"/>
      <c r="AA404" s="181"/>
    </row>
    <row xmlns:x14ac="http://schemas.microsoft.com/office/spreadsheetml/2009/9/ac" r="405" ht="15.75" x14ac:dyDescent="0.25">
      <c r="A405" s="181"/>
      <c r="B405" s="182"/>
      <c r="C405" s="181"/>
      <c r="D405" s="181"/>
      <c r="E405" s="181"/>
      <c r="F405" s="181"/>
      <c r="G405" s="181"/>
      <c r="H405" s="181"/>
      <c r="I405" s="181"/>
      <c r="J405" s="181"/>
      <c r="K405" s="181"/>
      <c r="L405" s="181"/>
      <c r="M405" s="181"/>
      <c r="N405" s="181"/>
      <c r="O405" s="181"/>
      <c r="P405" s="181"/>
      <c r="Q405" s="181"/>
      <c r="R405" s="181"/>
      <c r="S405" s="181"/>
      <c r="T405" s="181"/>
      <c r="U405" s="181"/>
      <c r="V405" s="181"/>
      <c r="W405" s="181"/>
      <c r="X405" s="181"/>
      <c r="Y405" s="181"/>
      <c r="Z405" s="181"/>
      <c r="AA405" s="181"/>
    </row>
    <row xmlns:x14ac="http://schemas.microsoft.com/office/spreadsheetml/2009/9/ac" r="406" ht="15.75" x14ac:dyDescent="0.25">
      <c r="A406" s="181"/>
      <c r="B406" s="182"/>
      <c r="C406" s="181"/>
      <c r="D406" s="181"/>
      <c r="E406" s="181"/>
      <c r="F406" s="181"/>
      <c r="G406" s="181"/>
      <c r="H406" s="181"/>
      <c r="I406" s="181"/>
      <c r="J406" s="181"/>
      <c r="K406" s="181"/>
      <c r="L406" s="181"/>
      <c r="M406" s="181"/>
      <c r="N406" s="181"/>
      <c r="O406" s="181"/>
      <c r="P406" s="181"/>
      <c r="Q406" s="181"/>
      <c r="R406" s="181"/>
      <c r="S406" s="181"/>
      <c r="T406" s="181"/>
      <c r="U406" s="181"/>
      <c r="V406" s="181"/>
      <c r="W406" s="181"/>
      <c r="X406" s="181"/>
      <c r="Y406" s="181"/>
      <c r="Z406" s="181"/>
      <c r="AA406" s="181"/>
    </row>
    <row xmlns:x14ac="http://schemas.microsoft.com/office/spreadsheetml/2009/9/ac" r="407" ht="15.75" x14ac:dyDescent="0.25">
      <c r="A407" s="181"/>
      <c r="B407" s="182"/>
      <c r="C407" s="181"/>
      <c r="D407" s="181"/>
      <c r="E407" s="181"/>
      <c r="F407" s="181"/>
      <c r="G407" s="181"/>
      <c r="H407" s="181"/>
      <c r="I407" s="181"/>
      <c r="J407" s="181"/>
      <c r="K407" s="181"/>
      <c r="L407" s="181"/>
      <c r="M407" s="181"/>
      <c r="N407" s="181"/>
      <c r="O407" s="181"/>
      <c r="P407" s="181"/>
      <c r="Q407" s="181"/>
      <c r="R407" s="181"/>
      <c r="S407" s="181"/>
      <c r="T407" s="181"/>
      <c r="U407" s="181"/>
      <c r="V407" s="181"/>
      <c r="W407" s="181"/>
      <c r="X407" s="181"/>
      <c r="Y407" s="181"/>
      <c r="Z407" s="181"/>
      <c r="AA407" s="181"/>
    </row>
    <row xmlns:x14ac="http://schemas.microsoft.com/office/spreadsheetml/2009/9/ac" r="408" ht="15.75" x14ac:dyDescent="0.25">
      <c r="A408" s="181"/>
      <c r="B408" s="182"/>
      <c r="C408" s="181"/>
      <c r="D408" s="181"/>
      <c r="E408" s="181"/>
      <c r="F408" s="181"/>
      <c r="G408" s="181"/>
      <c r="H408" s="181"/>
      <c r="I408" s="181"/>
      <c r="J408" s="181"/>
      <c r="K408" s="181"/>
      <c r="L408" s="181"/>
      <c r="M408" s="181"/>
      <c r="N408" s="181"/>
      <c r="O408" s="181"/>
      <c r="P408" s="181"/>
      <c r="Q408" s="181"/>
      <c r="R408" s="181"/>
      <c r="S408" s="181"/>
      <c r="T408" s="181"/>
      <c r="U408" s="181"/>
      <c r="V408" s="181"/>
      <c r="W408" s="181"/>
      <c r="X408" s="181"/>
      <c r="Y408" s="181"/>
      <c r="Z408" s="181"/>
      <c r="AA408" s="181"/>
    </row>
    <row xmlns:x14ac="http://schemas.microsoft.com/office/spreadsheetml/2009/9/ac" r="409" ht="15.75" x14ac:dyDescent="0.25">
      <c r="A409" s="181"/>
      <c r="B409" s="182"/>
      <c r="C409" s="181"/>
      <c r="D409" s="181"/>
      <c r="E409" s="181"/>
      <c r="F409" s="181"/>
      <c r="G409" s="181"/>
      <c r="H409" s="181"/>
      <c r="I409" s="181"/>
      <c r="J409" s="181"/>
      <c r="K409" s="181"/>
      <c r="L409" s="181"/>
      <c r="M409" s="181"/>
      <c r="N409" s="181"/>
      <c r="O409" s="181"/>
      <c r="P409" s="181"/>
      <c r="Q409" s="181"/>
      <c r="R409" s="181"/>
      <c r="S409" s="181"/>
      <c r="T409" s="181"/>
      <c r="U409" s="181"/>
      <c r="V409" s="181"/>
      <c r="W409" s="181"/>
      <c r="X409" s="181"/>
      <c r="Y409" s="181"/>
      <c r="Z409" s="181"/>
      <c r="AA409" s="181"/>
    </row>
    <row xmlns:x14ac="http://schemas.microsoft.com/office/spreadsheetml/2009/9/ac" r="410" ht="15.75" x14ac:dyDescent="0.25">
      <c r="A410" s="181"/>
      <c r="B410" s="182"/>
      <c r="C410" s="181"/>
      <c r="D410" s="181"/>
      <c r="E410" s="181"/>
      <c r="F410" s="181"/>
      <c r="G410" s="181"/>
      <c r="H410" s="181"/>
      <c r="I410" s="181"/>
      <c r="J410" s="181"/>
      <c r="K410" s="181"/>
      <c r="L410" s="181"/>
      <c r="M410" s="181"/>
      <c r="N410" s="181"/>
      <c r="O410" s="181"/>
      <c r="P410" s="181"/>
      <c r="Q410" s="181"/>
      <c r="R410" s="181"/>
      <c r="S410" s="181"/>
      <c r="T410" s="181"/>
      <c r="U410" s="181"/>
      <c r="V410" s="181"/>
      <c r="W410" s="181"/>
      <c r="X410" s="181"/>
      <c r="Y410" s="181"/>
      <c r="Z410" s="181"/>
      <c r="AA410" s="181"/>
    </row>
    <row xmlns:x14ac="http://schemas.microsoft.com/office/spreadsheetml/2009/9/ac" r="411" ht="15.75" x14ac:dyDescent="0.25">
      <c r="A411" s="181"/>
      <c r="B411" s="182"/>
      <c r="C411" s="181"/>
      <c r="D411" s="181"/>
      <c r="E411" s="181"/>
      <c r="F411" s="181"/>
      <c r="G411" s="181"/>
      <c r="H411" s="181"/>
      <c r="I411" s="181"/>
      <c r="J411" s="181"/>
      <c r="K411" s="181"/>
      <c r="L411" s="181"/>
      <c r="M411" s="181"/>
      <c r="N411" s="181"/>
      <c r="O411" s="181"/>
      <c r="P411" s="181"/>
      <c r="Q411" s="181"/>
      <c r="R411" s="181"/>
      <c r="S411" s="181"/>
      <c r="T411" s="181"/>
      <c r="U411" s="181"/>
      <c r="V411" s="181"/>
      <c r="W411" s="181"/>
      <c r="X411" s="181"/>
      <c r="Y411" s="181"/>
      <c r="Z411" s="181"/>
      <c r="AA411" s="181"/>
    </row>
    <row xmlns:x14ac="http://schemas.microsoft.com/office/spreadsheetml/2009/9/ac" r="412" ht="15.75" x14ac:dyDescent="0.25">
      <c r="A412" s="181"/>
      <c r="B412" s="182"/>
      <c r="C412" s="181"/>
      <c r="D412" s="181"/>
      <c r="E412" s="181"/>
      <c r="F412" s="181"/>
      <c r="G412" s="181"/>
      <c r="H412" s="181"/>
      <c r="I412" s="181"/>
      <c r="J412" s="181"/>
      <c r="K412" s="181"/>
      <c r="L412" s="181"/>
      <c r="M412" s="181"/>
      <c r="N412" s="181"/>
      <c r="O412" s="181"/>
      <c r="P412" s="181"/>
      <c r="Q412" s="181"/>
      <c r="R412" s="181"/>
      <c r="S412" s="181"/>
      <c r="T412" s="181"/>
      <c r="U412" s="181"/>
      <c r="V412" s="181"/>
      <c r="W412" s="181"/>
      <c r="X412" s="181"/>
      <c r="Y412" s="181"/>
      <c r="Z412" s="181"/>
      <c r="AA412" s="181"/>
    </row>
    <row xmlns:x14ac="http://schemas.microsoft.com/office/spreadsheetml/2009/9/ac" r="413" ht="15.75" x14ac:dyDescent="0.25">
      <c r="A413" s="181"/>
      <c r="B413" s="182"/>
      <c r="C413" s="181"/>
      <c r="D413" s="181"/>
      <c r="E413" s="181"/>
      <c r="F413" s="181"/>
      <c r="G413" s="181"/>
      <c r="H413" s="181"/>
      <c r="I413" s="181"/>
      <c r="J413" s="181"/>
      <c r="K413" s="181"/>
      <c r="L413" s="181"/>
      <c r="M413" s="181"/>
      <c r="N413" s="181"/>
      <c r="O413" s="181"/>
      <c r="P413" s="181"/>
      <c r="Q413" s="181"/>
      <c r="R413" s="181"/>
      <c r="S413" s="181"/>
      <c r="T413" s="181"/>
      <c r="U413" s="181"/>
      <c r="V413" s="181"/>
      <c r="W413" s="181"/>
      <c r="X413" s="181"/>
      <c r="Y413" s="181"/>
      <c r="Z413" s="181"/>
      <c r="AA413" s="181"/>
    </row>
    <row xmlns:x14ac="http://schemas.microsoft.com/office/spreadsheetml/2009/9/ac" r="414" ht="15.75" x14ac:dyDescent="0.25">
      <c r="A414" s="181"/>
      <c r="B414" s="182"/>
      <c r="C414" s="181"/>
      <c r="D414" s="181"/>
      <c r="E414" s="181"/>
      <c r="F414" s="181"/>
      <c r="G414" s="181"/>
      <c r="H414" s="181"/>
      <c r="I414" s="181"/>
      <c r="J414" s="181"/>
      <c r="K414" s="181"/>
      <c r="L414" s="181"/>
      <c r="M414" s="181"/>
      <c r="N414" s="181"/>
      <c r="O414" s="181"/>
      <c r="P414" s="181"/>
      <c r="Q414" s="181"/>
      <c r="R414" s="181"/>
      <c r="S414" s="181"/>
      <c r="T414" s="181"/>
      <c r="U414" s="181"/>
      <c r="V414" s="181"/>
      <c r="W414" s="181"/>
      <c r="X414" s="181"/>
      <c r="Y414" s="181"/>
      <c r="Z414" s="181"/>
      <c r="AA414" s="181"/>
    </row>
    <row xmlns:x14ac="http://schemas.microsoft.com/office/spreadsheetml/2009/9/ac" r="415" ht="15.75" x14ac:dyDescent="0.25">
      <c r="A415" s="181"/>
      <c r="B415" s="182"/>
      <c r="C415" s="181"/>
      <c r="D415" s="181"/>
      <c r="E415" s="181"/>
      <c r="F415" s="181"/>
      <c r="G415" s="181"/>
      <c r="H415" s="181"/>
      <c r="I415" s="181"/>
      <c r="J415" s="181"/>
      <c r="K415" s="181"/>
      <c r="L415" s="181"/>
      <c r="M415" s="181"/>
      <c r="N415" s="181"/>
      <c r="O415" s="181"/>
      <c r="P415" s="181"/>
      <c r="Q415" s="181"/>
      <c r="R415" s="181"/>
      <c r="S415" s="181"/>
      <c r="T415" s="181"/>
      <c r="U415" s="181"/>
      <c r="V415" s="181"/>
      <c r="W415" s="181"/>
      <c r="X415" s="181"/>
      <c r="Y415" s="181"/>
      <c r="Z415" s="181"/>
      <c r="AA415" s="181"/>
    </row>
    <row xmlns:x14ac="http://schemas.microsoft.com/office/spreadsheetml/2009/9/ac" r="416" ht="15.75" x14ac:dyDescent="0.25">
      <c r="A416" s="181"/>
      <c r="B416" s="182"/>
      <c r="C416" s="181"/>
      <c r="D416" s="181"/>
      <c r="E416" s="181"/>
      <c r="F416" s="181"/>
      <c r="G416" s="181"/>
      <c r="H416" s="181"/>
      <c r="I416" s="181"/>
      <c r="J416" s="181"/>
      <c r="K416" s="181"/>
      <c r="L416" s="181"/>
      <c r="M416" s="181"/>
      <c r="N416" s="181"/>
      <c r="O416" s="181"/>
      <c r="P416" s="181"/>
      <c r="Q416" s="181"/>
      <c r="R416" s="181"/>
      <c r="S416" s="181"/>
      <c r="T416" s="181"/>
      <c r="U416" s="181"/>
      <c r="V416" s="181"/>
      <c r="W416" s="181"/>
      <c r="X416" s="181"/>
      <c r="Y416" s="181"/>
      <c r="Z416" s="181"/>
      <c r="AA416" s="181"/>
    </row>
    <row xmlns:x14ac="http://schemas.microsoft.com/office/spreadsheetml/2009/9/ac" r="417" ht="15.75" x14ac:dyDescent="0.25">
      <c r="A417" s="181"/>
      <c r="B417" s="182"/>
      <c r="C417" s="181"/>
      <c r="D417" s="181"/>
      <c r="E417" s="181"/>
      <c r="F417" s="181"/>
      <c r="G417" s="181"/>
      <c r="H417" s="181"/>
      <c r="I417" s="181"/>
      <c r="J417" s="181"/>
      <c r="K417" s="181"/>
      <c r="L417" s="181"/>
      <c r="M417" s="181"/>
      <c r="N417" s="181"/>
      <c r="O417" s="181"/>
      <c r="P417" s="181"/>
      <c r="Q417" s="181"/>
      <c r="R417" s="181"/>
      <c r="S417" s="181"/>
      <c r="T417" s="181"/>
      <c r="U417" s="181"/>
      <c r="V417" s="181"/>
      <c r="W417" s="181"/>
      <c r="X417" s="181"/>
      <c r="Y417" s="181"/>
      <c r="Z417" s="181"/>
      <c r="AA417" s="181"/>
    </row>
    <row xmlns:x14ac="http://schemas.microsoft.com/office/spreadsheetml/2009/9/ac" r="418" ht="15.75" x14ac:dyDescent="0.25">
      <c r="A418" s="181"/>
      <c r="B418" s="182"/>
      <c r="C418" s="181"/>
      <c r="D418" s="181"/>
      <c r="E418" s="181"/>
      <c r="F418" s="181"/>
      <c r="G418" s="181"/>
      <c r="H418" s="181"/>
      <c r="I418" s="181"/>
      <c r="J418" s="181"/>
      <c r="K418" s="181"/>
      <c r="L418" s="181"/>
      <c r="M418" s="181"/>
      <c r="N418" s="181"/>
      <c r="O418" s="181"/>
      <c r="P418" s="181"/>
      <c r="Q418" s="181"/>
      <c r="R418" s="181"/>
      <c r="S418" s="181"/>
      <c r="T418" s="181"/>
      <c r="U418" s="181"/>
      <c r="V418" s="181"/>
      <c r="W418" s="181"/>
      <c r="X418" s="181"/>
      <c r="Y418" s="181"/>
      <c r="Z418" s="181"/>
      <c r="AA418" s="181"/>
    </row>
    <row xmlns:x14ac="http://schemas.microsoft.com/office/spreadsheetml/2009/9/ac" r="419" ht="15.75" x14ac:dyDescent="0.25">
      <c r="A419" s="181"/>
      <c r="B419" s="182"/>
      <c r="C419" s="181"/>
      <c r="D419" s="181"/>
      <c r="E419" s="181"/>
      <c r="F419" s="181"/>
      <c r="G419" s="181"/>
      <c r="H419" s="181"/>
      <c r="I419" s="181"/>
      <c r="J419" s="181"/>
      <c r="K419" s="181"/>
      <c r="L419" s="181"/>
      <c r="M419" s="181"/>
      <c r="N419" s="181"/>
      <c r="O419" s="181"/>
      <c r="P419" s="181"/>
      <c r="Q419" s="181"/>
      <c r="R419" s="181"/>
      <c r="S419" s="181"/>
      <c r="T419" s="181"/>
      <c r="U419" s="181"/>
      <c r="V419" s="181"/>
      <c r="W419" s="181"/>
      <c r="X419" s="181"/>
      <c r="Y419" s="181"/>
      <c r="Z419" s="181"/>
      <c r="AA419" s="181"/>
    </row>
    <row xmlns:x14ac="http://schemas.microsoft.com/office/spreadsheetml/2009/9/ac" r="420" ht="15.75" x14ac:dyDescent="0.25">
      <c r="A420" s="181"/>
      <c r="B420" s="182"/>
      <c r="C420" s="181"/>
      <c r="D420" s="181"/>
      <c r="E420" s="181"/>
      <c r="F420" s="181"/>
      <c r="G420" s="181"/>
      <c r="H420" s="181"/>
      <c r="I420" s="181"/>
      <c r="J420" s="181"/>
      <c r="K420" s="181"/>
      <c r="L420" s="181"/>
      <c r="M420" s="181"/>
      <c r="N420" s="181"/>
      <c r="O420" s="181"/>
      <c r="P420" s="181"/>
      <c r="Q420" s="181"/>
      <c r="R420" s="181"/>
      <c r="S420" s="181"/>
      <c r="T420" s="181"/>
      <c r="U420" s="181"/>
      <c r="V420" s="181"/>
      <c r="W420" s="181"/>
      <c r="X420" s="181"/>
      <c r="Y420" s="181"/>
      <c r="Z420" s="181"/>
      <c r="AA420" s="181"/>
    </row>
    <row xmlns:x14ac="http://schemas.microsoft.com/office/spreadsheetml/2009/9/ac" r="421" ht="15.75" x14ac:dyDescent="0.25">
      <c r="A421" s="181"/>
      <c r="B421" s="182"/>
      <c r="C421" s="181"/>
      <c r="D421" s="181"/>
      <c r="E421" s="181"/>
      <c r="F421" s="181"/>
      <c r="G421" s="181"/>
      <c r="H421" s="181"/>
      <c r="I421" s="181"/>
      <c r="J421" s="181"/>
      <c r="K421" s="181"/>
      <c r="L421" s="181"/>
      <c r="M421" s="181"/>
      <c r="N421" s="181"/>
      <c r="O421" s="181"/>
      <c r="P421" s="181"/>
      <c r="Q421" s="181"/>
      <c r="R421" s="181"/>
      <c r="S421" s="181"/>
      <c r="T421" s="181"/>
      <c r="U421" s="181"/>
      <c r="V421" s="181"/>
      <c r="W421" s="181"/>
      <c r="X421" s="181"/>
      <c r="Y421" s="181"/>
      <c r="Z421" s="181"/>
      <c r="AA421" s="181"/>
    </row>
    <row xmlns:x14ac="http://schemas.microsoft.com/office/spreadsheetml/2009/9/ac" r="422" ht="15.75" x14ac:dyDescent="0.25">
      <c r="A422" s="181"/>
      <c r="B422" s="182"/>
      <c r="C422" s="181"/>
      <c r="D422" s="181"/>
      <c r="E422" s="181"/>
      <c r="F422" s="181"/>
      <c r="G422" s="181"/>
      <c r="H422" s="181"/>
      <c r="I422" s="181"/>
      <c r="J422" s="181"/>
      <c r="K422" s="181"/>
      <c r="L422" s="181"/>
      <c r="M422" s="181"/>
      <c r="N422" s="181"/>
      <c r="O422" s="181"/>
      <c r="P422" s="181"/>
      <c r="Q422" s="181"/>
      <c r="R422" s="181"/>
      <c r="S422" s="181"/>
      <c r="T422" s="181"/>
      <c r="U422" s="181"/>
      <c r="V422" s="181"/>
      <c r="W422" s="181"/>
      <c r="X422" s="181"/>
      <c r="Y422" s="181"/>
      <c r="Z422" s="181"/>
      <c r="AA422" s="181"/>
    </row>
    <row xmlns:x14ac="http://schemas.microsoft.com/office/spreadsheetml/2009/9/ac" r="423" ht="15.75" x14ac:dyDescent="0.25">
      <c r="A423" s="181"/>
      <c r="B423" s="182"/>
      <c r="C423" s="181"/>
      <c r="D423" s="181"/>
      <c r="E423" s="181"/>
      <c r="F423" s="181"/>
      <c r="G423" s="181"/>
      <c r="H423" s="181"/>
      <c r="I423" s="181"/>
      <c r="J423" s="181"/>
      <c r="K423" s="181"/>
      <c r="L423" s="181"/>
      <c r="M423" s="181"/>
      <c r="N423" s="181"/>
      <c r="O423" s="181"/>
      <c r="P423" s="181"/>
      <c r="Q423" s="181"/>
      <c r="R423" s="181"/>
      <c r="S423" s="181"/>
      <c r="T423" s="181"/>
      <c r="U423" s="181"/>
      <c r="V423" s="181"/>
      <c r="W423" s="181"/>
      <c r="X423" s="181"/>
      <c r="Y423" s="181"/>
      <c r="Z423" s="181"/>
      <c r="AA423" s="181"/>
    </row>
    <row xmlns:x14ac="http://schemas.microsoft.com/office/spreadsheetml/2009/9/ac" r="424" ht="15.75" x14ac:dyDescent="0.25">
      <c r="A424" s="181"/>
      <c r="B424" s="182"/>
      <c r="C424" s="181"/>
      <c r="D424" s="181"/>
      <c r="E424" s="181"/>
      <c r="F424" s="181"/>
      <c r="G424" s="181"/>
      <c r="H424" s="181"/>
      <c r="I424" s="181"/>
      <c r="J424" s="181"/>
      <c r="K424" s="181"/>
      <c r="L424" s="181"/>
      <c r="M424" s="181"/>
      <c r="N424" s="181"/>
      <c r="O424" s="181"/>
      <c r="P424" s="181"/>
      <c r="Q424" s="181"/>
      <c r="R424" s="181"/>
      <c r="S424" s="181"/>
      <c r="T424" s="181"/>
      <c r="U424" s="181"/>
      <c r="V424" s="181"/>
      <c r="W424" s="181"/>
      <c r="X424" s="181"/>
      <c r="Y424" s="181"/>
      <c r="Z424" s="181"/>
      <c r="AA424" s="181"/>
    </row>
    <row xmlns:x14ac="http://schemas.microsoft.com/office/spreadsheetml/2009/9/ac" r="425" ht="15.75" x14ac:dyDescent="0.25">
      <c r="A425" s="181"/>
      <c r="B425" s="182"/>
      <c r="C425" s="181"/>
      <c r="D425" s="181"/>
      <c r="E425" s="181"/>
      <c r="F425" s="181"/>
      <c r="G425" s="181"/>
      <c r="H425" s="181"/>
      <c r="I425" s="181"/>
      <c r="J425" s="181"/>
      <c r="K425" s="181"/>
      <c r="L425" s="181"/>
      <c r="M425" s="181"/>
      <c r="N425" s="181"/>
      <c r="O425" s="181"/>
      <c r="P425" s="181"/>
      <c r="Q425" s="181"/>
      <c r="R425" s="181"/>
      <c r="S425" s="181"/>
      <c r="T425" s="181"/>
      <c r="U425" s="181"/>
      <c r="V425" s="181"/>
      <c r="W425" s="181"/>
      <c r="X425" s="181"/>
      <c r="Y425" s="181"/>
      <c r="Z425" s="181"/>
      <c r="AA425" s="181"/>
    </row>
    <row xmlns:x14ac="http://schemas.microsoft.com/office/spreadsheetml/2009/9/ac" r="426" ht="15.75" x14ac:dyDescent="0.25">
      <c r="A426" s="181"/>
      <c r="B426" s="182"/>
      <c r="C426" s="181"/>
      <c r="D426" s="181"/>
      <c r="E426" s="181"/>
      <c r="F426" s="181"/>
      <c r="G426" s="181"/>
      <c r="H426" s="181"/>
      <c r="I426" s="181"/>
      <c r="J426" s="181"/>
      <c r="K426" s="181"/>
      <c r="L426" s="181"/>
      <c r="M426" s="181"/>
      <c r="N426" s="181"/>
      <c r="O426" s="181"/>
      <c r="P426" s="181"/>
      <c r="Q426" s="181"/>
      <c r="R426" s="181"/>
      <c r="S426" s="181"/>
      <c r="T426" s="181"/>
      <c r="U426" s="181"/>
      <c r="V426" s="181"/>
      <c r="W426" s="181"/>
      <c r="X426" s="181"/>
      <c r="Y426" s="181"/>
      <c r="Z426" s="181"/>
      <c r="AA426" s="181"/>
    </row>
    <row xmlns:x14ac="http://schemas.microsoft.com/office/spreadsheetml/2009/9/ac" r="427" ht="15.75" x14ac:dyDescent="0.25">
      <c r="A427" s="181"/>
      <c r="B427" s="182"/>
      <c r="C427" s="181"/>
      <c r="D427" s="181"/>
      <c r="E427" s="181"/>
      <c r="F427" s="181"/>
      <c r="G427" s="181"/>
      <c r="H427" s="181"/>
      <c r="I427" s="181"/>
      <c r="J427" s="181"/>
      <c r="K427" s="181"/>
      <c r="L427" s="181"/>
      <c r="M427" s="181"/>
      <c r="N427" s="181"/>
      <c r="O427" s="181"/>
      <c r="P427" s="181"/>
      <c r="Q427" s="181"/>
      <c r="R427" s="181"/>
      <c r="S427" s="181"/>
      <c r="T427" s="181"/>
      <c r="U427" s="181"/>
      <c r="V427" s="181"/>
      <c r="W427" s="181"/>
      <c r="X427" s="181"/>
      <c r="Y427" s="181"/>
      <c r="Z427" s="181"/>
      <c r="AA427" s="181"/>
    </row>
    <row xmlns:x14ac="http://schemas.microsoft.com/office/spreadsheetml/2009/9/ac" r="428" ht="15.75" x14ac:dyDescent="0.25">
      <c r="A428" s="181"/>
      <c r="B428" s="182"/>
      <c r="C428" s="181"/>
      <c r="D428" s="181"/>
      <c r="E428" s="181"/>
      <c r="F428" s="181"/>
      <c r="G428" s="181"/>
      <c r="H428" s="181"/>
      <c r="I428" s="181"/>
      <c r="J428" s="181"/>
      <c r="K428" s="181"/>
      <c r="L428" s="181"/>
      <c r="M428" s="181"/>
      <c r="N428" s="181"/>
      <c r="O428" s="181"/>
      <c r="P428" s="181"/>
      <c r="Q428" s="181"/>
      <c r="R428" s="181"/>
      <c r="S428" s="181"/>
      <c r="T428" s="181"/>
      <c r="U428" s="181"/>
      <c r="V428" s="181"/>
      <c r="W428" s="181"/>
      <c r="X428" s="181"/>
      <c r="Y428" s="181"/>
      <c r="Z428" s="181"/>
      <c r="AA428" s="181"/>
    </row>
    <row xmlns:x14ac="http://schemas.microsoft.com/office/spreadsheetml/2009/9/ac" r="429" ht="15.75" x14ac:dyDescent="0.25">
      <c r="A429" s="181"/>
      <c r="B429" s="182"/>
      <c r="C429" s="181"/>
      <c r="D429" s="181"/>
      <c r="E429" s="181"/>
      <c r="F429" s="181"/>
      <c r="G429" s="181"/>
      <c r="H429" s="181"/>
      <c r="I429" s="181"/>
      <c r="J429" s="181"/>
      <c r="K429" s="181"/>
      <c r="L429" s="181"/>
      <c r="M429" s="181"/>
      <c r="N429" s="181"/>
      <c r="O429" s="181"/>
      <c r="P429" s="181"/>
      <c r="Q429" s="181"/>
      <c r="R429" s="181"/>
      <c r="S429" s="181"/>
      <c r="T429" s="181"/>
      <c r="U429" s="181"/>
      <c r="V429" s="181"/>
      <c r="W429" s="181"/>
      <c r="X429" s="181"/>
      <c r="Y429" s="181"/>
      <c r="Z429" s="181"/>
      <c r="AA429" s="181"/>
    </row>
    <row xmlns:x14ac="http://schemas.microsoft.com/office/spreadsheetml/2009/9/ac" r="430" ht="15.75" x14ac:dyDescent="0.25">
      <c r="A430" s="181"/>
      <c r="B430" s="182"/>
      <c r="C430" s="181"/>
      <c r="D430" s="181"/>
      <c r="E430" s="181"/>
      <c r="F430" s="181"/>
      <c r="G430" s="181"/>
      <c r="H430" s="181"/>
      <c r="I430" s="181"/>
      <c r="J430" s="181"/>
      <c r="K430" s="181"/>
      <c r="L430" s="181"/>
      <c r="M430" s="181"/>
      <c r="N430" s="181"/>
      <c r="O430" s="181"/>
      <c r="P430" s="181"/>
      <c r="Q430" s="181"/>
      <c r="R430" s="181"/>
      <c r="S430" s="181"/>
      <c r="T430" s="181"/>
      <c r="U430" s="181"/>
      <c r="V430" s="181"/>
      <c r="W430" s="181"/>
      <c r="X430" s="181"/>
      <c r="Y430" s="181"/>
      <c r="Z430" s="181"/>
      <c r="AA430" s="181"/>
    </row>
    <row xmlns:x14ac="http://schemas.microsoft.com/office/spreadsheetml/2009/9/ac" r="431" ht="15.75" x14ac:dyDescent="0.25">
      <c r="A431" s="181"/>
      <c r="B431" s="182"/>
      <c r="C431" s="181"/>
      <c r="D431" s="181"/>
      <c r="E431" s="181"/>
      <c r="F431" s="181"/>
      <c r="G431" s="181"/>
      <c r="H431" s="181"/>
      <c r="I431" s="181"/>
      <c r="J431" s="181"/>
      <c r="K431" s="181"/>
      <c r="L431" s="181"/>
      <c r="M431" s="181"/>
      <c r="N431" s="181"/>
      <c r="O431" s="181"/>
      <c r="P431" s="181"/>
      <c r="Q431" s="181"/>
      <c r="R431" s="181"/>
      <c r="S431" s="181"/>
      <c r="T431" s="181"/>
      <c r="U431" s="181"/>
      <c r="V431" s="181"/>
      <c r="W431" s="181"/>
      <c r="X431" s="181"/>
      <c r="Y431" s="181"/>
      <c r="Z431" s="181"/>
      <c r="AA431" s="181"/>
    </row>
    <row xmlns:x14ac="http://schemas.microsoft.com/office/spreadsheetml/2009/9/ac" r="432" ht="15.75" x14ac:dyDescent="0.25">
      <c r="A432" s="181"/>
      <c r="B432" s="182"/>
      <c r="C432" s="181"/>
      <c r="D432" s="181"/>
      <c r="E432" s="181"/>
      <c r="F432" s="181"/>
      <c r="G432" s="181"/>
      <c r="H432" s="181"/>
      <c r="I432" s="181"/>
      <c r="J432" s="181"/>
      <c r="K432" s="181"/>
      <c r="L432" s="181"/>
      <c r="M432" s="181"/>
      <c r="N432" s="181"/>
      <c r="O432" s="181"/>
      <c r="P432" s="181"/>
      <c r="Q432" s="181"/>
      <c r="R432" s="181"/>
      <c r="S432" s="181"/>
      <c r="T432" s="181"/>
      <c r="U432" s="181"/>
      <c r="V432" s="181"/>
      <c r="W432" s="181"/>
      <c r="X432" s="181"/>
      <c r="Y432" s="181"/>
      <c r="Z432" s="181"/>
      <c r="AA432" s="181"/>
    </row>
    <row xmlns:x14ac="http://schemas.microsoft.com/office/spreadsheetml/2009/9/ac" r="433" ht="15.75" x14ac:dyDescent="0.25">
      <c r="A433" s="181"/>
      <c r="B433" s="182"/>
      <c r="C433" s="181"/>
      <c r="D433" s="181"/>
      <c r="E433" s="181"/>
      <c r="F433" s="181"/>
      <c r="G433" s="181"/>
      <c r="H433" s="181"/>
      <c r="I433" s="181"/>
      <c r="J433" s="181"/>
      <c r="K433" s="181"/>
      <c r="L433" s="181"/>
      <c r="M433" s="181"/>
      <c r="N433" s="181"/>
      <c r="O433" s="181"/>
      <c r="P433" s="181"/>
      <c r="Q433" s="181"/>
      <c r="R433" s="181"/>
      <c r="S433" s="181"/>
      <c r="T433" s="181"/>
      <c r="U433" s="181"/>
      <c r="V433" s="181"/>
      <c r="W433" s="181"/>
      <c r="X433" s="181"/>
      <c r="Y433" s="181"/>
      <c r="Z433" s="181"/>
      <c r="AA433" s="181"/>
    </row>
    <row xmlns:x14ac="http://schemas.microsoft.com/office/spreadsheetml/2009/9/ac" r="434" ht="15.75" x14ac:dyDescent="0.25">
      <c r="A434" s="181"/>
      <c r="B434" s="182"/>
      <c r="C434" s="181"/>
      <c r="D434" s="181"/>
      <c r="E434" s="181"/>
      <c r="F434" s="181"/>
      <c r="G434" s="181"/>
      <c r="H434" s="181"/>
      <c r="I434" s="181"/>
      <c r="J434" s="181"/>
      <c r="K434" s="181"/>
      <c r="L434" s="181"/>
      <c r="M434" s="181"/>
      <c r="N434" s="181"/>
      <c r="O434" s="181"/>
      <c r="P434" s="181"/>
      <c r="Q434" s="181"/>
      <c r="R434" s="181"/>
      <c r="S434" s="181"/>
      <c r="T434" s="181"/>
      <c r="U434" s="181"/>
      <c r="V434" s="181"/>
      <c r="W434" s="181"/>
      <c r="X434" s="181"/>
      <c r="Y434" s="181"/>
      <c r="Z434" s="181"/>
      <c r="AA434" s="181"/>
    </row>
    <row xmlns:x14ac="http://schemas.microsoft.com/office/spreadsheetml/2009/9/ac" r="435" ht="15.75" x14ac:dyDescent="0.25">
      <c r="A435" s="181"/>
      <c r="B435" s="182"/>
      <c r="C435" s="181"/>
      <c r="D435" s="181"/>
      <c r="E435" s="181"/>
      <c r="F435" s="181"/>
      <c r="G435" s="181"/>
      <c r="H435" s="181"/>
      <c r="I435" s="181"/>
      <c r="J435" s="181"/>
      <c r="K435" s="181"/>
      <c r="L435" s="181"/>
      <c r="M435" s="181"/>
      <c r="N435" s="181"/>
      <c r="O435" s="181"/>
      <c r="P435" s="181"/>
      <c r="Q435" s="181"/>
      <c r="R435" s="181"/>
      <c r="S435" s="181"/>
      <c r="T435" s="181"/>
      <c r="U435" s="181"/>
      <c r="V435" s="181"/>
      <c r="W435" s="181"/>
      <c r="X435" s="181"/>
      <c r="Y435" s="181"/>
      <c r="Z435" s="181"/>
      <c r="AA435" s="181"/>
    </row>
    <row xmlns:x14ac="http://schemas.microsoft.com/office/spreadsheetml/2009/9/ac" r="436" ht="15.75" x14ac:dyDescent="0.25">
      <c r="A436" s="181"/>
      <c r="B436" s="182"/>
      <c r="C436" s="181"/>
      <c r="D436" s="181"/>
      <c r="E436" s="181"/>
      <c r="F436" s="181"/>
      <c r="G436" s="181"/>
      <c r="H436" s="181"/>
      <c r="I436" s="181"/>
      <c r="J436" s="181"/>
      <c r="K436" s="181"/>
      <c r="L436" s="181"/>
      <c r="M436" s="181"/>
      <c r="N436" s="181"/>
      <c r="O436" s="181"/>
      <c r="P436" s="181"/>
      <c r="Q436" s="181"/>
      <c r="R436" s="181"/>
      <c r="S436" s="181"/>
      <c r="T436" s="181"/>
      <c r="U436" s="181"/>
      <c r="V436" s="181"/>
      <c r="W436" s="181"/>
      <c r="X436" s="181"/>
      <c r="Y436" s="181"/>
      <c r="Z436" s="181"/>
      <c r="AA436" s="181"/>
    </row>
    <row xmlns:x14ac="http://schemas.microsoft.com/office/spreadsheetml/2009/9/ac" r="437" ht="15.75" x14ac:dyDescent="0.25">
      <c r="A437" s="181"/>
      <c r="B437" s="182"/>
      <c r="C437" s="181"/>
      <c r="D437" s="181"/>
      <c r="E437" s="181"/>
      <c r="F437" s="181"/>
      <c r="G437" s="181"/>
      <c r="H437" s="181"/>
      <c r="I437" s="181"/>
      <c r="J437" s="181"/>
      <c r="K437" s="181"/>
      <c r="L437" s="181"/>
      <c r="M437" s="181"/>
      <c r="N437" s="181"/>
      <c r="O437" s="181"/>
      <c r="P437" s="181"/>
      <c r="Q437" s="181"/>
      <c r="R437" s="181"/>
      <c r="S437" s="181"/>
      <c r="T437" s="181"/>
      <c r="U437" s="181"/>
      <c r="V437" s="181"/>
      <c r="W437" s="181"/>
      <c r="X437" s="181"/>
      <c r="Y437" s="181"/>
      <c r="Z437" s="181"/>
      <c r="AA437" s="181"/>
    </row>
    <row xmlns:x14ac="http://schemas.microsoft.com/office/spreadsheetml/2009/9/ac" r="438" ht="15.75" x14ac:dyDescent="0.25">
      <c r="A438" s="181"/>
      <c r="B438" s="182"/>
      <c r="C438" s="181"/>
      <c r="D438" s="181"/>
      <c r="E438" s="181"/>
      <c r="F438" s="181"/>
      <c r="G438" s="181"/>
      <c r="H438" s="181"/>
      <c r="I438" s="181"/>
      <c r="J438" s="181"/>
      <c r="K438" s="181"/>
      <c r="L438" s="181"/>
      <c r="M438" s="181"/>
      <c r="N438" s="181"/>
      <c r="O438" s="181"/>
      <c r="P438" s="181"/>
      <c r="Q438" s="181"/>
      <c r="R438" s="181"/>
      <c r="S438" s="181"/>
      <c r="T438" s="181"/>
      <c r="U438" s="181"/>
      <c r="V438" s="181"/>
      <c r="W438" s="181"/>
      <c r="X438" s="181"/>
      <c r="Y438" s="181"/>
      <c r="Z438" s="181"/>
      <c r="AA438" s="181"/>
    </row>
    <row xmlns:x14ac="http://schemas.microsoft.com/office/spreadsheetml/2009/9/ac" r="439" ht="15.75" x14ac:dyDescent="0.25">
      <c r="A439" s="181"/>
      <c r="B439" s="182"/>
      <c r="C439" s="181"/>
      <c r="D439" s="181"/>
      <c r="E439" s="181"/>
      <c r="F439" s="181"/>
      <c r="G439" s="181"/>
      <c r="H439" s="181"/>
      <c r="I439" s="181"/>
      <c r="J439" s="181"/>
      <c r="K439" s="181"/>
      <c r="L439" s="181"/>
      <c r="M439" s="181"/>
      <c r="N439" s="181"/>
      <c r="O439" s="181"/>
      <c r="P439" s="181"/>
      <c r="Q439" s="181"/>
      <c r="R439" s="181"/>
      <c r="S439" s="181"/>
      <c r="T439" s="181"/>
      <c r="U439" s="181"/>
      <c r="V439" s="181"/>
      <c r="W439" s="181"/>
      <c r="X439" s="181"/>
      <c r="Y439" s="181"/>
      <c r="Z439" s="181"/>
      <c r="AA439" s="181"/>
    </row>
    <row xmlns:x14ac="http://schemas.microsoft.com/office/spreadsheetml/2009/9/ac" r="440" ht="15.75" x14ac:dyDescent="0.25">
      <c r="A440" s="181"/>
      <c r="B440" s="182"/>
      <c r="C440" s="181"/>
      <c r="D440" s="181"/>
      <c r="E440" s="181"/>
      <c r="F440" s="181"/>
      <c r="G440" s="181"/>
      <c r="H440" s="181"/>
      <c r="I440" s="181"/>
      <c r="J440" s="181"/>
      <c r="K440" s="181"/>
      <c r="L440" s="181"/>
      <c r="M440" s="181"/>
      <c r="N440" s="181"/>
      <c r="O440" s="181"/>
      <c r="P440" s="181"/>
      <c r="Q440" s="181"/>
      <c r="R440" s="181"/>
      <c r="S440" s="181"/>
      <c r="T440" s="181"/>
      <c r="U440" s="181"/>
      <c r="V440" s="181"/>
      <c r="W440" s="181"/>
      <c r="X440" s="181"/>
      <c r="Y440" s="181"/>
      <c r="Z440" s="181"/>
      <c r="AA440" s="181"/>
    </row>
    <row xmlns:x14ac="http://schemas.microsoft.com/office/spreadsheetml/2009/9/ac" r="441" ht="15.75" x14ac:dyDescent="0.25">
      <c r="A441" s="181"/>
      <c r="B441" s="182"/>
      <c r="C441" s="181"/>
      <c r="D441" s="181"/>
      <c r="E441" s="181"/>
      <c r="F441" s="181"/>
      <c r="G441" s="181"/>
      <c r="H441" s="181"/>
      <c r="I441" s="181"/>
      <c r="J441" s="181"/>
      <c r="K441" s="181"/>
      <c r="L441" s="181"/>
      <c r="M441" s="181"/>
      <c r="N441" s="181"/>
      <c r="O441" s="181"/>
      <c r="P441" s="181"/>
      <c r="Q441" s="181"/>
      <c r="R441" s="181"/>
      <c r="S441" s="181"/>
      <c r="T441" s="181"/>
      <c r="U441" s="181"/>
      <c r="V441" s="181"/>
      <c r="W441" s="181"/>
      <c r="X441" s="181"/>
      <c r="Y441" s="181"/>
      <c r="Z441" s="181"/>
      <c r="AA441" s="181"/>
    </row>
    <row xmlns:x14ac="http://schemas.microsoft.com/office/spreadsheetml/2009/9/ac" r="442" ht="15.75" x14ac:dyDescent="0.25">
      <c r="A442" s="181"/>
      <c r="B442" s="182"/>
      <c r="C442" s="181"/>
      <c r="D442" s="181"/>
      <c r="E442" s="181"/>
      <c r="F442" s="181"/>
      <c r="G442" s="181"/>
      <c r="H442" s="181"/>
      <c r="I442" s="181"/>
      <c r="J442" s="181"/>
      <c r="K442" s="181"/>
      <c r="L442" s="181"/>
      <c r="M442" s="181"/>
      <c r="N442" s="181"/>
      <c r="O442" s="181"/>
      <c r="P442" s="181"/>
      <c r="Q442" s="181"/>
      <c r="R442" s="181"/>
      <c r="S442" s="181"/>
      <c r="T442" s="181"/>
      <c r="U442" s="181"/>
      <c r="V442" s="181"/>
      <c r="W442" s="181"/>
      <c r="X442" s="181"/>
      <c r="Y442" s="181"/>
      <c r="Z442" s="181"/>
      <c r="AA442" s="181"/>
    </row>
    <row xmlns:x14ac="http://schemas.microsoft.com/office/spreadsheetml/2009/9/ac" r="443" ht="15.75" x14ac:dyDescent="0.25">
      <c r="A443" s="181"/>
      <c r="B443" s="182"/>
      <c r="C443" s="181"/>
      <c r="D443" s="181"/>
      <c r="E443" s="181"/>
      <c r="F443" s="181"/>
      <c r="G443" s="181"/>
      <c r="H443" s="181"/>
      <c r="I443" s="181"/>
      <c r="J443" s="181"/>
      <c r="K443" s="181"/>
      <c r="L443" s="181"/>
      <c r="M443" s="181"/>
      <c r="N443" s="181"/>
      <c r="O443" s="181"/>
      <c r="P443" s="181"/>
      <c r="Q443" s="181"/>
      <c r="R443" s="181"/>
      <c r="S443" s="181"/>
      <c r="T443" s="181"/>
      <c r="U443" s="181"/>
      <c r="V443" s="181"/>
      <c r="W443" s="181"/>
      <c r="X443" s="181"/>
      <c r="Y443" s="181"/>
      <c r="Z443" s="181"/>
      <c r="AA443" s="181"/>
    </row>
    <row xmlns:x14ac="http://schemas.microsoft.com/office/spreadsheetml/2009/9/ac" r="444" ht="15.75" x14ac:dyDescent="0.25">
      <c r="A444" s="181"/>
      <c r="B444" s="182"/>
      <c r="C444" s="181"/>
      <c r="D444" s="181"/>
      <c r="E444" s="181"/>
      <c r="F444" s="181"/>
      <c r="G444" s="181"/>
      <c r="H444" s="181"/>
      <c r="I444" s="181"/>
      <c r="J444" s="181"/>
      <c r="K444" s="181"/>
      <c r="L444" s="181"/>
      <c r="M444" s="181"/>
      <c r="N444" s="181"/>
      <c r="O444" s="181"/>
      <c r="P444" s="181"/>
      <c r="Q444" s="181"/>
      <c r="R444" s="181"/>
      <c r="S444" s="181"/>
      <c r="T444" s="181"/>
      <c r="U444" s="181"/>
      <c r="V444" s="181"/>
      <c r="W444" s="181"/>
      <c r="X444" s="181"/>
      <c r="Y444" s="181"/>
      <c r="Z444" s="181"/>
      <c r="AA444" s="181"/>
    </row>
    <row xmlns:x14ac="http://schemas.microsoft.com/office/spreadsheetml/2009/9/ac" r="445" ht="15.75" x14ac:dyDescent="0.25">
      <c r="A445" s="181"/>
      <c r="B445" s="182"/>
      <c r="C445" s="181"/>
      <c r="D445" s="181"/>
      <c r="E445" s="181"/>
      <c r="F445" s="181"/>
      <c r="G445" s="181"/>
      <c r="H445" s="181"/>
      <c r="I445" s="181"/>
      <c r="J445" s="181"/>
      <c r="K445" s="181"/>
      <c r="L445" s="181"/>
      <c r="M445" s="181"/>
      <c r="N445" s="181"/>
      <c r="O445" s="181"/>
      <c r="P445" s="181"/>
      <c r="Q445" s="181"/>
      <c r="R445" s="181"/>
      <c r="S445" s="181"/>
      <c r="T445" s="181"/>
      <c r="U445" s="181"/>
      <c r="V445" s="181"/>
      <c r="W445" s="181"/>
      <c r="X445" s="181"/>
      <c r="Y445" s="181"/>
      <c r="Z445" s="181"/>
      <c r="AA445" s="181"/>
    </row>
    <row xmlns:x14ac="http://schemas.microsoft.com/office/spreadsheetml/2009/9/ac" r="446" ht="15.75" x14ac:dyDescent="0.25">
      <c r="A446" s="181"/>
      <c r="B446" s="182"/>
      <c r="C446" s="181"/>
      <c r="D446" s="181"/>
      <c r="E446" s="181"/>
      <c r="F446" s="181"/>
      <c r="G446" s="181"/>
      <c r="H446" s="181"/>
      <c r="I446" s="181"/>
      <c r="J446" s="181"/>
      <c r="K446" s="181"/>
      <c r="L446" s="181"/>
      <c r="M446" s="181"/>
      <c r="N446" s="181"/>
      <c r="O446" s="181"/>
      <c r="P446" s="181"/>
      <c r="Q446" s="181"/>
      <c r="R446" s="181"/>
      <c r="S446" s="181"/>
      <c r="T446" s="181"/>
      <c r="U446" s="181"/>
      <c r="V446" s="181"/>
      <c r="W446" s="181"/>
      <c r="X446" s="181"/>
      <c r="Y446" s="181"/>
      <c r="Z446" s="181"/>
      <c r="AA446" s="181"/>
    </row>
    <row xmlns:x14ac="http://schemas.microsoft.com/office/spreadsheetml/2009/9/ac" r="447" ht="15.75" x14ac:dyDescent="0.25">
      <c r="A447" s="181"/>
      <c r="B447" s="182"/>
      <c r="C447" s="181"/>
      <c r="D447" s="181"/>
      <c r="E447" s="181"/>
      <c r="F447" s="181"/>
      <c r="G447" s="181"/>
      <c r="H447" s="181"/>
      <c r="I447" s="181"/>
      <c r="J447" s="181"/>
      <c r="K447" s="181"/>
      <c r="L447" s="181"/>
      <c r="M447" s="181"/>
      <c r="N447" s="181"/>
      <c r="O447" s="181"/>
      <c r="P447" s="181"/>
      <c r="Q447" s="181"/>
      <c r="R447" s="181"/>
      <c r="S447" s="181"/>
      <c r="T447" s="181"/>
      <c r="U447" s="181"/>
      <c r="V447" s="181"/>
      <c r="W447" s="181"/>
      <c r="X447" s="181"/>
      <c r="Y447" s="181"/>
      <c r="Z447" s="181"/>
      <c r="AA447" s="181"/>
    </row>
    <row xmlns:x14ac="http://schemas.microsoft.com/office/spreadsheetml/2009/9/ac" r="448" ht="15.75" x14ac:dyDescent="0.25">
      <c r="A448" s="181"/>
      <c r="B448" s="182"/>
      <c r="C448" s="181"/>
      <c r="D448" s="181"/>
      <c r="E448" s="181"/>
      <c r="F448" s="181"/>
      <c r="G448" s="181"/>
      <c r="H448" s="181"/>
      <c r="I448" s="181"/>
      <c r="J448" s="181"/>
      <c r="K448" s="181"/>
      <c r="L448" s="181"/>
      <c r="M448" s="181"/>
      <c r="N448" s="181"/>
      <c r="O448" s="181"/>
      <c r="P448" s="181"/>
      <c r="Q448" s="181"/>
      <c r="R448" s="181"/>
      <c r="S448" s="181"/>
      <c r="T448" s="181"/>
      <c r="U448" s="181"/>
      <c r="V448" s="181"/>
      <c r="W448" s="181"/>
      <c r="X448" s="181"/>
      <c r="Y448" s="181"/>
      <c r="Z448" s="181"/>
      <c r="AA448" s="181"/>
    </row>
    <row xmlns:x14ac="http://schemas.microsoft.com/office/spreadsheetml/2009/9/ac" r="449" ht="15.75" x14ac:dyDescent="0.25">
      <c r="A449" s="181"/>
      <c r="B449" s="182"/>
      <c r="C449" s="181"/>
      <c r="D449" s="181"/>
      <c r="E449" s="181"/>
      <c r="F449" s="181"/>
      <c r="G449" s="181"/>
      <c r="H449" s="181"/>
      <c r="I449" s="181"/>
      <c r="J449" s="181"/>
      <c r="K449" s="181"/>
      <c r="L449" s="181"/>
      <c r="M449" s="181"/>
      <c r="N449" s="181"/>
      <c r="O449" s="181"/>
      <c r="P449" s="181"/>
      <c r="Q449" s="181"/>
      <c r="R449" s="181"/>
      <c r="S449" s="181"/>
      <c r="T449" s="181"/>
      <c r="U449" s="181"/>
      <c r="V449" s="181"/>
      <c r="W449" s="181"/>
      <c r="X449" s="181"/>
      <c r="Y449" s="181"/>
      <c r="Z449" s="181"/>
      <c r="AA449" s="181"/>
    </row>
    <row xmlns:x14ac="http://schemas.microsoft.com/office/spreadsheetml/2009/9/ac" r="450" ht="15.75" x14ac:dyDescent="0.25">
      <c r="A450" s="181"/>
      <c r="B450" s="182"/>
      <c r="C450" s="181"/>
      <c r="D450" s="181"/>
      <c r="E450" s="181"/>
      <c r="F450" s="181"/>
      <c r="G450" s="181"/>
      <c r="H450" s="181"/>
      <c r="I450" s="181"/>
      <c r="J450" s="181"/>
      <c r="K450" s="181"/>
      <c r="L450" s="181"/>
      <c r="M450" s="181"/>
      <c r="N450" s="181"/>
      <c r="O450" s="181"/>
      <c r="P450" s="181"/>
      <c r="Q450" s="181"/>
      <c r="R450" s="181"/>
      <c r="S450" s="181"/>
      <c r="T450" s="181"/>
      <c r="U450" s="181"/>
      <c r="V450" s="181"/>
      <c r="W450" s="181"/>
      <c r="X450" s="181"/>
      <c r="Y450" s="181"/>
      <c r="Z450" s="181"/>
      <c r="AA450" s="181"/>
    </row>
    <row xmlns:x14ac="http://schemas.microsoft.com/office/spreadsheetml/2009/9/ac" r="451" ht="15.75" x14ac:dyDescent="0.25">
      <c r="A451" s="181"/>
      <c r="B451" s="182"/>
      <c r="C451" s="181"/>
      <c r="D451" s="181"/>
      <c r="E451" s="181"/>
      <c r="F451" s="181"/>
      <c r="G451" s="181"/>
      <c r="H451" s="181"/>
      <c r="I451" s="181"/>
      <c r="J451" s="181"/>
      <c r="K451" s="181"/>
      <c r="L451" s="181"/>
      <c r="M451" s="181"/>
      <c r="N451" s="181"/>
      <c r="O451" s="181"/>
      <c r="P451" s="181"/>
      <c r="Q451" s="181"/>
      <c r="R451" s="181"/>
      <c r="S451" s="181"/>
      <c r="T451" s="181"/>
      <c r="U451" s="181"/>
      <c r="V451" s="181"/>
      <c r="W451" s="181"/>
      <c r="X451" s="181"/>
      <c r="Y451" s="181"/>
      <c r="Z451" s="181"/>
      <c r="AA451" s="181"/>
    </row>
    <row xmlns:x14ac="http://schemas.microsoft.com/office/spreadsheetml/2009/9/ac" r="452" ht="15.75" x14ac:dyDescent="0.25">
      <c r="A452" s="181"/>
      <c r="B452" s="182"/>
      <c r="C452" s="181"/>
      <c r="D452" s="181"/>
      <c r="E452" s="181"/>
      <c r="F452" s="181"/>
      <c r="G452" s="181"/>
      <c r="H452" s="181"/>
      <c r="I452" s="181"/>
      <c r="J452" s="181"/>
      <c r="K452" s="181"/>
      <c r="L452" s="181"/>
      <c r="M452" s="181"/>
      <c r="N452" s="181"/>
      <c r="O452" s="181"/>
      <c r="P452" s="181"/>
      <c r="Q452" s="181"/>
      <c r="R452" s="181"/>
      <c r="S452" s="181"/>
      <c r="T452" s="181"/>
      <c r="U452" s="181"/>
      <c r="V452" s="181"/>
      <c r="W452" s="181"/>
      <c r="X452" s="181"/>
      <c r="Y452" s="181"/>
      <c r="Z452" s="181"/>
      <c r="AA452" s="181"/>
    </row>
    <row xmlns:x14ac="http://schemas.microsoft.com/office/spreadsheetml/2009/9/ac" r="453" ht="15.75" x14ac:dyDescent="0.25">
      <c r="A453" s="181"/>
      <c r="B453" s="182"/>
      <c r="C453" s="181"/>
      <c r="D453" s="181"/>
      <c r="E453" s="181"/>
      <c r="F453" s="181"/>
      <c r="G453" s="181"/>
      <c r="H453" s="181"/>
      <c r="I453" s="181"/>
      <c r="J453" s="181"/>
      <c r="K453" s="181"/>
      <c r="L453" s="181"/>
      <c r="M453" s="181"/>
      <c r="N453" s="181"/>
      <c r="O453" s="181"/>
      <c r="P453" s="181"/>
      <c r="Q453" s="181"/>
      <c r="R453" s="181"/>
      <c r="S453" s="181"/>
      <c r="T453" s="181"/>
      <c r="U453" s="181"/>
      <c r="V453" s="181"/>
      <c r="W453" s="181"/>
      <c r="X453" s="181"/>
      <c r="Y453" s="181"/>
      <c r="Z453" s="181"/>
      <c r="AA453" s="181"/>
    </row>
    <row xmlns:x14ac="http://schemas.microsoft.com/office/spreadsheetml/2009/9/ac" r="454" ht="15.75" x14ac:dyDescent="0.25">
      <c r="A454" s="181"/>
      <c r="B454" s="182"/>
      <c r="C454" s="181"/>
      <c r="D454" s="181"/>
      <c r="E454" s="181"/>
      <c r="F454" s="181"/>
      <c r="G454" s="181"/>
      <c r="H454" s="181"/>
      <c r="I454" s="181"/>
      <c r="J454" s="181"/>
      <c r="K454" s="181"/>
      <c r="L454" s="181"/>
      <c r="M454" s="181"/>
      <c r="N454" s="181"/>
      <c r="O454" s="181"/>
      <c r="P454" s="181"/>
      <c r="Q454" s="181"/>
      <c r="R454" s="181"/>
      <c r="S454" s="181"/>
      <c r="T454" s="181"/>
      <c r="U454" s="181"/>
      <c r="V454" s="181"/>
      <c r="W454" s="181"/>
      <c r="X454" s="181"/>
      <c r="Y454" s="181"/>
      <c r="Z454" s="181"/>
      <c r="AA454" s="181"/>
    </row>
    <row xmlns:x14ac="http://schemas.microsoft.com/office/spreadsheetml/2009/9/ac" r="455" ht="15.75" x14ac:dyDescent="0.25">
      <c r="A455" s="181"/>
      <c r="B455" s="182"/>
      <c r="C455" s="181"/>
      <c r="D455" s="181"/>
      <c r="E455" s="181"/>
      <c r="F455" s="181"/>
      <c r="G455" s="181"/>
      <c r="H455" s="181"/>
      <c r="I455" s="181"/>
      <c r="J455" s="181"/>
      <c r="K455" s="181"/>
      <c r="L455" s="181"/>
      <c r="M455" s="181"/>
      <c r="N455" s="181"/>
      <c r="O455" s="181"/>
      <c r="P455" s="181"/>
      <c r="Q455" s="181"/>
      <c r="R455" s="181"/>
      <c r="S455" s="181"/>
      <c r="T455" s="181"/>
      <c r="U455" s="181"/>
      <c r="V455" s="181"/>
      <c r="W455" s="181"/>
      <c r="X455" s="181"/>
      <c r="Y455" s="181"/>
      <c r="Z455" s="181"/>
      <c r="AA455" s="181"/>
    </row>
    <row xmlns:x14ac="http://schemas.microsoft.com/office/spreadsheetml/2009/9/ac" r="456" ht="15.75" x14ac:dyDescent="0.25">
      <c r="A456" s="181"/>
      <c r="B456" s="182"/>
      <c r="C456" s="181"/>
      <c r="D456" s="181"/>
      <c r="E456" s="181"/>
      <c r="F456" s="181"/>
      <c r="G456" s="181"/>
      <c r="H456" s="181"/>
      <c r="I456" s="181"/>
      <c r="J456" s="181"/>
      <c r="K456" s="181"/>
      <c r="L456" s="181"/>
      <c r="M456" s="181"/>
      <c r="N456" s="181"/>
      <c r="O456" s="181"/>
      <c r="P456" s="181"/>
      <c r="Q456" s="181"/>
      <c r="R456" s="181"/>
      <c r="S456" s="181"/>
      <c r="T456" s="181"/>
      <c r="U456" s="181"/>
      <c r="V456" s="181"/>
      <c r="W456" s="181"/>
      <c r="X456" s="181"/>
      <c r="Y456" s="181"/>
      <c r="Z456" s="181"/>
      <c r="AA456" s="181"/>
    </row>
    <row xmlns:x14ac="http://schemas.microsoft.com/office/spreadsheetml/2009/9/ac" r="457" ht="15.75" x14ac:dyDescent="0.25">
      <c r="A457" s="181"/>
      <c r="B457" s="182"/>
      <c r="C457" s="181"/>
      <c r="D457" s="181"/>
      <c r="E457" s="181"/>
      <c r="F457" s="181"/>
      <c r="G457" s="181"/>
      <c r="H457" s="181"/>
      <c r="I457" s="181"/>
      <c r="J457" s="181"/>
      <c r="K457" s="181"/>
      <c r="L457" s="181"/>
      <c r="M457" s="181"/>
      <c r="N457" s="181"/>
      <c r="O457" s="181"/>
      <c r="P457" s="181"/>
      <c r="Q457" s="181"/>
      <c r="R457" s="181"/>
      <c r="S457" s="181"/>
      <c r="T457" s="181"/>
      <c r="U457" s="181"/>
      <c r="V457" s="181"/>
      <c r="W457" s="181"/>
      <c r="X457" s="181"/>
      <c r="Y457" s="181"/>
      <c r="Z457" s="181"/>
      <c r="AA457" s="181"/>
    </row>
    <row xmlns:x14ac="http://schemas.microsoft.com/office/spreadsheetml/2009/9/ac" r="458" ht="15.75" x14ac:dyDescent="0.25">
      <c r="A458" s="181"/>
      <c r="B458" s="182"/>
      <c r="C458" s="181"/>
      <c r="D458" s="181"/>
      <c r="E458" s="181"/>
      <c r="F458" s="181"/>
      <c r="G458" s="181"/>
      <c r="H458" s="181"/>
      <c r="I458" s="181"/>
      <c r="J458" s="181"/>
      <c r="K458" s="181"/>
      <c r="L458" s="181"/>
      <c r="M458" s="181"/>
      <c r="N458" s="181"/>
      <c r="O458" s="181"/>
      <c r="P458" s="181"/>
      <c r="Q458" s="181"/>
      <c r="R458" s="181"/>
      <c r="S458" s="181"/>
      <c r="T458" s="181"/>
      <c r="U458" s="181"/>
      <c r="V458" s="181"/>
      <c r="W458" s="181"/>
      <c r="X458" s="181"/>
      <c r="Y458" s="181"/>
      <c r="Z458" s="181"/>
      <c r="AA458" s="181"/>
    </row>
    <row xmlns:x14ac="http://schemas.microsoft.com/office/spreadsheetml/2009/9/ac" r="459" ht="15.75" x14ac:dyDescent="0.25">
      <c r="A459" s="181"/>
      <c r="B459" s="182"/>
      <c r="C459" s="181"/>
      <c r="D459" s="181"/>
      <c r="E459" s="181"/>
      <c r="F459" s="181"/>
      <c r="G459" s="181"/>
      <c r="H459" s="181"/>
      <c r="I459" s="181"/>
      <c r="J459" s="181"/>
      <c r="K459" s="181"/>
      <c r="L459" s="181"/>
      <c r="M459" s="181"/>
      <c r="N459" s="181"/>
      <c r="O459" s="181"/>
      <c r="P459" s="181"/>
      <c r="Q459" s="181"/>
      <c r="R459" s="181"/>
      <c r="S459" s="181"/>
      <c r="T459" s="181"/>
      <c r="U459" s="181"/>
      <c r="V459" s="181"/>
      <c r="W459" s="181"/>
      <c r="X459" s="181"/>
      <c r="Y459" s="181"/>
      <c r="Z459" s="181"/>
      <c r="AA459" s="181"/>
    </row>
    <row xmlns:x14ac="http://schemas.microsoft.com/office/spreadsheetml/2009/9/ac" r="460" ht="15.75" x14ac:dyDescent="0.25">
      <c r="A460" s="181"/>
      <c r="B460" s="182"/>
      <c r="C460" s="181"/>
      <c r="D460" s="181"/>
      <c r="E460" s="181"/>
      <c r="F460" s="181"/>
      <c r="G460" s="181"/>
      <c r="H460" s="181"/>
      <c r="I460" s="181"/>
      <c r="J460" s="181"/>
      <c r="K460" s="181"/>
      <c r="L460" s="181"/>
      <c r="M460" s="181"/>
      <c r="N460" s="181"/>
      <c r="O460" s="181"/>
      <c r="P460" s="181"/>
      <c r="Q460" s="181"/>
      <c r="R460" s="181"/>
      <c r="S460" s="181"/>
      <c r="T460" s="181"/>
      <c r="U460" s="181"/>
      <c r="V460" s="181"/>
      <c r="W460" s="181"/>
      <c r="X460" s="181"/>
      <c r="Y460" s="181"/>
      <c r="Z460" s="181"/>
      <c r="AA460" s="181"/>
    </row>
    <row xmlns:x14ac="http://schemas.microsoft.com/office/spreadsheetml/2009/9/ac" r="461" ht="15.75" x14ac:dyDescent="0.25">
      <c r="A461" s="181"/>
      <c r="B461" s="182"/>
      <c r="C461" s="181"/>
      <c r="D461" s="181"/>
      <c r="E461" s="181"/>
      <c r="F461" s="181"/>
      <c r="G461" s="181"/>
      <c r="H461" s="181"/>
      <c r="I461" s="181"/>
      <c r="J461" s="181"/>
      <c r="K461" s="181"/>
      <c r="L461" s="181"/>
      <c r="M461" s="181"/>
      <c r="N461" s="181"/>
      <c r="O461" s="181"/>
      <c r="P461" s="181"/>
      <c r="Q461" s="181"/>
      <c r="R461" s="181"/>
      <c r="S461" s="181"/>
      <c r="T461" s="181"/>
      <c r="U461" s="181"/>
      <c r="V461" s="181"/>
      <c r="W461" s="181"/>
      <c r="X461" s="181"/>
      <c r="Y461" s="181"/>
      <c r="Z461" s="181"/>
      <c r="AA461" s="181"/>
    </row>
    <row xmlns:x14ac="http://schemas.microsoft.com/office/spreadsheetml/2009/9/ac" r="462" ht="15.75" x14ac:dyDescent="0.25">
      <c r="A462" s="181"/>
      <c r="B462" s="182"/>
      <c r="C462" s="181"/>
      <c r="D462" s="181"/>
      <c r="E462" s="181"/>
      <c r="F462" s="181"/>
      <c r="G462" s="181"/>
      <c r="H462" s="181"/>
      <c r="I462" s="181"/>
      <c r="J462" s="181"/>
      <c r="K462" s="181"/>
      <c r="L462" s="181"/>
      <c r="M462" s="181"/>
      <c r="N462" s="181"/>
      <c r="O462" s="181"/>
      <c r="P462" s="181"/>
      <c r="Q462" s="181"/>
      <c r="R462" s="181"/>
      <c r="S462" s="181"/>
      <c r="T462" s="181"/>
      <c r="U462" s="181"/>
      <c r="V462" s="181"/>
      <c r="W462" s="181"/>
      <c r="X462" s="181"/>
      <c r="Y462" s="181"/>
      <c r="Z462" s="181"/>
      <c r="AA462" s="181"/>
    </row>
    <row xmlns:x14ac="http://schemas.microsoft.com/office/spreadsheetml/2009/9/ac" r="463" ht="15.75" x14ac:dyDescent="0.25">
      <c r="A463" s="181"/>
      <c r="B463" s="182"/>
      <c r="C463" s="181"/>
      <c r="D463" s="181"/>
      <c r="E463" s="181"/>
      <c r="F463" s="181"/>
      <c r="G463" s="181"/>
      <c r="H463" s="181"/>
      <c r="I463" s="181"/>
      <c r="J463" s="181"/>
      <c r="K463" s="181"/>
      <c r="L463" s="181"/>
      <c r="M463" s="181"/>
      <c r="N463" s="181"/>
      <c r="O463" s="181"/>
      <c r="P463" s="181"/>
      <c r="Q463" s="181"/>
      <c r="R463" s="181"/>
      <c r="S463" s="181"/>
      <c r="T463" s="181"/>
      <c r="U463" s="181"/>
      <c r="V463" s="181"/>
      <c r="W463" s="181"/>
      <c r="X463" s="181"/>
      <c r="Y463" s="181"/>
      <c r="Z463" s="181"/>
      <c r="AA463" s="181"/>
    </row>
    <row xmlns:x14ac="http://schemas.microsoft.com/office/spreadsheetml/2009/9/ac" r="464" ht="15.75" x14ac:dyDescent="0.25">
      <c r="A464" s="181"/>
      <c r="B464" s="182"/>
      <c r="C464" s="181"/>
      <c r="D464" s="181"/>
      <c r="E464" s="181"/>
      <c r="F464" s="181"/>
      <c r="G464" s="181"/>
      <c r="H464" s="181"/>
      <c r="I464" s="181"/>
      <c r="J464" s="181"/>
      <c r="K464" s="181"/>
      <c r="L464" s="181"/>
      <c r="M464" s="181"/>
      <c r="N464" s="181"/>
      <c r="O464" s="181"/>
      <c r="P464" s="181"/>
      <c r="Q464" s="181"/>
      <c r="R464" s="181"/>
      <c r="S464" s="181"/>
      <c r="T464" s="181"/>
      <c r="U464" s="181"/>
      <c r="V464" s="181"/>
      <c r="W464" s="181"/>
      <c r="X464" s="181"/>
      <c r="Y464" s="181"/>
      <c r="Z464" s="181"/>
      <c r="AA464" s="181"/>
    </row>
    <row xmlns:x14ac="http://schemas.microsoft.com/office/spreadsheetml/2009/9/ac" r="465" ht="15.75" x14ac:dyDescent="0.25">
      <c r="A465" s="181"/>
      <c r="B465" s="182"/>
      <c r="C465" s="181"/>
      <c r="D465" s="181"/>
      <c r="E465" s="181"/>
      <c r="F465" s="181"/>
      <c r="G465" s="181"/>
      <c r="H465" s="181"/>
      <c r="I465" s="181"/>
      <c r="J465" s="181"/>
      <c r="K465" s="181"/>
      <c r="L465" s="181"/>
      <c r="M465" s="181"/>
      <c r="N465" s="181"/>
      <c r="O465" s="181"/>
      <c r="P465" s="181"/>
      <c r="Q465" s="181"/>
      <c r="R465" s="181"/>
      <c r="S465" s="181"/>
      <c r="T465" s="181"/>
      <c r="U465" s="181"/>
      <c r="V465" s="181"/>
      <c r="W465" s="181"/>
      <c r="X465" s="181"/>
      <c r="Y465" s="181"/>
      <c r="Z465" s="181"/>
      <c r="AA465" s="181"/>
    </row>
    <row xmlns:x14ac="http://schemas.microsoft.com/office/spreadsheetml/2009/9/ac" r="466" ht="15.75" x14ac:dyDescent="0.25">
      <c r="A466" s="181"/>
      <c r="B466" s="182"/>
      <c r="C466" s="181"/>
      <c r="D466" s="181"/>
      <c r="E466" s="181"/>
      <c r="F466" s="181"/>
      <c r="G466" s="181"/>
      <c r="H466" s="181"/>
      <c r="I466" s="181"/>
      <c r="J466" s="181"/>
      <c r="K466" s="181"/>
      <c r="L466" s="181"/>
      <c r="M466" s="181"/>
      <c r="N466" s="181"/>
      <c r="O466" s="181"/>
      <c r="P466" s="181"/>
      <c r="Q466" s="181"/>
      <c r="R466" s="181"/>
      <c r="S466" s="181"/>
      <c r="T466" s="181"/>
      <c r="U466" s="181"/>
      <c r="V466" s="181"/>
      <c r="W466" s="181"/>
      <c r="X466" s="181"/>
      <c r="Y466" s="181"/>
      <c r="Z466" s="181"/>
      <c r="AA466" s="181"/>
    </row>
    <row xmlns:x14ac="http://schemas.microsoft.com/office/spreadsheetml/2009/9/ac" r="467" ht="15.75" x14ac:dyDescent="0.25">
      <c r="A467" s="181"/>
      <c r="B467" s="182"/>
      <c r="C467" s="181"/>
      <c r="D467" s="181"/>
      <c r="E467" s="181"/>
      <c r="F467" s="181"/>
      <c r="G467" s="181"/>
      <c r="H467" s="181"/>
      <c r="I467" s="181"/>
      <c r="J467" s="181"/>
      <c r="K467" s="181"/>
      <c r="L467" s="181"/>
      <c r="M467" s="181"/>
      <c r="N467" s="181"/>
      <c r="O467" s="181"/>
      <c r="P467" s="181"/>
      <c r="Q467" s="181"/>
      <c r="R467" s="181"/>
      <c r="S467" s="181"/>
      <c r="T467" s="181"/>
      <c r="U467" s="181"/>
      <c r="V467" s="181"/>
      <c r="W467" s="181"/>
      <c r="X467" s="181"/>
      <c r="Y467" s="181"/>
      <c r="Z467" s="181"/>
      <c r="AA467" s="181"/>
    </row>
    <row xmlns:x14ac="http://schemas.microsoft.com/office/spreadsheetml/2009/9/ac" r="468" ht="15.75" x14ac:dyDescent="0.25">
      <c r="A468" s="181"/>
      <c r="B468" s="182"/>
      <c r="C468" s="181"/>
      <c r="D468" s="181"/>
      <c r="E468" s="181"/>
      <c r="F468" s="181"/>
      <c r="G468" s="181"/>
      <c r="H468" s="181"/>
      <c r="I468" s="181"/>
      <c r="J468" s="181"/>
      <c r="K468" s="181"/>
      <c r="L468" s="181"/>
      <c r="M468" s="181"/>
      <c r="N468" s="181"/>
      <c r="O468" s="181"/>
      <c r="P468" s="181"/>
      <c r="Q468" s="181"/>
      <c r="R468" s="181"/>
      <c r="S468" s="181"/>
      <c r="T468" s="181"/>
      <c r="U468" s="181"/>
      <c r="V468" s="181"/>
      <c r="W468" s="181"/>
      <c r="X468" s="181"/>
      <c r="Y468" s="181"/>
      <c r="Z468" s="181"/>
      <c r="AA468" s="181"/>
    </row>
    <row xmlns:x14ac="http://schemas.microsoft.com/office/spreadsheetml/2009/9/ac" r="469" ht="15.75" x14ac:dyDescent="0.25">
      <c r="A469" s="181"/>
      <c r="B469" s="182"/>
      <c r="C469" s="181"/>
      <c r="D469" s="181"/>
      <c r="E469" s="181"/>
      <c r="F469" s="181"/>
      <c r="G469" s="181"/>
      <c r="H469" s="181"/>
      <c r="I469" s="181"/>
      <c r="J469" s="181"/>
      <c r="K469" s="181"/>
      <c r="L469" s="181"/>
      <c r="M469" s="181"/>
      <c r="N469" s="181"/>
      <c r="O469" s="181"/>
      <c r="P469" s="181"/>
      <c r="Q469" s="181"/>
      <c r="R469" s="181"/>
      <c r="S469" s="181"/>
      <c r="T469" s="181"/>
      <c r="U469" s="181"/>
      <c r="V469" s="181"/>
      <c r="W469" s="181"/>
      <c r="X469" s="181"/>
      <c r="Y469" s="181"/>
      <c r="Z469" s="181"/>
      <c r="AA469" s="181"/>
    </row>
    <row xmlns:x14ac="http://schemas.microsoft.com/office/spreadsheetml/2009/9/ac" r="470" ht="15.75" x14ac:dyDescent="0.25">
      <c r="A470" s="181"/>
      <c r="B470" s="182"/>
      <c r="C470" s="181"/>
      <c r="D470" s="181"/>
      <c r="E470" s="181"/>
      <c r="F470" s="181"/>
      <c r="G470" s="181"/>
      <c r="H470" s="181"/>
      <c r="I470" s="181"/>
      <c r="J470" s="181"/>
      <c r="K470" s="181"/>
      <c r="L470" s="181"/>
      <c r="M470" s="181"/>
      <c r="N470" s="181"/>
      <c r="O470" s="181"/>
      <c r="P470" s="181"/>
      <c r="Q470" s="181"/>
      <c r="R470" s="181"/>
      <c r="S470" s="181"/>
      <c r="T470" s="181"/>
      <c r="U470" s="181"/>
      <c r="V470" s="181"/>
      <c r="W470" s="181"/>
      <c r="X470" s="181"/>
      <c r="Y470" s="181"/>
      <c r="Z470" s="181"/>
      <c r="AA470" s="181"/>
    </row>
    <row xmlns:x14ac="http://schemas.microsoft.com/office/spreadsheetml/2009/9/ac" r="471" ht="15.75" x14ac:dyDescent="0.25">
      <c r="A471" s="181"/>
      <c r="B471" s="182"/>
      <c r="C471" s="181"/>
      <c r="D471" s="181"/>
      <c r="E471" s="181"/>
      <c r="F471" s="181"/>
      <c r="G471" s="181"/>
      <c r="H471" s="181"/>
      <c r="I471" s="181"/>
      <c r="J471" s="181"/>
      <c r="K471" s="181"/>
      <c r="L471" s="181"/>
      <c r="M471" s="181"/>
      <c r="N471" s="181"/>
      <c r="O471" s="181"/>
      <c r="P471" s="181"/>
      <c r="Q471" s="181"/>
      <c r="R471" s="181"/>
      <c r="S471" s="181"/>
      <c r="T471" s="181"/>
      <c r="U471" s="181"/>
      <c r="V471" s="181"/>
      <c r="W471" s="181"/>
      <c r="X471" s="181"/>
      <c r="Y471" s="181"/>
      <c r="Z471" s="181"/>
      <c r="AA471" s="181"/>
    </row>
    <row xmlns:x14ac="http://schemas.microsoft.com/office/spreadsheetml/2009/9/ac" r="472" ht="15.75" x14ac:dyDescent="0.25">
      <c r="A472" s="181"/>
      <c r="B472" s="182"/>
      <c r="C472" s="181"/>
      <c r="D472" s="181"/>
      <c r="E472" s="181"/>
      <c r="F472" s="181"/>
      <c r="G472" s="181"/>
      <c r="H472" s="181"/>
      <c r="I472" s="181"/>
      <c r="J472" s="181"/>
      <c r="K472" s="181"/>
      <c r="L472" s="181"/>
      <c r="M472" s="181"/>
      <c r="N472" s="181"/>
      <c r="O472" s="181"/>
      <c r="P472" s="181"/>
      <c r="Q472" s="181"/>
      <c r="R472" s="181"/>
      <c r="S472" s="181"/>
      <c r="T472" s="181"/>
      <c r="U472" s="181"/>
      <c r="V472" s="181"/>
      <c r="W472" s="181"/>
      <c r="X472" s="181"/>
      <c r="Y472" s="181"/>
      <c r="Z472" s="181"/>
      <c r="AA472" s="181"/>
    </row>
    <row xmlns:x14ac="http://schemas.microsoft.com/office/spreadsheetml/2009/9/ac" r="473" ht="15.75" x14ac:dyDescent="0.25">
      <c r="A473" s="181"/>
      <c r="B473" s="182"/>
      <c r="C473" s="181"/>
      <c r="D473" s="181"/>
      <c r="E473" s="181"/>
      <c r="F473" s="181"/>
      <c r="G473" s="181"/>
      <c r="H473" s="181"/>
      <c r="I473" s="181"/>
      <c r="J473" s="181"/>
      <c r="K473" s="181"/>
      <c r="L473" s="181"/>
      <c r="M473" s="181"/>
      <c r="N473" s="181"/>
      <c r="O473" s="181"/>
      <c r="P473" s="181"/>
      <c r="Q473" s="181"/>
      <c r="R473" s="181"/>
      <c r="S473" s="181"/>
      <c r="T473" s="181"/>
      <c r="U473" s="181"/>
      <c r="V473" s="181"/>
      <c r="W473" s="181"/>
      <c r="X473" s="181"/>
      <c r="Y473" s="181"/>
      <c r="Z473" s="181"/>
      <c r="AA473" s="181"/>
    </row>
    <row xmlns:x14ac="http://schemas.microsoft.com/office/spreadsheetml/2009/9/ac" r="474" ht="15.75" x14ac:dyDescent="0.25">
      <c r="A474" s="181"/>
      <c r="B474" s="182"/>
      <c r="C474" s="181"/>
      <c r="D474" s="181"/>
      <c r="E474" s="181"/>
      <c r="F474" s="181"/>
      <c r="G474" s="181"/>
      <c r="H474" s="181"/>
      <c r="I474" s="181"/>
      <c r="J474" s="181"/>
      <c r="K474" s="181"/>
      <c r="L474" s="181"/>
      <c r="M474" s="181"/>
      <c r="N474" s="181"/>
      <c r="O474" s="181"/>
      <c r="P474" s="181"/>
      <c r="Q474" s="181"/>
      <c r="R474" s="181"/>
      <c r="S474" s="181"/>
      <c r="T474" s="181"/>
      <c r="U474" s="181"/>
      <c r="V474" s="181"/>
      <c r="W474" s="181"/>
      <c r="X474" s="181"/>
      <c r="Y474" s="181"/>
      <c r="Z474" s="181"/>
      <c r="AA474" s="181"/>
    </row>
    <row xmlns:x14ac="http://schemas.microsoft.com/office/spreadsheetml/2009/9/ac" r="475" ht="15.75" x14ac:dyDescent="0.25">
      <c r="A475" s="181"/>
      <c r="B475" s="182"/>
      <c r="C475" s="181"/>
      <c r="D475" s="181"/>
      <c r="E475" s="181"/>
      <c r="F475" s="181"/>
      <c r="G475" s="181"/>
      <c r="H475" s="181"/>
      <c r="I475" s="181"/>
      <c r="J475" s="181"/>
      <c r="K475" s="181"/>
      <c r="L475" s="181"/>
      <c r="M475" s="181"/>
      <c r="N475" s="181"/>
      <c r="O475" s="181"/>
      <c r="P475" s="181"/>
      <c r="Q475" s="181"/>
      <c r="R475" s="181"/>
      <c r="S475" s="181"/>
      <c r="T475" s="181"/>
      <c r="U475" s="181"/>
      <c r="V475" s="181"/>
      <c r="W475" s="181"/>
      <c r="X475" s="181"/>
      <c r="Y475" s="181"/>
      <c r="Z475" s="181"/>
      <c r="AA475" s="181"/>
    </row>
    <row xmlns:x14ac="http://schemas.microsoft.com/office/spreadsheetml/2009/9/ac" r="476" ht="15.75" x14ac:dyDescent="0.25">
      <c r="A476" s="181"/>
      <c r="B476" s="182"/>
      <c r="C476" s="181"/>
      <c r="D476" s="181"/>
      <c r="E476" s="181"/>
      <c r="F476" s="181"/>
      <c r="G476" s="181"/>
      <c r="H476" s="181"/>
      <c r="I476" s="181"/>
      <c r="J476" s="181"/>
      <c r="K476" s="181"/>
      <c r="L476" s="181"/>
      <c r="M476" s="181"/>
      <c r="N476" s="181"/>
      <c r="O476" s="181"/>
      <c r="P476" s="181"/>
      <c r="Q476" s="181"/>
      <c r="R476" s="181"/>
      <c r="S476" s="181"/>
      <c r="T476" s="181"/>
      <c r="U476" s="181"/>
      <c r="V476" s="181"/>
      <c r="W476" s="181"/>
      <c r="X476" s="181"/>
      <c r="Y476" s="181"/>
      <c r="Z476" s="181"/>
      <c r="AA476" s="181"/>
    </row>
    <row xmlns:x14ac="http://schemas.microsoft.com/office/spreadsheetml/2009/9/ac" r="477" ht="15.75" x14ac:dyDescent="0.25">
      <c r="A477" s="181"/>
      <c r="B477" s="182"/>
      <c r="C477" s="181"/>
      <c r="D477" s="181"/>
      <c r="E477" s="181"/>
      <c r="F477" s="181"/>
      <c r="G477" s="181"/>
      <c r="H477" s="181"/>
      <c r="I477" s="181"/>
      <c r="J477" s="181"/>
      <c r="K477" s="181"/>
      <c r="L477" s="181"/>
      <c r="M477" s="181"/>
      <c r="N477" s="181"/>
      <c r="O477" s="181"/>
      <c r="P477" s="181"/>
      <c r="Q477" s="181"/>
      <c r="R477" s="181"/>
      <c r="S477" s="181"/>
      <c r="T477" s="181"/>
      <c r="U477" s="181"/>
      <c r="V477" s="181"/>
      <c r="W477" s="181"/>
      <c r="X477" s="181"/>
      <c r="Y477" s="181"/>
      <c r="Z477" s="181"/>
      <c r="AA477" s="181"/>
    </row>
    <row xmlns:x14ac="http://schemas.microsoft.com/office/spreadsheetml/2009/9/ac" r="478" ht="15.75" x14ac:dyDescent="0.25">
      <c r="A478" s="181"/>
      <c r="B478" s="182"/>
      <c r="C478" s="181"/>
      <c r="D478" s="181"/>
      <c r="E478" s="181"/>
      <c r="F478" s="181"/>
      <c r="G478" s="181"/>
      <c r="H478" s="181"/>
      <c r="I478" s="181"/>
      <c r="J478" s="181"/>
      <c r="K478" s="181"/>
      <c r="L478" s="181"/>
      <c r="M478" s="181"/>
      <c r="N478" s="181"/>
      <c r="O478" s="181"/>
      <c r="P478" s="181"/>
      <c r="Q478" s="181"/>
      <c r="R478" s="181"/>
      <c r="S478" s="181"/>
      <c r="T478" s="181"/>
      <c r="U478" s="181"/>
      <c r="V478" s="181"/>
      <c r="W478" s="181"/>
      <c r="X478" s="181"/>
      <c r="Y478" s="181"/>
      <c r="Z478" s="181"/>
      <c r="AA478" s="181"/>
    </row>
    <row xmlns:x14ac="http://schemas.microsoft.com/office/spreadsheetml/2009/9/ac" r="479" ht="15.75" x14ac:dyDescent="0.25">
      <c r="A479" s="181"/>
      <c r="B479" s="182"/>
      <c r="C479" s="181"/>
      <c r="D479" s="181"/>
      <c r="E479" s="181"/>
      <c r="F479" s="181"/>
      <c r="G479" s="181"/>
      <c r="H479" s="181"/>
      <c r="I479" s="181"/>
      <c r="J479" s="181"/>
      <c r="K479" s="181"/>
      <c r="L479" s="181"/>
      <c r="M479" s="181"/>
      <c r="N479" s="181"/>
      <c r="O479" s="181"/>
      <c r="P479" s="181"/>
      <c r="Q479" s="181"/>
      <c r="R479" s="181"/>
      <c r="S479" s="181"/>
      <c r="T479" s="181"/>
      <c r="U479" s="181"/>
      <c r="V479" s="181"/>
      <c r="W479" s="181"/>
      <c r="X479" s="181"/>
      <c r="Y479" s="181"/>
      <c r="Z479" s="181"/>
      <c r="AA479" s="181"/>
    </row>
    <row xmlns:x14ac="http://schemas.microsoft.com/office/spreadsheetml/2009/9/ac" r="480" ht="15.75" x14ac:dyDescent="0.25">
      <c r="A480" s="181"/>
      <c r="B480" s="182"/>
      <c r="C480" s="181"/>
      <c r="D480" s="181"/>
      <c r="E480" s="181"/>
      <c r="F480" s="181"/>
      <c r="G480" s="181"/>
      <c r="H480" s="181"/>
      <c r="I480" s="181"/>
      <c r="J480" s="181"/>
      <c r="K480" s="181"/>
      <c r="L480" s="181"/>
      <c r="M480" s="181"/>
      <c r="N480" s="181"/>
      <c r="O480" s="181"/>
      <c r="P480" s="181"/>
      <c r="Q480" s="181"/>
      <c r="R480" s="181"/>
      <c r="S480" s="181"/>
      <c r="T480" s="181"/>
      <c r="U480" s="181"/>
      <c r="V480" s="181"/>
      <c r="W480" s="181"/>
      <c r="X480" s="181"/>
      <c r="Y480" s="181"/>
      <c r="Z480" s="181"/>
      <c r="AA480" s="181"/>
    </row>
    <row xmlns:x14ac="http://schemas.microsoft.com/office/spreadsheetml/2009/9/ac" r="481" ht="15.75" x14ac:dyDescent="0.25">
      <c r="A481" s="181"/>
      <c r="B481" s="182"/>
      <c r="C481" s="181"/>
      <c r="D481" s="181"/>
      <c r="E481" s="181"/>
      <c r="F481" s="181"/>
      <c r="G481" s="181"/>
      <c r="H481" s="181"/>
      <c r="I481" s="181"/>
      <c r="J481" s="181"/>
      <c r="K481" s="181"/>
      <c r="L481" s="181"/>
      <c r="M481" s="181"/>
      <c r="N481" s="181"/>
      <c r="O481" s="181"/>
      <c r="P481" s="181"/>
      <c r="Q481" s="181"/>
      <c r="R481" s="181"/>
      <c r="S481" s="181"/>
      <c r="T481" s="181"/>
      <c r="U481" s="181"/>
      <c r="V481" s="181"/>
      <c r="W481" s="181"/>
      <c r="X481" s="181"/>
      <c r="Y481" s="181"/>
      <c r="Z481" s="181"/>
      <c r="AA481" s="181"/>
    </row>
    <row xmlns:x14ac="http://schemas.microsoft.com/office/spreadsheetml/2009/9/ac" r="482" ht="15.75" x14ac:dyDescent="0.25">
      <c r="A482" s="181"/>
      <c r="B482" s="182"/>
      <c r="C482" s="181"/>
      <c r="D482" s="181"/>
      <c r="E482" s="181"/>
      <c r="F482" s="181"/>
      <c r="G482" s="181"/>
      <c r="H482" s="181"/>
      <c r="I482" s="181"/>
      <c r="J482" s="181"/>
      <c r="K482" s="181"/>
      <c r="L482" s="181"/>
      <c r="M482" s="181"/>
      <c r="N482" s="181"/>
      <c r="O482" s="181"/>
      <c r="P482" s="181"/>
      <c r="Q482" s="181"/>
      <c r="R482" s="181"/>
      <c r="S482" s="181"/>
      <c r="T482" s="181"/>
      <c r="U482" s="181"/>
      <c r="V482" s="181"/>
      <c r="W482" s="181"/>
      <c r="X482" s="181"/>
      <c r="Y482" s="181"/>
      <c r="Z482" s="181"/>
      <c r="AA482" s="181"/>
    </row>
    <row xmlns:x14ac="http://schemas.microsoft.com/office/spreadsheetml/2009/9/ac" r="483" ht="15.75" x14ac:dyDescent="0.25">
      <c r="A483" s="181"/>
      <c r="B483" s="182"/>
      <c r="C483" s="181"/>
      <c r="D483" s="181"/>
      <c r="E483" s="181"/>
      <c r="F483" s="181"/>
      <c r="G483" s="181"/>
      <c r="H483" s="181"/>
      <c r="I483" s="181"/>
      <c r="J483" s="181"/>
      <c r="K483" s="181"/>
      <c r="L483" s="181"/>
      <c r="M483" s="181"/>
      <c r="N483" s="181"/>
      <c r="O483" s="181"/>
      <c r="P483" s="181"/>
      <c r="Q483" s="181"/>
      <c r="R483" s="181"/>
      <c r="S483" s="181"/>
      <c r="T483" s="181"/>
      <c r="U483" s="181"/>
      <c r="V483" s="181"/>
      <c r="W483" s="181"/>
      <c r="X483" s="181"/>
      <c r="Y483" s="181"/>
      <c r="Z483" s="181"/>
      <c r="AA483" s="181"/>
    </row>
    <row xmlns:x14ac="http://schemas.microsoft.com/office/spreadsheetml/2009/9/ac" r="484" ht="15.75" x14ac:dyDescent="0.25">
      <c r="A484" s="181"/>
      <c r="B484" s="182"/>
      <c r="C484" s="181"/>
      <c r="D484" s="181"/>
      <c r="E484" s="181"/>
      <c r="F484" s="181"/>
      <c r="G484" s="181"/>
      <c r="H484" s="181"/>
      <c r="I484" s="181"/>
      <c r="J484" s="181"/>
      <c r="K484" s="181"/>
      <c r="L484" s="181"/>
      <c r="M484" s="181"/>
      <c r="N484" s="181"/>
      <c r="O484" s="181"/>
      <c r="P484" s="181"/>
      <c r="Q484" s="181"/>
      <c r="R484" s="181"/>
      <c r="S484" s="181"/>
      <c r="T484" s="181"/>
      <c r="U484" s="181"/>
      <c r="V484" s="181"/>
      <c r="W484" s="181"/>
      <c r="X484" s="181"/>
      <c r="Y484" s="181"/>
      <c r="Z484" s="181"/>
      <c r="AA484" s="181"/>
    </row>
    <row xmlns:x14ac="http://schemas.microsoft.com/office/spreadsheetml/2009/9/ac" r="485" ht="15.75" x14ac:dyDescent="0.25">
      <c r="A485" s="181"/>
      <c r="B485" s="182"/>
      <c r="C485" s="181"/>
      <c r="D485" s="181"/>
      <c r="E485" s="181"/>
      <c r="F485" s="181"/>
      <c r="G485" s="181"/>
      <c r="H485" s="181"/>
      <c r="I485" s="181"/>
      <c r="J485" s="181"/>
      <c r="K485" s="181"/>
      <c r="L485" s="181"/>
      <c r="M485" s="181"/>
      <c r="N485" s="181"/>
      <c r="O485" s="181"/>
      <c r="P485" s="181"/>
      <c r="Q485" s="181"/>
      <c r="R485" s="181"/>
      <c r="S485" s="181"/>
      <c r="T485" s="181"/>
      <c r="U485" s="181"/>
      <c r="V485" s="181"/>
      <c r="W485" s="181"/>
      <c r="X485" s="181"/>
      <c r="Y485" s="181"/>
      <c r="Z485" s="181"/>
      <c r="AA485" s="181"/>
    </row>
    <row xmlns:x14ac="http://schemas.microsoft.com/office/spreadsheetml/2009/9/ac" r="486" ht="15.75" x14ac:dyDescent="0.25">
      <c r="A486" s="181"/>
      <c r="B486" s="182"/>
      <c r="C486" s="181"/>
      <c r="D486" s="181"/>
      <c r="E486" s="181"/>
      <c r="F486" s="181"/>
      <c r="G486" s="181"/>
      <c r="H486" s="181"/>
      <c r="I486" s="181"/>
      <c r="J486" s="181"/>
      <c r="K486" s="181"/>
      <c r="L486" s="181"/>
      <c r="M486" s="181"/>
      <c r="N486" s="181"/>
      <c r="O486" s="181"/>
      <c r="P486" s="181"/>
      <c r="Q486" s="181"/>
      <c r="R486" s="181"/>
      <c r="S486" s="181"/>
      <c r="T486" s="181"/>
      <c r="U486" s="181"/>
      <c r="V486" s="181"/>
      <c r="W486" s="181"/>
      <c r="X486" s="181"/>
      <c r="Y486" s="181"/>
      <c r="Z486" s="181"/>
      <c r="AA486" s="181"/>
    </row>
    <row xmlns:x14ac="http://schemas.microsoft.com/office/spreadsheetml/2009/9/ac" r="487" ht="15.75" x14ac:dyDescent="0.25">
      <c r="A487" s="181"/>
      <c r="B487" s="182"/>
      <c r="C487" s="181"/>
      <c r="D487" s="181"/>
      <c r="E487" s="181"/>
      <c r="F487" s="181"/>
      <c r="G487" s="181"/>
      <c r="H487" s="181"/>
      <c r="I487" s="181"/>
      <c r="J487" s="181"/>
      <c r="K487" s="181"/>
      <c r="L487" s="181"/>
      <c r="M487" s="181"/>
      <c r="N487" s="181"/>
      <c r="O487" s="181"/>
      <c r="P487" s="181"/>
      <c r="Q487" s="181"/>
      <c r="R487" s="181"/>
      <c r="S487" s="181"/>
      <c r="T487" s="181"/>
      <c r="U487" s="181"/>
      <c r="V487" s="181"/>
      <c r="W487" s="181"/>
      <c r="X487" s="181"/>
      <c r="Y487" s="181"/>
      <c r="Z487" s="181"/>
      <c r="AA487" s="181"/>
    </row>
    <row xmlns:x14ac="http://schemas.microsoft.com/office/spreadsheetml/2009/9/ac" r="488" ht="15.75" x14ac:dyDescent="0.25">
      <c r="A488" s="181"/>
      <c r="B488" s="182"/>
      <c r="C488" s="181"/>
      <c r="D488" s="181"/>
      <c r="E488" s="181"/>
      <c r="F488" s="181"/>
      <c r="G488" s="181"/>
      <c r="H488" s="181"/>
      <c r="I488" s="181"/>
      <c r="J488" s="181"/>
      <c r="K488" s="181"/>
      <c r="L488" s="181"/>
      <c r="M488" s="181"/>
      <c r="N488" s="181"/>
      <c r="O488" s="181"/>
      <c r="P488" s="181"/>
      <c r="Q488" s="181"/>
      <c r="R488" s="181"/>
      <c r="S488" s="181"/>
      <c r="T488" s="181"/>
      <c r="U488" s="181"/>
      <c r="V488" s="181"/>
      <c r="W488" s="181"/>
      <c r="X488" s="181"/>
      <c r="Y488" s="181"/>
      <c r="Z488" s="181"/>
      <c r="AA488" s="181"/>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91B17-37B3-4FFE-8E45-DEE5E6EDC84A}">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13" customWidth="true"/>
    <col min="2" max="2" width="6.5" style="214" customWidth="true"/>
    <col min="3" max="3" width="14.125" style="215" customWidth="true"/>
    <col min="4" max="4" width="9.75" style="193" customWidth="true"/>
    <col min="5" max="5" width="8" style="216" customWidth="true"/>
    <col min="6" max="6" width="8" style="217" customWidth="true"/>
    <col min="7" max="7" width="8" style="218" customWidth="true"/>
    <col min="8" max="8" width="8" style="219" customWidth="true"/>
    <col min="9" max="9" width="8" style="212" customWidth="true"/>
    <col min="10" max="10" width="8" style="220" customWidth="true"/>
    <col min="11" max="11" width="8" style="221" customWidth="true"/>
    <col min="12" max="12" width="8" style="217" customWidth="true"/>
    <col min="13" max="13" width="8" style="222" customWidth="true"/>
    <col min="14" max="14" width="8" style="223" customWidth="true"/>
    <col min="15" max="19" width="8" style="193" customWidth="true"/>
    <col min="20" max="16384" width="9" style="193"/>
  </cols>
  <sheetData>
    <row xmlns:x14ac="http://schemas.microsoft.com/office/spreadsheetml/2009/9/ac" r="1" ht="20.25" customHeight="true" x14ac:dyDescent="0.2">
      <c r="A1" s="557" t="s">
        <v>276</v>
      </c>
      <c r="B1" s="558"/>
      <c r="C1" s="558"/>
      <c r="D1" s="558"/>
      <c r="E1" s="559" t="s">
        <v>52</v>
      </c>
      <c r="F1" s="560"/>
      <c r="G1" s="560"/>
      <c r="H1" s="560"/>
      <c r="I1" s="561"/>
      <c r="J1" s="562" t="s">
        <v>10</v>
      </c>
      <c r="K1" s="562"/>
      <c r="L1" s="562"/>
      <c r="M1" s="562"/>
      <c r="N1" s="562"/>
      <c r="O1" s="563" t="s">
        <v>11</v>
      </c>
      <c r="P1" s="564"/>
      <c r="Q1" s="564"/>
      <c r="R1" s="564"/>
      <c r="S1" s="565"/>
    </row>
    <row xmlns:x14ac="http://schemas.microsoft.com/office/spreadsheetml/2009/9/ac" r="2" x14ac:dyDescent="0.2">
      <c r="A2" s="558"/>
      <c r="B2" s="558"/>
      <c r="C2" s="558"/>
      <c r="D2" s="558"/>
      <c r="E2" s="194"/>
      <c r="F2" s="195"/>
      <c r="G2" s="224"/>
      <c r="H2" s="196"/>
      <c r="I2" s="225"/>
      <c r="J2" s="197"/>
      <c r="K2" s="195"/>
      <c r="L2" s="226"/>
      <c r="M2" s="196"/>
      <c r="N2" s="227"/>
      <c r="O2" s="194"/>
      <c r="P2" s="195"/>
      <c r="Q2" s="198"/>
      <c r="R2" s="196"/>
      <c r="S2" s="225"/>
    </row>
    <row xmlns:x14ac="http://schemas.microsoft.com/office/spreadsheetml/2009/9/ac" r="3" ht="134.25" customHeight="true" x14ac:dyDescent="0.2">
      <c r="A3" s="199" t="s">
        <v>9</v>
      </c>
      <c r="B3" s="200" t="s">
        <v>4</v>
      </c>
      <c r="C3" s="201" t="s">
        <v>8</v>
      </c>
      <c r="D3" s="202" t="s">
        <v>177</v>
      </c>
      <c r="E3" s="203" t="s">
        <v>25</v>
      </c>
      <c r="F3" s="204" t="s">
        <v>19</v>
      </c>
      <c r="G3" s="228" t="s">
        <v>162</v>
      </c>
      <c r="H3" s="205" t="s">
        <v>171</v>
      </c>
      <c r="I3" s="229" t="s">
        <v>36</v>
      </c>
      <c r="J3" s="206" t="s">
        <v>25</v>
      </c>
      <c r="K3" s="207" t="s">
        <v>19</v>
      </c>
      <c r="L3" s="230" t="s">
        <v>163</v>
      </c>
      <c r="M3" s="205" t="s">
        <v>171</v>
      </c>
      <c r="N3" s="231" t="s">
        <v>36</v>
      </c>
      <c r="O3" s="203" t="s">
        <v>25</v>
      </c>
      <c r="P3" s="204" t="s">
        <v>141</v>
      </c>
      <c r="Q3" s="208" t="s">
        <v>164</v>
      </c>
      <c r="R3" s="205" t="s">
        <v>171</v>
      </c>
      <c r="S3" s="229" t="s">
        <v>36</v>
      </c>
    </row>
    <row xmlns:x14ac="http://schemas.microsoft.com/office/spreadsheetml/2009/9/ac" r="4" x14ac:dyDescent="0.2">
      <c r="A4" s="330" t="str">
        <f>IF(ISBLANK(Regressions!A14), " ", Regressions!A14)</f>
        <v>Kiribati</v>
      </c>
      <c r="B4" s="331">
        <f>IF(ISBLANK(Regressions!B14), " ", Regressions!B14)</f>
        <v>2000</v>
      </c>
      <c r="C4" s="209" t="str">
        <f>IF(ISBLANK(Regressions!C14), " ", Regressions!C14)</f>
        <v>National</v>
      </c>
      <c r="D4" s="332">
        <f>IF(ISBLANK(Regressions!D14), " ", Regressions!D14)</f>
        <v>33853</v>
      </c>
      <c r="E4" s="210">
        <f>IF(ISNUMBER(Regressions!E14),ROUND(Regressions!E14, 1), NA())</f>
        <v>100</v>
      </c>
      <c r="F4" s="333">
        <f>IF(ISNUMBER(Regressions!F14),ROUND(Regressions!F14, 1), NA())</f>
        <v>54.1</v>
      </c>
      <c r="G4" s="232" t="e">
        <f>IF(ISNUMBER(Regressions!G14),ROUND(Regressions!G14, 1), NA())</f>
        <v>#N/A</v>
      </c>
      <c r="H4" s="334" t="e">
        <f>IF(ISNUMBER(Regressions!H14),ROUND(Regressions!H14, 1), NA())</f>
        <v>#N/A</v>
      </c>
      <c r="I4" s="233">
        <f>IF(ISNUMBER(Regressions!I14),ROUND(Regressions!I14, 1), NA())</f>
        <v>45.9</v>
      </c>
      <c r="J4" s="335" t="e">
        <f>IF(ISNUMBER(Regressions!K14),ROUND(Regressions!K14, 1), NA())</f>
        <v>#N/A</v>
      </c>
      <c r="K4" s="333" t="e">
        <f>IF(ISNUMBER(Regressions!L14),ROUND(Regressions!L14, 1), NA())</f>
        <v>#N/A</v>
      </c>
      <c r="L4" s="234" t="e">
        <f>IF(ISNUMBER(Regressions!M14),ROUND(Regressions!M14, 1), NA())</f>
        <v>#N/A</v>
      </c>
      <c r="M4" s="334" t="e">
        <f>IF(ISNUMBER(Regressions!N14),ROUND(Regressions!N14, 1), NA())</f>
        <v>#N/A</v>
      </c>
      <c r="N4" s="233" t="e">
        <f>IF(ISNUMBER(Regressions!O14),ROUND(Regressions!O14, 1), NA())</f>
        <v>#N/A</v>
      </c>
      <c r="O4" s="335" t="e">
        <f>IF(ISNUMBER(Regressions!Q14),ROUND(Regressions!Q14, 1), NA())</f>
        <v>#N/A</v>
      </c>
      <c r="P4" s="333" t="e">
        <f>IF(ISNUMBER(Regressions!R14),ROUND(Regressions!R14, 1), NA())</f>
        <v>#N/A</v>
      </c>
      <c r="Q4" s="211" t="e">
        <f>IF(ISNUMBER(Regressions!S14),ROUND(Regressions!S14, 1), NA())</f>
        <v>#N/A</v>
      </c>
      <c r="R4" s="334" t="e">
        <f>IF(ISNUMBER(Regressions!T14),ROUND(Regressions!T14, 1), NA())</f>
        <v>#N/A</v>
      </c>
      <c r="S4" s="233" t="e">
        <f>IF(ISNUMBER(Regressions!U14),ROUND(Regressions!U14, 1), NA())</f>
        <v>#N/A</v>
      </c>
    </row>
    <row xmlns:x14ac="http://schemas.microsoft.com/office/spreadsheetml/2009/9/ac" r="5" x14ac:dyDescent="0.2">
      <c r="A5" s="330" t="str">
        <f>IF(ISBLANK(Regressions!A15), " ", Regressions!A15)</f>
        <v>Kiribati</v>
      </c>
      <c r="B5" s="331">
        <f>IF(ISBLANK(Regressions!B15), " ", Regressions!B15)</f>
        <v>2001</v>
      </c>
      <c r="C5" s="336" t="str">
        <f>IF(ISBLANK(Regressions!C15), " ", Regressions!C15)</f>
        <v>National</v>
      </c>
      <c r="D5" s="332">
        <f>IF(ISBLANK(Regressions!D15), " ", Regressions!D15)</f>
        <v>34359</v>
      </c>
      <c r="E5" s="210">
        <f>IF(ISNUMBER(Regressions!E15),ROUND(Regressions!E15, 1), NA())</f>
        <v>100</v>
      </c>
      <c r="F5" s="333">
        <f>IF(ISNUMBER(Regressions!F15),ROUND(Regressions!F15, 1), NA())</f>
        <v>54.1</v>
      </c>
      <c r="G5" s="232" t="e">
        <f>IF(ISNUMBER(Regressions!G15),ROUND(Regressions!G15, 1), NA())</f>
        <v>#N/A</v>
      </c>
      <c r="H5" s="334" t="e">
        <f>IF(ISNUMBER(Regressions!H15),ROUND(Regressions!H15, 1), NA())</f>
        <v>#N/A</v>
      </c>
      <c r="I5" s="233">
        <f>IF(ISNUMBER(Regressions!I15),ROUND(Regressions!I15, 1), NA())</f>
        <v>45.9</v>
      </c>
      <c r="J5" s="335" t="e">
        <f>IF(ISNUMBER(Regressions!K15),ROUND(Regressions!K15, 1), NA())</f>
        <v>#N/A</v>
      </c>
      <c r="K5" s="333" t="e">
        <f>IF(ISNUMBER(Regressions!L15),ROUND(Regressions!L15, 1), NA())</f>
        <v>#N/A</v>
      </c>
      <c r="L5" s="234" t="e">
        <f>IF(ISNUMBER(Regressions!M15),ROUND(Regressions!M15, 1), NA())</f>
        <v>#N/A</v>
      </c>
      <c r="M5" s="334" t="e">
        <f>IF(ISNUMBER(Regressions!N15),ROUND(Regressions!N15, 1), NA())</f>
        <v>#N/A</v>
      </c>
      <c r="N5" s="233" t="e">
        <f>IF(ISNUMBER(Regressions!O15),ROUND(Regressions!O15, 1), NA())</f>
        <v>#N/A</v>
      </c>
      <c r="O5" s="335" t="e">
        <f>IF(ISNUMBER(Regressions!Q15),ROUND(Regressions!Q15, 1), NA())</f>
        <v>#N/A</v>
      </c>
      <c r="P5" s="333" t="e">
        <f>IF(ISNUMBER(Regressions!R15),ROUND(Regressions!R15, 1), NA())</f>
        <v>#N/A</v>
      </c>
      <c r="Q5" s="211" t="e">
        <f>IF(ISNUMBER(Regressions!S15),ROUND(Regressions!S15, 1), NA())</f>
        <v>#N/A</v>
      </c>
      <c r="R5" s="334" t="e">
        <f>IF(ISNUMBER(Regressions!T15),ROUND(Regressions!T15, 1), NA())</f>
        <v>#N/A</v>
      </c>
      <c r="S5" s="233" t="e">
        <f>IF(ISNUMBER(Regressions!U15),ROUND(Regressions!U15, 1), NA())</f>
        <v>#N/A</v>
      </c>
      <c r="T5" s="212"/>
      <c r="U5" s="212"/>
      <c r="V5" s="212"/>
      <c r="W5" s="212"/>
      <c r="X5" s="212"/>
      <c r="Y5" s="212"/>
      <c r="Z5" s="212"/>
      <c r="AA5" s="212"/>
    </row>
    <row xmlns:x14ac="http://schemas.microsoft.com/office/spreadsheetml/2009/9/ac" r="6" x14ac:dyDescent="0.2">
      <c r="A6" s="330" t="str">
        <f>IF(ISBLANK(Regressions!A16), " ", Regressions!A16)</f>
        <v>Kiribati</v>
      </c>
      <c r="B6" s="331">
        <f>IF(ISBLANK(Regressions!B16), " ", Regressions!B16)</f>
        <v>2002</v>
      </c>
      <c r="C6" s="336" t="str">
        <f>IF(ISBLANK(Regressions!C16), " ", Regressions!C16)</f>
        <v>National</v>
      </c>
      <c r="D6" s="332">
        <f>IF(ISBLANK(Regressions!D16), " ", Regressions!D16)</f>
        <v>35149</v>
      </c>
      <c r="E6" s="210">
        <f>IF(ISNUMBER(Regressions!E16),ROUND(Regressions!E16, 1), NA())</f>
        <v>100</v>
      </c>
      <c r="F6" s="333">
        <f>IF(ISNUMBER(Regressions!F16),ROUND(Regressions!F16, 1), NA())</f>
        <v>54.1</v>
      </c>
      <c r="G6" s="232" t="e">
        <f>IF(ISNUMBER(Regressions!G16),ROUND(Regressions!G16, 1), NA())</f>
        <v>#N/A</v>
      </c>
      <c r="H6" s="334" t="e">
        <f>IF(ISNUMBER(Regressions!H16),ROUND(Regressions!H16, 1), NA())</f>
        <v>#N/A</v>
      </c>
      <c r="I6" s="233">
        <f>IF(ISNUMBER(Regressions!I16),ROUND(Regressions!I16, 1), NA())</f>
        <v>45.9</v>
      </c>
      <c r="J6" s="335" t="e">
        <f>IF(ISNUMBER(Regressions!K16),ROUND(Regressions!K16, 1), NA())</f>
        <v>#N/A</v>
      </c>
      <c r="K6" s="333" t="e">
        <f>IF(ISNUMBER(Regressions!L16),ROUND(Regressions!L16, 1), NA())</f>
        <v>#N/A</v>
      </c>
      <c r="L6" s="234" t="e">
        <f>IF(ISNUMBER(Regressions!M16),ROUND(Regressions!M16, 1), NA())</f>
        <v>#N/A</v>
      </c>
      <c r="M6" s="334" t="e">
        <f>IF(ISNUMBER(Regressions!N16),ROUND(Regressions!N16, 1), NA())</f>
        <v>#N/A</v>
      </c>
      <c r="N6" s="233" t="e">
        <f>IF(ISNUMBER(Regressions!O16),ROUND(Regressions!O16, 1), NA())</f>
        <v>#N/A</v>
      </c>
      <c r="O6" s="335" t="e">
        <f>IF(ISNUMBER(Regressions!Q16),ROUND(Regressions!Q16, 1), NA())</f>
        <v>#N/A</v>
      </c>
      <c r="P6" s="333" t="e">
        <f>IF(ISNUMBER(Regressions!R16),ROUND(Regressions!R16, 1), NA())</f>
        <v>#N/A</v>
      </c>
      <c r="Q6" s="211" t="e">
        <f>IF(ISNUMBER(Regressions!S16),ROUND(Regressions!S16, 1), NA())</f>
        <v>#N/A</v>
      </c>
      <c r="R6" s="334" t="e">
        <f>IF(ISNUMBER(Regressions!T16),ROUND(Regressions!T16, 1), NA())</f>
        <v>#N/A</v>
      </c>
      <c r="S6" s="233" t="e">
        <f>IF(ISNUMBER(Regressions!U16),ROUND(Regressions!U16, 1), NA())</f>
        <v>#N/A</v>
      </c>
      <c r="T6" s="212"/>
      <c r="U6" s="212"/>
      <c r="V6" s="212"/>
      <c r="W6" s="212"/>
      <c r="X6" s="212"/>
      <c r="Y6" s="212"/>
      <c r="Z6" s="212"/>
      <c r="AA6" s="212"/>
    </row>
    <row xmlns:x14ac="http://schemas.microsoft.com/office/spreadsheetml/2009/9/ac" r="7" x14ac:dyDescent="0.2">
      <c r="A7" s="330" t="str">
        <f>IF(ISBLANK(Regressions!A17), " ", Regressions!A17)</f>
        <v>Kiribati</v>
      </c>
      <c r="B7" s="331">
        <f>IF(ISBLANK(Regressions!B17), " ", Regressions!B17)</f>
        <v>2003</v>
      </c>
      <c r="C7" s="336" t="str">
        <f>IF(ISBLANK(Regressions!C17), " ", Regressions!C17)</f>
        <v>National</v>
      </c>
      <c r="D7" s="332">
        <f>IF(ISBLANK(Regressions!D17), " ", Regressions!D17)</f>
        <v>35763</v>
      </c>
      <c r="E7" s="210">
        <f>IF(ISNUMBER(Regressions!E17),ROUND(Regressions!E17, 1), NA())</f>
        <v>100</v>
      </c>
      <c r="F7" s="333">
        <f>IF(ISNUMBER(Regressions!F17),ROUND(Regressions!F17, 1), NA())</f>
        <v>54.1</v>
      </c>
      <c r="G7" s="232" t="e">
        <f>IF(ISNUMBER(Regressions!G17),ROUND(Regressions!G17, 1), NA())</f>
        <v>#N/A</v>
      </c>
      <c r="H7" s="334" t="e">
        <f>IF(ISNUMBER(Regressions!H17),ROUND(Regressions!H17, 1), NA())</f>
        <v>#N/A</v>
      </c>
      <c r="I7" s="233">
        <f>IF(ISNUMBER(Regressions!I17),ROUND(Regressions!I17, 1), NA())</f>
        <v>45.9</v>
      </c>
      <c r="J7" s="335" t="e">
        <f>IF(ISNUMBER(Regressions!K17),ROUND(Regressions!K17, 1), NA())</f>
        <v>#N/A</v>
      </c>
      <c r="K7" s="333" t="e">
        <f>IF(ISNUMBER(Regressions!L17),ROUND(Regressions!L17, 1), NA())</f>
        <v>#N/A</v>
      </c>
      <c r="L7" s="234" t="e">
        <f>IF(ISNUMBER(Regressions!M17),ROUND(Regressions!M17, 1), NA())</f>
        <v>#N/A</v>
      </c>
      <c r="M7" s="334" t="e">
        <f>IF(ISNUMBER(Regressions!N17),ROUND(Regressions!N17, 1), NA())</f>
        <v>#N/A</v>
      </c>
      <c r="N7" s="233" t="e">
        <f>IF(ISNUMBER(Regressions!O17),ROUND(Regressions!O17, 1), NA())</f>
        <v>#N/A</v>
      </c>
      <c r="O7" s="335" t="e">
        <f>IF(ISNUMBER(Regressions!Q17),ROUND(Regressions!Q17, 1), NA())</f>
        <v>#N/A</v>
      </c>
      <c r="P7" s="333" t="e">
        <f>IF(ISNUMBER(Regressions!R17),ROUND(Regressions!R17, 1), NA())</f>
        <v>#N/A</v>
      </c>
      <c r="Q7" s="211" t="e">
        <f>IF(ISNUMBER(Regressions!S17),ROUND(Regressions!S17, 1), NA())</f>
        <v>#N/A</v>
      </c>
      <c r="R7" s="334" t="e">
        <f>IF(ISNUMBER(Regressions!T17),ROUND(Regressions!T17, 1), NA())</f>
        <v>#N/A</v>
      </c>
      <c r="S7" s="233" t="e">
        <f>IF(ISNUMBER(Regressions!U17),ROUND(Regressions!U17, 1), NA())</f>
        <v>#N/A</v>
      </c>
      <c r="T7" s="212"/>
      <c r="U7" s="212"/>
      <c r="V7" s="212"/>
      <c r="W7" s="212"/>
      <c r="X7" s="212"/>
      <c r="Y7" s="212"/>
      <c r="Z7" s="212"/>
      <c r="AA7" s="212"/>
    </row>
    <row xmlns:x14ac="http://schemas.microsoft.com/office/spreadsheetml/2009/9/ac" r="8" x14ac:dyDescent="0.2">
      <c r="A8" s="330" t="str">
        <f>IF(ISBLANK(Regressions!A18), " ", Regressions!A18)</f>
        <v>Kiribati</v>
      </c>
      <c r="B8" s="331">
        <f>IF(ISBLANK(Regressions!B18), " ", Regressions!B18)</f>
        <v>2004</v>
      </c>
      <c r="C8" s="336" t="str">
        <f>IF(ISBLANK(Regressions!C18), " ", Regressions!C18)</f>
        <v>National</v>
      </c>
      <c r="D8" s="332">
        <f>IF(ISBLANK(Regressions!D18), " ", Regressions!D18)</f>
        <v>36267</v>
      </c>
      <c r="E8" s="210">
        <f>IF(ISNUMBER(Regressions!E18),ROUND(Regressions!E18, 1), NA())</f>
        <v>100</v>
      </c>
      <c r="F8" s="333">
        <f>IF(ISNUMBER(Regressions!F18),ROUND(Regressions!F18, 1), NA())</f>
        <v>54.1</v>
      </c>
      <c r="G8" s="232" t="e">
        <f>IF(ISNUMBER(Regressions!G18),ROUND(Regressions!G18, 1), NA())</f>
        <v>#N/A</v>
      </c>
      <c r="H8" s="334" t="e">
        <f>IF(ISNUMBER(Regressions!H18),ROUND(Regressions!H18, 1), NA())</f>
        <v>#N/A</v>
      </c>
      <c r="I8" s="233">
        <f>IF(ISNUMBER(Regressions!I18),ROUND(Regressions!I18, 1), NA())</f>
        <v>45.9</v>
      </c>
      <c r="J8" s="335" t="e">
        <f>IF(ISNUMBER(Regressions!K18),ROUND(Regressions!K18, 1), NA())</f>
        <v>#N/A</v>
      </c>
      <c r="K8" s="333" t="e">
        <f>IF(ISNUMBER(Regressions!L18),ROUND(Regressions!L18, 1), NA())</f>
        <v>#N/A</v>
      </c>
      <c r="L8" s="234" t="e">
        <f>IF(ISNUMBER(Regressions!M18),ROUND(Regressions!M18, 1), NA())</f>
        <v>#N/A</v>
      </c>
      <c r="M8" s="334" t="e">
        <f>IF(ISNUMBER(Regressions!N18),ROUND(Regressions!N18, 1), NA())</f>
        <v>#N/A</v>
      </c>
      <c r="N8" s="233" t="e">
        <f>IF(ISNUMBER(Regressions!O18),ROUND(Regressions!O18, 1), NA())</f>
        <v>#N/A</v>
      </c>
      <c r="O8" s="335" t="e">
        <f>IF(ISNUMBER(Regressions!Q18),ROUND(Regressions!Q18, 1), NA())</f>
        <v>#N/A</v>
      </c>
      <c r="P8" s="333" t="e">
        <f>IF(ISNUMBER(Regressions!R18),ROUND(Regressions!R18, 1), NA())</f>
        <v>#N/A</v>
      </c>
      <c r="Q8" s="211" t="e">
        <f>IF(ISNUMBER(Regressions!S18),ROUND(Regressions!S18, 1), NA())</f>
        <v>#N/A</v>
      </c>
      <c r="R8" s="334" t="e">
        <f>IF(ISNUMBER(Regressions!T18),ROUND(Regressions!T18, 1), NA())</f>
        <v>#N/A</v>
      </c>
      <c r="S8" s="233" t="e">
        <f>IF(ISNUMBER(Regressions!U18),ROUND(Regressions!U18, 1), NA())</f>
        <v>#N/A</v>
      </c>
      <c r="T8" s="212"/>
      <c r="U8" s="212"/>
      <c r="V8" s="212"/>
      <c r="W8" s="212"/>
      <c r="X8" s="212"/>
      <c r="Y8" s="212"/>
      <c r="Z8" s="212"/>
      <c r="AA8" s="212"/>
    </row>
    <row xmlns:x14ac="http://schemas.microsoft.com/office/spreadsheetml/2009/9/ac" r="9" x14ac:dyDescent="0.2">
      <c r="A9" s="330" t="str">
        <f>IF(ISBLANK(Regressions!A19), " ", Regressions!A19)</f>
        <v>Kiribati</v>
      </c>
      <c r="B9" s="331">
        <f>IF(ISBLANK(Regressions!B19), " ", Regressions!B19)</f>
        <v>2005</v>
      </c>
      <c r="C9" s="336" t="str">
        <f>IF(ISBLANK(Regressions!C19), " ", Regressions!C19)</f>
        <v>National</v>
      </c>
      <c r="D9" s="332">
        <f>IF(ISBLANK(Regressions!D19), " ", Regressions!D19)</f>
        <v>36691</v>
      </c>
      <c r="E9" s="210">
        <f>IF(ISNUMBER(Regressions!E19),ROUND(Regressions!E19, 1), NA())</f>
        <v>100</v>
      </c>
      <c r="F9" s="333">
        <f>IF(ISNUMBER(Regressions!F19),ROUND(Regressions!F19, 1), NA())</f>
        <v>55.2</v>
      </c>
      <c r="G9" s="232" t="e">
        <f>IF(ISNUMBER(Regressions!G19),ROUND(Regressions!G19, 1), NA())</f>
        <v>#N/A</v>
      </c>
      <c r="H9" s="334" t="e">
        <f>IF(ISNUMBER(Regressions!H19),ROUND(Regressions!H19, 1), NA())</f>
        <v>#N/A</v>
      </c>
      <c r="I9" s="233">
        <f>IF(ISNUMBER(Regressions!I19),ROUND(Regressions!I19, 1), NA())</f>
        <v>44.8</v>
      </c>
      <c r="J9" s="335" t="e">
        <f>IF(ISNUMBER(Regressions!K19),ROUND(Regressions!K19, 1), NA())</f>
        <v>#N/A</v>
      </c>
      <c r="K9" s="333" t="e">
        <f>IF(ISNUMBER(Regressions!L19),ROUND(Regressions!L19, 1), NA())</f>
        <v>#N/A</v>
      </c>
      <c r="L9" s="234" t="e">
        <f>IF(ISNUMBER(Regressions!M19),ROUND(Regressions!M19, 1), NA())</f>
        <v>#N/A</v>
      </c>
      <c r="M9" s="334" t="e">
        <f>IF(ISNUMBER(Regressions!N19),ROUND(Regressions!N19, 1), NA())</f>
        <v>#N/A</v>
      </c>
      <c r="N9" s="233" t="e">
        <f>IF(ISNUMBER(Regressions!O19),ROUND(Regressions!O19, 1), NA())</f>
        <v>#N/A</v>
      </c>
      <c r="O9" s="335" t="e">
        <f>IF(ISNUMBER(Regressions!Q19),ROUND(Regressions!Q19, 1), NA())</f>
        <v>#N/A</v>
      </c>
      <c r="P9" s="333" t="e">
        <f>IF(ISNUMBER(Regressions!R19),ROUND(Regressions!R19, 1), NA())</f>
        <v>#N/A</v>
      </c>
      <c r="Q9" s="211" t="e">
        <f>IF(ISNUMBER(Regressions!S19),ROUND(Regressions!S19, 1), NA())</f>
        <v>#N/A</v>
      </c>
      <c r="R9" s="334" t="e">
        <f>IF(ISNUMBER(Regressions!T19),ROUND(Regressions!T19, 1), NA())</f>
        <v>#N/A</v>
      </c>
      <c r="S9" s="233" t="e">
        <f>IF(ISNUMBER(Regressions!U19),ROUND(Regressions!U19, 1), NA())</f>
        <v>#N/A</v>
      </c>
    </row>
    <row xmlns:x14ac="http://schemas.microsoft.com/office/spreadsheetml/2009/9/ac" r="10" x14ac:dyDescent="0.2">
      <c r="A10" s="330" t="str">
        <f>IF(ISBLANK(Regressions!A20), " ", Regressions!A20)</f>
        <v>Kiribati</v>
      </c>
      <c r="B10" s="331">
        <f>IF(ISBLANK(Regressions!B20), " ", Regressions!B20)</f>
        <v>2006</v>
      </c>
      <c r="C10" s="336" t="str">
        <f>IF(ISBLANK(Regressions!C20), " ", Regressions!C20)</f>
        <v>National</v>
      </c>
      <c r="D10" s="332">
        <f>IF(ISBLANK(Regressions!D20), " ", Regressions!D20)</f>
        <v>37108</v>
      </c>
      <c r="E10" s="210">
        <f>IF(ISNUMBER(Regressions!E20),ROUND(Regressions!E20, 1), NA())</f>
        <v>100</v>
      </c>
      <c r="F10" s="333">
        <f>IF(ISNUMBER(Regressions!F20),ROUND(Regressions!F20, 1), NA())</f>
        <v>56.4</v>
      </c>
      <c r="G10" s="232" t="e">
        <f>IF(ISNUMBER(Regressions!G20),ROUND(Regressions!G20, 1), NA())</f>
        <v>#N/A</v>
      </c>
      <c r="H10" s="334" t="e">
        <f>IF(ISNUMBER(Regressions!H20),ROUND(Regressions!H20, 1), NA())</f>
        <v>#N/A</v>
      </c>
      <c r="I10" s="233">
        <f>IF(ISNUMBER(Regressions!I20),ROUND(Regressions!I20, 1), NA())</f>
        <v>43.6</v>
      </c>
      <c r="J10" s="335" t="e">
        <f>IF(ISNUMBER(Regressions!K20),ROUND(Regressions!K20, 1), NA())</f>
        <v>#N/A</v>
      </c>
      <c r="K10" s="333" t="e">
        <f>IF(ISNUMBER(Regressions!L20),ROUND(Regressions!L20, 1), NA())</f>
        <v>#N/A</v>
      </c>
      <c r="L10" s="234" t="e">
        <f>IF(ISNUMBER(Regressions!M20),ROUND(Regressions!M20, 1), NA())</f>
        <v>#N/A</v>
      </c>
      <c r="M10" s="334" t="e">
        <f>IF(ISNUMBER(Regressions!N20),ROUND(Regressions!N20, 1), NA())</f>
        <v>#N/A</v>
      </c>
      <c r="N10" s="233" t="e">
        <f>IF(ISNUMBER(Regressions!O20),ROUND(Regressions!O20, 1), NA())</f>
        <v>#N/A</v>
      </c>
      <c r="O10" s="335" t="e">
        <f>IF(ISNUMBER(Regressions!Q20),ROUND(Regressions!Q20, 1), NA())</f>
        <v>#N/A</v>
      </c>
      <c r="P10" s="333" t="e">
        <f>IF(ISNUMBER(Regressions!R20),ROUND(Regressions!R20, 1), NA())</f>
        <v>#N/A</v>
      </c>
      <c r="Q10" s="211" t="e">
        <f>IF(ISNUMBER(Regressions!S20),ROUND(Regressions!S20, 1), NA())</f>
        <v>#N/A</v>
      </c>
      <c r="R10" s="334" t="e">
        <f>IF(ISNUMBER(Regressions!T20),ROUND(Regressions!T20, 1), NA())</f>
        <v>#N/A</v>
      </c>
      <c r="S10" s="233" t="e">
        <f>IF(ISNUMBER(Regressions!U20),ROUND(Regressions!U20, 1), NA())</f>
        <v>#N/A</v>
      </c>
    </row>
    <row xmlns:x14ac="http://schemas.microsoft.com/office/spreadsheetml/2009/9/ac" r="11" x14ac:dyDescent="0.2">
      <c r="A11" s="330" t="str">
        <f>IF(ISBLANK(Regressions!A21), " ", Regressions!A21)</f>
        <v>Kiribati</v>
      </c>
      <c r="B11" s="331">
        <f>IF(ISBLANK(Regressions!B21), " ", Regressions!B21)</f>
        <v>2007</v>
      </c>
      <c r="C11" s="336" t="str">
        <f>IF(ISBLANK(Regressions!C21), " ", Regressions!C21)</f>
        <v>National</v>
      </c>
      <c r="D11" s="332">
        <f>IF(ISBLANK(Regressions!D21), " ", Regressions!D21)</f>
        <v>37141</v>
      </c>
      <c r="E11" s="210">
        <f>IF(ISNUMBER(Regressions!E21),ROUND(Regressions!E21, 1), NA())</f>
        <v>100</v>
      </c>
      <c r="F11" s="333">
        <f>IF(ISNUMBER(Regressions!F21),ROUND(Regressions!F21, 1), NA())</f>
        <v>57.5</v>
      </c>
      <c r="G11" s="232" t="e">
        <f>IF(ISNUMBER(Regressions!G21),ROUND(Regressions!G21, 1), NA())</f>
        <v>#N/A</v>
      </c>
      <c r="H11" s="334" t="e">
        <f>IF(ISNUMBER(Regressions!H21),ROUND(Regressions!H21, 1), NA())</f>
        <v>#N/A</v>
      </c>
      <c r="I11" s="233">
        <f>IF(ISNUMBER(Regressions!I21),ROUND(Regressions!I21, 1), NA())</f>
        <v>42.5</v>
      </c>
      <c r="J11" s="335" t="e">
        <f>IF(ISNUMBER(Regressions!K21),ROUND(Regressions!K21, 1), NA())</f>
        <v>#N/A</v>
      </c>
      <c r="K11" s="333" t="e">
        <f>IF(ISNUMBER(Regressions!L21),ROUND(Regressions!L21, 1), NA())</f>
        <v>#N/A</v>
      </c>
      <c r="L11" s="234" t="e">
        <f>IF(ISNUMBER(Regressions!M21),ROUND(Regressions!M21, 1), NA())</f>
        <v>#N/A</v>
      </c>
      <c r="M11" s="334" t="e">
        <f>IF(ISNUMBER(Regressions!N21),ROUND(Regressions!N21, 1), NA())</f>
        <v>#N/A</v>
      </c>
      <c r="N11" s="233" t="e">
        <f>IF(ISNUMBER(Regressions!O21),ROUND(Regressions!O21, 1), NA())</f>
        <v>#N/A</v>
      </c>
      <c r="O11" s="335" t="e">
        <f>IF(ISNUMBER(Regressions!Q21),ROUND(Regressions!Q21, 1), NA())</f>
        <v>#N/A</v>
      </c>
      <c r="P11" s="333" t="e">
        <f>IF(ISNUMBER(Regressions!R21),ROUND(Regressions!R21, 1), NA())</f>
        <v>#N/A</v>
      </c>
      <c r="Q11" s="211" t="e">
        <f>IF(ISNUMBER(Regressions!S21),ROUND(Regressions!S21, 1), NA())</f>
        <v>#N/A</v>
      </c>
      <c r="R11" s="334" t="e">
        <f>IF(ISNUMBER(Regressions!T21),ROUND(Regressions!T21, 1), NA())</f>
        <v>#N/A</v>
      </c>
      <c r="S11" s="233" t="e">
        <f>IF(ISNUMBER(Regressions!U21),ROUND(Regressions!U21, 1), NA())</f>
        <v>#N/A</v>
      </c>
    </row>
    <row xmlns:x14ac="http://schemas.microsoft.com/office/spreadsheetml/2009/9/ac" r="12" x14ac:dyDescent="0.2">
      <c r="A12" s="330" t="str">
        <f>IF(ISBLANK(Regressions!A22), " ", Regressions!A22)</f>
        <v>Kiribati</v>
      </c>
      <c r="B12" s="331">
        <f>IF(ISBLANK(Regressions!B22), " ", Regressions!B22)</f>
        <v>2008</v>
      </c>
      <c r="C12" s="336" t="str">
        <f>IF(ISBLANK(Regressions!C22), " ", Regressions!C22)</f>
        <v>National</v>
      </c>
      <c r="D12" s="332">
        <f>IF(ISBLANK(Regressions!D22), " ", Regressions!D22)</f>
        <v>37168</v>
      </c>
      <c r="E12" s="210">
        <f>IF(ISNUMBER(Regressions!E22),ROUND(Regressions!E22, 1), NA())</f>
        <v>100</v>
      </c>
      <c r="F12" s="333">
        <f>IF(ISNUMBER(Regressions!F22),ROUND(Regressions!F22, 1), NA())</f>
        <v>58.6</v>
      </c>
      <c r="G12" s="232" t="e">
        <f>IF(ISNUMBER(Regressions!G22),ROUND(Regressions!G22, 1), NA())</f>
        <v>#N/A</v>
      </c>
      <c r="H12" s="334" t="e">
        <f>IF(ISNUMBER(Regressions!H22),ROUND(Regressions!H22, 1), NA())</f>
        <v>#N/A</v>
      </c>
      <c r="I12" s="233">
        <f>IF(ISNUMBER(Regressions!I22),ROUND(Regressions!I22, 1), NA())</f>
        <v>41.4</v>
      </c>
      <c r="J12" s="335" t="e">
        <f>IF(ISNUMBER(Regressions!K22),ROUND(Regressions!K22, 1), NA())</f>
        <v>#N/A</v>
      </c>
      <c r="K12" s="333" t="e">
        <f>IF(ISNUMBER(Regressions!L22),ROUND(Regressions!L22, 1), NA())</f>
        <v>#N/A</v>
      </c>
      <c r="L12" s="234" t="e">
        <f>IF(ISNUMBER(Regressions!M22),ROUND(Regressions!M22, 1), NA())</f>
        <v>#N/A</v>
      </c>
      <c r="M12" s="334" t="e">
        <f>IF(ISNUMBER(Regressions!N22),ROUND(Regressions!N22, 1), NA())</f>
        <v>#N/A</v>
      </c>
      <c r="N12" s="233" t="e">
        <f>IF(ISNUMBER(Regressions!O22),ROUND(Regressions!O22, 1), NA())</f>
        <v>#N/A</v>
      </c>
      <c r="O12" s="335" t="e">
        <f>IF(ISNUMBER(Regressions!Q22),ROUND(Regressions!Q22, 1), NA())</f>
        <v>#N/A</v>
      </c>
      <c r="P12" s="333" t="e">
        <f>IF(ISNUMBER(Regressions!R22),ROUND(Regressions!R22, 1), NA())</f>
        <v>#N/A</v>
      </c>
      <c r="Q12" s="211" t="e">
        <f>IF(ISNUMBER(Regressions!S22),ROUND(Regressions!S22, 1), NA())</f>
        <v>#N/A</v>
      </c>
      <c r="R12" s="334" t="e">
        <f>IF(ISNUMBER(Regressions!T22),ROUND(Regressions!T22, 1), NA())</f>
        <v>#N/A</v>
      </c>
      <c r="S12" s="233" t="e">
        <f>IF(ISNUMBER(Regressions!U22),ROUND(Regressions!U22, 1), NA())</f>
        <v>#N/A</v>
      </c>
    </row>
    <row xmlns:x14ac="http://schemas.microsoft.com/office/spreadsheetml/2009/9/ac" r="13" x14ac:dyDescent="0.2">
      <c r="A13" s="330" t="str">
        <f>IF(ISBLANK(Regressions!A23), " ", Regressions!A23)</f>
        <v>Kiribati</v>
      </c>
      <c r="B13" s="331">
        <f>IF(ISBLANK(Regressions!B23), " ", Regressions!B23)</f>
        <v>2009</v>
      </c>
      <c r="C13" s="336" t="str">
        <f>IF(ISBLANK(Regressions!C23), " ", Regressions!C23)</f>
        <v>National</v>
      </c>
      <c r="D13" s="332">
        <f>IF(ISBLANK(Regressions!D23), " ", Regressions!D23)</f>
        <v>39551</v>
      </c>
      <c r="E13" s="210">
        <f>IF(ISNUMBER(Regressions!E23),ROUND(Regressions!E23, 1), NA())</f>
        <v>100</v>
      </c>
      <c r="F13" s="333">
        <f>IF(ISNUMBER(Regressions!F23),ROUND(Regressions!F23, 1), NA())</f>
        <v>59.8</v>
      </c>
      <c r="G13" s="232" t="e">
        <f>IF(ISNUMBER(Regressions!G23),ROUND(Regressions!G23, 1), NA())</f>
        <v>#N/A</v>
      </c>
      <c r="H13" s="334" t="e">
        <f>IF(ISNUMBER(Regressions!H23),ROUND(Regressions!H23, 1), NA())</f>
        <v>#N/A</v>
      </c>
      <c r="I13" s="233">
        <f>IF(ISNUMBER(Regressions!I23),ROUND(Regressions!I23, 1), NA())</f>
        <v>40.200000000000003</v>
      </c>
      <c r="J13" s="335" t="e">
        <f>IF(ISNUMBER(Regressions!K23),ROUND(Regressions!K23, 1), NA())</f>
        <v>#N/A</v>
      </c>
      <c r="K13" s="333" t="e">
        <f>IF(ISNUMBER(Regressions!L23),ROUND(Regressions!L23, 1), NA())</f>
        <v>#N/A</v>
      </c>
      <c r="L13" s="234" t="e">
        <f>IF(ISNUMBER(Regressions!M23),ROUND(Regressions!M23, 1), NA())</f>
        <v>#N/A</v>
      </c>
      <c r="M13" s="334" t="e">
        <f>IF(ISNUMBER(Regressions!N23),ROUND(Regressions!N23, 1), NA())</f>
        <v>#N/A</v>
      </c>
      <c r="N13" s="233" t="e">
        <f>IF(ISNUMBER(Regressions!O23),ROUND(Regressions!O23, 1), NA())</f>
        <v>#N/A</v>
      </c>
      <c r="O13" s="335" t="e">
        <f>IF(ISNUMBER(Regressions!Q23),ROUND(Regressions!Q23, 1), NA())</f>
        <v>#N/A</v>
      </c>
      <c r="P13" s="333" t="e">
        <f>IF(ISNUMBER(Regressions!R23),ROUND(Regressions!R23, 1), NA())</f>
        <v>#N/A</v>
      </c>
      <c r="Q13" s="211" t="e">
        <f>IF(ISNUMBER(Regressions!S23),ROUND(Regressions!S23, 1), NA())</f>
        <v>#N/A</v>
      </c>
      <c r="R13" s="334" t="e">
        <f>IF(ISNUMBER(Regressions!T23),ROUND(Regressions!T23, 1), NA())</f>
        <v>#N/A</v>
      </c>
      <c r="S13" s="233" t="e">
        <f>IF(ISNUMBER(Regressions!U23),ROUND(Regressions!U23, 1), NA())</f>
        <v>#N/A</v>
      </c>
    </row>
    <row xmlns:x14ac="http://schemas.microsoft.com/office/spreadsheetml/2009/9/ac" r="14" x14ac:dyDescent="0.2">
      <c r="A14" s="330" t="str">
        <f>IF(ISBLANK(Regressions!A24), " ", Regressions!A24)</f>
        <v>Kiribati</v>
      </c>
      <c r="B14" s="331">
        <f>IF(ISBLANK(Regressions!B24), " ", Regressions!B24)</f>
        <v>2010</v>
      </c>
      <c r="C14" s="336" t="str">
        <f>IF(ISBLANK(Regressions!C24), " ", Regressions!C24)</f>
        <v>National</v>
      </c>
      <c r="D14" s="332">
        <f>IF(ISBLANK(Regressions!D24), " ", Regressions!D24)</f>
        <v>39688</v>
      </c>
      <c r="E14" s="210">
        <f>IF(ISNUMBER(Regressions!E24),ROUND(Regressions!E24, 1), NA())</f>
        <v>100</v>
      </c>
      <c r="F14" s="333">
        <f>IF(ISNUMBER(Regressions!F24),ROUND(Regressions!F24, 1), NA())</f>
        <v>60.9</v>
      </c>
      <c r="G14" s="232" t="e">
        <f>IF(ISNUMBER(Regressions!G24),ROUND(Regressions!G24, 1), NA())</f>
        <v>#N/A</v>
      </c>
      <c r="H14" s="334" t="e">
        <f>IF(ISNUMBER(Regressions!H24),ROUND(Regressions!H24, 1), NA())</f>
        <v>#N/A</v>
      </c>
      <c r="I14" s="233">
        <f>IF(ISNUMBER(Regressions!I24),ROUND(Regressions!I24, 1), NA())</f>
        <v>39.1</v>
      </c>
      <c r="J14" s="335" t="e">
        <f>IF(ISNUMBER(Regressions!K24),ROUND(Regressions!K24, 1), NA())</f>
        <v>#N/A</v>
      </c>
      <c r="K14" s="333" t="e">
        <f>IF(ISNUMBER(Regressions!L24),ROUND(Regressions!L24, 1), NA())</f>
        <v>#N/A</v>
      </c>
      <c r="L14" s="234" t="e">
        <f>IF(ISNUMBER(Regressions!M24),ROUND(Regressions!M24, 1), NA())</f>
        <v>#N/A</v>
      </c>
      <c r="M14" s="334" t="e">
        <f>IF(ISNUMBER(Regressions!N24),ROUND(Regressions!N24, 1), NA())</f>
        <v>#N/A</v>
      </c>
      <c r="N14" s="233" t="e">
        <f>IF(ISNUMBER(Regressions!O24),ROUND(Regressions!O24, 1), NA())</f>
        <v>#N/A</v>
      </c>
      <c r="O14" s="335" t="e">
        <f>IF(ISNUMBER(Regressions!Q24),ROUND(Regressions!Q24, 1), NA())</f>
        <v>#N/A</v>
      </c>
      <c r="P14" s="333" t="e">
        <f>IF(ISNUMBER(Regressions!R24),ROUND(Regressions!R24, 1), NA())</f>
        <v>#N/A</v>
      </c>
      <c r="Q14" s="211" t="e">
        <f>IF(ISNUMBER(Regressions!S24),ROUND(Regressions!S24, 1), NA())</f>
        <v>#N/A</v>
      </c>
      <c r="R14" s="334" t="e">
        <f>IF(ISNUMBER(Regressions!T24),ROUND(Regressions!T24, 1), NA())</f>
        <v>#N/A</v>
      </c>
      <c r="S14" s="233" t="e">
        <f>IF(ISNUMBER(Regressions!U24),ROUND(Regressions!U24, 1), NA())</f>
        <v>#N/A</v>
      </c>
    </row>
    <row xmlns:x14ac="http://schemas.microsoft.com/office/spreadsheetml/2009/9/ac" r="15" x14ac:dyDescent="0.2">
      <c r="A15" s="330" t="str">
        <f>IF(ISBLANK(Regressions!A25), " ", Regressions!A25)</f>
        <v>Kiribati</v>
      </c>
      <c r="B15" s="331">
        <f>IF(ISBLANK(Regressions!B25), " ", Regressions!B25)</f>
        <v>2011</v>
      </c>
      <c r="C15" s="336" t="str">
        <f>IF(ISBLANK(Regressions!C25), " ", Regressions!C25)</f>
        <v>National</v>
      </c>
      <c r="D15" s="332">
        <f>IF(ISBLANK(Regressions!D25), " ", Regressions!D25)</f>
        <v>39824</v>
      </c>
      <c r="E15" s="210">
        <f>IF(ISNUMBER(Regressions!E25),ROUND(Regressions!E25, 1), NA())</f>
        <v>100</v>
      </c>
      <c r="F15" s="333">
        <f>IF(ISNUMBER(Regressions!F25),ROUND(Regressions!F25, 1), NA())</f>
        <v>62.1</v>
      </c>
      <c r="G15" s="232" t="e">
        <f>IF(ISNUMBER(Regressions!G25),ROUND(Regressions!G25, 1), NA())</f>
        <v>#N/A</v>
      </c>
      <c r="H15" s="334" t="e">
        <f>IF(ISNUMBER(Regressions!H25),ROUND(Regressions!H25, 1), NA())</f>
        <v>#N/A</v>
      </c>
      <c r="I15" s="233">
        <f>IF(ISNUMBER(Regressions!I25),ROUND(Regressions!I25, 1), NA())</f>
        <v>37.9</v>
      </c>
      <c r="J15" s="335" t="e">
        <f>IF(ISNUMBER(Regressions!K25),ROUND(Regressions!K25, 1), NA())</f>
        <v>#N/A</v>
      </c>
      <c r="K15" s="333" t="e">
        <f>IF(ISNUMBER(Regressions!L25),ROUND(Regressions!L25, 1), NA())</f>
        <v>#N/A</v>
      </c>
      <c r="L15" s="234" t="e">
        <f>IF(ISNUMBER(Regressions!M25),ROUND(Regressions!M25, 1), NA())</f>
        <v>#N/A</v>
      </c>
      <c r="M15" s="334" t="e">
        <f>IF(ISNUMBER(Regressions!N25),ROUND(Regressions!N25, 1), NA())</f>
        <v>#N/A</v>
      </c>
      <c r="N15" s="233" t="e">
        <f>IF(ISNUMBER(Regressions!O25),ROUND(Regressions!O25, 1), NA())</f>
        <v>#N/A</v>
      </c>
      <c r="O15" s="335" t="e">
        <f>IF(ISNUMBER(Regressions!Q25),ROUND(Regressions!Q25, 1), NA())</f>
        <v>#N/A</v>
      </c>
      <c r="P15" s="333" t="e">
        <f>IF(ISNUMBER(Regressions!R25),ROUND(Regressions!R25, 1), NA())</f>
        <v>#N/A</v>
      </c>
      <c r="Q15" s="211" t="e">
        <f>IF(ISNUMBER(Regressions!S25),ROUND(Regressions!S25, 1), NA())</f>
        <v>#N/A</v>
      </c>
      <c r="R15" s="334" t="e">
        <f>IF(ISNUMBER(Regressions!T25),ROUND(Regressions!T25, 1), NA())</f>
        <v>#N/A</v>
      </c>
      <c r="S15" s="233" t="e">
        <f>IF(ISNUMBER(Regressions!U25),ROUND(Regressions!U25, 1), NA())</f>
        <v>#N/A</v>
      </c>
    </row>
    <row xmlns:x14ac="http://schemas.microsoft.com/office/spreadsheetml/2009/9/ac" r="16" x14ac:dyDescent="0.2">
      <c r="A16" s="330" t="str">
        <f>IF(ISBLANK(Regressions!A26), " ", Regressions!A26)</f>
        <v>Kiribati</v>
      </c>
      <c r="B16" s="331">
        <f>IF(ISBLANK(Regressions!B26), " ", Regressions!B26)</f>
        <v>2012</v>
      </c>
      <c r="C16" s="336" t="str">
        <f>IF(ISBLANK(Regressions!C26), " ", Regressions!C26)</f>
        <v>National</v>
      </c>
      <c r="D16" s="332">
        <f>IF(ISBLANK(Regressions!D26), " ", Regressions!D26)</f>
        <v>40116</v>
      </c>
      <c r="E16" s="210">
        <f>IF(ISNUMBER(Regressions!E26),ROUND(Regressions!E26, 1), NA())</f>
        <v>100</v>
      </c>
      <c r="F16" s="333">
        <f>IF(ISNUMBER(Regressions!F26),ROUND(Regressions!F26, 1), NA())</f>
        <v>63.2</v>
      </c>
      <c r="G16" s="232" t="e">
        <f>IF(ISNUMBER(Regressions!G26),ROUND(Regressions!G26, 1), NA())</f>
        <v>#N/A</v>
      </c>
      <c r="H16" s="334" t="e">
        <f>IF(ISNUMBER(Regressions!H26),ROUND(Regressions!H26, 1), NA())</f>
        <v>#N/A</v>
      </c>
      <c r="I16" s="233">
        <f>IF(ISNUMBER(Regressions!I26),ROUND(Regressions!I26, 1), NA())</f>
        <v>36.799999999999997</v>
      </c>
      <c r="J16" s="335" t="e">
        <f>IF(ISNUMBER(Regressions!K26),ROUND(Regressions!K26, 1), NA())</f>
        <v>#N/A</v>
      </c>
      <c r="K16" s="333" t="e">
        <f>IF(ISNUMBER(Regressions!L26),ROUND(Regressions!L26, 1), NA())</f>
        <v>#N/A</v>
      </c>
      <c r="L16" s="234" t="e">
        <f>IF(ISNUMBER(Regressions!M26),ROUND(Regressions!M26, 1), NA())</f>
        <v>#N/A</v>
      </c>
      <c r="M16" s="334" t="e">
        <f>IF(ISNUMBER(Regressions!N26),ROUND(Regressions!N26, 1), NA())</f>
        <v>#N/A</v>
      </c>
      <c r="N16" s="233" t="e">
        <f>IF(ISNUMBER(Regressions!O26),ROUND(Regressions!O26, 1), NA())</f>
        <v>#N/A</v>
      </c>
      <c r="O16" s="335" t="e">
        <f>IF(ISNUMBER(Regressions!Q26),ROUND(Regressions!Q26, 1), NA())</f>
        <v>#N/A</v>
      </c>
      <c r="P16" s="333" t="e">
        <f>IF(ISNUMBER(Regressions!R26),ROUND(Regressions!R26, 1), NA())</f>
        <v>#N/A</v>
      </c>
      <c r="Q16" s="211" t="e">
        <f>IF(ISNUMBER(Regressions!S26),ROUND(Regressions!S26, 1), NA())</f>
        <v>#N/A</v>
      </c>
      <c r="R16" s="334" t="e">
        <f>IF(ISNUMBER(Regressions!T26),ROUND(Regressions!T26, 1), NA())</f>
        <v>#N/A</v>
      </c>
      <c r="S16" s="233" t="e">
        <f>IF(ISNUMBER(Regressions!U26),ROUND(Regressions!U26, 1), NA())</f>
        <v>#N/A</v>
      </c>
    </row>
    <row xmlns:x14ac="http://schemas.microsoft.com/office/spreadsheetml/2009/9/ac" r="17" x14ac:dyDescent="0.2">
      <c r="A17" s="330" t="str">
        <f>IF(ISBLANK(Regressions!A27), " ", Regressions!A27)</f>
        <v>Kiribati</v>
      </c>
      <c r="B17" s="331">
        <f>IF(ISBLANK(Regressions!B27), " ", Regressions!B27)</f>
        <v>2013</v>
      </c>
      <c r="C17" s="336" t="str">
        <f>IF(ISBLANK(Regressions!C27), " ", Regressions!C27)</f>
        <v>National</v>
      </c>
      <c r="D17" s="332">
        <f>IF(ISBLANK(Regressions!D27), " ", Regressions!D27)</f>
        <v>40472</v>
      </c>
      <c r="E17" s="210">
        <f>IF(ISNUMBER(Regressions!E27),ROUND(Regressions!E27, 1), NA())</f>
        <v>100</v>
      </c>
      <c r="F17" s="333">
        <f>IF(ISNUMBER(Regressions!F27),ROUND(Regressions!F27, 1), NA())</f>
        <v>64.400000000000006</v>
      </c>
      <c r="G17" s="232" t="e">
        <f>IF(ISNUMBER(Regressions!G27),ROUND(Regressions!G27, 1), NA())</f>
        <v>#N/A</v>
      </c>
      <c r="H17" s="334" t="e">
        <f>IF(ISNUMBER(Regressions!H27),ROUND(Regressions!H27, 1), NA())</f>
        <v>#N/A</v>
      </c>
      <c r="I17" s="233">
        <f>IF(ISNUMBER(Regressions!I27),ROUND(Regressions!I27, 1), NA())</f>
        <v>35.6</v>
      </c>
      <c r="J17" s="335" t="e">
        <f>IF(ISNUMBER(Regressions!K27),ROUND(Regressions!K27, 1), NA())</f>
        <v>#N/A</v>
      </c>
      <c r="K17" s="333" t="e">
        <f>IF(ISNUMBER(Regressions!L27),ROUND(Regressions!L27, 1), NA())</f>
        <v>#N/A</v>
      </c>
      <c r="L17" s="234" t="e">
        <f>IF(ISNUMBER(Regressions!M27),ROUND(Regressions!M27, 1), NA())</f>
        <v>#N/A</v>
      </c>
      <c r="M17" s="334" t="e">
        <f>IF(ISNUMBER(Regressions!N27),ROUND(Regressions!N27, 1), NA())</f>
        <v>#N/A</v>
      </c>
      <c r="N17" s="233" t="e">
        <f>IF(ISNUMBER(Regressions!O27),ROUND(Regressions!O27, 1), NA())</f>
        <v>#N/A</v>
      </c>
      <c r="O17" s="335" t="e">
        <f>IF(ISNUMBER(Regressions!Q27),ROUND(Regressions!Q27, 1), NA())</f>
        <v>#N/A</v>
      </c>
      <c r="P17" s="333" t="e">
        <f>IF(ISNUMBER(Regressions!R27),ROUND(Regressions!R27, 1), NA())</f>
        <v>#N/A</v>
      </c>
      <c r="Q17" s="211" t="e">
        <f>IF(ISNUMBER(Regressions!S27),ROUND(Regressions!S27, 1), NA())</f>
        <v>#N/A</v>
      </c>
      <c r="R17" s="334" t="e">
        <f>IF(ISNUMBER(Regressions!T27),ROUND(Regressions!T27, 1), NA())</f>
        <v>#N/A</v>
      </c>
      <c r="S17" s="233" t="e">
        <f>IF(ISNUMBER(Regressions!U27),ROUND(Regressions!U27, 1), NA())</f>
        <v>#N/A</v>
      </c>
    </row>
    <row xmlns:x14ac="http://schemas.microsoft.com/office/spreadsheetml/2009/9/ac" r="18" x14ac:dyDescent="0.2">
      <c r="A18" s="330" t="str">
        <f>IF(ISBLANK(Regressions!A28), " ", Regressions!A28)</f>
        <v>Kiribati</v>
      </c>
      <c r="B18" s="331">
        <f>IF(ISBLANK(Regressions!B28), " ", Regressions!B28)</f>
        <v>2014</v>
      </c>
      <c r="C18" s="336" t="str">
        <f>IF(ISBLANK(Regressions!C28), " ", Regressions!C28)</f>
        <v>National</v>
      </c>
      <c r="D18" s="332">
        <f>IF(ISBLANK(Regressions!D28), " ", Regressions!D28)</f>
        <v>40898</v>
      </c>
      <c r="E18" s="210">
        <f>IF(ISNUMBER(Regressions!E28),ROUND(Regressions!E28, 1), NA())</f>
        <v>100</v>
      </c>
      <c r="F18" s="333">
        <f>IF(ISNUMBER(Regressions!F28),ROUND(Regressions!F28, 1), NA())</f>
        <v>65.5</v>
      </c>
      <c r="G18" s="232" t="e">
        <f>IF(ISNUMBER(Regressions!G28),ROUND(Regressions!G28, 1), NA())</f>
        <v>#N/A</v>
      </c>
      <c r="H18" s="334" t="e">
        <f>IF(ISNUMBER(Regressions!H28),ROUND(Regressions!H28, 1), NA())</f>
        <v>#N/A</v>
      </c>
      <c r="I18" s="233">
        <f>IF(ISNUMBER(Regressions!I28),ROUND(Regressions!I28, 1), NA())</f>
        <v>34.5</v>
      </c>
      <c r="J18" s="335" t="e">
        <f>IF(ISNUMBER(Regressions!K28),ROUND(Regressions!K28, 1), NA())</f>
        <v>#N/A</v>
      </c>
      <c r="K18" s="333" t="e">
        <f>IF(ISNUMBER(Regressions!L28),ROUND(Regressions!L28, 1), NA())</f>
        <v>#N/A</v>
      </c>
      <c r="L18" s="234" t="e">
        <f>IF(ISNUMBER(Regressions!M28),ROUND(Regressions!M28, 1), NA())</f>
        <v>#N/A</v>
      </c>
      <c r="M18" s="334" t="e">
        <f>IF(ISNUMBER(Regressions!N28),ROUND(Regressions!N28, 1), NA())</f>
        <v>#N/A</v>
      </c>
      <c r="N18" s="233" t="e">
        <f>IF(ISNUMBER(Regressions!O28),ROUND(Regressions!O28, 1), NA())</f>
        <v>#N/A</v>
      </c>
      <c r="O18" s="335" t="e">
        <f>IF(ISNUMBER(Regressions!Q28),ROUND(Regressions!Q28, 1), NA())</f>
        <v>#N/A</v>
      </c>
      <c r="P18" s="333" t="e">
        <f>IF(ISNUMBER(Regressions!R28),ROUND(Regressions!R28, 1), NA())</f>
        <v>#N/A</v>
      </c>
      <c r="Q18" s="211" t="e">
        <f>IF(ISNUMBER(Regressions!S28),ROUND(Regressions!S28, 1), NA())</f>
        <v>#N/A</v>
      </c>
      <c r="R18" s="334" t="e">
        <f>IF(ISNUMBER(Regressions!T28),ROUND(Regressions!T28, 1), NA())</f>
        <v>#N/A</v>
      </c>
      <c r="S18" s="233" t="e">
        <f>IF(ISNUMBER(Regressions!U28),ROUND(Regressions!U28, 1), NA())</f>
        <v>#N/A</v>
      </c>
    </row>
    <row xmlns:x14ac="http://schemas.microsoft.com/office/spreadsheetml/2009/9/ac" r="19" x14ac:dyDescent="0.2">
      <c r="A19" s="330" t="str">
        <f>IF(ISBLANK(Regressions!A29), " ", Regressions!A29)</f>
        <v>Kiribati</v>
      </c>
      <c r="B19" s="331">
        <f>IF(ISBLANK(Regressions!B29), " ", Regressions!B29)</f>
        <v>2015</v>
      </c>
      <c r="C19" s="336" t="str">
        <f>IF(ISBLANK(Regressions!C29), " ", Regressions!C29)</f>
        <v>National</v>
      </c>
      <c r="D19" s="332">
        <f>IF(ISBLANK(Regressions!D29), " ", Regressions!D29)</f>
        <v>41375</v>
      </c>
      <c r="E19" s="210">
        <f>IF(ISNUMBER(Regressions!E29),ROUND(Regressions!E29, 1), NA())</f>
        <v>100</v>
      </c>
      <c r="F19" s="333">
        <f>IF(ISNUMBER(Regressions!F29),ROUND(Regressions!F29, 1), NA())</f>
        <v>66.7</v>
      </c>
      <c r="G19" s="232" t="e">
        <f>IF(ISNUMBER(Regressions!G29),ROUND(Regressions!G29, 1), NA())</f>
        <v>#N/A</v>
      </c>
      <c r="H19" s="334" t="e">
        <f>IF(ISNUMBER(Regressions!H29),ROUND(Regressions!H29, 1), NA())</f>
        <v>#N/A</v>
      </c>
      <c r="I19" s="233">
        <f>IF(ISNUMBER(Regressions!I29),ROUND(Regressions!I29, 1), NA())</f>
        <v>33.299999999999997</v>
      </c>
      <c r="J19" s="335" t="e">
        <f>IF(ISNUMBER(Regressions!K29),ROUND(Regressions!K29, 1), NA())</f>
        <v>#N/A</v>
      </c>
      <c r="K19" s="333" t="e">
        <f>IF(ISNUMBER(Regressions!L29),ROUND(Regressions!L29, 1), NA())</f>
        <v>#N/A</v>
      </c>
      <c r="L19" s="234" t="e">
        <f>IF(ISNUMBER(Regressions!M29),ROUND(Regressions!M29, 1), NA())</f>
        <v>#N/A</v>
      </c>
      <c r="M19" s="334" t="e">
        <f>IF(ISNUMBER(Regressions!N29),ROUND(Regressions!N29, 1), NA())</f>
        <v>#N/A</v>
      </c>
      <c r="N19" s="233" t="e">
        <f>IF(ISNUMBER(Regressions!O29),ROUND(Regressions!O29, 1), NA())</f>
        <v>#N/A</v>
      </c>
      <c r="O19" s="335">
        <f>IF(ISNUMBER(Regressions!Q29),ROUND(Regressions!Q29, 1), NA())</f>
        <v>96.1</v>
      </c>
      <c r="P19" s="333">
        <f>IF(ISNUMBER(Regressions!R29),ROUND(Regressions!R29, 1), NA())</f>
        <v>93.8</v>
      </c>
      <c r="Q19" s="211">
        <f>IF(ISNUMBER(Regressions!S29),ROUND(Regressions!S29, 1), NA())</f>
        <v>86.8</v>
      </c>
      <c r="R19" s="334">
        <f>IF(ISNUMBER(Regressions!T29),ROUND(Regressions!T29, 1), NA())</f>
        <v>7</v>
      </c>
      <c r="S19" s="233">
        <f>IF(ISNUMBER(Regressions!U29),ROUND(Regressions!U29, 1), NA())</f>
        <v>6.2</v>
      </c>
    </row>
    <row xmlns:x14ac="http://schemas.microsoft.com/office/spreadsheetml/2009/9/ac" r="20" x14ac:dyDescent="0.2">
      <c r="A20" s="330" t="str">
        <f>IF(ISBLANK(Regressions!A30), " ", Regressions!A30)</f>
        <v>Kiribati</v>
      </c>
      <c r="B20" s="331">
        <f>IF(ISBLANK(Regressions!B30), " ", Regressions!B30)</f>
        <v>2016</v>
      </c>
      <c r="C20" s="336" t="str">
        <f>IF(ISBLANK(Regressions!C30), " ", Regressions!C30)</f>
        <v>National</v>
      </c>
      <c r="D20" s="332">
        <f>IF(ISBLANK(Regressions!D30), " ", Regressions!D30)</f>
        <v>41836</v>
      </c>
      <c r="E20" s="210">
        <f>IF(ISNUMBER(Regressions!E30),ROUND(Regressions!E30, 1), NA())</f>
        <v>100</v>
      </c>
      <c r="F20" s="333">
        <f>IF(ISNUMBER(Regressions!F30),ROUND(Regressions!F30, 1), NA())</f>
        <v>67.8</v>
      </c>
      <c r="G20" s="232" t="e">
        <f>IF(ISNUMBER(Regressions!G30),ROUND(Regressions!G30, 1), NA())</f>
        <v>#N/A</v>
      </c>
      <c r="H20" s="334" t="e">
        <f>IF(ISNUMBER(Regressions!H30),ROUND(Regressions!H30, 1), NA())</f>
        <v>#N/A</v>
      </c>
      <c r="I20" s="233">
        <f>IF(ISNUMBER(Regressions!I30),ROUND(Regressions!I30, 1), NA())</f>
        <v>32.200000000000003</v>
      </c>
      <c r="J20" s="335" t="e">
        <f>IF(ISNUMBER(Regressions!K30),ROUND(Regressions!K30, 1), NA())</f>
        <v>#N/A</v>
      </c>
      <c r="K20" s="333" t="e">
        <f>IF(ISNUMBER(Regressions!L30),ROUND(Regressions!L30, 1), NA())</f>
        <v>#N/A</v>
      </c>
      <c r="L20" s="234">
        <f>IF(ISNUMBER(Regressions!M30),ROUND(Regressions!M30, 1), NA())</f>
        <v>66.2</v>
      </c>
      <c r="M20" s="334" t="e">
        <f>IF(ISNUMBER(Regressions!N30),ROUND(Regressions!N30, 1), NA())</f>
        <v>#N/A</v>
      </c>
      <c r="N20" s="233" t="e">
        <f>IF(ISNUMBER(Regressions!O30),ROUND(Regressions!O30, 1), NA())</f>
        <v>#N/A</v>
      </c>
      <c r="O20" s="335">
        <f>IF(ISNUMBER(Regressions!Q30),ROUND(Regressions!Q30, 1), NA())</f>
        <v>96.1</v>
      </c>
      <c r="P20" s="333">
        <f>IF(ISNUMBER(Regressions!R30),ROUND(Regressions!R30, 1), NA())</f>
        <v>93.8</v>
      </c>
      <c r="Q20" s="211">
        <f>IF(ISNUMBER(Regressions!S30),ROUND(Regressions!S30, 1), NA())</f>
        <v>86.8</v>
      </c>
      <c r="R20" s="334">
        <f>IF(ISNUMBER(Regressions!T30),ROUND(Regressions!T30, 1), NA())</f>
        <v>7</v>
      </c>
      <c r="S20" s="233">
        <f>IF(ISNUMBER(Regressions!U30),ROUND(Regressions!U30, 1), NA())</f>
        <v>6.2</v>
      </c>
    </row>
    <row xmlns:x14ac="http://schemas.microsoft.com/office/spreadsheetml/2009/9/ac" r="21" x14ac:dyDescent="0.2">
      <c r="A21" s="330" t="str">
        <f>IF(ISBLANK(Regressions!A31), " ", Regressions!A31)</f>
        <v>Kiribati</v>
      </c>
      <c r="B21" s="331">
        <f>IF(ISBLANK(Regressions!B31), " ", Regressions!B31)</f>
        <v>2017</v>
      </c>
      <c r="C21" s="336" t="str">
        <f>IF(ISBLANK(Regressions!C31), " ", Regressions!C31)</f>
        <v>National</v>
      </c>
      <c r="D21" s="332">
        <f>IF(ISBLANK(Regressions!D31), " ", Regressions!D31)</f>
        <v>42307</v>
      </c>
      <c r="E21" s="210">
        <f>IF(ISNUMBER(Regressions!E31),ROUND(Regressions!E31, 1), NA())</f>
        <v>100</v>
      </c>
      <c r="F21" s="333">
        <f>IF(ISNUMBER(Regressions!F31),ROUND(Regressions!F31, 1), NA())</f>
        <v>68.900000000000006</v>
      </c>
      <c r="G21" s="232" t="e">
        <f>IF(ISNUMBER(Regressions!G31),ROUND(Regressions!G31, 1), NA())</f>
        <v>#N/A</v>
      </c>
      <c r="H21" s="334" t="e">
        <f>IF(ISNUMBER(Regressions!H31),ROUND(Regressions!H31, 1), NA())</f>
        <v>#N/A</v>
      </c>
      <c r="I21" s="233">
        <f>IF(ISNUMBER(Regressions!I31),ROUND(Regressions!I31, 1), NA())</f>
        <v>31.1</v>
      </c>
      <c r="J21" s="335" t="e">
        <f>IF(ISNUMBER(Regressions!K31),ROUND(Regressions!K31, 1), NA())</f>
        <v>#N/A</v>
      </c>
      <c r="K21" s="333" t="e">
        <f>IF(ISNUMBER(Regressions!L31),ROUND(Regressions!L31, 1), NA())</f>
        <v>#N/A</v>
      </c>
      <c r="L21" s="234">
        <f>IF(ISNUMBER(Regressions!M31),ROUND(Regressions!M31, 1), NA())</f>
        <v>66.2</v>
      </c>
      <c r="M21" s="334" t="e">
        <f>IF(ISNUMBER(Regressions!N31),ROUND(Regressions!N31, 1), NA())</f>
        <v>#N/A</v>
      </c>
      <c r="N21" s="233" t="e">
        <f>IF(ISNUMBER(Regressions!O31),ROUND(Regressions!O31, 1), NA())</f>
        <v>#N/A</v>
      </c>
      <c r="O21" s="335">
        <f>IF(ISNUMBER(Regressions!Q31),ROUND(Regressions!Q31, 1), NA())</f>
        <v>96.1</v>
      </c>
      <c r="P21" s="333">
        <f>IF(ISNUMBER(Regressions!R31),ROUND(Regressions!R31, 1), NA())</f>
        <v>93.8</v>
      </c>
      <c r="Q21" s="211">
        <f>IF(ISNUMBER(Regressions!S31),ROUND(Regressions!S31, 1), NA())</f>
        <v>86.8</v>
      </c>
      <c r="R21" s="334">
        <f>IF(ISNUMBER(Regressions!T31),ROUND(Regressions!T31, 1), NA())</f>
        <v>7</v>
      </c>
      <c r="S21" s="233">
        <f>IF(ISNUMBER(Regressions!U31),ROUND(Regressions!U31, 1), NA())</f>
        <v>6.2</v>
      </c>
    </row>
    <row xmlns:x14ac="http://schemas.microsoft.com/office/spreadsheetml/2009/9/ac" r="22" x14ac:dyDescent="0.2">
      <c r="A22" s="330" t="str">
        <f>IF(ISBLANK(Regressions!A32), " ", Regressions!A32)</f>
        <v>Kiribati</v>
      </c>
      <c r="B22" s="331">
        <f>IF(ISBLANK(Regressions!B32), " ", Regressions!B32)</f>
        <v>2018</v>
      </c>
      <c r="C22" s="336" t="str">
        <f>IF(ISBLANK(Regressions!C32), " ", Regressions!C32)</f>
        <v>National</v>
      </c>
      <c r="D22" s="332">
        <f>IF(ISBLANK(Regressions!D32), " ", Regressions!D32)</f>
        <v>42798</v>
      </c>
      <c r="E22" s="210">
        <f>IF(ISNUMBER(Regressions!E32),ROUND(Regressions!E32, 1), NA())</f>
        <v>100</v>
      </c>
      <c r="F22" s="333">
        <f>IF(ISNUMBER(Regressions!F32),ROUND(Regressions!F32, 1), NA())</f>
        <v>70.099999999999994</v>
      </c>
      <c r="G22" s="232" t="e">
        <f>IF(ISNUMBER(Regressions!G32),ROUND(Regressions!G32, 1), NA())</f>
        <v>#N/A</v>
      </c>
      <c r="H22" s="334" t="e">
        <f>IF(ISNUMBER(Regressions!H32),ROUND(Regressions!H32, 1), NA())</f>
        <v>#N/A</v>
      </c>
      <c r="I22" s="233">
        <f>IF(ISNUMBER(Regressions!I32),ROUND(Regressions!I32, 1), NA())</f>
        <v>29.9</v>
      </c>
      <c r="J22" s="335" t="e">
        <f>IF(ISNUMBER(Regressions!K32),ROUND(Regressions!K32, 1), NA())</f>
        <v>#N/A</v>
      </c>
      <c r="K22" s="333" t="e">
        <f>IF(ISNUMBER(Regressions!L32),ROUND(Regressions!L32, 1), NA())</f>
        <v>#N/A</v>
      </c>
      <c r="L22" s="234">
        <f>IF(ISNUMBER(Regressions!M32),ROUND(Regressions!M32, 1), NA())</f>
        <v>66.2</v>
      </c>
      <c r="M22" s="334" t="e">
        <f>IF(ISNUMBER(Regressions!N32),ROUND(Regressions!N32, 1), NA())</f>
        <v>#N/A</v>
      </c>
      <c r="N22" s="233" t="e">
        <f>IF(ISNUMBER(Regressions!O32),ROUND(Regressions!O32, 1), NA())</f>
        <v>#N/A</v>
      </c>
      <c r="O22" s="335">
        <f>IF(ISNUMBER(Regressions!Q32),ROUND(Regressions!Q32, 1), NA())</f>
        <v>96.1</v>
      </c>
      <c r="P22" s="333">
        <f>IF(ISNUMBER(Regressions!R32),ROUND(Regressions!R32, 1), NA())</f>
        <v>93.8</v>
      </c>
      <c r="Q22" s="211">
        <f>IF(ISNUMBER(Regressions!S32),ROUND(Regressions!S32, 1), NA())</f>
        <v>86.8</v>
      </c>
      <c r="R22" s="334">
        <f>IF(ISNUMBER(Regressions!T32),ROUND(Regressions!T32, 1), NA())</f>
        <v>7</v>
      </c>
      <c r="S22" s="233">
        <f>IF(ISNUMBER(Regressions!U32),ROUND(Regressions!U32, 1), NA())</f>
        <v>6.2</v>
      </c>
    </row>
    <row xmlns:x14ac="http://schemas.microsoft.com/office/spreadsheetml/2009/9/ac" r="23" x14ac:dyDescent="0.2">
      <c r="A23" s="330" t="str">
        <f>IF(ISBLANK(Regressions!A33), " ", Regressions!A33)</f>
        <v>Kiribati</v>
      </c>
      <c r="B23" s="331">
        <f>IF(ISBLANK(Regressions!B33), " ", Regressions!B33)</f>
        <v>2019</v>
      </c>
      <c r="C23" s="336" t="str">
        <f>IF(ISBLANK(Regressions!C33), " ", Regressions!C33)</f>
        <v>National</v>
      </c>
      <c r="D23" s="332">
        <f>IF(ISBLANK(Regressions!D33), " ", Regressions!D33)</f>
        <v>43376</v>
      </c>
      <c r="E23" s="210">
        <f>IF(ISNUMBER(Regressions!E33),ROUND(Regressions!E33, 1), NA())</f>
        <v>100</v>
      </c>
      <c r="F23" s="333">
        <f>IF(ISNUMBER(Regressions!F33),ROUND(Regressions!F33, 1), NA())</f>
        <v>71.2</v>
      </c>
      <c r="G23" s="232" t="e">
        <f>IF(ISNUMBER(Regressions!G33),ROUND(Regressions!G33, 1), NA())</f>
        <v>#N/A</v>
      </c>
      <c r="H23" s="334" t="e">
        <f>IF(ISNUMBER(Regressions!H33),ROUND(Regressions!H33, 1), NA())</f>
        <v>#N/A</v>
      </c>
      <c r="I23" s="233">
        <f>IF(ISNUMBER(Regressions!I33),ROUND(Regressions!I33, 1), NA())</f>
        <v>28.8</v>
      </c>
      <c r="J23" s="335" t="e">
        <f>IF(ISNUMBER(Regressions!K33),ROUND(Regressions!K33, 1), NA())</f>
        <v>#N/A</v>
      </c>
      <c r="K23" s="333" t="e">
        <f>IF(ISNUMBER(Regressions!L33),ROUND(Regressions!L33, 1), NA())</f>
        <v>#N/A</v>
      </c>
      <c r="L23" s="234">
        <f>IF(ISNUMBER(Regressions!M33),ROUND(Regressions!M33, 1), NA())</f>
        <v>66.2</v>
      </c>
      <c r="M23" s="334" t="e">
        <f>IF(ISNUMBER(Regressions!N33),ROUND(Regressions!N33, 1), NA())</f>
        <v>#N/A</v>
      </c>
      <c r="N23" s="233" t="e">
        <f>IF(ISNUMBER(Regressions!O33),ROUND(Regressions!O33, 1), NA())</f>
        <v>#N/A</v>
      </c>
      <c r="O23" s="335">
        <f>IF(ISNUMBER(Regressions!Q33),ROUND(Regressions!Q33, 1), NA())</f>
        <v>96.1</v>
      </c>
      <c r="P23" s="333">
        <f>IF(ISNUMBER(Regressions!R33),ROUND(Regressions!R33, 1), NA())</f>
        <v>93.8</v>
      </c>
      <c r="Q23" s="211">
        <f>IF(ISNUMBER(Regressions!S33),ROUND(Regressions!S33, 1), NA())</f>
        <v>86.8</v>
      </c>
      <c r="R23" s="334">
        <f>IF(ISNUMBER(Regressions!T33),ROUND(Regressions!T33, 1), NA())</f>
        <v>7</v>
      </c>
      <c r="S23" s="233">
        <f>IF(ISNUMBER(Regressions!U33),ROUND(Regressions!U33, 1), NA())</f>
        <v>6.2</v>
      </c>
    </row>
    <row xmlns:x14ac="http://schemas.microsoft.com/office/spreadsheetml/2009/9/ac" r="24" x14ac:dyDescent="0.2">
      <c r="A24" s="330" t="str">
        <f>IF(ISBLANK(Regressions!A34), " ", Regressions!A34)</f>
        <v>Kiribati</v>
      </c>
      <c r="B24" s="331">
        <f>IF(ISBLANK(Regressions!B34), " ", Regressions!B34)</f>
        <v>2020</v>
      </c>
      <c r="C24" s="336" t="str">
        <f>IF(ISBLANK(Regressions!C34), " ", Regressions!C34)</f>
        <v>National</v>
      </c>
      <c r="D24" s="332">
        <f>IF(ISBLANK(Regressions!D34), " ", Regressions!D34)</f>
        <v>44079</v>
      </c>
      <c r="E24" s="210">
        <f>IF(ISNUMBER(Regressions!E34),ROUND(Regressions!E34, 1), NA())</f>
        <v>100</v>
      </c>
      <c r="F24" s="333">
        <f>IF(ISNUMBER(Regressions!F34),ROUND(Regressions!F34, 1), NA())</f>
        <v>72.400000000000006</v>
      </c>
      <c r="G24" s="232" t="e">
        <f>IF(ISNUMBER(Regressions!G34),ROUND(Regressions!G34, 1), NA())</f>
        <v>#N/A</v>
      </c>
      <c r="H24" s="334" t="e">
        <f>IF(ISNUMBER(Regressions!H34),ROUND(Regressions!H34, 1), NA())</f>
        <v>#N/A</v>
      </c>
      <c r="I24" s="233">
        <f>IF(ISNUMBER(Regressions!I34),ROUND(Regressions!I34, 1), NA())</f>
        <v>27.6</v>
      </c>
      <c r="J24" s="335" t="e">
        <f>IF(ISNUMBER(Regressions!K34),ROUND(Regressions!K34, 1), NA())</f>
        <v>#N/A</v>
      </c>
      <c r="K24" s="333" t="e">
        <f>IF(ISNUMBER(Regressions!L34),ROUND(Regressions!L34, 1), NA())</f>
        <v>#N/A</v>
      </c>
      <c r="L24" s="234">
        <f>IF(ISNUMBER(Regressions!M34),ROUND(Regressions!M34, 1), NA())</f>
        <v>66.2</v>
      </c>
      <c r="M24" s="334" t="e">
        <f>IF(ISNUMBER(Regressions!N34),ROUND(Regressions!N34, 1), NA())</f>
        <v>#N/A</v>
      </c>
      <c r="N24" s="233" t="e">
        <f>IF(ISNUMBER(Regressions!O34),ROUND(Regressions!O34, 1), NA())</f>
        <v>#N/A</v>
      </c>
      <c r="O24" s="335">
        <f>IF(ISNUMBER(Regressions!Q34),ROUND(Regressions!Q34, 1), NA())</f>
        <v>96.1</v>
      </c>
      <c r="P24" s="333">
        <f>IF(ISNUMBER(Regressions!R34),ROUND(Regressions!R34, 1), NA())</f>
        <v>93.8</v>
      </c>
      <c r="Q24" s="211">
        <f>IF(ISNUMBER(Regressions!S34),ROUND(Regressions!S34, 1), NA())</f>
        <v>86.8</v>
      </c>
      <c r="R24" s="334">
        <f>IF(ISNUMBER(Regressions!T34),ROUND(Regressions!T34, 1), NA())</f>
        <v>7</v>
      </c>
      <c r="S24" s="233">
        <f>IF(ISNUMBER(Regressions!U34),ROUND(Regressions!U34, 1), NA())</f>
        <v>6.2</v>
      </c>
    </row>
    <row xmlns:x14ac="http://schemas.microsoft.com/office/spreadsheetml/2009/9/ac" r="25" x14ac:dyDescent="0.2">
      <c r="A25" s="383" t="str">
        <f>IF(ISBLANK(Regressions!A35), " ", Regressions!A35)</f>
        <v>Kiribati</v>
      </c>
      <c r="B25" s="384">
        <f>IF(ISBLANK(Regressions!B35), " ", Regressions!B35)</f>
        <v>2021</v>
      </c>
      <c r="C25" s="385" t="str">
        <f>IF(ISBLANK(Regressions!C35), " ", Regressions!C35)</f>
        <v>National</v>
      </c>
      <c r="D25" s="386">
        <f>IF(ISBLANK(Regressions!D35), " ", Regressions!D35)</f>
        <v>45011</v>
      </c>
      <c r="E25" s="389">
        <f>IF(ISNUMBER(Regressions!E35),ROUND(Regressions!E35, 1), NA())</f>
        <v>100</v>
      </c>
      <c r="F25" s="387">
        <f>IF(ISNUMBER(Regressions!F35),ROUND(Regressions!F35, 1), NA())</f>
        <v>73.5</v>
      </c>
      <c r="G25" s="390" t="e">
        <f>IF(ISNUMBER(Regressions!G35),ROUND(Regressions!G35, 1), NA())</f>
        <v>#N/A</v>
      </c>
      <c r="H25" s="388" t="e">
        <f>IF(ISNUMBER(Regressions!H35),ROUND(Regressions!H35, 1), NA())</f>
        <v>#N/A</v>
      </c>
      <c r="I25" s="391">
        <f>IF(ISNUMBER(Regressions!I35),ROUND(Regressions!I35, 1), NA())</f>
        <v>26.5</v>
      </c>
      <c r="J25" s="389" t="e">
        <f>IF(ISNUMBER(Regressions!K35),ROUND(Regressions!K35, 1), NA())</f>
        <v>#N/A</v>
      </c>
      <c r="K25" s="387" t="e">
        <f>IF(ISNUMBER(Regressions!L35),ROUND(Regressions!L35, 1), NA())</f>
        <v>#N/A</v>
      </c>
      <c r="L25" s="392">
        <f>IF(ISNUMBER(Regressions!M35),ROUND(Regressions!M35, 1), NA())</f>
        <v>66.2</v>
      </c>
      <c r="M25" s="388" t="e">
        <f>IF(ISNUMBER(Regressions!N35),ROUND(Regressions!N35, 1), NA())</f>
        <v>#N/A</v>
      </c>
      <c r="N25" s="391" t="e">
        <f>IF(ISNUMBER(Regressions!O35),ROUND(Regressions!O35, 1), NA())</f>
        <v>#N/A</v>
      </c>
      <c r="O25" s="389">
        <f>IF(ISNUMBER(Regressions!Q35),ROUND(Regressions!Q35, 1), NA())</f>
        <v>96.1</v>
      </c>
      <c r="P25" s="387">
        <f>IF(ISNUMBER(Regressions!R35),ROUND(Regressions!R35, 1), NA())</f>
        <v>93.8</v>
      </c>
      <c r="Q25" s="393">
        <f>IF(ISNUMBER(Regressions!S35),ROUND(Regressions!S35, 1), NA())</f>
        <v>86.8</v>
      </c>
      <c r="R25" s="388">
        <f>IF(ISNUMBER(Regressions!T35),ROUND(Regressions!T35, 1), NA())</f>
        <v>7</v>
      </c>
      <c r="S25" s="391">
        <f>IF(ISNUMBER(Regressions!U35),ROUND(Regressions!U35, 1), NA())</f>
        <v>6.2</v>
      </c>
      <c r="T25" s="382"/>
      <c r="U25" s="382"/>
      <c r="V25" s="382"/>
      <c r="W25" s="382"/>
      <c r="X25" s="382"/>
      <c r="Y25" s="382"/>
      <c r="Z25" s="382"/>
      <c r="AA25" s="382"/>
      <c r="AB25" s="382"/>
      <c r="AC25" s="382"/>
    </row>
    <row xmlns:x14ac="http://schemas.microsoft.com/office/spreadsheetml/2009/9/ac" r="26" x14ac:dyDescent="0.2">
      <c r="A26" s="330" t="str">
        <f>IF(ISBLANK(Regressions!A36), " ", Regressions!A36)</f>
        <v>Kiribati</v>
      </c>
      <c r="B26" s="331">
        <f>IF(ISBLANK(Regressions!B36), " ", Regressions!B36)</f>
        <v>2022</v>
      </c>
      <c r="C26" s="336" t="str">
        <f>IF(ISBLANK(Regressions!C36), " ", Regressions!C36)</f>
        <v>National</v>
      </c>
      <c r="D26" s="332">
        <f>IF(ISBLANK(Regressions!D36), " ", Regressions!D36)</f>
        <v>46038</v>
      </c>
      <c r="E26" s="210">
        <f>IF(ISNUMBER(Regressions!E36),ROUND(Regressions!E36, 1), NA())</f>
        <v>100</v>
      </c>
      <c r="F26" s="333">
        <f>IF(ISNUMBER(Regressions!F36),ROUND(Regressions!F36, 1), NA())</f>
        <v>74.7</v>
      </c>
      <c r="G26" s="232" t="e">
        <f>IF(ISNUMBER(Regressions!G36),ROUND(Regressions!G36, 1), NA())</f>
        <v>#N/A</v>
      </c>
      <c r="H26" s="334" t="e">
        <f>IF(ISNUMBER(Regressions!H36),ROUND(Regressions!H36, 1), NA())</f>
        <v>#N/A</v>
      </c>
      <c r="I26" s="233">
        <f>IF(ISNUMBER(Regressions!I36),ROUND(Regressions!I36, 1), NA())</f>
        <v>25.3</v>
      </c>
      <c r="J26" s="335" t="e">
        <f>IF(ISNUMBER(Regressions!K36),ROUND(Regressions!K36, 1), NA())</f>
        <v>#N/A</v>
      </c>
      <c r="K26" s="333" t="e">
        <f>IF(ISNUMBER(Regressions!L36),ROUND(Regressions!L36, 1), NA())</f>
        <v>#N/A</v>
      </c>
      <c r="L26" s="234">
        <f>IF(ISNUMBER(Regressions!M36),ROUND(Regressions!M36, 1), NA())</f>
        <v>66.2</v>
      </c>
      <c r="M26" s="334" t="e">
        <f>IF(ISNUMBER(Regressions!N36),ROUND(Regressions!N36, 1), NA())</f>
        <v>#N/A</v>
      </c>
      <c r="N26" s="233" t="e">
        <f>IF(ISNUMBER(Regressions!O36),ROUND(Regressions!O36, 1), NA())</f>
        <v>#N/A</v>
      </c>
      <c r="O26" s="335">
        <f>IF(ISNUMBER(Regressions!Q36),ROUND(Regressions!Q36, 1), NA())</f>
        <v>96.1</v>
      </c>
      <c r="P26" s="333">
        <f>IF(ISNUMBER(Regressions!R36),ROUND(Regressions!R36, 1), NA())</f>
        <v>93.8</v>
      </c>
      <c r="Q26" s="211">
        <f>IF(ISNUMBER(Regressions!S36),ROUND(Regressions!S36, 1), NA())</f>
        <v>86.8</v>
      </c>
      <c r="R26" s="334">
        <f>IF(ISNUMBER(Regressions!T36),ROUND(Regressions!T36, 1), NA())</f>
        <v>7</v>
      </c>
      <c r="S26" s="233">
        <f>IF(ISNUMBER(Regressions!U36),ROUND(Regressions!U36, 1), NA())</f>
        <v>6.2</v>
      </c>
    </row>
    <row xmlns:x14ac="http://schemas.microsoft.com/office/spreadsheetml/2009/9/ac" r="27" x14ac:dyDescent="0.2">
      <c r="A27" s="337" t="str">
        <f>IF(ISBLANK(Regressions!A37), " ", Regressions!A37)</f>
        <v>Kiribati</v>
      </c>
      <c r="B27" s="338">
        <f>IF(ISBLANK(Regressions!B37), " ", Regressions!B37)</f>
        <v>2023</v>
      </c>
      <c r="C27" s="339" t="str">
        <f>IF(ISBLANK(Regressions!C37), " ", Regressions!C37)</f>
        <v>National</v>
      </c>
      <c r="D27" s="340">
        <f>IF(ISBLANK(Regressions!D37), " ", Regressions!D37)</f>
        <v>45713</v>
      </c>
      <c r="E27" s="341">
        <f>IF(ISNUMBER(Regressions!E37),ROUND(Regressions!E37, 1), NA())</f>
        <v>100</v>
      </c>
      <c r="F27" s="342">
        <f>IF(ISNUMBER(Regressions!F37),ROUND(Regressions!F37, 1), NA())</f>
        <v>75.8</v>
      </c>
      <c r="G27" s="343" t="e">
        <f>IF(ISNUMBER(Regressions!G37),ROUND(Regressions!G37, 1), NA())</f>
        <v>#N/A</v>
      </c>
      <c r="H27" s="344" t="e">
        <f>IF(ISNUMBER(Regressions!H37),ROUND(Regressions!H37, 1), NA())</f>
        <v>#N/A</v>
      </c>
      <c r="I27" s="345">
        <f>IF(ISNUMBER(Regressions!I37),ROUND(Regressions!I37, 1), NA())</f>
        <v>24.2</v>
      </c>
      <c r="J27" s="346" t="e">
        <f>IF(ISNUMBER(Regressions!K37),ROUND(Regressions!K37, 1), NA())</f>
        <v>#N/A</v>
      </c>
      <c r="K27" s="342" t="e">
        <f>IF(ISNUMBER(Regressions!L37),ROUND(Regressions!L37, 1), NA())</f>
        <v>#N/A</v>
      </c>
      <c r="L27" s="347">
        <f>IF(ISNUMBER(Regressions!M37),ROUND(Regressions!M37, 1), NA())</f>
        <v>66.2</v>
      </c>
      <c r="M27" s="344" t="e">
        <f>IF(ISNUMBER(Regressions!N37),ROUND(Regressions!N37, 1), NA())</f>
        <v>#N/A</v>
      </c>
      <c r="N27" s="345" t="e">
        <f>IF(ISNUMBER(Regressions!O37),ROUND(Regressions!O37, 1), NA())</f>
        <v>#N/A</v>
      </c>
      <c r="O27" s="346">
        <f>IF(ISNUMBER(Regressions!Q37),ROUND(Regressions!Q37, 1), NA())</f>
        <v>96.1</v>
      </c>
      <c r="P27" s="342">
        <f>IF(ISNUMBER(Regressions!R37),ROUND(Regressions!R37, 1), NA())</f>
        <v>93.8</v>
      </c>
      <c r="Q27" s="348">
        <f>IF(ISNUMBER(Regressions!S37),ROUND(Regressions!S37, 1), NA())</f>
        <v>86.8</v>
      </c>
      <c r="R27" s="344">
        <f>IF(ISNUMBER(Regressions!T37),ROUND(Regressions!T37, 1), NA())</f>
        <v>7</v>
      </c>
      <c r="S27" s="345">
        <f>IF(ISNUMBER(Regressions!U37),ROUND(Regressions!U37, 1), NA())</f>
        <v>6.2</v>
      </c>
    </row>
    <row xmlns:x14ac="http://schemas.microsoft.com/office/spreadsheetml/2009/9/ac" r="28" hidden="true" x14ac:dyDescent="0.2">
      <c r="A28" s="330" t="str">
        <f>IF(ISBLANK(Regressions!A38), " ", Regressions!A38)</f>
        <v>Kiribati</v>
      </c>
      <c r="B28" s="331">
        <f>IF(ISBLANK(Regressions!B38), " ", Regressions!B38)</f>
        <v>2024</v>
      </c>
      <c r="C28" s="336" t="str">
        <f>IF(ISBLANK(Regressions!C38), " ", Regressions!C38)</f>
        <v>National</v>
      </c>
      <c r="D28" s="332" t="str">
        <f>IF(ISBLANK(Regressions!D38), " ", Regressions!D38)</f>
        <v> </v>
      </c>
      <c r="E28" s="210" t="e">
        <f>IF(ISNUMBER(Regressions!E38),ROUND(Regressions!E38, 1), NA())</f>
        <v>#N/A</v>
      </c>
      <c r="F28" s="333" t="e">
        <f>IF(ISNUMBER(Regressions!F38),ROUND(Regressions!F38, 1), NA())</f>
        <v>#N/A</v>
      </c>
      <c r="G28" s="232" t="e">
        <f>IF(ISNUMBER(Regressions!G38),ROUND(Regressions!G38, 1), NA())</f>
        <v>#N/A</v>
      </c>
      <c r="H28" s="334" t="e">
        <f>IF(ISNUMBER(Regressions!H38),ROUND(Regressions!H38, 1), NA())</f>
        <v>#N/A</v>
      </c>
      <c r="I28" s="233" t="e">
        <f>IF(ISNUMBER(Regressions!I38),ROUND(Regressions!I38, 1), NA())</f>
        <v>#N/A</v>
      </c>
      <c r="J28" s="335" t="e">
        <f>IF(ISNUMBER(Regressions!K38),ROUND(Regressions!K38, 1), NA())</f>
        <v>#N/A</v>
      </c>
      <c r="K28" s="333" t="e">
        <f>IF(ISNUMBER(Regressions!L38),ROUND(Regressions!L38, 1), NA())</f>
        <v>#N/A</v>
      </c>
      <c r="L28" s="234" t="e">
        <f>IF(ISNUMBER(Regressions!M38),ROUND(Regressions!M38, 1), NA())</f>
        <v>#N/A</v>
      </c>
      <c r="M28" s="334" t="e">
        <f>IF(ISNUMBER(Regressions!N38),ROUND(Regressions!N38, 1), NA())</f>
        <v>#N/A</v>
      </c>
      <c r="N28" s="233" t="e">
        <f>IF(ISNUMBER(Regressions!O38),ROUND(Regressions!O38, 1), NA())</f>
        <v>#N/A</v>
      </c>
      <c r="O28" s="335" t="e">
        <f>IF(ISNUMBER(Regressions!Q38),ROUND(Regressions!Q38, 1), NA())</f>
        <v>#N/A</v>
      </c>
      <c r="P28" s="333" t="e">
        <f>IF(ISNUMBER(Regressions!R38),ROUND(Regressions!R38, 1), NA())</f>
        <v>#N/A</v>
      </c>
      <c r="Q28" s="211" t="e">
        <f>IF(ISNUMBER(Regressions!S38),ROUND(Regressions!S38, 1), NA())</f>
        <v>#N/A</v>
      </c>
      <c r="R28" s="334" t="e">
        <f>IF(ISNUMBER(Regressions!T38),ROUND(Regressions!T38, 1), NA())</f>
        <v>#N/A</v>
      </c>
      <c r="S28" s="233" t="e">
        <f>IF(ISNUMBER(Regressions!U38),ROUND(Regressions!U38, 1), NA())</f>
        <v>#N/A</v>
      </c>
    </row>
    <row xmlns:x14ac="http://schemas.microsoft.com/office/spreadsheetml/2009/9/ac" r="29" hidden="true" x14ac:dyDescent="0.2">
      <c r="A29" s="330" t="str">
        <f>IF(ISBLANK(Regressions!A39), " ", Regressions!A39)</f>
        <v>Kiribati</v>
      </c>
      <c r="B29" s="331">
        <f>IF(ISBLANK(Regressions!B39), " ", Regressions!B39)</f>
        <v>2025</v>
      </c>
      <c r="C29" s="336" t="str">
        <f>IF(ISBLANK(Regressions!C39), " ", Regressions!C39)</f>
        <v>National</v>
      </c>
      <c r="D29" s="332" t="str">
        <f>IF(ISBLANK(Regressions!D39), " ", Regressions!D39)</f>
        <v> </v>
      </c>
      <c r="E29" s="210" t="e">
        <f>IF(ISNUMBER(Regressions!E39),ROUND(Regressions!E39, 1), NA())</f>
        <v>#N/A</v>
      </c>
      <c r="F29" s="333" t="e">
        <f>IF(ISNUMBER(Regressions!F39),ROUND(Regressions!F39, 1), NA())</f>
        <v>#N/A</v>
      </c>
      <c r="G29" s="232" t="e">
        <f>IF(ISNUMBER(Regressions!G39),ROUND(Regressions!G39, 1), NA())</f>
        <v>#N/A</v>
      </c>
      <c r="H29" s="334" t="e">
        <f>IF(ISNUMBER(Regressions!H39),ROUND(Regressions!H39, 1), NA())</f>
        <v>#N/A</v>
      </c>
      <c r="I29" s="233" t="e">
        <f>IF(ISNUMBER(Regressions!I39),ROUND(Regressions!I39, 1), NA())</f>
        <v>#N/A</v>
      </c>
      <c r="J29" s="335" t="e">
        <f>IF(ISNUMBER(Regressions!K39),ROUND(Regressions!K39, 1), NA())</f>
        <v>#N/A</v>
      </c>
      <c r="K29" s="333" t="e">
        <f>IF(ISNUMBER(Regressions!L39),ROUND(Regressions!L39, 1), NA())</f>
        <v>#N/A</v>
      </c>
      <c r="L29" s="234" t="e">
        <f>IF(ISNUMBER(Regressions!M39),ROUND(Regressions!M39, 1), NA())</f>
        <v>#N/A</v>
      </c>
      <c r="M29" s="334" t="e">
        <f>IF(ISNUMBER(Regressions!N39),ROUND(Regressions!N39, 1), NA())</f>
        <v>#N/A</v>
      </c>
      <c r="N29" s="233" t="e">
        <f>IF(ISNUMBER(Regressions!O39),ROUND(Regressions!O39, 1), NA())</f>
        <v>#N/A</v>
      </c>
      <c r="O29" s="335" t="e">
        <f>IF(ISNUMBER(Regressions!Q39),ROUND(Regressions!Q39, 1), NA())</f>
        <v>#N/A</v>
      </c>
      <c r="P29" s="333" t="e">
        <f>IF(ISNUMBER(Regressions!R39),ROUND(Regressions!R39, 1), NA())</f>
        <v>#N/A</v>
      </c>
      <c r="Q29" s="211" t="e">
        <f>IF(ISNUMBER(Regressions!S39),ROUND(Regressions!S39, 1), NA())</f>
        <v>#N/A</v>
      </c>
      <c r="R29" s="334" t="e">
        <f>IF(ISNUMBER(Regressions!T39),ROUND(Regressions!T39, 1), NA())</f>
        <v>#N/A</v>
      </c>
      <c r="S29" s="233" t="e">
        <f>IF(ISNUMBER(Regressions!U39),ROUND(Regressions!U39, 1), NA())</f>
        <v>#N/A</v>
      </c>
    </row>
    <row xmlns:x14ac="http://schemas.microsoft.com/office/spreadsheetml/2009/9/ac" r="30" hidden="true" x14ac:dyDescent="0.2">
      <c r="A30" s="330" t="str">
        <f>IF(ISBLANK(Regressions!A40), " ", Regressions!A40)</f>
        <v>Kiribati</v>
      </c>
      <c r="B30" s="331">
        <f>IF(ISBLANK(Regressions!B40), " ", Regressions!B40)</f>
        <v>2026</v>
      </c>
      <c r="C30" s="336" t="str">
        <f>IF(ISBLANK(Regressions!C40), " ", Regressions!C40)</f>
        <v>National</v>
      </c>
      <c r="D30" s="332" t="str">
        <f>IF(ISBLANK(Regressions!D40), " ", Regressions!D40)</f>
        <v> </v>
      </c>
      <c r="E30" s="210" t="e">
        <f>IF(ISNUMBER(Regressions!E40),ROUND(Regressions!E40, 1), NA())</f>
        <v>#N/A</v>
      </c>
      <c r="F30" s="333" t="e">
        <f>IF(ISNUMBER(Regressions!F40),ROUND(Regressions!F40, 1), NA())</f>
        <v>#N/A</v>
      </c>
      <c r="G30" s="232" t="e">
        <f>IF(ISNUMBER(Regressions!G40),ROUND(Regressions!G40, 1), NA())</f>
        <v>#N/A</v>
      </c>
      <c r="H30" s="334" t="e">
        <f>IF(ISNUMBER(Regressions!H40),ROUND(Regressions!H40, 1), NA())</f>
        <v>#N/A</v>
      </c>
      <c r="I30" s="233" t="e">
        <f>IF(ISNUMBER(Regressions!I40),ROUND(Regressions!I40, 1), NA())</f>
        <v>#N/A</v>
      </c>
      <c r="J30" s="335" t="e">
        <f>IF(ISNUMBER(Regressions!K40),ROUND(Regressions!K40, 1), NA())</f>
        <v>#N/A</v>
      </c>
      <c r="K30" s="333" t="e">
        <f>IF(ISNUMBER(Regressions!L40),ROUND(Regressions!L40, 1), NA())</f>
        <v>#N/A</v>
      </c>
      <c r="L30" s="234" t="e">
        <f>IF(ISNUMBER(Regressions!M40),ROUND(Regressions!M40, 1), NA())</f>
        <v>#N/A</v>
      </c>
      <c r="M30" s="334" t="e">
        <f>IF(ISNUMBER(Regressions!N40),ROUND(Regressions!N40, 1), NA())</f>
        <v>#N/A</v>
      </c>
      <c r="N30" s="233" t="e">
        <f>IF(ISNUMBER(Regressions!O40),ROUND(Regressions!O40, 1), NA())</f>
        <v>#N/A</v>
      </c>
      <c r="O30" s="335" t="e">
        <f>IF(ISNUMBER(Regressions!Q40),ROUND(Regressions!Q40, 1), NA())</f>
        <v>#N/A</v>
      </c>
      <c r="P30" s="333" t="e">
        <f>IF(ISNUMBER(Regressions!R40),ROUND(Regressions!R40, 1), NA())</f>
        <v>#N/A</v>
      </c>
      <c r="Q30" s="211" t="e">
        <f>IF(ISNUMBER(Regressions!S40),ROUND(Regressions!S40, 1), NA())</f>
        <v>#N/A</v>
      </c>
      <c r="R30" s="334" t="e">
        <f>IF(ISNUMBER(Regressions!T40),ROUND(Regressions!T40, 1), NA())</f>
        <v>#N/A</v>
      </c>
      <c r="S30" s="233" t="e">
        <f>IF(ISNUMBER(Regressions!U40),ROUND(Regressions!U40, 1), NA())</f>
        <v>#N/A</v>
      </c>
    </row>
    <row xmlns:x14ac="http://schemas.microsoft.com/office/spreadsheetml/2009/9/ac" r="31" hidden="true" x14ac:dyDescent="0.2">
      <c r="A31" s="330" t="str">
        <f>IF(ISBLANK(Regressions!A41), " ", Regressions!A41)</f>
        <v>Kiribati</v>
      </c>
      <c r="B31" s="331">
        <f>IF(ISBLANK(Regressions!B41), " ", Regressions!B41)</f>
        <v>2027</v>
      </c>
      <c r="C31" s="336" t="str">
        <f>IF(ISBLANK(Regressions!C41), " ", Regressions!C41)</f>
        <v>National</v>
      </c>
      <c r="D31" s="332" t="str">
        <f>IF(ISBLANK(Regressions!D41), " ", Regressions!D41)</f>
        <v> </v>
      </c>
      <c r="E31" s="210" t="e">
        <f>IF(ISNUMBER(Regressions!E41),ROUND(Regressions!E41, 1), NA())</f>
        <v>#N/A</v>
      </c>
      <c r="F31" s="333" t="e">
        <f>IF(ISNUMBER(Regressions!F41),ROUND(Regressions!F41, 1), NA())</f>
        <v>#N/A</v>
      </c>
      <c r="G31" s="232" t="e">
        <f>IF(ISNUMBER(Regressions!G41),ROUND(Regressions!G41, 1), NA())</f>
        <v>#N/A</v>
      </c>
      <c r="H31" s="334" t="e">
        <f>IF(ISNUMBER(Regressions!H41),ROUND(Regressions!H41, 1), NA())</f>
        <v>#N/A</v>
      </c>
      <c r="I31" s="233" t="e">
        <f>IF(ISNUMBER(Regressions!I41),ROUND(Regressions!I41, 1), NA())</f>
        <v>#N/A</v>
      </c>
      <c r="J31" s="335" t="e">
        <f>IF(ISNUMBER(Regressions!K41),ROUND(Regressions!K41, 1), NA())</f>
        <v>#N/A</v>
      </c>
      <c r="K31" s="333" t="e">
        <f>IF(ISNUMBER(Regressions!L41),ROUND(Regressions!L41, 1), NA())</f>
        <v>#N/A</v>
      </c>
      <c r="L31" s="234" t="e">
        <f>IF(ISNUMBER(Regressions!M41),ROUND(Regressions!M41, 1), NA())</f>
        <v>#N/A</v>
      </c>
      <c r="M31" s="334" t="e">
        <f>IF(ISNUMBER(Regressions!N41),ROUND(Regressions!N41, 1), NA())</f>
        <v>#N/A</v>
      </c>
      <c r="N31" s="233" t="e">
        <f>IF(ISNUMBER(Regressions!O41),ROUND(Regressions!O41, 1), NA())</f>
        <v>#N/A</v>
      </c>
      <c r="O31" s="335" t="e">
        <f>IF(ISNUMBER(Regressions!Q41),ROUND(Regressions!Q41, 1), NA())</f>
        <v>#N/A</v>
      </c>
      <c r="P31" s="333" t="e">
        <f>IF(ISNUMBER(Regressions!R41),ROUND(Regressions!R41, 1), NA())</f>
        <v>#N/A</v>
      </c>
      <c r="Q31" s="211" t="e">
        <f>IF(ISNUMBER(Regressions!S41),ROUND(Regressions!S41, 1), NA())</f>
        <v>#N/A</v>
      </c>
      <c r="R31" s="334" t="e">
        <f>IF(ISNUMBER(Regressions!T41),ROUND(Regressions!T41, 1), NA())</f>
        <v>#N/A</v>
      </c>
      <c r="S31" s="233" t="e">
        <f>IF(ISNUMBER(Regressions!U41),ROUND(Regressions!U41, 1), NA())</f>
        <v>#N/A</v>
      </c>
    </row>
    <row xmlns:x14ac="http://schemas.microsoft.com/office/spreadsheetml/2009/9/ac" r="32" hidden="true" x14ac:dyDescent="0.2">
      <c r="A32" s="330" t="str">
        <f>IF(ISBLANK(Regressions!A42), " ", Regressions!A42)</f>
        <v>Kiribati</v>
      </c>
      <c r="B32" s="331">
        <f>IF(ISBLANK(Regressions!B42), " ", Regressions!B42)</f>
        <v>2028</v>
      </c>
      <c r="C32" s="336" t="str">
        <f>IF(ISBLANK(Regressions!C42), " ", Regressions!C42)</f>
        <v>National</v>
      </c>
      <c r="D32" s="332" t="str">
        <f>IF(ISBLANK(Regressions!D42), " ", Regressions!D42)</f>
        <v> </v>
      </c>
      <c r="E32" s="210" t="e">
        <f>IF(ISNUMBER(Regressions!E42),ROUND(Regressions!E42, 1), NA())</f>
        <v>#N/A</v>
      </c>
      <c r="F32" s="333" t="e">
        <f>IF(ISNUMBER(Regressions!F42),ROUND(Regressions!F42, 1), NA())</f>
        <v>#N/A</v>
      </c>
      <c r="G32" s="232" t="e">
        <f>IF(ISNUMBER(Regressions!G42),ROUND(Regressions!G42, 1), NA())</f>
        <v>#N/A</v>
      </c>
      <c r="H32" s="334" t="e">
        <f>IF(ISNUMBER(Regressions!H42),ROUND(Regressions!H42, 1), NA())</f>
        <v>#N/A</v>
      </c>
      <c r="I32" s="233" t="e">
        <f>IF(ISNUMBER(Regressions!I42),ROUND(Regressions!I42, 1), NA())</f>
        <v>#N/A</v>
      </c>
      <c r="J32" s="335" t="e">
        <f>IF(ISNUMBER(Regressions!K42),ROUND(Regressions!K42, 1), NA())</f>
        <v>#N/A</v>
      </c>
      <c r="K32" s="333" t="e">
        <f>IF(ISNUMBER(Regressions!L42),ROUND(Regressions!L42, 1), NA())</f>
        <v>#N/A</v>
      </c>
      <c r="L32" s="234" t="e">
        <f>IF(ISNUMBER(Regressions!M42),ROUND(Regressions!M42, 1), NA())</f>
        <v>#N/A</v>
      </c>
      <c r="M32" s="334" t="e">
        <f>IF(ISNUMBER(Regressions!N42),ROUND(Regressions!N42, 1), NA())</f>
        <v>#N/A</v>
      </c>
      <c r="N32" s="233" t="e">
        <f>IF(ISNUMBER(Regressions!O42),ROUND(Regressions!O42, 1), NA())</f>
        <v>#N/A</v>
      </c>
      <c r="O32" s="335" t="e">
        <f>IF(ISNUMBER(Regressions!Q42),ROUND(Regressions!Q42, 1), NA())</f>
        <v>#N/A</v>
      </c>
      <c r="P32" s="333" t="e">
        <f>IF(ISNUMBER(Regressions!R42),ROUND(Regressions!R42, 1), NA())</f>
        <v>#N/A</v>
      </c>
      <c r="Q32" s="211" t="e">
        <f>IF(ISNUMBER(Regressions!S42),ROUND(Regressions!S42, 1), NA())</f>
        <v>#N/A</v>
      </c>
      <c r="R32" s="334" t="e">
        <f>IF(ISNUMBER(Regressions!T42),ROUND(Regressions!T42, 1), NA())</f>
        <v>#N/A</v>
      </c>
      <c r="S32" s="233" t="e">
        <f>IF(ISNUMBER(Regressions!U42),ROUND(Regressions!U42, 1), NA())</f>
        <v>#N/A</v>
      </c>
    </row>
    <row xmlns:x14ac="http://schemas.microsoft.com/office/spreadsheetml/2009/9/ac" r="33" hidden="true" x14ac:dyDescent="0.2">
      <c r="A33" s="330" t="str">
        <f>IF(ISBLANK(Regressions!A43), " ", Regressions!A43)</f>
        <v>Kiribati</v>
      </c>
      <c r="B33" s="331">
        <f>IF(ISBLANK(Regressions!B43), " ", Regressions!B43)</f>
        <v>2029</v>
      </c>
      <c r="C33" s="336" t="str">
        <f>IF(ISBLANK(Regressions!C43), " ", Regressions!C43)</f>
        <v>National</v>
      </c>
      <c r="D33" s="332" t="str">
        <f>IF(ISBLANK(Regressions!D43), " ", Regressions!D43)</f>
        <v> </v>
      </c>
      <c r="E33" s="210" t="e">
        <f>IF(ISNUMBER(Regressions!E43),ROUND(Regressions!E43, 1), NA())</f>
        <v>#N/A</v>
      </c>
      <c r="F33" s="333" t="e">
        <f>IF(ISNUMBER(Regressions!F43),ROUND(Regressions!F43, 1), NA())</f>
        <v>#N/A</v>
      </c>
      <c r="G33" s="232" t="e">
        <f>IF(ISNUMBER(Regressions!G43),ROUND(Regressions!G43, 1), NA())</f>
        <v>#N/A</v>
      </c>
      <c r="H33" s="334" t="e">
        <f>IF(ISNUMBER(Regressions!H43),ROUND(Regressions!H43, 1), NA())</f>
        <v>#N/A</v>
      </c>
      <c r="I33" s="233" t="e">
        <f>IF(ISNUMBER(Regressions!I43),ROUND(Regressions!I43, 1), NA())</f>
        <v>#N/A</v>
      </c>
      <c r="J33" s="335" t="e">
        <f>IF(ISNUMBER(Regressions!K43),ROUND(Regressions!K43, 1), NA())</f>
        <v>#N/A</v>
      </c>
      <c r="K33" s="333" t="e">
        <f>IF(ISNUMBER(Regressions!L43),ROUND(Regressions!L43, 1), NA())</f>
        <v>#N/A</v>
      </c>
      <c r="L33" s="234" t="e">
        <f>IF(ISNUMBER(Regressions!M43),ROUND(Regressions!M43, 1), NA())</f>
        <v>#N/A</v>
      </c>
      <c r="M33" s="334" t="e">
        <f>IF(ISNUMBER(Regressions!N43),ROUND(Regressions!N43, 1), NA())</f>
        <v>#N/A</v>
      </c>
      <c r="N33" s="233" t="e">
        <f>IF(ISNUMBER(Regressions!O43),ROUND(Regressions!O43, 1), NA())</f>
        <v>#N/A</v>
      </c>
      <c r="O33" s="335" t="e">
        <f>IF(ISNUMBER(Regressions!Q43),ROUND(Regressions!Q43, 1), NA())</f>
        <v>#N/A</v>
      </c>
      <c r="P33" s="333" t="e">
        <f>IF(ISNUMBER(Regressions!R43),ROUND(Regressions!R43, 1), NA())</f>
        <v>#N/A</v>
      </c>
      <c r="Q33" s="211" t="e">
        <f>IF(ISNUMBER(Regressions!S43),ROUND(Regressions!S43, 1), NA())</f>
        <v>#N/A</v>
      </c>
      <c r="R33" s="334" t="e">
        <f>IF(ISNUMBER(Regressions!T43),ROUND(Regressions!T43, 1), NA())</f>
        <v>#N/A</v>
      </c>
      <c r="S33" s="233" t="e">
        <f>IF(ISNUMBER(Regressions!U43),ROUND(Regressions!U43, 1), NA())</f>
        <v>#N/A</v>
      </c>
    </row>
    <row xmlns:x14ac="http://schemas.microsoft.com/office/spreadsheetml/2009/9/ac" r="34" hidden="true" x14ac:dyDescent="0.2">
      <c r="A34" s="330" t="str">
        <f>IF(ISBLANK(Regressions!A44), " ", Regressions!A44)</f>
        <v>Kiribati</v>
      </c>
      <c r="B34" s="331">
        <f>IF(ISBLANK(Regressions!B44), " ", Regressions!B44)</f>
        <v>2030</v>
      </c>
      <c r="C34" s="336" t="str">
        <f>IF(ISBLANK(Regressions!C44), " ", Regressions!C44)</f>
        <v>National</v>
      </c>
      <c r="D34" s="332" t="str">
        <f>IF(ISBLANK(Regressions!D44), " ", Regressions!D44)</f>
        <v> </v>
      </c>
      <c r="E34" s="210" t="e">
        <f>IF(ISNUMBER(Regressions!E44),ROUND(Regressions!E44, 1), NA())</f>
        <v>#N/A</v>
      </c>
      <c r="F34" s="333" t="e">
        <f>IF(ISNUMBER(Regressions!F44),ROUND(Regressions!F44, 1), NA())</f>
        <v>#N/A</v>
      </c>
      <c r="G34" s="232" t="e">
        <f>IF(ISNUMBER(Regressions!G44),ROUND(Regressions!G44, 1), NA())</f>
        <v>#N/A</v>
      </c>
      <c r="H34" s="334" t="e">
        <f>IF(ISNUMBER(Regressions!H44),ROUND(Regressions!H44, 1), NA())</f>
        <v>#N/A</v>
      </c>
      <c r="I34" s="233" t="e">
        <f>IF(ISNUMBER(Regressions!I44),ROUND(Regressions!I44, 1), NA())</f>
        <v>#N/A</v>
      </c>
      <c r="J34" s="335" t="e">
        <f>IF(ISNUMBER(Regressions!K44),ROUND(Regressions!K44, 1), NA())</f>
        <v>#N/A</v>
      </c>
      <c r="K34" s="333" t="e">
        <f>IF(ISNUMBER(Regressions!L44),ROUND(Regressions!L44, 1), NA())</f>
        <v>#N/A</v>
      </c>
      <c r="L34" s="234" t="e">
        <f>IF(ISNUMBER(Regressions!M44),ROUND(Regressions!M44, 1), NA())</f>
        <v>#N/A</v>
      </c>
      <c r="M34" s="334" t="e">
        <f>IF(ISNUMBER(Regressions!N44),ROUND(Regressions!N44, 1), NA())</f>
        <v>#N/A</v>
      </c>
      <c r="N34" s="233" t="e">
        <f>IF(ISNUMBER(Regressions!O44),ROUND(Regressions!O44, 1), NA())</f>
        <v>#N/A</v>
      </c>
      <c r="O34" s="335" t="e">
        <f>IF(ISNUMBER(Regressions!Q44),ROUND(Regressions!Q44, 1), NA())</f>
        <v>#N/A</v>
      </c>
      <c r="P34" s="333" t="e">
        <f>IF(ISNUMBER(Regressions!R44),ROUND(Regressions!R44, 1), NA())</f>
        <v>#N/A</v>
      </c>
      <c r="Q34" s="211" t="e">
        <f>IF(ISNUMBER(Regressions!S44),ROUND(Regressions!S44, 1), NA())</f>
        <v>#N/A</v>
      </c>
      <c r="R34" s="334" t="e">
        <f>IF(ISNUMBER(Regressions!T44),ROUND(Regressions!T44, 1), NA())</f>
        <v>#N/A</v>
      </c>
      <c r="S34" s="233" t="e">
        <f>IF(ISNUMBER(Regressions!U44),ROUND(Regressions!U44, 1), NA())</f>
        <v>#N/A</v>
      </c>
    </row>
    <row xmlns:x14ac="http://schemas.microsoft.com/office/spreadsheetml/2009/9/ac" r="35" x14ac:dyDescent="0.2">
      <c r="A35" s="330" t="str">
        <f>IF(ISBLANK(Regressions!A45), " ", Regressions!A45)</f>
        <v>Kiribati</v>
      </c>
      <c r="B35" s="331">
        <f>IF(ISBLANK(Regressions!B45), " ", Regressions!B45)</f>
        <v>2000</v>
      </c>
      <c r="C35" s="336" t="str">
        <f>IF(ISBLANK(Regressions!C45), " ", Regressions!C45)</f>
        <v>Urban</v>
      </c>
      <c r="D35" s="332">
        <f>IF(ISBLANK(Regressions!D45), " ", Regressions!D45)</f>
        <v>14542.571801986691</v>
      </c>
      <c r="E35" s="210" t="e">
        <f>IF(ISNUMBER(Regressions!E45),ROUND(Regressions!E45, 1), NA())</f>
        <v>#N/A</v>
      </c>
      <c r="F35" s="333" t="e">
        <f>IF(ISNUMBER(Regressions!F45),ROUND(Regressions!F45, 1), NA())</f>
        <v>#N/A</v>
      </c>
      <c r="G35" s="232" t="e">
        <f>IF(ISNUMBER(Regressions!G45),ROUND(Regressions!G45, 1), NA())</f>
        <v>#N/A</v>
      </c>
      <c r="H35" s="334" t="e">
        <f>IF(ISNUMBER(Regressions!H45),ROUND(Regressions!H45, 1), NA())</f>
        <v>#N/A</v>
      </c>
      <c r="I35" s="233" t="e">
        <f>IF(ISNUMBER(Regressions!I45),ROUND(Regressions!I45, 1), NA())</f>
        <v>#N/A</v>
      </c>
      <c r="J35" s="335" t="e">
        <f>IF(ISNUMBER(Regressions!K45),ROUND(Regressions!K45, 1), NA())</f>
        <v>#N/A</v>
      </c>
      <c r="K35" s="333" t="e">
        <f>IF(ISNUMBER(Regressions!L45),ROUND(Regressions!L45, 1), NA())</f>
        <v>#N/A</v>
      </c>
      <c r="L35" s="234" t="e">
        <f>IF(ISNUMBER(Regressions!M45),ROUND(Regressions!M45, 1), NA())</f>
        <v>#N/A</v>
      </c>
      <c r="M35" s="334" t="e">
        <f>IF(ISNUMBER(Regressions!N45),ROUND(Regressions!N45, 1), NA())</f>
        <v>#N/A</v>
      </c>
      <c r="N35" s="233" t="e">
        <f>IF(ISNUMBER(Regressions!O45),ROUND(Regressions!O45, 1), NA())</f>
        <v>#N/A</v>
      </c>
      <c r="O35" s="335" t="e">
        <f>IF(ISNUMBER(Regressions!Q45),ROUND(Regressions!Q45, 1), NA())</f>
        <v>#N/A</v>
      </c>
      <c r="P35" s="333" t="e">
        <f>IF(ISNUMBER(Regressions!R45),ROUND(Regressions!R45, 1), NA())</f>
        <v>#N/A</v>
      </c>
      <c r="Q35" s="211" t="e">
        <f>IF(ISNUMBER(Regressions!S45),ROUND(Regressions!S45, 1), NA())</f>
        <v>#N/A</v>
      </c>
      <c r="R35" s="334" t="e">
        <f>IF(ISNUMBER(Regressions!T45),ROUND(Regressions!T45, 1), NA())</f>
        <v>#N/A</v>
      </c>
      <c r="S35" s="233" t="e">
        <f>IF(ISNUMBER(Regressions!U45),ROUND(Regressions!U45, 1), NA())</f>
        <v>#N/A</v>
      </c>
    </row>
    <row xmlns:x14ac="http://schemas.microsoft.com/office/spreadsheetml/2009/9/ac" r="36" x14ac:dyDescent="0.2">
      <c r="A36" s="330" t="str">
        <f>IF(ISBLANK(Regressions!A46), " ", Regressions!A46)</f>
        <v>Kiribati</v>
      </c>
      <c r="B36" s="331">
        <f>IF(ISBLANK(Regressions!B46), " ", Regressions!B46)</f>
        <v>2001</v>
      </c>
      <c r="C36" s="336" t="str">
        <f>IF(ISBLANK(Regressions!C46), " ", Regressions!C46)</f>
        <v>Urban</v>
      </c>
      <c r="D36" s="332">
        <f>IF(ISBLANK(Regressions!D46), " ", Regressions!D46)</f>
        <v>14936.887923202519</v>
      </c>
      <c r="E36" s="210" t="e">
        <f>IF(ISNUMBER(Regressions!E46),ROUND(Regressions!E46, 1), NA())</f>
        <v>#N/A</v>
      </c>
      <c r="F36" s="333" t="e">
        <f>IF(ISNUMBER(Regressions!F46),ROUND(Regressions!F46, 1), NA())</f>
        <v>#N/A</v>
      </c>
      <c r="G36" s="232" t="e">
        <f>IF(ISNUMBER(Regressions!G46),ROUND(Regressions!G46, 1), NA())</f>
        <v>#N/A</v>
      </c>
      <c r="H36" s="334" t="e">
        <f>IF(ISNUMBER(Regressions!H46),ROUND(Regressions!H46, 1), NA())</f>
        <v>#N/A</v>
      </c>
      <c r="I36" s="233" t="e">
        <f>IF(ISNUMBER(Regressions!I46),ROUND(Regressions!I46, 1), NA())</f>
        <v>#N/A</v>
      </c>
      <c r="J36" s="335" t="e">
        <f>IF(ISNUMBER(Regressions!K46),ROUND(Regressions!K46, 1), NA())</f>
        <v>#N/A</v>
      </c>
      <c r="K36" s="333" t="e">
        <f>IF(ISNUMBER(Regressions!L46),ROUND(Regressions!L46, 1), NA())</f>
        <v>#N/A</v>
      </c>
      <c r="L36" s="234" t="e">
        <f>IF(ISNUMBER(Regressions!M46),ROUND(Regressions!M46, 1), NA())</f>
        <v>#N/A</v>
      </c>
      <c r="M36" s="334" t="e">
        <f>IF(ISNUMBER(Regressions!N46),ROUND(Regressions!N46, 1), NA())</f>
        <v>#N/A</v>
      </c>
      <c r="N36" s="233" t="e">
        <f>IF(ISNUMBER(Regressions!O46),ROUND(Regressions!O46, 1), NA())</f>
        <v>#N/A</v>
      </c>
      <c r="O36" s="335" t="e">
        <f>IF(ISNUMBER(Regressions!Q46),ROUND(Regressions!Q46, 1), NA())</f>
        <v>#N/A</v>
      </c>
      <c r="P36" s="333" t="e">
        <f>IF(ISNUMBER(Regressions!R46),ROUND(Regressions!R46, 1), NA())</f>
        <v>#N/A</v>
      </c>
      <c r="Q36" s="211" t="e">
        <f>IF(ISNUMBER(Regressions!S46),ROUND(Regressions!S46, 1), NA())</f>
        <v>#N/A</v>
      </c>
      <c r="R36" s="334" t="e">
        <f>IF(ISNUMBER(Regressions!T46),ROUND(Regressions!T46, 1), NA())</f>
        <v>#N/A</v>
      </c>
      <c r="S36" s="233" t="e">
        <f>IF(ISNUMBER(Regressions!U46),ROUND(Regressions!U46, 1), NA())</f>
        <v>#N/A</v>
      </c>
    </row>
    <row xmlns:x14ac="http://schemas.microsoft.com/office/spreadsheetml/2009/9/ac" r="37" x14ac:dyDescent="0.2">
      <c r="A37" s="330" t="str">
        <f>IF(ISBLANK(Regressions!A47), " ", Regressions!A47)</f>
        <v>Kiribati</v>
      </c>
      <c r="B37" s="331">
        <f>IF(ISBLANK(Regressions!B47), " ", Regressions!B47)</f>
        <v>2002</v>
      </c>
      <c r="C37" s="336" t="str">
        <f>IF(ISBLANK(Regressions!C47), " ", Regressions!C47)</f>
        <v>Urban</v>
      </c>
      <c r="D37" s="332">
        <f>IF(ISBLANK(Regressions!D47), " ", Regressions!D47)</f>
        <v>15287.003283805851</v>
      </c>
      <c r="E37" s="210" t="e">
        <f>IF(ISNUMBER(Regressions!E47),ROUND(Regressions!E47, 1), NA())</f>
        <v>#N/A</v>
      </c>
      <c r="F37" s="333" t="e">
        <f>IF(ISNUMBER(Regressions!F47),ROUND(Regressions!F47, 1), NA())</f>
        <v>#N/A</v>
      </c>
      <c r="G37" s="232" t="e">
        <f>IF(ISNUMBER(Regressions!G47),ROUND(Regressions!G47, 1), NA())</f>
        <v>#N/A</v>
      </c>
      <c r="H37" s="334" t="e">
        <f>IF(ISNUMBER(Regressions!H47),ROUND(Regressions!H47, 1), NA())</f>
        <v>#N/A</v>
      </c>
      <c r="I37" s="233" t="e">
        <f>IF(ISNUMBER(Regressions!I47),ROUND(Regressions!I47, 1), NA())</f>
        <v>#N/A</v>
      </c>
      <c r="J37" s="335" t="e">
        <f>IF(ISNUMBER(Regressions!K47),ROUND(Regressions!K47, 1), NA())</f>
        <v>#N/A</v>
      </c>
      <c r="K37" s="333" t="e">
        <f>IF(ISNUMBER(Regressions!L47),ROUND(Regressions!L47, 1), NA())</f>
        <v>#N/A</v>
      </c>
      <c r="L37" s="234" t="e">
        <f>IF(ISNUMBER(Regressions!M47),ROUND(Regressions!M47, 1), NA())</f>
        <v>#N/A</v>
      </c>
      <c r="M37" s="334" t="e">
        <f>IF(ISNUMBER(Regressions!N47),ROUND(Regressions!N47, 1), NA())</f>
        <v>#N/A</v>
      </c>
      <c r="N37" s="233" t="e">
        <f>IF(ISNUMBER(Regressions!O47),ROUND(Regressions!O47, 1), NA())</f>
        <v>#N/A</v>
      </c>
      <c r="O37" s="335" t="e">
        <f>IF(ISNUMBER(Regressions!Q47),ROUND(Regressions!Q47, 1), NA())</f>
        <v>#N/A</v>
      </c>
      <c r="P37" s="333" t="e">
        <f>IF(ISNUMBER(Regressions!R47),ROUND(Regressions!R47, 1), NA())</f>
        <v>#N/A</v>
      </c>
      <c r="Q37" s="211" t="e">
        <f>IF(ISNUMBER(Regressions!S47),ROUND(Regressions!S47, 1), NA())</f>
        <v>#N/A</v>
      </c>
      <c r="R37" s="334" t="e">
        <f>IF(ISNUMBER(Regressions!T47),ROUND(Regressions!T47, 1), NA())</f>
        <v>#N/A</v>
      </c>
      <c r="S37" s="233" t="e">
        <f>IF(ISNUMBER(Regressions!U47),ROUND(Regressions!U47, 1), NA())</f>
        <v>#N/A</v>
      </c>
    </row>
    <row xmlns:x14ac="http://schemas.microsoft.com/office/spreadsheetml/2009/9/ac" r="38" x14ac:dyDescent="0.2">
      <c r="A38" s="330" t="str">
        <f>IF(ISBLANK(Regressions!A48), " ", Regressions!A48)</f>
        <v>Kiribati</v>
      </c>
      <c r="B38" s="331">
        <f>IF(ISBLANK(Regressions!B48), " ", Regressions!B48)</f>
        <v>2003</v>
      </c>
      <c r="C38" s="336" t="str">
        <f>IF(ISBLANK(Regressions!C48), " ", Regressions!C48)</f>
        <v>Urban</v>
      </c>
      <c r="D38" s="332">
        <f>IF(ISBLANK(Regressions!D48), " ", Regressions!D48)</f>
        <v>15561.196931076051</v>
      </c>
      <c r="E38" s="210" t="e">
        <f>IF(ISNUMBER(Regressions!E48),ROUND(Regressions!E48, 1), NA())</f>
        <v>#N/A</v>
      </c>
      <c r="F38" s="333" t="e">
        <f>IF(ISNUMBER(Regressions!F48),ROUND(Regressions!F48, 1), NA())</f>
        <v>#N/A</v>
      </c>
      <c r="G38" s="232" t="e">
        <f>IF(ISNUMBER(Regressions!G48),ROUND(Regressions!G48, 1), NA())</f>
        <v>#N/A</v>
      </c>
      <c r="H38" s="334" t="e">
        <f>IF(ISNUMBER(Regressions!H48),ROUND(Regressions!H48, 1), NA())</f>
        <v>#N/A</v>
      </c>
      <c r="I38" s="233" t="e">
        <f>IF(ISNUMBER(Regressions!I48),ROUND(Regressions!I48, 1), NA())</f>
        <v>#N/A</v>
      </c>
      <c r="J38" s="335" t="e">
        <f>IF(ISNUMBER(Regressions!K48),ROUND(Regressions!K48, 1), NA())</f>
        <v>#N/A</v>
      </c>
      <c r="K38" s="333" t="e">
        <f>IF(ISNUMBER(Regressions!L48),ROUND(Regressions!L48, 1), NA())</f>
        <v>#N/A</v>
      </c>
      <c r="L38" s="234" t="e">
        <f>IF(ISNUMBER(Regressions!M48),ROUND(Regressions!M48, 1), NA())</f>
        <v>#N/A</v>
      </c>
      <c r="M38" s="334" t="e">
        <f>IF(ISNUMBER(Regressions!N48),ROUND(Regressions!N48, 1), NA())</f>
        <v>#N/A</v>
      </c>
      <c r="N38" s="233" t="e">
        <f>IF(ISNUMBER(Regressions!O48),ROUND(Regressions!O48, 1), NA())</f>
        <v>#N/A</v>
      </c>
      <c r="O38" s="335" t="e">
        <f>IF(ISNUMBER(Regressions!Q48),ROUND(Regressions!Q48, 1), NA())</f>
        <v>#N/A</v>
      </c>
      <c r="P38" s="333" t="e">
        <f>IF(ISNUMBER(Regressions!R48),ROUND(Regressions!R48, 1), NA())</f>
        <v>#N/A</v>
      </c>
      <c r="Q38" s="211" t="e">
        <f>IF(ISNUMBER(Regressions!S48),ROUND(Regressions!S48, 1), NA())</f>
        <v>#N/A</v>
      </c>
      <c r="R38" s="334" t="e">
        <f>IF(ISNUMBER(Regressions!T48),ROUND(Regressions!T48, 1), NA())</f>
        <v>#N/A</v>
      </c>
      <c r="S38" s="233" t="e">
        <f>IF(ISNUMBER(Regressions!U48),ROUND(Regressions!U48, 1), NA())</f>
        <v>#N/A</v>
      </c>
    </row>
    <row xmlns:x14ac="http://schemas.microsoft.com/office/spreadsheetml/2009/9/ac" r="39" x14ac:dyDescent="0.2">
      <c r="A39" s="330" t="str">
        <f>IF(ISBLANK(Regressions!A49), " ", Regressions!A49)</f>
        <v>Kiribati</v>
      </c>
      <c r="B39" s="331">
        <f>IF(ISBLANK(Regressions!B49), " ", Regressions!B49)</f>
        <v>2004</v>
      </c>
      <c r="C39" s="336" t="str">
        <f>IF(ISBLANK(Regressions!C49), " ", Regressions!C49)</f>
        <v>Urban</v>
      </c>
      <c r="D39" s="332">
        <f>IF(ISBLANK(Regressions!D49), " ", Regressions!D49)</f>
        <v>15787.75098232269</v>
      </c>
      <c r="E39" s="210" t="e">
        <f>IF(ISNUMBER(Regressions!E49),ROUND(Regressions!E49, 1), NA())</f>
        <v>#N/A</v>
      </c>
      <c r="F39" s="333" t="e">
        <f>IF(ISNUMBER(Regressions!F49),ROUND(Regressions!F49, 1), NA())</f>
        <v>#N/A</v>
      </c>
      <c r="G39" s="232" t="e">
        <f>IF(ISNUMBER(Regressions!G49),ROUND(Regressions!G49, 1), NA())</f>
        <v>#N/A</v>
      </c>
      <c r="H39" s="334" t="e">
        <f>IF(ISNUMBER(Regressions!H49),ROUND(Regressions!H49, 1), NA())</f>
        <v>#N/A</v>
      </c>
      <c r="I39" s="233" t="e">
        <f>IF(ISNUMBER(Regressions!I49),ROUND(Regressions!I49, 1), NA())</f>
        <v>#N/A</v>
      </c>
      <c r="J39" s="335" t="e">
        <f>IF(ISNUMBER(Regressions!K49),ROUND(Regressions!K49, 1), NA())</f>
        <v>#N/A</v>
      </c>
      <c r="K39" s="333" t="e">
        <f>IF(ISNUMBER(Regressions!L49),ROUND(Regressions!L49, 1), NA())</f>
        <v>#N/A</v>
      </c>
      <c r="L39" s="234" t="e">
        <f>IF(ISNUMBER(Regressions!M49),ROUND(Regressions!M49, 1), NA())</f>
        <v>#N/A</v>
      </c>
      <c r="M39" s="334" t="e">
        <f>IF(ISNUMBER(Regressions!N49),ROUND(Regressions!N49, 1), NA())</f>
        <v>#N/A</v>
      </c>
      <c r="N39" s="233" t="e">
        <f>IF(ISNUMBER(Regressions!O49),ROUND(Regressions!O49, 1), NA())</f>
        <v>#N/A</v>
      </c>
      <c r="O39" s="335" t="e">
        <f>IF(ISNUMBER(Regressions!Q49),ROUND(Regressions!Q49, 1), NA())</f>
        <v>#N/A</v>
      </c>
      <c r="P39" s="333" t="e">
        <f>IF(ISNUMBER(Regressions!R49),ROUND(Regressions!R49, 1), NA())</f>
        <v>#N/A</v>
      </c>
      <c r="Q39" s="211" t="e">
        <f>IF(ISNUMBER(Regressions!S49),ROUND(Regressions!S49, 1), NA())</f>
        <v>#N/A</v>
      </c>
      <c r="R39" s="334" t="e">
        <f>IF(ISNUMBER(Regressions!T49),ROUND(Regressions!T49, 1), NA())</f>
        <v>#N/A</v>
      </c>
      <c r="S39" s="233" t="e">
        <f>IF(ISNUMBER(Regressions!U49),ROUND(Regressions!U49, 1), NA())</f>
        <v>#N/A</v>
      </c>
    </row>
    <row xmlns:x14ac="http://schemas.microsoft.com/office/spreadsheetml/2009/9/ac" r="40" x14ac:dyDescent="0.2">
      <c r="A40" s="330" t="str">
        <f>IF(ISBLANK(Regressions!A50), " ", Regressions!A50)</f>
        <v>Kiribati</v>
      </c>
      <c r="B40" s="331">
        <f>IF(ISBLANK(Regressions!B50), " ", Regressions!B50)</f>
        <v>2005</v>
      </c>
      <c r="C40" s="336" t="str">
        <f>IF(ISBLANK(Regressions!C50), " ", Regressions!C50)</f>
        <v>Urban</v>
      </c>
      <c r="D40" s="332">
        <f>IF(ISBLANK(Regressions!D50), " ", Regressions!D50)</f>
        <v>15979.2969285202</v>
      </c>
      <c r="E40" s="210" t="e">
        <f>IF(ISNUMBER(Regressions!E50),ROUND(Regressions!E50, 1), NA())</f>
        <v>#N/A</v>
      </c>
      <c r="F40" s="333" t="e">
        <f>IF(ISNUMBER(Regressions!F50),ROUND(Regressions!F50, 1), NA())</f>
        <v>#N/A</v>
      </c>
      <c r="G40" s="232" t="e">
        <f>IF(ISNUMBER(Regressions!G50),ROUND(Regressions!G50, 1), NA())</f>
        <v>#N/A</v>
      </c>
      <c r="H40" s="334" t="e">
        <f>IF(ISNUMBER(Regressions!H50),ROUND(Regressions!H50, 1), NA())</f>
        <v>#N/A</v>
      </c>
      <c r="I40" s="233" t="e">
        <f>IF(ISNUMBER(Regressions!I50),ROUND(Regressions!I50, 1), NA())</f>
        <v>#N/A</v>
      </c>
      <c r="J40" s="335" t="e">
        <f>IF(ISNUMBER(Regressions!K50),ROUND(Regressions!K50, 1), NA())</f>
        <v>#N/A</v>
      </c>
      <c r="K40" s="333" t="e">
        <f>IF(ISNUMBER(Regressions!L50),ROUND(Regressions!L50, 1), NA())</f>
        <v>#N/A</v>
      </c>
      <c r="L40" s="234" t="e">
        <f>IF(ISNUMBER(Regressions!M50),ROUND(Regressions!M50, 1), NA())</f>
        <v>#N/A</v>
      </c>
      <c r="M40" s="334" t="e">
        <f>IF(ISNUMBER(Regressions!N50),ROUND(Regressions!N50, 1), NA())</f>
        <v>#N/A</v>
      </c>
      <c r="N40" s="233" t="e">
        <f>IF(ISNUMBER(Regressions!O50),ROUND(Regressions!O50, 1), NA())</f>
        <v>#N/A</v>
      </c>
      <c r="O40" s="335" t="e">
        <f>IF(ISNUMBER(Regressions!Q50),ROUND(Regressions!Q50, 1), NA())</f>
        <v>#N/A</v>
      </c>
      <c r="P40" s="333" t="e">
        <f>IF(ISNUMBER(Regressions!R50),ROUND(Regressions!R50, 1), NA())</f>
        <v>#N/A</v>
      </c>
      <c r="Q40" s="211" t="e">
        <f>IF(ISNUMBER(Regressions!S50),ROUND(Regressions!S50, 1), NA())</f>
        <v>#N/A</v>
      </c>
      <c r="R40" s="334" t="e">
        <f>IF(ISNUMBER(Regressions!T50),ROUND(Regressions!T50, 1), NA())</f>
        <v>#N/A</v>
      </c>
      <c r="S40" s="233" t="e">
        <f>IF(ISNUMBER(Regressions!U50),ROUND(Regressions!U50, 1), NA())</f>
        <v>#N/A</v>
      </c>
    </row>
    <row xmlns:x14ac="http://schemas.microsoft.com/office/spreadsheetml/2009/9/ac" r="41" x14ac:dyDescent="0.2">
      <c r="A41" s="330" t="str">
        <f>IF(ISBLANK(Regressions!A51), " ", Regressions!A51)</f>
        <v>Kiribati</v>
      </c>
      <c r="B41" s="331">
        <f>IF(ISBLANK(Regressions!B51), " ", Regressions!B51)</f>
        <v>2006</v>
      </c>
      <c r="C41" s="336" t="str">
        <f>IF(ISBLANK(Regressions!C51), " ", Regressions!C51)</f>
        <v>Urban</v>
      </c>
      <c r="D41" s="332">
        <f>IF(ISBLANK(Regressions!D51), " ", Regressions!D51)</f>
        <v>16338.65194702149</v>
      </c>
      <c r="E41" s="210" t="e">
        <f>IF(ISNUMBER(Regressions!E51),ROUND(Regressions!E51, 1), NA())</f>
        <v>#N/A</v>
      </c>
      <c r="F41" s="333" t="e">
        <f>IF(ISNUMBER(Regressions!F51),ROUND(Regressions!F51, 1), NA())</f>
        <v>#N/A</v>
      </c>
      <c r="G41" s="232" t="e">
        <f>IF(ISNUMBER(Regressions!G51),ROUND(Regressions!G51, 1), NA())</f>
        <v>#N/A</v>
      </c>
      <c r="H41" s="334" t="e">
        <f>IF(ISNUMBER(Regressions!H51),ROUND(Regressions!H51, 1), NA())</f>
        <v>#N/A</v>
      </c>
      <c r="I41" s="233" t="e">
        <f>IF(ISNUMBER(Regressions!I51),ROUND(Regressions!I51, 1), NA())</f>
        <v>#N/A</v>
      </c>
      <c r="J41" s="335" t="e">
        <f>IF(ISNUMBER(Regressions!K51),ROUND(Regressions!K51, 1), NA())</f>
        <v>#N/A</v>
      </c>
      <c r="K41" s="333" t="e">
        <f>IF(ISNUMBER(Regressions!L51),ROUND(Regressions!L51, 1), NA())</f>
        <v>#N/A</v>
      </c>
      <c r="L41" s="234" t="e">
        <f>IF(ISNUMBER(Regressions!M51),ROUND(Regressions!M51, 1), NA())</f>
        <v>#N/A</v>
      </c>
      <c r="M41" s="334" t="e">
        <f>IF(ISNUMBER(Regressions!N51),ROUND(Regressions!N51, 1), NA())</f>
        <v>#N/A</v>
      </c>
      <c r="N41" s="233" t="e">
        <f>IF(ISNUMBER(Regressions!O51),ROUND(Regressions!O51, 1), NA())</f>
        <v>#N/A</v>
      </c>
      <c r="O41" s="335" t="e">
        <f>IF(ISNUMBER(Regressions!Q51),ROUND(Regressions!Q51, 1), NA())</f>
        <v>#N/A</v>
      </c>
      <c r="P41" s="333" t="e">
        <f>IF(ISNUMBER(Regressions!R51),ROUND(Regressions!R51, 1), NA())</f>
        <v>#N/A</v>
      </c>
      <c r="Q41" s="211" t="e">
        <f>IF(ISNUMBER(Regressions!S51),ROUND(Regressions!S51, 1), NA())</f>
        <v>#N/A</v>
      </c>
      <c r="R41" s="334" t="e">
        <f>IF(ISNUMBER(Regressions!T51),ROUND(Regressions!T51, 1), NA())</f>
        <v>#N/A</v>
      </c>
      <c r="S41" s="233" t="e">
        <f>IF(ISNUMBER(Regressions!U51),ROUND(Regressions!U51, 1), NA())</f>
        <v>#N/A</v>
      </c>
    </row>
    <row xmlns:x14ac="http://schemas.microsoft.com/office/spreadsheetml/2009/9/ac" r="42" x14ac:dyDescent="0.2">
      <c r="A42" s="330" t="str">
        <f>IF(ISBLANK(Regressions!A52), " ", Regressions!A52)</f>
        <v>Kiribati</v>
      </c>
      <c r="B42" s="331">
        <f>IF(ISBLANK(Regressions!B52), " ", Regressions!B52)</f>
        <v>2007</v>
      </c>
      <c r="C42" s="336" t="str">
        <f>IF(ISBLANK(Regressions!C52), " ", Regressions!C52)</f>
        <v>Urban</v>
      </c>
      <c r="D42" s="332">
        <f>IF(ISBLANK(Regressions!D52), " ", Regressions!D52)</f>
        <v>16663.681479377741</v>
      </c>
      <c r="E42" s="210" t="e">
        <f>IF(ISNUMBER(Regressions!E52),ROUND(Regressions!E52, 1), NA())</f>
        <v>#N/A</v>
      </c>
      <c r="F42" s="333" t="e">
        <f>IF(ISNUMBER(Regressions!F52),ROUND(Regressions!F52, 1), NA())</f>
        <v>#N/A</v>
      </c>
      <c r="G42" s="232" t="e">
        <f>IF(ISNUMBER(Regressions!G52),ROUND(Regressions!G52, 1), NA())</f>
        <v>#N/A</v>
      </c>
      <c r="H42" s="334" t="e">
        <f>IF(ISNUMBER(Regressions!H52),ROUND(Regressions!H52, 1), NA())</f>
        <v>#N/A</v>
      </c>
      <c r="I42" s="233" t="e">
        <f>IF(ISNUMBER(Regressions!I52),ROUND(Regressions!I52, 1), NA())</f>
        <v>#N/A</v>
      </c>
      <c r="J42" s="335" t="e">
        <f>IF(ISNUMBER(Regressions!K52),ROUND(Regressions!K52, 1), NA())</f>
        <v>#N/A</v>
      </c>
      <c r="K42" s="333" t="e">
        <f>IF(ISNUMBER(Regressions!L52),ROUND(Regressions!L52, 1), NA())</f>
        <v>#N/A</v>
      </c>
      <c r="L42" s="234" t="e">
        <f>IF(ISNUMBER(Regressions!M52),ROUND(Regressions!M52, 1), NA())</f>
        <v>#N/A</v>
      </c>
      <c r="M42" s="334" t="e">
        <f>IF(ISNUMBER(Regressions!N52),ROUND(Regressions!N52, 1), NA())</f>
        <v>#N/A</v>
      </c>
      <c r="N42" s="233" t="e">
        <f>IF(ISNUMBER(Regressions!O52),ROUND(Regressions!O52, 1), NA())</f>
        <v>#N/A</v>
      </c>
      <c r="O42" s="335" t="e">
        <f>IF(ISNUMBER(Regressions!Q52),ROUND(Regressions!Q52, 1), NA())</f>
        <v>#N/A</v>
      </c>
      <c r="P42" s="333" t="e">
        <f>IF(ISNUMBER(Regressions!R52),ROUND(Regressions!R52, 1), NA())</f>
        <v>#N/A</v>
      </c>
      <c r="Q42" s="211" t="e">
        <f>IF(ISNUMBER(Regressions!S52),ROUND(Regressions!S52, 1), NA())</f>
        <v>#N/A</v>
      </c>
      <c r="R42" s="334" t="e">
        <f>IF(ISNUMBER(Regressions!T52),ROUND(Regressions!T52, 1), NA())</f>
        <v>#N/A</v>
      </c>
      <c r="S42" s="233" t="e">
        <f>IF(ISNUMBER(Regressions!U52),ROUND(Regressions!U52, 1), NA())</f>
        <v>#N/A</v>
      </c>
    </row>
    <row xmlns:x14ac="http://schemas.microsoft.com/office/spreadsheetml/2009/9/ac" r="43" x14ac:dyDescent="0.2">
      <c r="A43" s="330" t="str">
        <f>IF(ISBLANK(Regressions!A53), " ", Regressions!A53)</f>
        <v>Kiribati</v>
      </c>
      <c r="B43" s="331">
        <f>IF(ISBLANK(Regressions!B53), " ", Regressions!B53)</f>
        <v>2008</v>
      </c>
      <c r="C43" s="336" t="str">
        <f>IF(ISBLANK(Regressions!C53), " ", Regressions!C53)</f>
        <v>Urban</v>
      </c>
      <c r="D43" s="332">
        <f>IF(ISBLANK(Regressions!D53), " ", Regressions!D53)</f>
        <v>16988.006556396482</v>
      </c>
      <c r="E43" s="210" t="e">
        <f>IF(ISNUMBER(Regressions!E53),ROUND(Regressions!E53, 1), NA())</f>
        <v>#N/A</v>
      </c>
      <c r="F43" s="333" t="e">
        <f>IF(ISNUMBER(Regressions!F53),ROUND(Regressions!F53, 1), NA())</f>
        <v>#N/A</v>
      </c>
      <c r="G43" s="232" t="e">
        <f>IF(ISNUMBER(Regressions!G53),ROUND(Regressions!G53, 1), NA())</f>
        <v>#N/A</v>
      </c>
      <c r="H43" s="334" t="e">
        <f>IF(ISNUMBER(Regressions!H53),ROUND(Regressions!H53, 1), NA())</f>
        <v>#N/A</v>
      </c>
      <c r="I43" s="233" t="e">
        <f>IF(ISNUMBER(Regressions!I53),ROUND(Regressions!I53, 1), NA())</f>
        <v>#N/A</v>
      </c>
      <c r="J43" s="335" t="e">
        <f>IF(ISNUMBER(Regressions!K53),ROUND(Regressions!K53, 1), NA())</f>
        <v>#N/A</v>
      </c>
      <c r="K43" s="333" t="e">
        <f>IF(ISNUMBER(Regressions!L53),ROUND(Regressions!L53, 1), NA())</f>
        <v>#N/A</v>
      </c>
      <c r="L43" s="234" t="e">
        <f>IF(ISNUMBER(Regressions!M53),ROUND(Regressions!M53, 1), NA())</f>
        <v>#N/A</v>
      </c>
      <c r="M43" s="334" t="e">
        <f>IF(ISNUMBER(Regressions!N53),ROUND(Regressions!N53, 1), NA())</f>
        <v>#N/A</v>
      </c>
      <c r="N43" s="233" t="e">
        <f>IF(ISNUMBER(Regressions!O53),ROUND(Regressions!O53, 1), NA())</f>
        <v>#N/A</v>
      </c>
      <c r="O43" s="335" t="e">
        <f>IF(ISNUMBER(Regressions!Q53),ROUND(Regressions!Q53, 1), NA())</f>
        <v>#N/A</v>
      </c>
      <c r="P43" s="333" t="e">
        <f>IF(ISNUMBER(Regressions!R53),ROUND(Regressions!R53, 1), NA())</f>
        <v>#N/A</v>
      </c>
      <c r="Q43" s="211" t="e">
        <f>IF(ISNUMBER(Regressions!S53),ROUND(Regressions!S53, 1), NA())</f>
        <v>#N/A</v>
      </c>
      <c r="R43" s="334" t="e">
        <f>IF(ISNUMBER(Regressions!T53),ROUND(Regressions!T53, 1), NA())</f>
        <v>#N/A</v>
      </c>
      <c r="S43" s="233" t="e">
        <f>IF(ISNUMBER(Regressions!U53),ROUND(Regressions!U53, 1), NA())</f>
        <v>#N/A</v>
      </c>
    </row>
    <row xmlns:x14ac="http://schemas.microsoft.com/office/spreadsheetml/2009/9/ac" r="44" x14ac:dyDescent="0.2">
      <c r="A44" s="330" t="str">
        <f>IF(ISBLANK(Regressions!A54), " ", Regressions!A54)</f>
        <v>Kiribati</v>
      </c>
      <c r="B44" s="331">
        <f>IF(ISBLANK(Regressions!B54), " ", Regressions!B54)</f>
        <v>2009</v>
      </c>
      <c r="C44" s="336" t="str">
        <f>IF(ISBLANK(Regressions!C54), " ", Regressions!C54)</f>
        <v>Urban</v>
      </c>
      <c r="D44" s="332">
        <f>IF(ISBLANK(Regressions!D54), " ", Regressions!D54)</f>
        <v>18409.804320030209</v>
      </c>
      <c r="E44" s="210" t="e">
        <f>IF(ISNUMBER(Regressions!E54),ROUND(Regressions!E54, 1), NA())</f>
        <v>#N/A</v>
      </c>
      <c r="F44" s="333" t="e">
        <f>IF(ISNUMBER(Regressions!F54),ROUND(Regressions!F54, 1), NA())</f>
        <v>#N/A</v>
      </c>
      <c r="G44" s="232" t="e">
        <f>IF(ISNUMBER(Regressions!G54),ROUND(Regressions!G54, 1), NA())</f>
        <v>#N/A</v>
      </c>
      <c r="H44" s="334" t="e">
        <f>IF(ISNUMBER(Regressions!H54),ROUND(Regressions!H54, 1), NA())</f>
        <v>#N/A</v>
      </c>
      <c r="I44" s="233" t="e">
        <f>IF(ISNUMBER(Regressions!I54),ROUND(Regressions!I54, 1), NA())</f>
        <v>#N/A</v>
      </c>
      <c r="J44" s="335" t="e">
        <f>IF(ISNUMBER(Regressions!K54),ROUND(Regressions!K54, 1), NA())</f>
        <v>#N/A</v>
      </c>
      <c r="K44" s="333" t="e">
        <f>IF(ISNUMBER(Regressions!L54),ROUND(Regressions!L54, 1), NA())</f>
        <v>#N/A</v>
      </c>
      <c r="L44" s="234" t="e">
        <f>IF(ISNUMBER(Regressions!M54),ROUND(Regressions!M54, 1), NA())</f>
        <v>#N/A</v>
      </c>
      <c r="M44" s="334" t="e">
        <f>IF(ISNUMBER(Regressions!N54),ROUND(Regressions!N54, 1), NA())</f>
        <v>#N/A</v>
      </c>
      <c r="N44" s="233" t="e">
        <f>IF(ISNUMBER(Regressions!O54),ROUND(Regressions!O54, 1), NA())</f>
        <v>#N/A</v>
      </c>
      <c r="O44" s="335" t="e">
        <f>IF(ISNUMBER(Regressions!Q54),ROUND(Regressions!Q54, 1), NA())</f>
        <v>#N/A</v>
      </c>
      <c r="P44" s="333" t="e">
        <f>IF(ISNUMBER(Regressions!R54),ROUND(Regressions!R54, 1), NA())</f>
        <v>#N/A</v>
      </c>
      <c r="Q44" s="211" t="e">
        <f>IF(ISNUMBER(Regressions!S54),ROUND(Regressions!S54, 1), NA())</f>
        <v>#N/A</v>
      </c>
      <c r="R44" s="334" t="e">
        <f>IF(ISNUMBER(Regressions!T54),ROUND(Regressions!T54, 1), NA())</f>
        <v>#N/A</v>
      </c>
      <c r="S44" s="233" t="e">
        <f>IF(ISNUMBER(Regressions!U54),ROUND(Regressions!U54, 1), NA())</f>
        <v>#N/A</v>
      </c>
    </row>
    <row xmlns:x14ac="http://schemas.microsoft.com/office/spreadsheetml/2009/9/ac" r="45" x14ac:dyDescent="0.2">
      <c r="A45" s="330" t="str">
        <f>IF(ISBLANK(Regressions!A55), " ", Regressions!A55)</f>
        <v>Kiribati</v>
      </c>
      <c r="B45" s="331">
        <f>IF(ISBLANK(Regressions!B55), " ", Regressions!B55)</f>
        <v>2010</v>
      </c>
      <c r="C45" s="336" t="str">
        <f>IF(ISBLANK(Regressions!C55), " ", Regressions!C55)</f>
        <v>Urban</v>
      </c>
      <c r="D45" s="332">
        <f>IF(ISBLANK(Regressions!D55), " ", Regressions!D55)</f>
        <v>18808.14295776367</v>
      </c>
      <c r="E45" s="210" t="e">
        <f>IF(ISNUMBER(Regressions!E55),ROUND(Regressions!E55, 1), NA())</f>
        <v>#N/A</v>
      </c>
      <c r="F45" s="333" t="e">
        <f>IF(ISNUMBER(Regressions!F55),ROUND(Regressions!F55, 1), NA())</f>
        <v>#N/A</v>
      </c>
      <c r="G45" s="232" t="e">
        <f>IF(ISNUMBER(Regressions!G55),ROUND(Regressions!G55, 1), NA())</f>
        <v>#N/A</v>
      </c>
      <c r="H45" s="334" t="e">
        <f>IF(ISNUMBER(Regressions!H55),ROUND(Regressions!H55, 1), NA())</f>
        <v>#N/A</v>
      </c>
      <c r="I45" s="233" t="e">
        <f>IF(ISNUMBER(Regressions!I55),ROUND(Regressions!I55, 1), NA())</f>
        <v>#N/A</v>
      </c>
      <c r="J45" s="335" t="e">
        <f>IF(ISNUMBER(Regressions!K55),ROUND(Regressions!K55, 1), NA())</f>
        <v>#N/A</v>
      </c>
      <c r="K45" s="333" t="e">
        <f>IF(ISNUMBER(Regressions!L55),ROUND(Regressions!L55, 1), NA())</f>
        <v>#N/A</v>
      </c>
      <c r="L45" s="234" t="e">
        <f>IF(ISNUMBER(Regressions!M55),ROUND(Regressions!M55, 1), NA())</f>
        <v>#N/A</v>
      </c>
      <c r="M45" s="334" t="e">
        <f>IF(ISNUMBER(Regressions!N55),ROUND(Regressions!N55, 1), NA())</f>
        <v>#N/A</v>
      </c>
      <c r="N45" s="233" t="e">
        <f>IF(ISNUMBER(Regressions!O55),ROUND(Regressions!O55, 1), NA())</f>
        <v>#N/A</v>
      </c>
      <c r="O45" s="335" t="e">
        <f>IF(ISNUMBER(Regressions!Q55),ROUND(Regressions!Q55, 1), NA())</f>
        <v>#N/A</v>
      </c>
      <c r="P45" s="333" t="e">
        <f>IF(ISNUMBER(Regressions!R55),ROUND(Regressions!R55, 1), NA())</f>
        <v>#N/A</v>
      </c>
      <c r="Q45" s="211" t="e">
        <f>IF(ISNUMBER(Regressions!S55),ROUND(Regressions!S55, 1), NA())</f>
        <v>#N/A</v>
      </c>
      <c r="R45" s="334" t="e">
        <f>IF(ISNUMBER(Regressions!T55),ROUND(Regressions!T55, 1), NA())</f>
        <v>#N/A</v>
      </c>
      <c r="S45" s="233" t="e">
        <f>IF(ISNUMBER(Regressions!U55),ROUND(Regressions!U55, 1), NA())</f>
        <v>#N/A</v>
      </c>
    </row>
    <row xmlns:x14ac="http://schemas.microsoft.com/office/spreadsheetml/2009/9/ac" r="46" x14ac:dyDescent="0.2">
      <c r="A46" s="330" t="str">
        <f>IF(ISBLANK(Regressions!A56), " ", Regressions!A56)</f>
        <v>Kiribati</v>
      </c>
      <c r="B46" s="331">
        <f>IF(ISBLANK(Regressions!B56), " ", Regressions!B56)</f>
        <v>2011</v>
      </c>
      <c r="C46" s="336" t="str">
        <f>IF(ISBLANK(Regressions!C56), " ", Regressions!C56)</f>
        <v>Urban</v>
      </c>
      <c r="D46" s="332">
        <f>IF(ISBLANK(Regressions!D56), " ", Regressions!D56)</f>
        <v>19209.10664306641</v>
      </c>
      <c r="E46" s="210" t="e">
        <f>IF(ISNUMBER(Regressions!E56),ROUND(Regressions!E56, 1), NA())</f>
        <v>#N/A</v>
      </c>
      <c r="F46" s="333" t="e">
        <f>IF(ISNUMBER(Regressions!F56),ROUND(Regressions!F56, 1), NA())</f>
        <v>#N/A</v>
      </c>
      <c r="G46" s="232" t="e">
        <f>IF(ISNUMBER(Regressions!G56),ROUND(Regressions!G56, 1), NA())</f>
        <v>#N/A</v>
      </c>
      <c r="H46" s="334" t="e">
        <f>IF(ISNUMBER(Regressions!H56),ROUND(Regressions!H56, 1), NA())</f>
        <v>#N/A</v>
      </c>
      <c r="I46" s="233" t="e">
        <f>IF(ISNUMBER(Regressions!I56),ROUND(Regressions!I56, 1), NA())</f>
        <v>#N/A</v>
      </c>
      <c r="J46" s="335" t="e">
        <f>IF(ISNUMBER(Regressions!K56),ROUND(Regressions!K56, 1), NA())</f>
        <v>#N/A</v>
      </c>
      <c r="K46" s="333" t="e">
        <f>IF(ISNUMBER(Regressions!L56),ROUND(Regressions!L56, 1), NA())</f>
        <v>#N/A</v>
      </c>
      <c r="L46" s="234" t="e">
        <f>IF(ISNUMBER(Regressions!M56),ROUND(Regressions!M56, 1), NA())</f>
        <v>#N/A</v>
      </c>
      <c r="M46" s="334" t="e">
        <f>IF(ISNUMBER(Regressions!N56),ROUND(Regressions!N56, 1), NA())</f>
        <v>#N/A</v>
      </c>
      <c r="N46" s="233" t="e">
        <f>IF(ISNUMBER(Regressions!O56),ROUND(Regressions!O56, 1), NA())</f>
        <v>#N/A</v>
      </c>
      <c r="O46" s="335" t="e">
        <f>IF(ISNUMBER(Regressions!Q56),ROUND(Regressions!Q56, 1), NA())</f>
        <v>#N/A</v>
      </c>
      <c r="P46" s="333" t="e">
        <f>IF(ISNUMBER(Regressions!R56),ROUND(Regressions!R56, 1), NA())</f>
        <v>#N/A</v>
      </c>
      <c r="Q46" s="211" t="e">
        <f>IF(ISNUMBER(Regressions!S56),ROUND(Regressions!S56, 1), NA())</f>
        <v>#N/A</v>
      </c>
      <c r="R46" s="334" t="e">
        <f>IF(ISNUMBER(Regressions!T56),ROUND(Regressions!T56, 1), NA())</f>
        <v>#N/A</v>
      </c>
      <c r="S46" s="233" t="e">
        <f>IF(ISNUMBER(Regressions!U56),ROUND(Regressions!U56, 1), NA())</f>
        <v>#N/A</v>
      </c>
    </row>
    <row xmlns:x14ac="http://schemas.microsoft.com/office/spreadsheetml/2009/9/ac" r="47" x14ac:dyDescent="0.2">
      <c r="A47" s="330" t="str">
        <f>IF(ISBLANK(Regressions!A57), " ", Regressions!A57)</f>
        <v>Kiribati</v>
      </c>
      <c r="B47" s="331">
        <f>IF(ISBLANK(Regressions!B57), " ", Regressions!B57)</f>
        <v>2012</v>
      </c>
      <c r="C47" s="336" t="str">
        <f>IF(ISBLANK(Regressions!C57), " ", Regressions!C57)</f>
        <v>Urban</v>
      </c>
      <c r="D47" s="332">
        <f>IF(ISBLANK(Regressions!D57), " ", Regressions!D57)</f>
        <v>19689.735413818358</v>
      </c>
      <c r="E47" s="210" t="e">
        <f>IF(ISNUMBER(Regressions!E57),ROUND(Regressions!E57, 1), NA())</f>
        <v>#N/A</v>
      </c>
      <c r="F47" s="333" t="e">
        <f>IF(ISNUMBER(Regressions!F57),ROUND(Regressions!F57, 1), NA())</f>
        <v>#N/A</v>
      </c>
      <c r="G47" s="232" t="e">
        <f>IF(ISNUMBER(Regressions!G57),ROUND(Regressions!G57, 1), NA())</f>
        <v>#N/A</v>
      </c>
      <c r="H47" s="334" t="e">
        <f>IF(ISNUMBER(Regressions!H57),ROUND(Regressions!H57, 1), NA())</f>
        <v>#N/A</v>
      </c>
      <c r="I47" s="233" t="e">
        <f>IF(ISNUMBER(Regressions!I57),ROUND(Regressions!I57, 1), NA())</f>
        <v>#N/A</v>
      </c>
      <c r="J47" s="335" t="e">
        <f>IF(ISNUMBER(Regressions!K57),ROUND(Regressions!K57, 1), NA())</f>
        <v>#N/A</v>
      </c>
      <c r="K47" s="333" t="e">
        <f>IF(ISNUMBER(Regressions!L57),ROUND(Regressions!L57, 1), NA())</f>
        <v>#N/A</v>
      </c>
      <c r="L47" s="234" t="e">
        <f>IF(ISNUMBER(Regressions!M57),ROUND(Regressions!M57, 1), NA())</f>
        <v>#N/A</v>
      </c>
      <c r="M47" s="334" t="e">
        <f>IF(ISNUMBER(Regressions!N57),ROUND(Regressions!N57, 1), NA())</f>
        <v>#N/A</v>
      </c>
      <c r="N47" s="233" t="e">
        <f>IF(ISNUMBER(Regressions!O57),ROUND(Regressions!O57, 1), NA())</f>
        <v>#N/A</v>
      </c>
      <c r="O47" s="335" t="e">
        <f>IF(ISNUMBER(Regressions!Q57),ROUND(Regressions!Q57, 1), NA())</f>
        <v>#N/A</v>
      </c>
      <c r="P47" s="333" t="e">
        <f>IF(ISNUMBER(Regressions!R57),ROUND(Regressions!R57, 1), NA())</f>
        <v>#N/A</v>
      </c>
      <c r="Q47" s="211" t="e">
        <f>IF(ISNUMBER(Regressions!S57),ROUND(Regressions!S57, 1), NA())</f>
        <v>#N/A</v>
      </c>
      <c r="R47" s="334" t="e">
        <f>IF(ISNUMBER(Regressions!T57),ROUND(Regressions!T57, 1), NA())</f>
        <v>#N/A</v>
      </c>
      <c r="S47" s="233" t="e">
        <f>IF(ISNUMBER(Regressions!U57),ROUND(Regressions!U57, 1), NA())</f>
        <v>#N/A</v>
      </c>
    </row>
    <row xmlns:x14ac="http://schemas.microsoft.com/office/spreadsheetml/2009/9/ac" r="48" x14ac:dyDescent="0.2">
      <c r="A48" s="330" t="str">
        <f>IF(ISBLANK(Regressions!A58), " ", Regressions!A58)</f>
        <v>Kiribati</v>
      </c>
      <c r="B48" s="331">
        <f>IF(ISBLANK(Regressions!B58), " ", Regressions!B58)</f>
        <v>2013</v>
      </c>
      <c r="C48" s="336" t="str">
        <f>IF(ISBLANK(Regressions!C58), " ", Regressions!C58)</f>
        <v>Urban</v>
      </c>
      <c r="D48" s="332">
        <f>IF(ISBLANK(Regressions!D58), " ", Regressions!D58)</f>
        <v>20206.454686584471</v>
      </c>
      <c r="E48" s="210" t="e">
        <f>IF(ISNUMBER(Regressions!E58),ROUND(Regressions!E58, 1), NA())</f>
        <v>#N/A</v>
      </c>
      <c r="F48" s="333" t="e">
        <f>IF(ISNUMBER(Regressions!F58),ROUND(Regressions!F58, 1), NA())</f>
        <v>#N/A</v>
      </c>
      <c r="G48" s="232" t="e">
        <f>IF(ISNUMBER(Regressions!G58),ROUND(Regressions!G58, 1), NA())</f>
        <v>#N/A</v>
      </c>
      <c r="H48" s="334" t="e">
        <f>IF(ISNUMBER(Regressions!H58),ROUND(Regressions!H58, 1), NA())</f>
        <v>#N/A</v>
      </c>
      <c r="I48" s="233" t="e">
        <f>IF(ISNUMBER(Regressions!I58),ROUND(Regressions!I58, 1), NA())</f>
        <v>#N/A</v>
      </c>
      <c r="J48" s="335" t="e">
        <f>IF(ISNUMBER(Regressions!K58),ROUND(Regressions!K58, 1), NA())</f>
        <v>#N/A</v>
      </c>
      <c r="K48" s="333" t="e">
        <f>IF(ISNUMBER(Regressions!L58),ROUND(Regressions!L58, 1), NA())</f>
        <v>#N/A</v>
      </c>
      <c r="L48" s="234" t="e">
        <f>IF(ISNUMBER(Regressions!M58),ROUND(Regressions!M58, 1), NA())</f>
        <v>#N/A</v>
      </c>
      <c r="M48" s="334" t="e">
        <f>IF(ISNUMBER(Regressions!N58),ROUND(Regressions!N58, 1), NA())</f>
        <v>#N/A</v>
      </c>
      <c r="N48" s="233" t="e">
        <f>IF(ISNUMBER(Regressions!O58),ROUND(Regressions!O58, 1), NA())</f>
        <v>#N/A</v>
      </c>
      <c r="O48" s="335" t="e">
        <f>IF(ISNUMBER(Regressions!Q58),ROUND(Regressions!Q58, 1), NA())</f>
        <v>#N/A</v>
      </c>
      <c r="P48" s="333" t="e">
        <f>IF(ISNUMBER(Regressions!R58),ROUND(Regressions!R58, 1), NA())</f>
        <v>#N/A</v>
      </c>
      <c r="Q48" s="211" t="e">
        <f>IF(ISNUMBER(Regressions!S58),ROUND(Regressions!S58, 1), NA())</f>
        <v>#N/A</v>
      </c>
      <c r="R48" s="334" t="e">
        <f>IF(ISNUMBER(Regressions!T58),ROUND(Regressions!T58, 1), NA())</f>
        <v>#N/A</v>
      </c>
      <c r="S48" s="233" t="e">
        <f>IF(ISNUMBER(Regressions!U58),ROUND(Regressions!U58, 1), NA())</f>
        <v>#N/A</v>
      </c>
    </row>
    <row xmlns:x14ac="http://schemas.microsoft.com/office/spreadsheetml/2009/9/ac" r="49" x14ac:dyDescent="0.2">
      <c r="A49" s="330" t="str">
        <f>IF(ISBLANK(Regressions!A59), " ", Regressions!A59)</f>
        <v>Kiribati</v>
      </c>
      <c r="B49" s="331">
        <f>IF(ISBLANK(Regressions!B59), " ", Regressions!B59)</f>
        <v>2014</v>
      </c>
      <c r="C49" s="336" t="str">
        <f>IF(ISBLANK(Regressions!C59), " ", Regressions!C59)</f>
        <v>Urban</v>
      </c>
      <c r="D49" s="332">
        <f>IF(ISBLANK(Regressions!D59), " ", Regressions!D59)</f>
        <v>20765.14105323792</v>
      </c>
      <c r="E49" s="210" t="e">
        <f>IF(ISNUMBER(Regressions!E59),ROUND(Regressions!E59, 1), NA())</f>
        <v>#N/A</v>
      </c>
      <c r="F49" s="333" t="e">
        <f>IF(ISNUMBER(Regressions!F59),ROUND(Regressions!F59, 1), NA())</f>
        <v>#N/A</v>
      </c>
      <c r="G49" s="232" t="e">
        <f>IF(ISNUMBER(Regressions!G59),ROUND(Regressions!G59, 1), NA())</f>
        <v>#N/A</v>
      </c>
      <c r="H49" s="334" t="e">
        <f>IF(ISNUMBER(Regressions!H59),ROUND(Regressions!H59, 1), NA())</f>
        <v>#N/A</v>
      </c>
      <c r="I49" s="233" t="e">
        <f>IF(ISNUMBER(Regressions!I59),ROUND(Regressions!I59, 1), NA())</f>
        <v>#N/A</v>
      </c>
      <c r="J49" s="335" t="e">
        <f>IF(ISNUMBER(Regressions!K59),ROUND(Regressions!K59, 1), NA())</f>
        <v>#N/A</v>
      </c>
      <c r="K49" s="333" t="e">
        <f>IF(ISNUMBER(Regressions!L59),ROUND(Regressions!L59, 1), NA())</f>
        <v>#N/A</v>
      </c>
      <c r="L49" s="234" t="e">
        <f>IF(ISNUMBER(Regressions!M59),ROUND(Regressions!M59, 1), NA())</f>
        <v>#N/A</v>
      </c>
      <c r="M49" s="334" t="e">
        <f>IF(ISNUMBER(Regressions!N59),ROUND(Regressions!N59, 1), NA())</f>
        <v>#N/A</v>
      </c>
      <c r="N49" s="233" t="e">
        <f>IF(ISNUMBER(Regressions!O59),ROUND(Regressions!O59, 1), NA())</f>
        <v>#N/A</v>
      </c>
      <c r="O49" s="335" t="e">
        <f>IF(ISNUMBER(Regressions!Q59),ROUND(Regressions!Q59, 1), NA())</f>
        <v>#N/A</v>
      </c>
      <c r="P49" s="333" t="e">
        <f>IF(ISNUMBER(Regressions!R59),ROUND(Regressions!R59, 1), NA())</f>
        <v>#N/A</v>
      </c>
      <c r="Q49" s="211" t="e">
        <f>IF(ISNUMBER(Regressions!S59),ROUND(Regressions!S59, 1), NA())</f>
        <v>#N/A</v>
      </c>
      <c r="R49" s="334" t="e">
        <f>IF(ISNUMBER(Regressions!T59),ROUND(Regressions!T59, 1), NA())</f>
        <v>#N/A</v>
      </c>
      <c r="S49" s="233" t="e">
        <f>IF(ISNUMBER(Regressions!U59),ROUND(Regressions!U59, 1), NA())</f>
        <v>#N/A</v>
      </c>
    </row>
    <row xmlns:x14ac="http://schemas.microsoft.com/office/spreadsheetml/2009/9/ac" r="50" x14ac:dyDescent="0.2">
      <c r="A50" s="330" t="str">
        <f>IF(ISBLANK(Regressions!A60), " ", Regressions!A60)</f>
        <v>Kiribati</v>
      </c>
      <c r="B50" s="331">
        <f>IF(ISBLANK(Regressions!B60), " ", Regressions!B60)</f>
        <v>2015</v>
      </c>
      <c r="C50" s="336" t="str">
        <f>IF(ISBLANK(Regressions!C60), " ", Regressions!C60)</f>
        <v>Urban</v>
      </c>
      <c r="D50" s="332">
        <f>IF(ISBLANK(Regressions!D60), " ", Regressions!D60)</f>
        <v>21357.361035346981</v>
      </c>
      <c r="E50" s="210" t="e">
        <f>IF(ISNUMBER(Regressions!E60),ROUND(Regressions!E60, 1), NA())</f>
        <v>#N/A</v>
      </c>
      <c r="F50" s="333" t="e">
        <f>IF(ISNUMBER(Regressions!F60),ROUND(Regressions!F60, 1), NA())</f>
        <v>#N/A</v>
      </c>
      <c r="G50" s="232" t="e">
        <f>IF(ISNUMBER(Regressions!G60),ROUND(Regressions!G60, 1), NA())</f>
        <v>#N/A</v>
      </c>
      <c r="H50" s="334" t="e">
        <f>IF(ISNUMBER(Regressions!H60),ROUND(Regressions!H60, 1), NA())</f>
        <v>#N/A</v>
      </c>
      <c r="I50" s="233" t="e">
        <f>IF(ISNUMBER(Regressions!I60),ROUND(Regressions!I60, 1), NA())</f>
        <v>#N/A</v>
      </c>
      <c r="J50" s="335" t="e">
        <f>IF(ISNUMBER(Regressions!K60),ROUND(Regressions!K60, 1), NA())</f>
        <v>#N/A</v>
      </c>
      <c r="K50" s="333" t="e">
        <f>IF(ISNUMBER(Regressions!L60),ROUND(Regressions!L60, 1), NA())</f>
        <v>#N/A</v>
      </c>
      <c r="L50" s="234" t="e">
        <f>IF(ISNUMBER(Regressions!M60),ROUND(Regressions!M60, 1), NA())</f>
        <v>#N/A</v>
      </c>
      <c r="M50" s="334" t="e">
        <f>IF(ISNUMBER(Regressions!N60),ROUND(Regressions!N60, 1), NA())</f>
        <v>#N/A</v>
      </c>
      <c r="N50" s="233" t="e">
        <f>IF(ISNUMBER(Regressions!O60),ROUND(Regressions!O60, 1), NA())</f>
        <v>#N/A</v>
      </c>
      <c r="O50" s="335" t="e">
        <f>IF(ISNUMBER(Regressions!Q60),ROUND(Regressions!Q60, 1), NA())</f>
        <v>#N/A</v>
      </c>
      <c r="P50" s="333" t="e">
        <f>IF(ISNUMBER(Regressions!R60),ROUND(Regressions!R60, 1), NA())</f>
        <v>#N/A</v>
      </c>
      <c r="Q50" s="211" t="e">
        <f>IF(ISNUMBER(Regressions!S60),ROUND(Regressions!S60, 1), NA())</f>
        <v>#N/A</v>
      </c>
      <c r="R50" s="334" t="e">
        <f>IF(ISNUMBER(Regressions!T60),ROUND(Regressions!T60, 1), NA())</f>
        <v>#N/A</v>
      </c>
      <c r="S50" s="233" t="e">
        <f>IF(ISNUMBER(Regressions!U60),ROUND(Regressions!U60, 1), NA())</f>
        <v>#N/A</v>
      </c>
    </row>
    <row xmlns:x14ac="http://schemas.microsoft.com/office/spreadsheetml/2009/9/ac" r="51" x14ac:dyDescent="0.2">
      <c r="A51" s="330" t="str">
        <f>IF(ISBLANK(Regressions!A61), " ", Regressions!A61)</f>
        <v>Kiribati</v>
      </c>
      <c r="B51" s="331">
        <f>IF(ISBLANK(Regressions!B61), " ", Regressions!B61)</f>
        <v>2016</v>
      </c>
      <c r="C51" s="336" t="str">
        <f>IF(ISBLANK(Regressions!C61), " ", Regressions!C61)</f>
        <v>Urban</v>
      </c>
      <c r="D51" s="332">
        <f>IF(ISBLANK(Regressions!D61), " ", Regressions!D61)</f>
        <v>21942.982319183349</v>
      </c>
      <c r="E51" s="210" t="e">
        <f>IF(ISNUMBER(Regressions!E61),ROUND(Regressions!E61, 1), NA())</f>
        <v>#N/A</v>
      </c>
      <c r="F51" s="333" t="e">
        <f>IF(ISNUMBER(Regressions!F61),ROUND(Regressions!F61, 1), NA())</f>
        <v>#N/A</v>
      </c>
      <c r="G51" s="232" t="e">
        <f>IF(ISNUMBER(Regressions!G61),ROUND(Regressions!G61, 1), NA())</f>
        <v>#N/A</v>
      </c>
      <c r="H51" s="334" t="e">
        <f>IF(ISNUMBER(Regressions!H61),ROUND(Regressions!H61, 1), NA())</f>
        <v>#N/A</v>
      </c>
      <c r="I51" s="233" t="e">
        <f>IF(ISNUMBER(Regressions!I61),ROUND(Regressions!I61, 1), NA())</f>
        <v>#N/A</v>
      </c>
      <c r="J51" s="335" t="e">
        <f>IF(ISNUMBER(Regressions!K61),ROUND(Regressions!K61, 1), NA())</f>
        <v>#N/A</v>
      </c>
      <c r="K51" s="333" t="e">
        <f>IF(ISNUMBER(Regressions!L61),ROUND(Regressions!L61, 1), NA())</f>
        <v>#N/A</v>
      </c>
      <c r="L51" s="234" t="e">
        <f>IF(ISNUMBER(Regressions!M61),ROUND(Regressions!M61, 1), NA())</f>
        <v>#N/A</v>
      </c>
      <c r="M51" s="334" t="e">
        <f>IF(ISNUMBER(Regressions!N61),ROUND(Regressions!N61, 1), NA())</f>
        <v>#N/A</v>
      </c>
      <c r="N51" s="233" t="e">
        <f>IF(ISNUMBER(Regressions!O61),ROUND(Regressions!O61, 1), NA())</f>
        <v>#N/A</v>
      </c>
      <c r="O51" s="335" t="e">
        <f>IF(ISNUMBER(Regressions!Q61),ROUND(Regressions!Q61, 1), NA())</f>
        <v>#N/A</v>
      </c>
      <c r="P51" s="333" t="e">
        <f>IF(ISNUMBER(Regressions!R61),ROUND(Regressions!R61, 1), NA())</f>
        <v>#N/A</v>
      </c>
      <c r="Q51" s="211" t="e">
        <f>IF(ISNUMBER(Regressions!S61),ROUND(Regressions!S61, 1), NA())</f>
        <v>#N/A</v>
      </c>
      <c r="R51" s="334" t="e">
        <f>IF(ISNUMBER(Regressions!T61),ROUND(Regressions!T61, 1), NA())</f>
        <v>#N/A</v>
      </c>
      <c r="S51" s="233" t="e">
        <f>IF(ISNUMBER(Regressions!U61),ROUND(Regressions!U61, 1), NA())</f>
        <v>#N/A</v>
      </c>
    </row>
    <row xmlns:x14ac="http://schemas.microsoft.com/office/spreadsheetml/2009/9/ac" r="52" x14ac:dyDescent="0.2">
      <c r="A52" s="330" t="str">
        <f>IF(ISBLANK(Regressions!A62), " ", Regressions!A62)</f>
        <v>Kiribati</v>
      </c>
      <c r="B52" s="331">
        <f>IF(ISBLANK(Regressions!B62), " ", Regressions!B62)</f>
        <v>2017</v>
      </c>
      <c r="C52" s="336" t="str">
        <f>IF(ISBLANK(Regressions!C62), " ", Regressions!C62)</f>
        <v>Urban</v>
      </c>
      <c r="D52" s="332">
        <f>IF(ISBLANK(Regressions!D62), " ", Regressions!D62)</f>
        <v>22533.554778976439</v>
      </c>
      <c r="E52" s="210" t="e">
        <f>IF(ISNUMBER(Regressions!E62),ROUND(Regressions!E62, 1), NA())</f>
        <v>#N/A</v>
      </c>
      <c r="F52" s="333" t="e">
        <f>IF(ISNUMBER(Regressions!F62),ROUND(Regressions!F62, 1), NA())</f>
        <v>#N/A</v>
      </c>
      <c r="G52" s="232" t="e">
        <f>IF(ISNUMBER(Regressions!G62),ROUND(Regressions!G62, 1), NA())</f>
        <v>#N/A</v>
      </c>
      <c r="H52" s="334" t="e">
        <f>IF(ISNUMBER(Regressions!H62),ROUND(Regressions!H62, 1), NA())</f>
        <v>#N/A</v>
      </c>
      <c r="I52" s="233" t="e">
        <f>IF(ISNUMBER(Regressions!I62),ROUND(Regressions!I62, 1), NA())</f>
        <v>#N/A</v>
      </c>
      <c r="J52" s="335" t="e">
        <f>IF(ISNUMBER(Regressions!K62),ROUND(Regressions!K62, 1), NA())</f>
        <v>#N/A</v>
      </c>
      <c r="K52" s="333" t="e">
        <f>IF(ISNUMBER(Regressions!L62),ROUND(Regressions!L62, 1), NA())</f>
        <v>#N/A</v>
      </c>
      <c r="L52" s="234" t="e">
        <f>IF(ISNUMBER(Regressions!M62),ROUND(Regressions!M62, 1), NA())</f>
        <v>#N/A</v>
      </c>
      <c r="M52" s="334" t="e">
        <f>IF(ISNUMBER(Regressions!N62),ROUND(Regressions!N62, 1), NA())</f>
        <v>#N/A</v>
      </c>
      <c r="N52" s="233" t="e">
        <f>IF(ISNUMBER(Regressions!O62),ROUND(Regressions!O62, 1), NA())</f>
        <v>#N/A</v>
      </c>
      <c r="O52" s="335" t="e">
        <f>IF(ISNUMBER(Regressions!Q62),ROUND(Regressions!Q62, 1), NA())</f>
        <v>#N/A</v>
      </c>
      <c r="P52" s="333" t="e">
        <f>IF(ISNUMBER(Regressions!R62),ROUND(Regressions!R62, 1), NA())</f>
        <v>#N/A</v>
      </c>
      <c r="Q52" s="211" t="e">
        <f>IF(ISNUMBER(Regressions!S62),ROUND(Regressions!S62, 1), NA())</f>
        <v>#N/A</v>
      </c>
      <c r="R52" s="334" t="e">
        <f>IF(ISNUMBER(Regressions!T62),ROUND(Regressions!T62, 1), NA())</f>
        <v>#N/A</v>
      </c>
      <c r="S52" s="233" t="e">
        <f>IF(ISNUMBER(Regressions!U62),ROUND(Regressions!U62, 1), NA())</f>
        <v>#N/A</v>
      </c>
    </row>
    <row xmlns:x14ac="http://schemas.microsoft.com/office/spreadsheetml/2009/9/ac" r="53" x14ac:dyDescent="0.2">
      <c r="A53" s="330" t="str">
        <f>IF(ISBLANK(Regressions!A63), " ", Regressions!A63)</f>
        <v>Kiribati</v>
      </c>
      <c r="B53" s="331">
        <f>IF(ISBLANK(Regressions!B63), " ", Regressions!B63)</f>
        <v>2018</v>
      </c>
      <c r="C53" s="336" t="str">
        <f>IF(ISBLANK(Regressions!C63), " ", Regressions!C63)</f>
        <v>Urban</v>
      </c>
      <c r="D53" s="332">
        <f>IF(ISBLANK(Regressions!D63), " ", Regressions!D63)</f>
        <v>23135.314520416261</v>
      </c>
      <c r="E53" s="210" t="e">
        <f>IF(ISNUMBER(Regressions!E63),ROUND(Regressions!E63, 1), NA())</f>
        <v>#N/A</v>
      </c>
      <c r="F53" s="333" t="e">
        <f>IF(ISNUMBER(Regressions!F63),ROUND(Regressions!F63, 1), NA())</f>
        <v>#N/A</v>
      </c>
      <c r="G53" s="232" t="e">
        <f>IF(ISNUMBER(Regressions!G63),ROUND(Regressions!G63, 1), NA())</f>
        <v>#N/A</v>
      </c>
      <c r="H53" s="334" t="e">
        <f>IF(ISNUMBER(Regressions!H63),ROUND(Regressions!H63, 1), NA())</f>
        <v>#N/A</v>
      </c>
      <c r="I53" s="233" t="e">
        <f>IF(ISNUMBER(Regressions!I63),ROUND(Regressions!I63, 1), NA())</f>
        <v>#N/A</v>
      </c>
      <c r="J53" s="335" t="e">
        <f>IF(ISNUMBER(Regressions!K63),ROUND(Regressions!K63, 1), NA())</f>
        <v>#N/A</v>
      </c>
      <c r="K53" s="333" t="e">
        <f>IF(ISNUMBER(Regressions!L63),ROUND(Regressions!L63, 1), NA())</f>
        <v>#N/A</v>
      </c>
      <c r="L53" s="234" t="e">
        <f>IF(ISNUMBER(Regressions!M63),ROUND(Regressions!M63, 1), NA())</f>
        <v>#N/A</v>
      </c>
      <c r="M53" s="334" t="e">
        <f>IF(ISNUMBER(Regressions!N63),ROUND(Regressions!N63, 1), NA())</f>
        <v>#N/A</v>
      </c>
      <c r="N53" s="233" t="e">
        <f>IF(ISNUMBER(Regressions!O63),ROUND(Regressions!O63, 1), NA())</f>
        <v>#N/A</v>
      </c>
      <c r="O53" s="335" t="e">
        <f>IF(ISNUMBER(Regressions!Q63),ROUND(Regressions!Q63, 1), NA())</f>
        <v>#N/A</v>
      </c>
      <c r="P53" s="333" t="e">
        <f>IF(ISNUMBER(Regressions!R63),ROUND(Regressions!R63, 1), NA())</f>
        <v>#N/A</v>
      </c>
      <c r="Q53" s="211" t="e">
        <f>IF(ISNUMBER(Regressions!S63),ROUND(Regressions!S63, 1), NA())</f>
        <v>#N/A</v>
      </c>
      <c r="R53" s="334" t="e">
        <f>IF(ISNUMBER(Regressions!T63),ROUND(Regressions!T63, 1), NA())</f>
        <v>#N/A</v>
      </c>
      <c r="S53" s="233" t="e">
        <f>IF(ISNUMBER(Regressions!U63),ROUND(Regressions!U63, 1), NA())</f>
        <v>#N/A</v>
      </c>
    </row>
    <row xmlns:x14ac="http://schemas.microsoft.com/office/spreadsheetml/2009/9/ac" r="54" x14ac:dyDescent="0.2">
      <c r="A54" s="330" t="str">
        <f>IF(ISBLANK(Regressions!A64), " ", Regressions!A64)</f>
        <v>Kiribati</v>
      </c>
      <c r="B54" s="331">
        <f>IF(ISBLANK(Regressions!B64), " ", Regressions!B64)</f>
        <v>2019</v>
      </c>
      <c r="C54" s="336" t="str">
        <f>IF(ISBLANK(Regressions!C64), " ", Regressions!C64)</f>
        <v>Urban</v>
      </c>
      <c r="D54" s="332">
        <f>IF(ISBLANK(Regressions!D64), " ", Regressions!D64)</f>
        <v>23785.22920288087</v>
      </c>
      <c r="E54" s="210" t="e">
        <f>IF(ISNUMBER(Regressions!E64),ROUND(Regressions!E64, 1), NA())</f>
        <v>#N/A</v>
      </c>
      <c r="F54" s="333" t="e">
        <f>IF(ISNUMBER(Regressions!F64),ROUND(Regressions!F64, 1), NA())</f>
        <v>#N/A</v>
      </c>
      <c r="G54" s="232" t="e">
        <f>IF(ISNUMBER(Regressions!G64),ROUND(Regressions!G64, 1), NA())</f>
        <v>#N/A</v>
      </c>
      <c r="H54" s="334" t="e">
        <f>IF(ISNUMBER(Regressions!H64),ROUND(Regressions!H64, 1), NA())</f>
        <v>#N/A</v>
      </c>
      <c r="I54" s="233" t="e">
        <f>IF(ISNUMBER(Regressions!I64),ROUND(Regressions!I64, 1), NA())</f>
        <v>#N/A</v>
      </c>
      <c r="J54" s="335" t="e">
        <f>IF(ISNUMBER(Regressions!K64),ROUND(Regressions!K64, 1), NA())</f>
        <v>#N/A</v>
      </c>
      <c r="K54" s="333" t="e">
        <f>IF(ISNUMBER(Regressions!L64),ROUND(Regressions!L64, 1), NA())</f>
        <v>#N/A</v>
      </c>
      <c r="L54" s="234" t="e">
        <f>IF(ISNUMBER(Regressions!M64),ROUND(Regressions!M64, 1), NA())</f>
        <v>#N/A</v>
      </c>
      <c r="M54" s="334" t="e">
        <f>IF(ISNUMBER(Regressions!N64),ROUND(Regressions!N64, 1), NA())</f>
        <v>#N/A</v>
      </c>
      <c r="N54" s="233" t="e">
        <f>IF(ISNUMBER(Regressions!O64),ROUND(Regressions!O64, 1), NA())</f>
        <v>#N/A</v>
      </c>
      <c r="O54" s="335" t="e">
        <f>IF(ISNUMBER(Regressions!Q64),ROUND(Regressions!Q64, 1), NA())</f>
        <v>#N/A</v>
      </c>
      <c r="P54" s="333" t="e">
        <f>IF(ISNUMBER(Regressions!R64),ROUND(Regressions!R64, 1), NA())</f>
        <v>#N/A</v>
      </c>
      <c r="Q54" s="211" t="e">
        <f>IF(ISNUMBER(Regressions!S64),ROUND(Regressions!S64, 1), NA())</f>
        <v>#N/A</v>
      </c>
      <c r="R54" s="334" t="e">
        <f>IF(ISNUMBER(Regressions!T64),ROUND(Regressions!T64, 1), NA())</f>
        <v>#N/A</v>
      </c>
      <c r="S54" s="233" t="e">
        <f>IF(ISNUMBER(Regressions!U64),ROUND(Regressions!U64, 1), NA())</f>
        <v>#N/A</v>
      </c>
    </row>
    <row xmlns:x14ac="http://schemas.microsoft.com/office/spreadsheetml/2009/9/ac" r="55" ht="13.5" customHeight="true" x14ac:dyDescent="0.2">
      <c r="A55" s="330" t="str">
        <f>IF(ISBLANK(Regressions!A65), " ", Regressions!A65)</f>
        <v>Kiribati</v>
      </c>
      <c r="B55" s="331">
        <f>IF(ISBLANK(Regressions!B65), " ", Regressions!B65)</f>
        <v>2020</v>
      </c>
      <c r="C55" s="336" t="str">
        <f>IF(ISBLANK(Regressions!C65), " ", Regressions!C65)</f>
        <v>Urban</v>
      </c>
      <c r="D55" s="332">
        <f>IF(ISBLANK(Regressions!D65), " ", Regressions!D65)</f>
        <v>24505.280040206912</v>
      </c>
      <c r="E55" s="210" t="e">
        <f>IF(ISNUMBER(Regressions!E65),ROUND(Regressions!E65, 1), NA())</f>
        <v>#N/A</v>
      </c>
      <c r="F55" s="333" t="e">
        <f>IF(ISNUMBER(Regressions!F65),ROUND(Regressions!F65, 1), NA())</f>
        <v>#N/A</v>
      </c>
      <c r="G55" s="232" t="e">
        <f>IF(ISNUMBER(Regressions!G65),ROUND(Regressions!G65, 1), NA())</f>
        <v>#N/A</v>
      </c>
      <c r="H55" s="334" t="e">
        <f>IF(ISNUMBER(Regressions!H65),ROUND(Regressions!H65, 1), NA())</f>
        <v>#N/A</v>
      </c>
      <c r="I55" s="233" t="e">
        <f>IF(ISNUMBER(Regressions!I65),ROUND(Regressions!I65, 1), NA())</f>
        <v>#N/A</v>
      </c>
      <c r="J55" s="335" t="e">
        <f>IF(ISNUMBER(Regressions!K65),ROUND(Regressions!K65, 1), NA())</f>
        <v>#N/A</v>
      </c>
      <c r="K55" s="333" t="e">
        <f>IF(ISNUMBER(Regressions!L65),ROUND(Regressions!L65, 1), NA())</f>
        <v>#N/A</v>
      </c>
      <c r="L55" s="234" t="e">
        <f>IF(ISNUMBER(Regressions!M65),ROUND(Regressions!M65, 1), NA())</f>
        <v>#N/A</v>
      </c>
      <c r="M55" s="334" t="e">
        <f>IF(ISNUMBER(Regressions!N65),ROUND(Regressions!N65, 1), NA())</f>
        <v>#N/A</v>
      </c>
      <c r="N55" s="233" t="e">
        <f>IF(ISNUMBER(Regressions!O65),ROUND(Regressions!O65, 1), NA())</f>
        <v>#N/A</v>
      </c>
      <c r="O55" s="335" t="e">
        <f>IF(ISNUMBER(Regressions!Q65),ROUND(Regressions!Q65, 1), NA())</f>
        <v>#N/A</v>
      </c>
      <c r="P55" s="333" t="e">
        <f>IF(ISNUMBER(Regressions!R65),ROUND(Regressions!R65, 1), NA())</f>
        <v>#N/A</v>
      </c>
      <c r="Q55" s="211" t="e">
        <f>IF(ISNUMBER(Regressions!S65),ROUND(Regressions!S65, 1), NA())</f>
        <v>#N/A</v>
      </c>
      <c r="R55" s="334" t="e">
        <f>IF(ISNUMBER(Regressions!T65),ROUND(Regressions!T65, 1), NA())</f>
        <v>#N/A</v>
      </c>
      <c r="S55" s="233" t="e">
        <f>IF(ISNUMBER(Regressions!U65),ROUND(Regressions!U65, 1), NA())</f>
        <v>#N/A</v>
      </c>
    </row>
    <row xmlns:x14ac="http://schemas.microsoft.com/office/spreadsheetml/2009/9/ac" r="56" x14ac:dyDescent="0.2">
      <c r="A56" s="383" t="str">
        <f>IF(ISBLANK(Regressions!A66), " ", Regressions!A66)</f>
        <v>Kiribati</v>
      </c>
      <c r="B56" s="384">
        <f>IF(ISBLANK(Regressions!B66), " ", Regressions!B66)</f>
        <v>2021</v>
      </c>
      <c r="C56" s="385" t="str">
        <f>IF(ISBLANK(Regressions!C66), " ", Regressions!C66)</f>
        <v>Urban</v>
      </c>
      <c r="D56" s="386">
        <f>IF(ISBLANK(Regressions!D66), " ", Regressions!D66)</f>
        <v>25356.946437911989</v>
      </c>
      <c r="E56" s="389" t="e">
        <f>IF(ISNUMBER(Regressions!E66),ROUND(Regressions!E66, 1), NA())</f>
        <v>#N/A</v>
      </c>
      <c r="F56" s="387" t="e">
        <f>IF(ISNUMBER(Regressions!F66),ROUND(Regressions!F66, 1), NA())</f>
        <v>#N/A</v>
      </c>
      <c r="G56" s="390" t="e">
        <f>IF(ISNUMBER(Regressions!G66),ROUND(Regressions!G66, 1), NA())</f>
        <v>#N/A</v>
      </c>
      <c r="H56" s="388" t="e">
        <f>IF(ISNUMBER(Regressions!H66),ROUND(Regressions!H66, 1), NA())</f>
        <v>#N/A</v>
      </c>
      <c r="I56" s="391" t="e">
        <f>IF(ISNUMBER(Regressions!I66),ROUND(Regressions!I66, 1), NA())</f>
        <v>#N/A</v>
      </c>
      <c r="J56" s="389" t="e">
        <f>IF(ISNUMBER(Regressions!K66),ROUND(Regressions!K66, 1), NA())</f>
        <v>#N/A</v>
      </c>
      <c r="K56" s="387" t="e">
        <f>IF(ISNUMBER(Regressions!L66),ROUND(Regressions!L66, 1), NA())</f>
        <v>#N/A</v>
      </c>
      <c r="L56" s="392" t="e">
        <f>IF(ISNUMBER(Regressions!M66),ROUND(Regressions!M66, 1), NA())</f>
        <v>#N/A</v>
      </c>
      <c r="M56" s="388" t="e">
        <f>IF(ISNUMBER(Regressions!N66),ROUND(Regressions!N66, 1), NA())</f>
        <v>#N/A</v>
      </c>
      <c r="N56" s="391" t="e">
        <f>IF(ISNUMBER(Regressions!O66),ROUND(Regressions!O66, 1), NA())</f>
        <v>#N/A</v>
      </c>
      <c r="O56" s="389" t="e">
        <f>IF(ISNUMBER(Regressions!Q66),ROUND(Regressions!Q66, 1), NA())</f>
        <v>#N/A</v>
      </c>
      <c r="P56" s="387" t="e">
        <f>IF(ISNUMBER(Regressions!R66),ROUND(Regressions!R66, 1), NA())</f>
        <v>#N/A</v>
      </c>
      <c r="Q56" s="393" t="e">
        <f>IF(ISNUMBER(Regressions!S66),ROUND(Regressions!S66, 1), NA())</f>
        <v>#N/A</v>
      </c>
      <c r="R56" s="388" t="e">
        <f>IF(ISNUMBER(Regressions!T66),ROUND(Regressions!T66, 1), NA())</f>
        <v>#N/A</v>
      </c>
      <c r="S56" s="391" t="e">
        <f>IF(ISNUMBER(Regressions!U66),ROUND(Regressions!U66, 1), NA())</f>
        <v>#N/A</v>
      </c>
      <c r="T56" s="382"/>
      <c r="U56" s="382"/>
      <c r="V56" s="382"/>
      <c r="W56" s="382"/>
      <c r="X56" s="382"/>
      <c r="Y56" s="382"/>
      <c r="Z56" s="382"/>
      <c r="AA56" s="382"/>
      <c r="AB56" s="382"/>
      <c r="AC56" s="382"/>
    </row>
    <row xmlns:x14ac="http://schemas.microsoft.com/office/spreadsheetml/2009/9/ac" r="57" x14ac:dyDescent="0.2">
      <c r="A57" s="330" t="str">
        <f>IF(ISBLANK(Regressions!A67), " ", Regressions!A67)</f>
        <v>Kiribati</v>
      </c>
      <c r="B57" s="331">
        <f>IF(ISBLANK(Regressions!B67), " ", Regressions!B67)</f>
        <v>2022</v>
      </c>
      <c r="C57" s="336" t="str">
        <f>IF(ISBLANK(Regressions!C67), " ", Regressions!C67)</f>
        <v>Urban</v>
      </c>
      <c r="D57" s="332">
        <f>IF(ISBLANK(Regressions!D67), " ", Regressions!D67)</f>
        <v>26268.361421813959</v>
      </c>
      <c r="E57" s="210" t="e">
        <f>IF(ISNUMBER(Regressions!E67),ROUND(Regressions!E67, 1), NA())</f>
        <v>#N/A</v>
      </c>
      <c r="F57" s="333" t="e">
        <f>IF(ISNUMBER(Regressions!F67),ROUND(Regressions!F67, 1), NA())</f>
        <v>#N/A</v>
      </c>
      <c r="G57" s="232" t="e">
        <f>IF(ISNUMBER(Regressions!G67),ROUND(Regressions!G67, 1), NA())</f>
        <v>#N/A</v>
      </c>
      <c r="H57" s="334" t="e">
        <f>IF(ISNUMBER(Regressions!H67),ROUND(Regressions!H67, 1), NA())</f>
        <v>#N/A</v>
      </c>
      <c r="I57" s="233" t="e">
        <f>IF(ISNUMBER(Regressions!I67),ROUND(Regressions!I67, 1), NA())</f>
        <v>#N/A</v>
      </c>
      <c r="J57" s="335" t="e">
        <f>IF(ISNUMBER(Regressions!K67),ROUND(Regressions!K67, 1), NA())</f>
        <v>#N/A</v>
      </c>
      <c r="K57" s="333" t="e">
        <f>IF(ISNUMBER(Regressions!L67),ROUND(Regressions!L67, 1), NA())</f>
        <v>#N/A</v>
      </c>
      <c r="L57" s="234" t="e">
        <f>IF(ISNUMBER(Regressions!M67),ROUND(Regressions!M67, 1), NA())</f>
        <v>#N/A</v>
      </c>
      <c r="M57" s="334" t="e">
        <f>IF(ISNUMBER(Regressions!N67),ROUND(Regressions!N67, 1), NA())</f>
        <v>#N/A</v>
      </c>
      <c r="N57" s="233" t="e">
        <f>IF(ISNUMBER(Regressions!O67),ROUND(Regressions!O67, 1), NA())</f>
        <v>#N/A</v>
      </c>
      <c r="O57" s="335" t="e">
        <f>IF(ISNUMBER(Regressions!Q67),ROUND(Regressions!Q67, 1), NA())</f>
        <v>#N/A</v>
      </c>
      <c r="P57" s="333" t="e">
        <f>IF(ISNUMBER(Regressions!R67),ROUND(Regressions!R67, 1), NA())</f>
        <v>#N/A</v>
      </c>
      <c r="Q57" s="211" t="e">
        <f>IF(ISNUMBER(Regressions!S67),ROUND(Regressions!S67, 1), NA())</f>
        <v>#N/A</v>
      </c>
      <c r="R57" s="334" t="e">
        <f>IF(ISNUMBER(Regressions!T67),ROUND(Regressions!T67, 1), NA())</f>
        <v>#N/A</v>
      </c>
      <c r="S57" s="233" t="e">
        <f>IF(ISNUMBER(Regressions!U67),ROUND(Regressions!U67, 1), NA())</f>
        <v>#N/A</v>
      </c>
    </row>
    <row xmlns:x14ac="http://schemas.microsoft.com/office/spreadsheetml/2009/9/ac" r="58" x14ac:dyDescent="0.2">
      <c r="A58" s="337" t="str">
        <f>IF(ISBLANK(Regressions!A68), " ", Regressions!A68)</f>
        <v>Kiribati</v>
      </c>
      <c r="B58" s="338">
        <f>IF(ISBLANK(Regressions!B68), " ", Regressions!B68)</f>
        <v>2023</v>
      </c>
      <c r="C58" s="339" t="str">
        <f>IF(ISBLANK(Regressions!C68), " ", Regressions!C68)</f>
        <v>Urban</v>
      </c>
      <c r="D58" s="340">
        <f>IF(ISBLANK(Regressions!D68), " ", Regressions!D68)</f>
        <v>26404.743534317018</v>
      </c>
      <c r="E58" s="341" t="e">
        <f>IF(ISNUMBER(Regressions!E68),ROUND(Regressions!E68, 1), NA())</f>
        <v>#N/A</v>
      </c>
      <c r="F58" s="342" t="e">
        <f>IF(ISNUMBER(Regressions!F68),ROUND(Regressions!F68, 1), NA())</f>
        <v>#N/A</v>
      </c>
      <c r="G58" s="343" t="e">
        <f>IF(ISNUMBER(Regressions!G68),ROUND(Regressions!G68, 1), NA())</f>
        <v>#N/A</v>
      </c>
      <c r="H58" s="344" t="e">
        <f>IF(ISNUMBER(Regressions!H68),ROUND(Regressions!H68, 1), NA())</f>
        <v>#N/A</v>
      </c>
      <c r="I58" s="345" t="e">
        <f>IF(ISNUMBER(Regressions!I68),ROUND(Regressions!I68, 1), NA())</f>
        <v>#N/A</v>
      </c>
      <c r="J58" s="346" t="e">
        <f>IF(ISNUMBER(Regressions!K68),ROUND(Regressions!K68, 1), NA())</f>
        <v>#N/A</v>
      </c>
      <c r="K58" s="342" t="e">
        <f>IF(ISNUMBER(Regressions!L68),ROUND(Regressions!L68, 1), NA())</f>
        <v>#N/A</v>
      </c>
      <c r="L58" s="347" t="e">
        <f>IF(ISNUMBER(Regressions!M68),ROUND(Regressions!M68, 1), NA())</f>
        <v>#N/A</v>
      </c>
      <c r="M58" s="344" t="e">
        <f>IF(ISNUMBER(Regressions!N68),ROUND(Regressions!N68, 1), NA())</f>
        <v>#N/A</v>
      </c>
      <c r="N58" s="345" t="e">
        <f>IF(ISNUMBER(Regressions!O68),ROUND(Regressions!O68, 1), NA())</f>
        <v>#N/A</v>
      </c>
      <c r="O58" s="346" t="e">
        <f>IF(ISNUMBER(Regressions!Q68),ROUND(Regressions!Q68, 1), NA())</f>
        <v>#N/A</v>
      </c>
      <c r="P58" s="342" t="e">
        <f>IF(ISNUMBER(Regressions!R68),ROUND(Regressions!R68, 1), NA())</f>
        <v>#N/A</v>
      </c>
      <c r="Q58" s="348" t="e">
        <f>IF(ISNUMBER(Regressions!S68),ROUND(Regressions!S68, 1), NA())</f>
        <v>#N/A</v>
      </c>
      <c r="R58" s="344" t="e">
        <f>IF(ISNUMBER(Regressions!T68),ROUND(Regressions!T68, 1), NA())</f>
        <v>#N/A</v>
      </c>
      <c r="S58" s="345" t="e">
        <f>IF(ISNUMBER(Regressions!U68),ROUND(Regressions!U68, 1), NA())</f>
        <v>#N/A</v>
      </c>
    </row>
    <row xmlns:x14ac="http://schemas.microsoft.com/office/spreadsheetml/2009/9/ac" r="59" hidden="true" x14ac:dyDescent="0.2">
      <c r="A59" s="330" t="str">
        <f>IF(ISBLANK(Regressions!A69), " ", Regressions!A69)</f>
        <v>Kiribati</v>
      </c>
      <c r="B59" s="331">
        <f>IF(ISBLANK(Regressions!B69), " ", Regressions!B69)</f>
        <v>2024</v>
      </c>
      <c r="C59" s="336" t="str">
        <f>IF(ISBLANK(Regressions!C69), " ", Regressions!C69)</f>
        <v>Urban</v>
      </c>
      <c r="D59" s="332" t="str">
        <f>IF(ISBLANK(Regressions!D69), " ", Regressions!D69)</f>
        <v> </v>
      </c>
      <c r="E59" s="210" t="e">
        <f>IF(ISNUMBER(Regressions!E69),ROUND(Regressions!E69, 1), NA())</f>
        <v>#N/A</v>
      </c>
      <c r="F59" s="333" t="e">
        <f>IF(ISNUMBER(Regressions!F69),ROUND(Regressions!F69, 1), NA())</f>
        <v>#N/A</v>
      </c>
      <c r="G59" s="232" t="e">
        <f>IF(ISNUMBER(Regressions!G69),ROUND(Regressions!G69, 1), NA())</f>
        <v>#N/A</v>
      </c>
      <c r="H59" s="334" t="e">
        <f>IF(ISNUMBER(Regressions!H69),ROUND(Regressions!H69, 1), NA())</f>
        <v>#N/A</v>
      </c>
      <c r="I59" s="233" t="e">
        <f>IF(ISNUMBER(Regressions!I69),ROUND(Regressions!I69, 1), NA())</f>
        <v>#N/A</v>
      </c>
      <c r="J59" s="335" t="e">
        <f>IF(ISNUMBER(Regressions!K69),ROUND(Regressions!K69, 1), NA())</f>
        <v>#N/A</v>
      </c>
      <c r="K59" s="333" t="e">
        <f>IF(ISNUMBER(Regressions!L69),ROUND(Regressions!L69, 1), NA())</f>
        <v>#N/A</v>
      </c>
      <c r="L59" s="234" t="e">
        <f>IF(ISNUMBER(Regressions!M69),ROUND(Regressions!M69, 1), NA())</f>
        <v>#N/A</v>
      </c>
      <c r="M59" s="334" t="e">
        <f>IF(ISNUMBER(Regressions!N69),ROUND(Regressions!N69, 1), NA())</f>
        <v>#N/A</v>
      </c>
      <c r="N59" s="233" t="e">
        <f>IF(ISNUMBER(Regressions!O69),ROUND(Regressions!O69, 1), NA())</f>
        <v>#N/A</v>
      </c>
      <c r="O59" s="335" t="e">
        <f>IF(ISNUMBER(Regressions!Q69),ROUND(Regressions!Q69, 1), NA())</f>
        <v>#N/A</v>
      </c>
      <c r="P59" s="333" t="e">
        <f>IF(ISNUMBER(Regressions!R69),ROUND(Regressions!R69, 1), NA())</f>
        <v>#N/A</v>
      </c>
      <c r="Q59" s="211" t="e">
        <f>IF(ISNUMBER(Regressions!S69),ROUND(Regressions!S69, 1), NA())</f>
        <v>#N/A</v>
      </c>
      <c r="R59" s="334" t="e">
        <f>IF(ISNUMBER(Regressions!T69),ROUND(Regressions!T69, 1), NA())</f>
        <v>#N/A</v>
      </c>
      <c r="S59" s="233" t="e">
        <f>IF(ISNUMBER(Regressions!U69),ROUND(Regressions!U69, 1), NA())</f>
        <v>#N/A</v>
      </c>
    </row>
    <row xmlns:x14ac="http://schemas.microsoft.com/office/spreadsheetml/2009/9/ac" r="60" hidden="true" x14ac:dyDescent="0.2">
      <c r="A60" s="330" t="str">
        <f>IF(ISBLANK(Regressions!A70), " ", Regressions!A70)</f>
        <v>Kiribati</v>
      </c>
      <c r="B60" s="331">
        <f>IF(ISBLANK(Regressions!B70), " ", Regressions!B70)</f>
        <v>2025</v>
      </c>
      <c r="C60" s="336" t="str">
        <f>IF(ISBLANK(Regressions!C70), " ", Regressions!C70)</f>
        <v>Urban</v>
      </c>
      <c r="D60" s="332" t="str">
        <f>IF(ISBLANK(Regressions!D70), " ", Regressions!D70)</f>
        <v> </v>
      </c>
      <c r="E60" s="210" t="e">
        <f>IF(ISNUMBER(Regressions!E70),ROUND(Regressions!E70, 1), NA())</f>
        <v>#N/A</v>
      </c>
      <c r="F60" s="333" t="e">
        <f>IF(ISNUMBER(Regressions!F70),ROUND(Regressions!F70, 1), NA())</f>
        <v>#N/A</v>
      </c>
      <c r="G60" s="232" t="e">
        <f>IF(ISNUMBER(Regressions!G70),ROUND(Regressions!G70, 1), NA())</f>
        <v>#N/A</v>
      </c>
      <c r="H60" s="334" t="e">
        <f>IF(ISNUMBER(Regressions!H70),ROUND(Regressions!H70, 1), NA())</f>
        <v>#N/A</v>
      </c>
      <c r="I60" s="233" t="e">
        <f>IF(ISNUMBER(Regressions!I70),ROUND(Regressions!I70, 1), NA())</f>
        <v>#N/A</v>
      </c>
      <c r="J60" s="335" t="e">
        <f>IF(ISNUMBER(Regressions!K70),ROUND(Regressions!K70, 1), NA())</f>
        <v>#N/A</v>
      </c>
      <c r="K60" s="333" t="e">
        <f>IF(ISNUMBER(Regressions!L70),ROUND(Regressions!L70, 1), NA())</f>
        <v>#N/A</v>
      </c>
      <c r="L60" s="234" t="e">
        <f>IF(ISNUMBER(Regressions!M70),ROUND(Regressions!M70, 1), NA())</f>
        <v>#N/A</v>
      </c>
      <c r="M60" s="334" t="e">
        <f>IF(ISNUMBER(Regressions!N70),ROUND(Regressions!N70, 1), NA())</f>
        <v>#N/A</v>
      </c>
      <c r="N60" s="233" t="e">
        <f>IF(ISNUMBER(Regressions!O70),ROUND(Regressions!O70, 1), NA())</f>
        <v>#N/A</v>
      </c>
      <c r="O60" s="335" t="e">
        <f>IF(ISNUMBER(Regressions!Q70),ROUND(Regressions!Q70, 1), NA())</f>
        <v>#N/A</v>
      </c>
      <c r="P60" s="333" t="e">
        <f>IF(ISNUMBER(Regressions!R70),ROUND(Regressions!R70, 1), NA())</f>
        <v>#N/A</v>
      </c>
      <c r="Q60" s="211" t="e">
        <f>IF(ISNUMBER(Regressions!S70),ROUND(Regressions!S70, 1), NA())</f>
        <v>#N/A</v>
      </c>
      <c r="R60" s="334" t="e">
        <f>IF(ISNUMBER(Regressions!T70),ROUND(Regressions!T70, 1), NA())</f>
        <v>#N/A</v>
      </c>
      <c r="S60" s="233" t="e">
        <f>IF(ISNUMBER(Regressions!U70),ROUND(Regressions!U70, 1), NA())</f>
        <v>#N/A</v>
      </c>
    </row>
    <row xmlns:x14ac="http://schemas.microsoft.com/office/spreadsheetml/2009/9/ac" r="61" hidden="true" x14ac:dyDescent="0.2">
      <c r="A61" s="330" t="str">
        <f>IF(ISBLANK(Regressions!A71), " ", Regressions!A71)</f>
        <v>Kiribati</v>
      </c>
      <c r="B61" s="331">
        <f>IF(ISBLANK(Regressions!B71), " ", Regressions!B71)</f>
        <v>2026</v>
      </c>
      <c r="C61" s="336" t="str">
        <f>IF(ISBLANK(Regressions!C71), " ", Regressions!C71)</f>
        <v>Urban</v>
      </c>
      <c r="D61" s="332" t="str">
        <f>IF(ISBLANK(Regressions!D71), " ", Regressions!D71)</f>
        <v> </v>
      </c>
      <c r="E61" s="210" t="e">
        <f>IF(ISNUMBER(Regressions!E71),ROUND(Regressions!E71, 1), NA())</f>
        <v>#N/A</v>
      </c>
      <c r="F61" s="333" t="e">
        <f>IF(ISNUMBER(Regressions!F71),ROUND(Regressions!F71, 1), NA())</f>
        <v>#N/A</v>
      </c>
      <c r="G61" s="232" t="e">
        <f>IF(ISNUMBER(Regressions!G71),ROUND(Regressions!G71, 1), NA())</f>
        <v>#N/A</v>
      </c>
      <c r="H61" s="334" t="e">
        <f>IF(ISNUMBER(Regressions!H71),ROUND(Regressions!H71, 1), NA())</f>
        <v>#N/A</v>
      </c>
      <c r="I61" s="233" t="e">
        <f>IF(ISNUMBER(Regressions!I71),ROUND(Regressions!I71, 1), NA())</f>
        <v>#N/A</v>
      </c>
      <c r="J61" s="335" t="e">
        <f>IF(ISNUMBER(Regressions!K71),ROUND(Regressions!K71, 1), NA())</f>
        <v>#N/A</v>
      </c>
      <c r="K61" s="333" t="e">
        <f>IF(ISNUMBER(Regressions!L71),ROUND(Regressions!L71, 1), NA())</f>
        <v>#N/A</v>
      </c>
      <c r="L61" s="234" t="e">
        <f>IF(ISNUMBER(Regressions!M71),ROUND(Regressions!M71, 1), NA())</f>
        <v>#N/A</v>
      </c>
      <c r="M61" s="334" t="e">
        <f>IF(ISNUMBER(Regressions!N71),ROUND(Regressions!N71, 1), NA())</f>
        <v>#N/A</v>
      </c>
      <c r="N61" s="233" t="e">
        <f>IF(ISNUMBER(Regressions!O71),ROUND(Regressions!O71, 1), NA())</f>
        <v>#N/A</v>
      </c>
      <c r="O61" s="335" t="e">
        <f>IF(ISNUMBER(Regressions!Q71),ROUND(Regressions!Q71, 1), NA())</f>
        <v>#N/A</v>
      </c>
      <c r="P61" s="333" t="e">
        <f>IF(ISNUMBER(Regressions!R71),ROUND(Regressions!R71, 1), NA())</f>
        <v>#N/A</v>
      </c>
      <c r="Q61" s="211" t="e">
        <f>IF(ISNUMBER(Regressions!S71),ROUND(Regressions!S71, 1), NA())</f>
        <v>#N/A</v>
      </c>
      <c r="R61" s="334" t="e">
        <f>IF(ISNUMBER(Regressions!T71),ROUND(Regressions!T71, 1), NA())</f>
        <v>#N/A</v>
      </c>
      <c r="S61" s="233" t="e">
        <f>IF(ISNUMBER(Regressions!U71),ROUND(Regressions!U71, 1), NA())</f>
        <v>#N/A</v>
      </c>
    </row>
    <row xmlns:x14ac="http://schemas.microsoft.com/office/spreadsheetml/2009/9/ac" r="62" hidden="true" x14ac:dyDescent="0.2">
      <c r="A62" s="330" t="str">
        <f>IF(ISBLANK(Regressions!A72), " ", Regressions!A72)</f>
        <v>Kiribati</v>
      </c>
      <c r="B62" s="331">
        <f>IF(ISBLANK(Regressions!B72), " ", Regressions!B72)</f>
        <v>2027</v>
      </c>
      <c r="C62" s="336" t="str">
        <f>IF(ISBLANK(Regressions!C72), " ", Regressions!C72)</f>
        <v>Urban</v>
      </c>
      <c r="D62" s="332" t="str">
        <f>IF(ISBLANK(Regressions!D72), " ", Regressions!D72)</f>
        <v> </v>
      </c>
      <c r="E62" s="210" t="e">
        <f>IF(ISNUMBER(Regressions!E72),ROUND(Regressions!E72, 1), NA())</f>
        <v>#N/A</v>
      </c>
      <c r="F62" s="333" t="e">
        <f>IF(ISNUMBER(Regressions!F72),ROUND(Regressions!F72, 1), NA())</f>
        <v>#N/A</v>
      </c>
      <c r="G62" s="232" t="e">
        <f>IF(ISNUMBER(Regressions!G72),ROUND(Regressions!G72, 1), NA())</f>
        <v>#N/A</v>
      </c>
      <c r="H62" s="334" t="e">
        <f>IF(ISNUMBER(Regressions!H72),ROUND(Regressions!H72, 1), NA())</f>
        <v>#N/A</v>
      </c>
      <c r="I62" s="233" t="e">
        <f>IF(ISNUMBER(Regressions!I72),ROUND(Regressions!I72, 1), NA())</f>
        <v>#N/A</v>
      </c>
      <c r="J62" s="335" t="e">
        <f>IF(ISNUMBER(Regressions!K72),ROUND(Regressions!K72, 1), NA())</f>
        <v>#N/A</v>
      </c>
      <c r="K62" s="333" t="e">
        <f>IF(ISNUMBER(Regressions!L72),ROUND(Regressions!L72, 1), NA())</f>
        <v>#N/A</v>
      </c>
      <c r="L62" s="234" t="e">
        <f>IF(ISNUMBER(Regressions!M72),ROUND(Regressions!M72, 1), NA())</f>
        <v>#N/A</v>
      </c>
      <c r="M62" s="334" t="e">
        <f>IF(ISNUMBER(Regressions!N72),ROUND(Regressions!N72, 1), NA())</f>
        <v>#N/A</v>
      </c>
      <c r="N62" s="233" t="e">
        <f>IF(ISNUMBER(Regressions!O72),ROUND(Regressions!O72, 1), NA())</f>
        <v>#N/A</v>
      </c>
      <c r="O62" s="335" t="e">
        <f>IF(ISNUMBER(Regressions!Q72),ROUND(Regressions!Q72, 1), NA())</f>
        <v>#N/A</v>
      </c>
      <c r="P62" s="333" t="e">
        <f>IF(ISNUMBER(Regressions!R72),ROUND(Regressions!R72, 1), NA())</f>
        <v>#N/A</v>
      </c>
      <c r="Q62" s="211" t="e">
        <f>IF(ISNUMBER(Regressions!S72),ROUND(Regressions!S72, 1), NA())</f>
        <v>#N/A</v>
      </c>
      <c r="R62" s="334" t="e">
        <f>IF(ISNUMBER(Regressions!T72),ROUND(Regressions!T72, 1), NA())</f>
        <v>#N/A</v>
      </c>
      <c r="S62" s="233" t="e">
        <f>IF(ISNUMBER(Regressions!U72),ROUND(Regressions!U72, 1), NA())</f>
        <v>#N/A</v>
      </c>
    </row>
    <row xmlns:x14ac="http://schemas.microsoft.com/office/spreadsheetml/2009/9/ac" r="63" hidden="true" x14ac:dyDescent="0.2">
      <c r="A63" s="330" t="str">
        <f>IF(ISBLANK(Regressions!A73), " ", Regressions!A73)</f>
        <v>Kiribati</v>
      </c>
      <c r="B63" s="331">
        <f>IF(ISBLANK(Regressions!B73), " ", Regressions!B73)</f>
        <v>2028</v>
      </c>
      <c r="C63" s="336" t="str">
        <f>IF(ISBLANK(Regressions!C73), " ", Regressions!C73)</f>
        <v>Urban</v>
      </c>
      <c r="D63" s="332" t="str">
        <f>IF(ISBLANK(Regressions!D73), " ", Regressions!D73)</f>
        <v> </v>
      </c>
      <c r="E63" s="210" t="e">
        <f>IF(ISNUMBER(Regressions!E73),ROUND(Regressions!E73, 1), NA())</f>
        <v>#N/A</v>
      </c>
      <c r="F63" s="333" t="e">
        <f>IF(ISNUMBER(Regressions!F73),ROUND(Regressions!F73, 1), NA())</f>
        <v>#N/A</v>
      </c>
      <c r="G63" s="232" t="e">
        <f>IF(ISNUMBER(Regressions!G73),ROUND(Regressions!G73, 1), NA())</f>
        <v>#N/A</v>
      </c>
      <c r="H63" s="334" t="e">
        <f>IF(ISNUMBER(Regressions!H73),ROUND(Regressions!H73, 1), NA())</f>
        <v>#N/A</v>
      </c>
      <c r="I63" s="233" t="e">
        <f>IF(ISNUMBER(Regressions!I73),ROUND(Regressions!I73, 1), NA())</f>
        <v>#N/A</v>
      </c>
      <c r="J63" s="335" t="e">
        <f>IF(ISNUMBER(Regressions!K73),ROUND(Regressions!K73, 1), NA())</f>
        <v>#N/A</v>
      </c>
      <c r="K63" s="333" t="e">
        <f>IF(ISNUMBER(Regressions!L73),ROUND(Regressions!L73, 1), NA())</f>
        <v>#N/A</v>
      </c>
      <c r="L63" s="234" t="e">
        <f>IF(ISNUMBER(Regressions!M73),ROUND(Regressions!M73, 1), NA())</f>
        <v>#N/A</v>
      </c>
      <c r="M63" s="334" t="e">
        <f>IF(ISNUMBER(Regressions!N73),ROUND(Regressions!N73, 1), NA())</f>
        <v>#N/A</v>
      </c>
      <c r="N63" s="233" t="e">
        <f>IF(ISNUMBER(Regressions!O73),ROUND(Regressions!O73, 1), NA())</f>
        <v>#N/A</v>
      </c>
      <c r="O63" s="335" t="e">
        <f>IF(ISNUMBER(Regressions!Q73),ROUND(Regressions!Q73, 1), NA())</f>
        <v>#N/A</v>
      </c>
      <c r="P63" s="333" t="e">
        <f>IF(ISNUMBER(Regressions!R73),ROUND(Regressions!R73, 1), NA())</f>
        <v>#N/A</v>
      </c>
      <c r="Q63" s="211" t="e">
        <f>IF(ISNUMBER(Regressions!S73),ROUND(Regressions!S73, 1), NA())</f>
        <v>#N/A</v>
      </c>
      <c r="R63" s="334" t="e">
        <f>IF(ISNUMBER(Regressions!T73),ROUND(Regressions!T73, 1), NA())</f>
        <v>#N/A</v>
      </c>
      <c r="S63" s="233" t="e">
        <f>IF(ISNUMBER(Regressions!U73),ROUND(Regressions!U73, 1), NA())</f>
        <v>#N/A</v>
      </c>
    </row>
    <row xmlns:x14ac="http://schemas.microsoft.com/office/spreadsheetml/2009/9/ac" r="64" hidden="true" x14ac:dyDescent="0.2">
      <c r="A64" s="330" t="str">
        <f>IF(ISBLANK(Regressions!A74), " ", Regressions!A74)</f>
        <v>Kiribati</v>
      </c>
      <c r="B64" s="331">
        <f>IF(ISBLANK(Regressions!B74), " ", Regressions!B74)</f>
        <v>2029</v>
      </c>
      <c r="C64" s="336" t="str">
        <f>IF(ISBLANK(Regressions!C74), " ", Regressions!C74)</f>
        <v>Urban</v>
      </c>
      <c r="D64" s="332" t="str">
        <f>IF(ISBLANK(Regressions!D74), " ", Regressions!D74)</f>
        <v> </v>
      </c>
      <c r="E64" s="210" t="e">
        <f>IF(ISNUMBER(Regressions!E74),ROUND(Regressions!E74, 1), NA())</f>
        <v>#N/A</v>
      </c>
      <c r="F64" s="333" t="e">
        <f>IF(ISNUMBER(Regressions!F74),ROUND(Regressions!F74, 1), NA())</f>
        <v>#N/A</v>
      </c>
      <c r="G64" s="232" t="e">
        <f>IF(ISNUMBER(Regressions!G74),ROUND(Regressions!G74, 1), NA())</f>
        <v>#N/A</v>
      </c>
      <c r="H64" s="334" t="e">
        <f>IF(ISNUMBER(Regressions!H74),ROUND(Regressions!H74, 1), NA())</f>
        <v>#N/A</v>
      </c>
      <c r="I64" s="233" t="e">
        <f>IF(ISNUMBER(Regressions!I74),ROUND(Regressions!I74, 1), NA())</f>
        <v>#N/A</v>
      </c>
      <c r="J64" s="335" t="e">
        <f>IF(ISNUMBER(Regressions!K74),ROUND(Regressions!K74, 1), NA())</f>
        <v>#N/A</v>
      </c>
      <c r="K64" s="333" t="e">
        <f>IF(ISNUMBER(Regressions!L74),ROUND(Regressions!L74, 1), NA())</f>
        <v>#N/A</v>
      </c>
      <c r="L64" s="234" t="e">
        <f>IF(ISNUMBER(Regressions!M74),ROUND(Regressions!M74, 1), NA())</f>
        <v>#N/A</v>
      </c>
      <c r="M64" s="334" t="e">
        <f>IF(ISNUMBER(Regressions!N74),ROUND(Regressions!N74, 1), NA())</f>
        <v>#N/A</v>
      </c>
      <c r="N64" s="233" t="e">
        <f>IF(ISNUMBER(Regressions!O74),ROUND(Regressions!O74, 1), NA())</f>
        <v>#N/A</v>
      </c>
      <c r="O64" s="335" t="e">
        <f>IF(ISNUMBER(Regressions!Q74),ROUND(Regressions!Q74, 1), NA())</f>
        <v>#N/A</v>
      </c>
      <c r="P64" s="333" t="e">
        <f>IF(ISNUMBER(Regressions!R74),ROUND(Regressions!R74, 1), NA())</f>
        <v>#N/A</v>
      </c>
      <c r="Q64" s="211" t="e">
        <f>IF(ISNUMBER(Regressions!S74),ROUND(Regressions!S74, 1), NA())</f>
        <v>#N/A</v>
      </c>
      <c r="R64" s="334" t="e">
        <f>IF(ISNUMBER(Regressions!T74),ROUND(Regressions!T74, 1), NA())</f>
        <v>#N/A</v>
      </c>
      <c r="S64" s="233" t="e">
        <f>IF(ISNUMBER(Regressions!U74),ROUND(Regressions!U74, 1), NA())</f>
        <v>#N/A</v>
      </c>
    </row>
    <row xmlns:x14ac="http://schemas.microsoft.com/office/spreadsheetml/2009/9/ac" r="65" hidden="true" x14ac:dyDescent="0.2">
      <c r="A65" s="330" t="str">
        <f>IF(ISBLANK(Regressions!A75), " ", Regressions!A75)</f>
        <v>Kiribati</v>
      </c>
      <c r="B65" s="331">
        <f>IF(ISBLANK(Regressions!B75), " ", Regressions!B75)</f>
        <v>2030</v>
      </c>
      <c r="C65" s="336" t="str">
        <f>IF(ISBLANK(Regressions!C75), " ", Regressions!C75)</f>
        <v>Urban</v>
      </c>
      <c r="D65" s="332" t="str">
        <f>IF(ISBLANK(Regressions!D75), " ", Regressions!D75)</f>
        <v> </v>
      </c>
      <c r="E65" s="210" t="e">
        <f>IF(ISNUMBER(Regressions!E75),ROUND(Regressions!E75, 1), NA())</f>
        <v>#N/A</v>
      </c>
      <c r="F65" s="333" t="e">
        <f>IF(ISNUMBER(Regressions!F75),ROUND(Regressions!F75, 1), NA())</f>
        <v>#N/A</v>
      </c>
      <c r="G65" s="232" t="e">
        <f>IF(ISNUMBER(Regressions!G75),ROUND(Regressions!G75, 1), NA())</f>
        <v>#N/A</v>
      </c>
      <c r="H65" s="334" t="e">
        <f>IF(ISNUMBER(Regressions!H75),ROUND(Regressions!H75, 1), NA())</f>
        <v>#N/A</v>
      </c>
      <c r="I65" s="233" t="e">
        <f>IF(ISNUMBER(Regressions!I75),ROUND(Regressions!I75, 1), NA())</f>
        <v>#N/A</v>
      </c>
      <c r="J65" s="335" t="e">
        <f>IF(ISNUMBER(Regressions!K75),ROUND(Regressions!K75, 1), NA())</f>
        <v>#N/A</v>
      </c>
      <c r="K65" s="333" t="e">
        <f>IF(ISNUMBER(Regressions!L75),ROUND(Regressions!L75, 1), NA())</f>
        <v>#N/A</v>
      </c>
      <c r="L65" s="234" t="e">
        <f>IF(ISNUMBER(Regressions!M75),ROUND(Regressions!M75, 1), NA())</f>
        <v>#N/A</v>
      </c>
      <c r="M65" s="334" t="e">
        <f>IF(ISNUMBER(Regressions!N75),ROUND(Regressions!N75, 1), NA())</f>
        <v>#N/A</v>
      </c>
      <c r="N65" s="233" t="e">
        <f>IF(ISNUMBER(Regressions!O75),ROUND(Regressions!O75, 1), NA())</f>
        <v>#N/A</v>
      </c>
      <c r="O65" s="335" t="e">
        <f>IF(ISNUMBER(Regressions!Q75),ROUND(Regressions!Q75, 1), NA())</f>
        <v>#N/A</v>
      </c>
      <c r="P65" s="333" t="e">
        <f>IF(ISNUMBER(Regressions!R75),ROUND(Regressions!R75, 1), NA())</f>
        <v>#N/A</v>
      </c>
      <c r="Q65" s="211" t="e">
        <f>IF(ISNUMBER(Regressions!S75),ROUND(Regressions!S75, 1), NA())</f>
        <v>#N/A</v>
      </c>
      <c r="R65" s="334" t="e">
        <f>IF(ISNUMBER(Regressions!T75),ROUND(Regressions!T75, 1), NA())</f>
        <v>#N/A</v>
      </c>
      <c r="S65" s="233" t="e">
        <f>IF(ISNUMBER(Regressions!U75),ROUND(Regressions!U75, 1), NA())</f>
        <v>#N/A</v>
      </c>
    </row>
    <row xmlns:x14ac="http://schemas.microsoft.com/office/spreadsheetml/2009/9/ac" r="66" x14ac:dyDescent="0.2">
      <c r="A66" s="330" t="str">
        <f>IF(ISBLANK(Regressions!A76), " ", Regressions!A76)</f>
        <v>Kiribati</v>
      </c>
      <c r="B66" s="331">
        <f>IF(ISBLANK(Regressions!B76), " ", Regressions!B76)</f>
        <v>2000</v>
      </c>
      <c r="C66" s="336" t="str">
        <f>IF(ISBLANK(Regressions!C76), " ", Regressions!C76)</f>
        <v>Rural</v>
      </c>
      <c r="D66" s="332">
        <f>IF(ISBLANK(Regressions!D76), " ", Regressions!D76)</f>
        <v>19310.428198013309</v>
      </c>
      <c r="E66" s="210" t="e">
        <f>IF(ISNUMBER(Regressions!E76),ROUND(Regressions!E76, 1), NA())</f>
        <v>#N/A</v>
      </c>
      <c r="F66" s="333" t="e">
        <f>IF(ISNUMBER(Regressions!F76),ROUND(Regressions!F76, 1), NA())</f>
        <v>#N/A</v>
      </c>
      <c r="G66" s="232" t="e">
        <f>IF(ISNUMBER(Regressions!G76),ROUND(Regressions!G76, 1), NA())</f>
        <v>#N/A</v>
      </c>
      <c r="H66" s="334" t="e">
        <f>IF(ISNUMBER(Regressions!H76),ROUND(Regressions!H76, 1), NA())</f>
        <v>#N/A</v>
      </c>
      <c r="I66" s="233" t="e">
        <f>IF(ISNUMBER(Regressions!I76),ROUND(Regressions!I76, 1), NA())</f>
        <v>#N/A</v>
      </c>
      <c r="J66" s="335" t="e">
        <f>IF(ISNUMBER(Regressions!K76),ROUND(Regressions!K76, 1), NA())</f>
        <v>#N/A</v>
      </c>
      <c r="K66" s="333" t="e">
        <f>IF(ISNUMBER(Regressions!L76),ROUND(Regressions!L76, 1), NA())</f>
        <v>#N/A</v>
      </c>
      <c r="L66" s="234" t="e">
        <f>IF(ISNUMBER(Regressions!M76),ROUND(Regressions!M76, 1), NA())</f>
        <v>#N/A</v>
      </c>
      <c r="M66" s="334" t="e">
        <f>IF(ISNUMBER(Regressions!N76),ROUND(Regressions!N76, 1), NA())</f>
        <v>#N/A</v>
      </c>
      <c r="N66" s="233" t="e">
        <f>IF(ISNUMBER(Regressions!O76),ROUND(Regressions!O76, 1), NA())</f>
        <v>#N/A</v>
      </c>
      <c r="O66" s="335" t="e">
        <f>IF(ISNUMBER(Regressions!Q76),ROUND(Regressions!Q76, 1), NA())</f>
        <v>#N/A</v>
      </c>
      <c r="P66" s="333" t="e">
        <f>IF(ISNUMBER(Regressions!R76),ROUND(Regressions!R76, 1), NA())</f>
        <v>#N/A</v>
      </c>
      <c r="Q66" s="211" t="e">
        <f>IF(ISNUMBER(Regressions!S76),ROUND(Regressions!S76, 1), NA())</f>
        <v>#N/A</v>
      </c>
      <c r="R66" s="334" t="e">
        <f>IF(ISNUMBER(Regressions!T76),ROUND(Regressions!T76, 1), NA())</f>
        <v>#N/A</v>
      </c>
      <c r="S66" s="233" t="e">
        <f>IF(ISNUMBER(Regressions!U76),ROUND(Regressions!U76, 1), NA())</f>
        <v>#N/A</v>
      </c>
    </row>
    <row xmlns:x14ac="http://schemas.microsoft.com/office/spreadsheetml/2009/9/ac" r="67" x14ac:dyDescent="0.2">
      <c r="A67" s="330" t="str">
        <f>IF(ISBLANK(Regressions!A77), " ", Regressions!A77)</f>
        <v>Kiribati</v>
      </c>
      <c r="B67" s="331">
        <f>IF(ISBLANK(Regressions!B77), " ", Regressions!B77)</f>
        <v>2001</v>
      </c>
      <c r="C67" s="336" t="str">
        <f>IF(ISBLANK(Regressions!C77), " ", Regressions!C77)</f>
        <v>Rural</v>
      </c>
      <c r="D67" s="332">
        <f>IF(ISBLANK(Regressions!D77), " ", Regressions!D77)</f>
        <v>19422.112076797479</v>
      </c>
      <c r="E67" s="210" t="e">
        <f>IF(ISNUMBER(Regressions!E77),ROUND(Regressions!E77, 1), NA())</f>
        <v>#N/A</v>
      </c>
      <c r="F67" s="333" t="e">
        <f>IF(ISNUMBER(Regressions!F77),ROUND(Regressions!F77, 1), NA())</f>
        <v>#N/A</v>
      </c>
      <c r="G67" s="232" t="e">
        <f>IF(ISNUMBER(Regressions!G77),ROUND(Regressions!G77, 1), NA())</f>
        <v>#N/A</v>
      </c>
      <c r="H67" s="334" t="e">
        <f>IF(ISNUMBER(Regressions!H77),ROUND(Regressions!H77, 1), NA())</f>
        <v>#N/A</v>
      </c>
      <c r="I67" s="233" t="e">
        <f>IF(ISNUMBER(Regressions!I77),ROUND(Regressions!I77, 1), NA())</f>
        <v>#N/A</v>
      </c>
      <c r="J67" s="335" t="e">
        <f>IF(ISNUMBER(Regressions!K77),ROUND(Regressions!K77, 1), NA())</f>
        <v>#N/A</v>
      </c>
      <c r="K67" s="333" t="e">
        <f>IF(ISNUMBER(Regressions!L77),ROUND(Regressions!L77, 1), NA())</f>
        <v>#N/A</v>
      </c>
      <c r="L67" s="234" t="e">
        <f>IF(ISNUMBER(Regressions!M77),ROUND(Regressions!M77, 1), NA())</f>
        <v>#N/A</v>
      </c>
      <c r="M67" s="334" t="e">
        <f>IF(ISNUMBER(Regressions!N77),ROUND(Regressions!N77, 1), NA())</f>
        <v>#N/A</v>
      </c>
      <c r="N67" s="233" t="e">
        <f>IF(ISNUMBER(Regressions!O77),ROUND(Regressions!O77, 1), NA())</f>
        <v>#N/A</v>
      </c>
      <c r="O67" s="335" t="e">
        <f>IF(ISNUMBER(Regressions!Q77),ROUND(Regressions!Q77, 1), NA())</f>
        <v>#N/A</v>
      </c>
      <c r="P67" s="333" t="e">
        <f>IF(ISNUMBER(Regressions!R77),ROUND(Regressions!R77, 1), NA())</f>
        <v>#N/A</v>
      </c>
      <c r="Q67" s="211" t="e">
        <f>IF(ISNUMBER(Regressions!S77),ROUND(Regressions!S77, 1), NA())</f>
        <v>#N/A</v>
      </c>
      <c r="R67" s="334" t="e">
        <f>IF(ISNUMBER(Regressions!T77),ROUND(Regressions!T77, 1), NA())</f>
        <v>#N/A</v>
      </c>
      <c r="S67" s="233" t="e">
        <f>IF(ISNUMBER(Regressions!U77),ROUND(Regressions!U77, 1), NA())</f>
        <v>#N/A</v>
      </c>
    </row>
    <row xmlns:x14ac="http://schemas.microsoft.com/office/spreadsheetml/2009/9/ac" r="68" x14ac:dyDescent="0.2">
      <c r="A68" s="330" t="str">
        <f>IF(ISBLANK(Regressions!A78), " ", Regressions!A78)</f>
        <v>Kiribati</v>
      </c>
      <c r="B68" s="331">
        <f>IF(ISBLANK(Regressions!B78), " ", Regressions!B78)</f>
        <v>2002</v>
      </c>
      <c r="C68" s="336" t="str">
        <f>IF(ISBLANK(Regressions!C78), " ", Regressions!C78)</f>
        <v>Rural</v>
      </c>
      <c r="D68" s="332">
        <f>IF(ISBLANK(Regressions!D78), " ", Regressions!D78)</f>
        <v>19861.99671619416</v>
      </c>
      <c r="E68" s="210" t="e">
        <f>IF(ISNUMBER(Regressions!E78),ROUND(Regressions!E78, 1), NA())</f>
        <v>#N/A</v>
      </c>
      <c r="F68" s="333" t="e">
        <f>IF(ISNUMBER(Regressions!F78),ROUND(Regressions!F78, 1), NA())</f>
        <v>#N/A</v>
      </c>
      <c r="G68" s="232" t="e">
        <f>IF(ISNUMBER(Regressions!G78),ROUND(Regressions!G78, 1), NA())</f>
        <v>#N/A</v>
      </c>
      <c r="H68" s="334" t="e">
        <f>IF(ISNUMBER(Regressions!H78),ROUND(Regressions!H78, 1), NA())</f>
        <v>#N/A</v>
      </c>
      <c r="I68" s="233" t="e">
        <f>IF(ISNUMBER(Regressions!I78),ROUND(Regressions!I78, 1), NA())</f>
        <v>#N/A</v>
      </c>
      <c r="J68" s="335" t="e">
        <f>IF(ISNUMBER(Regressions!K78),ROUND(Regressions!K78, 1), NA())</f>
        <v>#N/A</v>
      </c>
      <c r="K68" s="333" t="e">
        <f>IF(ISNUMBER(Regressions!L78),ROUND(Regressions!L78, 1), NA())</f>
        <v>#N/A</v>
      </c>
      <c r="L68" s="234" t="e">
        <f>IF(ISNUMBER(Regressions!M78),ROUND(Regressions!M78, 1), NA())</f>
        <v>#N/A</v>
      </c>
      <c r="M68" s="334" t="e">
        <f>IF(ISNUMBER(Regressions!N78),ROUND(Regressions!N78, 1), NA())</f>
        <v>#N/A</v>
      </c>
      <c r="N68" s="233" t="e">
        <f>IF(ISNUMBER(Regressions!O78),ROUND(Regressions!O78, 1), NA())</f>
        <v>#N/A</v>
      </c>
      <c r="O68" s="335" t="e">
        <f>IF(ISNUMBER(Regressions!Q78),ROUND(Regressions!Q78, 1), NA())</f>
        <v>#N/A</v>
      </c>
      <c r="P68" s="333" t="e">
        <f>IF(ISNUMBER(Regressions!R78),ROUND(Regressions!R78, 1), NA())</f>
        <v>#N/A</v>
      </c>
      <c r="Q68" s="211" t="e">
        <f>IF(ISNUMBER(Regressions!S78),ROUND(Regressions!S78, 1), NA())</f>
        <v>#N/A</v>
      </c>
      <c r="R68" s="334" t="e">
        <f>IF(ISNUMBER(Regressions!T78),ROUND(Regressions!T78, 1), NA())</f>
        <v>#N/A</v>
      </c>
      <c r="S68" s="233" t="e">
        <f>IF(ISNUMBER(Regressions!U78),ROUND(Regressions!U78, 1), NA())</f>
        <v>#N/A</v>
      </c>
    </row>
    <row xmlns:x14ac="http://schemas.microsoft.com/office/spreadsheetml/2009/9/ac" r="69" x14ac:dyDescent="0.2">
      <c r="A69" s="330" t="str">
        <f>IF(ISBLANK(Regressions!A79), " ", Regressions!A79)</f>
        <v>Kiribati</v>
      </c>
      <c r="B69" s="331">
        <f>IF(ISBLANK(Regressions!B79), " ", Regressions!B79)</f>
        <v>2003</v>
      </c>
      <c r="C69" s="336" t="str">
        <f>IF(ISBLANK(Regressions!C79), " ", Regressions!C79)</f>
        <v>Rural</v>
      </c>
      <c r="D69" s="332">
        <f>IF(ISBLANK(Regressions!D79), " ", Regressions!D79)</f>
        <v>20201.803068923949</v>
      </c>
      <c r="E69" s="210" t="e">
        <f>IF(ISNUMBER(Regressions!E79),ROUND(Regressions!E79, 1), NA())</f>
        <v>#N/A</v>
      </c>
      <c r="F69" s="333" t="e">
        <f>IF(ISNUMBER(Regressions!F79),ROUND(Regressions!F79, 1), NA())</f>
        <v>#N/A</v>
      </c>
      <c r="G69" s="232" t="e">
        <f>IF(ISNUMBER(Regressions!G79),ROUND(Regressions!G79, 1), NA())</f>
        <v>#N/A</v>
      </c>
      <c r="H69" s="334" t="e">
        <f>IF(ISNUMBER(Regressions!H79),ROUND(Regressions!H79, 1), NA())</f>
        <v>#N/A</v>
      </c>
      <c r="I69" s="233" t="e">
        <f>IF(ISNUMBER(Regressions!I79),ROUND(Regressions!I79, 1), NA())</f>
        <v>#N/A</v>
      </c>
      <c r="J69" s="335" t="e">
        <f>IF(ISNUMBER(Regressions!K79),ROUND(Regressions!K79, 1), NA())</f>
        <v>#N/A</v>
      </c>
      <c r="K69" s="333" t="e">
        <f>IF(ISNUMBER(Regressions!L79),ROUND(Regressions!L79, 1), NA())</f>
        <v>#N/A</v>
      </c>
      <c r="L69" s="234" t="e">
        <f>IF(ISNUMBER(Regressions!M79),ROUND(Regressions!M79, 1), NA())</f>
        <v>#N/A</v>
      </c>
      <c r="M69" s="334" t="e">
        <f>IF(ISNUMBER(Regressions!N79),ROUND(Regressions!N79, 1), NA())</f>
        <v>#N/A</v>
      </c>
      <c r="N69" s="233" t="e">
        <f>IF(ISNUMBER(Regressions!O79),ROUND(Regressions!O79, 1), NA())</f>
        <v>#N/A</v>
      </c>
      <c r="O69" s="335" t="e">
        <f>IF(ISNUMBER(Regressions!Q79),ROUND(Regressions!Q79, 1), NA())</f>
        <v>#N/A</v>
      </c>
      <c r="P69" s="333" t="e">
        <f>IF(ISNUMBER(Regressions!R79),ROUND(Regressions!R79, 1), NA())</f>
        <v>#N/A</v>
      </c>
      <c r="Q69" s="211" t="e">
        <f>IF(ISNUMBER(Regressions!S79),ROUND(Regressions!S79, 1), NA())</f>
        <v>#N/A</v>
      </c>
      <c r="R69" s="334" t="e">
        <f>IF(ISNUMBER(Regressions!T79),ROUND(Regressions!T79, 1), NA())</f>
        <v>#N/A</v>
      </c>
      <c r="S69" s="233" t="e">
        <f>IF(ISNUMBER(Regressions!U79),ROUND(Regressions!U79, 1), NA())</f>
        <v>#N/A</v>
      </c>
    </row>
    <row xmlns:x14ac="http://schemas.microsoft.com/office/spreadsheetml/2009/9/ac" r="70" x14ac:dyDescent="0.2">
      <c r="A70" s="330" t="str">
        <f>IF(ISBLANK(Regressions!A80), " ", Regressions!A80)</f>
        <v>Kiribati</v>
      </c>
      <c r="B70" s="331">
        <f>IF(ISBLANK(Regressions!B80), " ", Regressions!B80)</f>
        <v>2004</v>
      </c>
      <c r="C70" s="336" t="str">
        <f>IF(ISBLANK(Regressions!C80), " ", Regressions!C80)</f>
        <v>Rural</v>
      </c>
      <c r="D70" s="332">
        <f>IF(ISBLANK(Regressions!D80), " ", Regressions!D80)</f>
        <v>20479.24901767731</v>
      </c>
      <c r="E70" s="210" t="e">
        <f>IF(ISNUMBER(Regressions!E80),ROUND(Regressions!E80, 1), NA())</f>
        <v>#N/A</v>
      </c>
      <c r="F70" s="333" t="e">
        <f>IF(ISNUMBER(Regressions!F80),ROUND(Regressions!F80, 1), NA())</f>
        <v>#N/A</v>
      </c>
      <c r="G70" s="232" t="e">
        <f>IF(ISNUMBER(Regressions!G80),ROUND(Regressions!G80, 1), NA())</f>
        <v>#N/A</v>
      </c>
      <c r="H70" s="334" t="e">
        <f>IF(ISNUMBER(Regressions!H80),ROUND(Regressions!H80, 1), NA())</f>
        <v>#N/A</v>
      </c>
      <c r="I70" s="233" t="e">
        <f>IF(ISNUMBER(Regressions!I80),ROUND(Regressions!I80, 1), NA())</f>
        <v>#N/A</v>
      </c>
      <c r="J70" s="335" t="e">
        <f>IF(ISNUMBER(Regressions!K80),ROUND(Regressions!K80, 1), NA())</f>
        <v>#N/A</v>
      </c>
      <c r="K70" s="333" t="e">
        <f>IF(ISNUMBER(Regressions!L80),ROUND(Regressions!L80, 1), NA())</f>
        <v>#N/A</v>
      </c>
      <c r="L70" s="234" t="e">
        <f>IF(ISNUMBER(Regressions!M80),ROUND(Regressions!M80, 1), NA())</f>
        <v>#N/A</v>
      </c>
      <c r="M70" s="334" t="e">
        <f>IF(ISNUMBER(Regressions!N80),ROUND(Regressions!N80, 1), NA())</f>
        <v>#N/A</v>
      </c>
      <c r="N70" s="233" t="e">
        <f>IF(ISNUMBER(Regressions!O80),ROUND(Regressions!O80, 1), NA())</f>
        <v>#N/A</v>
      </c>
      <c r="O70" s="335" t="e">
        <f>IF(ISNUMBER(Regressions!Q80),ROUND(Regressions!Q80, 1), NA())</f>
        <v>#N/A</v>
      </c>
      <c r="P70" s="333" t="e">
        <f>IF(ISNUMBER(Regressions!R80),ROUND(Regressions!R80, 1), NA())</f>
        <v>#N/A</v>
      </c>
      <c r="Q70" s="211" t="e">
        <f>IF(ISNUMBER(Regressions!S80),ROUND(Regressions!S80, 1), NA())</f>
        <v>#N/A</v>
      </c>
      <c r="R70" s="334" t="e">
        <f>IF(ISNUMBER(Regressions!T80),ROUND(Regressions!T80, 1), NA())</f>
        <v>#N/A</v>
      </c>
      <c r="S70" s="233" t="e">
        <f>IF(ISNUMBER(Regressions!U80),ROUND(Regressions!U80, 1), NA())</f>
        <v>#N/A</v>
      </c>
    </row>
    <row xmlns:x14ac="http://schemas.microsoft.com/office/spreadsheetml/2009/9/ac" r="71" x14ac:dyDescent="0.2">
      <c r="A71" s="330" t="str">
        <f>IF(ISBLANK(Regressions!A81), " ", Regressions!A81)</f>
        <v>Kiribati</v>
      </c>
      <c r="B71" s="331">
        <f>IF(ISBLANK(Regressions!B81), " ", Regressions!B81)</f>
        <v>2005</v>
      </c>
      <c r="C71" s="336" t="str">
        <f>IF(ISBLANK(Regressions!C81), " ", Regressions!C81)</f>
        <v>Rural</v>
      </c>
      <c r="D71" s="332">
        <f>IF(ISBLANK(Regressions!D81), " ", Regressions!D81)</f>
        <v>20711.703071479798</v>
      </c>
      <c r="E71" s="210" t="e">
        <f>IF(ISNUMBER(Regressions!E81),ROUND(Regressions!E81, 1), NA())</f>
        <v>#N/A</v>
      </c>
      <c r="F71" s="333" t="e">
        <f>IF(ISNUMBER(Regressions!F81),ROUND(Regressions!F81, 1), NA())</f>
        <v>#N/A</v>
      </c>
      <c r="G71" s="232" t="e">
        <f>IF(ISNUMBER(Regressions!G81),ROUND(Regressions!G81, 1), NA())</f>
        <v>#N/A</v>
      </c>
      <c r="H71" s="334" t="e">
        <f>IF(ISNUMBER(Regressions!H81),ROUND(Regressions!H81, 1), NA())</f>
        <v>#N/A</v>
      </c>
      <c r="I71" s="233" t="e">
        <f>IF(ISNUMBER(Regressions!I81),ROUND(Regressions!I81, 1), NA())</f>
        <v>#N/A</v>
      </c>
      <c r="J71" s="335" t="e">
        <f>IF(ISNUMBER(Regressions!K81),ROUND(Regressions!K81, 1), NA())</f>
        <v>#N/A</v>
      </c>
      <c r="K71" s="333" t="e">
        <f>IF(ISNUMBER(Regressions!L81),ROUND(Regressions!L81, 1), NA())</f>
        <v>#N/A</v>
      </c>
      <c r="L71" s="234" t="e">
        <f>IF(ISNUMBER(Regressions!M81),ROUND(Regressions!M81, 1), NA())</f>
        <v>#N/A</v>
      </c>
      <c r="M71" s="334" t="e">
        <f>IF(ISNUMBER(Regressions!N81),ROUND(Regressions!N81, 1), NA())</f>
        <v>#N/A</v>
      </c>
      <c r="N71" s="233" t="e">
        <f>IF(ISNUMBER(Regressions!O81),ROUND(Regressions!O81, 1), NA())</f>
        <v>#N/A</v>
      </c>
      <c r="O71" s="335" t="e">
        <f>IF(ISNUMBER(Regressions!Q81),ROUND(Regressions!Q81, 1), NA())</f>
        <v>#N/A</v>
      </c>
      <c r="P71" s="333" t="e">
        <f>IF(ISNUMBER(Regressions!R81),ROUND(Regressions!R81, 1), NA())</f>
        <v>#N/A</v>
      </c>
      <c r="Q71" s="211" t="e">
        <f>IF(ISNUMBER(Regressions!S81),ROUND(Regressions!S81, 1), NA())</f>
        <v>#N/A</v>
      </c>
      <c r="R71" s="334" t="e">
        <f>IF(ISNUMBER(Regressions!T81),ROUND(Regressions!T81, 1), NA())</f>
        <v>#N/A</v>
      </c>
      <c r="S71" s="233" t="e">
        <f>IF(ISNUMBER(Regressions!U81),ROUND(Regressions!U81, 1), NA())</f>
        <v>#N/A</v>
      </c>
    </row>
    <row xmlns:x14ac="http://schemas.microsoft.com/office/spreadsheetml/2009/9/ac" r="72" x14ac:dyDescent="0.2">
      <c r="A72" s="330" t="str">
        <f>IF(ISBLANK(Regressions!A82), " ", Regressions!A82)</f>
        <v>Kiribati</v>
      </c>
      <c r="B72" s="331">
        <f>IF(ISBLANK(Regressions!B82), " ", Regressions!B82)</f>
        <v>2006</v>
      </c>
      <c r="C72" s="336" t="str">
        <f>IF(ISBLANK(Regressions!C82), " ", Regressions!C82)</f>
        <v>Rural</v>
      </c>
      <c r="D72" s="332">
        <f>IF(ISBLANK(Regressions!D82), " ", Regressions!D82)</f>
        <v>20769.348052978508</v>
      </c>
      <c r="E72" s="210" t="e">
        <f>IF(ISNUMBER(Regressions!E82),ROUND(Regressions!E82, 1), NA())</f>
        <v>#N/A</v>
      </c>
      <c r="F72" s="333" t="e">
        <f>IF(ISNUMBER(Regressions!F82),ROUND(Regressions!F82, 1), NA())</f>
        <v>#N/A</v>
      </c>
      <c r="G72" s="232" t="e">
        <f>IF(ISNUMBER(Regressions!G82),ROUND(Regressions!G82, 1), NA())</f>
        <v>#N/A</v>
      </c>
      <c r="H72" s="334" t="e">
        <f>IF(ISNUMBER(Regressions!H82),ROUND(Regressions!H82, 1), NA())</f>
        <v>#N/A</v>
      </c>
      <c r="I72" s="233" t="e">
        <f>IF(ISNUMBER(Regressions!I82),ROUND(Regressions!I82, 1), NA())</f>
        <v>#N/A</v>
      </c>
      <c r="J72" s="335" t="e">
        <f>IF(ISNUMBER(Regressions!K82),ROUND(Regressions!K82, 1), NA())</f>
        <v>#N/A</v>
      </c>
      <c r="K72" s="333" t="e">
        <f>IF(ISNUMBER(Regressions!L82),ROUND(Regressions!L82, 1), NA())</f>
        <v>#N/A</v>
      </c>
      <c r="L72" s="234" t="e">
        <f>IF(ISNUMBER(Regressions!M82),ROUND(Regressions!M82, 1), NA())</f>
        <v>#N/A</v>
      </c>
      <c r="M72" s="334" t="e">
        <f>IF(ISNUMBER(Regressions!N82),ROUND(Regressions!N82, 1), NA())</f>
        <v>#N/A</v>
      </c>
      <c r="N72" s="233" t="e">
        <f>IF(ISNUMBER(Regressions!O82),ROUND(Regressions!O82, 1), NA())</f>
        <v>#N/A</v>
      </c>
      <c r="O72" s="335" t="e">
        <f>IF(ISNUMBER(Regressions!Q82),ROUND(Regressions!Q82, 1), NA())</f>
        <v>#N/A</v>
      </c>
      <c r="P72" s="333" t="e">
        <f>IF(ISNUMBER(Regressions!R82),ROUND(Regressions!R82, 1), NA())</f>
        <v>#N/A</v>
      </c>
      <c r="Q72" s="211" t="e">
        <f>IF(ISNUMBER(Regressions!S82),ROUND(Regressions!S82, 1), NA())</f>
        <v>#N/A</v>
      </c>
      <c r="R72" s="334" t="e">
        <f>IF(ISNUMBER(Regressions!T82),ROUND(Regressions!T82, 1), NA())</f>
        <v>#N/A</v>
      </c>
      <c r="S72" s="233" t="e">
        <f>IF(ISNUMBER(Regressions!U82),ROUND(Regressions!U82, 1), NA())</f>
        <v>#N/A</v>
      </c>
    </row>
    <row xmlns:x14ac="http://schemas.microsoft.com/office/spreadsheetml/2009/9/ac" r="73" x14ac:dyDescent="0.2">
      <c r="A73" s="330" t="str">
        <f>IF(ISBLANK(Regressions!A83), " ", Regressions!A83)</f>
        <v>Kiribati</v>
      </c>
      <c r="B73" s="331">
        <f>IF(ISBLANK(Regressions!B83), " ", Regressions!B83)</f>
        <v>2007</v>
      </c>
      <c r="C73" s="336" t="str">
        <f>IF(ISBLANK(Regressions!C83), " ", Regressions!C83)</f>
        <v>Rural</v>
      </c>
      <c r="D73" s="332">
        <f>IF(ISBLANK(Regressions!D83), " ", Regressions!D83)</f>
        <v>20477.318520622259</v>
      </c>
      <c r="E73" s="210" t="e">
        <f>IF(ISNUMBER(Regressions!E83),ROUND(Regressions!E83, 1), NA())</f>
        <v>#N/A</v>
      </c>
      <c r="F73" s="333" t="e">
        <f>IF(ISNUMBER(Regressions!F83),ROUND(Regressions!F83, 1), NA())</f>
        <v>#N/A</v>
      </c>
      <c r="G73" s="232" t="e">
        <f>IF(ISNUMBER(Regressions!G83),ROUND(Regressions!G83, 1), NA())</f>
        <v>#N/A</v>
      </c>
      <c r="H73" s="334" t="e">
        <f>IF(ISNUMBER(Regressions!H83),ROUND(Regressions!H83, 1), NA())</f>
        <v>#N/A</v>
      </c>
      <c r="I73" s="233" t="e">
        <f>IF(ISNUMBER(Regressions!I83),ROUND(Regressions!I83, 1), NA())</f>
        <v>#N/A</v>
      </c>
      <c r="J73" s="335" t="e">
        <f>IF(ISNUMBER(Regressions!K83),ROUND(Regressions!K83, 1), NA())</f>
        <v>#N/A</v>
      </c>
      <c r="K73" s="333" t="e">
        <f>IF(ISNUMBER(Regressions!L83),ROUND(Regressions!L83, 1), NA())</f>
        <v>#N/A</v>
      </c>
      <c r="L73" s="234" t="e">
        <f>IF(ISNUMBER(Regressions!M83),ROUND(Regressions!M83, 1), NA())</f>
        <v>#N/A</v>
      </c>
      <c r="M73" s="334" t="e">
        <f>IF(ISNUMBER(Regressions!N83),ROUND(Regressions!N83, 1), NA())</f>
        <v>#N/A</v>
      </c>
      <c r="N73" s="233" t="e">
        <f>IF(ISNUMBER(Regressions!O83),ROUND(Regressions!O83, 1), NA())</f>
        <v>#N/A</v>
      </c>
      <c r="O73" s="335" t="e">
        <f>IF(ISNUMBER(Regressions!Q83),ROUND(Regressions!Q83, 1), NA())</f>
        <v>#N/A</v>
      </c>
      <c r="P73" s="333" t="e">
        <f>IF(ISNUMBER(Regressions!R83),ROUND(Regressions!R83, 1), NA())</f>
        <v>#N/A</v>
      </c>
      <c r="Q73" s="211" t="e">
        <f>IF(ISNUMBER(Regressions!S83),ROUND(Regressions!S83, 1), NA())</f>
        <v>#N/A</v>
      </c>
      <c r="R73" s="334" t="e">
        <f>IF(ISNUMBER(Regressions!T83),ROUND(Regressions!T83, 1), NA())</f>
        <v>#N/A</v>
      </c>
      <c r="S73" s="233" t="e">
        <f>IF(ISNUMBER(Regressions!U83),ROUND(Regressions!U83, 1), NA())</f>
        <v>#N/A</v>
      </c>
    </row>
    <row xmlns:x14ac="http://schemas.microsoft.com/office/spreadsheetml/2009/9/ac" r="74" x14ac:dyDescent="0.2">
      <c r="A74" s="330" t="str">
        <f>IF(ISBLANK(Regressions!A84), " ", Regressions!A84)</f>
        <v>Kiribati</v>
      </c>
      <c r="B74" s="331">
        <f>IF(ISBLANK(Regressions!B84), " ", Regressions!B84)</f>
        <v>2008</v>
      </c>
      <c r="C74" s="336" t="str">
        <f>IF(ISBLANK(Regressions!C84), " ", Regressions!C84)</f>
        <v>Rural</v>
      </c>
      <c r="D74" s="332">
        <f>IF(ISBLANK(Regressions!D84), " ", Regressions!D84)</f>
        <v>20179.993443603511</v>
      </c>
      <c r="E74" s="210" t="e">
        <f>IF(ISNUMBER(Regressions!E84),ROUND(Regressions!E84, 1), NA())</f>
        <v>#N/A</v>
      </c>
      <c r="F74" s="333" t="e">
        <f>IF(ISNUMBER(Regressions!F84),ROUND(Regressions!F84, 1), NA())</f>
        <v>#N/A</v>
      </c>
      <c r="G74" s="232" t="e">
        <f>IF(ISNUMBER(Regressions!G84),ROUND(Regressions!G84, 1), NA())</f>
        <v>#N/A</v>
      </c>
      <c r="H74" s="334" t="e">
        <f>IF(ISNUMBER(Regressions!H84),ROUND(Regressions!H84, 1), NA())</f>
        <v>#N/A</v>
      </c>
      <c r="I74" s="233" t="e">
        <f>IF(ISNUMBER(Regressions!I84),ROUND(Regressions!I84, 1), NA())</f>
        <v>#N/A</v>
      </c>
      <c r="J74" s="335" t="e">
        <f>IF(ISNUMBER(Regressions!K84),ROUND(Regressions!K84, 1), NA())</f>
        <v>#N/A</v>
      </c>
      <c r="K74" s="333" t="e">
        <f>IF(ISNUMBER(Regressions!L84),ROUND(Regressions!L84, 1), NA())</f>
        <v>#N/A</v>
      </c>
      <c r="L74" s="234" t="e">
        <f>IF(ISNUMBER(Regressions!M84),ROUND(Regressions!M84, 1), NA())</f>
        <v>#N/A</v>
      </c>
      <c r="M74" s="334" t="e">
        <f>IF(ISNUMBER(Regressions!N84),ROUND(Regressions!N84, 1), NA())</f>
        <v>#N/A</v>
      </c>
      <c r="N74" s="233" t="e">
        <f>IF(ISNUMBER(Regressions!O84),ROUND(Regressions!O84, 1), NA())</f>
        <v>#N/A</v>
      </c>
      <c r="O74" s="335" t="e">
        <f>IF(ISNUMBER(Regressions!Q84),ROUND(Regressions!Q84, 1), NA())</f>
        <v>#N/A</v>
      </c>
      <c r="P74" s="333" t="e">
        <f>IF(ISNUMBER(Regressions!R84),ROUND(Regressions!R84, 1), NA())</f>
        <v>#N/A</v>
      </c>
      <c r="Q74" s="211" t="e">
        <f>IF(ISNUMBER(Regressions!S84),ROUND(Regressions!S84, 1), NA())</f>
        <v>#N/A</v>
      </c>
      <c r="R74" s="334" t="e">
        <f>IF(ISNUMBER(Regressions!T84),ROUND(Regressions!T84, 1), NA())</f>
        <v>#N/A</v>
      </c>
      <c r="S74" s="233" t="e">
        <f>IF(ISNUMBER(Regressions!U84),ROUND(Regressions!U84, 1), NA())</f>
        <v>#N/A</v>
      </c>
    </row>
    <row xmlns:x14ac="http://schemas.microsoft.com/office/spreadsheetml/2009/9/ac" r="75" x14ac:dyDescent="0.2">
      <c r="A75" s="330" t="str">
        <f>IF(ISBLANK(Regressions!A85), " ", Regressions!A85)</f>
        <v>Kiribati</v>
      </c>
      <c r="B75" s="331">
        <f>IF(ISBLANK(Regressions!B85), " ", Regressions!B85)</f>
        <v>2009</v>
      </c>
      <c r="C75" s="336" t="str">
        <f>IF(ISBLANK(Regressions!C85), " ", Regressions!C85)</f>
        <v>Rural</v>
      </c>
      <c r="D75" s="332">
        <f>IF(ISBLANK(Regressions!D85), " ", Regressions!D85)</f>
        <v>21141.195679969791</v>
      </c>
      <c r="E75" s="210" t="e">
        <f>IF(ISNUMBER(Regressions!E85),ROUND(Regressions!E85, 1), NA())</f>
        <v>#N/A</v>
      </c>
      <c r="F75" s="333" t="e">
        <f>IF(ISNUMBER(Regressions!F85),ROUND(Regressions!F85, 1), NA())</f>
        <v>#N/A</v>
      </c>
      <c r="G75" s="232" t="e">
        <f>IF(ISNUMBER(Regressions!G85),ROUND(Regressions!G85, 1), NA())</f>
        <v>#N/A</v>
      </c>
      <c r="H75" s="334" t="e">
        <f>IF(ISNUMBER(Regressions!H85),ROUND(Regressions!H85, 1), NA())</f>
        <v>#N/A</v>
      </c>
      <c r="I75" s="233" t="e">
        <f>IF(ISNUMBER(Regressions!I85),ROUND(Regressions!I85, 1), NA())</f>
        <v>#N/A</v>
      </c>
      <c r="J75" s="335" t="e">
        <f>IF(ISNUMBER(Regressions!K85),ROUND(Regressions!K85, 1), NA())</f>
        <v>#N/A</v>
      </c>
      <c r="K75" s="333" t="e">
        <f>IF(ISNUMBER(Regressions!L85),ROUND(Regressions!L85, 1), NA())</f>
        <v>#N/A</v>
      </c>
      <c r="L75" s="234" t="e">
        <f>IF(ISNUMBER(Regressions!M85),ROUND(Regressions!M85, 1), NA())</f>
        <v>#N/A</v>
      </c>
      <c r="M75" s="334" t="e">
        <f>IF(ISNUMBER(Regressions!N85),ROUND(Regressions!N85, 1), NA())</f>
        <v>#N/A</v>
      </c>
      <c r="N75" s="233" t="e">
        <f>IF(ISNUMBER(Regressions!O85),ROUND(Regressions!O85, 1), NA())</f>
        <v>#N/A</v>
      </c>
      <c r="O75" s="335" t="e">
        <f>IF(ISNUMBER(Regressions!Q85),ROUND(Regressions!Q85, 1), NA())</f>
        <v>#N/A</v>
      </c>
      <c r="P75" s="333" t="e">
        <f>IF(ISNUMBER(Regressions!R85),ROUND(Regressions!R85, 1), NA())</f>
        <v>#N/A</v>
      </c>
      <c r="Q75" s="211" t="e">
        <f>IF(ISNUMBER(Regressions!S85),ROUND(Regressions!S85, 1), NA())</f>
        <v>#N/A</v>
      </c>
      <c r="R75" s="334" t="e">
        <f>IF(ISNUMBER(Regressions!T85),ROUND(Regressions!T85, 1), NA())</f>
        <v>#N/A</v>
      </c>
      <c r="S75" s="233" t="e">
        <f>IF(ISNUMBER(Regressions!U85),ROUND(Regressions!U85, 1), NA())</f>
        <v>#N/A</v>
      </c>
    </row>
    <row xmlns:x14ac="http://schemas.microsoft.com/office/spreadsheetml/2009/9/ac" r="76" x14ac:dyDescent="0.2">
      <c r="A76" s="330" t="str">
        <f>IF(ISBLANK(Regressions!A86), " ", Regressions!A86)</f>
        <v>Kiribati</v>
      </c>
      <c r="B76" s="331">
        <f>IF(ISBLANK(Regressions!B86), " ", Regressions!B86)</f>
        <v>2010</v>
      </c>
      <c r="C76" s="336" t="str">
        <f>IF(ISBLANK(Regressions!C86), " ", Regressions!C86)</f>
        <v>Rural</v>
      </c>
      <c r="D76" s="332">
        <f>IF(ISBLANK(Regressions!D86), " ", Regressions!D86)</f>
        <v>20879.85704223633</v>
      </c>
      <c r="E76" s="210" t="e">
        <f>IF(ISNUMBER(Regressions!E86),ROUND(Regressions!E86, 1), NA())</f>
        <v>#N/A</v>
      </c>
      <c r="F76" s="333" t="e">
        <f>IF(ISNUMBER(Regressions!F86),ROUND(Regressions!F86, 1), NA())</f>
        <v>#N/A</v>
      </c>
      <c r="G76" s="232" t="e">
        <f>IF(ISNUMBER(Regressions!G86),ROUND(Regressions!G86, 1), NA())</f>
        <v>#N/A</v>
      </c>
      <c r="H76" s="334" t="e">
        <f>IF(ISNUMBER(Regressions!H86),ROUND(Regressions!H86, 1), NA())</f>
        <v>#N/A</v>
      </c>
      <c r="I76" s="233" t="e">
        <f>IF(ISNUMBER(Regressions!I86),ROUND(Regressions!I86, 1), NA())</f>
        <v>#N/A</v>
      </c>
      <c r="J76" s="335" t="e">
        <f>IF(ISNUMBER(Regressions!K86),ROUND(Regressions!K86, 1), NA())</f>
        <v>#N/A</v>
      </c>
      <c r="K76" s="333" t="e">
        <f>IF(ISNUMBER(Regressions!L86),ROUND(Regressions!L86, 1), NA())</f>
        <v>#N/A</v>
      </c>
      <c r="L76" s="234" t="e">
        <f>IF(ISNUMBER(Regressions!M86),ROUND(Regressions!M86, 1), NA())</f>
        <v>#N/A</v>
      </c>
      <c r="M76" s="334" t="e">
        <f>IF(ISNUMBER(Regressions!N86),ROUND(Regressions!N86, 1), NA())</f>
        <v>#N/A</v>
      </c>
      <c r="N76" s="233" t="e">
        <f>IF(ISNUMBER(Regressions!O86),ROUND(Regressions!O86, 1), NA())</f>
        <v>#N/A</v>
      </c>
      <c r="O76" s="335" t="e">
        <f>IF(ISNUMBER(Regressions!Q86),ROUND(Regressions!Q86, 1), NA())</f>
        <v>#N/A</v>
      </c>
      <c r="P76" s="333" t="e">
        <f>IF(ISNUMBER(Regressions!R86),ROUND(Regressions!R86, 1), NA())</f>
        <v>#N/A</v>
      </c>
      <c r="Q76" s="211" t="e">
        <f>IF(ISNUMBER(Regressions!S86),ROUND(Regressions!S86, 1), NA())</f>
        <v>#N/A</v>
      </c>
      <c r="R76" s="334" t="e">
        <f>IF(ISNUMBER(Regressions!T86),ROUND(Regressions!T86, 1), NA())</f>
        <v>#N/A</v>
      </c>
      <c r="S76" s="233" t="e">
        <f>IF(ISNUMBER(Regressions!U86),ROUND(Regressions!U86, 1), NA())</f>
        <v>#N/A</v>
      </c>
    </row>
    <row xmlns:x14ac="http://schemas.microsoft.com/office/spreadsheetml/2009/9/ac" r="77" x14ac:dyDescent="0.2">
      <c r="A77" s="330" t="str">
        <f>IF(ISBLANK(Regressions!A87), " ", Regressions!A87)</f>
        <v>Kiribati</v>
      </c>
      <c r="B77" s="331">
        <f>IF(ISBLANK(Regressions!B87), " ", Regressions!B87)</f>
        <v>2011</v>
      </c>
      <c r="C77" s="336" t="str">
        <f>IF(ISBLANK(Regressions!C87), " ", Regressions!C87)</f>
        <v>Rural</v>
      </c>
      <c r="D77" s="332">
        <f>IF(ISBLANK(Regressions!D87), " ", Regressions!D87)</f>
        <v>20614.89335693359</v>
      </c>
      <c r="E77" s="210" t="e">
        <f>IF(ISNUMBER(Regressions!E87),ROUND(Regressions!E87, 1), NA())</f>
        <v>#N/A</v>
      </c>
      <c r="F77" s="333" t="e">
        <f>IF(ISNUMBER(Regressions!F87),ROUND(Regressions!F87, 1), NA())</f>
        <v>#N/A</v>
      </c>
      <c r="G77" s="232" t="e">
        <f>IF(ISNUMBER(Regressions!G87),ROUND(Regressions!G87, 1), NA())</f>
        <v>#N/A</v>
      </c>
      <c r="H77" s="334" t="e">
        <f>IF(ISNUMBER(Regressions!H87),ROUND(Regressions!H87, 1), NA())</f>
        <v>#N/A</v>
      </c>
      <c r="I77" s="233" t="e">
        <f>IF(ISNUMBER(Regressions!I87),ROUND(Regressions!I87, 1), NA())</f>
        <v>#N/A</v>
      </c>
      <c r="J77" s="335" t="e">
        <f>IF(ISNUMBER(Regressions!K87),ROUND(Regressions!K87, 1), NA())</f>
        <v>#N/A</v>
      </c>
      <c r="K77" s="333" t="e">
        <f>IF(ISNUMBER(Regressions!L87),ROUND(Regressions!L87, 1), NA())</f>
        <v>#N/A</v>
      </c>
      <c r="L77" s="234" t="e">
        <f>IF(ISNUMBER(Regressions!M87),ROUND(Regressions!M87, 1), NA())</f>
        <v>#N/A</v>
      </c>
      <c r="M77" s="334" t="e">
        <f>IF(ISNUMBER(Regressions!N87),ROUND(Regressions!N87, 1), NA())</f>
        <v>#N/A</v>
      </c>
      <c r="N77" s="233" t="e">
        <f>IF(ISNUMBER(Regressions!O87),ROUND(Regressions!O87, 1), NA())</f>
        <v>#N/A</v>
      </c>
      <c r="O77" s="335" t="e">
        <f>IF(ISNUMBER(Regressions!Q87),ROUND(Regressions!Q87, 1), NA())</f>
        <v>#N/A</v>
      </c>
      <c r="P77" s="333" t="e">
        <f>IF(ISNUMBER(Regressions!R87),ROUND(Regressions!R87, 1), NA())</f>
        <v>#N/A</v>
      </c>
      <c r="Q77" s="211" t="e">
        <f>IF(ISNUMBER(Regressions!S87),ROUND(Regressions!S87, 1), NA())</f>
        <v>#N/A</v>
      </c>
      <c r="R77" s="334" t="e">
        <f>IF(ISNUMBER(Regressions!T87),ROUND(Regressions!T87, 1), NA())</f>
        <v>#N/A</v>
      </c>
      <c r="S77" s="233" t="e">
        <f>IF(ISNUMBER(Regressions!U87),ROUND(Regressions!U87, 1), NA())</f>
        <v>#N/A</v>
      </c>
    </row>
    <row xmlns:x14ac="http://schemas.microsoft.com/office/spreadsheetml/2009/9/ac" r="78" x14ac:dyDescent="0.2">
      <c r="A78" s="330" t="str">
        <f>IF(ISBLANK(Regressions!A88), " ", Regressions!A88)</f>
        <v>Kiribati</v>
      </c>
      <c r="B78" s="331">
        <f>IF(ISBLANK(Regressions!B88), " ", Regressions!B88)</f>
        <v>2012</v>
      </c>
      <c r="C78" s="336" t="str">
        <f>IF(ISBLANK(Regressions!C88), " ", Regressions!C88)</f>
        <v>Rural</v>
      </c>
      <c r="D78" s="332">
        <f>IF(ISBLANK(Regressions!D88), " ", Regressions!D88)</f>
        <v>20426.264586181642</v>
      </c>
      <c r="E78" s="210" t="e">
        <f>IF(ISNUMBER(Regressions!E88),ROUND(Regressions!E88, 1), NA())</f>
        <v>#N/A</v>
      </c>
      <c r="F78" s="333" t="e">
        <f>IF(ISNUMBER(Regressions!F88),ROUND(Regressions!F88, 1), NA())</f>
        <v>#N/A</v>
      </c>
      <c r="G78" s="232" t="e">
        <f>IF(ISNUMBER(Regressions!G88),ROUND(Regressions!G88, 1), NA())</f>
        <v>#N/A</v>
      </c>
      <c r="H78" s="334" t="e">
        <f>IF(ISNUMBER(Regressions!H88),ROUND(Regressions!H88, 1), NA())</f>
        <v>#N/A</v>
      </c>
      <c r="I78" s="233" t="e">
        <f>IF(ISNUMBER(Regressions!I88),ROUND(Regressions!I88, 1), NA())</f>
        <v>#N/A</v>
      </c>
      <c r="J78" s="335" t="e">
        <f>IF(ISNUMBER(Regressions!K88),ROUND(Regressions!K88, 1), NA())</f>
        <v>#N/A</v>
      </c>
      <c r="K78" s="333" t="e">
        <f>IF(ISNUMBER(Regressions!L88),ROUND(Regressions!L88, 1), NA())</f>
        <v>#N/A</v>
      </c>
      <c r="L78" s="234" t="e">
        <f>IF(ISNUMBER(Regressions!M88),ROUND(Regressions!M88, 1), NA())</f>
        <v>#N/A</v>
      </c>
      <c r="M78" s="334" t="e">
        <f>IF(ISNUMBER(Regressions!N88),ROUND(Regressions!N88, 1), NA())</f>
        <v>#N/A</v>
      </c>
      <c r="N78" s="233" t="e">
        <f>IF(ISNUMBER(Regressions!O88),ROUND(Regressions!O88, 1), NA())</f>
        <v>#N/A</v>
      </c>
      <c r="O78" s="335" t="e">
        <f>IF(ISNUMBER(Regressions!Q88),ROUND(Regressions!Q88, 1), NA())</f>
        <v>#N/A</v>
      </c>
      <c r="P78" s="333" t="e">
        <f>IF(ISNUMBER(Regressions!R88),ROUND(Regressions!R88, 1), NA())</f>
        <v>#N/A</v>
      </c>
      <c r="Q78" s="211" t="e">
        <f>IF(ISNUMBER(Regressions!S88),ROUND(Regressions!S88, 1), NA())</f>
        <v>#N/A</v>
      </c>
      <c r="R78" s="334" t="e">
        <f>IF(ISNUMBER(Regressions!T88),ROUND(Regressions!T88, 1), NA())</f>
        <v>#N/A</v>
      </c>
      <c r="S78" s="233" t="e">
        <f>IF(ISNUMBER(Regressions!U88),ROUND(Regressions!U88, 1), NA())</f>
        <v>#N/A</v>
      </c>
    </row>
    <row xmlns:x14ac="http://schemas.microsoft.com/office/spreadsheetml/2009/9/ac" r="79" x14ac:dyDescent="0.2">
      <c r="A79" s="330" t="str">
        <f>IF(ISBLANK(Regressions!A89), " ", Regressions!A89)</f>
        <v>Kiribati</v>
      </c>
      <c r="B79" s="331">
        <f>IF(ISBLANK(Regressions!B89), " ", Regressions!B89)</f>
        <v>2013</v>
      </c>
      <c r="C79" s="336" t="str">
        <f>IF(ISBLANK(Regressions!C89), " ", Regressions!C89)</f>
        <v>Rural</v>
      </c>
      <c r="D79" s="332">
        <f>IF(ISBLANK(Regressions!D89), " ", Regressions!D89)</f>
        <v>20265.545313415529</v>
      </c>
      <c r="E79" s="210" t="e">
        <f>IF(ISNUMBER(Regressions!E89),ROUND(Regressions!E89, 1), NA())</f>
        <v>#N/A</v>
      </c>
      <c r="F79" s="333" t="e">
        <f>IF(ISNUMBER(Regressions!F89),ROUND(Regressions!F89, 1), NA())</f>
        <v>#N/A</v>
      </c>
      <c r="G79" s="232" t="e">
        <f>IF(ISNUMBER(Regressions!G89),ROUND(Regressions!G89, 1), NA())</f>
        <v>#N/A</v>
      </c>
      <c r="H79" s="334" t="e">
        <f>IF(ISNUMBER(Regressions!H89),ROUND(Regressions!H89, 1), NA())</f>
        <v>#N/A</v>
      </c>
      <c r="I79" s="233" t="e">
        <f>IF(ISNUMBER(Regressions!I89),ROUND(Regressions!I89, 1), NA())</f>
        <v>#N/A</v>
      </c>
      <c r="J79" s="335" t="e">
        <f>IF(ISNUMBER(Regressions!K89),ROUND(Regressions!K89, 1), NA())</f>
        <v>#N/A</v>
      </c>
      <c r="K79" s="333" t="e">
        <f>IF(ISNUMBER(Regressions!L89),ROUND(Regressions!L89, 1), NA())</f>
        <v>#N/A</v>
      </c>
      <c r="L79" s="234" t="e">
        <f>IF(ISNUMBER(Regressions!M89),ROUND(Regressions!M89, 1), NA())</f>
        <v>#N/A</v>
      </c>
      <c r="M79" s="334" t="e">
        <f>IF(ISNUMBER(Regressions!N89),ROUND(Regressions!N89, 1), NA())</f>
        <v>#N/A</v>
      </c>
      <c r="N79" s="233" t="e">
        <f>IF(ISNUMBER(Regressions!O89),ROUND(Regressions!O89, 1), NA())</f>
        <v>#N/A</v>
      </c>
      <c r="O79" s="335" t="e">
        <f>IF(ISNUMBER(Regressions!Q89),ROUND(Regressions!Q89, 1), NA())</f>
        <v>#N/A</v>
      </c>
      <c r="P79" s="333" t="e">
        <f>IF(ISNUMBER(Regressions!R89),ROUND(Regressions!R89, 1), NA())</f>
        <v>#N/A</v>
      </c>
      <c r="Q79" s="211" t="e">
        <f>IF(ISNUMBER(Regressions!S89),ROUND(Regressions!S89, 1), NA())</f>
        <v>#N/A</v>
      </c>
      <c r="R79" s="334" t="e">
        <f>IF(ISNUMBER(Regressions!T89),ROUND(Regressions!T89, 1), NA())</f>
        <v>#N/A</v>
      </c>
      <c r="S79" s="233" t="e">
        <f>IF(ISNUMBER(Regressions!U89),ROUND(Regressions!U89, 1), NA())</f>
        <v>#N/A</v>
      </c>
    </row>
    <row xmlns:x14ac="http://schemas.microsoft.com/office/spreadsheetml/2009/9/ac" r="80" x14ac:dyDescent="0.2">
      <c r="A80" s="330" t="str">
        <f>IF(ISBLANK(Regressions!A90), " ", Regressions!A90)</f>
        <v>Kiribati</v>
      </c>
      <c r="B80" s="331">
        <f>IF(ISBLANK(Regressions!B90), " ", Regressions!B90)</f>
        <v>2014</v>
      </c>
      <c r="C80" s="336" t="str">
        <f>IF(ISBLANK(Regressions!C90), " ", Regressions!C90)</f>
        <v>Rural</v>
      </c>
      <c r="D80" s="332">
        <f>IF(ISBLANK(Regressions!D90), " ", Regressions!D90)</f>
        <v>20132.85894676208</v>
      </c>
      <c r="E80" s="210" t="e">
        <f>IF(ISNUMBER(Regressions!E90),ROUND(Regressions!E90, 1), NA())</f>
        <v>#N/A</v>
      </c>
      <c r="F80" s="333" t="e">
        <f>IF(ISNUMBER(Regressions!F90),ROUND(Regressions!F90, 1), NA())</f>
        <v>#N/A</v>
      </c>
      <c r="G80" s="232" t="e">
        <f>IF(ISNUMBER(Regressions!G90),ROUND(Regressions!G90, 1), NA())</f>
        <v>#N/A</v>
      </c>
      <c r="H80" s="334" t="e">
        <f>IF(ISNUMBER(Regressions!H90),ROUND(Regressions!H90, 1), NA())</f>
        <v>#N/A</v>
      </c>
      <c r="I80" s="233" t="e">
        <f>IF(ISNUMBER(Regressions!I90),ROUND(Regressions!I90, 1), NA())</f>
        <v>#N/A</v>
      </c>
      <c r="J80" s="335" t="e">
        <f>IF(ISNUMBER(Regressions!K90),ROUND(Regressions!K90, 1), NA())</f>
        <v>#N/A</v>
      </c>
      <c r="K80" s="333" t="e">
        <f>IF(ISNUMBER(Regressions!L90),ROUND(Regressions!L90, 1), NA())</f>
        <v>#N/A</v>
      </c>
      <c r="L80" s="234" t="e">
        <f>IF(ISNUMBER(Regressions!M90),ROUND(Regressions!M90, 1), NA())</f>
        <v>#N/A</v>
      </c>
      <c r="M80" s="334" t="e">
        <f>IF(ISNUMBER(Regressions!N90),ROUND(Regressions!N90, 1), NA())</f>
        <v>#N/A</v>
      </c>
      <c r="N80" s="233" t="e">
        <f>IF(ISNUMBER(Regressions!O90),ROUND(Regressions!O90, 1), NA())</f>
        <v>#N/A</v>
      </c>
      <c r="O80" s="335" t="e">
        <f>IF(ISNUMBER(Regressions!Q90),ROUND(Regressions!Q90, 1), NA())</f>
        <v>#N/A</v>
      </c>
      <c r="P80" s="333" t="e">
        <f>IF(ISNUMBER(Regressions!R90),ROUND(Regressions!R90, 1), NA())</f>
        <v>#N/A</v>
      </c>
      <c r="Q80" s="211" t="e">
        <f>IF(ISNUMBER(Regressions!S90),ROUND(Regressions!S90, 1), NA())</f>
        <v>#N/A</v>
      </c>
      <c r="R80" s="334" t="e">
        <f>IF(ISNUMBER(Regressions!T90),ROUND(Regressions!T90, 1), NA())</f>
        <v>#N/A</v>
      </c>
      <c r="S80" s="233" t="e">
        <f>IF(ISNUMBER(Regressions!U90),ROUND(Regressions!U90, 1), NA())</f>
        <v>#N/A</v>
      </c>
    </row>
    <row xmlns:x14ac="http://schemas.microsoft.com/office/spreadsheetml/2009/9/ac" r="81" x14ac:dyDescent="0.2">
      <c r="A81" s="330" t="str">
        <f>IF(ISBLANK(Regressions!A91), " ", Regressions!A91)</f>
        <v>Kiribati</v>
      </c>
      <c r="B81" s="331">
        <f>IF(ISBLANK(Regressions!B91), " ", Regressions!B91)</f>
        <v>2015</v>
      </c>
      <c r="C81" s="336" t="str">
        <f>IF(ISBLANK(Regressions!C91), " ", Regressions!C91)</f>
        <v>Rural</v>
      </c>
      <c r="D81" s="332">
        <f>IF(ISBLANK(Regressions!D91), " ", Regressions!D91)</f>
        <v>20017.638964653019</v>
      </c>
      <c r="E81" s="210" t="e">
        <f>IF(ISNUMBER(Regressions!E91),ROUND(Regressions!E91, 1), NA())</f>
        <v>#N/A</v>
      </c>
      <c r="F81" s="333" t="e">
        <f>IF(ISNUMBER(Regressions!F91),ROUND(Regressions!F91, 1), NA())</f>
        <v>#N/A</v>
      </c>
      <c r="G81" s="232" t="e">
        <f>IF(ISNUMBER(Regressions!G91),ROUND(Regressions!G91, 1), NA())</f>
        <v>#N/A</v>
      </c>
      <c r="H81" s="334" t="e">
        <f>IF(ISNUMBER(Regressions!H91),ROUND(Regressions!H91, 1), NA())</f>
        <v>#N/A</v>
      </c>
      <c r="I81" s="233" t="e">
        <f>IF(ISNUMBER(Regressions!I91),ROUND(Regressions!I91, 1), NA())</f>
        <v>#N/A</v>
      </c>
      <c r="J81" s="335" t="e">
        <f>IF(ISNUMBER(Regressions!K91),ROUND(Regressions!K91, 1), NA())</f>
        <v>#N/A</v>
      </c>
      <c r="K81" s="333" t="e">
        <f>IF(ISNUMBER(Regressions!L91),ROUND(Regressions!L91, 1), NA())</f>
        <v>#N/A</v>
      </c>
      <c r="L81" s="234" t="e">
        <f>IF(ISNUMBER(Regressions!M91),ROUND(Regressions!M91, 1), NA())</f>
        <v>#N/A</v>
      </c>
      <c r="M81" s="334" t="e">
        <f>IF(ISNUMBER(Regressions!N91),ROUND(Regressions!N91, 1), NA())</f>
        <v>#N/A</v>
      </c>
      <c r="N81" s="233" t="e">
        <f>IF(ISNUMBER(Regressions!O91),ROUND(Regressions!O91, 1), NA())</f>
        <v>#N/A</v>
      </c>
      <c r="O81" s="335" t="e">
        <f>IF(ISNUMBER(Regressions!Q91),ROUND(Regressions!Q91, 1), NA())</f>
        <v>#N/A</v>
      </c>
      <c r="P81" s="333" t="e">
        <f>IF(ISNUMBER(Regressions!R91),ROUND(Regressions!R91, 1), NA())</f>
        <v>#N/A</v>
      </c>
      <c r="Q81" s="211" t="e">
        <f>IF(ISNUMBER(Regressions!S91),ROUND(Regressions!S91, 1), NA())</f>
        <v>#N/A</v>
      </c>
      <c r="R81" s="334" t="e">
        <f>IF(ISNUMBER(Regressions!T91),ROUND(Regressions!T91, 1), NA())</f>
        <v>#N/A</v>
      </c>
      <c r="S81" s="233" t="e">
        <f>IF(ISNUMBER(Regressions!U91),ROUND(Regressions!U91, 1), NA())</f>
        <v>#N/A</v>
      </c>
    </row>
    <row xmlns:x14ac="http://schemas.microsoft.com/office/spreadsheetml/2009/9/ac" r="82" x14ac:dyDescent="0.2">
      <c r="A82" s="330" t="str">
        <f>IF(ISBLANK(Regressions!A92), " ", Regressions!A92)</f>
        <v>Kiribati</v>
      </c>
      <c r="B82" s="331">
        <f>IF(ISBLANK(Regressions!B92), " ", Regressions!B92)</f>
        <v>2016</v>
      </c>
      <c r="C82" s="336" t="str">
        <f>IF(ISBLANK(Regressions!C92), " ", Regressions!C92)</f>
        <v>Rural</v>
      </c>
      <c r="D82" s="332">
        <f>IF(ISBLANK(Regressions!D92), " ", Regressions!D92)</f>
        <v>19893.017680816651</v>
      </c>
      <c r="E82" s="210" t="e">
        <f>IF(ISNUMBER(Regressions!E92),ROUND(Regressions!E92, 1), NA())</f>
        <v>#N/A</v>
      </c>
      <c r="F82" s="333" t="e">
        <f>IF(ISNUMBER(Regressions!F92),ROUND(Regressions!F92, 1), NA())</f>
        <v>#N/A</v>
      </c>
      <c r="G82" s="232" t="e">
        <f>IF(ISNUMBER(Regressions!G92),ROUND(Regressions!G92, 1), NA())</f>
        <v>#N/A</v>
      </c>
      <c r="H82" s="334" t="e">
        <f>IF(ISNUMBER(Regressions!H92),ROUND(Regressions!H92, 1), NA())</f>
        <v>#N/A</v>
      </c>
      <c r="I82" s="233" t="e">
        <f>IF(ISNUMBER(Regressions!I92),ROUND(Regressions!I92, 1), NA())</f>
        <v>#N/A</v>
      </c>
      <c r="J82" s="335" t="e">
        <f>IF(ISNUMBER(Regressions!K92),ROUND(Regressions!K92, 1), NA())</f>
        <v>#N/A</v>
      </c>
      <c r="K82" s="333" t="e">
        <f>IF(ISNUMBER(Regressions!L92),ROUND(Regressions!L92, 1), NA())</f>
        <v>#N/A</v>
      </c>
      <c r="L82" s="234" t="e">
        <f>IF(ISNUMBER(Regressions!M92),ROUND(Regressions!M92, 1), NA())</f>
        <v>#N/A</v>
      </c>
      <c r="M82" s="334" t="e">
        <f>IF(ISNUMBER(Regressions!N92),ROUND(Regressions!N92, 1), NA())</f>
        <v>#N/A</v>
      </c>
      <c r="N82" s="233" t="e">
        <f>IF(ISNUMBER(Regressions!O92),ROUND(Regressions!O92, 1), NA())</f>
        <v>#N/A</v>
      </c>
      <c r="O82" s="335" t="e">
        <f>IF(ISNUMBER(Regressions!Q92),ROUND(Regressions!Q92, 1), NA())</f>
        <v>#N/A</v>
      </c>
      <c r="P82" s="333" t="e">
        <f>IF(ISNUMBER(Regressions!R92),ROUND(Regressions!R92, 1), NA())</f>
        <v>#N/A</v>
      </c>
      <c r="Q82" s="211" t="e">
        <f>IF(ISNUMBER(Regressions!S92),ROUND(Regressions!S92, 1), NA())</f>
        <v>#N/A</v>
      </c>
      <c r="R82" s="334" t="e">
        <f>IF(ISNUMBER(Regressions!T92),ROUND(Regressions!T92, 1), NA())</f>
        <v>#N/A</v>
      </c>
      <c r="S82" s="233" t="e">
        <f>IF(ISNUMBER(Regressions!U92),ROUND(Regressions!U92, 1), NA())</f>
        <v>#N/A</v>
      </c>
    </row>
    <row xmlns:x14ac="http://schemas.microsoft.com/office/spreadsheetml/2009/9/ac" r="83" x14ac:dyDescent="0.2">
      <c r="A83" s="330" t="str">
        <f>IF(ISBLANK(Regressions!A93), " ", Regressions!A93)</f>
        <v>Kiribati</v>
      </c>
      <c r="B83" s="331">
        <f>IF(ISBLANK(Regressions!B93), " ", Regressions!B93)</f>
        <v>2017</v>
      </c>
      <c r="C83" s="336" t="str">
        <f>IF(ISBLANK(Regressions!C93), " ", Regressions!C93)</f>
        <v>Rural</v>
      </c>
      <c r="D83" s="332">
        <f>IF(ISBLANK(Regressions!D93), " ", Regressions!D93)</f>
        <v>19773.445221023561</v>
      </c>
      <c r="E83" s="210" t="e">
        <f>IF(ISNUMBER(Regressions!E93),ROUND(Regressions!E93, 1), NA())</f>
        <v>#N/A</v>
      </c>
      <c r="F83" s="333" t="e">
        <f>IF(ISNUMBER(Regressions!F93),ROUND(Regressions!F93, 1), NA())</f>
        <v>#N/A</v>
      </c>
      <c r="G83" s="232" t="e">
        <f>IF(ISNUMBER(Regressions!G93),ROUND(Regressions!G93, 1), NA())</f>
        <v>#N/A</v>
      </c>
      <c r="H83" s="334" t="e">
        <f>IF(ISNUMBER(Regressions!H93),ROUND(Regressions!H93, 1), NA())</f>
        <v>#N/A</v>
      </c>
      <c r="I83" s="233" t="e">
        <f>IF(ISNUMBER(Regressions!I93),ROUND(Regressions!I93, 1), NA())</f>
        <v>#N/A</v>
      </c>
      <c r="J83" s="335" t="e">
        <f>IF(ISNUMBER(Regressions!K93),ROUND(Regressions!K93, 1), NA())</f>
        <v>#N/A</v>
      </c>
      <c r="K83" s="333" t="e">
        <f>IF(ISNUMBER(Regressions!L93),ROUND(Regressions!L93, 1), NA())</f>
        <v>#N/A</v>
      </c>
      <c r="L83" s="234" t="e">
        <f>IF(ISNUMBER(Regressions!M93),ROUND(Regressions!M93, 1), NA())</f>
        <v>#N/A</v>
      </c>
      <c r="M83" s="334" t="e">
        <f>IF(ISNUMBER(Regressions!N93),ROUND(Regressions!N93, 1), NA())</f>
        <v>#N/A</v>
      </c>
      <c r="N83" s="233" t="e">
        <f>IF(ISNUMBER(Regressions!O93),ROUND(Regressions!O93, 1), NA())</f>
        <v>#N/A</v>
      </c>
      <c r="O83" s="335" t="e">
        <f>IF(ISNUMBER(Regressions!Q93),ROUND(Regressions!Q93, 1), NA())</f>
        <v>#N/A</v>
      </c>
      <c r="P83" s="333" t="e">
        <f>IF(ISNUMBER(Regressions!R93),ROUND(Regressions!R93, 1), NA())</f>
        <v>#N/A</v>
      </c>
      <c r="Q83" s="211" t="e">
        <f>IF(ISNUMBER(Regressions!S93),ROUND(Regressions!S93, 1), NA())</f>
        <v>#N/A</v>
      </c>
      <c r="R83" s="334" t="e">
        <f>IF(ISNUMBER(Regressions!T93),ROUND(Regressions!T93, 1), NA())</f>
        <v>#N/A</v>
      </c>
      <c r="S83" s="233" t="e">
        <f>IF(ISNUMBER(Regressions!U93),ROUND(Regressions!U93, 1), NA())</f>
        <v>#N/A</v>
      </c>
    </row>
    <row xmlns:x14ac="http://schemas.microsoft.com/office/spreadsheetml/2009/9/ac" r="84" x14ac:dyDescent="0.2">
      <c r="A84" s="330" t="str">
        <f>IF(ISBLANK(Regressions!A94), " ", Regressions!A94)</f>
        <v>Kiribati</v>
      </c>
      <c r="B84" s="331">
        <f>IF(ISBLANK(Regressions!B94), " ", Regressions!B94)</f>
        <v>2018</v>
      </c>
      <c r="C84" s="336" t="str">
        <f>IF(ISBLANK(Regressions!C94), " ", Regressions!C94)</f>
        <v>Rural</v>
      </c>
      <c r="D84" s="332">
        <f>IF(ISBLANK(Regressions!D94), " ", Regressions!D94)</f>
        <v>19662.685479583739</v>
      </c>
      <c r="E84" s="210" t="e">
        <f>IF(ISNUMBER(Regressions!E94),ROUND(Regressions!E94, 1), NA())</f>
        <v>#N/A</v>
      </c>
      <c r="F84" s="333" t="e">
        <f>IF(ISNUMBER(Regressions!F94),ROUND(Regressions!F94, 1), NA())</f>
        <v>#N/A</v>
      </c>
      <c r="G84" s="232" t="e">
        <f>IF(ISNUMBER(Regressions!G94),ROUND(Regressions!G94, 1), NA())</f>
        <v>#N/A</v>
      </c>
      <c r="H84" s="334" t="e">
        <f>IF(ISNUMBER(Regressions!H94),ROUND(Regressions!H94, 1), NA())</f>
        <v>#N/A</v>
      </c>
      <c r="I84" s="233" t="e">
        <f>IF(ISNUMBER(Regressions!I94),ROUND(Regressions!I94, 1), NA())</f>
        <v>#N/A</v>
      </c>
      <c r="J84" s="335" t="e">
        <f>IF(ISNUMBER(Regressions!K94),ROUND(Regressions!K94, 1), NA())</f>
        <v>#N/A</v>
      </c>
      <c r="K84" s="333" t="e">
        <f>IF(ISNUMBER(Regressions!L94),ROUND(Regressions!L94, 1), NA())</f>
        <v>#N/A</v>
      </c>
      <c r="L84" s="234" t="e">
        <f>IF(ISNUMBER(Regressions!M94),ROUND(Regressions!M94, 1), NA())</f>
        <v>#N/A</v>
      </c>
      <c r="M84" s="334" t="e">
        <f>IF(ISNUMBER(Regressions!N94),ROUND(Regressions!N94, 1), NA())</f>
        <v>#N/A</v>
      </c>
      <c r="N84" s="233" t="e">
        <f>IF(ISNUMBER(Regressions!O94),ROUND(Regressions!O94, 1), NA())</f>
        <v>#N/A</v>
      </c>
      <c r="O84" s="335" t="e">
        <f>IF(ISNUMBER(Regressions!Q94),ROUND(Regressions!Q94, 1), NA())</f>
        <v>#N/A</v>
      </c>
      <c r="P84" s="333" t="e">
        <f>IF(ISNUMBER(Regressions!R94),ROUND(Regressions!R94, 1), NA())</f>
        <v>#N/A</v>
      </c>
      <c r="Q84" s="211" t="e">
        <f>IF(ISNUMBER(Regressions!S94),ROUND(Regressions!S94, 1), NA())</f>
        <v>#N/A</v>
      </c>
      <c r="R84" s="334" t="e">
        <f>IF(ISNUMBER(Regressions!T94),ROUND(Regressions!T94, 1), NA())</f>
        <v>#N/A</v>
      </c>
      <c r="S84" s="233" t="e">
        <f>IF(ISNUMBER(Regressions!U94),ROUND(Regressions!U94, 1), NA())</f>
        <v>#N/A</v>
      </c>
    </row>
    <row xmlns:x14ac="http://schemas.microsoft.com/office/spreadsheetml/2009/9/ac" r="85" x14ac:dyDescent="0.2">
      <c r="A85" s="330" t="str">
        <f>IF(ISBLANK(Regressions!A95), " ", Regressions!A95)</f>
        <v>Kiribati</v>
      </c>
      <c r="B85" s="331">
        <f>IF(ISBLANK(Regressions!B95), " ", Regressions!B95)</f>
        <v>2019</v>
      </c>
      <c r="C85" s="336" t="str">
        <f>IF(ISBLANK(Regressions!C95), " ", Regressions!C95)</f>
        <v>Rural</v>
      </c>
      <c r="D85" s="332">
        <f>IF(ISBLANK(Regressions!D95), " ", Regressions!D95)</f>
        <v>19590.770797119141</v>
      </c>
      <c r="E85" s="210" t="e">
        <f>IF(ISNUMBER(Regressions!E95),ROUND(Regressions!E95, 1), NA())</f>
        <v>#N/A</v>
      </c>
      <c r="F85" s="333" t="e">
        <f>IF(ISNUMBER(Regressions!F95),ROUND(Regressions!F95, 1), NA())</f>
        <v>#N/A</v>
      </c>
      <c r="G85" s="232" t="e">
        <f>IF(ISNUMBER(Regressions!G95),ROUND(Regressions!G95, 1), NA())</f>
        <v>#N/A</v>
      </c>
      <c r="H85" s="334" t="e">
        <f>IF(ISNUMBER(Regressions!H95),ROUND(Regressions!H95, 1), NA())</f>
        <v>#N/A</v>
      </c>
      <c r="I85" s="233" t="e">
        <f>IF(ISNUMBER(Regressions!I95),ROUND(Regressions!I95, 1), NA())</f>
        <v>#N/A</v>
      </c>
      <c r="J85" s="335" t="e">
        <f>IF(ISNUMBER(Regressions!K95),ROUND(Regressions!K95, 1), NA())</f>
        <v>#N/A</v>
      </c>
      <c r="K85" s="333" t="e">
        <f>IF(ISNUMBER(Regressions!L95),ROUND(Regressions!L95, 1), NA())</f>
        <v>#N/A</v>
      </c>
      <c r="L85" s="234" t="e">
        <f>IF(ISNUMBER(Regressions!M95),ROUND(Regressions!M95, 1), NA())</f>
        <v>#N/A</v>
      </c>
      <c r="M85" s="334" t="e">
        <f>IF(ISNUMBER(Regressions!N95),ROUND(Regressions!N95, 1), NA())</f>
        <v>#N/A</v>
      </c>
      <c r="N85" s="233" t="e">
        <f>IF(ISNUMBER(Regressions!O95),ROUND(Regressions!O95, 1), NA())</f>
        <v>#N/A</v>
      </c>
      <c r="O85" s="335" t="e">
        <f>IF(ISNUMBER(Regressions!Q95),ROUND(Regressions!Q95, 1), NA())</f>
        <v>#N/A</v>
      </c>
      <c r="P85" s="333" t="e">
        <f>IF(ISNUMBER(Regressions!R95),ROUND(Regressions!R95, 1), NA())</f>
        <v>#N/A</v>
      </c>
      <c r="Q85" s="211" t="e">
        <f>IF(ISNUMBER(Regressions!S95),ROUND(Regressions!S95, 1), NA())</f>
        <v>#N/A</v>
      </c>
      <c r="R85" s="334" t="e">
        <f>IF(ISNUMBER(Regressions!T95),ROUND(Regressions!T95, 1), NA())</f>
        <v>#N/A</v>
      </c>
      <c r="S85" s="233" t="e">
        <f>IF(ISNUMBER(Regressions!U95),ROUND(Regressions!U95, 1), NA())</f>
        <v>#N/A</v>
      </c>
    </row>
    <row xmlns:x14ac="http://schemas.microsoft.com/office/spreadsheetml/2009/9/ac" r="86" x14ac:dyDescent="0.2">
      <c r="A86" s="330" t="str">
        <f>IF(ISBLANK(Regressions!A96), " ", Regressions!A96)</f>
        <v>Kiribati</v>
      </c>
      <c r="B86" s="331">
        <f>IF(ISBLANK(Regressions!B96), " ", Regressions!B96)</f>
        <v>2020</v>
      </c>
      <c r="C86" s="336" t="str">
        <f>IF(ISBLANK(Regressions!C96), " ", Regressions!C96)</f>
        <v>Rural</v>
      </c>
      <c r="D86" s="332">
        <f>IF(ISBLANK(Regressions!D96), " ", Regressions!D96)</f>
        <v>19573.719959793088</v>
      </c>
      <c r="E86" s="210" t="e">
        <f>IF(ISNUMBER(Regressions!E96),ROUND(Regressions!E96, 1), NA())</f>
        <v>#N/A</v>
      </c>
      <c r="F86" s="333" t="e">
        <f>IF(ISNUMBER(Regressions!F96),ROUND(Regressions!F96, 1), NA())</f>
        <v>#N/A</v>
      </c>
      <c r="G86" s="232" t="e">
        <f>IF(ISNUMBER(Regressions!G96),ROUND(Regressions!G96, 1), NA())</f>
        <v>#N/A</v>
      </c>
      <c r="H86" s="334" t="e">
        <f>IF(ISNUMBER(Regressions!H96),ROUND(Regressions!H96, 1), NA())</f>
        <v>#N/A</v>
      </c>
      <c r="I86" s="233" t="e">
        <f>IF(ISNUMBER(Regressions!I96),ROUND(Regressions!I96, 1), NA())</f>
        <v>#N/A</v>
      </c>
      <c r="J86" s="335" t="e">
        <f>IF(ISNUMBER(Regressions!K96),ROUND(Regressions!K96, 1), NA())</f>
        <v>#N/A</v>
      </c>
      <c r="K86" s="333" t="e">
        <f>IF(ISNUMBER(Regressions!L96),ROUND(Regressions!L96, 1), NA())</f>
        <v>#N/A</v>
      </c>
      <c r="L86" s="234" t="e">
        <f>IF(ISNUMBER(Regressions!M96),ROUND(Regressions!M96, 1), NA())</f>
        <v>#N/A</v>
      </c>
      <c r="M86" s="334" t="e">
        <f>IF(ISNUMBER(Regressions!N96),ROUND(Regressions!N96, 1), NA())</f>
        <v>#N/A</v>
      </c>
      <c r="N86" s="233" t="e">
        <f>IF(ISNUMBER(Regressions!O96),ROUND(Regressions!O96, 1), NA())</f>
        <v>#N/A</v>
      </c>
      <c r="O86" s="335" t="e">
        <f>IF(ISNUMBER(Regressions!Q96),ROUND(Regressions!Q96, 1), NA())</f>
        <v>#N/A</v>
      </c>
      <c r="P86" s="333" t="e">
        <f>IF(ISNUMBER(Regressions!R96),ROUND(Regressions!R96, 1), NA())</f>
        <v>#N/A</v>
      </c>
      <c r="Q86" s="211" t="e">
        <f>IF(ISNUMBER(Regressions!S96),ROUND(Regressions!S96, 1), NA())</f>
        <v>#N/A</v>
      </c>
      <c r="R86" s="334" t="e">
        <f>IF(ISNUMBER(Regressions!T96),ROUND(Regressions!T96, 1), NA())</f>
        <v>#N/A</v>
      </c>
      <c r="S86" s="233" t="e">
        <f>IF(ISNUMBER(Regressions!U96),ROUND(Regressions!U96, 1), NA())</f>
        <v>#N/A</v>
      </c>
    </row>
    <row xmlns:x14ac="http://schemas.microsoft.com/office/spreadsheetml/2009/9/ac" r="87" x14ac:dyDescent="0.2">
      <c r="A87" s="383" t="str">
        <f>IF(ISBLANK(Regressions!A97), " ", Regressions!A97)</f>
        <v>Kiribati</v>
      </c>
      <c r="B87" s="384">
        <f>IF(ISBLANK(Regressions!B97), " ", Regressions!B97)</f>
        <v>2021</v>
      </c>
      <c r="C87" s="385" t="str">
        <f>IF(ISBLANK(Regressions!C97), " ", Regressions!C97)</f>
        <v>Rural</v>
      </c>
      <c r="D87" s="386">
        <f>IF(ISBLANK(Regressions!D97), " ", Regressions!D97)</f>
        <v>19654.053562088011</v>
      </c>
      <c r="E87" s="389" t="e">
        <f>IF(ISNUMBER(Regressions!E97),ROUND(Regressions!E97, 1), NA())</f>
        <v>#N/A</v>
      </c>
      <c r="F87" s="387" t="e">
        <f>IF(ISNUMBER(Regressions!F97),ROUND(Regressions!F97, 1), NA())</f>
        <v>#N/A</v>
      </c>
      <c r="G87" s="390" t="e">
        <f>IF(ISNUMBER(Regressions!G97),ROUND(Regressions!G97, 1), NA())</f>
        <v>#N/A</v>
      </c>
      <c r="H87" s="388" t="e">
        <f>IF(ISNUMBER(Regressions!H97),ROUND(Regressions!H97, 1), NA())</f>
        <v>#N/A</v>
      </c>
      <c r="I87" s="391" t="e">
        <f>IF(ISNUMBER(Regressions!I97),ROUND(Regressions!I97, 1), NA())</f>
        <v>#N/A</v>
      </c>
      <c r="J87" s="389" t="e">
        <f>IF(ISNUMBER(Regressions!K97),ROUND(Regressions!K97, 1), NA())</f>
        <v>#N/A</v>
      </c>
      <c r="K87" s="387" t="e">
        <f>IF(ISNUMBER(Regressions!L97),ROUND(Regressions!L97, 1), NA())</f>
        <v>#N/A</v>
      </c>
      <c r="L87" s="392" t="e">
        <f>IF(ISNUMBER(Regressions!M97),ROUND(Regressions!M97, 1), NA())</f>
        <v>#N/A</v>
      </c>
      <c r="M87" s="388" t="e">
        <f>IF(ISNUMBER(Regressions!N97),ROUND(Regressions!N97, 1), NA())</f>
        <v>#N/A</v>
      </c>
      <c r="N87" s="391" t="e">
        <f>IF(ISNUMBER(Regressions!O97),ROUND(Regressions!O97, 1), NA())</f>
        <v>#N/A</v>
      </c>
      <c r="O87" s="389" t="e">
        <f>IF(ISNUMBER(Regressions!Q97),ROUND(Regressions!Q97, 1), NA())</f>
        <v>#N/A</v>
      </c>
      <c r="P87" s="387" t="e">
        <f>IF(ISNUMBER(Regressions!R97),ROUND(Regressions!R97, 1), NA())</f>
        <v>#N/A</v>
      </c>
      <c r="Q87" s="393" t="e">
        <f>IF(ISNUMBER(Regressions!S97),ROUND(Regressions!S97, 1), NA())</f>
        <v>#N/A</v>
      </c>
      <c r="R87" s="388" t="e">
        <f>IF(ISNUMBER(Regressions!T97),ROUND(Regressions!T97, 1), NA())</f>
        <v>#N/A</v>
      </c>
      <c r="S87" s="391" t="e">
        <f>IF(ISNUMBER(Regressions!U97),ROUND(Regressions!U97, 1), NA())</f>
        <v>#N/A</v>
      </c>
      <c r="T87" s="382"/>
      <c r="U87" s="382"/>
      <c r="V87" s="382"/>
      <c r="W87" s="382"/>
      <c r="X87" s="382"/>
      <c r="Y87" s="382"/>
      <c r="Z87" s="382"/>
      <c r="AA87" s="382"/>
      <c r="AB87" s="382"/>
      <c r="AC87" s="382"/>
    </row>
    <row xmlns:x14ac="http://schemas.microsoft.com/office/spreadsheetml/2009/9/ac" r="88" x14ac:dyDescent="0.2">
      <c r="A88" s="330" t="str">
        <f>IF(ISBLANK(Regressions!A98), " ", Regressions!A98)</f>
        <v>Kiribati</v>
      </c>
      <c r="B88" s="331">
        <f>IF(ISBLANK(Regressions!B98), " ", Regressions!B98)</f>
        <v>2022</v>
      </c>
      <c r="C88" s="336" t="str">
        <f>IF(ISBLANK(Regressions!C98), " ", Regressions!C98)</f>
        <v>Rural</v>
      </c>
      <c r="D88" s="332">
        <f>IF(ISBLANK(Regressions!D98), " ", Regressions!D98)</f>
        <v>19769.638578186041</v>
      </c>
      <c r="E88" s="210" t="e">
        <f>IF(ISNUMBER(Regressions!E98),ROUND(Regressions!E98, 1), NA())</f>
        <v>#N/A</v>
      </c>
      <c r="F88" s="333" t="e">
        <f>IF(ISNUMBER(Regressions!F98),ROUND(Regressions!F98, 1), NA())</f>
        <v>#N/A</v>
      </c>
      <c r="G88" s="232" t="e">
        <f>IF(ISNUMBER(Regressions!G98),ROUND(Regressions!G98, 1), NA())</f>
        <v>#N/A</v>
      </c>
      <c r="H88" s="334" t="e">
        <f>IF(ISNUMBER(Regressions!H98),ROUND(Regressions!H98, 1), NA())</f>
        <v>#N/A</v>
      </c>
      <c r="I88" s="233" t="e">
        <f>IF(ISNUMBER(Regressions!I98),ROUND(Regressions!I98, 1), NA())</f>
        <v>#N/A</v>
      </c>
      <c r="J88" s="335" t="e">
        <f>IF(ISNUMBER(Regressions!K98),ROUND(Regressions!K98, 1), NA())</f>
        <v>#N/A</v>
      </c>
      <c r="K88" s="333" t="e">
        <f>IF(ISNUMBER(Regressions!L98),ROUND(Regressions!L98, 1), NA())</f>
        <v>#N/A</v>
      </c>
      <c r="L88" s="234" t="e">
        <f>IF(ISNUMBER(Regressions!M98),ROUND(Regressions!M98, 1), NA())</f>
        <v>#N/A</v>
      </c>
      <c r="M88" s="334" t="e">
        <f>IF(ISNUMBER(Regressions!N98),ROUND(Regressions!N98, 1), NA())</f>
        <v>#N/A</v>
      </c>
      <c r="N88" s="233" t="e">
        <f>IF(ISNUMBER(Regressions!O98),ROUND(Regressions!O98, 1), NA())</f>
        <v>#N/A</v>
      </c>
      <c r="O88" s="335" t="e">
        <f>IF(ISNUMBER(Regressions!Q98),ROUND(Regressions!Q98, 1), NA())</f>
        <v>#N/A</v>
      </c>
      <c r="P88" s="333" t="e">
        <f>IF(ISNUMBER(Regressions!R98),ROUND(Regressions!R98, 1), NA())</f>
        <v>#N/A</v>
      </c>
      <c r="Q88" s="211" t="e">
        <f>IF(ISNUMBER(Regressions!S98),ROUND(Regressions!S98, 1), NA())</f>
        <v>#N/A</v>
      </c>
      <c r="R88" s="334" t="e">
        <f>IF(ISNUMBER(Regressions!T98),ROUND(Regressions!T98, 1), NA())</f>
        <v>#N/A</v>
      </c>
      <c r="S88" s="233" t="e">
        <f>IF(ISNUMBER(Regressions!U98),ROUND(Regressions!U98, 1), NA())</f>
        <v>#N/A</v>
      </c>
    </row>
    <row xmlns:x14ac="http://schemas.microsoft.com/office/spreadsheetml/2009/9/ac" r="89" x14ac:dyDescent="0.2">
      <c r="A89" s="337" t="str">
        <f>IF(ISBLANK(Regressions!A99), " ", Regressions!A99)</f>
        <v>Kiribati</v>
      </c>
      <c r="B89" s="338">
        <f>IF(ISBLANK(Regressions!B99), " ", Regressions!B99)</f>
        <v>2023</v>
      </c>
      <c r="C89" s="339" t="str">
        <f>IF(ISBLANK(Regressions!C99), " ", Regressions!C99)</f>
        <v>Rural</v>
      </c>
      <c r="D89" s="340">
        <f>IF(ISBLANK(Regressions!D99), " ", Regressions!D99)</f>
        <v>19308.256465682982</v>
      </c>
      <c r="E89" s="341" t="e">
        <f>IF(ISNUMBER(Regressions!E99),ROUND(Regressions!E99, 1), NA())</f>
        <v>#N/A</v>
      </c>
      <c r="F89" s="342" t="e">
        <f>IF(ISNUMBER(Regressions!F99),ROUND(Regressions!F99, 1), NA())</f>
        <v>#N/A</v>
      </c>
      <c r="G89" s="343" t="e">
        <f>IF(ISNUMBER(Regressions!G99),ROUND(Regressions!G99, 1), NA())</f>
        <v>#N/A</v>
      </c>
      <c r="H89" s="344" t="e">
        <f>IF(ISNUMBER(Regressions!H99),ROUND(Regressions!H99, 1), NA())</f>
        <v>#N/A</v>
      </c>
      <c r="I89" s="345" t="e">
        <f>IF(ISNUMBER(Regressions!I99),ROUND(Regressions!I99, 1), NA())</f>
        <v>#N/A</v>
      </c>
      <c r="J89" s="346" t="e">
        <f>IF(ISNUMBER(Regressions!K99),ROUND(Regressions!K99, 1), NA())</f>
        <v>#N/A</v>
      </c>
      <c r="K89" s="342" t="e">
        <f>IF(ISNUMBER(Regressions!L99),ROUND(Regressions!L99, 1), NA())</f>
        <v>#N/A</v>
      </c>
      <c r="L89" s="347" t="e">
        <f>IF(ISNUMBER(Regressions!M99),ROUND(Regressions!M99, 1), NA())</f>
        <v>#N/A</v>
      </c>
      <c r="M89" s="344" t="e">
        <f>IF(ISNUMBER(Regressions!N99),ROUND(Regressions!N99, 1), NA())</f>
        <v>#N/A</v>
      </c>
      <c r="N89" s="345" t="e">
        <f>IF(ISNUMBER(Regressions!O99),ROUND(Regressions!O99, 1), NA())</f>
        <v>#N/A</v>
      </c>
      <c r="O89" s="346" t="e">
        <f>IF(ISNUMBER(Regressions!Q99),ROUND(Regressions!Q99, 1), NA())</f>
        <v>#N/A</v>
      </c>
      <c r="P89" s="342" t="e">
        <f>IF(ISNUMBER(Regressions!R99),ROUND(Regressions!R99, 1), NA())</f>
        <v>#N/A</v>
      </c>
      <c r="Q89" s="348" t="e">
        <f>IF(ISNUMBER(Regressions!S99),ROUND(Regressions!S99, 1), NA())</f>
        <v>#N/A</v>
      </c>
      <c r="R89" s="344" t="e">
        <f>IF(ISNUMBER(Regressions!T99),ROUND(Regressions!T99, 1), NA())</f>
        <v>#N/A</v>
      </c>
      <c r="S89" s="345" t="e">
        <f>IF(ISNUMBER(Regressions!U99),ROUND(Regressions!U99, 1), NA())</f>
        <v>#N/A</v>
      </c>
    </row>
    <row xmlns:x14ac="http://schemas.microsoft.com/office/spreadsheetml/2009/9/ac" r="90" hidden="true" x14ac:dyDescent="0.2">
      <c r="A90" s="330" t="str">
        <f>IF(ISBLANK(Regressions!A100), " ", Regressions!A100)</f>
        <v>Kiribati</v>
      </c>
      <c r="B90" s="331">
        <f>IF(ISBLANK(Regressions!B100), " ", Regressions!B100)</f>
        <v>2024</v>
      </c>
      <c r="C90" s="336" t="str">
        <f>IF(ISBLANK(Regressions!C100), " ", Regressions!C100)</f>
        <v>Rural</v>
      </c>
      <c r="D90" s="332" t="str">
        <f>IF(ISBLANK(Regressions!D100), " ", Regressions!D100)</f>
        <v> </v>
      </c>
      <c r="E90" s="210" t="e">
        <f>IF(ISNUMBER(Regressions!E100),ROUND(Regressions!E100, 1), NA())</f>
        <v>#N/A</v>
      </c>
      <c r="F90" s="333" t="e">
        <f>IF(ISNUMBER(Regressions!F100),ROUND(Regressions!F100, 1), NA())</f>
        <v>#N/A</v>
      </c>
      <c r="G90" s="232" t="e">
        <f>IF(ISNUMBER(Regressions!G100),ROUND(Regressions!G100, 1), NA())</f>
        <v>#N/A</v>
      </c>
      <c r="H90" s="334" t="e">
        <f>IF(ISNUMBER(Regressions!H100),ROUND(Regressions!H100, 1), NA())</f>
        <v>#N/A</v>
      </c>
      <c r="I90" s="233" t="e">
        <f>IF(ISNUMBER(Regressions!I100),ROUND(Regressions!I100, 1), NA())</f>
        <v>#N/A</v>
      </c>
      <c r="J90" s="335" t="e">
        <f>IF(ISNUMBER(Regressions!K100),ROUND(Regressions!K100, 1), NA())</f>
        <v>#N/A</v>
      </c>
      <c r="K90" s="333" t="e">
        <f>IF(ISNUMBER(Regressions!L100),ROUND(Regressions!L100, 1), NA())</f>
        <v>#N/A</v>
      </c>
      <c r="L90" s="234" t="e">
        <f>IF(ISNUMBER(Regressions!M100),ROUND(Regressions!M100, 1), NA())</f>
        <v>#N/A</v>
      </c>
      <c r="M90" s="334" t="e">
        <f>IF(ISNUMBER(Regressions!N100),ROUND(Regressions!N100, 1), NA())</f>
        <v>#N/A</v>
      </c>
      <c r="N90" s="233" t="e">
        <f>IF(ISNUMBER(Regressions!O100),ROUND(Regressions!O100, 1), NA())</f>
        <v>#N/A</v>
      </c>
      <c r="O90" s="335" t="e">
        <f>IF(ISNUMBER(Regressions!Q100),ROUND(Regressions!Q100, 1), NA())</f>
        <v>#N/A</v>
      </c>
      <c r="P90" s="333" t="e">
        <f>IF(ISNUMBER(Regressions!R100),ROUND(Regressions!R100, 1), NA())</f>
        <v>#N/A</v>
      </c>
      <c r="Q90" s="211" t="e">
        <f>IF(ISNUMBER(Regressions!S100),ROUND(Regressions!S100, 1), NA())</f>
        <v>#N/A</v>
      </c>
      <c r="R90" s="334" t="e">
        <f>IF(ISNUMBER(Regressions!T100),ROUND(Regressions!T100, 1), NA())</f>
        <v>#N/A</v>
      </c>
      <c r="S90" s="233" t="e">
        <f>IF(ISNUMBER(Regressions!U100),ROUND(Regressions!U100, 1), NA())</f>
        <v>#N/A</v>
      </c>
    </row>
    <row xmlns:x14ac="http://schemas.microsoft.com/office/spreadsheetml/2009/9/ac" r="91" hidden="true" x14ac:dyDescent="0.2">
      <c r="A91" s="330" t="str">
        <f>IF(ISBLANK(Regressions!A101), " ", Regressions!A101)</f>
        <v>Kiribati</v>
      </c>
      <c r="B91" s="331">
        <f>IF(ISBLANK(Regressions!B101), " ", Regressions!B101)</f>
        <v>2025</v>
      </c>
      <c r="C91" s="336" t="str">
        <f>IF(ISBLANK(Regressions!C101), " ", Regressions!C101)</f>
        <v>Rural</v>
      </c>
      <c r="D91" s="332" t="str">
        <f>IF(ISBLANK(Regressions!D101), " ", Regressions!D101)</f>
        <v> </v>
      </c>
      <c r="E91" s="210" t="e">
        <f>IF(ISNUMBER(Regressions!E101),ROUND(Regressions!E101, 1), NA())</f>
        <v>#N/A</v>
      </c>
      <c r="F91" s="333" t="e">
        <f>IF(ISNUMBER(Regressions!F101),ROUND(Regressions!F101, 1), NA())</f>
        <v>#N/A</v>
      </c>
      <c r="G91" s="232" t="e">
        <f>IF(ISNUMBER(Regressions!G101),ROUND(Regressions!G101, 1), NA())</f>
        <v>#N/A</v>
      </c>
      <c r="H91" s="334" t="e">
        <f>IF(ISNUMBER(Regressions!H101),ROUND(Regressions!H101, 1), NA())</f>
        <v>#N/A</v>
      </c>
      <c r="I91" s="233" t="e">
        <f>IF(ISNUMBER(Regressions!I101),ROUND(Regressions!I101, 1), NA())</f>
        <v>#N/A</v>
      </c>
      <c r="J91" s="335" t="e">
        <f>IF(ISNUMBER(Regressions!K101),ROUND(Regressions!K101, 1), NA())</f>
        <v>#N/A</v>
      </c>
      <c r="K91" s="333" t="e">
        <f>IF(ISNUMBER(Regressions!L101),ROUND(Regressions!L101, 1), NA())</f>
        <v>#N/A</v>
      </c>
      <c r="L91" s="234" t="e">
        <f>IF(ISNUMBER(Regressions!M101),ROUND(Regressions!M101, 1), NA())</f>
        <v>#N/A</v>
      </c>
      <c r="M91" s="334" t="e">
        <f>IF(ISNUMBER(Regressions!N101),ROUND(Regressions!N101, 1), NA())</f>
        <v>#N/A</v>
      </c>
      <c r="N91" s="233" t="e">
        <f>IF(ISNUMBER(Regressions!O101),ROUND(Regressions!O101, 1), NA())</f>
        <v>#N/A</v>
      </c>
      <c r="O91" s="335" t="e">
        <f>IF(ISNUMBER(Regressions!Q101),ROUND(Regressions!Q101, 1), NA())</f>
        <v>#N/A</v>
      </c>
      <c r="P91" s="333" t="e">
        <f>IF(ISNUMBER(Regressions!R101),ROUND(Regressions!R101, 1), NA())</f>
        <v>#N/A</v>
      </c>
      <c r="Q91" s="211" t="e">
        <f>IF(ISNUMBER(Regressions!S101),ROUND(Regressions!S101, 1), NA())</f>
        <v>#N/A</v>
      </c>
      <c r="R91" s="334" t="e">
        <f>IF(ISNUMBER(Regressions!T101),ROUND(Regressions!T101, 1), NA())</f>
        <v>#N/A</v>
      </c>
      <c r="S91" s="233" t="e">
        <f>IF(ISNUMBER(Regressions!U101),ROUND(Regressions!U101, 1), NA())</f>
        <v>#N/A</v>
      </c>
    </row>
    <row xmlns:x14ac="http://schemas.microsoft.com/office/spreadsheetml/2009/9/ac" r="92" hidden="true" x14ac:dyDescent="0.2">
      <c r="A92" s="330" t="str">
        <f>IF(ISBLANK(Regressions!A102), " ", Regressions!A102)</f>
        <v>Kiribati</v>
      </c>
      <c r="B92" s="331">
        <f>IF(ISBLANK(Regressions!B102), " ", Regressions!B102)</f>
        <v>2026</v>
      </c>
      <c r="C92" s="336" t="str">
        <f>IF(ISBLANK(Regressions!C102), " ", Regressions!C102)</f>
        <v>Rural</v>
      </c>
      <c r="D92" s="332" t="str">
        <f>IF(ISBLANK(Regressions!D102), " ", Regressions!D102)</f>
        <v> </v>
      </c>
      <c r="E92" s="210" t="e">
        <f>IF(ISNUMBER(Regressions!E102),ROUND(Regressions!E102, 1), NA())</f>
        <v>#N/A</v>
      </c>
      <c r="F92" s="333" t="e">
        <f>IF(ISNUMBER(Regressions!F102),ROUND(Regressions!F102, 1), NA())</f>
        <v>#N/A</v>
      </c>
      <c r="G92" s="232" t="e">
        <f>IF(ISNUMBER(Regressions!G102),ROUND(Regressions!G102, 1), NA())</f>
        <v>#N/A</v>
      </c>
      <c r="H92" s="334" t="e">
        <f>IF(ISNUMBER(Regressions!H102),ROUND(Regressions!H102, 1), NA())</f>
        <v>#N/A</v>
      </c>
      <c r="I92" s="233" t="e">
        <f>IF(ISNUMBER(Regressions!I102),ROUND(Regressions!I102, 1), NA())</f>
        <v>#N/A</v>
      </c>
      <c r="J92" s="335" t="e">
        <f>IF(ISNUMBER(Regressions!K102),ROUND(Regressions!K102, 1), NA())</f>
        <v>#N/A</v>
      </c>
      <c r="K92" s="333" t="e">
        <f>IF(ISNUMBER(Regressions!L102),ROUND(Regressions!L102, 1), NA())</f>
        <v>#N/A</v>
      </c>
      <c r="L92" s="234" t="e">
        <f>IF(ISNUMBER(Regressions!M102),ROUND(Regressions!M102, 1), NA())</f>
        <v>#N/A</v>
      </c>
      <c r="M92" s="334" t="e">
        <f>IF(ISNUMBER(Regressions!N102),ROUND(Regressions!N102, 1), NA())</f>
        <v>#N/A</v>
      </c>
      <c r="N92" s="233" t="e">
        <f>IF(ISNUMBER(Regressions!O102),ROUND(Regressions!O102, 1), NA())</f>
        <v>#N/A</v>
      </c>
      <c r="O92" s="335" t="e">
        <f>IF(ISNUMBER(Regressions!Q102),ROUND(Regressions!Q102, 1), NA())</f>
        <v>#N/A</v>
      </c>
      <c r="P92" s="333" t="e">
        <f>IF(ISNUMBER(Regressions!R102),ROUND(Regressions!R102, 1), NA())</f>
        <v>#N/A</v>
      </c>
      <c r="Q92" s="211" t="e">
        <f>IF(ISNUMBER(Regressions!S102),ROUND(Regressions!S102, 1), NA())</f>
        <v>#N/A</v>
      </c>
      <c r="R92" s="334" t="e">
        <f>IF(ISNUMBER(Regressions!T102),ROUND(Regressions!T102, 1), NA())</f>
        <v>#N/A</v>
      </c>
      <c r="S92" s="233" t="e">
        <f>IF(ISNUMBER(Regressions!U102),ROUND(Regressions!U102, 1), NA())</f>
        <v>#N/A</v>
      </c>
    </row>
    <row xmlns:x14ac="http://schemas.microsoft.com/office/spreadsheetml/2009/9/ac" r="93" hidden="true" x14ac:dyDescent="0.2">
      <c r="A93" s="330" t="str">
        <f>IF(ISBLANK(Regressions!A103), " ", Regressions!A103)</f>
        <v>Kiribati</v>
      </c>
      <c r="B93" s="331">
        <f>IF(ISBLANK(Regressions!B103), " ", Regressions!B103)</f>
        <v>2027</v>
      </c>
      <c r="C93" s="336" t="str">
        <f>IF(ISBLANK(Regressions!C103), " ", Regressions!C103)</f>
        <v>Rural</v>
      </c>
      <c r="D93" s="332" t="str">
        <f>IF(ISBLANK(Regressions!D103), " ", Regressions!D103)</f>
        <v> </v>
      </c>
      <c r="E93" s="210" t="e">
        <f>IF(ISNUMBER(Regressions!E103),ROUND(Regressions!E103, 1), NA())</f>
        <v>#N/A</v>
      </c>
      <c r="F93" s="333" t="e">
        <f>IF(ISNUMBER(Regressions!F103),ROUND(Regressions!F103, 1), NA())</f>
        <v>#N/A</v>
      </c>
      <c r="G93" s="232" t="e">
        <f>IF(ISNUMBER(Regressions!G103),ROUND(Regressions!G103, 1), NA())</f>
        <v>#N/A</v>
      </c>
      <c r="H93" s="334" t="e">
        <f>IF(ISNUMBER(Regressions!H103),ROUND(Regressions!H103, 1), NA())</f>
        <v>#N/A</v>
      </c>
      <c r="I93" s="233" t="e">
        <f>IF(ISNUMBER(Regressions!I103),ROUND(Regressions!I103, 1), NA())</f>
        <v>#N/A</v>
      </c>
      <c r="J93" s="335" t="e">
        <f>IF(ISNUMBER(Regressions!K103),ROUND(Regressions!K103, 1), NA())</f>
        <v>#N/A</v>
      </c>
      <c r="K93" s="333" t="e">
        <f>IF(ISNUMBER(Regressions!L103),ROUND(Regressions!L103, 1), NA())</f>
        <v>#N/A</v>
      </c>
      <c r="L93" s="234" t="e">
        <f>IF(ISNUMBER(Regressions!M103),ROUND(Regressions!M103, 1), NA())</f>
        <v>#N/A</v>
      </c>
      <c r="M93" s="334" t="e">
        <f>IF(ISNUMBER(Regressions!N103),ROUND(Regressions!N103, 1), NA())</f>
        <v>#N/A</v>
      </c>
      <c r="N93" s="233" t="e">
        <f>IF(ISNUMBER(Regressions!O103),ROUND(Regressions!O103, 1), NA())</f>
        <v>#N/A</v>
      </c>
      <c r="O93" s="335" t="e">
        <f>IF(ISNUMBER(Regressions!Q103),ROUND(Regressions!Q103, 1), NA())</f>
        <v>#N/A</v>
      </c>
      <c r="P93" s="333" t="e">
        <f>IF(ISNUMBER(Regressions!R103),ROUND(Regressions!R103, 1), NA())</f>
        <v>#N/A</v>
      </c>
      <c r="Q93" s="211" t="e">
        <f>IF(ISNUMBER(Regressions!S103),ROUND(Regressions!S103, 1), NA())</f>
        <v>#N/A</v>
      </c>
      <c r="R93" s="334" t="e">
        <f>IF(ISNUMBER(Regressions!T103),ROUND(Regressions!T103, 1), NA())</f>
        <v>#N/A</v>
      </c>
      <c r="S93" s="233" t="e">
        <f>IF(ISNUMBER(Regressions!U103),ROUND(Regressions!U103, 1), NA())</f>
        <v>#N/A</v>
      </c>
    </row>
    <row xmlns:x14ac="http://schemas.microsoft.com/office/spreadsheetml/2009/9/ac" r="94" hidden="true" x14ac:dyDescent="0.2">
      <c r="A94" s="330" t="str">
        <f>IF(ISBLANK(Regressions!A104), " ", Regressions!A104)</f>
        <v>Kiribati</v>
      </c>
      <c r="B94" s="331">
        <f>IF(ISBLANK(Regressions!B104), " ", Regressions!B104)</f>
        <v>2028</v>
      </c>
      <c r="C94" s="336" t="str">
        <f>IF(ISBLANK(Regressions!C104), " ", Regressions!C104)</f>
        <v>Rural</v>
      </c>
      <c r="D94" s="332" t="str">
        <f>IF(ISBLANK(Regressions!D104), " ", Regressions!D104)</f>
        <v> </v>
      </c>
      <c r="E94" s="210" t="e">
        <f>IF(ISNUMBER(Regressions!E104),ROUND(Regressions!E104, 1), NA())</f>
        <v>#N/A</v>
      </c>
      <c r="F94" s="333" t="e">
        <f>IF(ISNUMBER(Regressions!F104),ROUND(Regressions!F104, 1), NA())</f>
        <v>#N/A</v>
      </c>
      <c r="G94" s="232" t="e">
        <f>IF(ISNUMBER(Regressions!G104),ROUND(Regressions!G104, 1), NA())</f>
        <v>#N/A</v>
      </c>
      <c r="H94" s="334" t="e">
        <f>IF(ISNUMBER(Regressions!H104),ROUND(Regressions!H104, 1), NA())</f>
        <v>#N/A</v>
      </c>
      <c r="I94" s="233" t="e">
        <f>IF(ISNUMBER(Regressions!I104),ROUND(Regressions!I104, 1), NA())</f>
        <v>#N/A</v>
      </c>
      <c r="J94" s="335" t="e">
        <f>IF(ISNUMBER(Regressions!K104),ROUND(Regressions!K104, 1), NA())</f>
        <v>#N/A</v>
      </c>
      <c r="K94" s="333" t="e">
        <f>IF(ISNUMBER(Regressions!L104),ROUND(Regressions!L104, 1), NA())</f>
        <v>#N/A</v>
      </c>
      <c r="L94" s="234" t="e">
        <f>IF(ISNUMBER(Regressions!M104),ROUND(Regressions!M104, 1), NA())</f>
        <v>#N/A</v>
      </c>
      <c r="M94" s="334" t="e">
        <f>IF(ISNUMBER(Regressions!N104),ROUND(Regressions!N104, 1), NA())</f>
        <v>#N/A</v>
      </c>
      <c r="N94" s="233" t="e">
        <f>IF(ISNUMBER(Regressions!O104),ROUND(Regressions!O104, 1), NA())</f>
        <v>#N/A</v>
      </c>
      <c r="O94" s="335" t="e">
        <f>IF(ISNUMBER(Regressions!Q104),ROUND(Regressions!Q104, 1), NA())</f>
        <v>#N/A</v>
      </c>
      <c r="P94" s="333" t="e">
        <f>IF(ISNUMBER(Regressions!R104),ROUND(Regressions!R104, 1), NA())</f>
        <v>#N/A</v>
      </c>
      <c r="Q94" s="211" t="e">
        <f>IF(ISNUMBER(Regressions!S104),ROUND(Regressions!S104, 1), NA())</f>
        <v>#N/A</v>
      </c>
      <c r="R94" s="334" t="e">
        <f>IF(ISNUMBER(Regressions!T104),ROUND(Regressions!T104, 1), NA())</f>
        <v>#N/A</v>
      </c>
      <c r="S94" s="233" t="e">
        <f>IF(ISNUMBER(Regressions!U104),ROUND(Regressions!U104, 1), NA())</f>
        <v>#N/A</v>
      </c>
    </row>
    <row xmlns:x14ac="http://schemas.microsoft.com/office/spreadsheetml/2009/9/ac" r="95" hidden="true" x14ac:dyDescent="0.2">
      <c r="A95" s="330" t="str">
        <f>IF(ISBLANK(Regressions!A105), " ", Regressions!A105)</f>
        <v>Kiribati</v>
      </c>
      <c r="B95" s="331">
        <f>IF(ISBLANK(Regressions!B105), " ", Regressions!B105)</f>
        <v>2029</v>
      </c>
      <c r="C95" s="336" t="str">
        <f>IF(ISBLANK(Regressions!C105), " ", Regressions!C105)</f>
        <v>Rural</v>
      </c>
      <c r="D95" s="332" t="str">
        <f>IF(ISBLANK(Regressions!D105), " ", Regressions!D105)</f>
        <v> </v>
      </c>
      <c r="E95" s="210" t="e">
        <f>IF(ISNUMBER(Regressions!E105),ROUND(Regressions!E105, 1), NA())</f>
        <v>#N/A</v>
      </c>
      <c r="F95" s="333" t="e">
        <f>IF(ISNUMBER(Regressions!F105),ROUND(Regressions!F105, 1), NA())</f>
        <v>#N/A</v>
      </c>
      <c r="G95" s="232" t="e">
        <f>IF(ISNUMBER(Regressions!G105),ROUND(Regressions!G105, 1), NA())</f>
        <v>#N/A</v>
      </c>
      <c r="H95" s="334" t="e">
        <f>IF(ISNUMBER(Regressions!H105),ROUND(Regressions!H105, 1), NA())</f>
        <v>#N/A</v>
      </c>
      <c r="I95" s="233" t="e">
        <f>IF(ISNUMBER(Regressions!I105),ROUND(Regressions!I105, 1), NA())</f>
        <v>#N/A</v>
      </c>
      <c r="J95" s="335" t="e">
        <f>IF(ISNUMBER(Regressions!K105),ROUND(Regressions!K105, 1), NA())</f>
        <v>#N/A</v>
      </c>
      <c r="K95" s="333" t="e">
        <f>IF(ISNUMBER(Regressions!L105),ROUND(Regressions!L105, 1), NA())</f>
        <v>#N/A</v>
      </c>
      <c r="L95" s="234" t="e">
        <f>IF(ISNUMBER(Regressions!M105),ROUND(Regressions!M105, 1), NA())</f>
        <v>#N/A</v>
      </c>
      <c r="M95" s="334" t="e">
        <f>IF(ISNUMBER(Regressions!N105),ROUND(Regressions!N105, 1), NA())</f>
        <v>#N/A</v>
      </c>
      <c r="N95" s="233" t="e">
        <f>IF(ISNUMBER(Regressions!O105),ROUND(Regressions!O105, 1), NA())</f>
        <v>#N/A</v>
      </c>
      <c r="O95" s="335" t="e">
        <f>IF(ISNUMBER(Regressions!Q105),ROUND(Regressions!Q105, 1), NA())</f>
        <v>#N/A</v>
      </c>
      <c r="P95" s="333" t="e">
        <f>IF(ISNUMBER(Regressions!R105),ROUND(Regressions!R105, 1), NA())</f>
        <v>#N/A</v>
      </c>
      <c r="Q95" s="211" t="e">
        <f>IF(ISNUMBER(Regressions!S105),ROUND(Regressions!S105, 1), NA())</f>
        <v>#N/A</v>
      </c>
      <c r="R95" s="334" t="e">
        <f>IF(ISNUMBER(Regressions!T105),ROUND(Regressions!T105, 1), NA())</f>
        <v>#N/A</v>
      </c>
      <c r="S95" s="233" t="e">
        <f>IF(ISNUMBER(Regressions!U105),ROUND(Regressions!U105, 1), NA())</f>
        <v>#N/A</v>
      </c>
    </row>
    <row xmlns:x14ac="http://schemas.microsoft.com/office/spreadsheetml/2009/9/ac" r="96" hidden="true" x14ac:dyDescent="0.2">
      <c r="A96" s="330" t="str">
        <f>IF(ISBLANK(Regressions!A106), " ", Regressions!A106)</f>
        <v>Kiribati</v>
      </c>
      <c r="B96" s="331">
        <f>IF(ISBLANK(Regressions!B106), " ", Regressions!B106)</f>
        <v>2030</v>
      </c>
      <c r="C96" s="336" t="str">
        <f>IF(ISBLANK(Regressions!C106), " ", Regressions!C106)</f>
        <v>Rural</v>
      </c>
      <c r="D96" s="332" t="str">
        <f>IF(ISBLANK(Regressions!D106), " ", Regressions!D106)</f>
        <v> </v>
      </c>
      <c r="E96" s="210" t="e">
        <f>IF(ISNUMBER(Regressions!E106),ROUND(Regressions!E106, 1), NA())</f>
        <v>#N/A</v>
      </c>
      <c r="F96" s="333" t="e">
        <f>IF(ISNUMBER(Regressions!F106),ROUND(Regressions!F106, 1), NA())</f>
        <v>#N/A</v>
      </c>
      <c r="G96" s="232" t="e">
        <f>IF(ISNUMBER(Regressions!G106),ROUND(Regressions!G106, 1), NA())</f>
        <v>#N/A</v>
      </c>
      <c r="H96" s="334" t="e">
        <f>IF(ISNUMBER(Regressions!H106),ROUND(Regressions!H106, 1), NA())</f>
        <v>#N/A</v>
      </c>
      <c r="I96" s="233" t="e">
        <f>IF(ISNUMBER(Regressions!I106),ROUND(Regressions!I106, 1), NA())</f>
        <v>#N/A</v>
      </c>
      <c r="J96" s="335" t="e">
        <f>IF(ISNUMBER(Regressions!K106),ROUND(Regressions!K106, 1), NA())</f>
        <v>#N/A</v>
      </c>
      <c r="K96" s="333" t="e">
        <f>IF(ISNUMBER(Regressions!L106),ROUND(Regressions!L106, 1), NA())</f>
        <v>#N/A</v>
      </c>
      <c r="L96" s="234" t="e">
        <f>IF(ISNUMBER(Regressions!M106),ROUND(Regressions!M106, 1), NA())</f>
        <v>#N/A</v>
      </c>
      <c r="M96" s="334" t="e">
        <f>IF(ISNUMBER(Regressions!N106),ROUND(Regressions!N106, 1), NA())</f>
        <v>#N/A</v>
      </c>
      <c r="N96" s="233" t="e">
        <f>IF(ISNUMBER(Regressions!O106),ROUND(Regressions!O106, 1), NA())</f>
        <v>#N/A</v>
      </c>
      <c r="O96" s="335" t="e">
        <f>IF(ISNUMBER(Regressions!Q106),ROUND(Regressions!Q106, 1), NA())</f>
        <v>#N/A</v>
      </c>
      <c r="P96" s="333" t="e">
        <f>IF(ISNUMBER(Regressions!R106),ROUND(Regressions!R106, 1), NA())</f>
        <v>#N/A</v>
      </c>
      <c r="Q96" s="211" t="e">
        <f>IF(ISNUMBER(Regressions!S106),ROUND(Regressions!S106, 1), NA())</f>
        <v>#N/A</v>
      </c>
      <c r="R96" s="334" t="e">
        <f>IF(ISNUMBER(Regressions!T106),ROUND(Regressions!T106, 1), NA())</f>
        <v>#N/A</v>
      </c>
      <c r="S96" s="233" t="e">
        <f>IF(ISNUMBER(Regressions!U106),ROUND(Regressions!U106, 1), NA())</f>
        <v>#N/A</v>
      </c>
    </row>
    <row xmlns:x14ac="http://schemas.microsoft.com/office/spreadsheetml/2009/9/ac" r="97" x14ac:dyDescent="0.2">
      <c r="A97" s="330" t="str">
        <f>IF(ISBLANK(Regressions!A107), " ", Regressions!A107)</f>
        <v>Kiribati</v>
      </c>
      <c r="B97" s="331">
        <f>IF(ISBLANK(Regressions!B107), " ", Regressions!B107)</f>
        <v>2000</v>
      </c>
      <c r="C97" s="336" t="str">
        <f>IF(ISBLANK(Regressions!C107), " ", Regressions!C107)</f>
        <v>Pre-primary</v>
      </c>
      <c r="D97" s="332">
        <f>IF(ISBLANK(Regressions!D107), " ", Regressions!D107)</f>
        <v>7518</v>
      </c>
      <c r="E97" s="210" t="e">
        <f>IF(ISNUMBER(Regressions!E107),ROUND(Regressions!E107, 1), NA())</f>
        <v>#N/A</v>
      </c>
      <c r="F97" s="333" t="e">
        <f>IF(ISNUMBER(Regressions!F107),ROUND(Regressions!F107, 1), NA())</f>
        <v>#N/A</v>
      </c>
      <c r="G97" s="232" t="e">
        <f>IF(ISNUMBER(Regressions!G107),ROUND(Regressions!G107, 1), NA())</f>
        <v>#N/A</v>
      </c>
      <c r="H97" s="334" t="e">
        <f>IF(ISNUMBER(Regressions!H107),ROUND(Regressions!H107, 1), NA())</f>
        <v>#N/A</v>
      </c>
      <c r="I97" s="233" t="e">
        <f>IF(ISNUMBER(Regressions!I107),ROUND(Regressions!I107, 1), NA())</f>
        <v>#N/A</v>
      </c>
      <c r="J97" s="335" t="e">
        <f>IF(ISNUMBER(Regressions!K107),ROUND(Regressions!K107, 1), NA())</f>
        <v>#N/A</v>
      </c>
      <c r="K97" s="333" t="e">
        <f>IF(ISNUMBER(Regressions!L107),ROUND(Regressions!L107, 1), NA())</f>
        <v>#N/A</v>
      </c>
      <c r="L97" s="234" t="e">
        <f>IF(ISNUMBER(Regressions!M107),ROUND(Regressions!M107, 1), NA())</f>
        <v>#N/A</v>
      </c>
      <c r="M97" s="334" t="e">
        <f>IF(ISNUMBER(Regressions!N107),ROUND(Regressions!N107, 1), NA())</f>
        <v>#N/A</v>
      </c>
      <c r="N97" s="233" t="e">
        <f>IF(ISNUMBER(Regressions!O107),ROUND(Regressions!O107, 1), NA())</f>
        <v>#N/A</v>
      </c>
      <c r="O97" s="335" t="e">
        <f>IF(ISNUMBER(Regressions!Q107),ROUND(Regressions!Q107, 1), NA())</f>
        <v>#N/A</v>
      </c>
      <c r="P97" s="333" t="e">
        <f>IF(ISNUMBER(Regressions!R107),ROUND(Regressions!R107, 1), NA())</f>
        <v>#N/A</v>
      </c>
      <c r="Q97" s="211" t="e">
        <f>IF(ISNUMBER(Regressions!S107),ROUND(Regressions!S107, 1), NA())</f>
        <v>#N/A</v>
      </c>
      <c r="R97" s="334" t="e">
        <f>IF(ISNUMBER(Regressions!T107),ROUND(Regressions!T107, 1), NA())</f>
        <v>#N/A</v>
      </c>
      <c r="S97" s="233" t="e">
        <f>IF(ISNUMBER(Regressions!U107),ROUND(Regressions!U107, 1), NA())</f>
        <v>#N/A</v>
      </c>
    </row>
    <row xmlns:x14ac="http://schemas.microsoft.com/office/spreadsheetml/2009/9/ac" r="98" x14ac:dyDescent="0.2">
      <c r="A98" s="330" t="str">
        <f>IF(ISBLANK(Regressions!A108), " ", Regressions!A108)</f>
        <v>Kiribati</v>
      </c>
      <c r="B98" s="331">
        <f>IF(ISBLANK(Regressions!B108), " ", Regressions!B108)</f>
        <v>2001</v>
      </c>
      <c r="C98" s="336" t="str">
        <f>IF(ISBLANK(Regressions!C108), " ", Regressions!C108)</f>
        <v>Pre-primary</v>
      </c>
      <c r="D98" s="332">
        <f>IF(ISBLANK(Regressions!D108), " ", Regressions!D108)</f>
        <v>7574</v>
      </c>
      <c r="E98" s="210" t="e">
        <f>IF(ISNUMBER(Regressions!E108),ROUND(Regressions!E108, 1), NA())</f>
        <v>#N/A</v>
      </c>
      <c r="F98" s="333" t="e">
        <f>IF(ISNUMBER(Regressions!F108),ROUND(Regressions!F108, 1), NA())</f>
        <v>#N/A</v>
      </c>
      <c r="G98" s="232" t="e">
        <f>IF(ISNUMBER(Regressions!G108),ROUND(Regressions!G108, 1), NA())</f>
        <v>#N/A</v>
      </c>
      <c r="H98" s="334" t="e">
        <f>IF(ISNUMBER(Regressions!H108),ROUND(Regressions!H108, 1), NA())</f>
        <v>#N/A</v>
      </c>
      <c r="I98" s="233" t="e">
        <f>IF(ISNUMBER(Regressions!I108),ROUND(Regressions!I108, 1), NA())</f>
        <v>#N/A</v>
      </c>
      <c r="J98" s="335" t="e">
        <f>IF(ISNUMBER(Regressions!K108),ROUND(Regressions!K108, 1), NA())</f>
        <v>#N/A</v>
      </c>
      <c r="K98" s="333" t="e">
        <f>IF(ISNUMBER(Regressions!L108),ROUND(Regressions!L108, 1), NA())</f>
        <v>#N/A</v>
      </c>
      <c r="L98" s="234" t="e">
        <f>IF(ISNUMBER(Regressions!M108),ROUND(Regressions!M108, 1), NA())</f>
        <v>#N/A</v>
      </c>
      <c r="M98" s="334" t="e">
        <f>IF(ISNUMBER(Regressions!N108),ROUND(Regressions!N108, 1), NA())</f>
        <v>#N/A</v>
      </c>
      <c r="N98" s="233" t="e">
        <f>IF(ISNUMBER(Regressions!O108),ROUND(Regressions!O108, 1), NA())</f>
        <v>#N/A</v>
      </c>
      <c r="O98" s="335" t="e">
        <f>IF(ISNUMBER(Regressions!Q108),ROUND(Regressions!Q108, 1), NA())</f>
        <v>#N/A</v>
      </c>
      <c r="P98" s="333" t="e">
        <f>IF(ISNUMBER(Regressions!R108),ROUND(Regressions!R108, 1), NA())</f>
        <v>#N/A</v>
      </c>
      <c r="Q98" s="211" t="e">
        <f>IF(ISNUMBER(Regressions!S108),ROUND(Regressions!S108, 1), NA())</f>
        <v>#N/A</v>
      </c>
      <c r="R98" s="334" t="e">
        <f>IF(ISNUMBER(Regressions!T108),ROUND(Regressions!T108, 1), NA())</f>
        <v>#N/A</v>
      </c>
      <c r="S98" s="233" t="e">
        <f>IF(ISNUMBER(Regressions!U108),ROUND(Regressions!U108, 1), NA())</f>
        <v>#N/A</v>
      </c>
    </row>
    <row xmlns:x14ac="http://schemas.microsoft.com/office/spreadsheetml/2009/9/ac" r="99" x14ac:dyDescent="0.2">
      <c r="A99" s="330" t="str">
        <f>IF(ISBLANK(Regressions!A109), " ", Regressions!A109)</f>
        <v>Kiribati</v>
      </c>
      <c r="B99" s="331">
        <f>IF(ISBLANK(Regressions!B109), " ", Regressions!B109)</f>
        <v>2002</v>
      </c>
      <c r="C99" s="336" t="str">
        <f>IF(ISBLANK(Regressions!C109), " ", Regressions!C109)</f>
        <v>Pre-primary</v>
      </c>
      <c r="D99" s="332">
        <f>IF(ISBLANK(Regressions!D109), " ", Regressions!D109)</f>
        <v>7796</v>
      </c>
      <c r="E99" s="210" t="e">
        <f>IF(ISNUMBER(Regressions!E109),ROUND(Regressions!E109, 1), NA())</f>
        <v>#N/A</v>
      </c>
      <c r="F99" s="333" t="e">
        <f>IF(ISNUMBER(Regressions!F109),ROUND(Regressions!F109, 1), NA())</f>
        <v>#N/A</v>
      </c>
      <c r="G99" s="232" t="e">
        <f>IF(ISNUMBER(Regressions!G109),ROUND(Regressions!G109, 1), NA())</f>
        <v>#N/A</v>
      </c>
      <c r="H99" s="334" t="e">
        <f>IF(ISNUMBER(Regressions!H109),ROUND(Regressions!H109, 1), NA())</f>
        <v>#N/A</v>
      </c>
      <c r="I99" s="233" t="e">
        <f>IF(ISNUMBER(Regressions!I109),ROUND(Regressions!I109, 1), NA())</f>
        <v>#N/A</v>
      </c>
      <c r="J99" s="335" t="e">
        <f>IF(ISNUMBER(Regressions!K109),ROUND(Regressions!K109, 1), NA())</f>
        <v>#N/A</v>
      </c>
      <c r="K99" s="333" t="e">
        <f>IF(ISNUMBER(Regressions!L109),ROUND(Regressions!L109, 1), NA())</f>
        <v>#N/A</v>
      </c>
      <c r="L99" s="234" t="e">
        <f>IF(ISNUMBER(Regressions!M109),ROUND(Regressions!M109, 1), NA())</f>
        <v>#N/A</v>
      </c>
      <c r="M99" s="334" t="e">
        <f>IF(ISNUMBER(Regressions!N109),ROUND(Regressions!N109, 1), NA())</f>
        <v>#N/A</v>
      </c>
      <c r="N99" s="233" t="e">
        <f>IF(ISNUMBER(Regressions!O109),ROUND(Regressions!O109, 1), NA())</f>
        <v>#N/A</v>
      </c>
      <c r="O99" s="335" t="e">
        <f>IF(ISNUMBER(Regressions!Q109),ROUND(Regressions!Q109, 1), NA())</f>
        <v>#N/A</v>
      </c>
      <c r="P99" s="333" t="e">
        <f>IF(ISNUMBER(Regressions!R109),ROUND(Regressions!R109, 1), NA())</f>
        <v>#N/A</v>
      </c>
      <c r="Q99" s="211" t="e">
        <f>IF(ISNUMBER(Regressions!S109),ROUND(Regressions!S109, 1), NA())</f>
        <v>#N/A</v>
      </c>
      <c r="R99" s="334" t="e">
        <f>IF(ISNUMBER(Regressions!T109),ROUND(Regressions!T109, 1), NA())</f>
        <v>#N/A</v>
      </c>
      <c r="S99" s="233" t="e">
        <f>IF(ISNUMBER(Regressions!U109),ROUND(Regressions!U109, 1), NA())</f>
        <v>#N/A</v>
      </c>
    </row>
    <row xmlns:x14ac="http://schemas.microsoft.com/office/spreadsheetml/2009/9/ac" r="100" x14ac:dyDescent="0.2">
      <c r="A100" s="330" t="str">
        <f>IF(ISBLANK(Regressions!A110), " ", Regressions!A110)</f>
        <v>Kiribati</v>
      </c>
      <c r="B100" s="331">
        <f>IF(ISBLANK(Regressions!B110), " ", Regressions!B110)</f>
        <v>2003</v>
      </c>
      <c r="C100" s="336" t="str">
        <f>IF(ISBLANK(Regressions!C110), " ", Regressions!C110)</f>
        <v>Pre-primary</v>
      </c>
      <c r="D100" s="332">
        <f>IF(ISBLANK(Regressions!D110), " ", Regressions!D110)</f>
        <v>7866</v>
      </c>
      <c r="E100" s="210" t="e">
        <f>IF(ISNUMBER(Regressions!E110),ROUND(Regressions!E110, 1), NA())</f>
        <v>#N/A</v>
      </c>
      <c r="F100" s="333" t="e">
        <f>IF(ISNUMBER(Regressions!F110),ROUND(Regressions!F110, 1), NA())</f>
        <v>#N/A</v>
      </c>
      <c r="G100" s="232" t="e">
        <f>IF(ISNUMBER(Regressions!G110),ROUND(Regressions!G110, 1), NA())</f>
        <v>#N/A</v>
      </c>
      <c r="H100" s="334" t="e">
        <f>IF(ISNUMBER(Regressions!H110),ROUND(Regressions!H110, 1), NA())</f>
        <v>#N/A</v>
      </c>
      <c r="I100" s="233" t="e">
        <f>IF(ISNUMBER(Regressions!I110),ROUND(Regressions!I110, 1), NA())</f>
        <v>#N/A</v>
      </c>
      <c r="J100" s="335" t="e">
        <f>IF(ISNUMBER(Regressions!K110),ROUND(Regressions!K110, 1), NA())</f>
        <v>#N/A</v>
      </c>
      <c r="K100" s="333" t="e">
        <f>IF(ISNUMBER(Regressions!L110),ROUND(Regressions!L110, 1), NA())</f>
        <v>#N/A</v>
      </c>
      <c r="L100" s="234" t="e">
        <f>IF(ISNUMBER(Regressions!M110),ROUND(Regressions!M110, 1), NA())</f>
        <v>#N/A</v>
      </c>
      <c r="M100" s="334" t="e">
        <f>IF(ISNUMBER(Regressions!N110),ROUND(Regressions!N110, 1), NA())</f>
        <v>#N/A</v>
      </c>
      <c r="N100" s="233" t="e">
        <f>IF(ISNUMBER(Regressions!O110),ROUND(Regressions!O110, 1), NA())</f>
        <v>#N/A</v>
      </c>
      <c r="O100" s="335" t="e">
        <f>IF(ISNUMBER(Regressions!Q110),ROUND(Regressions!Q110, 1), NA())</f>
        <v>#N/A</v>
      </c>
      <c r="P100" s="333" t="e">
        <f>IF(ISNUMBER(Regressions!R110),ROUND(Regressions!R110, 1), NA())</f>
        <v>#N/A</v>
      </c>
      <c r="Q100" s="211" t="e">
        <f>IF(ISNUMBER(Regressions!S110),ROUND(Regressions!S110, 1), NA())</f>
        <v>#N/A</v>
      </c>
      <c r="R100" s="334" t="e">
        <f>IF(ISNUMBER(Regressions!T110),ROUND(Regressions!T110, 1), NA())</f>
        <v>#N/A</v>
      </c>
      <c r="S100" s="233" t="e">
        <f>IF(ISNUMBER(Regressions!U110),ROUND(Regressions!U110, 1), NA())</f>
        <v>#N/A</v>
      </c>
    </row>
    <row xmlns:x14ac="http://schemas.microsoft.com/office/spreadsheetml/2009/9/ac" r="101" x14ac:dyDescent="0.2">
      <c r="A101" s="330" t="str">
        <f>IF(ISBLANK(Regressions!A111), " ", Regressions!A111)</f>
        <v>Kiribati</v>
      </c>
      <c r="B101" s="331">
        <f>IF(ISBLANK(Regressions!B111), " ", Regressions!B111)</f>
        <v>2004</v>
      </c>
      <c r="C101" s="336" t="str">
        <f>IF(ISBLANK(Regressions!C111), " ", Regressions!C111)</f>
        <v>Pre-primary</v>
      </c>
      <c r="D101" s="332">
        <f>IF(ISBLANK(Regressions!D111), " ", Regressions!D111)</f>
        <v>7882</v>
      </c>
      <c r="E101" s="210" t="e">
        <f>IF(ISNUMBER(Regressions!E111),ROUND(Regressions!E111, 1), NA())</f>
        <v>#N/A</v>
      </c>
      <c r="F101" s="333" t="e">
        <f>IF(ISNUMBER(Regressions!F111),ROUND(Regressions!F111, 1), NA())</f>
        <v>#N/A</v>
      </c>
      <c r="G101" s="232" t="e">
        <f>IF(ISNUMBER(Regressions!G111),ROUND(Regressions!G111, 1), NA())</f>
        <v>#N/A</v>
      </c>
      <c r="H101" s="334" t="e">
        <f>IF(ISNUMBER(Regressions!H111),ROUND(Regressions!H111, 1), NA())</f>
        <v>#N/A</v>
      </c>
      <c r="I101" s="233" t="e">
        <f>IF(ISNUMBER(Regressions!I111),ROUND(Regressions!I111, 1), NA())</f>
        <v>#N/A</v>
      </c>
      <c r="J101" s="335" t="e">
        <f>IF(ISNUMBER(Regressions!K111),ROUND(Regressions!K111, 1), NA())</f>
        <v>#N/A</v>
      </c>
      <c r="K101" s="333" t="e">
        <f>IF(ISNUMBER(Regressions!L111),ROUND(Regressions!L111, 1), NA())</f>
        <v>#N/A</v>
      </c>
      <c r="L101" s="234" t="e">
        <f>IF(ISNUMBER(Regressions!M111),ROUND(Regressions!M111, 1), NA())</f>
        <v>#N/A</v>
      </c>
      <c r="M101" s="334" t="e">
        <f>IF(ISNUMBER(Regressions!N111),ROUND(Regressions!N111, 1), NA())</f>
        <v>#N/A</v>
      </c>
      <c r="N101" s="233" t="e">
        <f>IF(ISNUMBER(Regressions!O111),ROUND(Regressions!O111, 1), NA())</f>
        <v>#N/A</v>
      </c>
      <c r="O101" s="335" t="e">
        <f>IF(ISNUMBER(Regressions!Q111),ROUND(Regressions!Q111, 1), NA())</f>
        <v>#N/A</v>
      </c>
      <c r="P101" s="333" t="e">
        <f>IF(ISNUMBER(Regressions!R111),ROUND(Regressions!R111, 1), NA())</f>
        <v>#N/A</v>
      </c>
      <c r="Q101" s="211" t="e">
        <f>IF(ISNUMBER(Regressions!S111),ROUND(Regressions!S111, 1), NA())</f>
        <v>#N/A</v>
      </c>
      <c r="R101" s="334" t="e">
        <f>IF(ISNUMBER(Regressions!T111),ROUND(Regressions!T111, 1), NA())</f>
        <v>#N/A</v>
      </c>
      <c r="S101" s="233" t="e">
        <f>IF(ISNUMBER(Regressions!U111),ROUND(Regressions!U111, 1), NA())</f>
        <v>#N/A</v>
      </c>
    </row>
    <row xmlns:x14ac="http://schemas.microsoft.com/office/spreadsheetml/2009/9/ac" r="102" x14ac:dyDescent="0.2">
      <c r="A102" s="330" t="str">
        <f>IF(ISBLANK(Regressions!A112), " ", Regressions!A112)</f>
        <v>Kiribati</v>
      </c>
      <c r="B102" s="331">
        <f>IF(ISBLANK(Regressions!B112), " ", Regressions!B112)</f>
        <v>2005</v>
      </c>
      <c r="C102" s="336" t="str">
        <f>IF(ISBLANK(Regressions!C112), " ", Regressions!C112)</f>
        <v>Pre-primary</v>
      </c>
      <c r="D102" s="332">
        <f>IF(ISBLANK(Regressions!D112), " ", Regressions!D112)</f>
        <v>7851</v>
      </c>
      <c r="E102" s="210" t="e">
        <f>IF(ISNUMBER(Regressions!E112),ROUND(Regressions!E112, 1), NA())</f>
        <v>#N/A</v>
      </c>
      <c r="F102" s="333" t="e">
        <f>IF(ISNUMBER(Regressions!F112),ROUND(Regressions!F112, 1), NA())</f>
        <v>#N/A</v>
      </c>
      <c r="G102" s="232" t="e">
        <f>IF(ISNUMBER(Regressions!G112),ROUND(Regressions!G112, 1), NA())</f>
        <v>#N/A</v>
      </c>
      <c r="H102" s="334" t="e">
        <f>IF(ISNUMBER(Regressions!H112),ROUND(Regressions!H112, 1), NA())</f>
        <v>#N/A</v>
      </c>
      <c r="I102" s="233" t="e">
        <f>IF(ISNUMBER(Regressions!I112),ROUND(Regressions!I112, 1), NA())</f>
        <v>#N/A</v>
      </c>
      <c r="J102" s="335" t="e">
        <f>IF(ISNUMBER(Regressions!K112),ROUND(Regressions!K112, 1), NA())</f>
        <v>#N/A</v>
      </c>
      <c r="K102" s="333" t="e">
        <f>IF(ISNUMBER(Regressions!L112),ROUND(Regressions!L112, 1), NA())</f>
        <v>#N/A</v>
      </c>
      <c r="L102" s="234" t="e">
        <f>IF(ISNUMBER(Regressions!M112),ROUND(Regressions!M112, 1), NA())</f>
        <v>#N/A</v>
      </c>
      <c r="M102" s="334" t="e">
        <f>IF(ISNUMBER(Regressions!N112),ROUND(Regressions!N112, 1), NA())</f>
        <v>#N/A</v>
      </c>
      <c r="N102" s="233" t="e">
        <f>IF(ISNUMBER(Regressions!O112),ROUND(Regressions!O112, 1), NA())</f>
        <v>#N/A</v>
      </c>
      <c r="O102" s="335" t="e">
        <f>IF(ISNUMBER(Regressions!Q112),ROUND(Regressions!Q112, 1), NA())</f>
        <v>#N/A</v>
      </c>
      <c r="P102" s="333" t="e">
        <f>IF(ISNUMBER(Regressions!R112),ROUND(Regressions!R112, 1), NA())</f>
        <v>#N/A</v>
      </c>
      <c r="Q102" s="211" t="e">
        <f>IF(ISNUMBER(Regressions!S112),ROUND(Regressions!S112, 1), NA())</f>
        <v>#N/A</v>
      </c>
      <c r="R102" s="334" t="e">
        <f>IF(ISNUMBER(Regressions!T112),ROUND(Regressions!T112, 1), NA())</f>
        <v>#N/A</v>
      </c>
      <c r="S102" s="233" t="e">
        <f>IF(ISNUMBER(Regressions!U112),ROUND(Regressions!U112, 1), NA())</f>
        <v>#N/A</v>
      </c>
    </row>
    <row xmlns:x14ac="http://schemas.microsoft.com/office/spreadsheetml/2009/9/ac" r="103" x14ac:dyDescent="0.2">
      <c r="A103" s="330" t="str">
        <f>IF(ISBLANK(Regressions!A113), " ", Regressions!A113)</f>
        <v>Kiribati</v>
      </c>
      <c r="B103" s="331">
        <f>IF(ISBLANK(Regressions!B113), " ", Regressions!B113)</f>
        <v>2006</v>
      </c>
      <c r="C103" s="336" t="str">
        <f>IF(ISBLANK(Regressions!C113), " ", Regressions!C113)</f>
        <v>Pre-primary</v>
      </c>
      <c r="D103" s="332">
        <f>IF(ISBLANK(Regressions!D113), " ", Regressions!D113)</f>
        <v>7845</v>
      </c>
      <c r="E103" s="210" t="e">
        <f>IF(ISNUMBER(Regressions!E113),ROUND(Regressions!E113, 1), NA())</f>
        <v>#N/A</v>
      </c>
      <c r="F103" s="333" t="e">
        <f>IF(ISNUMBER(Regressions!F113),ROUND(Regressions!F113, 1), NA())</f>
        <v>#N/A</v>
      </c>
      <c r="G103" s="232" t="e">
        <f>IF(ISNUMBER(Regressions!G113),ROUND(Regressions!G113, 1), NA())</f>
        <v>#N/A</v>
      </c>
      <c r="H103" s="334" t="e">
        <f>IF(ISNUMBER(Regressions!H113),ROUND(Regressions!H113, 1), NA())</f>
        <v>#N/A</v>
      </c>
      <c r="I103" s="233" t="e">
        <f>IF(ISNUMBER(Regressions!I113),ROUND(Regressions!I113, 1), NA())</f>
        <v>#N/A</v>
      </c>
      <c r="J103" s="335" t="e">
        <f>IF(ISNUMBER(Regressions!K113),ROUND(Regressions!K113, 1), NA())</f>
        <v>#N/A</v>
      </c>
      <c r="K103" s="333" t="e">
        <f>IF(ISNUMBER(Regressions!L113),ROUND(Regressions!L113, 1), NA())</f>
        <v>#N/A</v>
      </c>
      <c r="L103" s="234" t="e">
        <f>IF(ISNUMBER(Regressions!M113),ROUND(Regressions!M113, 1), NA())</f>
        <v>#N/A</v>
      </c>
      <c r="M103" s="334" t="e">
        <f>IF(ISNUMBER(Regressions!N113),ROUND(Regressions!N113, 1), NA())</f>
        <v>#N/A</v>
      </c>
      <c r="N103" s="233" t="e">
        <f>IF(ISNUMBER(Regressions!O113),ROUND(Regressions!O113, 1), NA())</f>
        <v>#N/A</v>
      </c>
      <c r="O103" s="335" t="e">
        <f>IF(ISNUMBER(Regressions!Q113),ROUND(Regressions!Q113, 1), NA())</f>
        <v>#N/A</v>
      </c>
      <c r="P103" s="333" t="e">
        <f>IF(ISNUMBER(Regressions!R113),ROUND(Regressions!R113, 1), NA())</f>
        <v>#N/A</v>
      </c>
      <c r="Q103" s="211" t="e">
        <f>IF(ISNUMBER(Regressions!S113),ROUND(Regressions!S113, 1), NA())</f>
        <v>#N/A</v>
      </c>
      <c r="R103" s="334" t="e">
        <f>IF(ISNUMBER(Regressions!T113),ROUND(Regressions!T113, 1), NA())</f>
        <v>#N/A</v>
      </c>
      <c r="S103" s="233" t="e">
        <f>IF(ISNUMBER(Regressions!U113),ROUND(Regressions!U113, 1), NA())</f>
        <v>#N/A</v>
      </c>
    </row>
    <row xmlns:x14ac="http://schemas.microsoft.com/office/spreadsheetml/2009/9/ac" r="104" x14ac:dyDescent="0.2">
      <c r="A104" s="330" t="str">
        <f>IF(ISBLANK(Regressions!A114), " ", Regressions!A114)</f>
        <v>Kiribati</v>
      </c>
      <c r="B104" s="331">
        <f>IF(ISBLANK(Regressions!B114), " ", Regressions!B114)</f>
        <v>2007</v>
      </c>
      <c r="C104" s="336" t="str">
        <f>IF(ISBLANK(Regressions!C114), " ", Regressions!C114)</f>
        <v>Pre-primary</v>
      </c>
      <c r="D104" s="332">
        <f>IF(ISBLANK(Regressions!D114), " ", Regressions!D114)</f>
        <v>7657</v>
      </c>
      <c r="E104" s="210" t="e">
        <f>IF(ISNUMBER(Regressions!E114),ROUND(Regressions!E114, 1), NA())</f>
        <v>#N/A</v>
      </c>
      <c r="F104" s="333" t="e">
        <f>IF(ISNUMBER(Regressions!F114),ROUND(Regressions!F114, 1), NA())</f>
        <v>#N/A</v>
      </c>
      <c r="G104" s="232" t="e">
        <f>IF(ISNUMBER(Regressions!G114),ROUND(Regressions!G114, 1), NA())</f>
        <v>#N/A</v>
      </c>
      <c r="H104" s="334" t="e">
        <f>IF(ISNUMBER(Regressions!H114),ROUND(Regressions!H114, 1), NA())</f>
        <v>#N/A</v>
      </c>
      <c r="I104" s="233" t="e">
        <f>IF(ISNUMBER(Regressions!I114),ROUND(Regressions!I114, 1), NA())</f>
        <v>#N/A</v>
      </c>
      <c r="J104" s="335" t="e">
        <f>IF(ISNUMBER(Regressions!K114),ROUND(Regressions!K114, 1), NA())</f>
        <v>#N/A</v>
      </c>
      <c r="K104" s="333" t="e">
        <f>IF(ISNUMBER(Regressions!L114),ROUND(Regressions!L114, 1), NA())</f>
        <v>#N/A</v>
      </c>
      <c r="L104" s="234" t="e">
        <f>IF(ISNUMBER(Regressions!M114),ROUND(Regressions!M114, 1), NA())</f>
        <v>#N/A</v>
      </c>
      <c r="M104" s="334" t="e">
        <f>IF(ISNUMBER(Regressions!N114),ROUND(Regressions!N114, 1), NA())</f>
        <v>#N/A</v>
      </c>
      <c r="N104" s="233" t="e">
        <f>IF(ISNUMBER(Regressions!O114),ROUND(Regressions!O114, 1), NA())</f>
        <v>#N/A</v>
      </c>
      <c r="O104" s="335" t="e">
        <f>IF(ISNUMBER(Regressions!Q114),ROUND(Regressions!Q114, 1), NA())</f>
        <v>#N/A</v>
      </c>
      <c r="P104" s="333" t="e">
        <f>IF(ISNUMBER(Regressions!R114),ROUND(Regressions!R114, 1), NA())</f>
        <v>#N/A</v>
      </c>
      <c r="Q104" s="211" t="e">
        <f>IF(ISNUMBER(Regressions!S114),ROUND(Regressions!S114, 1), NA())</f>
        <v>#N/A</v>
      </c>
      <c r="R104" s="334" t="e">
        <f>IF(ISNUMBER(Regressions!T114),ROUND(Regressions!T114, 1), NA())</f>
        <v>#N/A</v>
      </c>
      <c r="S104" s="233" t="e">
        <f>IF(ISNUMBER(Regressions!U114),ROUND(Regressions!U114, 1), NA())</f>
        <v>#N/A</v>
      </c>
    </row>
    <row xmlns:x14ac="http://schemas.microsoft.com/office/spreadsheetml/2009/9/ac" r="105" x14ac:dyDescent="0.2">
      <c r="A105" s="330" t="str">
        <f>IF(ISBLANK(Regressions!A115), " ", Regressions!A115)</f>
        <v>Kiribati</v>
      </c>
      <c r="B105" s="331">
        <f>IF(ISBLANK(Regressions!B115), " ", Regressions!B115)</f>
        <v>2008</v>
      </c>
      <c r="C105" s="336" t="str">
        <f>IF(ISBLANK(Regressions!C115), " ", Regressions!C115)</f>
        <v>Pre-primary</v>
      </c>
      <c r="D105" s="332">
        <f>IF(ISBLANK(Regressions!D115), " ", Regressions!D115)</f>
        <v>7589</v>
      </c>
      <c r="E105" s="210" t="e">
        <f>IF(ISNUMBER(Regressions!E115),ROUND(Regressions!E115, 1), NA())</f>
        <v>#N/A</v>
      </c>
      <c r="F105" s="333" t="e">
        <f>IF(ISNUMBER(Regressions!F115),ROUND(Regressions!F115, 1), NA())</f>
        <v>#N/A</v>
      </c>
      <c r="G105" s="232" t="e">
        <f>IF(ISNUMBER(Regressions!G115),ROUND(Regressions!G115, 1), NA())</f>
        <v>#N/A</v>
      </c>
      <c r="H105" s="334" t="e">
        <f>IF(ISNUMBER(Regressions!H115),ROUND(Regressions!H115, 1), NA())</f>
        <v>#N/A</v>
      </c>
      <c r="I105" s="233" t="e">
        <f>IF(ISNUMBER(Regressions!I115),ROUND(Regressions!I115, 1), NA())</f>
        <v>#N/A</v>
      </c>
      <c r="J105" s="335" t="e">
        <f>IF(ISNUMBER(Regressions!K115),ROUND(Regressions!K115, 1), NA())</f>
        <v>#N/A</v>
      </c>
      <c r="K105" s="333" t="e">
        <f>IF(ISNUMBER(Regressions!L115),ROUND(Regressions!L115, 1), NA())</f>
        <v>#N/A</v>
      </c>
      <c r="L105" s="234" t="e">
        <f>IF(ISNUMBER(Regressions!M115),ROUND(Regressions!M115, 1), NA())</f>
        <v>#N/A</v>
      </c>
      <c r="M105" s="334" t="e">
        <f>IF(ISNUMBER(Regressions!N115),ROUND(Regressions!N115, 1), NA())</f>
        <v>#N/A</v>
      </c>
      <c r="N105" s="233" t="e">
        <f>IF(ISNUMBER(Regressions!O115),ROUND(Regressions!O115, 1), NA())</f>
        <v>#N/A</v>
      </c>
      <c r="O105" s="335" t="e">
        <f>IF(ISNUMBER(Regressions!Q115),ROUND(Regressions!Q115, 1), NA())</f>
        <v>#N/A</v>
      </c>
      <c r="P105" s="333" t="e">
        <f>IF(ISNUMBER(Regressions!R115),ROUND(Regressions!R115, 1), NA())</f>
        <v>#N/A</v>
      </c>
      <c r="Q105" s="211" t="e">
        <f>IF(ISNUMBER(Regressions!S115),ROUND(Regressions!S115, 1), NA())</f>
        <v>#N/A</v>
      </c>
      <c r="R105" s="334" t="e">
        <f>IF(ISNUMBER(Regressions!T115),ROUND(Regressions!T115, 1), NA())</f>
        <v>#N/A</v>
      </c>
      <c r="S105" s="233" t="e">
        <f>IF(ISNUMBER(Regressions!U115),ROUND(Regressions!U115, 1), NA())</f>
        <v>#N/A</v>
      </c>
    </row>
    <row xmlns:x14ac="http://schemas.microsoft.com/office/spreadsheetml/2009/9/ac" r="106" x14ac:dyDescent="0.2">
      <c r="A106" s="330" t="str">
        <f>IF(ISBLANK(Regressions!A116), " ", Regressions!A116)</f>
        <v>Kiribati</v>
      </c>
      <c r="B106" s="331">
        <f>IF(ISBLANK(Regressions!B116), " ", Regressions!B116)</f>
        <v>2009</v>
      </c>
      <c r="C106" s="336" t="str">
        <f>IF(ISBLANK(Regressions!C116), " ", Regressions!C116)</f>
        <v>Pre-primary</v>
      </c>
      <c r="D106" s="332">
        <f>IF(ISBLANK(Regressions!D116), " ", Regressions!D116)</f>
        <v>7651</v>
      </c>
      <c r="E106" s="210" t="e">
        <f>IF(ISNUMBER(Regressions!E116),ROUND(Regressions!E116, 1), NA())</f>
        <v>#N/A</v>
      </c>
      <c r="F106" s="333" t="e">
        <f>IF(ISNUMBER(Regressions!F116),ROUND(Regressions!F116, 1), NA())</f>
        <v>#N/A</v>
      </c>
      <c r="G106" s="232" t="e">
        <f>IF(ISNUMBER(Regressions!G116),ROUND(Regressions!G116, 1), NA())</f>
        <v>#N/A</v>
      </c>
      <c r="H106" s="334" t="e">
        <f>IF(ISNUMBER(Regressions!H116),ROUND(Regressions!H116, 1), NA())</f>
        <v>#N/A</v>
      </c>
      <c r="I106" s="233" t="e">
        <f>IF(ISNUMBER(Regressions!I116),ROUND(Regressions!I116, 1), NA())</f>
        <v>#N/A</v>
      </c>
      <c r="J106" s="335" t="e">
        <f>IF(ISNUMBER(Regressions!K116),ROUND(Regressions!K116, 1), NA())</f>
        <v>#N/A</v>
      </c>
      <c r="K106" s="333" t="e">
        <f>IF(ISNUMBER(Regressions!L116),ROUND(Regressions!L116, 1), NA())</f>
        <v>#N/A</v>
      </c>
      <c r="L106" s="234" t="e">
        <f>IF(ISNUMBER(Regressions!M116),ROUND(Regressions!M116, 1), NA())</f>
        <v>#N/A</v>
      </c>
      <c r="M106" s="334" t="e">
        <f>IF(ISNUMBER(Regressions!N116),ROUND(Regressions!N116, 1), NA())</f>
        <v>#N/A</v>
      </c>
      <c r="N106" s="233" t="e">
        <f>IF(ISNUMBER(Regressions!O116),ROUND(Regressions!O116, 1), NA())</f>
        <v>#N/A</v>
      </c>
      <c r="O106" s="335" t="e">
        <f>IF(ISNUMBER(Regressions!Q116),ROUND(Regressions!Q116, 1), NA())</f>
        <v>#N/A</v>
      </c>
      <c r="P106" s="333" t="e">
        <f>IF(ISNUMBER(Regressions!R116),ROUND(Regressions!R116, 1), NA())</f>
        <v>#N/A</v>
      </c>
      <c r="Q106" s="211" t="e">
        <f>IF(ISNUMBER(Regressions!S116),ROUND(Regressions!S116, 1), NA())</f>
        <v>#N/A</v>
      </c>
      <c r="R106" s="334" t="e">
        <f>IF(ISNUMBER(Regressions!T116),ROUND(Regressions!T116, 1), NA())</f>
        <v>#N/A</v>
      </c>
      <c r="S106" s="233" t="e">
        <f>IF(ISNUMBER(Regressions!U116),ROUND(Regressions!U116, 1), NA())</f>
        <v>#N/A</v>
      </c>
    </row>
    <row xmlns:x14ac="http://schemas.microsoft.com/office/spreadsheetml/2009/9/ac" r="107" x14ac:dyDescent="0.2">
      <c r="A107" s="330" t="str">
        <f>IF(ISBLANK(Regressions!A117), " ", Regressions!A117)</f>
        <v>Kiribati</v>
      </c>
      <c r="B107" s="331">
        <f>IF(ISBLANK(Regressions!B117), " ", Regressions!B117)</f>
        <v>2010</v>
      </c>
      <c r="C107" s="336" t="str">
        <f>IF(ISBLANK(Regressions!C117), " ", Regressions!C117)</f>
        <v>Pre-primary</v>
      </c>
      <c r="D107" s="332">
        <f>IF(ISBLANK(Regressions!D117), " ", Regressions!D117)</f>
        <v>7858</v>
      </c>
      <c r="E107" s="210" t="e">
        <f>IF(ISNUMBER(Regressions!E117),ROUND(Regressions!E117, 1), NA())</f>
        <v>#N/A</v>
      </c>
      <c r="F107" s="333" t="e">
        <f>IF(ISNUMBER(Regressions!F117),ROUND(Regressions!F117, 1), NA())</f>
        <v>#N/A</v>
      </c>
      <c r="G107" s="232" t="e">
        <f>IF(ISNUMBER(Regressions!G117),ROUND(Regressions!G117, 1), NA())</f>
        <v>#N/A</v>
      </c>
      <c r="H107" s="334" t="e">
        <f>IF(ISNUMBER(Regressions!H117),ROUND(Regressions!H117, 1), NA())</f>
        <v>#N/A</v>
      </c>
      <c r="I107" s="233" t="e">
        <f>IF(ISNUMBER(Regressions!I117),ROUND(Regressions!I117, 1), NA())</f>
        <v>#N/A</v>
      </c>
      <c r="J107" s="335" t="e">
        <f>IF(ISNUMBER(Regressions!K117),ROUND(Regressions!K117, 1), NA())</f>
        <v>#N/A</v>
      </c>
      <c r="K107" s="333" t="e">
        <f>IF(ISNUMBER(Regressions!L117),ROUND(Regressions!L117, 1), NA())</f>
        <v>#N/A</v>
      </c>
      <c r="L107" s="234" t="e">
        <f>IF(ISNUMBER(Regressions!M117),ROUND(Regressions!M117, 1), NA())</f>
        <v>#N/A</v>
      </c>
      <c r="M107" s="334" t="e">
        <f>IF(ISNUMBER(Regressions!N117),ROUND(Regressions!N117, 1), NA())</f>
        <v>#N/A</v>
      </c>
      <c r="N107" s="233" t="e">
        <f>IF(ISNUMBER(Regressions!O117),ROUND(Regressions!O117, 1), NA())</f>
        <v>#N/A</v>
      </c>
      <c r="O107" s="335" t="e">
        <f>IF(ISNUMBER(Regressions!Q117),ROUND(Regressions!Q117, 1), NA())</f>
        <v>#N/A</v>
      </c>
      <c r="P107" s="333" t="e">
        <f>IF(ISNUMBER(Regressions!R117),ROUND(Regressions!R117, 1), NA())</f>
        <v>#N/A</v>
      </c>
      <c r="Q107" s="211" t="e">
        <f>IF(ISNUMBER(Regressions!S117),ROUND(Regressions!S117, 1), NA())</f>
        <v>#N/A</v>
      </c>
      <c r="R107" s="334" t="e">
        <f>IF(ISNUMBER(Regressions!T117),ROUND(Regressions!T117, 1), NA())</f>
        <v>#N/A</v>
      </c>
      <c r="S107" s="233" t="e">
        <f>IF(ISNUMBER(Regressions!U117),ROUND(Regressions!U117, 1), NA())</f>
        <v>#N/A</v>
      </c>
    </row>
    <row xmlns:x14ac="http://schemas.microsoft.com/office/spreadsheetml/2009/9/ac" r="108" x14ac:dyDescent="0.2">
      <c r="A108" s="330" t="str">
        <f>IF(ISBLANK(Regressions!A118), " ", Regressions!A118)</f>
        <v>Kiribati</v>
      </c>
      <c r="B108" s="331">
        <f>IF(ISBLANK(Regressions!B118), " ", Regressions!B118)</f>
        <v>2011</v>
      </c>
      <c r="C108" s="336" t="str">
        <f>IF(ISBLANK(Regressions!C118), " ", Regressions!C118)</f>
        <v>Pre-primary</v>
      </c>
      <c r="D108" s="332">
        <f>IF(ISBLANK(Regressions!D118), " ", Regressions!D118)</f>
        <v>8099</v>
      </c>
      <c r="E108" s="210" t="e">
        <f>IF(ISNUMBER(Regressions!E118),ROUND(Regressions!E118, 1), NA())</f>
        <v>#N/A</v>
      </c>
      <c r="F108" s="333" t="e">
        <f>IF(ISNUMBER(Regressions!F118),ROUND(Regressions!F118, 1), NA())</f>
        <v>#N/A</v>
      </c>
      <c r="G108" s="232" t="e">
        <f>IF(ISNUMBER(Regressions!G118),ROUND(Regressions!G118, 1), NA())</f>
        <v>#N/A</v>
      </c>
      <c r="H108" s="334" t="e">
        <f>IF(ISNUMBER(Regressions!H118),ROUND(Regressions!H118, 1), NA())</f>
        <v>#N/A</v>
      </c>
      <c r="I108" s="233" t="e">
        <f>IF(ISNUMBER(Regressions!I118),ROUND(Regressions!I118, 1), NA())</f>
        <v>#N/A</v>
      </c>
      <c r="J108" s="335" t="e">
        <f>IF(ISNUMBER(Regressions!K118),ROUND(Regressions!K118, 1), NA())</f>
        <v>#N/A</v>
      </c>
      <c r="K108" s="333" t="e">
        <f>IF(ISNUMBER(Regressions!L118),ROUND(Regressions!L118, 1), NA())</f>
        <v>#N/A</v>
      </c>
      <c r="L108" s="234" t="e">
        <f>IF(ISNUMBER(Regressions!M118),ROUND(Regressions!M118, 1), NA())</f>
        <v>#N/A</v>
      </c>
      <c r="M108" s="334" t="e">
        <f>IF(ISNUMBER(Regressions!N118),ROUND(Regressions!N118, 1), NA())</f>
        <v>#N/A</v>
      </c>
      <c r="N108" s="233" t="e">
        <f>IF(ISNUMBER(Regressions!O118),ROUND(Regressions!O118, 1), NA())</f>
        <v>#N/A</v>
      </c>
      <c r="O108" s="335" t="e">
        <f>IF(ISNUMBER(Regressions!Q118),ROUND(Regressions!Q118, 1), NA())</f>
        <v>#N/A</v>
      </c>
      <c r="P108" s="333" t="e">
        <f>IF(ISNUMBER(Regressions!R118),ROUND(Regressions!R118, 1), NA())</f>
        <v>#N/A</v>
      </c>
      <c r="Q108" s="211" t="e">
        <f>IF(ISNUMBER(Regressions!S118),ROUND(Regressions!S118, 1), NA())</f>
        <v>#N/A</v>
      </c>
      <c r="R108" s="334" t="e">
        <f>IF(ISNUMBER(Regressions!T118),ROUND(Regressions!T118, 1), NA())</f>
        <v>#N/A</v>
      </c>
      <c r="S108" s="233" t="e">
        <f>IF(ISNUMBER(Regressions!U118),ROUND(Regressions!U118, 1), NA())</f>
        <v>#N/A</v>
      </c>
    </row>
    <row xmlns:x14ac="http://schemas.microsoft.com/office/spreadsheetml/2009/9/ac" r="109" x14ac:dyDescent="0.2">
      <c r="A109" s="330" t="str">
        <f>IF(ISBLANK(Regressions!A119), " ", Regressions!A119)</f>
        <v>Kiribati</v>
      </c>
      <c r="B109" s="331">
        <f>IF(ISBLANK(Regressions!B119), " ", Regressions!B119)</f>
        <v>2012</v>
      </c>
      <c r="C109" s="336" t="str">
        <f>IF(ISBLANK(Regressions!C119), " ", Regressions!C119)</f>
        <v>Pre-primary</v>
      </c>
      <c r="D109" s="332">
        <f>IF(ISBLANK(Regressions!D119), " ", Regressions!D119)</f>
        <v>8478</v>
      </c>
      <c r="E109" s="210" t="e">
        <f>IF(ISNUMBER(Regressions!E119),ROUND(Regressions!E119, 1), NA())</f>
        <v>#N/A</v>
      </c>
      <c r="F109" s="333" t="e">
        <f>IF(ISNUMBER(Regressions!F119),ROUND(Regressions!F119, 1), NA())</f>
        <v>#N/A</v>
      </c>
      <c r="G109" s="232" t="e">
        <f>IF(ISNUMBER(Regressions!G119),ROUND(Regressions!G119, 1), NA())</f>
        <v>#N/A</v>
      </c>
      <c r="H109" s="334" t="e">
        <f>IF(ISNUMBER(Regressions!H119),ROUND(Regressions!H119, 1), NA())</f>
        <v>#N/A</v>
      </c>
      <c r="I109" s="233" t="e">
        <f>IF(ISNUMBER(Regressions!I119),ROUND(Regressions!I119, 1), NA())</f>
        <v>#N/A</v>
      </c>
      <c r="J109" s="335" t="e">
        <f>IF(ISNUMBER(Regressions!K119),ROUND(Regressions!K119, 1), NA())</f>
        <v>#N/A</v>
      </c>
      <c r="K109" s="333" t="e">
        <f>IF(ISNUMBER(Regressions!L119),ROUND(Regressions!L119, 1), NA())</f>
        <v>#N/A</v>
      </c>
      <c r="L109" s="234" t="e">
        <f>IF(ISNUMBER(Regressions!M119),ROUND(Regressions!M119, 1), NA())</f>
        <v>#N/A</v>
      </c>
      <c r="M109" s="334" t="e">
        <f>IF(ISNUMBER(Regressions!N119),ROUND(Regressions!N119, 1), NA())</f>
        <v>#N/A</v>
      </c>
      <c r="N109" s="233" t="e">
        <f>IF(ISNUMBER(Regressions!O119),ROUND(Regressions!O119, 1), NA())</f>
        <v>#N/A</v>
      </c>
      <c r="O109" s="335" t="e">
        <f>IF(ISNUMBER(Regressions!Q119),ROUND(Regressions!Q119, 1), NA())</f>
        <v>#N/A</v>
      </c>
      <c r="P109" s="333" t="e">
        <f>IF(ISNUMBER(Regressions!R119),ROUND(Regressions!R119, 1), NA())</f>
        <v>#N/A</v>
      </c>
      <c r="Q109" s="211" t="e">
        <f>IF(ISNUMBER(Regressions!S119),ROUND(Regressions!S119, 1), NA())</f>
        <v>#N/A</v>
      </c>
      <c r="R109" s="334" t="e">
        <f>IF(ISNUMBER(Regressions!T119),ROUND(Regressions!T119, 1), NA())</f>
        <v>#N/A</v>
      </c>
      <c r="S109" s="233" t="e">
        <f>IF(ISNUMBER(Regressions!U119),ROUND(Regressions!U119, 1), NA())</f>
        <v>#N/A</v>
      </c>
    </row>
    <row xmlns:x14ac="http://schemas.microsoft.com/office/spreadsheetml/2009/9/ac" r="110" x14ac:dyDescent="0.2">
      <c r="A110" s="330" t="str">
        <f>IF(ISBLANK(Regressions!A120), " ", Regressions!A120)</f>
        <v>Kiribati</v>
      </c>
      <c r="B110" s="331">
        <f>IF(ISBLANK(Regressions!B120), " ", Regressions!B120)</f>
        <v>2013</v>
      </c>
      <c r="C110" s="336" t="str">
        <f>IF(ISBLANK(Regressions!C120), " ", Regressions!C120)</f>
        <v>Pre-primary</v>
      </c>
      <c r="D110" s="332">
        <f>IF(ISBLANK(Regressions!D120), " ", Regressions!D120)</f>
        <v>8830</v>
      </c>
      <c r="E110" s="210" t="e">
        <f>IF(ISNUMBER(Regressions!E120),ROUND(Regressions!E120, 1), NA())</f>
        <v>#N/A</v>
      </c>
      <c r="F110" s="333" t="e">
        <f>IF(ISNUMBER(Regressions!F120),ROUND(Regressions!F120, 1), NA())</f>
        <v>#N/A</v>
      </c>
      <c r="G110" s="232" t="e">
        <f>IF(ISNUMBER(Regressions!G120),ROUND(Regressions!G120, 1), NA())</f>
        <v>#N/A</v>
      </c>
      <c r="H110" s="334" t="e">
        <f>IF(ISNUMBER(Regressions!H120),ROUND(Regressions!H120, 1), NA())</f>
        <v>#N/A</v>
      </c>
      <c r="I110" s="233" t="e">
        <f>IF(ISNUMBER(Regressions!I120),ROUND(Regressions!I120, 1), NA())</f>
        <v>#N/A</v>
      </c>
      <c r="J110" s="335" t="e">
        <f>IF(ISNUMBER(Regressions!K120),ROUND(Regressions!K120, 1), NA())</f>
        <v>#N/A</v>
      </c>
      <c r="K110" s="333" t="e">
        <f>IF(ISNUMBER(Regressions!L120),ROUND(Regressions!L120, 1), NA())</f>
        <v>#N/A</v>
      </c>
      <c r="L110" s="234" t="e">
        <f>IF(ISNUMBER(Regressions!M120),ROUND(Regressions!M120, 1), NA())</f>
        <v>#N/A</v>
      </c>
      <c r="M110" s="334" t="e">
        <f>IF(ISNUMBER(Regressions!N120),ROUND(Regressions!N120, 1), NA())</f>
        <v>#N/A</v>
      </c>
      <c r="N110" s="233" t="e">
        <f>IF(ISNUMBER(Regressions!O120),ROUND(Regressions!O120, 1), NA())</f>
        <v>#N/A</v>
      </c>
      <c r="O110" s="335" t="e">
        <f>IF(ISNUMBER(Regressions!Q120),ROUND(Regressions!Q120, 1), NA())</f>
        <v>#N/A</v>
      </c>
      <c r="P110" s="333" t="e">
        <f>IF(ISNUMBER(Regressions!R120),ROUND(Regressions!R120, 1), NA())</f>
        <v>#N/A</v>
      </c>
      <c r="Q110" s="211" t="e">
        <f>IF(ISNUMBER(Regressions!S120),ROUND(Regressions!S120, 1), NA())</f>
        <v>#N/A</v>
      </c>
      <c r="R110" s="334" t="e">
        <f>IF(ISNUMBER(Regressions!T120),ROUND(Regressions!T120, 1), NA())</f>
        <v>#N/A</v>
      </c>
      <c r="S110" s="233" t="e">
        <f>IF(ISNUMBER(Regressions!U120),ROUND(Regressions!U120, 1), NA())</f>
        <v>#N/A</v>
      </c>
    </row>
    <row xmlns:x14ac="http://schemas.microsoft.com/office/spreadsheetml/2009/9/ac" r="111" x14ac:dyDescent="0.2">
      <c r="A111" s="330" t="str">
        <f>IF(ISBLANK(Regressions!A121), " ", Regressions!A121)</f>
        <v>Kiribati</v>
      </c>
      <c r="B111" s="331">
        <f>IF(ISBLANK(Regressions!B121), " ", Regressions!B121)</f>
        <v>2014</v>
      </c>
      <c r="C111" s="336" t="str">
        <f>IF(ISBLANK(Regressions!C121), " ", Regressions!C121)</f>
        <v>Pre-primary</v>
      </c>
      <c r="D111" s="332">
        <f>IF(ISBLANK(Regressions!D121), " ", Regressions!D121)</f>
        <v>9143</v>
      </c>
      <c r="E111" s="210" t="e">
        <f>IF(ISNUMBER(Regressions!E121),ROUND(Regressions!E121, 1), NA())</f>
        <v>#N/A</v>
      </c>
      <c r="F111" s="333" t="e">
        <f>IF(ISNUMBER(Regressions!F121),ROUND(Regressions!F121, 1), NA())</f>
        <v>#N/A</v>
      </c>
      <c r="G111" s="232" t="e">
        <f>IF(ISNUMBER(Regressions!G121),ROUND(Regressions!G121, 1), NA())</f>
        <v>#N/A</v>
      </c>
      <c r="H111" s="334" t="e">
        <f>IF(ISNUMBER(Regressions!H121),ROUND(Regressions!H121, 1), NA())</f>
        <v>#N/A</v>
      </c>
      <c r="I111" s="233" t="e">
        <f>IF(ISNUMBER(Regressions!I121),ROUND(Regressions!I121, 1), NA())</f>
        <v>#N/A</v>
      </c>
      <c r="J111" s="335" t="e">
        <f>IF(ISNUMBER(Regressions!K121),ROUND(Regressions!K121, 1), NA())</f>
        <v>#N/A</v>
      </c>
      <c r="K111" s="333" t="e">
        <f>IF(ISNUMBER(Regressions!L121),ROUND(Regressions!L121, 1), NA())</f>
        <v>#N/A</v>
      </c>
      <c r="L111" s="234" t="e">
        <f>IF(ISNUMBER(Regressions!M121),ROUND(Regressions!M121, 1), NA())</f>
        <v>#N/A</v>
      </c>
      <c r="M111" s="334" t="e">
        <f>IF(ISNUMBER(Regressions!N121),ROUND(Regressions!N121, 1), NA())</f>
        <v>#N/A</v>
      </c>
      <c r="N111" s="233" t="e">
        <f>IF(ISNUMBER(Regressions!O121),ROUND(Regressions!O121, 1), NA())</f>
        <v>#N/A</v>
      </c>
      <c r="O111" s="335" t="e">
        <f>IF(ISNUMBER(Regressions!Q121),ROUND(Regressions!Q121, 1), NA())</f>
        <v>#N/A</v>
      </c>
      <c r="P111" s="333" t="e">
        <f>IF(ISNUMBER(Regressions!R121),ROUND(Regressions!R121, 1), NA())</f>
        <v>#N/A</v>
      </c>
      <c r="Q111" s="211" t="e">
        <f>IF(ISNUMBER(Regressions!S121),ROUND(Regressions!S121, 1), NA())</f>
        <v>#N/A</v>
      </c>
      <c r="R111" s="334" t="e">
        <f>IF(ISNUMBER(Regressions!T121),ROUND(Regressions!T121, 1), NA())</f>
        <v>#N/A</v>
      </c>
      <c r="S111" s="233" t="e">
        <f>IF(ISNUMBER(Regressions!U121),ROUND(Regressions!U121, 1), NA())</f>
        <v>#N/A</v>
      </c>
    </row>
    <row xmlns:x14ac="http://schemas.microsoft.com/office/spreadsheetml/2009/9/ac" r="112" x14ac:dyDescent="0.2">
      <c r="A112" s="330" t="str">
        <f>IF(ISBLANK(Regressions!A122), " ", Regressions!A122)</f>
        <v>Kiribati</v>
      </c>
      <c r="B112" s="331">
        <f>IF(ISBLANK(Regressions!B122), " ", Regressions!B122)</f>
        <v>2015</v>
      </c>
      <c r="C112" s="336" t="str">
        <f>IF(ISBLANK(Regressions!C122), " ", Regressions!C122)</f>
        <v>Pre-primary</v>
      </c>
      <c r="D112" s="332">
        <f>IF(ISBLANK(Regressions!D122), " ", Regressions!D122)</f>
        <v>9409</v>
      </c>
      <c r="E112" s="210" t="e">
        <f>IF(ISNUMBER(Regressions!E122),ROUND(Regressions!E122, 1), NA())</f>
        <v>#N/A</v>
      </c>
      <c r="F112" s="333" t="e">
        <f>IF(ISNUMBER(Regressions!F122),ROUND(Regressions!F122, 1), NA())</f>
        <v>#N/A</v>
      </c>
      <c r="G112" s="232" t="e">
        <f>IF(ISNUMBER(Regressions!G122),ROUND(Regressions!G122, 1), NA())</f>
        <v>#N/A</v>
      </c>
      <c r="H112" s="334" t="e">
        <f>IF(ISNUMBER(Regressions!H122),ROUND(Regressions!H122, 1), NA())</f>
        <v>#N/A</v>
      </c>
      <c r="I112" s="233" t="e">
        <f>IF(ISNUMBER(Regressions!I122),ROUND(Regressions!I122, 1), NA())</f>
        <v>#N/A</v>
      </c>
      <c r="J112" s="335" t="e">
        <f>IF(ISNUMBER(Regressions!K122),ROUND(Regressions!K122, 1), NA())</f>
        <v>#N/A</v>
      </c>
      <c r="K112" s="333" t="e">
        <f>IF(ISNUMBER(Regressions!L122),ROUND(Regressions!L122, 1), NA())</f>
        <v>#N/A</v>
      </c>
      <c r="L112" s="234" t="e">
        <f>IF(ISNUMBER(Regressions!M122),ROUND(Regressions!M122, 1), NA())</f>
        <v>#N/A</v>
      </c>
      <c r="M112" s="334" t="e">
        <f>IF(ISNUMBER(Regressions!N122),ROUND(Regressions!N122, 1), NA())</f>
        <v>#N/A</v>
      </c>
      <c r="N112" s="233" t="e">
        <f>IF(ISNUMBER(Regressions!O122),ROUND(Regressions!O122, 1), NA())</f>
        <v>#N/A</v>
      </c>
      <c r="O112" s="335" t="e">
        <f>IF(ISNUMBER(Regressions!Q122),ROUND(Regressions!Q122, 1), NA())</f>
        <v>#N/A</v>
      </c>
      <c r="P112" s="333" t="e">
        <f>IF(ISNUMBER(Regressions!R122),ROUND(Regressions!R122, 1), NA())</f>
        <v>#N/A</v>
      </c>
      <c r="Q112" s="211" t="e">
        <f>IF(ISNUMBER(Regressions!S122),ROUND(Regressions!S122, 1), NA())</f>
        <v>#N/A</v>
      </c>
      <c r="R112" s="334" t="e">
        <f>IF(ISNUMBER(Regressions!T122),ROUND(Regressions!T122, 1), NA())</f>
        <v>#N/A</v>
      </c>
      <c r="S112" s="233" t="e">
        <f>IF(ISNUMBER(Regressions!U122),ROUND(Regressions!U122, 1), NA())</f>
        <v>#N/A</v>
      </c>
    </row>
    <row xmlns:x14ac="http://schemas.microsoft.com/office/spreadsheetml/2009/9/ac" r="113" x14ac:dyDescent="0.2">
      <c r="A113" s="330" t="str">
        <f>IF(ISBLANK(Regressions!A123), " ", Regressions!A123)</f>
        <v>Kiribati</v>
      </c>
      <c r="B113" s="331">
        <f>IF(ISBLANK(Regressions!B123), " ", Regressions!B123)</f>
        <v>2016</v>
      </c>
      <c r="C113" s="336" t="str">
        <f>IF(ISBLANK(Regressions!C123), " ", Regressions!C123)</f>
        <v>Pre-primary</v>
      </c>
      <c r="D113" s="332">
        <f>IF(ISBLANK(Regressions!D123), " ", Regressions!D123)</f>
        <v>9595</v>
      </c>
      <c r="E113" s="210" t="e">
        <f>IF(ISNUMBER(Regressions!E123),ROUND(Regressions!E123, 1), NA())</f>
        <v>#N/A</v>
      </c>
      <c r="F113" s="333" t="e">
        <f>IF(ISNUMBER(Regressions!F123),ROUND(Regressions!F123, 1), NA())</f>
        <v>#N/A</v>
      </c>
      <c r="G113" s="232" t="e">
        <f>IF(ISNUMBER(Regressions!G123),ROUND(Regressions!G123, 1), NA())</f>
        <v>#N/A</v>
      </c>
      <c r="H113" s="334" t="e">
        <f>IF(ISNUMBER(Regressions!H123),ROUND(Regressions!H123, 1), NA())</f>
        <v>#N/A</v>
      </c>
      <c r="I113" s="233" t="e">
        <f>IF(ISNUMBER(Regressions!I123),ROUND(Regressions!I123, 1), NA())</f>
        <v>#N/A</v>
      </c>
      <c r="J113" s="335" t="e">
        <f>IF(ISNUMBER(Regressions!K123),ROUND(Regressions!K123, 1), NA())</f>
        <v>#N/A</v>
      </c>
      <c r="K113" s="333" t="e">
        <f>IF(ISNUMBER(Regressions!L123),ROUND(Regressions!L123, 1), NA())</f>
        <v>#N/A</v>
      </c>
      <c r="L113" s="234" t="e">
        <f>IF(ISNUMBER(Regressions!M123),ROUND(Regressions!M123, 1), NA())</f>
        <v>#N/A</v>
      </c>
      <c r="M113" s="334" t="e">
        <f>IF(ISNUMBER(Regressions!N123),ROUND(Regressions!N123, 1), NA())</f>
        <v>#N/A</v>
      </c>
      <c r="N113" s="233" t="e">
        <f>IF(ISNUMBER(Regressions!O123),ROUND(Regressions!O123, 1), NA())</f>
        <v>#N/A</v>
      </c>
      <c r="O113" s="335" t="e">
        <f>IF(ISNUMBER(Regressions!Q123),ROUND(Regressions!Q123, 1), NA())</f>
        <v>#N/A</v>
      </c>
      <c r="P113" s="333" t="e">
        <f>IF(ISNUMBER(Regressions!R123),ROUND(Regressions!R123, 1), NA())</f>
        <v>#N/A</v>
      </c>
      <c r="Q113" s="211" t="e">
        <f>IF(ISNUMBER(Regressions!S123),ROUND(Regressions!S123, 1), NA())</f>
        <v>#N/A</v>
      </c>
      <c r="R113" s="334" t="e">
        <f>IF(ISNUMBER(Regressions!T123),ROUND(Regressions!T123, 1), NA())</f>
        <v>#N/A</v>
      </c>
      <c r="S113" s="233" t="e">
        <f>IF(ISNUMBER(Regressions!U123),ROUND(Regressions!U123, 1), NA())</f>
        <v>#N/A</v>
      </c>
    </row>
    <row xmlns:x14ac="http://schemas.microsoft.com/office/spreadsheetml/2009/9/ac" r="114" x14ac:dyDescent="0.2">
      <c r="A114" s="330" t="str">
        <f>IF(ISBLANK(Regressions!A124), " ", Regressions!A124)</f>
        <v>Kiribati</v>
      </c>
      <c r="B114" s="331">
        <f>IF(ISBLANK(Regressions!B124), " ", Regressions!B124)</f>
        <v>2017</v>
      </c>
      <c r="C114" s="336" t="str">
        <f>IF(ISBLANK(Regressions!C124), " ", Regressions!C124)</f>
        <v>Pre-primary</v>
      </c>
      <c r="D114" s="332">
        <f>IF(ISBLANK(Regressions!D124), " ", Regressions!D124)</f>
        <v>9686</v>
      </c>
      <c r="E114" s="210" t="e">
        <f>IF(ISNUMBER(Regressions!E124),ROUND(Regressions!E124, 1), NA())</f>
        <v>#N/A</v>
      </c>
      <c r="F114" s="333" t="e">
        <f>IF(ISNUMBER(Regressions!F124),ROUND(Regressions!F124, 1), NA())</f>
        <v>#N/A</v>
      </c>
      <c r="G114" s="232" t="e">
        <f>IF(ISNUMBER(Regressions!G124),ROUND(Regressions!G124, 1), NA())</f>
        <v>#N/A</v>
      </c>
      <c r="H114" s="334" t="e">
        <f>IF(ISNUMBER(Regressions!H124),ROUND(Regressions!H124, 1), NA())</f>
        <v>#N/A</v>
      </c>
      <c r="I114" s="233" t="e">
        <f>IF(ISNUMBER(Regressions!I124),ROUND(Regressions!I124, 1), NA())</f>
        <v>#N/A</v>
      </c>
      <c r="J114" s="335" t="e">
        <f>IF(ISNUMBER(Regressions!K124),ROUND(Regressions!K124, 1), NA())</f>
        <v>#N/A</v>
      </c>
      <c r="K114" s="333" t="e">
        <f>IF(ISNUMBER(Regressions!L124),ROUND(Regressions!L124, 1), NA())</f>
        <v>#N/A</v>
      </c>
      <c r="L114" s="234" t="e">
        <f>IF(ISNUMBER(Regressions!M124),ROUND(Regressions!M124, 1), NA())</f>
        <v>#N/A</v>
      </c>
      <c r="M114" s="334" t="e">
        <f>IF(ISNUMBER(Regressions!N124),ROUND(Regressions!N124, 1), NA())</f>
        <v>#N/A</v>
      </c>
      <c r="N114" s="233" t="e">
        <f>IF(ISNUMBER(Regressions!O124),ROUND(Regressions!O124, 1), NA())</f>
        <v>#N/A</v>
      </c>
      <c r="O114" s="335" t="e">
        <f>IF(ISNUMBER(Regressions!Q124),ROUND(Regressions!Q124, 1), NA())</f>
        <v>#N/A</v>
      </c>
      <c r="P114" s="333" t="e">
        <f>IF(ISNUMBER(Regressions!R124),ROUND(Regressions!R124, 1), NA())</f>
        <v>#N/A</v>
      </c>
      <c r="Q114" s="211" t="e">
        <f>IF(ISNUMBER(Regressions!S124),ROUND(Regressions!S124, 1), NA())</f>
        <v>#N/A</v>
      </c>
      <c r="R114" s="334" t="e">
        <f>IF(ISNUMBER(Regressions!T124),ROUND(Regressions!T124, 1), NA())</f>
        <v>#N/A</v>
      </c>
      <c r="S114" s="233" t="e">
        <f>IF(ISNUMBER(Regressions!U124),ROUND(Regressions!U124, 1), NA())</f>
        <v>#N/A</v>
      </c>
    </row>
    <row xmlns:x14ac="http://schemas.microsoft.com/office/spreadsheetml/2009/9/ac" r="115" x14ac:dyDescent="0.2">
      <c r="A115" s="330" t="str">
        <f>IF(ISBLANK(Regressions!A125), " ", Regressions!A125)</f>
        <v>Kiribati</v>
      </c>
      <c r="B115" s="331">
        <f>IF(ISBLANK(Regressions!B125), " ", Regressions!B125)</f>
        <v>2018</v>
      </c>
      <c r="C115" s="336" t="str">
        <f>IF(ISBLANK(Regressions!C125), " ", Regressions!C125)</f>
        <v>Pre-primary</v>
      </c>
      <c r="D115" s="332">
        <f>IF(ISBLANK(Regressions!D125), " ", Regressions!D125)</f>
        <v>9691</v>
      </c>
      <c r="E115" s="210" t="e">
        <f>IF(ISNUMBER(Regressions!E125),ROUND(Regressions!E125, 1), NA())</f>
        <v>#N/A</v>
      </c>
      <c r="F115" s="333" t="e">
        <f>IF(ISNUMBER(Regressions!F125),ROUND(Regressions!F125, 1), NA())</f>
        <v>#N/A</v>
      </c>
      <c r="G115" s="232" t="e">
        <f>IF(ISNUMBER(Regressions!G125),ROUND(Regressions!G125, 1), NA())</f>
        <v>#N/A</v>
      </c>
      <c r="H115" s="334" t="e">
        <f>IF(ISNUMBER(Regressions!H125),ROUND(Regressions!H125, 1), NA())</f>
        <v>#N/A</v>
      </c>
      <c r="I115" s="233" t="e">
        <f>IF(ISNUMBER(Regressions!I125),ROUND(Regressions!I125, 1), NA())</f>
        <v>#N/A</v>
      </c>
      <c r="J115" s="335" t="e">
        <f>IF(ISNUMBER(Regressions!K125),ROUND(Regressions!K125, 1), NA())</f>
        <v>#N/A</v>
      </c>
      <c r="K115" s="333" t="e">
        <f>IF(ISNUMBER(Regressions!L125),ROUND(Regressions!L125, 1), NA())</f>
        <v>#N/A</v>
      </c>
      <c r="L115" s="234" t="e">
        <f>IF(ISNUMBER(Regressions!M125),ROUND(Regressions!M125, 1), NA())</f>
        <v>#N/A</v>
      </c>
      <c r="M115" s="334" t="e">
        <f>IF(ISNUMBER(Regressions!N125),ROUND(Regressions!N125, 1), NA())</f>
        <v>#N/A</v>
      </c>
      <c r="N115" s="233" t="e">
        <f>IF(ISNUMBER(Regressions!O125),ROUND(Regressions!O125, 1), NA())</f>
        <v>#N/A</v>
      </c>
      <c r="O115" s="335" t="e">
        <f>IF(ISNUMBER(Regressions!Q125),ROUND(Regressions!Q125, 1), NA())</f>
        <v>#N/A</v>
      </c>
      <c r="P115" s="333" t="e">
        <f>IF(ISNUMBER(Regressions!R125),ROUND(Regressions!R125, 1), NA())</f>
        <v>#N/A</v>
      </c>
      <c r="Q115" s="211" t="e">
        <f>IF(ISNUMBER(Regressions!S125),ROUND(Regressions!S125, 1), NA())</f>
        <v>#N/A</v>
      </c>
      <c r="R115" s="334" t="e">
        <f>IF(ISNUMBER(Regressions!T125),ROUND(Regressions!T125, 1), NA())</f>
        <v>#N/A</v>
      </c>
      <c r="S115" s="233" t="e">
        <f>IF(ISNUMBER(Regressions!U125),ROUND(Regressions!U125, 1), NA())</f>
        <v>#N/A</v>
      </c>
    </row>
    <row xmlns:x14ac="http://schemas.microsoft.com/office/spreadsheetml/2009/9/ac" r="116" x14ac:dyDescent="0.2">
      <c r="A116" s="330" t="str">
        <f>IF(ISBLANK(Regressions!A126), " ", Regressions!A126)</f>
        <v>Kiribati</v>
      </c>
      <c r="B116" s="331">
        <f>IF(ISBLANK(Regressions!B126), " ", Regressions!B126)</f>
        <v>2019</v>
      </c>
      <c r="C116" s="336" t="str">
        <f>IF(ISBLANK(Regressions!C126), " ", Regressions!C126)</f>
        <v>Pre-primary</v>
      </c>
      <c r="D116" s="332">
        <f>IF(ISBLANK(Regressions!D126), " ", Regressions!D126)</f>
        <v>9700</v>
      </c>
      <c r="E116" s="210" t="e">
        <f>IF(ISNUMBER(Regressions!E126),ROUND(Regressions!E126, 1), NA())</f>
        <v>#N/A</v>
      </c>
      <c r="F116" s="333" t="e">
        <f>IF(ISNUMBER(Regressions!F126),ROUND(Regressions!F126, 1), NA())</f>
        <v>#N/A</v>
      </c>
      <c r="G116" s="232" t="e">
        <f>IF(ISNUMBER(Regressions!G126),ROUND(Regressions!G126, 1), NA())</f>
        <v>#N/A</v>
      </c>
      <c r="H116" s="334" t="e">
        <f>IF(ISNUMBER(Regressions!H126),ROUND(Regressions!H126, 1), NA())</f>
        <v>#N/A</v>
      </c>
      <c r="I116" s="233" t="e">
        <f>IF(ISNUMBER(Regressions!I126),ROUND(Regressions!I126, 1), NA())</f>
        <v>#N/A</v>
      </c>
      <c r="J116" s="335" t="e">
        <f>IF(ISNUMBER(Regressions!K126),ROUND(Regressions!K126, 1), NA())</f>
        <v>#N/A</v>
      </c>
      <c r="K116" s="333" t="e">
        <f>IF(ISNUMBER(Regressions!L126),ROUND(Regressions!L126, 1), NA())</f>
        <v>#N/A</v>
      </c>
      <c r="L116" s="234" t="e">
        <f>IF(ISNUMBER(Regressions!M126),ROUND(Regressions!M126, 1), NA())</f>
        <v>#N/A</v>
      </c>
      <c r="M116" s="334" t="e">
        <f>IF(ISNUMBER(Regressions!N126),ROUND(Regressions!N126, 1), NA())</f>
        <v>#N/A</v>
      </c>
      <c r="N116" s="233" t="e">
        <f>IF(ISNUMBER(Regressions!O126),ROUND(Regressions!O126, 1), NA())</f>
        <v>#N/A</v>
      </c>
      <c r="O116" s="335" t="e">
        <f>IF(ISNUMBER(Regressions!Q126),ROUND(Regressions!Q126, 1), NA())</f>
        <v>#N/A</v>
      </c>
      <c r="P116" s="333" t="e">
        <f>IF(ISNUMBER(Regressions!R126),ROUND(Regressions!R126, 1), NA())</f>
        <v>#N/A</v>
      </c>
      <c r="Q116" s="211" t="e">
        <f>IF(ISNUMBER(Regressions!S126),ROUND(Regressions!S126, 1), NA())</f>
        <v>#N/A</v>
      </c>
      <c r="R116" s="334" t="e">
        <f>IF(ISNUMBER(Regressions!T126),ROUND(Regressions!T126, 1), NA())</f>
        <v>#N/A</v>
      </c>
      <c r="S116" s="233" t="e">
        <f>IF(ISNUMBER(Regressions!U126),ROUND(Regressions!U126, 1), NA())</f>
        <v>#N/A</v>
      </c>
    </row>
    <row xmlns:x14ac="http://schemas.microsoft.com/office/spreadsheetml/2009/9/ac" r="117" x14ac:dyDescent="0.2">
      <c r="A117" s="330" t="str">
        <f>IF(ISBLANK(Regressions!A127), " ", Regressions!A127)</f>
        <v>Kiribati</v>
      </c>
      <c r="B117" s="331">
        <f>IF(ISBLANK(Regressions!B127), " ", Regressions!B127)</f>
        <v>2020</v>
      </c>
      <c r="C117" s="336" t="str">
        <f>IF(ISBLANK(Regressions!C127), " ", Regressions!C127)</f>
        <v>Pre-primary</v>
      </c>
      <c r="D117" s="332">
        <f>IF(ISBLANK(Regressions!D127), " ", Regressions!D127)</f>
        <v>9727</v>
      </c>
      <c r="E117" s="210" t="e">
        <f>IF(ISNUMBER(Regressions!E127),ROUND(Regressions!E127, 1), NA())</f>
        <v>#N/A</v>
      </c>
      <c r="F117" s="333" t="e">
        <f>IF(ISNUMBER(Regressions!F127),ROUND(Regressions!F127, 1), NA())</f>
        <v>#N/A</v>
      </c>
      <c r="G117" s="232" t="e">
        <f>IF(ISNUMBER(Regressions!G127),ROUND(Regressions!G127, 1), NA())</f>
        <v>#N/A</v>
      </c>
      <c r="H117" s="334" t="e">
        <f>IF(ISNUMBER(Regressions!H127),ROUND(Regressions!H127, 1), NA())</f>
        <v>#N/A</v>
      </c>
      <c r="I117" s="233" t="e">
        <f>IF(ISNUMBER(Regressions!I127),ROUND(Regressions!I127, 1), NA())</f>
        <v>#N/A</v>
      </c>
      <c r="J117" s="335" t="e">
        <f>IF(ISNUMBER(Regressions!K127),ROUND(Regressions!K127, 1), NA())</f>
        <v>#N/A</v>
      </c>
      <c r="K117" s="333" t="e">
        <f>IF(ISNUMBER(Regressions!L127),ROUND(Regressions!L127, 1), NA())</f>
        <v>#N/A</v>
      </c>
      <c r="L117" s="234" t="e">
        <f>IF(ISNUMBER(Regressions!M127),ROUND(Regressions!M127, 1), NA())</f>
        <v>#N/A</v>
      </c>
      <c r="M117" s="334" t="e">
        <f>IF(ISNUMBER(Regressions!N127),ROUND(Regressions!N127, 1), NA())</f>
        <v>#N/A</v>
      </c>
      <c r="N117" s="233" t="e">
        <f>IF(ISNUMBER(Regressions!O127),ROUND(Regressions!O127, 1), NA())</f>
        <v>#N/A</v>
      </c>
      <c r="O117" s="335" t="e">
        <f>IF(ISNUMBER(Regressions!Q127),ROUND(Regressions!Q127, 1), NA())</f>
        <v>#N/A</v>
      </c>
      <c r="P117" s="333" t="e">
        <f>IF(ISNUMBER(Regressions!R127),ROUND(Regressions!R127, 1), NA())</f>
        <v>#N/A</v>
      </c>
      <c r="Q117" s="211" t="e">
        <f>IF(ISNUMBER(Regressions!S127),ROUND(Regressions!S127, 1), NA())</f>
        <v>#N/A</v>
      </c>
      <c r="R117" s="334" t="e">
        <f>IF(ISNUMBER(Regressions!T127),ROUND(Regressions!T127, 1), NA())</f>
        <v>#N/A</v>
      </c>
      <c r="S117" s="233" t="e">
        <f>IF(ISNUMBER(Regressions!U127),ROUND(Regressions!U127, 1), NA())</f>
        <v>#N/A</v>
      </c>
    </row>
    <row xmlns:x14ac="http://schemas.microsoft.com/office/spreadsheetml/2009/9/ac" r="118" x14ac:dyDescent="0.2">
      <c r="A118" s="383" t="str">
        <f>IF(ISBLANK(Regressions!A128), " ", Regressions!A128)</f>
        <v>Kiribati</v>
      </c>
      <c r="B118" s="384">
        <f>IF(ISBLANK(Regressions!B128), " ", Regressions!B128)</f>
        <v>2021</v>
      </c>
      <c r="C118" s="385" t="str">
        <f>IF(ISBLANK(Regressions!C128), " ", Regressions!C128)</f>
        <v>Pre-primary</v>
      </c>
      <c r="D118" s="386">
        <f>IF(ISBLANK(Regressions!D128), " ", Regressions!D128)</f>
        <v>9789</v>
      </c>
      <c r="E118" s="389" t="e">
        <f>IF(ISNUMBER(Regressions!E128),ROUND(Regressions!E128, 1), NA())</f>
        <v>#N/A</v>
      </c>
      <c r="F118" s="387" t="e">
        <f>IF(ISNUMBER(Regressions!F128),ROUND(Regressions!F128, 1), NA())</f>
        <v>#N/A</v>
      </c>
      <c r="G118" s="390" t="e">
        <f>IF(ISNUMBER(Regressions!G128),ROUND(Regressions!G128, 1), NA())</f>
        <v>#N/A</v>
      </c>
      <c r="H118" s="388" t="e">
        <f>IF(ISNUMBER(Regressions!H128),ROUND(Regressions!H128, 1), NA())</f>
        <v>#N/A</v>
      </c>
      <c r="I118" s="391" t="e">
        <f>IF(ISNUMBER(Regressions!I128),ROUND(Regressions!I128, 1), NA())</f>
        <v>#N/A</v>
      </c>
      <c r="J118" s="389" t="e">
        <f>IF(ISNUMBER(Regressions!K128),ROUND(Regressions!K128, 1), NA())</f>
        <v>#N/A</v>
      </c>
      <c r="K118" s="387" t="e">
        <f>IF(ISNUMBER(Regressions!L128),ROUND(Regressions!L128, 1), NA())</f>
        <v>#N/A</v>
      </c>
      <c r="L118" s="392" t="e">
        <f>IF(ISNUMBER(Regressions!M128),ROUND(Regressions!M128, 1), NA())</f>
        <v>#N/A</v>
      </c>
      <c r="M118" s="388" t="e">
        <f>IF(ISNUMBER(Regressions!N128),ROUND(Regressions!N128, 1), NA())</f>
        <v>#N/A</v>
      </c>
      <c r="N118" s="391" t="e">
        <f>IF(ISNUMBER(Regressions!O128),ROUND(Regressions!O128, 1), NA())</f>
        <v>#N/A</v>
      </c>
      <c r="O118" s="389" t="e">
        <f>IF(ISNUMBER(Regressions!Q128),ROUND(Regressions!Q128, 1), NA())</f>
        <v>#N/A</v>
      </c>
      <c r="P118" s="387" t="e">
        <f>IF(ISNUMBER(Regressions!R128),ROUND(Regressions!R128, 1), NA())</f>
        <v>#N/A</v>
      </c>
      <c r="Q118" s="393" t="e">
        <f>IF(ISNUMBER(Regressions!S128),ROUND(Regressions!S128, 1), NA())</f>
        <v>#N/A</v>
      </c>
      <c r="R118" s="388" t="e">
        <f>IF(ISNUMBER(Regressions!T128),ROUND(Regressions!T128, 1), NA())</f>
        <v>#N/A</v>
      </c>
      <c r="S118" s="391" t="e">
        <f>IF(ISNUMBER(Regressions!U128),ROUND(Regressions!U128, 1), NA())</f>
        <v>#N/A</v>
      </c>
      <c r="T118" s="382"/>
      <c r="U118" s="382"/>
      <c r="V118" s="382"/>
      <c r="W118" s="382"/>
      <c r="X118" s="382"/>
      <c r="Y118" s="382"/>
      <c r="Z118" s="382"/>
      <c r="AA118" s="382"/>
      <c r="AB118" s="382"/>
      <c r="AC118" s="382"/>
    </row>
    <row xmlns:x14ac="http://schemas.microsoft.com/office/spreadsheetml/2009/9/ac" r="119" x14ac:dyDescent="0.2">
      <c r="A119" s="330" t="str">
        <f>IF(ISBLANK(Regressions!A129), " ", Regressions!A129)</f>
        <v>Kiribati</v>
      </c>
      <c r="B119" s="331">
        <f>IF(ISBLANK(Regressions!B129), " ", Regressions!B129)</f>
        <v>2022</v>
      </c>
      <c r="C119" s="336" t="str">
        <f>IF(ISBLANK(Regressions!C129), " ", Regressions!C129)</f>
        <v>Pre-primary</v>
      </c>
      <c r="D119" s="332">
        <f>IF(ISBLANK(Regressions!D129), " ", Regressions!D129)</f>
        <v>9866</v>
      </c>
      <c r="E119" s="210" t="e">
        <f>IF(ISNUMBER(Regressions!E129),ROUND(Regressions!E129, 1), NA())</f>
        <v>#N/A</v>
      </c>
      <c r="F119" s="333" t="e">
        <f>IF(ISNUMBER(Regressions!F129),ROUND(Regressions!F129, 1), NA())</f>
        <v>#N/A</v>
      </c>
      <c r="G119" s="232" t="e">
        <f>IF(ISNUMBER(Regressions!G129),ROUND(Regressions!G129, 1), NA())</f>
        <v>#N/A</v>
      </c>
      <c r="H119" s="334" t="e">
        <f>IF(ISNUMBER(Regressions!H129),ROUND(Regressions!H129, 1), NA())</f>
        <v>#N/A</v>
      </c>
      <c r="I119" s="233" t="e">
        <f>IF(ISNUMBER(Regressions!I129),ROUND(Regressions!I129, 1), NA())</f>
        <v>#N/A</v>
      </c>
      <c r="J119" s="335" t="e">
        <f>IF(ISNUMBER(Regressions!K129),ROUND(Regressions!K129, 1), NA())</f>
        <v>#N/A</v>
      </c>
      <c r="K119" s="333" t="e">
        <f>IF(ISNUMBER(Regressions!L129),ROUND(Regressions!L129, 1), NA())</f>
        <v>#N/A</v>
      </c>
      <c r="L119" s="234" t="e">
        <f>IF(ISNUMBER(Regressions!M129),ROUND(Regressions!M129, 1), NA())</f>
        <v>#N/A</v>
      </c>
      <c r="M119" s="334" t="e">
        <f>IF(ISNUMBER(Regressions!N129),ROUND(Regressions!N129, 1), NA())</f>
        <v>#N/A</v>
      </c>
      <c r="N119" s="233" t="e">
        <f>IF(ISNUMBER(Regressions!O129),ROUND(Regressions!O129, 1), NA())</f>
        <v>#N/A</v>
      </c>
      <c r="O119" s="335" t="e">
        <f>IF(ISNUMBER(Regressions!Q129),ROUND(Regressions!Q129, 1), NA())</f>
        <v>#N/A</v>
      </c>
      <c r="P119" s="333" t="e">
        <f>IF(ISNUMBER(Regressions!R129),ROUND(Regressions!R129, 1), NA())</f>
        <v>#N/A</v>
      </c>
      <c r="Q119" s="211" t="e">
        <f>IF(ISNUMBER(Regressions!S129),ROUND(Regressions!S129, 1), NA())</f>
        <v>#N/A</v>
      </c>
      <c r="R119" s="334" t="e">
        <f>IF(ISNUMBER(Regressions!T129),ROUND(Regressions!T129, 1), NA())</f>
        <v>#N/A</v>
      </c>
      <c r="S119" s="233" t="e">
        <f>IF(ISNUMBER(Regressions!U129),ROUND(Regressions!U129, 1), NA())</f>
        <v>#N/A</v>
      </c>
    </row>
    <row xmlns:x14ac="http://schemas.microsoft.com/office/spreadsheetml/2009/9/ac" r="120" x14ac:dyDescent="0.2">
      <c r="A120" s="337" t="str">
        <f>IF(ISBLANK(Regressions!A130), " ", Regressions!A130)</f>
        <v>Kiribati</v>
      </c>
      <c r="B120" s="338">
        <f>IF(ISBLANK(Regressions!B130), " ", Regressions!B130)</f>
        <v>2023</v>
      </c>
      <c r="C120" s="339" t="str">
        <f>IF(ISBLANK(Regressions!C130), " ", Regressions!C130)</f>
        <v>Pre-primary</v>
      </c>
      <c r="D120" s="340">
        <f>IF(ISBLANK(Regressions!D130), " ", Regressions!D130)</f>
        <v>10077</v>
      </c>
      <c r="E120" s="341" t="e">
        <f>IF(ISNUMBER(Regressions!E130),ROUND(Regressions!E130, 1), NA())</f>
        <v>#N/A</v>
      </c>
      <c r="F120" s="342" t="e">
        <f>IF(ISNUMBER(Regressions!F130),ROUND(Regressions!F130, 1), NA())</f>
        <v>#N/A</v>
      </c>
      <c r="G120" s="343" t="e">
        <f>IF(ISNUMBER(Regressions!G130),ROUND(Regressions!G130, 1), NA())</f>
        <v>#N/A</v>
      </c>
      <c r="H120" s="344" t="e">
        <f>IF(ISNUMBER(Regressions!H130),ROUND(Regressions!H130, 1), NA())</f>
        <v>#N/A</v>
      </c>
      <c r="I120" s="345" t="e">
        <f>IF(ISNUMBER(Regressions!I130),ROUND(Regressions!I130, 1), NA())</f>
        <v>#N/A</v>
      </c>
      <c r="J120" s="346" t="e">
        <f>IF(ISNUMBER(Regressions!K130),ROUND(Regressions!K130, 1), NA())</f>
        <v>#N/A</v>
      </c>
      <c r="K120" s="342" t="e">
        <f>IF(ISNUMBER(Regressions!L130),ROUND(Regressions!L130, 1), NA())</f>
        <v>#N/A</v>
      </c>
      <c r="L120" s="347" t="e">
        <f>IF(ISNUMBER(Regressions!M130),ROUND(Regressions!M130, 1), NA())</f>
        <v>#N/A</v>
      </c>
      <c r="M120" s="344" t="e">
        <f>IF(ISNUMBER(Regressions!N130),ROUND(Regressions!N130, 1), NA())</f>
        <v>#N/A</v>
      </c>
      <c r="N120" s="345" t="e">
        <f>IF(ISNUMBER(Regressions!O130),ROUND(Regressions!O130, 1), NA())</f>
        <v>#N/A</v>
      </c>
      <c r="O120" s="346" t="e">
        <f>IF(ISNUMBER(Regressions!Q130),ROUND(Regressions!Q130, 1), NA())</f>
        <v>#N/A</v>
      </c>
      <c r="P120" s="342" t="e">
        <f>IF(ISNUMBER(Regressions!R130),ROUND(Regressions!R130, 1), NA())</f>
        <v>#N/A</v>
      </c>
      <c r="Q120" s="348" t="e">
        <f>IF(ISNUMBER(Regressions!S130),ROUND(Regressions!S130, 1), NA())</f>
        <v>#N/A</v>
      </c>
      <c r="R120" s="344" t="e">
        <f>IF(ISNUMBER(Regressions!T130),ROUND(Regressions!T130, 1), NA())</f>
        <v>#N/A</v>
      </c>
      <c r="S120" s="345" t="e">
        <f>IF(ISNUMBER(Regressions!U130),ROUND(Regressions!U130, 1), NA())</f>
        <v>#N/A</v>
      </c>
    </row>
    <row xmlns:x14ac="http://schemas.microsoft.com/office/spreadsheetml/2009/9/ac" r="121" hidden="true" x14ac:dyDescent="0.2">
      <c r="A121" s="330" t="str">
        <f>IF(ISBLANK(Regressions!A131), " ", Regressions!A131)</f>
        <v>Kiribati</v>
      </c>
      <c r="B121" s="331">
        <f>IF(ISBLANK(Regressions!B131), " ", Regressions!B131)</f>
        <v>2024</v>
      </c>
      <c r="C121" s="336" t="str">
        <f>IF(ISBLANK(Regressions!C131), " ", Regressions!C131)</f>
        <v>Pre-primary</v>
      </c>
      <c r="D121" s="332" t="str">
        <f>IF(ISBLANK(Regressions!D131), " ", Regressions!D131)</f>
        <v> </v>
      </c>
      <c r="E121" s="210" t="e">
        <f>IF(ISNUMBER(Regressions!E131),ROUND(Regressions!E131, 1), NA())</f>
        <v>#N/A</v>
      </c>
      <c r="F121" s="333" t="e">
        <f>IF(ISNUMBER(Regressions!F131),ROUND(Regressions!F131, 1), NA())</f>
        <v>#N/A</v>
      </c>
      <c r="G121" s="232" t="e">
        <f>IF(ISNUMBER(Regressions!G131),ROUND(Regressions!G131, 1), NA())</f>
        <v>#N/A</v>
      </c>
      <c r="H121" s="334" t="e">
        <f>IF(ISNUMBER(Regressions!H131),ROUND(Regressions!H131, 1), NA())</f>
        <v>#N/A</v>
      </c>
      <c r="I121" s="233" t="e">
        <f>IF(ISNUMBER(Regressions!I131),ROUND(Regressions!I131, 1), NA())</f>
        <v>#N/A</v>
      </c>
      <c r="J121" s="335" t="e">
        <f>IF(ISNUMBER(Regressions!K131),ROUND(Regressions!K131, 1), NA())</f>
        <v>#N/A</v>
      </c>
      <c r="K121" s="333" t="e">
        <f>IF(ISNUMBER(Regressions!L131),ROUND(Regressions!L131, 1), NA())</f>
        <v>#N/A</v>
      </c>
      <c r="L121" s="234" t="e">
        <f>IF(ISNUMBER(Regressions!M131),ROUND(Regressions!M131, 1), NA())</f>
        <v>#N/A</v>
      </c>
      <c r="M121" s="334" t="e">
        <f>IF(ISNUMBER(Regressions!N131),ROUND(Regressions!N131, 1), NA())</f>
        <v>#N/A</v>
      </c>
      <c r="N121" s="233" t="e">
        <f>IF(ISNUMBER(Regressions!O131),ROUND(Regressions!O131, 1), NA())</f>
        <v>#N/A</v>
      </c>
      <c r="O121" s="335" t="e">
        <f>IF(ISNUMBER(Regressions!Q131),ROUND(Regressions!Q131, 1), NA())</f>
        <v>#N/A</v>
      </c>
      <c r="P121" s="333" t="e">
        <f>IF(ISNUMBER(Regressions!R131),ROUND(Regressions!R131, 1), NA())</f>
        <v>#N/A</v>
      </c>
      <c r="Q121" s="211" t="e">
        <f>IF(ISNUMBER(Regressions!S131),ROUND(Regressions!S131, 1), NA())</f>
        <v>#N/A</v>
      </c>
      <c r="R121" s="334" t="e">
        <f>IF(ISNUMBER(Regressions!T131),ROUND(Regressions!T131, 1), NA())</f>
        <v>#N/A</v>
      </c>
      <c r="S121" s="233" t="e">
        <f>IF(ISNUMBER(Regressions!U131),ROUND(Regressions!U131, 1), NA())</f>
        <v>#N/A</v>
      </c>
    </row>
    <row xmlns:x14ac="http://schemas.microsoft.com/office/spreadsheetml/2009/9/ac" r="122" hidden="true" x14ac:dyDescent="0.2">
      <c r="A122" s="330" t="str">
        <f>IF(ISBLANK(Regressions!A132), " ", Regressions!A132)</f>
        <v>Kiribati</v>
      </c>
      <c r="B122" s="331">
        <f>IF(ISBLANK(Regressions!B132), " ", Regressions!B132)</f>
        <v>2025</v>
      </c>
      <c r="C122" s="336" t="str">
        <f>IF(ISBLANK(Regressions!C132), " ", Regressions!C132)</f>
        <v>Pre-primary</v>
      </c>
      <c r="D122" s="332" t="str">
        <f>IF(ISBLANK(Regressions!D132), " ", Regressions!D132)</f>
        <v> </v>
      </c>
      <c r="E122" s="210" t="e">
        <f>IF(ISNUMBER(Regressions!E132),ROUND(Regressions!E132, 1), NA())</f>
        <v>#N/A</v>
      </c>
      <c r="F122" s="333" t="e">
        <f>IF(ISNUMBER(Regressions!F132),ROUND(Regressions!F132, 1), NA())</f>
        <v>#N/A</v>
      </c>
      <c r="G122" s="232" t="e">
        <f>IF(ISNUMBER(Regressions!G132),ROUND(Regressions!G132, 1), NA())</f>
        <v>#N/A</v>
      </c>
      <c r="H122" s="334" t="e">
        <f>IF(ISNUMBER(Regressions!H132),ROUND(Regressions!H132, 1), NA())</f>
        <v>#N/A</v>
      </c>
      <c r="I122" s="233" t="e">
        <f>IF(ISNUMBER(Regressions!I132),ROUND(Regressions!I132, 1), NA())</f>
        <v>#N/A</v>
      </c>
      <c r="J122" s="335" t="e">
        <f>IF(ISNUMBER(Regressions!K132),ROUND(Regressions!K132, 1), NA())</f>
        <v>#N/A</v>
      </c>
      <c r="K122" s="333" t="e">
        <f>IF(ISNUMBER(Regressions!L132),ROUND(Regressions!L132, 1), NA())</f>
        <v>#N/A</v>
      </c>
      <c r="L122" s="234" t="e">
        <f>IF(ISNUMBER(Regressions!M132),ROUND(Regressions!M132, 1), NA())</f>
        <v>#N/A</v>
      </c>
      <c r="M122" s="334" t="e">
        <f>IF(ISNUMBER(Regressions!N132),ROUND(Regressions!N132, 1), NA())</f>
        <v>#N/A</v>
      </c>
      <c r="N122" s="233" t="e">
        <f>IF(ISNUMBER(Regressions!O132),ROUND(Regressions!O132, 1), NA())</f>
        <v>#N/A</v>
      </c>
      <c r="O122" s="335" t="e">
        <f>IF(ISNUMBER(Regressions!Q132),ROUND(Regressions!Q132, 1), NA())</f>
        <v>#N/A</v>
      </c>
      <c r="P122" s="333" t="e">
        <f>IF(ISNUMBER(Regressions!R132),ROUND(Regressions!R132, 1), NA())</f>
        <v>#N/A</v>
      </c>
      <c r="Q122" s="211" t="e">
        <f>IF(ISNUMBER(Regressions!S132),ROUND(Regressions!S132, 1), NA())</f>
        <v>#N/A</v>
      </c>
      <c r="R122" s="334" t="e">
        <f>IF(ISNUMBER(Regressions!T132),ROUND(Regressions!T132, 1), NA())</f>
        <v>#N/A</v>
      </c>
      <c r="S122" s="233" t="e">
        <f>IF(ISNUMBER(Regressions!U132),ROUND(Regressions!U132, 1), NA())</f>
        <v>#N/A</v>
      </c>
    </row>
    <row xmlns:x14ac="http://schemas.microsoft.com/office/spreadsheetml/2009/9/ac" r="123" hidden="true" x14ac:dyDescent="0.2">
      <c r="A123" s="330" t="str">
        <f>IF(ISBLANK(Regressions!A133), " ", Regressions!A133)</f>
        <v>Kiribati</v>
      </c>
      <c r="B123" s="331">
        <f>IF(ISBLANK(Regressions!B133), " ", Regressions!B133)</f>
        <v>2026</v>
      </c>
      <c r="C123" s="336" t="str">
        <f>IF(ISBLANK(Regressions!C133), " ", Regressions!C133)</f>
        <v>Pre-primary</v>
      </c>
      <c r="D123" s="332" t="str">
        <f>IF(ISBLANK(Regressions!D133), " ", Regressions!D133)</f>
        <v> </v>
      </c>
      <c r="E123" s="210" t="e">
        <f>IF(ISNUMBER(Regressions!E133),ROUND(Regressions!E133, 1), NA())</f>
        <v>#N/A</v>
      </c>
      <c r="F123" s="333" t="e">
        <f>IF(ISNUMBER(Regressions!F133),ROUND(Regressions!F133, 1), NA())</f>
        <v>#N/A</v>
      </c>
      <c r="G123" s="232" t="e">
        <f>IF(ISNUMBER(Regressions!G133),ROUND(Regressions!G133, 1), NA())</f>
        <v>#N/A</v>
      </c>
      <c r="H123" s="334" t="e">
        <f>IF(ISNUMBER(Regressions!H133),ROUND(Regressions!H133, 1), NA())</f>
        <v>#N/A</v>
      </c>
      <c r="I123" s="233" t="e">
        <f>IF(ISNUMBER(Regressions!I133),ROUND(Regressions!I133, 1), NA())</f>
        <v>#N/A</v>
      </c>
      <c r="J123" s="335" t="e">
        <f>IF(ISNUMBER(Regressions!K133),ROUND(Regressions!K133, 1), NA())</f>
        <v>#N/A</v>
      </c>
      <c r="K123" s="333" t="e">
        <f>IF(ISNUMBER(Regressions!L133),ROUND(Regressions!L133, 1), NA())</f>
        <v>#N/A</v>
      </c>
      <c r="L123" s="234" t="e">
        <f>IF(ISNUMBER(Regressions!M133),ROUND(Regressions!M133, 1), NA())</f>
        <v>#N/A</v>
      </c>
      <c r="M123" s="334" t="e">
        <f>IF(ISNUMBER(Regressions!N133),ROUND(Regressions!N133, 1), NA())</f>
        <v>#N/A</v>
      </c>
      <c r="N123" s="233" t="e">
        <f>IF(ISNUMBER(Regressions!O133),ROUND(Regressions!O133, 1), NA())</f>
        <v>#N/A</v>
      </c>
      <c r="O123" s="335" t="e">
        <f>IF(ISNUMBER(Regressions!Q133),ROUND(Regressions!Q133, 1), NA())</f>
        <v>#N/A</v>
      </c>
      <c r="P123" s="333" t="e">
        <f>IF(ISNUMBER(Regressions!R133),ROUND(Regressions!R133, 1), NA())</f>
        <v>#N/A</v>
      </c>
      <c r="Q123" s="211" t="e">
        <f>IF(ISNUMBER(Regressions!S133),ROUND(Regressions!S133, 1), NA())</f>
        <v>#N/A</v>
      </c>
      <c r="R123" s="334" t="e">
        <f>IF(ISNUMBER(Regressions!T133),ROUND(Regressions!T133, 1), NA())</f>
        <v>#N/A</v>
      </c>
      <c r="S123" s="233" t="e">
        <f>IF(ISNUMBER(Regressions!U133),ROUND(Regressions!U133, 1), NA())</f>
        <v>#N/A</v>
      </c>
    </row>
    <row xmlns:x14ac="http://schemas.microsoft.com/office/spreadsheetml/2009/9/ac" r="124" hidden="true" x14ac:dyDescent="0.2">
      <c r="A124" s="330" t="str">
        <f>IF(ISBLANK(Regressions!A134), " ", Regressions!A134)</f>
        <v>Kiribati</v>
      </c>
      <c r="B124" s="331">
        <f>IF(ISBLANK(Regressions!B134), " ", Regressions!B134)</f>
        <v>2027</v>
      </c>
      <c r="C124" s="336" t="str">
        <f>IF(ISBLANK(Regressions!C134), " ", Regressions!C134)</f>
        <v>Pre-primary</v>
      </c>
      <c r="D124" s="332" t="str">
        <f>IF(ISBLANK(Regressions!D134), " ", Regressions!D134)</f>
        <v> </v>
      </c>
      <c r="E124" s="210" t="e">
        <f>IF(ISNUMBER(Regressions!E134),ROUND(Regressions!E134, 1), NA())</f>
        <v>#N/A</v>
      </c>
      <c r="F124" s="333" t="e">
        <f>IF(ISNUMBER(Regressions!F134),ROUND(Regressions!F134, 1), NA())</f>
        <v>#N/A</v>
      </c>
      <c r="G124" s="232" t="e">
        <f>IF(ISNUMBER(Regressions!G134),ROUND(Regressions!G134, 1), NA())</f>
        <v>#N/A</v>
      </c>
      <c r="H124" s="334" t="e">
        <f>IF(ISNUMBER(Regressions!H134),ROUND(Regressions!H134, 1), NA())</f>
        <v>#N/A</v>
      </c>
      <c r="I124" s="233" t="e">
        <f>IF(ISNUMBER(Regressions!I134),ROUND(Regressions!I134, 1), NA())</f>
        <v>#N/A</v>
      </c>
      <c r="J124" s="335" t="e">
        <f>IF(ISNUMBER(Regressions!K134),ROUND(Regressions!K134, 1), NA())</f>
        <v>#N/A</v>
      </c>
      <c r="K124" s="333" t="e">
        <f>IF(ISNUMBER(Regressions!L134),ROUND(Regressions!L134, 1), NA())</f>
        <v>#N/A</v>
      </c>
      <c r="L124" s="234" t="e">
        <f>IF(ISNUMBER(Regressions!M134),ROUND(Regressions!M134, 1), NA())</f>
        <v>#N/A</v>
      </c>
      <c r="M124" s="334" t="e">
        <f>IF(ISNUMBER(Regressions!N134),ROUND(Regressions!N134, 1), NA())</f>
        <v>#N/A</v>
      </c>
      <c r="N124" s="233" t="e">
        <f>IF(ISNUMBER(Regressions!O134),ROUND(Regressions!O134, 1), NA())</f>
        <v>#N/A</v>
      </c>
      <c r="O124" s="335" t="e">
        <f>IF(ISNUMBER(Regressions!Q134),ROUND(Regressions!Q134, 1), NA())</f>
        <v>#N/A</v>
      </c>
      <c r="P124" s="333" t="e">
        <f>IF(ISNUMBER(Regressions!R134),ROUND(Regressions!R134, 1), NA())</f>
        <v>#N/A</v>
      </c>
      <c r="Q124" s="211" t="e">
        <f>IF(ISNUMBER(Regressions!S134),ROUND(Regressions!S134, 1), NA())</f>
        <v>#N/A</v>
      </c>
      <c r="R124" s="334" t="e">
        <f>IF(ISNUMBER(Regressions!T134),ROUND(Regressions!T134, 1), NA())</f>
        <v>#N/A</v>
      </c>
      <c r="S124" s="233" t="e">
        <f>IF(ISNUMBER(Regressions!U134),ROUND(Regressions!U134, 1), NA())</f>
        <v>#N/A</v>
      </c>
    </row>
    <row xmlns:x14ac="http://schemas.microsoft.com/office/spreadsheetml/2009/9/ac" r="125" hidden="true" x14ac:dyDescent="0.2">
      <c r="A125" s="330" t="str">
        <f>IF(ISBLANK(Regressions!A135), " ", Regressions!A135)</f>
        <v>Kiribati</v>
      </c>
      <c r="B125" s="331">
        <f>IF(ISBLANK(Regressions!B135), " ", Regressions!B135)</f>
        <v>2028</v>
      </c>
      <c r="C125" s="336" t="str">
        <f>IF(ISBLANK(Regressions!C135), " ", Regressions!C135)</f>
        <v>Pre-primary</v>
      </c>
      <c r="D125" s="332" t="str">
        <f>IF(ISBLANK(Regressions!D135), " ", Regressions!D135)</f>
        <v> </v>
      </c>
      <c r="E125" s="210" t="e">
        <f>IF(ISNUMBER(Regressions!E135),ROUND(Regressions!E135, 1), NA())</f>
        <v>#N/A</v>
      </c>
      <c r="F125" s="333" t="e">
        <f>IF(ISNUMBER(Regressions!F135),ROUND(Regressions!F135, 1), NA())</f>
        <v>#N/A</v>
      </c>
      <c r="G125" s="232" t="e">
        <f>IF(ISNUMBER(Regressions!G135),ROUND(Regressions!G135, 1), NA())</f>
        <v>#N/A</v>
      </c>
      <c r="H125" s="334" t="e">
        <f>IF(ISNUMBER(Regressions!H135),ROUND(Regressions!H135, 1), NA())</f>
        <v>#N/A</v>
      </c>
      <c r="I125" s="233" t="e">
        <f>IF(ISNUMBER(Regressions!I135),ROUND(Regressions!I135, 1), NA())</f>
        <v>#N/A</v>
      </c>
      <c r="J125" s="335" t="e">
        <f>IF(ISNUMBER(Regressions!K135),ROUND(Regressions!K135, 1), NA())</f>
        <v>#N/A</v>
      </c>
      <c r="K125" s="333" t="e">
        <f>IF(ISNUMBER(Regressions!L135),ROUND(Regressions!L135, 1), NA())</f>
        <v>#N/A</v>
      </c>
      <c r="L125" s="234" t="e">
        <f>IF(ISNUMBER(Regressions!M135),ROUND(Regressions!M135, 1), NA())</f>
        <v>#N/A</v>
      </c>
      <c r="M125" s="334" t="e">
        <f>IF(ISNUMBER(Regressions!N135),ROUND(Regressions!N135, 1), NA())</f>
        <v>#N/A</v>
      </c>
      <c r="N125" s="233" t="e">
        <f>IF(ISNUMBER(Regressions!O135),ROUND(Regressions!O135, 1), NA())</f>
        <v>#N/A</v>
      </c>
      <c r="O125" s="335" t="e">
        <f>IF(ISNUMBER(Regressions!Q135),ROUND(Regressions!Q135, 1), NA())</f>
        <v>#N/A</v>
      </c>
      <c r="P125" s="333" t="e">
        <f>IF(ISNUMBER(Regressions!R135),ROUND(Regressions!R135, 1), NA())</f>
        <v>#N/A</v>
      </c>
      <c r="Q125" s="211" t="e">
        <f>IF(ISNUMBER(Regressions!S135),ROUND(Regressions!S135, 1), NA())</f>
        <v>#N/A</v>
      </c>
      <c r="R125" s="334" t="e">
        <f>IF(ISNUMBER(Regressions!T135),ROUND(Regressions!T135, 1), NA())</f>
        <v>#N/A</v>
      </c>
      <c r="S125" s="233" t="e">
        <f>IF(ISNUMBER(Regressions!U135),ROUND(Regressions!U135, 1), NA())</f>
        <v>#N/A</v>
      </c>
    </row>
    <row xmlns:x14ac="http://schemas.microsoft.com/office/spreadsheetml/2009/9/ac" r="126" hidden="true" x14ac:dyDescent="0.2">
      <c r="A126" s="330" t="str">
        <f>IF(ISBLANK(Regressions!A136), " ", Regressions!A136)</f>
        <v>Kiribati</v>
      </c>
      <c r="B126" s="331">
        <f>IF(ISBLANK(Regressions!B136), " ", Regressions!B136)</f>
        <v>2029</v>
      </c>
      <c r="C126" s="336" t="str">
        <f>IF(ISBLANK(Regressions!C136), " ", Regressions!C136)</f>
        <v>Pre-primary</v>
      </c>
      <c r="D126" s="332" t="str">
        <f>IF(ISBLANK(Regressions!D136), " ", Regressions!D136)</f>
        <v> </v>
      </c>
      <c r="E126" s="210" t="e">
        <f>IF(ISNUMBER(Regressions!E136),ROUND(Regressions!E136, 1), NA())</f>
        <v>#N/A</v>
      </c>
      <c r="F126" s="333" t="e">
        <f>IF(ISNUMBER(Regressions!F136),ROUND(Regressions!F136, 1), NA())</f>
        <v>#N/A</v>
      </c>
      <c r="G126" s="232" t="e">
        <f>IF(ISNUMBER(Regressions!G136),ROUND(Regressions!G136, 1), NA())</f>
        <v>#N/A</v>
      </c>
      <c r="H126" s="334" t="e">
        <f>IF(ISNUMBER(Regressions!H136),ROUND(Regressions!H136, 1), NA())</f>
        <v>#N/A</v>
      </c>
      <c r="I126" s="233" t="e">
        <f>IF(ISNUMBER(Regressions!I136),ROUND(Regressions!I136, 1), NA())</f>
        <v>#N/A</v>
      </c>
      <c r="J126" s="335" t="e">
        <f>IF(ISNUMBER(Regressions!K136),ROUND(Regressions!K136, 1), NA())</f>
        <v>#N/A</v>
      </c>
      <c r="K126" s="333" t="e">
        <f>IF(ISNUMBER(Regressions!L136),ROUND(Regressions!L136, 1), NA())</f>
        <v>#N/A</v>
      </c>
      <c r="L126" s="234" t="e">
        <f>IF(ISNUMBER(Regressions!M136),ROUND(Regressions!M136, 1), NA())</f>
        <v>#N/A</v>
      </c>
      <c r="M126" s="334" t="e">
        <f>IF(ISNUMBER(Regressions!N136),ROUND(Regressions!N136, 1), NA())</f>
        <v>#N/A</v>
      </c>
      <c r="N126" s="233" t="e">
        <f>IF(ISNUMBER(Regressions!O136),ROUND(Regressions!O136, 1), NA())</f>
        <v>#N/A</v>
      </c>
      <c r="O126" s="335" t="e">
        <f>IF(ISNUMBER(Regressions!Q136),ROUND(Regressions!Q136, 1), NA())</f>
        <v>#N/A</v>
      </c>
      <c r="P126" s="333" t="e">
        <f>IF(ISNUMBER(Regressions!R136),ROUND(Regressions!R136, 1), NA())</f>
        <v>#N/A</v>
      </c>
      <c r="Q126" s="211" t="e">
        <f>IF(ISNUMBER(Regressions!S136),ROUND(Regressions!S136, 1), NA())</f>
        <v>#N/A</v>
      </c>
      <c r="R126" s="334" t="e">
        <f>IF(ISNUMBER(Regressions!T136),ROUND(Regressions!T136, 1), NA())</f>
        <v>#N/A</v>
      </c>
      <c r="S126" s="233" t="e">
        <f>IF(ISNUMBER(Regressions!U136),ROUND(Regressions!U136, 1), NA())</f>
        <v>#N/A</v>
      </c>
    </row>
    <row xmlns:x14ac="http://schemas.microsoft.com/office/spreadsheetml/2009/9/ac" r="127" hidden="true" x14ac:dyDescent="0.2">
      <c r="A127" s="330" t="str">
        <f>IF(ISBLANK(Regressions!A137), " ", Regressions!A137)</f>
        <v>Kiribati</v>
      </c>
      <c r="B127" s="331">
        <f>IF(ISBLANK(Regressions!B137), " ", Regressions!B137)</f>
        <v>2030</v>
      </c>
      <c r="C127" s="336" t="str">
        <f>IF(ISBLANK(Regressions!C137), " ", Regressions!C137)</f>
        <v>Pre-primary</v>
      </c>
      <c r="D127" s="332" t="str">
        <f>IF(ISBLANK(Regressions!D137), " ", Regressions!D137)</f>
        <v> </v>
      </c>
      <c r="E127" s="210" t="e">
        <f>IF(ISNUMBER(Regressions!E137),ROUND(Regressions!E137, 1), NA())</f>
        <v>#N/A</v>
      </c>
      <c r="F127" s="333" t="e">
        <f>IF(ISNUMBER(Regressions!F137),ROUND(Regressions!F137, 1), NA())</f>
        <v>#N/A</v>
      </c>
      <c r="G127" s="232" t="e">
        <f>IF(ISNUMBER(Regressions!G137),ROUND(Regressions!G137, 1), NA())</f>
        <v>#N/A</v>
      </c>
      <c r="H127" s="334" t="e">
        <f>IF(ISNUMBER(Regressions!H137),ROUND(Regressions!H137, 1), NA())</f>
        <v>#N/A</v>
      </c>
      <c r="I127" s="233" t="e">
        <f>IF(ISNUMBER(Regressions!I137),ROUND(Regressions!I137, 1), NA())</f>
        <v>#N/A</v>
      </c>
      <c r="J127" s="335" t="e">
        <f>IF(ISNUMBER(Regressions!K137),ROUND(Regressions!K137, 1), NA())</f>
        <v>#N/A</v>
      </c>
      <c r="K127" s="333" t="e">
        <f>IF(ISNUMBER(Regressions!L137),ROUND(Regressions!L137, 1), NA())</f>
        <v>#N/A</v>
      </c>
      <c r="L127" s="234" t="e">
        <f>IF(ISNUMBER(Regressions!M137),ROUND(Regressions!M137, 1), NA())</f>
        <v>#N/A</v>
      </c>
      <c r="M127" s="334" t="e">
        <f>IF(ISNUMBER(Regressions!N137),ROUND(Regressions!N137, 1), NA())</f>
        <v>#N/A</v>
      </c>
      <c r="N127" s="233" t="e">
        <f>IF(ISNUMBER(Regressions!O137),ROUND(Regressions!O137, 1), NA())</f>
        <v>#N/A</v>
      </c>
      <c r="O127" s="335" t="e">
        <f>IF(ISNUMBER(Regressions!Q137),ROUND(Regressions!Q137, 1), NA())</f>
        <v>#N/A</v>
      </c>
      <c r="P127" s="333" t="e">
        <f>IF(ISNUMBER(Regressions!R137),ROUND(Regressions!R137, 1), NA())</f>
        <v>#N/A</v>
      </c>
      <c r="Q127" s="211" t="e">
        <f>IF(ISNUMBER(Regressions!S137),ROUND(Regressions!S137, 1), NA())</f>
        <v>#N/A</v>
      </c>
      <c r="R127" s="334" t="e">
        <f>IF(ISNUMBER(Regressions!T137),ROUND(Regressions!T137, 1), NA())</f>
        <v>#N/A</v>
      </c>
      <c r="S127" s="233" t="e">
        <f>IF(ISNUMBER(Regressions!U137),ROUND(Regressions!U137, 1), NA())</f>
        <v>#N/A</v>
      </c>
    </row>
    <row xmlns:x14ac="http://schemas.microsoft.com/office/spreadsheetml/2009/9/ac" r="128" x14ac:dyDescent="0.2">
      <c r="A128" s="330" t="str">
        <f>IF(ISBLANK(Regressions!A138), " ", Regressions!A138)</f>
        <v>Kiribati</v>
      </c>
      <c r="B128" s="331">
        <f>IF(ISBLANK(Regressions!B138), " ", Regressions!B138)</f>
        <v>2000</v>
      </c>
      <c r="C128" s="336" t="str">
        <f>IF(ISBLANK(Regressions!C138), " ", Regressions!C138)</f>
        <v>Primary</v>
      </c>
      <c r="D128" s="332">
        <f>IF(ISBLANK(Regressions!D138), " ", Regressions!D138)</f>
        <v>14070</v>
      </c>
      <c r="E128" s="210">
        <f>IF(ISNUMBER(Regressions!E138),ROUND(Regressions!E138, 1), NA())</f>
        <v>100</v>
      </c>
      <c r="F128" s="333">
        <f>IF(ISNUMBER(Regressions!F138),ROUND(Regressions!F138, 1), NA())</f>
        <v>38.200000000000003</v>
      </c>
      <c r="G128" s="232" t="e">
        <f>IF(ISNUMBER(Regressions!G138),ROUND(Regressions!G138, 1), NA())</f>
        <v>#N/A</v>
      </c>
      <c r="H128" s="334" t="e">
        <f>IF(ISNUMBER(Regressions!H138),ROUND(Regressions!H138, 1), NA())</f>
        <v>#N/A</v>
      </c>
      <c r="I128" s="233">
        <f>IF(ISNUMBER(Regressions!I138),ROUND(Regressions!I138, 1), NA())</f>
        <v>61.8</v>
      </c>
      <c r="J128" s="335" t="e">
        <f>IF(ISNUMBER(Regressions!K138),ROUND(Regressions!K138, 1), NA())</f>
        <v>#N/A</v>
      </c>
      <c r="K128" s="333" t="e">
        <f>IF(ISNUMBER(Regressions!L138),ROUND(Regressions!L138, 1), NA())</f>
        <v>#N/A</v>
      </c>
      <c r="L128" s="234" t="e">
        <f>IF(ISNUMBER(Regressions!M138),ROUND(Regressions!M138, 1), NA())</f>
        <v>#N/A</v>
      </c>
      <c r="M128" s="334" t="e">
        <f>IF(ISNUMBER(Regressions!N138),ROUND(Regressions!N138, 1), NA())</f>
        <v>#N/A</v>
      </c>
      <c r="N128" s="233" t="e">
        <f>IF(ISNUMBER(Regressions!O138),ROUND(Regressions!O138, 1), NA())</f>
        <v>#N/A</v>
      </c>
      <c r="O128" s="335" t="e">
        <f>IF(ISNUMBER(Regressions!Q138),ROUND(Regressions!Q138, 1), NA())</f>
        <v>#N/A</v>
      </c>
      <c r="P128" s="333" t="e">
        <f>IF(ISNUMBER(Regressions!R138),ROUND(Regressions!R138, 1), NA())</f>
        <v>#N/A</v>
      </c>
      <c r="Q128" s="211" t="e">
        <f>IF(ISNUMBER(Regressions!S138),ROUND(Regressions!S138, 1), NA())</f>
        <v>#N/A</v>
      </c>
      <c r="R128" s="334" t="e">
        <f>IF(ISNUMBER(Regressions!T138),ROUND(Regressions!T138, 1), NA())</f>
        <v>#N/A</v>
      </c>
      <c r="S128" s="233" t="e">
        <f>IF(ISNUMBER(Regressions!U138),ROUND(Regressions!U138, 1), NA())</f>
        <v>#N/A</v>
      </c>
    </row>
    <row xmlns:x14ac="http://schemas.microsoft.com/office/spreadsheetml/2009/9/ac" r="129" x14ac:dyDescent="0.2">
      <c r="A129" s="330" t="str">
        <f>IF(ISBLANK(Regressions!A139), " ", Regressions!A139)</f>
        <v>Kiribati</v>
      </c>
      <c r="B129" s="331">
        <f>IF(ISBLANK(Regressions!B139), " ", Regressions!B139)</f>
        <v>2001</v>
      </c>
      <c r="C129" s="336" t="str">
        <f>IF(ISBLANK(Regressions!C139), " ", Regressions!C139)</f>
        <v>Primary</v>
      </c>
      <c r="D129" s="332">
        <f>IF(ISBLANK(Regressions!D139), " ", Regressions!D139)</f>
        <v>14204</v>
      </c>
      <c r="E129" s="210">
        <f>IF(ISNUMBER(Regressions!E139),ROUND(Regressions!E139, 1), NA())</f>
        <v>100</v>
      </c>
      <c r="F129" s="333">
        <f>IF(ISNUMBER(Regressions!F139),ROUND(Regressions!F139, 1), NA())</f>
        <v>38.200000000000003</v>
      </c>
      <c r="G129" s="232" t="e">
        <f>IF(ISNUMBER(Regressions!G139),ROUND(Regressions!G139, 1), NA())</f>
        <v>#N/A</v>
      </c>
      <c r="H129" s="334" t="e">
        <f>IF(ISNUMBER(Regressions!H139),ROUND(Regressions!H139, 1), NA())</f>
        <v>#N/A</v>
      </c>
      <c r="I129" s="233">
        <f>IF(ISNUMBER(Regressions!I139),ROUND(Regressions!I139, 1), NA())</f>
        <v>61.8</v>
      </c>
      <c r="J129" s="335" t="e">
        <f>IF(ISNUMBER(Regressions!K139),ROUND(Regressions!K139, 1), NA())</f>
        <v>#N/A</v>
      </c>
      <c r="K129" s="333" t="e">
        <f>IF(ISNUMBER(Regressions!L139),ROUND(Regressions!L139, 1), NA())</f>
        <v>#N/A</v>
      </c>
      <c r="L129" s="234" t="e">
        <f>IF(ISNUMBER(Regressions!M139),ROUND(Regressions!M139, 1), NA())</f>
        <v>#N/A</v>
      </c>
      <c r="M129" s="334" t="e">
        <f>IF(ISNUMBER(Regressions!N139),ROUND(Regressions!N139, 1), NA())</f>
        <v>#N/A</v>
      </c>
      <c r="N129" s="233" t="e">
        <f>IF(ISNUMBER(Regressions!O139),ROUND(Regressions!O139, 1), NA())</f>
        <v>#N/A</v>
      </c>
      <c r="O129" s="335" t="e">
        <f>IF(ISNUMBER(Regressions!Q139),ROUND(Regressions!Q139, 1), NA())</f>
        <v>#N/A</v>
      </c>
      <c r="P129" s="333" t="e">
        <f>IF(ISNUMBER(Regressions!R139),ROUND(Regressions!R139, 1), NA())</f>
        <v>#N/A</v>
      </c>
      <c r="Q129" s="211" t="e">
        <f>IF(ISNUMBER(Regressions!S139),ROUND(Regressions!S139, 1), NA())</f>
        <v>#N/A</v>
      </c>
      <c r="R129" s="334" t="e">
        <f>IF(ISNUMBER(Regressions!T139),ROUND(Regressions!T139, 1), NA())</f>
        <v>#N/A</v>
      </c>
      <c r="S129" s="233" t="e">
        <f>IF(ISNUMBER(Regressions!U139),ROUND(Regressions!U139, 1), NA())</f>
        <v>#N/A</v>
      </c>
    </row>
    <row xmlns:x14ac="http://schemas.microsoft.com/office/spreadsheetml/2009/9/ac" r="130" x14ac:dyDescent="0.2">
      <c r="A130" s="330" t="str">
        <f>IF(ISBLANK(Regressions!A140), " ", Regressions!A140)</f>
        <v>Kiribati</v>
      </c>
      <c r="B130" s="331">
        <f>IF(ISBLANK(Regressions!B140), " ", Regressions!B140)</f>
        <v>2002</v>
      </c>
      <c r="C130" s="336" t="str">
        <f>IF(ISBLANK(Regressions!C140), " ", Regressions!C140)</f>
        <v>Primary</v>
      </c>
      <c r="D130" s="332">
        <f>IF(ISBLANK(Regressions!D140), " ", Regressions!D140)</f>
        <v>14349</v>
      </c>
      <c r="E130" s="210">
        <f>IF(ISNUMBER(Regressions!E140),ROUND(Regressions!E140, 1), NA())</f>
        <v>100</v>
      </c>
      <c r="F130" s="333">
        <f>IF(ISNUMBER(Regressions!F140),ROUND(Regressions!F140, 1), NA())</f>
        <v>38.200000000000003</v>
      </c>
      <c r="G130" s="232" t="e">
        <f>IF(ISNUMBER(Regressions!G140),ROUND(Regressions!G140, 1), NA())</f>
        <v>#N/A</v>
      </c>
      <c r="H130" s="334" t="e">
        <f>IF(ISNUMBER(Regressions!H140),ROUND(Regressions!H140, 1), NA())</f>
        <v>#N/A</v>
      </c>
      <c r="I130" s="233">
        <f>IF(ISNUMBER(Regressions!I140),ROUND(Regressions!I140, 1), NA())</f>
        <v>61.8</v>
      </c>
      <c r="J130" s="335" t="e">
        <f>IF(ISNUMBER(Regressions!K140),ROUND(Regressions!K140, 1), NA())</f>
        <v>#N/A</v>
      </c>
      <c r="K130" s="333" t="e">
        <f>IF(ISNUMBER(Regressions!L140),ROUND(Regressions!L140, 1), NA())</f>
        <v>#N/A</v>
      </c>
      <c r="L130" s="234" t="e">
        <f>IF(ISNUMBER(Regressions!M140),ROUND(Regressions!M140, 1), NA())</f>
        <v>#N/A</v>
      </c>
      <c r="M130" s="334" t="e">
        <f>IF(ISNUMBER(Regressions!N140),ROUND(Regressions!N140, 1), NA())</f>
        <v>#N/A</v>
      </c>
      <c r="N130" s="233" t="e">
        <f>IF(ISNUMBER(Regressions!O140),ROUND(Regressions!O140, 1), NA())</f>
        <v>#N/A</v>
      </c>
      <c r="O130" s="335" t="e">
        <f>IF(ISNUMBER(Regressions!Q140),ROUND(Regressions!Q140, 1), NA())</f>
        <v>#N/A</v>
      </c>
      <c r="P130" s="333" t="e">
        <f>IF(ISNUMBER(Regressions!R140),ROUND(Regressions!R140, 1), NA())</f>
        <v>#N/A</v>
      </c>
      <c r="Q130" s="211" t="e">
        <f>IF(ISNUMBER(Regressions!S140),ROUND(Regressions!S140, 1), NA())</f>
        <v>#N/A</v>
      </c>
      <c r="R130" s="334" t="e">
        <f>IF(ISNUMBER(Regressions!T140),ROUND(Regressions!T140, 1), NA())</f>
        <v>#N/A</v>
      </c>
      <c r="S130" s="233" t="e">
        <f>IF(ISNUMBER(Regressions!U140),ROUND(Regressions!U140, 1), NA())</f>
        <v>#N/A</v>
      </c>
    </row>
    <row xmlns:x14ac="http://schemas.microsoft.com/office/spreadsheetml/2009/9/ac" r="131" x14ac:dyDescent="0.2">
      <c r="A131" s="330" t="str">
        <f>IF(ISBLANK(Regressions!A141), " ", Regressions!A141)</f>
        <v>Kiribati</v>
      </c>
      <c r="B131" s="331">
        <f>IF(ISBLANK(Regressions!B141), " ", Regressions!B141)</f>
        <v>2003</v>
      </c>
      <c r="C131" s="336" t="str">
        <f>IF(ISBLANK(Regressions!C141), " ", Regressions!C141)</f>
        <v>Primary</v>
      </c>
      <c r="D131" s="332">
        <f>IF(ISBLANK(Regressions!D141), " ", Regressions!D141)</f>
        <v>14603</v>
      </c>
      <c r="E131" s="210">
        <f>IF(ISNUMBER(Regressions!E141),ROUND(Regressions!E141, 1), NA())</f>
        <v>100</v>
      </c>
      <c r="F131" s="333">
        <f>IF(ISNUMBER(Regressions!F141),ROUND(Regressions!F141, 1), NA())</f>
        <v>38.200000000000003</v>
      </c>
      <c r="G131" s="232" t="e">
        <f>IF(ISNUMBER(Regressions!G141),ROUND(Regressions!G141, 1), NA())</f>
        <v>#N/A</v>
      </c>
      <c r="H131" s="334" t="e">
        <f>IF(ISNUMBER(Regressions!H141),ROUND(Regressions!H141, 1), NA())</f>
        <v>#N/A</v>
      </c>
      <c r="I131" s="233">
        <f>IF(ISNUMBER(Regressions!I141),ROUND(Regressions!I141, 1), NA())</f>
        <v>61.8</v>
      </c>
      <c r="J131" s="335" t="e">
        <f>IF(ISNUMBER(Regressions!K141),ROUND(Regressions!K141, 1), NA())</f>
        <v>#N/A</v>
      </c>
      <c r="K131" s="333" t="e">
        <f>IF(ISNUMBER(Regressions!L141),ROUND(Regressions!L141, 1), NA())</f>
        <v>#N/A</v>
      </c>
      <c r="L131" s="234" t="e">
        <f>IF(ISNUMBER(Regressions!M141),ROUND(Regressions!M141, 1), NA())</f>
        <v>#N/A</v>
      </c>
      <c r="M131" s="334" t="e">
        <f>IF(ISNUMBER(Regressions!N141),ROUND(Regressions!N141, 1), NA())</f>
        <v>#N/A</v>
      </c>
      <c r="N131" s="233" t="e">
        <f>IF(ISNUMBER(Regressions!O141),ROUND(Regressions!O141, 1), NA())</f>
        <v>#N/A</v>
      </c>
      <c r="O131" s="335" t="e">
        <f>IF(ISNUMBER(Regressions!Q141),ROUND(Regressions!Q141, 1), NA())</f>
        <v>#N/A</v>
      </c>
      <c r="P131" s="333" t="e">
        <f>IF(ISNUMBER(Regressions!R141),ROUND(Regressions!R141, 1), NA())</f>
        <v>#N/A</v>
      </c>
      <c r="Q131" s="211" t="e">
        <f>IF(ISNUMBER(Regressions!S141),ROUND(Regressions!S141, 1), NA())</f>
        <v>#N/A</v>
      </c>
      <c r="R131" s="334" t="e">
        <f>IF(ISNUMBER(Regressions!T141),ROUND(Regressions!T141, 1), NA())</f>
        <v>#N/A</v>
      </c>
      <c r="S131" s="233" t="e">
        <f>IF(ISNUMBER(Regressions!U141),ROUND(Regressions!U141, 1), NA())</f>
        <v>#N/A</v>
      </c>
    </row>
    <row xmlns:x14ac="http://schemas.microsoft.com/office/spreadsheetml/2009/9/ac" r="132" x14ac:dyDescent="0.2">
      <c r="A132" s="330" t="str">
        <f>IF(ISBLANK(Regressions!A142), " ", Regressions!A142)</f>
        <v>Kiribati</v>
      </c>
      <c r="B132" s="331">
        <f>IF(ISBLANK(Regressions!B142), " ", Regressions!B142)</f>
        <v>2004</v>
      </c>
      <c r="C132" s="336" t="str">
        <f>IF(ISBLANK(Regressions!C142), " ", Regressions!C142)</f>
        <v>Primary</v>
      </c>
      <c r="D132" s="332">
        <f>IF(ISBLANK(Regressions!D142), " ", Regressions!D142)</f>
        <v>14862</v>
      </c>
      <c r="E132" s="210">
        <f>IF(ISNUMBER(Regressions!E142),ROUND(Regressions!E142, 1), NA())</f>
        <v>100</v>
      </c>
      <c r="F132" s="333">
        <f>IF(ISNUMBER(Regressions!F142),ROUND(Regressions!F142, 1), NA())</f>
        <v>38.200000000000003</v>
      </c>
      <c r="G132" s="232" t="e">
        <f>IF(ISNUMBER(Regressions!G142),ROUND(Regressions!G142, 1), NA())</f>
        <v>#N/A</v>
      </c>
      <c r="H132" s="334" t="e">
        <f>IF(ISNUMBER(Regressions!H142),ROUND(Regressions!H142, 1), NA())</f>
        <v>#N/A</v>
      </c>
      <c r="I132" s="233">
        <f>IF(ISNUMBER(Regressions!I142),ROUND(Regressions!I142, 1), NA())</f>
        <v>61.8</v>
      </c>
      <c r="J132" s="335" t="e">
        <f>IF(ISNUMBER(Regressions!K142),ROUND(Regressions!K142, 1), NA())</f>
        <v>#N/A</v>
      </c>
      <c r="K132" s="333" t="e">
        <f>IF(ISNUMBER(Regressions!L142),ROUND(Regressions!L142, 1), NA())</f>
        <v>#N/A</v>
      </c>
      <c r="L132" s="234" t="e">
        <f>IF(ISNUMBER(Regressions!M142),ROUND(Regressions!M142, 1), NA())</f>
        <v>#N/A</v>
      </c>
      <c r="M132" s="334" t="e">
        <f>IF(ISNUMBER(Regressions!N142),ROUND(Regressions!N142, 1), NA())</f>
        <v>#N/A</v>
      </c>
      <c r="N132" s="233" t="e">
        <f>IF(ISNUMBER(Regressions!O142),ROUND(Regressions!O142, 1), NA())</f>
        <v>#N/A</v>
      </c>
      <c r="O132" s="335" t="e">
        <f>IF(ISNUMBER(Regressions!Q142),ROUND(Regressions!Q142, 1), NA())</f>
        <v>#N/A</v>
      </c>
      <c r="P132" s="333" t="e">
        <f>IF(ISNUMBER(Regressions!R142),ROUND(Regressions!R142, 1), NA())</f>
        <v>#N/A</v>
      </c>
      <c r="Q132" s="211" t="e">
        <f>IF(ISNUMBER(Regressions!S142),ROUND(Regressions!S142, 1), NA())</f>
        <v>#N/A</v>
      </c>
      <c r="R132" s="334" t="e">
        <f>IF(ISNUMBER(Regressions!T142),ROUND(Regressions!T142, 1), NA())</f>
        <v>#N/A</v>
      </c>
      <c r="S132" s="233" t="e">
        <f>IF(ISNUMBER(Regressions!U142),ROUND(Regressions!U142, 1), NA())</f>
        <v>#N/A</v>
      </c>
    </row>
    <row xmlns:x14ac="http://schemas.microsoft.com/office/spreadsheetml/2009/9/ac" r="133" x14ac:dyDescent="0.2">
      <c r="A133" s="330" t="str">
        <f>IF(ISBLANK(Regressions!A143), " ", Regressions!A143)</f>
        <v>Kiribati</v>
      </c>
      <c r="B133" s="331">
        <f>IF(ISBLANK(Regressions!B143), " ", Regressions!B143)</f>
        <v>2005</v>
      </c>
      <c r="C133" s="336" t="str">
        <f>IF(ISBLANK(Regressions!C143), " ", Regressions!C143)</f>
        <v>Primary</v>
      </c>
      <c r="D133" s="332">
        <f>IF(ISBLANK(Regressions!D143), " ", Regressions!D143)</f>
        <v>15131</v>
      </c>
      <c r="E133" s="210">
        <f>IF(ISNUMBER(Regressions!E143),ROUND(Regressions!E143, 1), NA())</f>
        <v>100</v>
      </c>
      <c r="F133" s="333">
        <f>IF(ISNUMBER(Regressions!F143),ROUND(Regressions!F143, 1), NA())</f>
        <v>40.1</v>
      </c>
      <c r="G133" s="232" t="e">
        <f>IF(ISNUMBER(Regressions!G143),ROUND(Regressions!G143, 1), NA())</f>
        <v>#N/A</v>
      </c>
      <c r="H133" s="334" t="e">
        <f>IF(ISNUMBER(Regressions!H143),ROUND(Regressions!H143, 1), NA())</f>
        <v>#N/A</v>
      </c>
      <c r="I133" s="233">
        <f>IF(ISNUMBER(Regressions!I143),ROUND(Regressions!I143, 1), NA())</f>
        <v>59.9</v>
      </c>
      <c r="J133" s="335" t="e">
        <f>IF(ISNUMBER(Regressions!K143),ROUND(Regressions!K143, 1), NA())</f>
        <v>#N/A</v>
      </c>
      <c r="K133" s="333" t="e">
        <f>IF(ISNUMBER(Regressions!L143),ROUND(Regressions!L143, 1), NA())</f>
        <v>#N/A</v>
      </c>
      <c r="L133" s="234" t="e">
        <f>IF(ISNUMBER(Regressions!M143),ROUND(Regressions!M143, 1), NA())</f>
        <v>#N/A</v>
      </c>
      <c r="M133" s="334" t="e">
        <f>IF(ISNUMBER(Regressions!N143),ROUND(Regressions!N143, 1), NA())</f>
        <v>#N/A</v>
      </c>
      <c r="N133" s="233" t="e">
        <f>IF(ISNUMBER(Regressions!O143),ROUND(Regressions!O143, 1), NA())</f>
        <v>#N/A</v>
      </c>
      <c r="O133" s="335" t="e">
        <f>IF(ISNUMBER(Regressions!Q143),ROUND(Regressions!Q143, 1), NA())</f>
        <v>#N/A</v>
      </c>
      <c r="P133" s="333" t="e">
        <f>IF(ISNUMBER(Regressions!R143),ROUND(Regressions!R143, 1), NA())</f>
        <v>#N/A</v>
      </c>
      <c r="Q133" s="211" t="e">
        <f>IF(ISNUMBER(Regressions!S143),ROUND(Regressions!S143, 1), NA())</f>
        <v>#N/A</v>
      </c>
      <c r="R133" s="334" t="e">
        <f>IF(ISNUMBER(Regressions!T143),ROUND(Regressions!T143, 1), NA())</f>
        <v>#N/A</v>
      </c>
      <c r="S133" s="233" t="e">
        <f>IF(ISNUMBER(Regressions!U143),ROUND(Regressions!U143, 1), NA())</f>
        <v>#N/A</v>
      </c>
    </row>
    <row xmlns:x14ac="http://schemas.microsoft.com/office/spreadsheetml/2009/9/ac" r="134" x14ac:dyDescent="0.2">
      <c r="A134" s="330" t="str">
        <f>IF(ISBLANK(Regressions!A144), " ", Regressions!A144)</f>
        <v>Kiribati</v>
      </c>
      <c r="B134" s="331">
        <f>IF(ISBLANK(Regressions!B144), " ", Regressions!B144)</f>
        <v>2006</v>
      </c>
      <c r="C134" s="336" t="str">
        <f>IF(ISBLANK(Regressions!C144), " ", Regressions!C144)</f>
        <v>Primary</v>
      </c>
      <c r="D134" s="332">
        <f>IF(ISBLANK(Regressions!D144), " ", Regressions!D144)</f>
        <v>15379</v>
      </c>
      <c r="E134" s="210">
        <f>IF(ISNUMBER(Regressions!E144),ROUND(Regressions!E144, 1), NA())</f>
        <v>100</v>
      </c>
      <c r="F134" s="333">
        <f>IF(ISNUMBER(Regressions!F144),ROUND(Regressions!F144, 1), NA())</f>
        <v>42.1</v>
      </c>
      <c r="G134" s="232" t="e">
        <f>IF(ISNUMBER(Regressions!G144),ROUND(Regressions!G144, 1), NA())</f>
        <v>#N/A</v>
      </c>
      <c r="H134" s="334" t="e">
        <f>IF(ISNUMBER(Regressions!H144),ROUND(Regressions!H144, 1), NA())</f>
        <v>#N/A</v>
      </c>
      <c r="I134" s="233">
        <f>IF(ISNUMBER(Regressions!I144),ROUND(Regressions!I144, 1), NA())</f>
        <v>57.9</v>
      </c>
      <c r="J134" s="335" t="e">
        <f>IF(ISNUMBER(Regressions!K144),ROUND(Regressions!K144, 1), NA())</f>
        <v>#N/A</v>
      </c>
      <c r="K134" s="333" t="e">
        <f>IF(ISNUMBER(Regressions!L144),ROUND(Regressions!L144, 1), NA())</f>
        <v>#N/A</v>
      </c>
      <c r="L134" s="234" t="e">
        <f>IF(ISNUMBER(Regressions!M144),ROUND(Regressions!M144, 1), NA())</f>
        <v>#N/A</v>
      </c>
      <c r="M134" s="334" t="e">
        <f>IF(ISNUMBER(Regressions!N144),ROUND(Regressions!N144, 1), NA())</f>
        <v>#N/A</v>
      </c>
      <c r="N134" s="233" t="e">
        <f>IF(ISNUMBER(Regressions!O144),ROUND(Regressions!O144, 1), NA())</f>
        <v>#N/A</v>
      </c>
      <c r="O134" s="335" t="e">
        <f>IF(ISNUMBER(Regressions!Q144),ROUND(Regressions!Q144, 1), NA())</f>
        <v>#N/A</v>
      </c>
      <c r="P134" s="333" t="e">
        <f>IF(ISNUMBER(Regressions!R144),ROUND(Regressions!R144, 1), NA())</f>
        <v>#N/A</v>
      </c>
      <c r="Q134" s="211" t="e">
        <f>IF(ISNUMBER(Regressions!S144),ROUND(Regressions!S144, 1), NA())</f>
        <v>#N/A</v>
      </c>
      <c r="R134" s="334" t="e">
        <f>IF(ISNUMBER(Regressions!T144),ROUND(Regressions!T144, 1), NA())</f>
        <v>#N/A</v>
      </c>
      <c r="S134" s="233" t="e">
        <f>IF(ISNUMBER(Regressions!U144),ROUND(Regressions!U144, 1), NA())</f>
        <v>#N/A</v>
      </c>
    </row>
    <row xmlns:x14ac="http://schemas.microsoft.com/office/spreadsheetml/2009/9/ac" r="135" x14ac:dyDescent="0.2">
      <c r="A135" s="330" t="str">
        <f>IF(ISBLANK(Regressions!A145), " ", Regressions!A145)</f>
        <v>Kiribati</v>
      </c>
      <c r="B135" s="331">
        <f>IF(ISBLANK(Regressions!B145), " ", Regressions!B145)</f>
        <v>2007</v>
      </c>
      <c r="C135" s="336" t="str">
        <f>IF(ISBLANK(Regressions!C145), " ", Regressions!C145)</f>
        <v>Primary</v>
      </c>
      <c r="D135" s="332">
        <f>IF(ISBLANK(Regressions!D145), " ", Regressions!D145)</f>
        <v>15461</v>
      </c>
      <c r="E135" s="210">
        <f>IF(ISNUMBER(Regressions!E145),ROUND(Regressions!E145, 1), NA())</f>
        <v>100</v>
      </c>
      <c r="F135" s="333">
        <f>IF(ISNUMBER(Regressions!F145),ROUND(Regressions!F145, 1), NA())</f>
        <v>44</v>
      </c>
      <c r="G135" s="232" t="e">
        <f>IF(ISNUMBER(Regressions!G145),ROUND(Regressions!G145, 1), NA())</f>
        <v>#N/A</v>
      </c>
      <c r="H135" s="334" t="e">
        <f>IF(ISNUMBER(Regressions!H145),ROUND(Regressions!H145, 1), NA())</f>
        <v>#N/A</v>
      </c>
      <c r="I135" s="233">
        <f>IF(ISNUMBER(Regressions!I145),ROUND(Regressions!I145, 1), NA())</f>
        <v>56</v>
      </c>
      <c r="J135" s="335" t="e">
        <f>IF(ISNUMBER(Regressions!K145),ROUND(Regressions!K145, 1), NA())</f>
        <v>#N/A</v>
      </c>
      <c r="K135" s="333" t="e">
        <f>IF(ISNUMBER(Regressions!L145),ROUND(Regressions!L145, 1), NA())</f>
        <v>#N/A</v>
      </c>
      <c r="L135" s="234" t="e">
        <f>IF(ISNUMBER(Regressions!M145),ROUND(Regressions!M145, 1), NA())</f>
        <v>#N/A</v>
      </c>
      <c r="M135" s="334" t="e">
        <f>IF(ISNUMBER(Regressions!N145),ROUND(Regressions!N145, 1), NA())</f>
        <v>#N/A</v>
      </c>
      <c r="N135" s="233" t="e">
        <f>IF(ISNUMBER(Regressions!O145),ROUND(Regressions!O145, 1), NA())</f>
        <v>#N/A</v>
      </c>
      <c r="O135" s="335" t="e">
        <f>IF(ISNUMBER(Regressions!Q145),ROUND(Regressions!Q145, 1), NA())</f>
        <v>#N/A</v>
      </c>
      <c r="P135" s="333" t="e">
        <f>IF(ISNUMBER(Regressions!R145),ROUND(Regressions!R145, 1), NA())</f>
        <v>#N/A</v>
      </c>
      <c r="Q135" s="211" t="e">
        <f>IF(ISNUMBER(Regressions!S145),ROUND(Regressions!S145, 1), NA())</f>
        <v>#N/A</v>
      </c>
      <c r="R135" s="334" t="e">
        <f>IF(ISNUMBER(Regressions!T145),ROUND(Regressions!T145, 1), NA())</f>
        <v>#N/A</v>
      </c>
      <c r="S135" s="233" t="e">
        <f>IF(ISNUMBER(Regressions!U145),ROUND(Regressions!U145, 1), NA())</f>
        <v>#N/A</v>
      </c>
    </row>
    <row xmlns:x14ac="http://schemas.microsoft.com/office/spreadsheetml/2009/9/ac" r="136" x14ac:dyDescent="0.2">
      <c r="A136" s="330" t="str">
        <f>IF(ISBLANK(Regressions!A146), " ", Regressions!A146)</f>
        <v>Kiribati</v>
      </c>
      <c r="B136" s="331">
        <f>IF(ISBLANK(Regressions!B146), " ", Regressions!B146)</f>
        <v>2008</v>
      </c>
      <c r="C136" s="336" t="str">
        <f>IF(ISBLANK(Regressions!C146), " ", Regressions!C146)</f>
        <v>Primary</v>
      </c>
      <c r="D136" s="332">
        <f>IF(ISBLANK(Regressions!D146), " ", Regressions!D146)</f>
        <v>15391</v>
      </c>
      <c r="E136" s="210">
        <f>IF(ISNUMBER(Regressions!E146),ROUND(Regressions!E146, 1), NA())</f>
        <v>100</v>
      </c>
      <c r="F136" s="333">
        <f>IF(ISNUMBER(Regressions!F146),ROUND(Regressions!F146, 1), NA())</f>
        <v>46</v>
      </c>
      <c r="G136" s="232" t="e">
        <f>IF(ISNUMBER(Regressions!G146),ROUND(Regressions!G146, 1), NA())</f>
        <v>#N/A</v>
      </c>
      <c r="H136" s="334" t="e">
        <f>IF(ISNUMBER(Regressions!H146),ROUND(Regressions!H146, 1), NA())</f>
        <v>#N/A</v>
      </c>
      <c r="I136" s="233">
        <f>IF(ISNUMBER(Regressions!I146),ROUND(Regressions!I146, 1), NA())</f>
        <v>54</v>
      </c>
      <c r="J136" s="335" t="e">
        <f>IF(ISNUMBER(Regressions!K146),ROUND(Regressions!K146, 1), NA())</f>
        <v>#N/A</v>
      </c>
      <c r="K136" s="333" t="e">
        <f>IF(ISNUMBER(Regressions!L146),ROUND(Regressions!L146, 1), NA())</f>
        <v>#N/A</v>
      </c>
      <c r="L136" s="234" t="e">
        <f>IF(ISNUMBER(Regressions!M146),ROUND(Regressions!M146, 1), NA())</f>
        <v>#N/A</v>
      </c>
      <c r="M136" s="334" t="e">
        <f>IF(ISNUMBER(Regressions!N146),ROUND(Regressions!N146, 1), NA())</f>
        <v>#N/A</v>
      </c>
      <c r="N136" s="233" t="e">
        <f>IF(ISNUMBER(Regressions!O146),ROUND(Regressions!O146, 1), NA())</f>
        <v>#N/A</v>
      </c>
      <c r="O136" s="335" t="e">
        <f>IF(ISNUMBER(Regressions!Q146),ROUND(Regressions!Q146, 1), NA())</f>
        <v>#N/A</v>
      </c>
      <c r="P136" s="333" t="e">
        <f>IF(ISNUMBER(Regressions!R146),ROUND(Regressions!R146, 1), NA())</f>
        <v>#N/A</v>
      </c>
      <c r="Q136" s="211" t="e">
        <f>IF(ISNUMBER(Regressions!S146),ROUND(Regressions!S146, 1), NA())</f>
        <v>#N/A</v>
      </c>
      <c r="R136" s="334" t="e">
        <f>IF(ISNUMBER(Regressions!T146),ROUND(Regressions!T146, 1), NA())</f>
        <v>#N/A</v>
      </c>
      <c r="S136" s="233" t="e">
        <f>IF(ISNUMBER(Regressions!U146),ROUND(Regressions!U146, 1), NA())</f>
        <v>#N/A</v>
      </c>
    </row>
    <row xmlns:x14ac="http://schemas.microsoft.com/office/spreadsheetml/2009/9/ac" r="137" x14ac:dyDescent="0.2">
      <c r="A137" s="330" t="str">
        <f>IF(ISBLANK(Regressions!A147), " ", Regressions!A147)</f>
        <v>Kiribati</v>
      </c>
      <c r="B137" s="331">
        <f>IF(ISBLANK(Regressions!B147), " ", Regressions!B147)</f>
        <v>2009</v>
      </c>
      <c r="C137" s="336" t="str">
        <f>IF(ISBLANK(Regressions!C147), " ", Regressions!C147)</f>
        <v>Primary</v>
      </c>
      <c r="D137" s="332">
        <f>IF(ISBLANK(Regressions!D147), " ", Regressions!D147)</f>
        <v>15159</v>
      </c>
      <c r="E137" s="210">
        <f>IF(ISNUMBER(Regressions!E147),ROUND(Regressions!E147, 1), NA())</f>
        <v>100</v>
      </c>
      <c r="F137" s="333">
        <f>IF(ISNUMBER(Regressions!F147),ROUND(Regressions!F147, 1), NA())</f>
        <v>47.9</v>
      </c>
      <c r="G137" s="232" t="e">
        <f>IF(ISNUMBER(Regressions!G147),ROUND(Regressions!G147, 1), NA())</f>
        <v>#N/A</v>
      </c>
      <c r="H137" s="334" t="e">
        <f>IF(ISNUMBER(Regressions!H147),ROUND(Regressions!H147, 1), NA())</f>
        <v>#N/A</v>
      </c>
      <c r="I137" s="233">
        <f>IF(ISNUMBER(Regressions!I147),ROUND(Regressions!I147, 1), NA())</f>
        <v>52.1</v>
      </c>
      <c r="J137" s="335" t="e">
        <f>IF(ISNUMBER(Regressions!K147),ROUND(Regressions!K147, 1), NA())</f>
        <v>#N/A</v>
      </c>
      <c r="K137" s="333" t="e">
        <f>IF(ISNUMBER(Regressions!L147),ROUND(Regressions!L147, 1), NA())</f>
        <v>#N/A</v>
      </c>
      <c r="L137" s="234" t="e">
        <f>IF(ISNUMBER(Regressions!M147),ROUND(Regressions!M147, 1), NA())</f>
        <v>#N/A</v>
      </c>
      <c r="M137" s="334" t="e">
        <f>IF(ISNUMBER(Regressions!N147),ROUND(Regressions!N147, 1), NA())</f>
        <v>#N/A</v>
      </c>
      <c r="N137" s="233" t="e">
        <f>IF(ISNUMBER(Regressions!O147),ROUND(Regressions!O147, 1), NA())</f>
        <v>#N/A</v>
      </c>
      <c r="O137" s="335" t="e">
        <f>IF(ISNUMBER(Regressions!Q147),ROUND(Regressions!Q147, 1), NA())</f>
        <v>#N/A</v>
      </c>
      <c r="P137" s="333" t="e">
        <f>IF(ISNUMBER(Regressions!R147),ROUND(Regressions!R147, 1), NA())</f>
        <v>#N/A</v>
      </c>
      <c r="Q137" s="211" t="e">
        <f>IF(ISNUMBER(Regressions!S147),ROUND(Regressions!S147, 1), NA())</f>
        <v>#N/A</v>
      </c>
      <c r="R137" s="334" t="e">
        <f>IF(ISNUMBER(Regressions!T147),ROUND(Regressions!T147, 1), NA())</f>
        <v>#N/A</v>
      </c>
      <c r="S137" s="233" t="e">
        <f>IF(ISNUMBER(Regressions!U147),ROUND(Regressions!U147, 1), NA())</f>
        <v>#N/A</v>
      </c>
    </row>
    <row xmlns:x14ac="http://schemas.microsoft.com/office/spreadsheetml/2009/9/ac" r="138" x14ac:dyDescent="0.2">
      <c r="A138" s="330" t="str">
        <f>IF(ISBLANK(Regressions!A148), " ", Regressions!A148)</f>
        <v>Kiribati</v>
      </c>
      <c r="B138" s="331">
        <f>IF(ISBLANK(Regressions!B148), " ", Regressions!B148)</f>
        <v>2010</v>
      </c>
      <c r="C138" s="336" t="str">
        <f>IF(ISBLANK(Regressions!C148), " ", Regressions!C148)</f>
        <v>Primary</v>
      </c>
      <c r="D138" s="332">
        <f>IF(ISBLANK(Regressions!D148), " ", Regressions!D148)</f>
        <v>14826</v>
      </c>
      <c r="E138" s="210">
        <f>IF(ISNUMBER(Regressions!E148),ROUND(Regressions!E148, 1), NA())</f>
        <v>100</v>
      </c>
      <c r="F138" s="333">
        <f>IF(ISNUMBER(Regressions!F148),ROUND(Regressions!F148, 1), NA())</f>
        <v>49.9</v>
      </c>
      <c r="G138" s="232" t="e">
        <f>IF(ISNUMBER(Regressions!G148),ROUND(Regressions!G148, 1), NA())</f>
        <v>#N/A</v>
      </c>
      <c r="H138" s="334" t="e">
        <f>IF(ISNUMBER(Regressions!H148),ROUND(Regressions!H148, 1), NA())</f>
        <v>#N/A</v>
      </c>
      <c r="I138" s="233">
        <f>IF(ISNUMBER(Regressions!I148),ROUND(Regressions!I148, 1), NA())</f>
        <v>50.1</v>
      </c>
      <c r="J138" s="335" t="e">
        <f>IF(ISNUMBER(Regressions!K148),ROUND(Regressions!K148, 1), NA())</f>
        <v>#N/A</v>
      </c>
      <c r="K138" s="333" t="e">
        <f>IF(ISNUMBER(Regressions!L148),ROUND(Regressions!L148, 1), NA())</f>
        <v>#N/A</v>
      </c>
      <c r="L138" s="234" t="e">
        <f>IF(ISNUMBER(Regressions!M148),ROUND(Regressions!M148, 1), NA())</f>
        <v>#N/A</v>
      </c>
      <c r="M138" s="334" t="e">
        <f>IF(ISNUMBER(Regressions!N148),ROUND(Regressions!N148, 1), NA())</f>
        <v>#N/A</v>
      </c>
      <c r="N138" s="233" t="e">
        <f>IF(ISNUMBER(Regressions!O148),ROUND(Regressions!O148, 1), NA())</f>
        <v>#N/A</v>
      </c>
      <c r="O138" s="335" t="e">
        <f>IF(ISNUMBER(Regressions!Q148),ROUND(Regressions!Q148, 1), NA())</f>
        <v>#N/A</v>
      </c>
      <c r="P138" s="333" t="e">
        <f>IF(ISNUMBER(Regressions!R148),ROUND(Regressions!R148, 1), NA())</f>
        <v>#N/A</v>
      </c>
      <c r="Q138" s="211" t="e">
        <f>IF(ISNUMBER(Regressions!S148),ROUND(Regressions!S148, 1), NA())</f>
        <v>#N/A</v>
      </c>
      <c r="R138" s="334" t="e">
        <f>IF(ISNUMBER(Regressions!T148),ROUND(Regressions!T148, 1), NA())</f>
        <v>#N/A</v>
      </c>
      <c r="S138" s="233" t="e">
        <f>IF(ISNUMBER(Regressions!U148),ROUND(Regressions!U148, 1), NA())</f>
        <v>#N/A</v>
      </c>
    </row>
    <row xmlns:x14ac="http://schemas.microsoft.com/office/spreadsheetml/2009/9/ac" r="139" x14ac:dyDescent="0.2">
      <c r="A139" s="330" t="str">
        <f>IF(ISBLANK(Regressions!A149), " ", Regressions!A149)</f>
        <v>Kiribati</v>
      </c>
      <c r="B139" s="331">
        <f>IF(ISBLANK(Regressions!B149), " ", Regressions!B149)</f>
        <v>2011</v>
      </c>
      <c r="C139" s="336" t="str">
        <f>IF(ISBLANK(Regressions!C149), " ", Regressions!C149)</f>
        <v>Primary</v>
      </c>
      <c r="D139" s="332">
        <f>IF(ISBLANK(Regressions!D149), " ", Regressions!D149)</f>
        <v>14464</v>
      </c>
      <c r="E139" s="210">
        <f>IF(ISNUMBER(Regressions!E149),ROUND(Regressions!E149, 1), NA())</f>
        <v>100</v>
      </c>
      <c r="F139" s="333">
        <f>IF(ISNUMBER(Regressions!F149),ROUND(Regressions!F149, 1), NA())</f>
        <v>51.9</v>
      </c>
      <c r="G139" s="232" t="e">
        <f>IF(ISNUMBER(Regressions!G149),ROUND(Regressions!G149, 1), NA())</f>
        <v>#N/A</v>
      </c>
      <c r="H139" s="334" t="e">
        <f>IF(ISNUMBER(Regressions!H149),ROUND(Regressions!H149, 1), NA())</f>
        <v>#N/A</v>
      </c>
      <c r="I139" s="233">
        <f>IF(ISNUMBER(Regressions!I149),ROUND(Regressions!I149, 1), NA())</f>
        <v>48.1</v>
      </c>
      <c r="J139" s="335" t="e">
        <f>IF(ISNUMBER(Regressions!K149),ROUND(Regressions!K149, 1), NA())</f>
        <v>#N/A</v>
      </c>
      <c r="K139" s="333" t="e">
        <f>IF(ISNUMBER(Regressions!L149),ROUND(Regressions!L149, 1), NA())</f>
        <v>#N/A</v>
      </c>
      <c r="L139" s="234" t="e">
        <f>IF(ISNUMBER(Regressions!M149),ROUND(Regressions!M149, 1), NA())</f>
        <v>#N/A</v>
      </c>
      <c r="M139" s="334" t="e">
        <f>IF(ISNUMBER(Regressions!N149),ROUND(Regressions!N149, 1), NA())</f>
        <v>#N/A</v>
      </c>
      <c r="N139" s="233" t="e">
        <f>IF(ISNUMBER(Regressions!O149),ROUND(Regressions!O149, 1), NA())</f>
        <v>#N/A</v>
      </c>
      <c r="O139" s="335" t="e">
        <f>IF(ISNUMBER(Regressions!Q149),ROUND(Regressions!Q149, 1), NA())</f>
        <v>#N/A</v>
      </c>
      <c r="P139" s="333" t="e">
        <f>IF(ISNUMBER(Regressions!R149),ROUND(Regressions!R149, 1), NA())</f>
        <v>#N/A</v>
      </c>
      <c r="Q139" s="211" t="e">
        <f>IF(ISNUMBER(Regressions!S149),ROUND(Regressions!S149, 1), NA())</f>
        <v>#N/A</v>
      </c>
      <c r="R139" s="334" t="e">
        <f>IF(ISNUMBER(Regressions!T149),ROUND(Regressions!T149, 1), NA())</f>
        <v>#N/A</v>
      </c>
      <c r="S139" s="233" t="e">
        <f>IF(ISNUMBER(Regressions!U149),ROUND(Regressions!U149, 1), NA())</f>
        <v>#N/A</v>
      </c>
    </row>
    <row xmlns:x14ac="http://schemas.microsoft.com/office/spreadsheetml/2009/9/ac" r="140" x14ac:dyDescent="0.2">
      <c r="A140" s="330" t="str">
        <f>IF(ISBLANK(Regressions!A150), " ", Regressions!A150)</f>
        <v>Kiribati</v>
      </c>
      <c r="B140" s="331">
        <f>IF(ISBLANK(Regressions!B150), " ", Regressions!B150)</f>
        <v>2012</v>
      </c>
      <c r="C140" s="336" t="str">
        <f>IF(ISBLANK(Regressions!C150), " ", Regressions!C150)</f>
        <v>Primary</v>
      </c>
      <c r="D140" s="332">
        <f>IF(ISBLANK(Regressions!D150), " ", Regressions!D150)</f>
        <v>14346</v>
      </c>
      <c r="E140" s="210">
        <f>IF(ISNUMBER(Regressions!E150),ROUND(Regressions!E150, 1), NA())</f>
        <v>100</v>
      </c>
      <c r="F140" s="333">
        <f>IF(ISNUMBER(Regressions!F150),ROUND(Regressions!F150, 1), NA())</f>
        <v>53.8</v>
      </c>
      <c r="G140" s="232" t="e">
        <f>IF(ISNUMBER(Regressions!G150),ROUND(Regressions!G150, 1), NA())</f>
        <v>#N/A</v>
      </c>
      <c r="H140" s="334" t="e">
        <f>IF(ISNUMBER(Regressions!H150),ROUND(Regressions!H150, 1), NA())</f>
        <v>#N/A</v>
      </c>
      <c r="I140" s="233">
        <f>IF(ISNUMBER(Regressions!I150),ROUND(Regressions!I150, 1), NA())</f>
        <v>46.2</v>
      </c>
      <c r="J140" s="335" t="e">
        <f>IF(ISNUMBER(Regressions!K150),ROUND(Regressions!K150, 1), NA())</f>
        <v>#N/A</v>
      </c>
      <c r="K140" s="333" t="e">
        <f>IF(ISNUMBER(Regressions!L150),ROUND(Regressions!L150, 1), NA())</f>
        <v>#N/A</v>
      </c>
      <c r="L140" s="234" t="e">
        <f>IF(ISNUMBER(Regressions!M150),ROUND(Regressions!M150, 1), NA())</f>
        <v>#N/A</v>
      </c>
      <c r="M140" s="334" t="e">
        <f>IF(ISNUMBER(Regressions!N150),ROUND(Regressions!N150, 1), NA())</f>
        <v>#N/A</v>
      </c>
      <c r="N140" s="233" t="e">
        <f>IF(ISNUMBER(Regressions!O150),ROUND(Regressions!O150, 1), NA())</f>
        <v>#N/A</v>
      </c>
      <c r="O140" s="335" t="e">
        <f>IF(ISNUMBER(Regressions!Q150),ROUND(Regressions!Q150, 1), NA())</f>
        <v>#N/A</v>
      </c>
      <c r="P140" s="333" t="e">
        <f>IF(ISNUMBER(Regressions!R150),ROUND(Regressions!R150, 1), NA())</f>
        <v>#N/A</v>
      </c>
      <c r="Q140" s="211" t="e">
        <f>IF(ISNUMBER(Regressions!S150),ROUND(Regressions!S150, 1), NA())</f>
        <v>#N/A</v>
      </c>
      <c r="R140" s="334" t="e">
        <f>IF(ISNUMBER(Regressions!T150),ROUND(Regressions!T150, 1), NA())</f>
        <v>#N/A</v>
      </c>
      <c r="S140" s="233" t="e">
        <f>IF(ISNUMBER(Regressions!U150),ROUND(Regressions!U150, 1), NA())</f>
        <v>#N/A</v>
      </c>
    </row>
    <row xmlns:x14ac="http://schemas.microsoft.com/office/spreadsheetml/2009/9/ac" r="141" x14ac:dyDescent="0.2">
      <c r="A141" s="330" t="str">
        <f>IF(ISBLANK(Regressions!A151), " ", Regressions!A151)</f>
        <v>Kiribati</v>
      </c>
      <c r="B141" s="331">
        <f>IF(ISBLANK(Regressions!B151), " ", Regressions!B151)</f>
        <v>2013</v>
      </c>
      <c r="C141" s="336" t="str">
        <f>IF(ISBLANK(Regressions!C151), " ", Regressions!C151)</f>
        <v>Primary</v>
      </c>
      <c r="D141" s="332">
        <f>IF(ISBLANK(Regressions!D151), " ", Regressions!D151)</f>
        <v>14406</v>
      </c>
      <c r="E141" s="210">
        <f>IF(ISNUMBER(Regressions!E151),ROUND(Regressions!E151, 1), NA())</f>
        <v>100</v>
      </c>
      <c r="F141" s="333">
        <f>IF(ISNUMBER(Regressions!F151),ROUND(Regressions!F151, 1), NA())</f>
        <v>55.8</v>
      </c>
      <c r="G141" s="232" t="e">
        <f>IF(ISNUMBER(Regressions!G151),ROUND(Regressions!G151, 1), NA())</f>
        <v>#N/A</v>
      </c>
      <c r="H141" s="334" t="e">
        <f>IF(ISNUMBER(Regressions!H151),ROUND(Regressions!H151, 1), NA())</f>
        <v>#N/A</v>
      </c>
      <c r="I141" s="233">
        <f>IF(ISNUMBER(Regressions!I151),ROUND(Regressions!I151, 1), NA())</f>
        <v>44.2</v>
      </c>
      <c r="J141" s="335" t="e">
        <f>IF(ISNUMBER(Regressions!K151),ROUND(Regressions!K151, 1), NA())</f>
        <v>#N/A</v>
      </c>
      <c r="K141" s="333" t="e">
        <f>IF(ISNUMBER(Regressions!L151),ROUND(Regressions!L151, 1), NA())</f>
        <v>#N/A</v>
      </c>
      <c r="L141" s="234" t="e">
        <f>IF(ISNUMBER(Regressions!M151),ROUND(Regressions!M151, 1), NA())</f>
        <v>#N/A</v>
      </c>
      <c r="M141" s="334" t="e">
        <f>IF(ISNUMBER(Regressions!N151),ROUND(Regressions!N151, 1), NA())</f>
        <v>#N/A</v>
      </c>
      <c r="N141" s="233" t="e">
        <f>IF(ISNUMBER(Regressions!O151),ROUND(Regressions!O151, 1), NA())</f>
        <v>#N/A</v>
      </c>
      <c r="O141" s="335" t="e">
        <f>IF(ISNUMBER(Regressions!Q151),ROUND(Regressions!Q151, 1), NA())</f>
        <v>#N/A</v>
      </c>
      <c r="P141" s="333" t="e">
        <f>IF(ISNUMBER(Regressions!R151),ROUND(Regressions!R151, 1), NA())</f>
        <v>#N/A</v>
      </c>
      <c r="Q141" s="211" t="e">
        <f>IF(ISNUMBER(Regressions!S151),ROUND(Regressions!S151, 1), NA())</f>
        <v>#N/A</v>
      </c>
      <c r="R141" s="334" t="e">
        <f>IF(ISNUMBER(Regressions!T151),ROUND(Regressions!T151, 1), NA())</f>
        <v>#N/A</v>
      </c>
      <c r="S141" s="233" t="e">
        <f>IF(ISNUMBER(Regressions!U151),ROUND(Regressions!U151, 1), NA())</f>
        <v>#N/A</v>
      </c>
    </row>
    <row xmlns:x14ac="http://schemas.microsoft.com/office/spreadsheetml/2009/9/ac" r="142" x14ac:dyDescent="0.2">
      <c r="A142" s="330" t="str">
        <f>IF(ISBLANK(Regressions!A152), " ", Regressions!A152)</f>
        <v>Kiribati</v>
      </c>
      <c r="B142" s="331">
        <f>IF(ISBLANK(Regressions!B152), " ", Regressions!B152)</f>
        <v>2014</v>
      </c>
      <c r="C142" s="336" t="str">
        <f>IF(ISBLANK(Regressions!C152), " ", Regressions!C152)</f>
        <v>Primary</v>
      </c>
      <c r="D142" s="332">
        <f>IF(ISBLANK(Regressions!D152), " ", Regressions!D152)</f>
        <v>14695</v>
      </c>
      <c r="E142" s="210">
        <f>IF(ISNUMBER(Regressions!E152),ROUND(Regressions!E152, 1), NA())</f>
        <v>100</v>
      </c>
      <c r="F142" s="333">
        <f>IF(ISNUMBER(Regressions!F152),ROUND(Regressions!F152, 1), NA())</f>
        <v>57.7</v>
      </c>
      <c r="G142" s="232" t="e">
        <f>IF(ISNUMBER(Regressions!G152),ROUND(Regressions!G152, 1), NA())</f>
        <v>#N/A</v>
      </c>
      <c r="H142" s="334" t="e">
        <f>IF(ISNUMBER(Regressions!H152),ROUND(Regressions!H152, 1), NA())</f>
        <v>#N/A</v>
      </c>
      <c r="I142" s="233">
        <f>IF(ISNUMBER(Regressions!I152),ROUND(Regressions!I152, 1), NA())</f>
        <v>42.3</v>
      </c>
      <c r="J142" s="335" t="e">
        <f>IF(ISNUMBER(Regressions!K152),ROUND(Regressions!K152, 1), NA())</f>
        <v>#N/A</v>
      </c>
      <c r="K142" s="333" t="e">
        <f>IF(ISNUMBER(Regressions!L152),ROUND(Regressions!L152, 1), NA())</f>
        <v>#N/A</v>
      </c>
      <c r="L142" s="234" t="e">
        <f>IF(ISNUMBER(Regressions!M152),ROUND(Regressions!M152, 1), NA())</f>
        <v>#N/A</v>
      </c>
      <c r="M142" s="334" t="e">
        <f>IF(ISNUMBER(Regressions!N152),ROUND(Regressions!N152, 1), NA())</f>
        <v>#N/A</v>
      </c>
      <c r="N142" s="233" t="e">
        <f>IF(ISNUMBER(Regressions!O152),ROUND(Regressions!O152, 1), NA())</f>
        <v>#N/A</v>
      </c>
      <c r="O142" s="335" t="e">
        <f>IF(ISNUMBER(Regressions!Q152),ROUND(Regressions!Q152, 1), NA())</f>
        <v>#N/A</v>
      </c>
      <c r="P142" s="333" t="e">
        <f>IF(ISNUMBER(Regressions!R152),ROUND(Regressions!R152, 1), NA())</f>
        <v>#N/A</v>
      </c>
      <c r="Q142" s="211" t="e">
        <f>IF(ISNUMBER(Regressions!S152),ROUND(Regressions!S152, 1), NA())</f>
        <v>#N/A</v>
      </c>
      <c r="R142" s="334" t="e">
        <f>IF(ISNUMBER(Regressions!T152),ROUND(Regressions!T152, 1), NA())</f>
        <v>#N/A</v>
      </c>
      <c r="S142" s="233" t="e">
        <f>IF(ISNUMBER(Regressions!U152),ROUND(Regressions!U152, 1), NA())</f>
        <v>#N/A</v>
      </c>
    </row>
    <row xmlns:x14ac="http://schemas.microsoft.com/office/spreadsheetml/2009/9/ac" r="143" x14ac:dyDescent="0.2">
      <c r="A143" s="330" t="str">
        <f>IF(ISBLANK(Regressions!A153), " ", Regressions!A153)</f>
        <v>Kiribati</v>
      </c>
      <c r="B143" s="331">
        <f>IF(ISBLANK(Regressions!B153), " ", Regressions!B153)</f>
        <v>2015</v>
      </c>
      <c r="C143" s="336" t="str">
        <f>IF(ISBLANK(Regressions!C153), " ", Regressions!C153)</f>
        <v>Primary</v>
      </c>
      <c r="D143" s="332">
        <f>IF(ISBLANK(Regressions!D153), " ", Regressions!D153)</f>
        <v>15178</v>
      </c>
      <c r="E143" s="210">
        <f>IF(ISNUMBER(Regressions!E153),ROUND(Regressions!E153, 1), NA())</f>
        <v>100</v>
      </c>
      <c r="F143" s="333">
        <f>IF(ISNUMBER(Regressions!F153),ROUND(Regressions!F153, 1), NA())</f>
        <v>59.7</v>
      </c>
      <c r="G143" s="232" t="e">
        <f>IF(ISNUMBER(Regressions!G153),ROUND(Regressions!G153, 1), NA())</f>
        <v>#N/A</v>
      </c>
      <c r="H143" s="334" t="e">
        <f>IF(ISNUMBER(Regressions!H153),ROUND(Regressions!H153, 1), NA())</f>
        <v>#N/A</v>
      </c>
      <c r="I143" s="233">
        <f>IF(ISNUMBER(Regressions!I153),ROUND(Regressions!I153, 1), NA())</f>
        <v>40.299999999999997</v>
      </c>
      <c r="J143" s="335" t="e">
        <f>IF(ISNUMBER(Regressions!K153),ROUND(Regressions!K153, 1), NA())</f>
        <v>#N/A</v>
      </c>
      <c r="K143" s="333" t="e">
        <f>IF(ISNUMBER(Regressions!L153),ROUND(Regressions!L153, 1), NA())</f>
        <v>#N/A</v>
      </c>
      <c r="L143" s="234" t="e">
        <f>IF(ISNUMBER(Regressions!M153),ROUND(Regressions!M153, 1), NA())</f>
        <v>#N/A</v>
      </c>
      <c r="M143" s="334" t="e">
        <f>IF(ISNUMBER(Regressions!N153),ROUND(Regressions!N153, 1), NA())</f>
        <v>#N/A</v>
      </c>
      <c r="N143" s="233" t="e">
        <f>IF(ISNUMBER(Regressions!O153),ROUND(Regressions!O153, 1), NA())</f>
        <v>#N/A</v>
      </c>
      <c r="O143" s="335">
        <f>IF(ISNUMBER(Regressions!Q153),ROUND(Regressions!Q153, 1), NA())</f>
        <v>96.8</v>
      </c>
      <c r="P143" s="333">
        <f>IF(ISNUMBER(Regressions!R153),ROUND(Regressions!R153, 1), NA())</f>
        <v>92.8</v>
      </c>
      <c r="Q143" s="211">
        <f>IF(ISNUMBER(Regressions!S153),ROUND(Regressions!S153, 1), NA())</f>
        <v>89</v>
      </c>
      <c r="R143" s="334">
        <f>IF(ISNUMBER(Regressions!T153),ROUND(Regressions!T153, 1), NA())</f>
        <v>3.8</v>
      </c>
      <c r="S143" s="233">
        <f>IF(ISNUMBER(Regressions!U153),ROUND(Regressions!U153, 1), NA())</f>
        <v>7.2</v>
      </c>
    </row>
    <row xmlns:x14ac="http://schemas.microsoft.com/office/spreadsheetml/2009/9/ac" r="144" x14ac:dyDescent="0.2">
      <c r="A144" s="330" t="str">
        <f>IF(ISBLANK(Regressions!A154), " ", Regressions!A154)</f>
        <v>Kiribati</v>
      </c>
      <c r="B144" s="331">
        <f>IF(ISBLANK(Regressions!B154), " ", Regressions!B154)</f>
        <v>2016</v>
      </c>
      <c r="C144" s="336" t="str">
        <f>IF(ISBLANK(Regressions!C154), " ", Regressions!C154)</f>
        <v>Primary</v>
      </c>
      <c r="D144" s="332">
        <f>IF(ISBLANK(Regressions!D154), " ", Regressions!D154)</f>
        <v>15817</v>
      </c>
      <c r="E144" s="210">
        <f>IF(ISNUMBER(Regressions!E154),ROUND(Regressions!E154, 1), NA())</f>
        <v>100</v>
      </c>
      <c r="F144" s="333">
        <f>IF(ISNUMBER(Regressions!F154),ROUND(Regressions!F154, 1), NA())</f>
        <v>61.6</v>
      </c>
      <c r="G144" s="232" t="e">
        <f>IF(ISNUMBER(Regressions!G154),ROUND(Regressions!G154, 1), NA())</f>
        <v>#N/A</v>
      </c>
      <c r="H144" s="334" t="e">
        <f>IF(ISNUMBER(Regressions!H154),ROUND(Regressions!H154, 1), NA())</f>
        <v>#N/A</v>
      </c>
      <c r="I144" s="233">
        <f>IF(ISNUMBER(Regressions!I154),ROUND(Regressions!I154, 1), NA())</f>
        <v>38.4</v>
      </c>
      <c r="J144" s="335" t="e">
        <f>IF(ISNUMBER(Regressions!K154),ROUND(Regressions!K154, 1), NA())</f>
        <v>#N/A</v>
      </c>
      <c r="K144" s="333" t="e">
        <f>IF(ISNUMBER(Regressions!L154),ROUND(Regressions!L154, 1), NA())</f>
        <v>#N/A</v>
      </c>
      <c r="L144" s="234">
        <f>IF(ISNUMBER(Regressions!M154),ROUND(Regressions!M154, 1), NA())</f>
        <v>72.2</v>
      </c>
      <c r="M144" s="334" t="e">
        <f>IF(ISNUMBER(Regressions!N154),ROUND(Regressions!N154, 1), NA())</f>
        <v>#N/A</v>
      </c>
      <c r="N144" s="233" t="e">
        <f>IF(ISNUMBER(Regressions!O154),ROUND(Regressions!O154, 1), NA())</f>
        <v>#N/A</v>
      </c>
      <c r="O144" s="335">
        <f>IF(ISNUMBER(Regressions!Q154),ROUND(Regressions!Q154, 1), NA())</f>
        <v>96.8</v>
      </c>
      <c r="P144" s="333">
        <f>IF(ISNUMBER(Regressions!R154),ROUND(Regressions!R154, 1), NA())</f>
        <v>92.8</v>
      </c>
      <c r="Q144" s="211">
        <f>IF(ISNUMBER(Regressions!S154),ROUND(Regressions!S154, 1), NA())</f>
        <v>89</v>
      </c>
      <c r="R144" s="334">
        <f>IF(ISNUMBER(Regressions!T154),ROUND(Regressions!T154, 1), NA())</f>
        <v>3.8</v>
      </c>
      <c r="S144" s="233">
        <f>IF(ISNUMBER(Regressions!U154),ROUND(Regressions!U154, 1), NA())</f>
        <v>7.2</v>
      </c>
    </row>
    <row xmlns:x14ac="http://schemas.microsoft.com/office/spreadsheetml/2009/9/ac" r="145" x14ac:dyDescent="0.2">
      <c r="A145" s="330" t="str">
        <f>IF(ISBLANK(Regressions!A155), " ", Regressions!A155)</f>
        <v>Kiribati</v>
      </c>
      <c r="B145" s="331">
        <f>IF(ISBLANK(Regressions!B155), " ", Regressions!B155)</f>
        <v>2017</v>
      </c>
      <c r="C145" s="336" t="str">
        <f>IF(ISBLANK(Regressions!C155), " ", Regressions!C155)</f>
        <v>Primary</v>
      </c>
      <c r="D145" s="332">
        <f>IF(ISBLANK(Regressions!D155), " ", Regressions!D155)</f>
        <v>16481</v>
      </c>
      <c r="E145" s="210">
        <f>IF(ISNUMBER(Regressions!E155),ROUND(Regressions!E155, 1), NA())</f>
        <v>100</v>
      </c>
      <c r="F145" s="333">
        <f>IF(ISNUMBER(Regressions!F155),ROUND(Regressions!F155, 1), NA())</f>
        <v>63.6</v>
      </c>
      <c r="G145" s="232" t="e">
        <f>IF(ISNUMBER(Regressions!G155),ROUND(Regressions!G155, 1), NA())</f>
        <v>#N/A</v>
      </c>
      <c r="H145" s="334" t="e">
        <f>IF(ISNUMBER(Regressions!H155),ROUND(Regressions!H155, 1), NA())</f>
        <v>#N/A</v>
      </c>
      <c r="I145" s="233">
        <f>IF(ISNUMBER(Regressions!I155),ROUND(Regressions!I155, 1), NA())</f>
        <v>36.4</v>
      </c>
      <c r="J145" s="335" t="e">
        <f>IF(ISNUMBER(Regressions!K155),ROUND(Regressions!K155, 1), NA())</f>
        <v>#N/A</v>
      </c>
      <c r="K145" s="333" t="e">
        <f>IF(ISNUMBER(Regressions!L155),ROUND(Regressions!L155, 1), NA())</f>
        <v>#N/A</v>
      </c>
      <c r="L145" s="234">
        <f>IF(ISNUMBER(Regressions!M155),ROUND(Regressions!M155, 1), NA())</f>
        <v>72.2</v>
      </c>
      <c r="M145" s="334" t="e">
        <f>IF(ISNUMBER(Regressions!N155),ROUND(Regressions!N155, 1), NA())</f>
        <v>#N/A</v>
      </c>
      <c r="N145" s="233" t="e">
        <f>IF(ISNUMBER(Regressions!O155),ROUND(Regressions!O155, 1), NA())</f>
        <v>#N/A</v>
      </c>
      <c r="O145" s="335">
        <f>IF(ISNUMBER(Regressions!Q155),ROUND(Regressions!Q155, 1), NA())</f>
        <v>96.8</v>
      </c>
      <c r="P145" s="333">
        <f>IF(ISNUMBER(Regressions!R155),ROUND(Regressions!R155, 1), NA())</f>
        <v>92.8</v>
      </c>
      <c r="Q145" s="211">
        <f>IF(ISNUMBER(Regressions!S155),ROUND(Regressions!S155, 1), NA())</f>
        <v>89</v>
      </c>
      <c r="R145" s="334">
        <f>IF(ISNUMBER(Regressions!T155),ROUND(Regressions!T155, 1), NA())</f>
        <v>3.8</v>
      </c>
      <c r="S145" s="233">
        <f>IF(ISNUMBER(Regressions!U155),ROUND(Regressions!U155, 1), NA())</f>
        <v>7.2</v>
      </c>
    </row>
    <row xmlns:x14ac="http://schemas.microsoft.com/office/spreadsheetml/2009/9/ac" r="146" x14ac:dyDescent="0.2">
      <c r="A146" s="330" t="str">
        <f>IF(ISBLANK(Regressions!A156), " ", Regressions!A156)</f>
        <v>Kiribati</v>
      </c>
      <c r="B146" s="331">
        <f>IF(ISBLANK(Regressions!B156), " ", Regressions!B156)</f>
        <v>2018</v>
      </c>
      <c r="C146" s="336" t="str">
        <f>IF(ISBLANK(Regressions!C156), " ", Regressions!C156)</f>
        <v>Primary</v>
      </c>
      <c r="D146" s="332">
        <f>IF(ISBLANK(Regressions!D156), " ", Regressions!D156)</f>
        <v>17146</v>
      </c>
      <c r="E146" s="210">
        <f>IF(ISNUMBER(Regressions!E156),ROUND(Regressions!E156, 1), NA())</f>
        <v>100</v>
      </c>
      <c r="F146" s="333">
        <f>IF(ISNUMBER(Regressions!F156),ROUND(Regressions!F156, 1), NA())</f>
        <v>65.599999999999994</v>
      </c>
      <c r="G146" s="232" t="e">
        <f>IF(ISNUMBER(Regressions!G156),ROUND(Regressions!G156, 1), NA())</f>
        <v>#N/A</v>
      </c>
      <c r="H146" s="334" t="e">
        <f>IF(ISNUMBER(Regressions!H156),ROUND(Regressions!H156, 1), NA())</f>
        <v>#N/A</v>
      </c>
      <c r="I146" s="233">
        <f>IF(ISNUMBER(Regressions!I156),ROUND(Regressions!I156, 1), NA())</f>
        <v>34.4</v>
      </c>
      <c r="J146" s="335" t="e">
        <f>IF(ISNUMBER(Regressions!K156),ROUND(Regressions!K156, 1), NA())</f>
        <v>#N/A</v>
      </c>
      <c r="K146" s="333" t="e">
        <f>IF(ISNUMBER(Regressions!L156),ROUND(Regressions!L156, 1), NA())</f>
        <v>#N/A</v>
      </c>
      <c r="L146" s="234">
        <f>IF(ISNUMBER(Regressions!M156),ROUND(Regressions!M156, 1), NA())</f>
        <v>72.2</v>
      </c>
      <c r="M146" s="334" t="e">
        <f>IF(ISNUMBER(Regressions!N156),ROUND(Regressions!N156, 1), NA())</f>
        <v>#N/A</v>
      </c>
      <c r="N146" s="233" t="e">
        <f>IF(ISNUMBER(Regressions!O156),ROUND(Regressions!O156, 1), NA())</f>
        <v>#N/A</v>
      </c>
      <c r="O146" s="335">
        <f>IF(ISNUMBER(Regressions!Q156),ROUND(Regressions!Q156, 1), NA())</f>
        <v>96.8</v>
      </c>
      <c r="P146" s="333">
        <f>IF(ISNUMBER(Regressions!R156),ROUND(Regressions!R156, 1), NA())</f>
        <v>92.8</v>
      </c>
      <c r="Q146" s="211">
        <f>IF(ISNUMBER(Regressions!S156),ROUND(Regressions!S156, 1), NA())</f>
        <v>89</v>
      </c>
      <c r="R146" s="334">
        <f>IF(ISNUMBER(Regressions!T156),ROUND(Regressions!T156, 1), NA())</f>
        <v>3.8</v>
      </c>
      <c r="S146" s="233">
        <f>IF(ISNUMBER(Regressions!U156),ROUND(Regressions!U156, 1), NA())</f>
        <v>7.2</v>
      </c>
    </row>
    <row xmlns:x14ac="http://schemas.microsoft.com/office/spreadsheetml/2009/9/ac" r="147" x14ac:dyDescent="0.2">
      <c r="A147" s="330" t="str">
        <f>IF(ISBLANK(Regressions!A157), " ", Regressions!A157)</f>
        <v>Kiribati</v>
      </c>
      <c r="B147" s="331">
        <f>IF(ISBLANK(Regressions!B157), " ", Regressions!B157)</f>
        <v>2019</v>
      </c>
      <c r="C147" s="336" t="str">
        <f>IF(ISBLANK(Regressions!C157), " ", Regressions!C157)</f>
        <v>Primary</v>
      </c>
      <c r="D147" s="332">
        <f>IF(ISBLANK(Regressions!D157), " ", Regressions!D157)</f>
        <v>17707</v>
      </c>
      <c r="E147" s="210">
        <f>IF(ISNUMBER(Regressions!E157),ROUND(Regressions!E157, 1), NA())</f>
        <v>100</v>
      </c>
      <c r="F147" s="333">
        <f>IF(ISNUMBER(Regressions!F157),ROUND(Regressions!F157, 1), NA())</f>
        <v>67.5</v>
      </c>
      <c r="G147" s="232" t="e">
        <f>IF(ISNUMBER(Regressions!G157),ROUND(Regressions!G157, 1), NA())</f>
        <v>#N/A</v>
      </c>
      <c r="H147" s="334" t="e">
        <f>IF(ISNUMBER(Regressions!H157),ROUND(Regressions!H157, 1), NA())</f>
        <v>#N/A</v>
      </c>
      <c r="I147" s="233">
        <f>IF(ISNUMBER(Regressions!I157),ROUND(Regressions!I157, 1), NA())</f>
        <v>32.5</v>
      </c>
      <c r="J147" s="335" t="e">
        <f>IF(ISNUMBER(Regressions!K157),ROUND(Regressions!K157, 1), NA())</f>
        <v>#N/A</v>
      </c>
      <c r="K147" s="333" t="e">
        <f>IF(ISNUMBER(Regressions!L157),ROUND(Regressions!L157, 1), NA())</f>
        <v>#N/A</v>
      </c>
      <c r="L147" s="234">
        <f>IF(ISNUMBER(Regressions!M157),ROUND(Regressions!M157, 1), NA())</f>
        <v>72.2</v>
      </c>
      <c r="M147" s="334" t="e">
        <f>IF(ISNUMBER(Regressions!N157),ROUND(Regressions!N157, 1), NA())</f>
        <v>#N/A</v>
      </c>
      <c r="N147" s="233" t="e">
        <f>IF(ISNUMBER(Regressions!O157),ROUND(Regressions!O157, 1), NA())</f>
        <v>#N/A</v>
      </c>
      <c r="O147" s="335">
        <f>IF(ISNUMBER(Regressions!Q157),ROUND(Regressions!Q157, 1), NA())</f>
        <v>96.8</v>
      </c>
      <c r="P147" s="333">
        <f>IF(ISNUMBER(Regressions!R157),ROUND(Regressions!R157, 1), NA())</f>
        <v>92.8</v>
      </c>
      <c r="Q147" s="211">
        <f>IF(ISNUMBER(Regressions!S157),ROUND(Regressions!S157, 1), NA())</f>
        <v>89</v>
      </c>
      <c r="R147" s="334">
        <f>IF(ISNUMBER(Regressions!T157),ROUND(Regressions!T157, 1), NA())</f>
        <v>3.8</v>
      </c>
      <c r="S147" s="233">
        <f>IF(ISNUMBER(Regressions!U157),ROUND(Regressions!U157, 1), NA())</f>
        <v>7.2</v>
      </c>
    </row>
    <row xmlns:x14ac="http://schemas.microsoft.com/office/spreadsheetml/2009/9/ac" r="148" x14ac:dyDescent="0.2">
      <c r="A148" s="330" t="str">
        <f>IF(ISBLANK(Regressions!A158), " ", Regressions!A158)</f>
        <v>Kiribati</v>
      </c>
      <c r="B148" s="331">
        <f>IF(ISBLANK(Regressions!B158), " ", Regressions!B158)</f>
        <v>2020</v>
      </c>
      <c r="C148" s="336" t="str">
        <f>IF(ISBLANK(Regressions!C158), " ", Regressions!C158)</f>
        <v>Primary</v>
      </c>
      <c r="D148" s="332">
        <f>IF(ISBLANK(Regressions!D158), " ", Regressions!D158)</f>
        <v>18149</v>
      </c>
      <c r="E148" s="210">
        <f>IF(ISNUMBER(Regressions!E158),ROUND(Regressions!E158, 1), NA())</f>
        <v>100</v>
      </c>
      <c r="F148" s="333">
        <f>IF(ISNUMBER(Regressions!F158),ROUND(Regressions!F158, 1), NA())</f>
        <v>69.5</v>
      </c>
      <c r="G148" s="232" t="e">
        <f>IF(ISNUMBER(Regressions!G158),ROUND(Regressions!G158, 1), NA())</f>
        <v>#N/A</v>
      </c>
      <c r="H148" s="334" t="e">
        <f>IF(ISNUMBER(Regressions!H158),ROUND(Regressions!H158, 1), NA())</f>
        <v>#N/A</v>
      </c>
      <c r="I148" s="233">
        <f>IF(ISNUMBER(Regressions!I158),ROUND(Regressions!I158, 1), NA())</f>
        <v>30.5</v>
      </c>
      <c r="J148" s="335" t="e">
        <f>IF(ISNUMBER(Regressions!K158),ROUND(Regressions!K158, 1), NA())</f>
        <v>#N/A</v>
      </c>
      <c r="K148" s="333" t="e">
        <f>IF(ISNUMBER(Regressions!L158),ROUND(Regressions!L158, 1), NA())</f>
        <v>#N/A</v>
      </c>
      <c r="L148" s="234">
        <f>IF(ISNUMBER(Regressions!M158),ROUND(Regressions!M158, 1), NA())</f>
        <v>72.2</v>
      </c>
      <c r="M148" s="334" t="e">
        <f>IF(ISNUMBER(Regressions!N158),ROUND(Regressions!N158, 1), NA())</f>
        <v>#N/A</v>
      </c>
      <c r="N148" s="233" t="e">
        <f>IF(ISNUMBER(Regressions!O158),ROUND(Regressions!O158, 1), NA())</f>
        <v>#N/A</v>
      </c>
      <c r="O148" s="335">
        <f>IF(ISNUMBER(Regressions!Q158),ROUND(Regressions!Q158, 1), NA())</f>
        <v>96.8</v>
      </c>
      <c r="P148" s="333">
        <f>IF(ISNUMBER(Regressions!R158),ROUND(Regressions!R158, 1), NA())</f>
        <v>92.8</v>
      </c>
      <c r="Q148" s="211">
        <f>IF(ISNUMBER(Regressions!S158),ROUND(Regressions!S158, 1), NA())</f>
        <v>89</v>
      </c>
      <c r="R148" s="334">
        <f>IF(ISNUMBER(Regressions!T158),ROUND(Regressions!T158, 1), NA())</f>
        <v>3.8</v>
      </c>
      <c r="S148" s="233">
        <f>IF(ISNUMBER(Regressions!U158),ROUND(Regressions!U158, 1), NA())</f>
        <v>7.2</v>
      </c>
    </row>
    <row xmlns:x14ac="http://schemas.microsoft.com/office/spreadsheetml/2009/9/ac" r="149" x14ac:dyDescent="0.2">
      <c r="A149" s="383" t="str">
        <f>IF(ISBLANK(Regressions!A159), " ", Regressions!A159)</f>
        <v>Kiribati</v>
      </c>
      <c r="B149" s="384">
        <f>IF(ISBLANK(Regressions!B159), " ", Regressions!B159)</f>
        <v>2021</v>
      </c>
      <c r="C149" s="385" t="str">
        <f>IF(ISBLANK(Regressions!C159), " ", Regressions!C159)</f>
        <v>Primary</v>
      </c>
      <c r="D149" s="386">
        <f>IF(ISBLANK(Regressions!D159), " ", Regressions!D159)</f>
        <v>18524</v>
      </c>
      <c r="E149" s="389">
        <f>IF(ISNUMBER(Regressions!E159),ROUND(Regressions!E159, 1), NA())</f>
        <v>100</v>
      </c>
      <c r="F149" s="387">
        <f>IF(ISNUMBER(Regressions!F159),ROUND(Regressions!F159, 1), NA())</f>
        <v>71.400000000000006</v>
      </c>
      <c r="G149" s="390" t="e">
        <f>IF(ISNUMBER(Regressions!G159),ROUND(Regressions!G159, 1), NA())</f>
        <v>#N/A</v>
      </c>
      <c r="H149" s="388" t="e">
        <f>IF(ISNUMBER(Regressions!H159),ROUND(Regressions!H159, 1), NA())</f>
        <v>#N/A</v>
      </c>
      <c r="I149" s="391">
        <f>IF(ISNUMBER(Regressions!I159),ROUND(Regressions!I159, 1), NA())</f>
        <v>28.6</v>
      </c>
      <c r="J149" s="389" t="e">
        <f>IF(ISNUMBER(Regressions!K159),ROUND(Regressions!K159, 1), NA())</f>
        <v>#N/A</v>
      </c>
      <c r="K149" s="387" t="e">
        <f>IF(ISNUMBER(Regressions!L159),ROUND(Regressions!L159, 1), NA())</f>
        <v>#N/A</v>
      </c>
      <c r="L149" s="392">
        <f>IF(ISNUMBER(Regressions!M159),ROUND(Regressions!M159, 1), NA())</f>
        <v>72.2</v>
      </c>
      <c r="M149" s="388" t="e">
        <f>IF(ISNUMBER(Regressions!N159),ROUND(Regressions!N159, 1), NA())</f>
        <v>#N/A</v>
      </c>
      <c r="N149" s="391" t="e">
        <f>IF(ISNUMBER(Regressions!O159),ROUND(Regressions!O159, 1), NA())</f>
        <v>#N/A</v>
      </c>
      <c r="O149" s="389">
        <f>IF(ISNUMBER(Regressions!Q159),ROUND(Regressions!Q159, 1), NA())</f>
        <v>96.8</v>
      </c>
      <c r="P149" s="387">
        <f>IF(ISNUMBER(Regressions!R159),ROUND(Regressions!R159, 1), NA())</f>
        <v>92.8</v>
      </c>
      <c r="Q149" s="393">
        <f>IF(ISNUMBER(Regressions!S159),ROUND(Regressions!S159, 1), NA())</f>
        <v>89</v>
      </c>
      <c r="R149" s="388">
        <f>IF(ISNUMBER(Regressions!T159),ROUND(Regressions!T159, 1), NA())</f>
        <v>3.8</v>
      </c>
      <c r="S149" s="391">
        <f>IF(ISNUMBER(Regressions!U159),ROUND(Regressions!U159, 1), NA())</f>
        <v>7.2</v>
      </c>
      <c r="T149" s="382"/>
      <c r="U149" s="382"/>
      <c r="V149" s="382"/>
      <c r="W149" s="382"/>
      <c r="X149" s="382"/>
      <c r="Y149" s="382"/>
      <c r="Z149" s="382"/>
      <c r="AA149" s="382"/>
      <c r="AB149" s="382"/>
      <c r="AC149" s="382"/>
    </row>
    <row xmlns:x14ac="http://schemas.microsoft.com/office/spreadsheetml/2009/9/ac" r="150" x14ac:dyDescent="0.2">
      <c r="A150" s="330" t="str">
        <f>IF(ISBLANK(Regressions!A160), " ", Regressions!A160)</f>
        <v>Kiribati</v>
      </c>
      <c r="B150" s="331">
        <f>IF(ISBLANK(Regressions!B160), " ", Regressions!B160)</f>
        <v>2022</v>
      </c>
      <c r="C150" s="336" t="str">
        <f>IF(ISBLANK(Regressions!C160), " ", Regressions!C160)</f>
        <v>Primary</v>
      </c>
      <c r="D150" s="332">
        <f>IF(ISBLANK(Regressions!D160), " ", Regressions!D160)</f>
        <v>18807</v>
      </c>
      <c r="E150" s="210">
        <f>IF(ISNUMBER(Regressions!E160),ROUND(Regressions!E160, 1), NA())</f>
        <v>100</v>
      </c>
      <c r="F150" s="333">
        <f>IF(ISNUMBER(Regressions!F160),ROUND(Regressions!F160, 1), NA())</f>
        <v>73.400000000000006</v>
      </c>
      <c r="G150" s="232" t="e">
        <f>IF(ISNUMBER(Regressions!G160),ROUND(Regressions!G160, 1), NA())</f>
        <v>#N/A</v>
      </c>
      <c r="H150" s="334" t="e">
        <f>IF(ISNUMBER(Regressions!H160),ROUND(Regressions!H160, 1), NA())</f>
        <v>#N/A</v>
      </c>
      <c r="I150" s="233">
        <f>IF(ISNUMBER(Regressions!I160),ROUND(Regressions!I160, 1), NA())</f>
        <v>26.6</v>
      </c>
      <c r="J150" s="335" t="e">
        <f>IF(ISNUMBER(Regressions!K160),ROUND(Regressions!K160, 1), NA())</f>
        <v>#N/A</v>
      </c>
      <c r="K150" s="333" t="e">
        <f>IF(ISNUMBER(Regressions!L160),ROUND(Regressions!L160, 1), NA())</f>
        <v>#N/A</v>
      </c>
      <c r="L150" s="234">
        <f>IF(ISNUMBER(Regressions!M160),ROUND(Regressions!M160, 1), NA())</f>
        <v>72.2</v>
      </c>
      <c r="M150" s="334" t="e">
        <f>IF(ISNUMBER(Regressions!N160),ROUND(Regressions!N160, 1), NA())</f>
        <v>#N/A</v>
      </c>
      <c r="N150" s="233" t="e">
        <f>IF(ISNUMBER(Regressions!O160),ROUND(Regressions!O160, 1), NA())</f>
        <v>#N/A</v>
      </c>
      <c r="O150" s="335">
        <f>IF(ISNUMBER(Regressions!Q160),ROUND(Regressions!Q160, 1), NA())</f>
        <v>96.8</v>
      </c>
      <c r="P150" s="333">
        <f>IF(ISNUMBER(Regressions!R160),ROUND(Regressions!R160, 1), NA())</f>
        <v>92.8</v>
      </c>
      <c r="Q150" s="211">
        <f>IF(ISNUMBER(Regressions!S160),ROUND(Regressions!S160, 1), NA())</f>
        <v>89</v>
      </c>
      <c r="R150" s="334">
        <f>IF(ISNUMBER(Regressions!T160),ROUND(Regressions!T160, 1), NA())</f>
        <v>3.8</v>
      </c>
      <c r="S150" s="233">
        <f>IF(ISNUMBER(Regressions!U160),ROUND(Regressions!U160, 1), NA())</f>
        <v>7.2</v>
      </c>
    </row>
    <row xmlns:x14ac="http://schemas.microsoft.com/office/spreadsheetml/2009/9/ac" r="151" x14ac:dyDescent="0.2">
      <c r="A151" s="337" t="str">
        <f>IF(ISBLANK(Regressions!A161), " ", Regressions!A161)</f>
        <v>Kiribati</v>
      </c>
      <c r="B151" s="338">
        <f>IF(ISBLANK(Regressions!B161), " ", Regressions!B161)</f>
        <v>2023</v>
      </c>
      <c r="C151" s="339" t="str">
        <f>IF(ISBLANK(Regressions!C161), " ", Regressions!C161)</f>
        <v>Primary</v>
      </c>
      <c r="D151" s="340">
        <f>IF(ISBLANK(Regressions!D161), " ", Regressions!D161)</f>
        <v>17695</v>
      </c>
      <c r="E151" s="341">
        <f>IF(ISNUMBER(Regressions!E161),ROUND(Regressions!E161, 1), NA())</f>
        <v>100</v>
      </c>
      <c r="F151" s="342">
        <f>IF(ISNUMBER(Regressions!F161),ROUND(Regressions!F161, 1), NA())</f>
        <v>75.3</v>
      </c>
      <c r="G151" s="343" t="e">
        <f>IF(ISNUMBER(Regressions!G161),ROUND(Regressions!G161, 1), NA())</f>
        <v>#N/A</v>
      </c>
      <c r="H151" s="344" t="e">
        <f>IF(ISNUMBER(Regressions!H161),ROUND(Regressions!H161, 1), NA())</f>
        <v>#N/A</v>
      </c>
      <c r="I151" s="345">
        <f>IF(ISNUMBER(Regressions!I161),ROUND(Regressions!I161, 1), NA())</f>
        <v>24.7</v>
      </c>
      <c r="J151" s="346" t="e">
        <f>IF(ISNUMBER(Regressions!K161),ROUND(Regressions!K161, 1), NA())</f>
        <v>#N/A</v>
      </c>
      <c r="K151" s="342" t="e">
        <f>IF(ISNUMBER(Regressions!L161),ROUND(Regressions!L161, 1), NA())</f>
        <v>#N/A</v>
      </c>
      <c r="L151" s="347">
        <f>IF(ISNUMBER(Regressions!M161),ROUND(Regressions!M161, 1), NA())</f>
        <v>72.2</v>
      </c>
      <c r="M151" s="344" t="e">
        <f>IF(ISNUMBER(Regressions!N161),ROUND(Regressions!N161, 1), NA())</f>
        <v>#N/A</v>
      </c>
      <c r="N151" s="345" t="e">
        <f>IF(ISNUMBER(Regressions!O161),ROUND(Regressions!O161, 1), NA())</f>
        <v>#N/A</v>
      </c>
      <c r="O151" s="346">
        <f>IF(ISNUMBER(Regressions!Q161),ROUND(Regressions!Q161, 1), NA())</f>
        <v>96.8</v>
      </c>
      <c r="P151" s="342">
        <f>IF(ISNUMBER(Regressions!R161),ROUND(Regressions!R161, 1), NA())</f>
        <v>92.8</v>
      </c>
      <c r="Q151" s="348">
        <f>IF(ISNUMBER(Regressions!S161),ROUND(Regressions!S161, 1), NA())</f>
        <v>89</v>
      </c>
      <c r="R151" s="344">
        <f>IF(ISNUMBER(Regressions!T161),ROUND(Regressions!T161, 1), NA())</f>
        <v>3.8</v>
      </c>
      <c r="S151" s="345">
        <f>IF(ISNUMBER(Regressions!U161),ROUND(Regressions!U161, 1), NA())</f>
        <v>7.2</v>
      </c>
    </row>
    <row xmlns:x14ac="http://schemas.microsoft.com/office/spreadsheetml/2009/9/ac" r="152" hidden="true" x14ac:dyDescent="0.2">
      <c r="A152" s="330" t="str">
        <f>IF(ISBLANK(Regressions!A162), " ", Regressions!A162)</f>
        <v>Kiribati</v>
      </c>
      <c r="B152" s="331">
        <f>IF(ISBLANK(Regressions!B162), " ", Regressions!B162)</f>
        <v>2024</v>
      </c>
      <c r="C152" s="336" t="str">
        <f>IF(ISBLANK(Regressions!C162), " ", Regressions!C162)</f>
        <v>Primary</v>
      </c>
      <c r="D152" s="332" t="str">
        <f>IF(ISBLANK(Regressions!D162), " ", Regressions!D162)</f>
        <v> </v>
      </c>
      <c r="E152" s="210" t="e">
        <f>IF(ISNUMBER(Regressions!E162),ROUND(Regressions!E162, 1), NA())</f>
        <v>#N/A</v>
      </c>
      <c r="F152" s="333" t="e">
        <f>IF(ISNUMBER(Regressions!F162),ROUND(Regressions!F162, 1), NA())</f>
        <v>#N/A</v>
      </c>
      <c r="G152" s="232" t="e">
        <f>IF(ISNUMBER(Regressions!G162),ROUND(Regressions!G162, 1), NA())</f>
        <v>#N/A</v>
      </c>
      <c r="H152" s="334" t="e">
        <f>IF(ISNUMBER(Regressions!H162),ROUND(Regressions!H162, 1), NA())</f>
        <v>#N/A</v>
      </c>
      <c r="I152" s="233" t="e">
        <f>IF(ISNUMBER(Regressions!I162),ROUND(Regressions!I162, 1), NA())</f>
        <v>#N/A</v>
      </c>
      <c r="J152" s="335" t="e">
        <f>IF(ISNUMBER(Regressions!K162),ROUND(Regressions!K162, 1), NA())</f>
        <v>#N/A</v>
      </c>
      <c r="K152" s="333" t="e">
        <f>IF(ISNUMBER(Regressions!L162),ROUND(Regressions!L162, 1), NA())</f>
        <v>#N/A</v>
      </c>
      <c r="L152" s="234" t="e">
        <f>IF(ISNUMBER(Regressions!M162),ROUND(Regressions!M162, 1), NA())</f>
        <v>#N/A</v>
      </c>
      <c r="M152" s="334" t="e">
        <f>IF(ISNUMBER(Regressions!N162),ROUND(Regressions!N162, 1), NA())</f>
        <v>#N/A</v>
      </c>
      <c r="N152" s="233" t="e">
        <f>IF(ISNUMBER(Regressions!O162),ROUND(Regressions!O162, 1), NA())</f>
        <v>#N/A</v>
      </c>
      <c r="O152" s="335" t="e">
        <f>IF(ISNUMBER(Regressions!Q162),ROUND(Regressions!Q162, 1), NA())</f>
        <v>#N/A</v>
      </c>
      <c r="P152" s="333" t="e">
        <f>IF(ISNUMBER(Regressions!R162),ROUND(Regressions!R162, 1), NA())</f>
        <v>#N/A</v>
      </c>
      <c r="Q152" s="211" t="e">
        <f>IF(ISNUMBER(Regressions!S162),ROUND(Regressions!S162, 1), NA())</f>
        <v>#N/A</v>
      </c>
      <c r="R152" s="334" t="e">
        <f>IF(ISNUMBER(Regressions!T162),ROUND(Regressions!T162, 1), NA())</f>
        <v>#N/A</v>
      </c>
      <c r="S152" s="233" t="e">
        <f>IF(ISNUMBER(Regressions!U162),ROUND(Regressions!U162, 1), NA())</f>
        <v>#N/A</v>
      </c>
    </row>
    <row xmlns:x14ac="http://schemas.microsoft.com/office/spreadsheetml/2009/9/ac" r="153" hidden="true" x14ac:dyDescent="0.2">
      <c r="A153" s="330" t="str">
        <f>IF(ISBLANK(Regressions!A163), " ", Regressions!A163)</f>
        <v>Kiribati</v>
      </c>
      <c r="B153" s="331">
        <f>IF(ISBLANK(Regressions!B163), " ", Regressions!B163)</f>
        <v>2025</v>
      </c>
      <c r="C153" s="336" t="str">
        <f>IF(ISBLANK(Regressions!C163), " ", Regressions!C163)</f>
        <v>Primary</v>
      </c>
      <c r="D153" s="332" t="str">
        <f>IF(ISBLANK(Regressions!D163), " ", Regressions!D163)</f>
        <v> </v>
      </c>
      <c r="E153" s="210" t="e">
        <f>IF(ISNUMBER(Regressions!E163),ROUND(Regressions!E163, 1), NA())</f>
        <v>#N/A</v>
      </c>
      <c r="F153" s="333" t="e">
        <f>IF(ISNUMBER(Regressions!F163),ROUND(Regressions!F163, 1), NA())</f>
        <v>#N/A</v>
      </c>
      <c r="G153" s="232" t="e">
        <f>IF(ISNUMBER(Regressions!G163),ROUND(Regressions!G163, 1), NA())</f>
        <v>#N/A</v>
      </c>
      <c r="H153" s="334" t="e">
        <f>IF(ISNUMBER(Regressions!H163),ROUND(Regressions!H163, 1), NA())</f>
        <v>#N/A</v>
      </c>
      <c r="I153" s="233" t="e">
        <f>IF(ISNUMBER(Regressions!I163),ROUND(Regressions!I163, 1), NA())</f>
        <v>#N/A</v>
      </c>
      <c r="J153" s="335" t="e">
        <f>IF(ISNUMBER(Regressions!K163),ROUND(Regressions!K163, 1), NA())</f>
        <v>#N/A</v>
      </c>
      <c r="K153" s="333" t="e">
        <f>IF(ISNUMBER(Regressions!L163),ROUND(Regressions!L163, 1), NA())</f>
        <v>#N/A</v>
      </c>
      <c r="L153" s="234" t="e">
        <f>IF(ISNUMBER(Regressions!M163),ROUND(Regressions!M163, 1), NA())</f>
        <v>#N/A</v>
      </c>
      <c r="M153" s="334" t="e">
        <f>IF(ISNUMBER(Regressions!N163),ROUND(Regressions!N163, 1), NA())</f>
        <v>#N/A</v>
      </c>
      <c r="N153" s="233" t="e">
        <f>IF(ISNUMBER(Regressions!O163),ROUND(Regressions!O163, 1), NA())</f>
        <v>#N/A</v>
      </c>
      <c r="O153" s="335" t="e">
        <f>IF(ISNUMBER(Regressions!Q163),ROUND(Regressions!Q163, 1), NA())</f>
        <v>#N/A</v>
      </c>
      <c r="P153" s="333" t="e">
        <f>IF(ISNUMBER(Regressions!R163),ROUND(Regressions!R163, 1), NA())</f>
        <v>#N/A</v>
      </c>
      <c r="Q153" s="211" t="e">
        <f>IF(ISNUMBER(Regressions!S163),ROUND(Regressions!S163, 1), NA())</f>
        <v>#N/A</v>
      </c>
      <c r="R153" s="334" t="e">
        <f>IF(ISNUMBER(Regressions!T163),ROUND(Regressions!T163, 1), NA())</f>
        <v>#N/A</v>
      </c>
      <c r="S153" s="233" t="e">
        <f>IF(ISNUMBER(Regressions!U163),ROUND(Regressions!U163, 1), NA())</f>
        <v>#N/A</v>
      </c>
    </row>
    <row xmlns:x14ac="http://schemas.microsoft.com/office/spreadsheetml/2009/9/ac" r="154" hidden="true" x14ac:dyDescent="0.2">
      <c r="A154" s="330" t="str">
        <f>IF(ISBLANK(Regressions!A164), " ", Regressions!A164)</f>
        <v>Kiribati</v>
      </c>
      <c r="B154" s="331">
        <f>IF(ISBLANK(Regressions!B164), " ", Regressions!B164)</f>
        <v>2026</v>
      </c>
      <c r="C154" s="336" t="str">
        <f>IF(ISBLANK(Regressions!C164), " ", Regressions!C164)</f>
        <v>Primary</v>
      </c>
      <c r="D154" s="332" t="str">
        <f>IF(ISBLANK(Regressions!D164), " ", Regressions!D164)</f>
        <v> </v>
      </c>
      <c r="E154" s="210" t="e">
        <f>IF(ISNUMBER(Regressions!E164),ROUND(Regressions!E164, 1), NA())</f>
        <v>#N/A</v>
      </c>
      <c r="F154" s="333" t="e">
        <f>IF(ISNUMBER(Regressions!F164),ROUND(Regressions!F164, 1), NA())</f>
        <v>#N/A</v>
      </c>
      <c r="G154" s="232" t="e">
        <f>IF(ISNUMBER(Regressions!G164),ROUND(Regressions!G164, 1), NA())</f>
        <v>#N/A</v>
      </c>
      <c r="H154" s="334" t="e">
        <f>IF(ISNUMBER(Regressions!H164),ROUND(Regressions!H164, 1), NA())</f>
        <v>#N/A</v>
      </c>
      <c r="I154" s="233" t="e">
        <f>IF(ISNUMBER(Regressions!I164),ROUND(Regressions!I164, 1), NA())</f>
        <v>#N/A</v>
      </c>
      <c r="J154" s="335" t="e">
        <f>IF(ISNUMBER(Regressions!K164),ROUND(Regressions!K164, 1), NA())</f>
        <v>#N/A</v>
      </c>
      <c r="K154" s="333" t="e">
        <f>IF(ISNUMBER(Regressions!L164),ROUND(Regressions!L164, 1), NA())</f>
        <v>#N/A</v>
      </c>
      <c r="L154" s="234" t="e">
        <f>IF(ISNUMBER(Regressions!M164),ROUND(Regressions!M164, 1), NA())</f>
        <v>#N/A</v>
      </c>
      <c r="M154" s="334" t="e">
        <f>IF(ISNUMBER(Regressions!N164),ROUND(Regressions!N164, 1), NA())</f>
        <v>#N/A</v>
      </c>
      <c r="N154" s="233" t="e">
        <f>IF(ISNUMBER(Regressions!O164),ROUND(Regressions!O164, 1), NA())</f>
        <v>#N/A</v>
      </c>
      <c r="O154" s="335" t="e">
        <f>IF(ISNUMBER(Regressions!Q164),ROUND(Regressions!Q164, 1), NA())</f>
        <v>#N/A</v>
      </c>
      <c r="P154" s="333" t="e">
        <f>IF(ISNUMBER(Regressions!R164),ROUND(Regressions!R164, 1), NA())</f>
        <v>#N/A</v>
      </c>
      <c r="Q154" s="211" t="e">
        <f>IF(ISNUMBER(Regressions!S164),ROUND(Regressions!S164, 1), NA())</f>
        <v>#N/A</v>
      </c>
      <c r="R154" s="334" t="e">
        <f>IF(ISNUMBER(Regressions!T164),ROUND(Regressions!T164, 1), NA())</f>
        <v>#N/A</v>
      </c>
      <c r="S154" s="233" t="e">
        <f>IF(ISNUMBER(Regressions!U164),ROUND(Regressions!U164, 1), NA())</f>
        <v>#N/A</v>
      </c>
    </row>
    <row xmlns:x14ac="http://schemas.microsoft.com/office/spreadsheetml/2009/9/ac" r="155" hidden="true" x14ac:dyDescent="0.2">
      <c r="A155" s="330" t="str">
        <f>IF(ISBLANK(Regressions!A165), " ", Regressions!A165)</f>
        <v>Kiribati</v>
      </c>
      <c r="B155" s="331">
        <f>IF(ISBLANK(Regressions!B165), " ", Regressions!B165)</f>
        <v>2027</v>
      </c>
      <c r="C155" s="336" t="str">
        <f>IF(ISBLANK(Regressions!C165), " ", Regressions!C165)</f>
        <v>Primary</v>
      </c>
      <c r="D155" s="332" t="str">
        <f>IF(ISBLANK(Regressions!D165), " ", Regressions!D165)</f>
        <v> </v>
      </c>
      <c r="E155" s="210" t="e">
        <f>IF(ISNUMBER(Regressions!E165),ROUND(Regressions!E165, 1), NA())</f>
        <v>#N/A</v>
      </c>
      <c r="F155" s="333" t="e">
        <f>IF(ISNUMBER(Regressions!F165),ROUND(Regressions!F165, 1), NA())</f>
        <v>#N/A</v>
      </c>
      <c r="G155" s="232" t="e">
        <f>IF(ISNUMBER(Regressions!G165),ROUND(Regressions!G165, 1), NA())</f>
        <v>#N/A</v>
      </c>
      <c r="H155" s="334" t="e">
        <f>IF(ISNUMBER(Regressions!H165),ROUND(Regressions!H165, 1), NA())</f>
        <v>#N/A</v>
      </c>
      <c r="I155" s="233" t="e">
        <f>IF(ISNUMBER(Regressions!I165),ROUND(Regressions!I165, 1), NA())</f>
        <v>#N/A</v>
      </c>
      <c r="J155" s="335" t="e">
        <f>IF(ISNUMBER(Regressions!K165),ROUND(Regressions!K165, 1), NA())</f>
        <v>#N/A</v>
      </c>
      <c r="K155" s="333" t="e">
        <f>IF(ISNUMBER(Regressions!L165),ROUND(Regressions!L165, 1), NA())</f>
        <v>#N/A</v>
      </c>
      <c r="L155" s="234" t="e">
        <f>IF(ISNUMBER(Regressions!M165),ROUND(Regressions!M165, 1), NA())</f>
        <v>#N/A</v>
      </c>
      <c r="M155" s="334" t="e">
        <f>IF(ISNUMBER(Regressions!N165),ROUND(Regressions!N165, 1), NA())</f>
        <v>#N/A</v>
      </c>
      <c r="N155" s="233" t="e">
        <f>IF(ISNUMBER(Regressions!O165),ROUND(Regressions!O165, 1), NA())</f>
        <v>#N/A</v>
      </c>
      <c r="O155" s="335" t="e">
        <f>IF(ISNUMBER(Regressions!Q165),ROUND(Regressions!Q165, 1), NA())</f>
        <v>#N/A</v>
      </c>
      <c r="P155" s="333" t="e">
        <f>IF(ISNUMBER(Regressions!R165),ROUND(Regressions!R165, 1), NA())</f>
        <v>#N/A</v>
      </c>
      <c r="Q155" s="211" t="e">
        <f>IF(ISNUMBER(Regressions!S165),ROUND(Regressions!S165, 1), NA())</f>
        <v>#N/A</v>
      </c>
      <c r="R155" s="334" t="e">
        <f>IF(ISNUMBER(Regressions!T165),ROUND(Regressions!T165, 1), NA())</f>
        <v>#N/A</v>
      </c>
      <c r="S155" s="233" t="e">
        <f>IF(ISNUMBER(Regressions!U165),ROUND(Regressions!U165, 1), NA())</f>
        <v>#N/A</v>
      </c>
    </row>
    <row xmlns:x14ac="http://schemas.microsoft.com/office/spreadsheetml/2009/9/ac" r="156" hidden="true" x14ac:dyDescent="0.2">
      <c r="A156" s="330" t="str">
        <f>IF(ISBLANK(Regressions!A166), " ", Regressions!A166)</f>
        <v>Kiribati</v>
      </c>
      <c r="B156" s="331">
        <f>IF(ISBLANK(Regressions!B166), " ", Regressions!B166)</f>
        <v>2028</v>
      </c>
      <c r="C156" s="336" t="str">
        <f>IF(ISBLANK(Regressions!C166), " ", Regressions!C166)</f>
        <v>Primary</v>
      </c>
      <c r="D156" s="332" t="str">
        <f>IF(ISBLANK(Regressions!D166), " ", Regressions!D166)</f>
        <v> </v>
      </c>
      <c r="E156" s="210" t="e">
        <f>IF(ISNUMBER(Regressions!E166),ROUND(Regressions!E166, 1), NA())</f>
        <v>#N/A</v>
      </c>
      <c r="F156" s="333" t="e">
        <f>IF(ISNUMBER(Regressions!F166),ROUND(Regressions!F166, 1), NA())</f>
        <v>#N/A</v>
      </c>
      <c r="G156" s="232" t="e">
        <f>IF(ISNUMBER(Regressions!G166),ROUND(Regressions!G166, 1), NA())</f>
        <v>#N/A</v>
      </c>
      <c r="H156" s="334" t="e">
        <f>IF(ISNUMBER(Regressions!H166),ROUND(Regressions!H166, 1), NA())</f>
        <v>#N/A</v>
      </c>
      <c r="I156" s="233" t="e">
        <f>IF(ISNUMBER(Regressions!I166),ROUND(Regressions!I166, 1), NA())</f>
        <v>#N/A</v>
      </c>
      <c r="J156" s="335" t="e">
        <f>IF(ISNUMBER(Regressions!K166),ROUND(Regressions!K166, 1), NA())</f>
        <v>#N/A</v>
      </c>
      <c r="K156" s="333" t="e">
        <f>IF(ISNUMBER(Regressions!L166),ROUND(Regressions!L166, 1), NA())</f>
        <v>#N/A</v>
      </c>
      <c r="L156" s="234" t="e">
        <f>IF(ISNUMBER(Regressions!M166),ROUND(Regressions!M166, 1), NA())</f>
        <v>#N/A</v>
      </c>
      <c r="M156" s="334" t="e">
        <f>IF(ISNUMBER(Regressions!N166),ROUND(Regressions!N166, 1), NA())</f>
        <v>#N/A</v>
      </c>
      <c r="N156" s="233" t="e">
        <f>IF(ISNUMBER(Regressions!O166),ROUND(Regressions!O166, 1), NA())</f>
        <v>#N/A</v>
      </c>
      <c r="O156" s="335" t="e">
        <f>IF(ISNUMBER(Regressions!Q166),ROUND(Regressions!Q166, 1), NA())</f>
        <v>#N/A</v>
      </c>
      <c r="P156" s="333" t="e">
        <f>IF(ISNUMBER(Regressions!R166),ROUND(Regressions!R166, 1), NA())</f>
        <v>#N/A</v>
      </c>
      <c r="Q156" s="211" t="e">
        <f>IF(ISNUMBER(Regressions!S166),ROUND(Regressions!S166, 1), NA())</f>
        <v>#N/A</v>
      </c>
      <c r="R156" s="334" t="e">
        <f>IF(ISNUMBER(Regressions!T166),ROUND(Regressions!T166, 1), NA())</f>
        <v>#N/A</v>
      </c>
      <c r="S156" s="233" t="e">
        <f>IF(ISNUMBER(Regressions!U166),ROUND(Regressions!U166, 1), NA())</f>
        <v>#N/A</v>
      </c>
    </row>
    <row xmlns:x14ac="http://schemas.microsoft.com/office/spreadsheetml/2009/9/ac" r="157" hidden="true" x14ac:dyDescent="0.2">
      <c r="A157" s="330" t="str">
        <f>IF(ISBLANK(Regressions!A167), " ", Regressions!A167)</f>
        <v>Kiribati</v>
      </c>
      <c r="B157" s="331">
        <f>IF(ISBLANK(Regressions!B167), " ", Regressions!B167)</f>
        <v>2029</v>
      </c>
      <c r="C157" s="336" t="str">
        <f>IF(ISBLANK(Regressions!C167), " ", Regressions!C167)</f>
        <v>Primary</v>
      </c>
      <c r="D157" s="332" t="str">
        <f>IF(ISBLANK(Regressions!D167), " ", Regressions!D167)</f>
        <v> </v>
      </c>
      <c r="E157" s="210" t="e">
        <f>IF(ISNUMBER(Regressions!E167),ROUND(Regressions!E167, 1), NA())</f>
        <v>#N/A</v>
      </c>
      <c r="F157" s="333" t="e">
        <f>IF(ISNUMBER(Regressions!F167),ROUND(Regressions!F167, 1), NA())</f>
        <v>#N/A</v>
      </c>
      <c r="G157" s="232" t="e">
        <f>IF(ISNUMBER(Regressions!G167),ROUND(Regressions!G167, 1), NA())</f>
        <v>#N/A</v>
      </c>
      <c r="H157" s="334" t="e">
        <f>IF(ISNUMBER(Regressions!H167),ROUND(Regressions!H167, 1), NA())</f>
        <v>#N/A</v>
      </c>
      <c r="I157" s="233" t="e">
        <f>IF(ISNUMBER(Regressions!I167),ROUND(Regressions!I167, 1), NA())</f>
        <v>#N/A</v>
      </c>
      <c r="J157" s="335" t="e">
        <f>IF(ISNUMBER(Regressions!K167),ROUND(Regressions!K167, 1), NA())</f>
        <v>#N/A</v>
      </c>
      <c r="K157" s="333" t="e">
        <f>IF(ISNUMBER(Regressions!L167),ROUND(Regressions!L167, 1), NA())</f>
        <v>#N/A</v>
      </c>
      <c r="L157" s="234" t="e">
        <f>IF(ISNUMBER(Regressions!M167),ROUND(Regressions!M167, 1), NA())</f>
        <v>#N/A</v>
      </c>
      <c r="M157" s="334" t="e">
        <f>IF(ISNUMBER(Regressions!N167),ROUND(Regressions!N167, 1), NA())</f>
        <v>#N/A</v>
      </c>
      <c r="N157" s="233" t="e">
        <f>IF(ISNUMBER(Regressions!O167),ROUND(Regressions!O167, 1), NA())</f>
        <v>#N/A</v>
      </c>
      <c r="O157" s="335" t="e">
        <f>IF(ISNUMBER(Regressions!Q167),ROUND(Regressions!Q167, 1), NA())</f>
        <v>#N/A</v>
      </c>
      <c r="P157" s="333" t="e">
        <f>IF(ISNUMBER(Regressions!R167),ROUND(Regressions!R167, 1), NA())</f>
        <v>#N/A</v>
      </c>
      <c r="Q157" s="211" t="e">
        <f>IF(ISNUMBER(Regressions!S167),ROUND(Regressions!S167, 1), NA())</f>
        <v>#N/A</v>
      </c>
      <c r="R157" s="334" t="e">
        <f>IF(ISNUMBER(Regressions!T167),ROUND(Regressions!T167, 1), NA())</f>
        <v>#N/A</v>
      </c>
      <c r="S157" s="233" t="e">
        <f>IF(ISNUMBER(Regressions!U167),ROUND(Regressions!U167, 1), NA())</f>
        <v>#N/A</v>
      </c>
    </row>
    <row xmlns:x14ac="http://schemas.microsoft.com/office/spreadsheetml/2009/9/ac" r="158" hidden="true" x14ac:dyDescent="0.2">
      <c r="A158" s="330" t="str">
        <f>IF(ISBLANK(Regressions!A168), " ", Regressions!A168)</f>
        <v>Kiribati</v>
      </c>
      <c r="B158" s="331">
        <f>IF(ISBLANK(Regressions!B168), " ", Regressions!B168)</f>
        <v>2030</v>
      </c>
      <c r="C158" s="336" t="str">
        <f>IF(ISBLANK(Regressions!C168), " ", Regressions!C168)</f>
        <v>Primary</v>
      </c>
      <c r="D158" s="332" t="str">
        <f>IF(ISBLANK(Regressions!D168), " ", Regressions!D168)</f>
        <v> </v>
      </c>
      <c r="E158" s="210" t="e">
        <f>IF(ISNUMBER(Regressions!E168),ROUND(Regressions!E168, 1), NA())</f>
        <v>#N/A</v>
      </c>
      <c r="F158" s="333" t="e">
        <f>IF(ISNUMBER(Regressions!F168),ROUND(Regressions!F168, 1), NA())</f>
        <v>#N/A</v>
      </c>
      <c r="G158" s="232" t="e">
        <f>IF(ISNUMBER(Regressions!G168),ROUND(Regressions!G168, 1), NA())</f>
        <v>#N/A</v>
      </c>
      <c r="H158" s="334" t="e">
        <f>IF(ISNUMBER(Regressions!H168),ROUND(Regressions!H168, 1), NA())</f>
        <v>#N/A</v>
      </c>
      <c r="I158" s="233" t="e">
        <f>IF(ISNUMBER(Regressions!I168),ROUND(Regressions!I168, 1), NA())</f>
        <v>#N/A</v>
      </c>
      <c r="J158" s="335" t="e">
        <f>IF(ISNUMBER(Regressions!K168),ROUND(Regressions!K168, 1), NA())</f>
        <v>#N/A</v>
      </c>
      <c r="K158" s="333" t="e">
        <f>IF(ISNUMBER(Regressions!L168),ROUND(Regressions!L168, 1), NA())</f>
        <v>#N/A</v>
      </c>
      <c r="L158" s="234" t="e">
        <f>IF(ISNUMBER(Regressions!M168),ROUND(Regressions!M168, 1), NA())</f>
        <v>#N/A</v>
      </c>
      <c r="M158" s="334" t="e">
        <f>IF(ISNUMBER(Regressions!N168),ROUND(Regressions!N168, 1), NA())</f>
        <v>#N/A</v>
      </c>
      <c r="N158" s="233" t="e">
        <f>IF(ISNUMBER(Regressions!O168),ROUND(Regressions!O168, 1), NA())</f>
        <v>#N/A</v>
      </c>
      <c r="O158" s="335" t="e">
        <f>IF(ISNUMBER(Regressions!Q168),ROUND(Regressions!Q168, 1), NA())</f>
        <v>#N/A</v>
      </c>
      <c r="P158" s="333" t="e">
        <f>IF(ISNUMBER(Regressions!R168),ROUND(Regressions!R168, 1), NA())</f>
        <v>#N/A</v>
      </c>
      <c r="Q158" s="211" t="e">
        <f>IF(ISNUMBER(Regressions!S168),ROUND(Regressions!S168, 1), NA())</f>
        <v>#N/A</v>
      </c>
      <c r="R158" s="334" t="e">
        <f>IF(ISNUMBER(Regressions!T168),ROUND(Regressions!T168, 1), NA())</f>
        <v>#N/A</v>
      </c>
      <c r="S158" s="233" t="e">
        <f>IF(ISNUMBER(Regressions!U168),ROUND(Regressions!U168, 1), NA())</f>
        <v>#N/A</v>
      </c>
    </row>
    <row xmlns:x14ac="http://schemas.microsoft.com/office/spreadsheetml/2009/9/ac" r="159" x14ac:dyDescent="0.2">
      <c r="A159" s="330" t="str">
        <f>IF(ISBLANK(Regressions!A169), " ", Regressions!A169)</f>
        <v>Kiribati</v>
      </c>
      <c r="B159" s="331">
        <f>IF(ISBLANK(Regressions!B169), " ", Regressions!B169)</f>
        <v>2000</v>
      </c>
      <c r="C159" s="336" t="str">
        <f>IF(ISBLANK(Regressions!C169), " ", Regressions!C169)</f>
        <v>Secondary</v>
      </c>
      <c r="D159" s="332">
        <f>IF(ISBLANK(Regressions!D169), " ", Regressions!D169)</f>
        <v>12265</v>
      </c>
      <c r="E159" s="210">
        <f>IF(ISNUMBER(Regressions!E169),ROUND(Regressions!E169, 1), NA())</f>
        <v>100</v>
      </c>
      <c r="F159" s="333">
        <f>IF(ISNUMBER(Regressions!F169),ROUND(Regressions!F169, 1), NA())</f>
        <v>88.6</v>
      </c>
      <c r="G159" s="232" t="e">
        <f>IF(ISNUMBER(Regressions!G169),ROUND(Regressions!G169, 1), NA())</f>
        <v>#N/A</v>
      </c>
      <c r="H159" s="334" t="e">
        <f>IF(ISNUMBER(Regressions!H169),ROUND(Regressions!H169, 1), NA())</f>
        <v>#N/A</v>
      </c>
      <c r="I159" s="233">
        <f>IF(ISNUMBER(Regressions!I169),ROUND(Regressions!I169, 1), NA())</f>
        <v>11.4</v>
      </c>
      <c r="J159" s="335" t="e">
        <f>IF(ISNUMBER(Regressions!K169),ROUND(Regressions!K169, 1), NA())</f>
        <v>#N/A</v>
      </c>
      <c r="K159" s="333" t="e">
        <f>IF(ISNUMBER(Regressions!L169),ROUND(Regressions!L169, 1), NA())</f>
        <v>#N/A</v>
      </c>
      <c r="L159" s="234" t="e">
        <f>IF(ISNUMBER(Regressions!M169),ROUND(Regressions!M169, 1), NA())</f>
        <v>#N/A</v>
      </c>
      <c r="M159" s="334" t="e">
        <f>IF(ISNUMBER(Regressions!N169),ROUND(Regressions!N169, 1), NA())</f>
        <v>#N/A</v>
      </c>
      <c r="N159" s="233" t="e">
        <f>IF(ISNUMBER(Regressions!O169),ROUND(Regressions!O169, 1), NA())</f>
        <v>#N/A</v>
      </c>
      <c r="O159" s="335" t="e">
        <f>IF(ISNUMBER(Regressions!Q169),ROUND(Regressions!Q169, 1), NA())</f>
        <v>#N/A</v>
      </c>
      <c r="P159" s="333" t="e">
        <f>IF(ISNUMBER(Regressions!R169),ROUND(Regressions!R169, 1), NA())</f>
        <v>#N/A</v>
      </c>
      <c r="Q159" s="211" t="e">
        <f>IF(ISNUMBER(Regressions!S169),ROUND(Regressions!S169, 1), NA())</f>
        <v>#N/A</v>
      </c>
      <c r="R159" s="334" t="e">
        <f>IF(ISNUMBER(Regressions!T169),ROUND(Regressions!T169, 1), NA())</f>
        <v>#N/A</v>
      </c>
      <c r="S159" s="233" t="e">
        <f>IF(ISNUMBER(Regressions!U169),ROUND(Regressions!U169, 1), NA())</f>
        <v>#N/A</v>
      </c>
    </row>
    <row xmlns:x14ac="http://schemas.microsoft.com/office/spreadsheetml/2009/9/ac" r="160" x14ac:dyDescent="0.2">
      <c r="A160" s="330" t="str">
        <f>IF(ISBLANK(Regressions!A170), " ", Regressions!A170)</f>
        <v>Kiribati</v>
      </c>
      <c r="B160" s="331">
        <f>IF(ISBLANK(Regressions!B170), " ", Regressions!B170)</f>
        <v>2001</v>
      </c>
      <c r="C160" s="336" t="str">
        <f>IF(ISBLANK(Regressions!C170), " ", Regressions!C170)</f>
        <v>Secondary</v>
      </c>
      <c r="D160" s="332">
        <f>IF(ISBLANK(Regressions!D170), " ", Regressions!D170)</f>
        <v>12581</v>
      </c>
      <c r="E160" s="210">
        <f>IF(ISNUMBER(Regressions!E170),ROUND(Regressions!E170, 1), NA())</f>
        <v>100</v>
      </c>
      <c r="F160" s="333">
        <f>IF(ISNUMBER(Regressions!F170),ROUND(Regressions!F170, 1), NA())</f>
        <v>88.6</v>
      </c>
      <c r="G160" s="232" t="e">
        <f>IF(ISNUMBER(Regressions!G170),ROUND(Regressions!G170, 1), NA())</f>
        <v>#N/A</v>
      </c>
      <c r="H160" s="334" t="e">
        <f>IF(ISNUMBER(Regressions!H170),ROUND(Regressions!H170, 1), NA())</f>
        <v>#N/A</v>
      </c>
      <c r="I160" s="233">
        <f>IF(ISNUMBER(Regressions!I170),ROUND(Regressions!I170, 1), NA())</f>
        <v>11.4</v>
      </c>
      <c r="J160" s="335" t="e">
        <f>IF(ISNUMBER(Regressions!K170),ROUND(Regressions!K170, 1), NA())</f>
        <v>#N/A</v>
      </c>
      <c r="K160" s="333" t="e">
        <f>IF(ISNUMBER(Regressions!L170),ROUND(Regressions!L170, 1), NA())</f>
        <v>#N/A</v>
      </c>
      <c r="L160" s="234" t="e">
        <f>IF(ISNUMBER(Regressions!M170),ROUND(Regressions!M170, 1), NA())</f>
        <v>#N/A</v>
      </c>
      <c r="M160" s="334" t="e">
        <f>IF(ISNUMBER(Regressions!N170),ROUND(Regressions!N170, 1), NA())</f>
        <v>#N/A</v>
      </c>
      <c r="N160" s="233" t="e">
        <f>IF(ISNUMBER(Regressions!O170),ROUND(Regressions!O170, 1), NA())</f>
        <v>#N/A</v>
      </c>
      <c r="O160" s="335" t="e">
        <f>IF(ISNUMBER(Regressions!Q170),ROUND(Regressions!Q170, 1), NA())</f>
        <v>#N/A</v>
      </c>
      <c r="P160" s="333" t="e">
        <f>IF(ISNUMBER(Regressions!R170),ROUND(Regressions!R170, 1), NA())</f>
        <v>#N/A</v>
      </c>
      <c r="Q160" s="211" t="e">
        <f>IF(ISNUMBER(Regressions!S170),ROUND(Regressions!S170, 1), NA())</f>
        <v>#N/A</v>
      </c>
      <c r="R160" s="334" t="e">
        <f>IF(ISNUMBER(Regressions!T170),ROUND(Regressions!T170, 1), NA())</f>
        <v>#N/A</v>
      </c>
      <c r="S160" s="233" t="e">
        <f>IF(ISNUMBER(Regressions!U170),ROUND(Regressions!U170, 1), NA())</f>
        <v>#N/A</v>
      </c>
    </row>
    <row xmlns:x14ac="http://schemas.microsoft.com/office/spreadsheetml/2009/9/ac" r="161" x14ac:dyDescent="0.2">
      <c r="A161" s="330" t="str">
        <f>IF(ISBLANK(Regressions!A171), " ", Regressions!A171)</f>
        <v>Kiribati</v>
      </c>
      <c r="B161" s="331">
        <f>IF(ISBLANK(Regressions!B171), " ", Regressions!B171)</f>
        <v>2002</v>
      </c>
      <c r="C161" s="336" t="str">
        <f>IF(ISBLANK(Regressions!C171), " ", Regressions!C171)</f>
        <v>Secondary</v>
      </c>
      <c r="D161" s="332">
        <f>IF(ISBLANK(Regressions!D171), " ", Regressions!D171)</f>
        <v>13004</v>
      </c>
      <c r="E161" s="210">
        <f>IF(ISNUMBER(Regressions!E171),ROUND(Regressions!E171, 1), NA())</f>
        <v>100</v>
      </c>
      <c r="F161" s="333">
        <f>IF(ISNUMBER(Regressions!F171),ROUND(Regressions!F171, 1), NA())</f>
        <v>88.6</v>
      </c>
      <c r="G161" s="232" t="e">
        <f>IF(ISNUMBER(Regressions!G171),ROUND(Regressions!G171, 1), NA())</f>
        <v>#N/A</v>
      </c>
      <c r="H161" s="334" t="e">
        <f>IF(ISNUMBER(Regressions!H171),ROUND(Regressions!H171, 1), NA())</f>
        <v>#N/A</v>
      </c>
      <c r="I161" s="233">
        <f>IF(ISNUMBER(Regressions!I171),ROUND(Regressions!I171, 1), NA())</f>
        <v>11.4</v>
      </c>
      <c r="J161" s="335" t="e">
        <f>IF(ISNUMBER(Regressions!K171),ROUND(Regressions!K171, 1), NA())</f>
        <v>#N/A</v>
      </c>
      <c r="K161" s="333" t="e">
        <f>IF(ISNUMBER(Regressions!L171),ROUND(Regressions!L171, 1), NA())</f>
        <v>#N/A</v>
      </c>
      <c r="L161" s="234" t="e">
        <f>IF(ISNUMBER(Regressions!M171),ROUND(Regressions!M171, 1), NA())</f>
        <v>#N/A</v>
      </c>
      <c r="M161" s="334" t="e">
        <f>IF(ISNUMBER(Regressions!N171),ROUND(Regressions!N171, 1), NA())</f>
        <v>#N/A</v>
      </c>
      <c r="N161" s="233" t="e">
        <f>IF(ISNUMBER(Regressions!O171),ROUND(Regressions!O171, 1), NA())</f>
        <v>#N/A</v>
      </c>
      <c r="O161" s="335" t="e">
        <f>IF(ISNUMBER(Regressions!Q171),ROUND(Regressions!Q171, 1), NA())</f>
        <v>#N/A</v>
      </c>
      <c r="P161" s="333" t="e">
        <f>IF(ISNUMBER(Regressions!R171),ROUND(Regressions!R171, 1), NA())</f>
        <v>#N/A</v>
      </c>
      <c r="Q161" s="211" t="e">
        <f>IF(ISNUMBER(Regressions!S171),ROUND(Regressions!S171, 1), NA())</f>
        <v>#N/A</v>
      </c>
      <c r="R161" s="334" t="e">
        <f>IF(ISNUMBER(Regressions!T171),ROUND(Regressions!T171, 1), NA())</f>
        <v>#N/A</v>
      </c>
      <c r="S161" s="233" t="e">
        <f>IF(ISNUMBER(Regressions!U171),ROUND(Regressions!U171, 1), NA())</f>
        <v>#N/A</v>
      </c>
    </row>
    <row xmlns:x14ac="http://schemas.microsoft.com/office/spreadsheetml/2009/9/ac" r="162" x14ac:dyDescent="0.2">
      <c r="A162" s="330" t="str">
        <f>IF(ISBLANK(Regressions!A172), " ", Regressions!A172)</f>
        <v>Kiribati</v>
      </c>
      <c r="B162" s="331">
        <f>IF(ISBLANK(Regressions!B172), " ", Regressions!B172)</f>
        <v>2003</v>
      </c>
      <c r="C162" s="336" t="str">
        <f>IF(ISBLANK(Regressions!C172), " ", Regressions!C172)</f>
        <v>Secondary</v>
      </c>
      <c r="D162" s="332">
        <f>IF(ISBLANK(Regressions!D172), " ", Regressions!D172)</f>
        <v>13294</v>
      </c>
      <c r="E162" s="210">
        <f>IF(ISNUMBER(Regressions!E172),ROUND(Regressions!E172, 1), NA())</f>
        <v>100</v>
      </c>
      <c r="F162" s="333">
        <f>IF(ISNUMBER(Regressions!F172),ROUND(Regressions!F172, 1), NA())</f>
        <v>88.6</v>
      </c>
      <c r="G162" s="232" t="e">
        <f>IF(ISNUMBER(Regressions!G172),ROUND(Regressions!G172, 1), NA())</f>
        <v>#N/A</v>
      </c>
      <c r="H162" s="334" t="e">
        <f>IF(ISNUMBER(Regressions!H172),ROUND(Regressions!H172, 1), NA())</f>
        <v>#N/A</v>
      </c>
      <c r="I162" s="233">
        <f>IF(ISNUMBER(Regressions!I172),ROUND(Regressions!I172, 1), NA())</f>
        <v>11.4</v>
      </c>
      <c r="J162" s="335" t="e">
        <f>IF(ISNUMBER(Regressions!K172),ROUND(Regressions!K172, 1), NA())</f>
        <v>#N/A</v>
      </c>
      <c r="K162" s="333" t="e">
        <f>IF(ISNUMBER(Regressions!L172),ROUND(Regressions!L172, 1), NA())</f>
        <v>#N/A</v>
      </c>
      <c r="L162" s="234" t="e">
        <f>IF(ISNUMBER(Regressions!M172),ROUND(Regressions!M172, 1), NA())</f>
        <v>#N/A</v>
      </c>
      <c r="M162" s="334" t="e">
        <f>IF(ISNUMBER(Regressions!N172),ROUND(Regressions!N172, 1), NA())</f>
        <v>#N/A</v>
      </c>
      <c r="N162" s="233" t="e">
        <f>IF(ISNUMBER(Regressions!O172),ROUND(Regressions!O172, 1), NA())</f>
        <v>#N/A</v>
      </c>
      <c r="O162" s="335" t="e">
        <f>IF(ISNUMBER(Regressions!Q172),ROUND(Regressions!Q172, 1), NA())</f>
        <v>#N/A</v>
      </c>
      <c r="P162" s="333" t="e">
        <f>IF(ISNUMBER(Regressions!R172),ROUND(Regressions!R172, 1), NA())</f>
        <v>#N/A</v>
      </c>
      <c r="Q162" s="211" t="e">
        <f>IF(ISNUMBER(Regressions!S172),ROUND(Regressions!S172, 1), NA())</f>
        <v>#N/A</v>
      </c>
      <c r="R162" s="334" t="e">
        <f>IF(ISNUMBER(Regressions!T172),ROUND(Regressions!T172, 1), NA())</f>
        <v>#N/A</v>
      </c>
      <c r="S162" s="233" t="e">
        <f>IF(ISNUMBER(Regressions!U172),ROUND(Regressions!U172, 1), NA())</f>
        <v>#N/A</v>
      </c>
    </row>
    <row xmlns:x14ac="http://schemas.microsoft.com/office/spreadsheetml/2009/9/ac" r="163" x14ac:dyDescent="0.2">
      <c r="A163" s="330" t="str">
        <f>IF(ISBLANK(Regressions!A173), " ", Regressions!A173)</f>
        <v>Kiribati</v>
      </c>
      <c r="B163" s="331">
        <f>IF(ISBLANK(Regressions!B173), " ", Regressions!B173)</f>
        <v>2004</v>
      </c>
      <c r="C163" s="336" t="str">
        <f>IF(ISBLANK(Regressions!C173), " ", Regressions!C173)</f>
        <v>Secondary</v>
      </c>
      <c r="D163" s="332">
        <f>IF(ISBLANK(Regressions!D173), " ", Regressions!D173)</f>
        <v>13523</v>
      </c>
      <c r="E163" s="210">
        <f>IF(ISNUMBER(Regressions!E173),ROUND(Regressions!E173, 1), NA())</f>
        <v>100</v>
      </c>
      <c r="F163" s="333">
        <f>IF(ISNUMBER(Regressions!F173),ROUND(Regressions!F173, 1), NA())</f>
        <v>88.6</v>
      </c>
      <c r="G163" s="232" t="e">
        <f>IF(ISNUMBER(Regressions!G173),ROUND(Regressions!G173, 1), NA())</f>
        <v>#N/A</v>
      </c>
      <c r="H163" s="334" t="e">
        <f>IF(ISNUMBER(Regressions!H173),ROUND(Regressions!H173, 1), NA())</f>
        <v>#N/A</v>
      </c>
      <c r="I163" s="233">
        <f>IF(ISNUMBER(Regressions!I173),ROUND(Regressions!I173, 1), NA())</f>
        <v>11.4</v>
      </c>
      <c r="J163" s="335" t="e">
        <f>IF(ISNUMBER(Regressions!K173),ROUND(Regressions!K173, 1), NA())</f>
        <v>#N/A</v>
      </c>
      <c r="K163" s="333" t="e">
        <f>IF(ISNUMBER(Regressions!L173),ROUND(Regressions!L173, 1), NA())</f>
        <v>#N/A</v>
      </c>
      <c r="L163" s="234" t="e">
        <f>IF(ISNUMBER(Regressions!M173),ROUND(Regressions!M173, 1), NA())</f>
        <v>#N/A</v>
      </c>
      <c r="M163" s="334" t="e">
        <f>IF(ISNUMBER(Regressions!N173),ROUND(Regressions!N173, 1), NA())</f>
        <v>#N/A</v>
      </c>
      <c r="N163" s="233" t="e">
        <f>IF(ISNUMBER(Regressions!O173),ROUND(Regressions!O173, 1), NA())</f>
        <v>#N/A</v>
      </c>
      <c r="O163" s="335" t="e">
        <f>IF(ISNUMBER(Regressions!Q173),ROUND(Regressions!Q173, 1), NA())</f>
        <v>#N/A</v>
      </c>
      <c r="P163" s="333" t="e">
        <f>IF(ISNUMBER(Regressions!R173),ROUND(Regressions!R173, 1), NA())</f>
        <v>#N/A</v>
      </c>
      <c r="Q163" s="211" t="e">
        <f>IF(ISNUMBER(Regressions!S173),ROUND(Regressions!S173, 1), NA())</f>
        <v>#N/A</v>
      </c>
      <c r="R163" s="334" t="e">
        <f>IF(ISNUMBER(Regressions!T173),ROUND(Regressions!T173, 1), NA())</f>
        <v>#N/A</v>
      </c>
      <c r="S163" s="233" t="e">
        <f>IF(ISNUMBER(Regressions!U173),ROUND(Regressions!U173, 1), NA())</f>
        <v>#N/A</v>
      </c>
    </row>
    <row xmlns:x14ac="http://schemas.microsoft.com/office/spreadsheetml/2009/9/ac" r="164" x14ac:dyDescent="0.2">
      <c r="A164" s="330" t="str">
        <f>IF(ISBLANK(Regressions!A174), " ", Regressions!A174)</f>
        <v>Kiribati</v>
      </c>
      <c r="B164" s="331">
        <f>IF(ISBLANK(Regressions!B174), " ", Regressions!B174)</f>
        <v>2005</v>
      </c>
      <c r="C164" s="336" t="str">
        <f>IF(ISBLANK(Regressions!C174), " ", Regressions!C174)</f>
        <v>Secondary</v>
      </c>
      <c r="D164" s="332">
        <f>IF(ISBLANK(Regressions!D174), " ", Regressions!D174)</f>
        <v>13709</v>
      </c>
      <c r="E164" s="210">
        <f>IF(ISNUMBER(Regressions!E174),ROUND(Regressions!E174, 1), NA())</f>
        <v>100</v>
      </c>
      <c r="F164" s="333">
        <f>IF(ISNUMBER(Regressions!F174),ROUND(Regressions!F174, 1), NA())</f>
        <v>87.8</v>
      </c>
      <c r="G164" s="232" t="e">
        <f>IF(ISNUMBER(Regressions!G174),ROUND(Regressions!G174, 1), NA())</f>
        <v>#N/A</v>
      </c>
      <c r="H164" s="334" t="e">
        <f>IF(ISNUMBER(Regressions!H174),ROUND(Regressions!H174, 1), NA())</f>
        <v>#N/A</v>
      </c>
      <c r="I164" s="233">
        <f>IF(ISNUMBER(Regressions!I174),ROUND(Regressions!I174, 1), NA())</f>
        <v>12.2</v>
      </c>
      <c r="J164" s="335" t="e">
        <f>IF(ISNUMBER(Regressions!K174),ROUND(Regressions!K174, 1), NA())</f>
        <v>#N/A</v>
      </c>
      <c r="K164" s="333" t="e">
        <f>IF(ISNUMBER(Regressions!L174),ROUND(Regressions!L174, 1), NA())</f>
        <v>#N/A</v>
      </c>
      <c r="L164" s="234" t="e">
        <f>IF(ISNUMBER(Regressions!M174),ROUND(Regressions!M174, 1), NA())</f>
        <v>#N/A</v>
      </c>
      <c r="M164" s="334" t="e">
        <f>IF(ISNUMBER(Regressions!N174),ROUND(Regressions!N174, 1), NA())</f>
        <v>#N/A</v>
      </c>
      <c r="N164" s="233" t="e">
        <f>IF(ISNUMBER(Regressions!O174),ROUND(Regressions!O174, 1), NA())</f>
        <v>#N/A</v>
      </c>
      <c r="O164" s="335" t="e">
        <f>IF(ISNUMBER(Regressions!Q174),ROUND(Regressions!Q174, 1), NA())</f>
        <v>#N/A</v>
      </c>
      <c r="P164" s="333" t="e">
        <f>IF(ISNUMBER(Regressions!R174),ROUND(Regressions!R174, 1), NA())</f>
        <v>#N/A</v>
      </c>
      <c r="Q164" s="211" t="e">
        <f>IF(ISNUMBER(Regressions!S174),ROUND(Regressions!S174, 1), NA())</f>
        <v>#N/A</v>
      </c>
      <c r="R164" s="334" t="e">
        <f>IF(ISNUMBER(Regressions!T174),ROUND(Regressions!T174, 1), NA())</f>
        <v>#N/A</v>
      </c>
      <c r="S164" s="233" t="e">
        <f>IF(ISNUMBER(Regressions!U174),ROUND(Regressions!U174, 1), NA())</f>
        <v>#N/A</v>
      </c>
    </row>
    <row xmlns:x14ac="http://schemas.microsoft.com/office/spreadsheetml/2009/9/ac" r="165" x14ac:dyDescent="0.2">
      <c r="A165" s="330" t="str">
        <f>IF(ISBLANK(Regressions!A175), " ", Regressions!A175)</f>
        <v>Kiribati</v>
      </c>
      <c r="B165" s="331">
        <f>IF(ISBLANK(Regressions!B175), " ", Regressions!B175)</f>
        <v>2006</v>
      </c>
      <c r="C165" s="336" t="str">
        <f>IF(ISBLANK(Regressions!C175), " ", Regressions!C175)</f>
        <v>Secondary</v>
      </c>
      <c r="D165" s="332">
        <f>IF(ISBLANK(Regressions!D175), " ", Regressions!D175)</f>
        <v>13884</v>
      </c>
      <c r="E165" s="210">
        <f>IF(ISNUMBER(Regressions!E175),ROUND(Regressions!E175, 1), NA())</f>
        <v>100</v>
      </c>
      <c r="F165" s="333">
        <f>IF(ISNUMBER(Regressions!F175),ROUND(Regressions!F175, 1), NA())</f>
        <v>87.1</v>
      </c>
      <c r="G165" s="232" t="e">
        <f>IF(ISNUMBER(Regressions!G175),ROUND(Regressions!G175, 1), NA())</f>
        <v>#N/A</v>
      </c>
      <c r="H165" s="334" t="e">
        <f>IF(ISNUMBER(Regressions!H175),ROUND(Regressions!H175, 1), NA())</f>
        <v>#N/A</v>
      </c>
      <c r="I165" s="233">
        <f>IF(ISNUMBER(Regressions!I175),ROUND(Regressions!I175, 1), NA())</f>
        <v>12.9</v>
      </c>
      <c r="J165" s="335" t="e">
        <f>IF(ISNUMBER(Regressions!K175),ROUND(Regressions!K175, 1), NA())</f>
        <v>#N/A</v>
      </c>
      <c r="K165" s="333" t="e">
        <f>IF(ISNUMBER(Regressions!L175),ROUND(Regressions!L175, 1), NA())</f>
        <v>#N/A</v>
      </c>
      <c r="L165" s="234" t="e">
        <f>IF(ISNUMBER(Regressions!M175),ROUND(Regressions!M175, 1), NA())</f>
        <v>#N/A</v>
      </c>
      <c r="M165" s="334" t="e">
        <f>IF(ISNUMBER(Regressions!N175),ROUND(Regressions!N175, 1), NA())</f>
        <v>#N/A</v>
      </c>
      <c r="N165" s="233" t="e">
        <f>IF(ISNUMBER(Regressions!O175),ROUND(Regressions!O175, 1), NA())</f>
        <v>#N/A</v>
      </c>
      <c r="O165" s="335" t="e">
        <f>IF(ISNUMBER(Regressions!Q175),ROUND(Regressions!Q175, 1), NA())</f>
        <v>#N/A</v>
      </c>
      <c r="P165" s="333" t="e">
        <f>IF(ISNUMBER(Regressions!R175),ROUND(Regressions!R175, 1), NA())</f>
        <v>#N/A</v>
      </c>
      <c r="Q165" s="211" t="e">
        <f>IF(ISNUMBER(Regressions!S175),ROUND(Regressions!S175, 1), NA())</f>
        <v>#N/A</v>
      </c>
      <c r="R165" s="334" t="e">
        <f>IF(ISNUMBER(Regressions!T175),ROUND(Regressions!T175, 1), NA())</f>
        <v>#N/A</v>
      </c>
      <c r="S165" s="233" t="e">
        <f>IF(ISNUMBER(Regressions!U175),ROUND(Regressions!U175, 1), NA())</f>
        <v>#N/A</v>
      </c>
    </row>
    <row xmlns:x14ac="http://schemas.microsoft.com/office/spreadsheetml/2009/9/ac" r="166" x14ac:dyDescent="0.2">
      <c r="A166" s="330" t="str">
        <f>IF(ISBLANK(Regressions!A176), " ", Regressions!A176)</f>
        <v>Kiribati</v>
      </c>
      <c r="B166" s="331">
        <f>IF(ISBLANK(Regressions!B176), " ", Regressions!B176)</f>
        <v>2007</v>
      </c>
      <c r="C166" s="336" t="str">
        <f>IF(ISBLANK(Regressions!C176), " ", Regressions!C176)</f>
        <v>Secondary</v>
      </c>
      <c r="D166" s="332">
        <f>IF(ISBLANK(Regressions!D176), " ", Regressions!D176)</f>
        <v>14023</v>
      </c>
      <c r="E166" s="210">
        <f>IF(ISNUMBER(Regressions!E176),ROUND(Regressions!E176, 1), NA())</f>
        <v>100</v>
      </c>
      <c r="F166" s="333">
        <f>IF(ISNUMBER(Regressions!F176),ROUND(Regressions!F176, 1), NA())</f>
        <v>86.4</v>
      </c>
      <c r="G166" s="232" t="e">
        <f>IF(ISNUMBER(Regressions!G176),ROUND(Regressions!G176, 1), NA())</f>
        <v>#N/A</v>
      </c>
      <c r="H166" s="334" t="e">
        <f>IF(ISNUMBER(Regressions!H176),ROUND(Regressions!H176, 1), NA())</f>
        <v>#N/A</v>
      </c>
      <c r="I166" s="233">
        <f>IF(ISNUMBER(Regressions!I176),ROUND(Regressions!I176, 1), NA())</f>
        <v>13.6</v>
      </c>
      <c r="J166" s="335" t="e">
        <f>IF(ISNUMBER(Regressions!K176),ROUND(Regressions!K176, 1), NA())</f>
        <v>#N/A</v>
      </c>
      <c r="K166" s="333" t="e">
        <f>IF(ISNUMBER(Regressions!L176),ROUND(Regressions!L176, 1), NA())</f>
        <v>#N/A</v>
      </c>
      <c r="L166" s="234" t="e">
        <f>IF(ISNUMBER(Regressions!M176),ROUND(Regressions!M176, 1), NA())</f>
        <v>#N/A</v>
      </c>
      <c r="M166" s="334" t="e">
        <f>IF(ISNUMBER(Regressions!N176),ROUND(Regressions!N176, 1), NA())</f>
        <v>#N/A</v>
      </c>
      <c r="N166" s="233" t="e">
        <f>IF(ISNUMBER(Regressions!O176),ROUND(Regressions!O176, 1), NA())</f>
        <v>#N/A</v>
      </c>
      <c r="O166" s="335" t="e">
        <f>IF(ISNUMBER(Regressions!Q176),ROUND(Regressions!Q176, 1), NA())</f>
        <v>#N/A</v>
      </c>
      <c r="P166" s="333" t="e">
        <f>IF(ISNUMBER(Regressions!R176),ROUND(Regressions!R176, 1), NA())</f>
        <v>#N/A</v>
      </c>
      <c r="Q166" s="211" t="e">
        <f>IF(ISNUMBER(Regressions!S176),ROUND(Regressions!S176, 1), NA())</f>
        <v>#N/A</v>
      </c>
      <c r="R166" s="334" t="e">
        <f>IF(ISNUMBER(Regressions!T176),ROUND(Regressions!T176, 1), NA())</f>
        <v>#N/A</v>
      </c>
      <c r="S166" s="233" t="e">
        <f>IF(ISNUMBER(Regressions!U176),ROUND(Regressions!U176, 1), NA())</f>
        <v>#N/A</v>
      </c>
    </row>
    <row xmlns:x14ac="http://schemas.microsoft.com/office/spreadsheetml/2009/9/ac" r="167" x14ac:dyDescent="0.2">
      <c r="A167" s="330" t="str">
        <f>IF(ISBLANK(Regressions!A177), " ", Regressions!A177)</f>
        <v>Kiribati</v>
      </c>
      <c r="B167" s="331">
        <f>IF(ISBLANK(Regressions!B177), " ", Regressions!B177)</f>
        <v>2008</v>
      </c>
      <c r="C167" s="336" t="str">
        <f>IF(ISBLANK(Regressions!C177), " ", Regressions!C177)</f>
        <v>Secondary</v>
      </c>
      <c r="D167" s="332">
        <f>IF(ISBLANK(Regressions!D177), " ", Regressions!D177)</f>
        <v>14188</v>
      </c>
      <c r="E167" s="210">
        <f>IF(ISNUMBER(Regressions!E177),ROUND(Regressions!E177, 1), NA())</f>
        <v>100</v>
      </c>
      <c r="F167" s="333">
        <f>IF(ISNUMBER(Regressions!F177),ROUND(Regressions!F177, 1), NA())</f>
        <v>85.6</v>
      </c>
      <c r="G167" s="232" t="e">
        <f>IF(ISNUMBER(Regressions!G177),ROUND(Regressions!G177, 1), NA())</f>
        <v>#N/A</v>
      </c>
      <c r="H167" s="334" t="e">
        <f>IF(ISNUMBER(Regressions!H177),ROUND(Regressions!H177, 1), NA())</f>
        <v>#N/A</v>
      </c>
      <c r="I167" s="233">
        <f>IF(ISNUMBER(Regressions!I177),ROUND(Regressions!I177, 1), NA())</f>
        <v>14.4</v>
      </c>
      <c r="J167" s="335" t="e">
        <f>IF(ISNUMBER(Regressions!K177),ROUND(Regressions!K177, 1), NA())</f>
        <v>#N/A</v>
      </c>
      <c r="K167" s="333" t="e">
        <f>IF(ISNUMBER(Regressions!L177),ROUND(Regressions!L177, 1), NA())</f>
        <v>#N/A</v>
      </c>
      <c r="L167" s="234" t="e">
        <f>IF(ISNUMBER(Regressions!M177),ROUND(Regressions!M177, 1), NA())</f>
        <v>#N/A</v>
      </c>
      <c r="M167" s="334" t="e">
        <f>IF(ISNUMBER(Regressions!N177),ROUND(Regressions!N177, 1), NA())</f>
        <v>#N/A</v>
      </c>
      <c r="N167" s="233" t="e">
        <f>IF(ISNUMBER(Regressions!O177),ROUND(Regressions!O177, 1), NA())</f>
        <v>#N/A</v>
      </c>
      <c r="O167" s="335" t="e">
        <f>IF(ISNUMBER(Regressions!Q177),ROUND(Regressions!Q177, 1), NA())</f>
        <v>#N/A</v>
      </c>
      <c r="P167" s="333" t="e">
        <f>IF(ISNUMBER(Regressions!R177),ROUND(Regressions!R177, 1), NA())</f>
        <v>#N/A</v>
      </c>
      <c r="Q167" s="211" t="e">
        <f>IF(ISNUMBER(Regressions!S177),ROUND(Regressions!S177, 1), NA())</f>
        <v>#N/A</v>
      </c>
      <c r="R167" s="334" t="e">
        <f>IF(ISNUMBER(Regressions!T177),ROUND(Regressions!T177, 1), NA())</f>
        <v>#N/A</v>
      </c>
      <c r="S167" s="233" t="e">
        <f>IF(ISNUMBER(Regressions!U177),ROUND(Regressions!U177, 1), NA())</f>
        <v>#N/A</v>
      </c>
    </row>
    <row xmlns:x14ac="http://schemas.microsoft.com/office/spreadsheetml/2009/9/ac" r="168" x14ac:dyDescent="0.2">
      <c r="A168" s="330" t="str">
        <f>IF(ISBLANK(Regressions!A178), " ", Regressions!A178)</f>
        <v>Kiribati</v>
      </c>
      <c r="B168" s="331">
        <f>IF(ISBLANK(Regressions!B178), " ", Regressions!B178)</f>
        <v>2009</v>
      </c>
      <c r="C168" s="336" t="str">
        <f>IF(ISBLANK(Regressions!C178), " ", Regressions!C178)</f>
        <v>Secondary</v>
      </c>
      <c r="D168" s="332">
        <f>IF(ISBLANK(Regressions!D178), " ", Regressions!D178)</f>
        <v>16741</v>
      </c>
      <c r="E168" s="210">
        <f>IF(ISNUMBER(Regressions!E178),ROUND(Regressions!E178, 1), NA())</f>
        <v>100</v>
      </c>
      <c r="F168" s="333">
        <f>IF(ISNUMBER(Regressions!F178),ROUND(Regressions!F178, 1), NA())</f>
        <v>84.9</v>
      </c>
      <c r="G168" s="232" t="e">
        <f>IF(ISNUMBER(Regressions!G178),ROUND(Regressions!G178, 1), NA())</f>
        <v>#N/A</v>
      </c>
      <c r="H168" s="334" t="e">
        <f>IF(ISNUMBER(Regressions!H178),ROUND(Regressions!H178, 1), NA())</f>
        <v>#N/A</v>
      </c>
      <c r="I168" s="233">
        <f>IF(ISNUMBER(Regressions!I178),ROUND(Regressions!I178, 1), NA())</f>
        <v>15.1</v>
      </c>
      <c r="J168" s="335" t="e">
        <f>IF(ISNUMBER(Regressions!K178),ROUND(Regressions!K178, 1), NA())</f>
        <v>#N/A</v>
      </c>
      <c r="K168" s="333" t="e">
        <f>IF(ISNUMBER(Regressions!L178),ROUND(Regressions!L178, 1), NA())</f>
        <v>#N/A</v>
      </c>
      <c r="L168" s="234" t="e">
        <f>IF(ISNUMBER(Regressions!M178),ROUND(Regressions!M178, 1), NA())</f>
        <v>#N/A</v>
      </c>
      <c r="M168" s="334" t="e">
        <f>IF(ISNUMBER(Regressions!N178),ROUND(Regressions!N178, 1), NA())</f>
        <v>#N/A</v>
      </c>
      <c r="N168" s="233" t="e">
        <f>IF(ISNUMBER(Regressions!O178),ROUND(Regressions!O178, 1), NA())</f>
        <v>#N/A</v>
      </c>
      <c r="O168" s="335" t="e">
        <f>IF(ISNUMBER(Regressions!Q178),ROUND(Regressions!Q178, 1), NA())</f>
        <v>#N/A</v>
      </c>
      <c r="P168" s="333" t="e">
        <f>IF(ISNUMBER(Regressions!R178),ROUND(Regressions!R178, 1), NA())</f>
        <v>#N/A</v>
      </c>
      <c r="Q168" s="211" t="e">
        <f>IF(ISNUMBER(Regressions!S178),ROUND(Regressions!S178, 1), NA())</f>
        <v>#N/A</v>
      </c>
      <c r="R168" s="334" t="e">
        <f>IF(ISNUMBER(Regressions!T178),ROUND(Regressions!T178, 1), NA())</f>
        <v>#N/A</v>
      </c>
      <c r="S168" s="233" t="e">
        <f>IF(ISNUMBER(Regressions!U178),ROUND(Regressions!U178, 1), NA())</f>
        <v>#N/A</v>
      </c>
    </row>
    <row xmlns:x14ac="http://schemas.microsoft.com/office/spreadsheetml/2009/9/ac" r="169" x14ac:dyDescent="0.2">
      <c r="A169" s="330" t="str">
        <f>IF(ISBLANK(Regressions!A179), " ", Regressions!A179)</f>
        <v>Kiribati</v>
      </c>
      <c r="B169" s="331">
        <f>IF(ISBLANK(Regressions!B179), " ", Regressions!B179)</f>
        <v>2010</v>
      </c>
      <c r="C169" s="336" t="str">
        <f>IF(ISBLANK(Regressions!C179), " ", Regressions!C179)</f>
        <v>Secondary</v>
      </c>
      <c r="D169" s="332">
        <f>IF(ISBLANK(Regressions!D179), " ", Regressions!D179)</f>
        <v>17004</v>
      </c>
      <c r="E169" s="210">
        <f>IF(ISNUMBER(Regressions!E179),ROUND(Regressions!E179, 1), NA())</f>
        <v>100</v>
      </c>
      <c r="F169" s="333">
        <f>IF(ISNUMBER(Regressions!F179),ROUND(Regressions!F179, 1), NA())</f>
        <v>84.1</v>
      </c>
      <c r="G169" s="232" t="e">
        <f>IF(ISNUMBER(Regressions!G179),ROUND(Regressions!G179, 1), NA())</f>
        <v>#N/A</v>
      </c>
      <c r="H169" s="334" t="e">
        <f>IF(ISNUMBER(Regressions!H179),ROUND(Regressions!H179, 1), NA())</f>
        <v>#N/A</v>
      </c>
      <c r="I169" s="233">
        <f>IF(ISNUMBER(Regressions!I179),ROUND(Regressions!I179, 1), NA())</f>
        <v>15.9</v>
      </c>
      <c r="J169" s="335" t="e">
        <f>IF(ISNUMBER(Regressions!K179),ROUND(Regressions!K179, 1), NA())</f>
        <v>#N/A</v>
      </c>
      <c r="K169" s="333" t="e">
        <f>IF(ISNUMBER(Regressions!L179),ROUND(Regressions!L179, 1), NA())</f>
        <v>#N/A</v>
      </c>
      <c r="L169" s="234" t="e">
        <f>IF(ISNUMBER(Regressions!M179),ROUND(Regressions!M179, 1), NA())</f>
        <v>#N/A</v>
      </c>
      <c r="M169" s="334" t="e">
        <f>IF(ISNUMBER(Regressions!N179),ROUND(Regressions!N179, 1), NA())</f>
        <v>#N/A</v>
      </c>
      <c r="N169" s="233" t="e">
        <f>IF(ISNUMBER(Regressions!O179),ROUND(Regressions!O179, 1), NA())</f>
        <v>#N/A</v>
      </c>
      <c r="O169" s="335" t="e">
        <f>IF(ISNUMBER(Regressions!Q179),ROUND(Regressions!Q179, 1), NA())</f>
        <v>#N/A</v>
      </c>
      <c r="P169" s="333" t="e">
        <f>IF(ISNUMBER(Regressions!R179),ROUND(Regressions!R179, 1), NA())</f>
        <v>#N/A</v>
      </c>
      <c r="Q169" s="211" t="e">
        <f>IF(ISNUMBER(Regressions!S179),ROUND(Regressions!S179, 1), NA())</f>
        <v>#N/A</v>
      </c>
      <c r="R169" s="334" t="e">
        <f>IF(ISNUMBER(Regressions!T179),ROUND(Regressions!T179, 1), NA())</f>
        <v>#N/A</v>
      </c>
      <c r="S169" s="233" t="e">
        <f>IF(ISNUMBER(Regressions!U179),ROUND(Regressions!U179, 1), NA())</f>
        <v>#N/A</v>
      </c>
    </row>
    <row xmlns:x14ac="http://schemas.microsoft.com/office/spreadsheetml/2009/9/ac" r="170" x14ac:dyDescent="0.2">
      <c r="A170" s="330" t="str">
        <f>IF(ISBLANK(Regressions!A180), " ", Regressions!A180)</f>
        <v>Kiribati</v>
      </c>
      <c r="B170" s="331">
        <f>IF(ISBLANK(Regressions!B180), " ", Regressions!B180)</f>
        <v>2011</v>
      </c>
      <c r="C170" s="336" t="str">
        <f>IF(ISBLANK(Regressions!C180), " ", Regressions!C180)</f>
        <v>Secondary</v>
      </c>
      <c r="D170" s="332">
        <f>IF(ISBLANK(Regressions!D180), " ", Regressions!D180)</f>
        <v>17261</v>
      </c>
      <c r="E170" s="210">
        <f>IF(ISNUMBER(Regressions!E180),ROUND(Regressions!E180, 1), NA())</f>
        <v>100</v>
      </c>
      <c r="F170" s="333">
        <f>IF(ISNUMBER(Regressions!F180),ROUND(Regressions!F180, 1), NA())</f>
        <v>83.4</v>
      </c>
      <c r="G170" s="232" t="e">
        <f>IF(ISNUMBER(Regressions!G180),ROUND(Regressions!G180, 1), NA())</f>
        <v>#N/A</v>
      </c>
      <c r="H170" s="334" t="e">
        <f>IF(ISNUMBER(Regressions!H180),ROUND(Regressions!H180, 1), NA())</f>
        <v>#N/A</v>
      </c>
      <c r="I170" s="233">
        <f>IF(ISNUMBER(Regressions!I180),ROUND(Regressions!I180, 1), NA())</f>
        <v>16.600000000000001</v>
      </c>
      <c r="J170" s="335" t="e">
        <f>IF(ISNUMBER(Regressions!K180),ROUND(Regressions!K180, 1), NA())</f>
        <v>#N/A</v>
      </c>
      <c r="K170" s="333" t="e">
        <f>IF(ISNUMBER(Regressions!L180),ROUND(Regressions!L180, 1), NA())</f>
        <v>#N/A</v>
      </c>
      <c r="L170" s="234" t="e">
        <f>IF(ISNUMBER(Regressions!M180),ROUND(Regressions!M180, 1), NA())</f>
        <v>#N/A</v>
      </c>
      <c r="M170" s="334" t="e">
        <f>IF(ISNUMBER(Regressions!N180),ROUND(Regressions!N180, 1), NA())</f>
        <v>#N/A</v>
      </c>
      <c r="N170" s="233" t="e">
        <f>IF(ISNUMBER(Regressions!O180),ROUND(Regressions!O180, 1), NA())</f>
        <v>#N/A</v>
      </c>
      <c r="O170" s="335" t="e">
        <f>IF(ISNUMBER(Regressions!Q180),ROUND(Regressions!Q180, 1), NA())</f>
        <v>#N/A</v>
      </c>
      <c r="P170" s="333" t="e">
        <f>IF(ISNUMBER(Regressions!R180),ROUND(Regressions!R180, 1), NA())</f>
        <v>#N/A</v>
      </c>
      <c r="Q170" s="211" t="e">
        <f>IF(ISNUMBER(Regressions!S180),ROUND(Regressions!S180, 1), NA())</f>
        <v>#N/A</v>
      </c>
      <c r="R170" s="334" t="e">
        <f>IF(ISNUMBER(Regressions!T180),ROUND(Regressions!T180, 1), NA())</f>
        <v>#N/A</v>
      </c>
      <c r="S170" s="233" t="e">
        <f>IF(ISNUMBER(Regressions!U180),ROUND(Regressions!U180, 1), NA())</f>
        <v>#N/A</v>
      </c>
    </row>
    <row xmlns:x14ac="http://schemas.microsoft.com/office/spreadsheetml/2009/9/ac" r="171" x14ac:dyDescent="0.2">
      <c r="A171" s="330" t="str">
        <f>IF(ISBLANK(Regressions!A181), " ", Regressions!A181)</f>
        <v>Kiribati</v>
      </c>
      <c r="B171" s="331">
        <f>IF(ISBLANK(Regressions!B181), " ", Regressions!B181)</f>
        <v>2012</v>
      </c>
      <c r="C171" s="336" t="str">
        <f>IF(ISBLANK(Regressions!C181), " ", Regressions!C181)</f>
        <v>Secondary</v>
      </c>
      <c r="D171" s="332">
        <f>IF(ISBLANK(Regressions!D181), " ", Regressions!D181)</f>
        <v>17292</v>
      </c>
      <c r="E171" s="210">
        <f>IF(ISNUMBER(Regressions!E181),ROUND(Regressions!E181, 1), NA())</f>
        <v>100</v>
      </c>
      <c r="F171" s="333">
        <f>IF(ISNUMBER(Regressions!F181),ROUND(Regressions!F181, 1), NA())</f>
        <v>82.6</v>
      </c>
      <c r="G171" s="232" t="e">
        <f>IF(ISNUMBER(Regressions!G181),ROUND(Regressions!G181, 1), NA())</f>
        <v>#N/A</v>
      </c>
      <c r="H171" s="334" t="e">
        <f>IF(ISNUMBER(Regressions!H181),ROUND(Regressions!H181, 1), NA())</f>
        <v>#N/A</v>
      </c>
      <c r="I171" s="233">
        <f>IF(ISNUMBER(Regressions!I181),ROUND(Regressions!I181, 1), NA())</f>
        <v>17.399999999999999</v>
      </c>
      <c r="J171" s="335" t="e">
        <f>IF(ISNUMBER(Regressions!K181),ROUND(Regressions!K181, 1), NA())</f>
        <v>#N/A</v>
      </c>
      <c r="K171" s="333" t="e">
        <f>IF(ISNUMBER(Regressions!L181),ROUND(Regressions!L181, 1), NA())</f>
        <v>#N/A</v>
      </c>
      <c r="L171" s="234" t="e">
        <f>IF(ISNUMBER(Regressions!M181),ROUND(Regressions!M181, 1), NA())</f>
        <v>#N/A</v>
      </c>
      <c r="M171" s="334" t="e">
        <f>IF(ISNUMBER(Regressions!N181),ROUND(Regressions!N181, 1), NA())</f>
        <v>#N/A</v>
      </c>
      <c r="N171" s="233" t="e">
        <f>IF(ISNUMBER(Regressions!O181),ROUND(Regressions!O181, 1), NA())</f>
        <v>#N/A</v>
      </c>
      <c r="O171" s="335" t="e">
        <f>IF(ISNUMBER(Regressions!Q181),ROUND(Regressions!Q181, 1), NA())</f>
        <v>#N/A</v>
      </c>
      <c r="P171" s="333" t="e">
        <f>IF(ISNUMBER(Regressions!R181),ROUND(Regressions!R181, 1), NA())</f>
        <v>#N/A</v>
      </c>
      <c r="Q171" s="211" t="e">
        <f>IF(ISNUMBER(Regressions!S181),ROUND(Regressions!S181, 1), NA())</f>
        <v>#N/A</v>
      </c>
      <c r="R171" s="334" t="e">
        <f>IF(ISNUMBER(Regressions!T181),ROUND(Regressions!T181, 1), NA())</f>
        <v>#N/A</v>
      </c>
      <c r="S171" s="233" t="e">
        <f>IF(ISNUMBER(Regressions!U181),ROUND(Regressions!U181, 1), NA())</f>
        <v>#N/A</v>
      </c>
    </row>
    <row xmlns:x14ac="http://schemas.microsoft.com/office/spreadsheetml/2009/9/ac" r="172" x14ac:dyDescent="0.2">
      <c r="A172" s="330" t="str">
        <f>IF(ISBLANK(Regressions!A182), " ", Regressions!A182)</f>
        <v>Kiribati</v>
      </c>
      <c r="B172" s="331">
        <f>IF(ISBLANK(Regressions!B182), " ", Regressions!B182)</f>
        <v>2013</v>
      </c>
      <c r="C172" s="336" t="str">
        <f>IF(ISBLANK(Regressions!C182), " ", Regressions!C182)</f>
        <v>Secondary</v>
      </c>
      <c r="D172" s="332">
        <f>IF(ISBLANK(Regressions!D182), " ", Regressions!D182)</f>
        <v>17236</v>
      </c>
      <c r="E172" s="210">
        <f>IF(ISNUMBER(Regressions!E182),ROUND(Regressions!E182, 1), NA())</f>
        <v>100</v>
      </c>
      <c r="F172" s="333">
        <f>IF(ISNUMBER(Regressions!F182),ROUND(Regressions!F182, 1), NA())</f>
        <v>81.900000000000006</v>
      </c>
      <c r="G172" s="232" t="e">
        <f>IF(ISNUMBER(Regressions!G182),ROUND(Regressions!G182, 1), NA())</f>
        <v>#N/A</v>
      </c>
      <c r="H172" s="334" t="e">
        <f>IF(ISNUMBER(Regressions!H182),ROUND(Regressions!H182, 1), NA())</f>
        <v>#N/A</v>
      </c>
      <c r="I172" s="233">
        <f>IF(ISNUMBER(Regressions!I182),ROUND(Regressions!I182, 1), NA())</f>
        <v>18.100000000000001</v>
      </c>
      <c r="J172" s="335" t="e">
        <f>IF(ISNUMBER(Regressions!K182),ROUND(Regressions!K182, 1), NA())</f>
        <v>#N/A</v>
      </c>
      <c r="K172" s="333" t="e">
        <f>IF(ISNUMBER(Regressions!L182),ROUND(Regressions!L182, 1), NA())</f>
        <v>#N/A</v>
      </c>
      <c r="L172" s="234" t="e">
        <f>IF(ISNUMBER(Regressions!M182),ROUND(Regressions!M182, 1), NA())</f>
        <v>#N/A</v>
      </c>
      <c r="M172" s="334" t="e">
        <f>IF(ISNUMBER(Regressions!N182),ROUND(Regressions!N182, 1), NA())</f>
        <v>#N/A</v>
      </c>
      <c r="N172" s="233" t="e">
        <f>IF(ISNUMBER(Regressions!O182),ROUND(Regressions!O182, 1), NA())</f>
        <v>#N/A</v>
      </c>
      <c r="O172" s="335" t="e">
        <f>IF(ISNUMBER(Regressions!Q182),ROUND(Regressions!Q182, 1), NA())</f>
        <v>#N/A</v>
      </c>
      <c r="P172" s="333" t="e">
        <f>IF(ISNUMBER(Regressions!R182),ROUND(Regressions!R182, 1), NA())</f>
        <v>#N/A</v>
      </c>
      <c r="Q172" s="211" t="e">
        <f>IF(ISNUMBER(Regressions!S182),ROUND(Regressions!S182, 1), NA())</f>
        <v>#N/A</v>
      </c>
      <c r="R172" s="334" t="e">
        <f>IF(ISNUMBER(Regressions!T182),ROUND(Regressions!T182, 1), NA())</f>
        <v>#N/A</v>
      </c>
      <c r="S172" s="233" t="e">
        <f>IF(ISNUMBER(Regressions!U182),ROUND(Regressions!U182, 1), NA())</f>
        <v>#N/A</v>
      </c>
    </row>
    <row xmlns:x14ac="http://schemas.microsoft.com/office/spreadsheetml/2009/9/ac" r="173" x14ac:dyDescent="0.2">
      <c r="A173" s="330" t="str">
        <f>IF(ISBLANK(Regressions!A183), " ", Regressions!A183)</f>
        <v>Kiribati</v>
      </c>
      <c r="B173" s="331">
        <f>IF(ISBLANK(Regressions!B183), " ", Regressions!B183)</f>
        <v>2014</v>
      </c>
      <c r="C173" s="336" t="str">
        <f>IF(ISBLANK(Regressions!C183), " ", Regressions!C183)</f>
        <v>Secondary</v>
      </c>
      <c r="D173" s="332">
        <f>IF(ISBLANK(Regressions!D183), " ", Regressions!D183)</f>
        <v>17060</v>
      </c>
      <c r="E173" s="210">
        <f>IF(ISNUMBER(Regressions!E183),ROUND(Regressions!E183, 1), NA())</f>
        <v>100</v>
      </c>
      <c r="F173" s="333">
        <f>IF(ISNUMBER(Regressions!F183),ROUND(Regressions!F183, 1), NA())</f>
        <v>81.2</v>
      </c>
      <c r="G173" s="232" t="e">
        <f>IF(ISNUMBER(Regressions!G183),ROUND(Regressions!G183, 1), NA())</f>
        <v>#N/A</v>
      </c>
      <c r="H173" s="334" t="e">
        <f>IF(ISNUMBER(Regressions!H183),ROUND(Regressions!H183, 1), NA())</f>
        <v>#N/A</v>
      </c>
      <c r="I173" s="233">
        <f>IF(ISNUMBER(Regressions!I183),ROUND(Regressions!I183, 1), NA())</f>
        <v>18.8</v>
      </c>
      <c r="J173" s="335" t="e">
        <f>IF(ISNUMBER(Regressions!K183),ROUND(Regressions!K183, 1), NA())</f>
        <v>#N/A</v>
      </c>
      <c r="K173" s="333" t="e">
        <f>IF(ISNUMBER(Regressions!L183),ROUND(Regressions!L183, 1), NA())</f>
        <v>#N/A</v>
      </c>
      <c r="L173" s="234" t="e">
        <f>IF(ISNUMBER(Regressions!M183),ROUND(Regressions!M183, 1), NA())</f>
        <v>#N/A</v>
      </c>
      <c r="M173" s="334" t="e">
        <f>IF(ISNUMBER(Regressions!N183),ROUND(Regressions!N183, 1), NA())</f>
        <v>#N/A</v>
      </c>
      <c r="N173" s="233" t="e">
        <f>IF(ISNUMBER(Regressions!O183),ROUND(Regressions!O183, 1), NA())</f>
        <v>#N/A</v>
      </c>
      <c r="O173" s="335" t="e">
        <f>IF(ISNUMBER(Regressions!Q183),ROUND(Regressions!Q183, 1), NA())</f>
        <v>#N/A</v>
      </c>
      <c r="P173" s="333" t="e">
        <f>IF(ISNUMBER(Regressions!R183),ROUND(Regressions!R183, 1), NA())</f>
        <v>#N/A</v>
      </c>
      <c r="Q173" s="211" t="e">
        <f>IF(ISNUMBER(Regressions!S183),ROUND(Regressions!S183, 1), NA())</f>
        <v>#N/A</v>
      </c>
      <c r="R173" s="334" t="e">
        <f>IF(ISNUMBER(Regressions!T183),ROUND(Regressions!T183, 1), NA())</f>
        <v>#N/A</v>
      </c>
      <c r="S173" s="233" t="e">
        <f>IF(ISNUMBER(Regressions!U183),ROUND(Regressions!U183, 1), NA())</f>
        <v>#N/A</v>
      </c>
    </row>
    <row xmlns:x14ac="http://schemas.microsoft.com/office/spreadsheetml/2009/9/ac" r="174" x14ac:dyDescent="0.2">
      <c r="A174" s="330" t="str">
        <f>IF(ISBLANK(Regressions!A184), " ", Regressions!A184)</f>
        <v>Kiribati</v>
      </c>
      <c r="B174" s="331">
        <f>IF(ISBLANK(Regressions!B184), " ", Regressions!B184)</f>
        <v>2015</v>
      </c>
      <c r="C174" s="336" t="str">
        <f>IF(ISBLANK(Regressions!C184), " ", Regressions!C184)</f>
        <v>Secondary</v>
      </c>
      <c r="D174" s="332">
        <f>IF(ISBLANK(Regressions!D184), " ", Regressions!D184)</f>
        <v>16788</v>
      </c>
      <c r="E174" s="210">
        <f>IF(ISNUMBER(Regressions!E184),ROUND(Regressions!E184, 1), NA())</f>
        <v>100</v>
      </c>
      <c r="F174" s="333">
        <f>IF(ISNUMBER(Regressions!F184),ROUND(Regressions!F184, 1), NA())</f>
        <v>80.400000000000006</v>
      </c>
      <c r="G174" s="232" t="e">
        <f>IF(ISNUMBER(Regressions!G184),ROUND(Regressions!G184, 1), NA())</f>
        <v>#N/A</v>
      </c>
      <c r="H174" s="334" t="e">
        <f>IF(ISNUMBER(Regressions!H184),ROUND(Regressions!H184, 1), NA())</f>
        <v>#N/A</v>
      </c>
      <c r="I174" s="233">
        <f>IF(ISNUMBER(Regressions!I184),ROUND(Regressions!I184, 1), NA())</f>
        <v>19.600000000000001</v>
      </c>
      <c r="J174" s="335" t="e">
        <f>IF(ISNUMBER(Regressions!K184),ROUND(Regressions!K184, 1), NA())</f>
        <v>#N/A</v>
      </c>
      <c r="K174" s="333" t="e">
        <f>IF(ISNUMBER(Regressions!L184),ROUND(Regressions!L184, 1), NA())</f>
        <v>#N/A</v>
      </c>
      <c r="L174" s="234" t="e">
        <f>IF(ISNUMBER(Regressions!M184),ROUND(Regressions!M184, 1), NA())</f>
        <v>#N/A</v>
      </c>
      <c r="M174" s="334" t="e">
        <f>IF(ISNUMBER(Regressions!N184),ROUND(Regressions!N184, 1), NA())</f>
        <v>#N/A</v>
      </c>
      <c r="N174" s="233" t="e">
        <f>IF(ISNUMBER(Regressions!O184),ROUND(Regressions!O184, 1), NA())</f>
        <v>#N/A</v>
      </c>
      <c r="O174" s="335">
        <f>IF(ISNUMBER(Regressions!Q184),ROUND(Regressions!Q184, 1), NA())</f>
        <v>94.8</v>
      </c>
      <c r="P174" s="333">
        <f>IF(ISNUMBER(Regressions!R184),ROUND(Regressions!R184, 1), NA())</f>
        <v>94.8</v>
      </c>
      <c r="Q174" s="211">
        <f>IF(ISNUMBER(Regressions!S184),ROUND(Regressions!S184, 1), NA())</f>
        <v>82</v>
      </c>
      <c r="R174" s="334">
        <f>IF(ISNUMBER(Regressions!T184),ROUND(Regressions!T184, 1), NA())</f>
        <v>12.8</v>
      </c>
      <c r="S174" s="233">
        <f>IF(ISNUMBER(Regressions!U184),ROUND(Regressions!U184, 1), NA())</f>
        <v>5.2</v>
      </c>
    </row>
    <row xmlns:x14ac="http://schemas.microsoft.com/office/spreadsheetml/2009/9/ac" r="175" x14ac:dyDescent="0.2">
      <c r="A175" s="330" t="str">
        <f>IF(ISBLANK(Regressions!A185), " ", Regressions!A185)</f>
        <v>Kiribati</v>
      </c>
      <c r="B175" s="331">
        <f>IF(ISBLANK(Regressions!B185), " ", Regressions!B185)</f>
        <v>2016</v>
      </c>
      <c r="C175" s="336" t="str">
        <f>IF(ISBLANK(Regressions!C185), " ", Regressions!C185)</f>
        <v>Secondary</v>
      </c>
      <c r="D175" s="332">
        <f>IF(ISBLANK(Regressions!D185), " ", Regressions!D185)</f>
        <v>16424</v>
      </c>
      <c r="E175" s="210">
        <f>IF(ISNUMBER(Regressions!E185),ROUND(Regressions!E185, 1), NA())</f>
        <v>100</v>
      </c>
      <c r="F175" s="333">
        <f>IF(ISNUMBER(Regressions!F185),ROUND(Regressions!F185, 1), NA())</f>
        <v>79.7</v>
      </c>
      <c r="G175" s="232" t="e">
        <f>IF(ISNUMBER(Regressions!G185),ROUND(Regressions!G185, 1), NA())</f>
        <v>#N/A</v>
      </c>
      <c r="H175" s="334" t="e">
        <f>IF(ISNUMBER(Regressions!H185),ROUND(Regressions!H185, 1), NA())</f>
        <v>#N/A</v>
      </c>
      <c r="I175" s="233">
        <f>IF(ISNUMBER(Regressions!I185),ROUND(Regressions!I185, 1), NA())</f>
        <v>20.3</v>
      </c>
      <c r="J175" s="335" t="e">
        <f>IF(ISNUMBER(Regressions!K185),ROUND(Regressions!K185, 1), NA())</f>
        <v>#N/A</v>
      </c>
      <c r="K175" s="333" t="e">
        <f>IF(ISNUMBER(Regressions!L185),ROUND(Regressions!L185, 1), NA())</f>
        <v>#N/A</v>
      </c>
      <c r="L175" s="234">
        <f>IF(ISNUMBER(Regressions!M185),ROUND(Regressions!M185, 1), NA())</f>
        <v>59.8</v>
      </c>
      <c r="M175" s="334" t="e">
        <f>IF(ISNUMBER(Regressions!N185),ROUND(Regressions!N185, 1), NA())</f>
        <v>#N/A</v>
      </c>
      <c r="N175" s="233" t="e">
        <f>IF(ISNUMBER(Regressions!O185),ROUND(Regressions!O185, 1), NA())</f>
        <v>#N/A</v>
      </c>
      <c r="O175" s="335">
        <f>IF(ISNUMBER(Regressions!Q185),ROUND(Regressions!Q185, 1), NA())</f>
        <v>94.8</v>
      </c>
      <c r="P175" s="333">
        <f>IF(ISNUMBER(Regressions!R185),ROUND(Regressions!R185, 1), NA())</f>
        <v>94.8</v>
      </c>
      <c r="Q175" s="211">
        <f>IF(ISNUMBER(Regressions!S185),ROUND(Regressions!S185, 1), NA())</f>
        <v>82</v>
      </c>
      <c r="R175" s="334">
        <f>IF(ISNUMBER(Regressions!T185),ROUND(Regressions!T185, 1), NA())</f>
        <v>12.8</v>
      </c>
      <c r="S175" s="233">
        <f>IF(ISNUMBER(Regressions!U185),ROUND(Regressions!U185, 1), NA())</f>
        <v>5.2</v>
      </c>
    </row>
    <row xmlns:x14ac="http://schemas.microsoft.com/office/spreadsheetml/2009/9/ac" r="176" x14ac:dyDescent="0.2">
      <c r="A176" s="330" t="str">
        <f>IF(ISBLANK(Regressions!A186), " ", Regressions!A186)</f>
        <v>Kiribati</v>
      </c>
      <c r="B176" s="331">
        <f>IF(ISBLANK(Regressions!B186), " ", Regressions!B186)</f>
        <v>2017</v>
      </c>
      <c r="C176" s="336" t="str">
        <f>IF(ISBLANK(Regressions!C186), " ", Regressions!C186)</f>
        <v>Secondary</v>
      </c>
      <c r="D176" s="332">
        <f>IF(ISBLANK(Regressions!D186), " ", Regressions!D186)</f>
        <v>16140</v>
      </c>
      <c r="E176" s="210">
        <f>IF(ISNUMBER(Regressions!E186),ROUND(Regressions!E186, 1), NA())</f>
        <v>100</v>
      </c>
      <c r="F176" s="333">
        <f>IF(ISNUMBER(Regressions!F186),ROUND(Regressions!F186, 1), NA())</f>
        <v>78.900000000000006</v>
      </c>
      <c r="G176" s="232" t="e">
        <f>IF(ISNUMBER(Regressions!G186),ROUND(Regressions!G186, 1), NA())</f>
        <v>#N/A</v>
      </c>
      <c r="H176" s="334" t="e">
        <f>IF(ISNUMBER(Regressions!H186),ROUND(Regressions!H186, 1), NA())</f>
        <v>#N/A</v>
      </c>
      <c r="I176" s="233">
        <f>IF(ISNUMBER(Regressions!I186),ROUND(Regressions!I186, 1), NA())</f>
        <v>21.1</v>
      </c>
      <c r="J176" s="335" t="e">
        <f>IF(ISNUMBER(Regressions!K186),ROUND(Regressions!K186, 1), NA())</f>
        <v>#N/A</v>
      </c>
      <c r="K176" s="333" t="e">
        <f>IF(ISNUMBER(Regressions!L186),ROUND(Regressions!L186, 1), NA())</f>
        <v>#N/A</v>
      </c>
      <c r="L176" s="234">
        <f>IF(ISNUMBER(Regressions!M186),ROUND(Regressions!M186, 1), NA())</f>
        <v>59.8</v>
      </c>
      <c r="M176" s="334" t="e">
        <f>IF(ISNUMBER(Regressions!N186),ROUND(Regressions!N186, 1), NA())</f>
        <v>#N/A</v>
      </c>
      <c r="N176" s="233" t="e">
        <f>IF(ISNUMBER(Regressions!O186),ROUND(Regressions!O186, 1), NA())</f>
        <v>#N/A</v>
      </c>
      <c r="O176" s="335">
        <f>IF(ISNUMBER(Regressions!Q186),ROUND(Regressions!Q186, 1), NA())</f>
        <v>94.8</v>
      </c>
      <c r="P176" s="333">
        <f>IF(ISNUMBER(Regressions!R186),ROUND(Regressions!R186, 1), NA())</f>
        <v>94.8</v>
      </c>
      <c r="Q176" s="211">
        <f>IF(ISNUMBER(Regressions!S186),ROUND(Regressions!S186, 1), NA())</f>
        <v>82</v>
      </c>
      <c r="R176" s="334">
        <f>IF(ISNUMBER(Regressions!T186),ROUND(Regressions!T186, 1), NA())</f>
        <v>12.8</v>
      </c>
      <c r="S176" s="233">
        <f>IF(ISNUMBER(Regressions!U186),ROUND(Regressions!U186, 1), NA())</f>
        <v>5.2</v>
      </c>
    </row>
    <row xmlns:x14ac="http://schemas.microsoft.com/office/spreadsheetml/2009/9/ac" r="177" x14ac:dyDescent="0.2">
      <c r="A177" s="330" t="str">
        <f>IF(ISBLANK(Regressions!A187), " ", Regressions!A187)</f>
        <v>Kiribati</v>
      </c>
      <c r="B177" s="331">
        <f>IF(ISBLANK(Regressions!B187), " ", Regressions!B187)</f>
        <v>2018</v>
      </c>
      <c r="C177" s="336" t="str">
        <f>IF(ISBLANK(Regressions!C187), " ", Regressions!C187)</f>
        <v>Secondary</v>
      </c>
      <c r="D177" s="332">
        <f>IF(ISBLANK(Regressions!D187), " ", Regressions!D187)</f>
        <v>15961</v>
      </c>
      <c r="E177" s="210">
        <f>IF(ISNUMBER(Regressions!E187),ROUND(Regressions!E187, 1), NA())</f>
        <v>100</v>
      </c>
      <c r="F177" s="333">
        <f>IF(ISNUMBER(Regressions!F187),ROUND(Regressions!F187, 1), NA())</f>
        <v>78.2</v>
      </c>
      <c r="G177" s="232" t="e">
        <f>IF(ISNUMBER(Regressions!G187),ROUND(Regressions!G187, 1), NA())</f>
        <v>#N/A</v>
      </c>
      <c r="H177" s="334" t="e">
        <f>IF(ISNUMBER(Regressions!H187),ROUND(Regressions!H187, 1), NA())</f>
        <v>#N/A</v>
      </c>
      <c r="I177" s="233">
        <f>IF(ISNUMBER(Regressions!I187),ROUND(Regressions!I187, 1), NA())</f>
        <v>21.8</v>
      </c>
      <c r="J177" s="335" t="e">
        <f>IF(ISNUMBER(Regressions!K187),ROUND(Regressions!K187, 1), NA())</f>
        <v>#N/A</v>
      </c>
      <c r="K177" s="333" t="e">
        <f>IF(ISNUMBER(Regressions!L187),ROUND(Regressions!L187, 1), NA())</f>
        <v>#N/A</v>
      </c>
      <c r="L177" s="234">
        <f>IF(ISNUMBER(Regressions!M187),ROUND(Regressions!M187, 1), NA())</f>
        <v>59.8</v>
      </c>
      <c r="M177" s="334" t="e">
        <f>IF(ISNUMBER(Regressions!N187),ROUND(Regressions!N187, 1), NA())</f>
        <v>#N/A</v>
      </c>
      <c r="N177" s="233" t="e">
        <f>IF(ISNUMBER(Regressions!O187),ROUND(Regressions!O187, 1), NA())</f>
        <v>#N/A</v>
      </c>
      <c r="O177" s="335">
        <f>IF(ISNUMBER(Regressions!Q187),ROUND(Regressions!Q187, 1), NA())</f>
        <v>94.8</v>
      </c>
      <c r="P177" s="333">
        <f>IF(ISNUMBER(Regressions!R187),ROUND(Regressions!R187, 1), NA())</f>
        <v>94.8</v>
      </c>
      <c r="Q177" s="211">
        <f>IF(ISNUMBER(Regressions!S187),ROUND(Regressions!S187, 1), NA())</f>
        <v>82</v>
      </c>
      <c r="R177" s="334">
        <f>IF(ISNUMBER(Regressions!T187),ROUND(Regressions!T187, 1), NA())</f>
        <v>12.8</v>
      </c>
      <c r="S177" s="233">
        <f>IF(ISNUMBER(Regressions!U187),ROUND(Regressions!U187, 1), NA())</f>
        <v>5.2</v>
      </c>
    </row>
    <row xmlns:x14ac="http://schemas.microsoft.com/office/spreadsheetml/2009/9/ac" r="178" x14ac:dyDescent="0.2">
      <c r="A178" s="330" t="str">
        <f>IF(ISBLANK(Regressions!A188), " ", Regressions!A188)</f>
        <v>Kiribati</v>
      </c>
      <c r="B178" s="331">
        <f>IF(ISBLANK(Regressions!B188), " ", Regressions!B188)</f>
        <v>2019</v>
      </c>
      <c r="C178" s="336" t="str">
        <f>IF(ISBLANK(Regressions!C188), " ", Regressions!C188)</f>
        <v>Secondary</v>
      </c>
      <c r="D178" s="332">
        <f>IF(ISBLANK(Regressions!D188), " ", Regressions!D188)</f>
        <v>15969</v>
      </c>
      <c r="E178" s="210">
        <f>IF(ISNUMBER(Regressions!E188),ROUND(Regressions!E188, 1), NA())</f>
        <v>100</v>
      </c>
      <c r="F178" s="333">
        <f>IF(ISNUMBER(Regressions!F188),ROUND(Regressions!F188, 1), NA())</f>
        <v>77.400000000000006</v>
      </c>
      <c r="G178" s="232" t="e">
        <f>IF(ISNUMBER(Regressions!G188),ROUND(Regressions!G188, 1), NA())</f>
        <v>#N/A</v>
      </c>
      <c r="H178" s="334" t="e">
        <f>IF(ISNUMBER(Regressions!H188),ROUND(Regressions!H188, 1), NA())</f>
        <v>#N/A</v>
      </c>
      <c r="I178" s="233">
        <f>IF(ISNUMBER(Regressions!I188),ROUND(Regressions!I188, 1), NA())</f>
        <v>22.6</v>
      </c>
      <c r="J178" s="335" t="e">
        <f>IF(ISNUMBER(Regressions!K188),ROUND(Regressions!K188, 1), NA())</f>
        <v>#N/A</v>
      </c>
      <c r="K178" s="333" t="e">
        <f>IF(ISNUMBER(Regressions!L188),ROUND(Regressions!L188, 1), NA())</f>
        <v>#N/A</v>
      </c>
      <c r="L178" s="234">
        <f>IF(ISNUMBER(Regressions!M188),ROUND(Regressions!M188, 1), NA())</f>
        <v>59.8</v>
      </c>
      <c r="M178" s="334" t="e">
        <f>IF(ISNUMBER(Regressions!N188),ROUND(Regressions!N188, 1), NA())</f>
        <v>#N/A</v>
      </c>
      <c r="N178" s="233" t="e">
        <f>IF(ISNUMBER(Regressions!O188),ROUND(Regressions!O188, 1), NA())</f>
        <v>#N/A</v>
      </c>
      <c r="O178" s="335">
        <f>IF(ISNUMBER(Regressions!Q188),ROUND(Regressions!Q188, 1), NA())</f>
        <v>94.8</v>
      </c>
      <c r="P178" s="333">
        <f>IF(ISNUMBER(Regressions!R188),ROUND(Regressions!R188, 1), NA())</f>
        <v>94.8</v>
      </c>
      <c r="Q178" s="211">
        <f>IF(ISNUMBER(Regressions!S188),ROUND(Regressions!S188, 1), NA())</f>
        <v>82</v>
      </c>
      <c r="R178" s="334">
        <f>IF(ISNUMBER(Regressions!T188),ROUND(Regressions!T188, 1), NA())</f>
        <v>12.8</v>
      </c>
      <c r="S178" s="233">
        <f>IF(ISNUMBER(Regressions!U188),ROUND(Regressions!U188, 1), NA())</f>
        <v>5.2</v>
      </c>
    </row>
    <row xmlns:x14ac="http://schemas.microsoft.com/office/spreadsheetml/2009/9/ac" r="179" x14ac:dyDescent="0.2">
      <c r="A179" s="330" t="str">
        <f>IF(ISBLANK(Regressions!A189), " ", Regressions!A189)</f>
        <v>Kiribati</v>
      </c>
      <c r="B179" s="331">
        <f>IF(ISBLANK(Regressions!B189), " ", Regressions!B189)</f>
        <v>2020</v>
      </c>
      <c r="C179" s="336" t="str">
        <f>IF(ISBLANK(Regressions!C189), " ", Regressions!C189)</f>
        <v>Secondary</v>
      </c>
      <c r="D179" s="332">
        <f>IF(ISBLANK(Regressions!D189), " ", Regressions!D189)</f>
        <v>16203</v>
      </c>
      <c r="E179" s="210">
        <f>IF(ISNUMBER(Regressions!E189),ROUND(Regressions!E189, 1), NA())</f>
        <v>100</v>
      </c>
      <c r="F179" s="333">
        <f>IF(ISNUMBER(Regressions!F189),ROUND(Regressions!F189, 1), NA())</f>
        <v>76.7</v>
      </c>
      <c r="G179" s="232" t="e">
        <f>IF(ISNUMBER(Regressions!G189),ROUND(Regressions!G189, 1), NA())</f>
        <v>#N/A</v>
      </c>
      <c r="H179" s="334" t="e">
        <f>IF(ISNUMBER(Regressions!H189),ROUND(Regressions!H189, 1), NA())</f>
        <v>#N/A</v>
      </c>
      <c r="I179" s="233">
        <f>IF(ISNUMBER(Regressions!I189),ROUND(Regressions!I189, 1), NA())</f>
        <v>23.3</v>
      </c>
      <c r="J179" s="335" t="e">
        <f>IF(ISNUMBER(Regressions!K189),ROUND(Regressions!K189, 1), NA())</f>
        <v>#N/A</v>
      </c>
      <c r="K179" s="333" t="e">
        <f>IF(ISNUMBER(Regressions!L189),ROUND(Regressions!L189, 1), NA())</f>
        <v>#N/A</v>
      </c>
      <c r="L179" s="234">
        <f>IF(ISNUMBER(Regressions!M189),ROUND(Regressions!M189, 1), NA())</f>
        <v>59.8</v>
      </c>
      <c r="M179" s="334" t="e">
        <f>IF(ISNUMBER(Regressions!N189),ROUND(Regressions!N189, 1), NA())</f>
        <v>#N/A</v>
      </c>
      <c r="N179" s="233" t="e">
        <f>IF(ISNUMBER(Regressions!O189),ROUND(Regressions!O189, 1), NA())</f>
        <v>#N/A</v>
      </c>
      <c r="O179" s="335">
        <f>IF(ISNUMBER(Regressions!Q189),ROUND(Regressions!Q189, 1), NA())</f>
        <v>94.8</v>
      </c>
      <c r="P179" s="333">
        <f>IF(ISNUMBER(Regressions!R189),ROUND(Regressions!R189, 1), NA())</f>
        <v>94.8</v>
      </c>
      <c r="Q179" s="211">
        <f>IF(ISNUMBER(Regressions!S189),ROUND(Regressions!S189, 1), NA())</f>
        <v>82</v>
      </c>
      <c r="R179" s="334">
        <f>IF(ISNUMBER(Regressions!T189),ROUND(Regressions!T189, 1), NA())</f>
        <v>12.8</v>
      </c>
      <c r="S179" s="233">
        <f>IF(ISNUMBER(Regressions!U189),ROUND(Regressions!U189, 1), NA())</f>
        <v>5.2</v>
      </c>
    </row>
    <row xmlns:x14ac="http://schemas.microsoft.com/office/spreadsheetml/2009/9/ac" r="180" x14ac:dyDescent="0.2">
      <c r="A180" s="383" t="str">
        <f>IF(ISBLANK(Regressions!A190), " ", Regressions!A190)</f>
        <v>Kiribati</v>
      </c>
      <c r="B180" s="384">
        <f>IF(ISBLANK(Regressions!B190), " ", Regressions!B190)</f>
        <v>2021</v>
      </c>
      <c r="C180" s="385" t="str">
        <f>IF(ISBLANK(Regressions!C190), " ", Regressions!C190)</f>
        <v>Secondary</v>
      </c>
      <c r="D180" s="386">
        <f>IF(ISBLANK(Regressions!D190), " ", Regressions!D190)</f>
        <v>16698</v>
      </c>
      <c r="E180" s="389">
        <f>IF(ISNUMBER(Regressions!E190),ROUND(Regressions!E190, 1), NA())</f>
        <v>100</v>
      </c>
      <c r="F180" s="387">
        <f>IF(ISNUMBER(Regressions!F190),ROUND(Regressions!F190, 1), NA())</f>
        <v>75.900000000000006</v>
      </c>
      <c r="G180" s="390" t="e">
        <f>IF(ISNUMBER(Regressions!G190),ROUND(Regressions!G190, 1), NA())</f>
        <v>#N/A</v>
      </c>
      <c r="H180" s="388" t="e">
        <f>IF(ISNUMBER(Regressions!H190),ROUND(Regressions!H190, 1), NA())</f>
        <v>#N/A</v>
      </c>
      <c r="I180" s="391">
        <f>IF(ISNUMBER(Regressions!I190),ROUND(Regressions!I190, 1), NA())</f>
        <v>24.1</v>
      </c>
      <c r="J180" s="389" t="e">
        <f>IF(ISNUMBER(Regressions!K190),ROUND(Regressions!K190, 1), NA())</f>
        <v>#N/A</v>
      </c>
      <c r="K180" s="387" t="e">
        <f>IF(ISNUMBER(Regressions!L190),ROUND(Regressions!L190, 1), NA())</f>
        <v>#N/A</v>
      </c>
      <c r="L180" s="392">
        <f>IF(ISNUMBER(Regressions!M190),ROUND(Regressions!M190, 1), NA())</f>
        <v>59.8</v>
      </c>
      <c r="M180" s="388" t="e">
        <f>IF(ISNUMBER(Regressions!N190),ROUND(Regressions!N190, 1), NA())</f>
        <v>#N/A</v>
      </c>
      <c r="N180" s="391" t="e">
        <f>IF(ISNUMBER(Regressions!O190),ROUND(Regressions!O190, 1), NA())</f>
        <v>#N/A</v>
      </c>
      <c r="O180" s="389">
        <f>IF(ISNUMBER(Regressions!Q190),ROUND(Regressions!Q190, 1), NA())</f>
        <v>94.8</v>
      </c>
      <c r="P180" s="387">
        <f>IF(ISNUMBER(Regressions!R190),ROUND(Regressions!R190, 1), NA())</f>
        <v>94.8</v>
      </c>
      <c r="Q180" s="393">
        <f>IF(ISNUMBER(Regressions!S190),ROUND(Regressions!S190, 1), NA())</f>
        <v>82</v>
      </c>
      <c r="R180" s="388">
        <f>IF(ISNUMBER(Regressions!T190),ROUND(Regressions!T190, 1), NA())</f>
        <v>12.8</v>
      </c>
      <c r="S180" s="391">
        <f>IF(ISNUMBER(Regressions!U190),ROUND(Regressions!U190, 1), NA())</f>
        <v>5.2</v>
      </c>
      <c r="T180" s="382"/>
      <c r="U180" s="382"/>
      <c r="V180" s="382"/>
      <c r="W180" s="382"/>
      <c r="X180" s="382"/>
      <c r="Y180" s="382"/>
      <c r="Z180" s="382"/>
      <c r="AA180" s="382"/>
      <c r="AB180" s="382"/>
      <c r="AC180" s="382"/>
    </row>
    <row xmlns:x14ac="http://schemas.microsoft.com/office/spreadsheetml/2009/9/ac" r="181" x14ac:dyDescent="0.2">
      <c r="A181" s="330" t="str">
        <f>IF(ISBLANK(Regressions!A191), " ", Regressions!A191)</f>
        <v>Kiribati</v>
      </c>
      <c r="B181" s="331">
        <f>IF(ISBLANK(Regressions!B191), " ", Regressions!B191)</f>
        <v>2022</v>
      </c>
      <c r="C181" s="336" t="str">
        <f>IF(ISBLANK(Regressions!C191), " ", Regressions!C191)</f>
        <v>Secondary</v>
      </c>
      <c r="D181" s="332">
        <f>IF(ISBLANK(Regressions!D191), " ", Regressions!D191)</f>
        <v>17365</v>
      </c>
      <c r="E181" s="210">
        <f>IF(ISNUMBER(Regressions!E191),ROUND(Regressions!E191, 1), NA())</f>
        <v>100</v>
      </c>
      <c r="F181" s="333">
        <f>IF(ISNUMBER(Regressions!F191),ROUND(Regressions!F191, 1), NA())</f>
        <v>75.2</v>
      </c>
      <c r="G181" s="232" t="e">
        <f>IF(ISNUMBER(Regressions!G191),ROUND(Regressions!G191, 1), NA())</f>
        <v>#N/A</v>
      </c>
      <c r="H181" s="334" t="e">
        <f>IF(ISNUMBER(Regressions!H191),ROUND(Regressions!H191, 1), NA())</f>
        <v>#N/A</v>
      </c>
      <c r="I181" s="233">
        <f>IF(ISNUMBER(Regressions!I191),ROUND(Regressions!I191, 1), NA())</f>
        <v>24.8</v>
      </c>
      <c r="J181" s="335" t="e">
        <f>IF(ISNUMBER(Regressions!K191),ROUND(Regressions!K191, 1), NA())</f>
        <v>#N/A</v>
      </c>
      <c r="K181" s="333" t="e">
        <f>IF(ISNUMBER(Regressions!L191),ROUND(Regressions!L191, 1), NA())</f>
        <v>#N/A</v>
      </c>
      <c r="L181" s="234">
        <f>IF(ISNUMBER(Regressions!M191),ROUND(Regressions!M191, 1), NA())</f>
        <v>59.8</v>
      </c>
      <c r="M181" s="334" t="e">
        <f>IF(ISNUMBER(Regressions!N191),ROUND(Regressions!N191, 1), NA())</f>
        <v>#N/A</v>
      </c>
      <c r="N181" s="233" t="e">
        <f>IF(ISNUMBER(Regressions!O191),ROUND(Regressions!O191, 1), NA())</f>
        <v>#N/A</v>
      </c>
      <c r="O181" s="335">
        <f>IF(ISNUMBER(Regressions!Q191),ROUND(Regressions!Q191, 1), NA())</f>
        <v>94.8</v>
      </c>
      <c r="P181" s="333">
        <f>IF(ISNUMBER(Regressions!R191),ROUND(Regressions!R191, 1), NA())</f>
        <v>94.8</v>
      </c>
      <c r="Q181" s="211">
        <f>IF(ISNUMBER(Regressions!S191),ROUND(Regressions!S191, 1), NA())</f>
        <v>82</v>
      </c>
      <c r="R181" s="334">
        <f>IF(ISNUMBER(Regressions!T191),ROUND(Regressions!T191, 1), NA())</f>
        <v>12.8</v>
      </c>
      <c r="S181" s="233">
        <f>IF(ISNUMBER(Regressions!U191),ROUND(Regressions!U191, 1), NA())</f>
        <v>5.2</v>
      </c>
    </row>
    <row xmlns:x14ac="http://schemas.microsoft.com/office/spreadsheetml/2009/9/ac" r="182" x14ac:dyDescent="0.2">
      <c r="A182" s="337" t="str">
        <f>IF(ISBLANK(Regressions!A192), " ", Regressions!A192)</f>
        <v>Kiribati</v>
      </c>
      <c r="B182" s="338">
        <f>IF(ISBLANK(Regressions!B192), " ", Regressions!B192)</f>
        <v>2023</v>
      </c>
      <c r="C182" s="339" t="str">
        <f>IF(ISBLANK(Regressions!C192), " ", Regressions!C192)</f>
        <v>Secondary</v>
      </c>
      <c r="D182" s="340">
        <f>IF(ISBLANK(Regressions!D192), " ", Regressions!D192)</f>
        <v>17941</v>
      </c>
      <c r="E182" s="341">
        <f>IF(ISNUMBER(Regressions!E192),ROUND(Regressions!E192, 1), NA())</f>
        <v>100</v>
      </c>
      <c r="F182" s="342">
        <f>IF(ISNUMBER(Regressions!F192),ROUND(Regressions!F192, 1), NA())</f>
        <v>74.5</v>
      </c>
      <c r="G182" s="343" t="e">
        <f>IF(ISNUMBER(Regressions!G192),ROUND(Regressions!G192, 1), NA())</f>
        <v>#N/A</v>
      </c>
      <c r="H182" s="344" t="e">
        <f>IF(ISNUMBER(Regressions!H192),ROUND(Regressions!H192, 1), NA())</f>
        <v>#N/A</v>
      </c>
      <c r="I182" s="345">
        <f>IF(ISNUMBER(Regressions!I192),ROUND(Regressions!I192, 1), NA())</f>
        <v>25.5</v>
      </c>
      <c r="J182" s="346" t="e">
        <f>IF(ISNUMBER(Regressions!K192),ROUND(Regressions!K192, 1), NA())</f>
        <v>#N/A</v>
      </c>
      <c r="K182" s="342" t="e">
        <f>IF(ISNUMBER(Regressions!L192),ROUND(Regressions!L192, 1), NA())</f>
        <v>#N/A</v>
      </c>
      <c r="L182" s="347">
        <f>IF(ISNUMBER(Regressions!M192),ROUND(Regressions!M192, 1), NA())</f>
        <v>59.8</v>
      </c>
      <c r="M182" s="344" t="e">
        <f>IF(ISNUMBER(Regressions!N192),ROUND(Regressions!N192, 1), NA())</f>
        <v>#N/A</v>
      </c>
      <c r="N182" s="345" t="e">
        <f>IF(ISNUMBER(Regressions!O192),ROUND(Regressions!O192, 1), NA())</f>
        <v>#N/A</v>
      </c>
      <c r="O182" s="346">
        <f>IF(ISNUMBER(Regressions!Q192),ROUND(Regressions!Q192, 1), NA())</f>
        <v>94.8</v>
      </c>
      <c r="P182" s="342">
        <f>IF(ISNUMBER(Regressions!R192),ROUND(Regressions!R192, 1), NA())</f>
        <v>94.8</v>
      </c>
      <c r="Q182" s="348">
        <f>IF(ISNUMBER(Regressions!S192),ROUND(Regressions!S192, 1), NA())</f>
        <v>82</v>
      </c>
      <c r="R182" s="344">
        <f>IF(ISNUMBER(Regressions!T192),ROUND(Regressions!T192, 1), NA())</f>
        <v>12.8</v>
      </c>
      <c r="S182" s="345">
        <f>IF(ISNUMBER(Regressions!U192),ROUND(Regressions!U192, 1), NA())</f>
        <v>5.2</v>
      </c>
    </row>
    <row xmlns:x14ac="http://schemas.microsoft.com/office/spreadsheetml/2009/9/ac" r="183" hidden="true" x14ac:dyDescent="0.2">
      <c r="A183" s="330" t="str">
        <f>IF(ISBLANK(Regressions!A193), " ", Regressions!A193)</f>
        <v>Kiribati</v>
      </c>
      <c r="B183" s="331">
        <f>IF(ISBLANK(Regressions!B193), " ", Regressions!B193)</f>
        <v>2024</v>
      </c>
      <c r="C183" s="336" t="str">
        <f>IF(ISBLANK(Regressions!C193), " ", Regressions!C193)</f>
        <v>Secondary</v>
      </c>
      <c r="D183" s="332" t="str">
        <f>IF(ISBLANK(Regressions!D193), " ", Regressions!D193)</f>
        <v> </v>
      </c>
      <c r="E183" s="210" t="e">
        <f>IF(ISNUMBER(Regressions!E193),ROUND(Regressions!E193, 1), NA())</f>
        <v>#N/A</v>
      </c>
      <c r="F183" s="333" t="e">
        <f>IF(ISNUMBER(Regressions!F193),ROUND(Regressions!F193, 1), NA())</f>
        <v>#N/A</v>
      </c>
      <c r="G183" s="232" t="e">
        <f>IF(ISNUMBER(Regressions!G193),ROUND(Regressions!G193, 1), NA())</f>
        <v>#N/A</v>
      </c>
      <c r="H183" s="334" t="e">
        <f>IF(ISNUMBER(Regressions!H193),ROUND(Regressions!H193, 1), NA())</f>
        <v>#N/A</v>
      </c>
      <c r="I183" s="233" t="e">
        <f>IF(ISNUMBER(Regressions!I193),ROUND(Regressions!I193, 1), NA())</f>
        <v>#N/A</v>
      </c>
      <c r="J183" s="335" t="e">
        <f>IF(ISNUMBER(Regressions!K193),ROUND(Regressions!K193, 1), NA())</f>
        <v>#N/A</v>
      </c>
      <c r="K183" s="333" t="e">
        <f>IF(ISNUMBER(Regressions!L193),ROUND(Regressions!L193, 1), NA())</f>
        <v>#N/A</v>
      </c>
      <c r="L183" s="234" t="e">
        <f>IF(ISNUMBER(Regressions!M193),ROUND(Regressions!M193, 1), NA())</f>
        <v>#N/A</v>
      </c>
      <c r="M183" s="334" t="e">
        <f>IF(ISNUMBER(Regressions!N193),ROUND(Regressions!N193, 1), NA())</f>
        <v>#N/A</v>
      </c>
      <c r="N183" s="233" t="e">
        <f>IF(ISNUMBER(Regressions!O193),ROUND(Regressions!O193, 1), NA())</f>
        <v>#N/A</v>
      </c>
      <c r="O183" s="335" t="e">
        <f>IF(ISNUMBER(Regressions!Q193),ROUND(Regressions!Q193, 1), NA())</f>
        <v>#N/A</v>
      </c>
      <c r="P183" s="333" t="e">
        <f>IF(ISNUMBER(Regressions!R193),ROUND(Regressions!R193, 1), NA())</f>
        <v>#N/A</v>
      </c>
      <c r="Q183" s="211" t="e">
        <f>IF(ISNUMBER(Regressions!S193),ROUND(Regressions!S193, 1), NA())</f>
        <v>#N/A</v>
      </c>
      <c r="R183" s="334" t="e">
        <f>IF(ISNUMBER(Regressions!T193),ROUND(Regressions!T193, 1), NA())</f>
        <v>#N/A</v>
      </c>
      <c r="S183" s="233" t="e">
        <f>IF(ISNUMBER(Regressions!U193),ROUND(Regressions!U193, 1), NA())</f>
        <v>#N/A</v>
      </c>
    </row>
    <row xmlns:x14ac="http://schemas.microsoft.com/office/spreadsheetml/2009/9/ac" r="184" hidden="true" x14ac:dyDescent="0.2">
      <c r="A184" s="330" t="str">
        <f>IF(ISBLANK(Regressions!A194), " ", Regressions!A194)</f>
        <v>Kiribati</v>
      </c>
      <c r="B184" s="331">
        <f>IF(ISBLANK(Regressions!B194), " ", Regressions!B194)</f>
        <v>2025</v>
      </c>
      <c r="C184" s="336" t="str">
        <f>IF(ISBLANK(Regressions!C194), " ", Regressions!C194)</f>
        <v>Secondary</v>
      </c>
      <c r="D184" s="332" t="str">
        <f>IF(ISBLANK(Regressions!D194), " ", Regressions!D194)</f>
        <v> </v>
      </c>
      <c r="E184" s="210" t="e">
        <f>IF(ISNUMBER(Regressions!E194),ROUND(Regressions!E194, 1), NA())</f>
        <v>#N/A</v>
      </c>
      <c r="F184" s="333" t="e">
        <f>IF(ISNUMBER(Regressions!F194),ROUND(Regressions!F194, 1), NA())</f>
        <v>#N/A</v>
      </c>
      <c r="G184" s="232" t="e">
        <f>IF(ISNUMBER(Regressions!G194),ROUND(Regressions!G194, 1), NA())</f>
        <v>#N/A</v>
      </c>
      <c r="H184" s="334" t="e">
        <f>IF(ISNUMBER(Regressions!H194),ROUND(Regressions!H194, 1), NA())</f>
        <v>#N/A</v>
      </c>
      <c r="I184" s="233" t="e">
        <f>IF(ISNUMBER(Regressions!I194),ROUND(Regressions!I194, 1), NA())</f>
        <v>#N/A</v>
      </c>
      <c r="J184" s="335" t="e">
        <f>IF(ISNUMBER(Regressions!K194),ROUND(Regressions!K194, 1), NA())</f>
        <v>#N/A</v>
      </c>
      <c r="K184" s="333" t="e">
        <f>IF(ISNUMBER(Regressions!L194),ROUND(Regressions!L194, 1), NA())</f>
        <v>#N/A</v>
      </c>
      <c r="L184" s="234" t="e">
        <f>IF(ISNUMBER(Regressions!M194),ROUND(Regressions!M194, 1), NA())</f>
        <v>#N/A</v>
      </c>
      <c r="M184" s="334" t="e">
        <f>IF(ISNUMBER(Regressions!N194),ROUND(Regressions!N194, 1), NA())</f>
        <v>#N/A</v>
      </c>
      <c r="N184" s="233" t="e">
        <f>IF(ISNUMBER(Regressions!O194),ROUND(Regressions!O194, 1), NA())</f>
        <v>#N/A</v>
      </c>
      <c r="O184" s="335" t="e">
        <f>IF(ISNUMBER(Regressions!Q194),ROUND(Regressions!Q194, 1), NA())</f>
        <v>#N/A</v>
      </c>
      <c r="P184" s="333" t="e">
        <f>IF(ISNUMBER(Regressions!R194),ROUND(Regressions!R194, 1), NA())</f>
        <v>#N/A</v>
      </c>
      <c r="Q184" s="211" t="e">
        <f>IF(ISNUMBER(Regressions!S194),ROUND(Regressions!S194, 1), NA())</f>
        <v>#N/A</v>
      </c>
      <c r="R184" s="334" t="e">
        <f>IF(ISNUMBER(Regressions!T194),ROUND(Regressions!T194, 1), NA())</f>
        <v>#N/A</v>
      </c>
      <c r="S184" s="233" t="e">
        <f>IF(ISNUMBER(Regressions!U194),ROUND(Regressions!U194, 1), NA())</f>
        <v>#N/A</v>
      </c>
    </row>
    <row xmlns:x14ac="http://schemas.microsoft.com/office/spreadsheetml/2009/9/ac" r="185" hidden="true" x14ac:dyDescent="0.2">
      <c r="A185" s="330" t="str">
        <f>IF(ISBLANK(Regressions!A195), " ", Regressions!A195)</f>
        <v>Kiribati</v>
      </c>
      <c r="B185" s="331">
        <f>IF(ISBLANK(Regressions!B195), " ", Regressions!B195)</f>
        <v>2026</v>
      </c>
      <c r="C185" s="336" t="str">
        <f>IF(ISBLANK(Regressions!C195), " ", Regressions!C195)</f>
        <v>Secondary</v>
      </c>
      <c r="D185" s="332" t="str">
        <f>IF(ISBLANK(Regressions!D195), " ", Regressions!D195)</f>
        <v> </v>
      </c>
      <c r="E185" s="210" t="e">
        <f>IF(ISNUMBER(Regressions!E195),ROUND(Regressions!E195, 1), NA())</f>
        <v>#N/A</v>
      </c>
      <c r="F185" s="333" t="e">
        <f>IF(ISNUMBER(Regressions!F195),ROUND(Regressions!F195, 1), NA())</f>
        <v>#N/A</v>
      </c>
      <c r="G185" s="232" t="e">
        <f>IF(ISNUMBER(Regressions!G195),ROUND(Regressions!G195, 1), NA())</f>
        <v>#N/A</v>
      </c>
      <c r="H185" s="334" t="e">
        <f>IF(ISNUMBER(Regressions!H195),ROUND(Regressions!H195, 1), NA())</f>
        <v>#N/A</v>
      </c>
      <c r="I185" s="233" t="e">
        <f>IF(ISNUMBER(Regressions!I195),ROUND(Regressions!I195, 1), NA())</f>
        <v>#N/A</v>
      </c>
      <c r="J185" s="335" t="e">
        <f>IF(ISNUMBER(Regressions!K195),ROUND(Regressions!K195, 1), NA())</f>
        <v>#N/A</v>
      </c>
      <c r="K185" s="333" t="e">
        <f>IF(ISNUMBER(Regressions!L195),ROUND(Regressions!L195, 1), NA())</f>
        <v>#N/A</v>
      </c>
      <c r="L185" s="234" t="e">
        <f>IF(ISNUMBER(Regressions!M195),ROUND(Regressions!M195, 1), NA())</f>
        <v>#N/A</v>
      </c>
      <c r="M185" s="334" t="e">
        <f>IF(ISNUMBER(Regressions!N195),ROUND(Regressions!N195, 1), NA())</f>
        <v>#N/A</v>
      </c>
      <c r="N185" s="233" t="e">
        <f>IF(ISNUMBER(Regressions!O195),ROUND(Regressions!O195, 1), NA())</f>
        <v>#N/A</v>
      </c>
      <c r="O185" s="335" t="e">
        <f>IF(ISNUMBER(Regressions!Q195),ROUND(Regressions!Q195, 1), NA())</f>
        <v>#N/A</v>
      </c>
      <c r="P185" s="333" t="e">
        <f>IF(ISNUMBER(Regressions!R195),ROUND(Regressions!R195, 1), NA())</f>
        <v>#N/A</v>
      </c>
      <c r="Q185" s="211" t="e">
        <f>IF(ISNUMBER(Regressions!S195),ROUND(Regressions!S195, 1), NA())</f>
        <v>#N/A</v>
      </c>
      <c r="R185" s="334" t="e">
        <f>IF(ISNUMBER(Regressions!T195),ROUND(Regressions!T195, 1), NA())</f>
        <v>#N/A</v>
      </c>
      <c r="S185" s="233" t="e">
        <f>IF(ISNUMBER(Regressions!U195),ROUND(Regressions!U195, 1), NA())</f>
        <v>#N/A</v>
      </c>
    </row>
    <row xmlns:x14ac="http://schemas.microsoft.com/office/spreadsheetml/2009/9/ac" r="186" hidden="true" x14ac:dyDescent="0.2">
      <c r="A186" s="330" t="str">
        <f>IF(ISBLANK(Regressions!A196), " ", Regressions!A196)</f>
        <v>Kiribati</v>
      </c>
      <c r="B186" s="331">
        <f>IF(ISBLANK(Regressions!B196), " ", Regressions!B196)</f>
        <v>2027</v>
      </c>
      <c r="C186" s="336" t="str">
        <f>IF(ISBLANK(Regressions!C196), " ", Regressions!C196)</f>
        <v>Secondary</v>
      </c>
      <c r="D186" s="332" t="str">
        <f>IF(ISBLANK(Regressions!D196), " ", Regressions!D196)</f>
        <v> </v>
      </c>
      <c r="E186" s="210" t="e">
        <f>IF(ISNUMBER(Regressions!E196),ROUND(Regressions!E196, 1), NA())</f>
        <v>#N/A</v>
      </c>
      <c r="F186" s="333" t="e">
        <f>IF(ISNUMBER(Regressions!F196),ROUND(Regressions!F196, 1), NA())</f>
        <v>#N/A</v>
      </c>
      <c r="G186" s="232" t="e">
        <f>IF(ISNUMBER(Regressions!G196),ROUND(Regressions!G196, 1), NA())</f>
        <v>#N/A</v>
      </c>
      <c r="H186" s="334" t="e">
        <f>IF(ISNUMBER(Regressions!H196),ROUND(Regressions!H196, 1), NA())</f>
        <v>#N/A</v>
      </c>
      <c r="I186" s="233" t="e">
        <f>IF(ISNUMBER(Regressions!I196),ROUND(Regressions!I196, 1), NA())</f>
        <v>#N/A</v>
      </c>
      <c r="J186" s="335" t="e">
        <f>IF(ISNUMBER(Regressions!K196),ROUND(Regressions!K196, 1), NA())</f>
        <v>#N/A</v>
      </c>
      <c r="K186" s="333" t="e">
        <f>IF(ISNUMBER(Regressions!L196),ROUND(Regressions!L196, 1), NA())</f>
        <v>#N/A</v>
      </c>
      <c r="L186" s="234" t="e">
        <f>IF(ISNUMBER(Regressions!M196),ROUND(Regressions!M196, 1), NA())</f>
        <v>#N/A</v>
      </c>
      <c r="M186" s="334" t="e">
        <f>IF(ISNUMBER(Regressions!N196),ROUND(Regressions!N196, 1), NA())</f>
        <v>#N/A</v>
      </c>
      <c r="N186" s="233" t="e">
        <f>IF(ISNUMBER(Regressions!O196),ROUND(Regressions!O196, 1), NA())</f>
        <v>#N/A</v>
      </c>
      <c r="O186" s="335" t="e">
        <f>IF(ISNUMBER(Regressions!Q196),ROUND(Regressions!Q196, 1), NA())</f>
        <v>#N/A</v>
      </c>
      <c r="P186" s="333" t="e">
        <f>IF(ISNUMBER(Regressions!R196),ROUND(Regressions!R196, 1), NA())</f>
        <v>#N/A</v>
      </c>
      <c r="Q186" s="211" t="e">
        <f>IF(ISNUMBER(Regressions!S196),ROUND(Regressions!S196, 1), NA())</f>
        <v>#N/A</v>
      </c>
      <c r="R186" s="334" t="e">
        <f>IF(ISNUMBER(Regressions!T196),ROUND(Regressions!T196, 1), NA())</f>
        <v>#N/A</v>
      </c>
      <c r="S186" s="233" t="e">
        <f>IF(ISNUMBER(Regressions!U196),ROUND(Regressions!U196, 1), NA())</f>
        <v>#N/A</v>
      </c>
    </row>
    <row xmlns:x14ac="http://schemas.microsoft.com/office/spreadsheetml/2009/9/ac" r="187" hidden="true" x14ac:dyDescent="0.2">
      <c r="A187" s="330" t="str">
        <f>IF(ISBLANK(Regressions!A197), " ", Regressions!A197)</f>
        <v>Kiribati</v>
      </c>
      <c r="B187" s="331">
        <f>IF(ISBLANK(Regressions!B197), " ", Regressions!B197)</f>
        <v>2028</v>
      </c>
      <c r="C187" s="336" t="str">
        <f>IF(ISBLANK(Regressions!C197), " ", Regressions!C197)</f>
        <v>Secondary</v>
      </c>
      <c r="D187" s="332" t="str">
        <f>IF(ISBLANK(Regressions!D197), " ", Regressions!D197)</f>
        <v> </v>
      </c>
      <c r="E187" s="210" t="e">
        <f>IF(ISNUMBER(Regressions!E197),ROUND(Regressions!E197, 1), NA())</f>
        <v>#N/A</v>
      </c>
      <c r="F187" s="333" t="e">
        <f>IF(ISNUMBER(Regressions!F197),ROUND(Regressions!F197, 1), NA())</f>
        <v>#N/A</v>
      </c>
      <c r="G187" s="232" t="e">
        <f>IF(ISNUMBER(Regressions!G197),ROUND(Regressions!G197, 1), NA())</f>
        <v>#N/A</v>
      </c>
      <c r="H187" s="334" t="e">
        <f>IF(ISNUMBER(Regressions!H197),ROUND(Regressions!H197, 1), NA())</f>
        <v>#N/A</v>
      </c>
      <c r="I187" s="233" t="e">
        <f>IF(ISNUMBER(Regressions!I197),ROUND(Regressions!I197, 1), NA())</f>
        <v>#N/A</v>
      </c>
      <c r="J187" s="335" t="e">
        <f>IF(ISNUMBER(Regressions!K197),ROUND(Regressions!K197, 1), NA())</f>
        <v>#N/A</v>
      </c>
      <c r="K187" s="333" t="e">
        <f>IF(ISNUMBER(Regressions!L197),ROUND(Regressions!L197, 1), NA())</f>
        <v>#N/A</v>
      </c>
      <c r="L187" s="234" t="e">
        <f>IF(ISNUMBER(Regressions!M197),ROUND(Regressions!M197, 1), NA())</f>
        <v>#N/A</v>
      </c>
      <c r="M187" s="334" t="e">
        <f>IF(ISNUMBER(Regressions!N197),ROUND(Regressions!N197, 1), NA())</f>
        <v>#N/A</v>
      </c>
      <c r="N187" s="233" t="e">
        <f>IF(ISNUMBER(Regressions!O197),ROUND(Regressions!O197, 1), NA())</f>
        <v>#N/A</v>
      </c>
      <c r="O187" s="335" t="e">
        <f>IF(ISNUMBER(Regressions!Q197),ROUND(Regressions!Q197, 1), NA())</f>
        <v>#N/A</v>
      </c>
      <c r="P187" s="333" t="e">
        <f>IF(ISNUMBER(Regressions!R197),ROUND(Regressions!R197, 1), NA())</f>
        <v>#N/A</v>
      </c>
      <c r="Q187" s="211" t="e">
        <f>IF(ISNUMBER(Regressions!S197),ROUND(Regressions!S197, 1), NA())</f>
        <v>#N/A</v>
      </c>
      <c r="R187" s="334" t="e">
        <f>IF(ISNUMBER(Regressions!T197),ROUND(Regressions!T197, 1), NA())</f>
        <v>#N/A</v>
      </c>
      <c r="S187" s="233" t="e">
        <f>IF(ISNUMBER(Regressions!U197),ROUND(Regressions!U197, 1), NA())</f>
        <v>#N/A</v>
      </c>
    </row>
    <row xmlns:x14ac="http://schemas.microsoft.com/office/spreadsheetml/2009/9/ac" r="188" hidden="true" x14ac:dyDescent="0.2">
      <c r="A188" s="330" t="str">
        <f>IF(ISBLANK(Regressions!A198), " ", Regressions!A198)</f>
        <v>Kiribati</v>
      </c>
      <c r="B188" s="331">
        <f>IF(ISBLANK(Regressions!B198), " ", Regressions!B198)</f>
        <v>2029</v>
      </c>
      <c r="C188" s="336" t="str">
        <f>IF(ISBLANK(Regressions!C198), " ", Regressions!C198)</f>
        <v>Secondary</v>
      </c>
      <c r="D188" s="332" t="str">
        <f>IF(ISBLANK(Regressions!D198), " ", Regressions!D198)</f>
        <v> </v>
      </c>
      <c r="E188" s="210" t="e">
        <f>IF(ISNUMBER(Regressions!E198),ROUND(Regressions!E198, 1), NA())</f>
        <v>#N/A</v>
      </c>
      <c r="F188" s="333" t="e">
        <f>IF(ISNUMBER(Regressions!F198),ROUND(Regressions!F198, 1), NA())</f>
        <v>#N/A</v>
      </c>
      <c r="G188" s="232" t="e">
        <f>IF(ISNUMBER(Regressions!G198),ROUND(Regressions!G198, 1), NA())</f>
        <v>#N/A</v>
      </c>
      <c r="H188" s="334" t="e">
        <f>IF(ISNUMBER(Regressions!H198),ROUND(Regressions!H198, 1), NA())</f>
        <v>#N/A</v>
      </c>
      <c r="I188" s="233" t="e">
        <f>IF(ISNUMBER(Regressions!I198),ROUND(Regressions!I198, 1), NA())</f>
        <v>#N/A</v>
      </c>
      <c r="J188" s="335" t="e">
        <f>IF(ISNUMBER(Regressions!K198),ROUND(Regressions!K198, 1), NA())</f>
        <v>#N/A</v>
      </c>
      <c r="K188" s="333" t="e">
        <f>IF(ISNUMBER(Regressions!L198),ROUND(Regressions!L198, 1), NA())</f>
        <v>#N/A</v>
      </c>
      <c r="L188" s="234" t="e">
        <f>IF(ISNUMBER(Regressions!M198),ROUND(Regressions!M198, 1), NA())</f>
        <v>#N/A</v>
      </c>
      <c r="M188" s="334" t="e">
        <f>IF(ISNUMBER(Regressions!N198),ROUND(Regressions!N198, 1), NA())</f>
        <v>#N/A</v>
      </c>
      <c r="N188" s="233" t="e">
        <f>IF(ISNUMBER(Regressions!O198),ROUND(Regressions!O198, 1), NA())</f>
        <v>#N/A</v>
      </c>
      <c r="O188" s="335" t="e">
        <f>IF(ISNUMBER(Regressions!Q198),ROUND(Regressions!Q198, 1), NA())</f>
        <v>#N/A</v>
      </c>
      <c r="P188" s="333" t="e">
        <f>IF(ISNUMBER(Regressions!R198),ROUND(Regressions!R198, 1), NA())</f>
        <v>#N/A</v>
      </c>
      <c r="Q188" s="211" t="e">
        <f>IF(ISNUMBER(Regressions!S198),ROUND(Regressions!S198, 1), NA())</f>
        <v>#N/A</v>
      </c>
      <c r="R188" s="334" t="e">
        <f>IF(ISNUMBER(Regressions!T198),ROUND(Regressions!T198, 1), NA())</f>
        <v>#N/A</v>
      </c>
      <c r="S188" s="233" t="e">
        <f>IF(ISNUMBER(Regressions!U198),ROUND(Regressions!U198, 1), NA())</f>
        <v>#N/A</v>
      </c>
    </row>
    <row xmlns:x14ac="http://schemas.microsoft.com/office/spreadsheetml/2009/9/ac" r="189" hidden="true" x14ac:dyDescent="0.2">
      <c r="A189" s="330" t="str">
        <f>IF(ISBLANK(Regressions!A199), " ", Regressions!A199)</f>
        <v>Kiribati</v>
      </c>
      <c r="B189" s="331">
        <f>IF(ISBLANK(Regressions!B199), " ", Regressions!B199)</f>
        <v>2030</v>
      </c>
      <c r="C189" s="336" t="str">
        <f>IF(ISBLANK(Regressions!C199), " ", Regressions!C199)</f>
        <v>Secondary</v>
      </c>
      <c r="D189" s="332" t="str">
        <f>IF(ISBLANK(Regressions!D199), " ", Regressions!D199)</f>
        <v> </v>
      </c>
      <c r="E189" s="210" t="e">
        <f>IF(ISNUMBER(Regressions!E199),ROUND(Regressions!E199, 1), NA())</f>
        <v>#N/A</v>
      </c>
      <c r="F189" s="333" t="e">
        <f>IF(ISNUMBER(Regressions!F199),ROUND(Regressions!F199, 1), NA())</f>
        <v>#N/A</v>
      </c>
      <c r="G189" s="232" t="e">
        <f>IF(ISNUMBER(Regressions!G199),ROUND(Regressions!G199, 1), NA())</f>
        <v>#N/A</v>
      </c>
      <c r="H189" s="334" t="e">
        <f>IF(ISNUMBER(Regressions!H199),ROUND(Regressions!H199, 1), NA())</f>
        <v>#N/A</v>
      </c>
      <c r="I189" s="233" t="e">
        <f>IF(ISNUMBER(Regressions!I199),ROUND(Regressions!I199, 1), NA())</f>
        <v>#N/A</v>
      </c>
      <c r="J189" s="335" t="e">
        <f>IF(ISNUMBER(Regressions!K199),ROUND(Regressions!K199, 1), NA())</f>
        <v>#N/A</v>
      </c>
      <c r="K189" s="333" t="e">
        <f>IF(ISNUMBER(Regressions!L199),ROUND(Regressions!L199, 1), NA())</f>
        <v>#N/A</v>
      </c>
      <c r="L189" s="234" t="e">
        <f>IF(ISNUMBER(Regressions!M199),ROUND(Regressions!M199, 1), NA())</f>
        <v>#N/A</v>
      </c>
      <c r="M189" s="334" t="e">
        <f>IF(ISNUMBER(Regressions!N199),ROUND(Regressions!N199, 1), NA())</f>
        <v>#N/A</v>
      </c>
      <c r="N189" s="233" t="e">
        <f>IF(ISNUMBER(Regressions!O199),ROUND(Regressions!O199, 1), NA())</f>
        <v>#N/A</v>
      </c>
      <c r="O189" s="335" t="e">
        <f>IF(ISNUMBER(Regressions!Q199),ROUND(Regressions!Q199, 1), NA())</f>
        <v>#N/A</v>
      </c>
      <c r="P189" s="333" t="e">
        <f>IF(ISNUMBER(Regressions!R199),ROUND(Regressions!R199, 1), NA())</f>
        <v>#N/A</v>
      </c>
      <c r="Q189" s="211" t="e">
        <f>IF(ISNUMBER(Regressions!S199),ROUND(Regressions!S199, 1), NA())</f>
        <v>#N/A</v>
      </c>
      <c r="R189" s="334" t="e">
        <f>IF(ISNUMBER(Regressions!T199),ROUND(Regressions!T199, 1), NA())</f>
        <v>#N/A</v>
      </c>
      <c r="S189" s="233" t="e">
        <f>IF(ISNUMBER(Regressions!U199),ROUND(Regressions!U199, 1), NA())</f>
        <v>#N/A</v>
      </c>
    </row>
    <row xmlns:x14ac="http://schemas.microsoft.com/office/spreadsheetml/2009/9/ac" r="211" x14ac:dyDescent="0.2">
      <c r="A211" s="394"/>
      <c r="B211" s="395"/>
      <c r="C211" s="396"/>
      <c r="D211" s="382"/>
      <c r="E211" s="397"/>
      <c r="F211" s="397"/>
      <c r="G211" s="398"/>
      <c r="H211" s="397"/>
      <c r="I211" s="398"/>
      <c r="J211" s="399"/>
      <c r="K211" s="399"/>
      <c r="L211" s="397"/>
      <c r="M211" s="399"/>
      <c r="N211" s="400"/>
      <c r="O211" s="382"/>
      <c r="P211" s="382"/>
      <c r="Q211" s="382"/>
      <c r="R211" s="382"/>
      <c r="S211" s="382"/>
      <c r="T211" s="382"/>
      <c r="U211" s="382"/>
      <c r="V211" s="382"/>
      <c r="W211" s="382"/>
      <c r="X211" s="382"/>
      <c r="Y211" s="382"/>
      <c r="Z211" s="382"/>
      <c r="AA211" s="382"/>
      <c r="AB211" s="382"/>
      <c r="AC211" s="382"/>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30" customWidth="true"/>
    <col min="2" max="2" width="9" style="30"/>
    <col min="3" max="3" width="5" style="30" customWidth="true"/>
    <col min="4" max="21" width="3.875" style="30" customWidth="true"/>
    <col min="22" max="22" width="3.875" style="88" customWidth="true"/>
    <col min="23" max="26" width="3.875" style="51" customWidth="true"/>
    <col min="27" max="27" width="3.875" style="88" customWidth="true"/>
    <col min="28" max="31" width="3.875" style="51" customWidth="true"/>
    <col min="32" max="32" width="3.875" style="88" customWidth="true"/>
    <col min="33" max="36" width="3.875" style="51" customWidth="true"/>
    <col min="37" max="37" width="3.875" style="88" customWidth="true"/>
    <col min="38" max="41" width="3.875" style="51" customWidth="true"/>
    <col min="42" max="42" width="3.875" style="88" customWidth="true"/>
    <col min="43" max="46" width="3.875" style="51" customWidth="true"/>
    <col min="47" max="47" width="3.875" style="88" customWidth="true"/>
    <col min="48" max="51" width="3.875" style="51" customWidth="true"/>
    <col min="52" max="52" width="3.875" style="63" customWidth="true"/>
    <col min="53" max="69" width="3.875" style="44" customWidth="true"/>
    <col min="70" max="70" width="9" style="30" hidden="true" customWidth="true"/>
    <col min="71" max="136" width="3.875" style="30" hidden="true" customWidth="true"/>
    <col min="137" max="137" width="9" style="30" hidden="true" customWidth="true"/>
    <col min="138" max="227" width="0.0" style="30" hidden="true" customWidth="true"/>
    <col min="228" max="16384" width="9" style="30"/>
  </cols>
  <sheetData>
    <row xmlns:x14ac="http://schemas.microsoft.com/office/spreadsheetml/2009/9/ac" r="1" ht="18" x14ac:dyDescent="0.25">
      <c r="A1" s="35" t="s">
        <v>59</v>
      </c>
      <c r="B1" s="36"/>
      <c r="C1" s="36"/>
      <c r="D1" s="36"/>
      <c r="E1" s="36"/>
      <c r="F1" s="36"/>
      <c r="G1" s="36"/>
      <c r="H1" s="36"/>
      <c r="I1" s="36"/>
      <c r="J1" s="36"/>
      <c r="K1" s="36"/>
      <c r="L1" s="36"/>
      <c r="M1" s="36"/>
      <c r="N1" s="36"/>
      <c r="O1" s="36"/>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row>
    <row xmlns:x14ac="http://schemas.microsoft.com/office/spreadsheetml/2009/9/ac" r="2" ht="15.75" x14ac:dyDescent="0.25">
      <c r="A2" s="37" t="s">
        <v>37</v>
      </c>
      <c r="B2" s="37"/>
      <c r="C2" s="37"/>
      <c r="D2" s="235" t="s">
        <v>13</v>
      </c>
      <c r="E2" s="36"/>
      <c r="F2" s="36"/>
      <c r="G2" s="55"/>
      <c r="H2" s="36"/>
      <c r="I2" s="36"/>
      <c r="J2" s="55"/>
      <c r="K2" s="38"/>
      <c r="L2" s="38"/>
      <c r="M2" s="55"/>
      <c r="N2" s="38"/>
      <c r="O2" s="38"/>
      <c r="P2" s="55"/>
      <c r="Q2" s="38"/>
      <c r="R2" s="38"/>
      <c r="S2" s="55"/>
      <c r="T2" s="38"/>
      <c r="U2" s="38"/>
      <c r="V2" s="236" t="s">
        <v>14</v>
      </c>
      <c r="W2" s="33"/>
      <c r="X2" s="38"/>
      <c r="Y2" s="38"/>
      <c r="Z2" s="38"/>
      <c r="AA2" s="54"/>
      <c r="AB2" s="38"/>
      <c r="AC2" s="38"/>
      <c r="AD2" s="38"/>
      <c r="AE2" s="38"/>
      <c r="AF2" s="54"/>
      <c r="AG2" s="38"/>
      <c r="AH2" s="38"/>
      <c r="AI2" s="38"/>
      <c r="AJ2" s="38"/>
      <c r="AK2" s="54"/>
      <c r="AL2" s="38"/>
      <c r="AM2" s="38"/>
      <c r="AN2" s="38"/>
      <c r="AO2" s="38"/>
      <c r="AP2" s="54"/>
      <c r="AQ2" s="38"/>
      <c r="AR2" s="38"/>
      <c r="AS2" s="38"/>
      <c r="AT2" s="38"/>
      <c r="AU2" s="54"/>
      <c r="AV2" s="38"/>
      <c r="AW2" s="38"/>
      <c r="AX2" s="38"/>
      <c r="AY2" s="38"/>
      <c r="AZ2" s="112" t="s">
        <v>15</v>
      </c>
      <c r="BA2" s="33"/>
      <c r="BB2" s="40"/>
      <c r="BC2" s="40"/>
      <c r="BD2" s="39"/>
      <c r="BE2" s="39"/>
      <c r="BF2" s="39"/>
      <c r="BG2" s="39"/>
      <c r="BH2" s="39"/>
      <c r="BI2" s="39"/>
      <c r="BJ2" s="39"/>
      <c r="BK2" s="39"/>
      <c r="BL2" s="39"/>
      <c r="BM2" s="39"/>
      <c r="BN2" s="39"/>
      <c r="BO2" s="39"/>
      <c r="BP2" s="39"/>
      <c r="BQ2" s="39"/>
    </row>
    <row xmlns:x14ac="http://schemas.microsoft.com/office/spreadsheetml/2009/9/ac" r="3" ht="14.25" x14ac:dyDescent="0.2">
      <c r="A3" s="41"/>
      <c r="B3" s="36"/>
      <c r="C3" s="36"/>
      <c r="D3" s="42" t="s">
        <v>7</v>
      </c>
      <c r="E3" s="42"/>
      <c r="F3" s="42"/>
      <c r="G3" s="42" t="s">
        <v>1</v>
      </c>
      <c r="I3" s="42"/>
      <c r="J3" s="42" t="s">
        <v>2</v>
      </c>
      <c r="L3" s="42"/>
      <c r="M3" s="42" t="s">
        <v>16</v>
      </c>
      <c r="O3" s="42"/>
      <c r="P3" s="42" t="s">
        <v>17</v>
      </c>
      <c r="Q3" s="42"/>
      <c r="R3" s="42"/>
      <c r="S3" s="42" t="s">
        <v>18</v>
      </c>
      <c r="U3" s="42"/>
      <c r="V3" s="42" t="s">
        <v>7</v>
      </c>
      <c r="W3" s="33"/>
      <c r="X3" s="42"/>
      <c r="Y3" s="42"/>
      <c r="Z3" s="42"/>
      <c r="AA3" s="42" t="s">
        <v>1</v>
      </c>
      <c r="AB3" s="42"/>
      <c r="AC3" s="42"/>
      <c r="AD3" s="42"/>
      <c r="AE3" s="42"/>
      <c r="AF3" s="42" t="s">
        <v>2</v>
      </c>
      <c r="AG3" s="33"/>
      <c r="AH3" s="42"/>
      <c r="AI3" s="42"/>
      <c r="AJ3" s="42"/>
      <c r="AK3" s="42" t="s">
        <v>16</v>
      </c>
      <c r="AL3" s="42"/>
      <c r="AM3" s="42"/>
      <c r="AN3" s="42"/>
      <c r="AO3" s="42"/>
      <c r="AP3" s="42" t="s">
        <v>17</v>
      </c>
      <c r="AQ3" s="42"/>
      <c r="AR3" s="42"/>
      <c r="AS3" s="42"/>
      <c r="AT3" s="42"/>
      <c r="AU3" s="42" t="s">
        <v>18</v>
      </c>
      <c r="AV3" s="42"/>
      <c r="AW3" s="42"/>
      <c r="AX3" s="42"/>
      <c r="AY3" s="42"/>
      <c r="AZ3" s="42" t="s">
        <v>7</v>
      </c>
      <c r="BA3" s="33"/>
      <c r="BB3" s="42"/>
      <c r="BC3" s="42" t="s">
        <v>1</v>
      </c>
      <c r="BD3" s="33"/>
      <c r="BE3" s="42"/>
      <c r="BF3" s="42" t="s">
        <v>2</v>
      </c>
      <c r="BG3" s="42"/>
      <c r="BH3" s="42"/>
      <c r="BI3" s="42" t="s">
        <v>16</v>
      </c>
      <c r="BJ3" s="33"/>
      <c r="BK3" s="42"/>
      <c r="BL3" s="42" t="s">
        <v>17</v>
      </c>
      <c r="BM3" s="33"/>
      <c r="BN3" s="42"/>
      <c r="BO3" s="42" t="s">
        <v>18</v>
      </c>
      <c r="BP3" s="33"/>
      <c r="BQ3" s="42"/>
      <c r="BS3" s="42" t="s">
        <v>7</v>
      </c>
      <c r="BU3" s="42"/>
      <c r="BV3" s="42" t="s">
        <v>1</v>
      </c>
      <c r="BX3" s="42"/>
      <c r="BY3" s="42" t="s">
        <v>2</v>
      </c>
      <c r="CA3" s="42"/>
      <c r="CB3" s="42" t="s">
        <v>16</v>
      </c>
      <c r="CD3" s="42"/>
      <c r="CE3" s="42" t="s">
        <v>17</v>
      </c>
      <c r="CG3" s="42"/>
      <c r="CH3" s="42" t="s">
        <v>18</v>
      </c>
      <c r="CJ3" s="42"/>
      <c r="CK3" s="42" t="s">
        <v>7</v>
      </c>
      <c r="CM3" s="42"/>
      <c r="CN3" s="33"/>
      <c r="CO3" s="33"/>
      <c r="CP3" s="42" t="s">
        <v>1</v>
      </c>
      <c r="CR3" s="33"/>
      <c r="CS3" s="42"/>
      <c r="CT3" s="33"/>
      <c r="CU3" s="42" t="s">
        <v>2</v>
      </c>
      <c r="CW3" s="42"/>
      <c r="CX3" s="33"/>
      <c r="CY3" s="33"/>
      <c r="CZ3" s="42" t="s">
        <v>16</v>
      </c>
      <c r="DB3" s="33"/>
      <c r="DC3" s="42"/>
      <c r="DD3" s="33"/>
      <c r="DE3" s="42" t="s">
        <v>17</v>
      </c>
      <c r="DG3" s="33"/>
      <c r="DH3" s="33"/>
      <c r="DI3" s="33"/>
      <c r="DJ3" s="42" t="s">
        <v>18</v>
      </c>
      <c r="DL3" s="33"/>
      <c r="DM3" s="33"/>
      <c r="DN3" s="33"/>
      <c r="DO3" s="42" t="s">
        <v>7</v>
      </c>
      <c r="DP3" s="42"/>
      <c r="DQ3" s="42"/>
      <c r="DR3" s="42" t="s">
        <v>1</v>
      </c>
      <c r="DS3" s="42"/>
      <c r="DT3" s="42"/>
      <c r="DU3" s="42" t="s">
        <v>2</v>
      </c>
      <c r="DV3" s="42"/>
      <c r="DW3" s="42"/>
      <c r="DX3" s="42" t="s">
        <v>16</v>
      </c>
      <c r="DY3" s="42"/>
      <c r="DZ3" s="42"/>
      <c r="EA3" s="42" t="s">
        <v>17</v>
      </c>
      <c r="EB3" s="42"/>
      <c r="EC3" s="42"/>
      <c r="ED3" s="42"/>
      <c r="EE3" s="42" t="s">
        <v>18</v>
      </c>
      <c r="EF3" s="42"/>
    </row>
    <row xmlns:x14ac="http://schemas.microsoft.com/office/spreadsheetml/2009/9/ac" r="4" s="48" customFormat="true" ht="140.1" customHeight="true" x14ac:dyDescent="0.2">
      <c r="A4" s="43" t="s">
        <v>5</v>
      </c>
      <c r="B4" s="43" t="s">
        <v>6</v>
      </c>
      <c r="C4" s="43" t="s">
        <v>4</v>
      </c>
      <c r="D4" s="126" t="s">
        <v>25</v>
      </c>
      <c r="E4" s="237" t="s">
        <v>19</v>
      </c>
      <c r="F4" s="238" t="s">
        <v>172</v>
      </c>
      <c r="G4" s="126" t="s">
        <v>25</v>
      </c>
      <c r="H4" s="237" t="s">
        <v>19</v>
      </c>
      <c r="I4" s="238" t="s">
        <v>172</v>
      </c>
      <c r="J4" s="126" t="s">
        <v>25</v>
      </c>
      <c r="K4" s="237" t="s">
        <v>19</v>
      </c>
      <c r="L4" s="238" t="s">
        <v>172</v>
      </c>
      <c r="M4" s="126" t="s">
        <v>25</v>
      </c>
      <c r="N4" s="237" t="s">
        <v>19</v>
      </c>
      <c r="O4" s="238" t="s">
        <v>172</v>
      </c>
      <c r="P4" s="126" t="s">
        <v>25</v>
      </c>
      <c r="Q4" s="237" t="s">
        <v>19</v>
      </c>
      <c r="R4" s="238" t="s">
        <v>172</v>
      </c>
      <c r="S4" s="126" t="s">
        <v>25</v>
      </c>
      <c r="T4" s="237" t="s">
        <v>19</v>
      </c>
      <c r="U4" s="239" t="s">
        <v>172</v>
      </c>
      <c r="V4" s="130" t="s">
        <v>25</v>
      </c>
      <c r="W4" s="131" t="s">
        <v>19</v>
      </c>
      <c r="X4" s="131" t="s">
        <v>21</v>
      </c>
      <c r="Y4" s="131" t="s">
        <v>29</v>
      </c>
      <c r="Z4" s="133" t="s">
        <v>173</v>
      </c>
      <c r="AA4" s="130" t="s">
        <v>25</v>
      </c>
      <c r="AB4" s="131" t="s">
        <v>19</v>
      </c>
      <c r="AC4" s="131" t="s">
        <v>21</v>
      </c>
      <c r="AD4" s="131" t="s">
        <v>29</v>
      </c>
      <c r="AE4" s="133" t="s">
        <v>173</v>
      </c>
      <c r="AF4" s="130" t="s">
        <v>25</v>
      </c>
      <c r="AG4" s="131" t="s">
        <v>19</v>
      </c>
      <c r="AH4" s="131" t="s">
        <v>21</v>
      </c>
      <c r="AI4" s="131" t="s">
        <v>29</v>
      </c>
      <c r="AJ4" s="133" t="s">
        <v>173</v>
      </c>
      <c r="AK4" s="130" t="s">
        <v>25</v>
      </c>
      <c r="AL4" s="131" t="s">
        <v>19</v>
      </c>
      <c r="AM4" s="131" t="s">
        <v>21</v>
      </c>
      <c r="AN4" s="131" t="s">
        <v>29</v>
      </c>
      <c r="AO4" s="133" t="s">
        <v>173</v>
      </c>
      <c r="AP4" s="130" t="s">
        <v>25</v>
      </c>
      <c r="AQ4" s="131" t="s">
        <v>19</v>
      </c>
      <c r="AR4" s="131" t="s">
        <v>21</v>
      </c>
      <c r="AS4" s="131" t="s">
        <v>29</v>
      </c>
      <c r="AT4" s="133" t="s">
        <v>173</v>
      </c>
      <c r="AU4" s="130" t="s">
        <v>25</v>
      </c>
      <c r="AV4" s="131" t="s">
        <v>19</v>
      </c>
      <c r="AW4" s="131" t="s">
        <v>21</v>
      </c>
      <c r="AX4" s="131" t="s">
        <v>29</v>
      </c>
      <c r="AY4" s="134" t="s">
        <v>173</v>
      </c>
      <c r="AZ4" s="135" t="s">
        <v>125</v>
      </c>
      <c r="BA4" s="136" t="s">
        <v>124</v>
      </c>
      <c r="BB4" s="137" t="s">
        <v>174</v>
      </c>
      <c r="BC4" s="135" t="s">
        <v>125</v>
      </c>
      <c r="BD4" s="136" t="s">
        <v>124</v>
      </c>
      <c r="BE4" s="137" t="s">
        <v>174</v>
      </c>
      <c r="BF4" s="135" t="s">
        <v>125</v>
      </c>
      <c r="BG4" s="136" t="s">
        <v>124</v>
      </c>
      <c r="BH4" s="137" t="s">
        <v>174</v>
      </c>
      <c r="BI4" s="135" t="s">
        <v>125</v>
      </c>
      <c r="BJ4" s="136" t="s">
        <v>124</v>
      </c>
      <c r="BK4" s="137" t="s">
        <v>174</v>
      </c>
      <c r="BL4" s="135" t="s">
        <v>125</v>
      </c>
      <c r="BM4" s="136" t="s">
        <v>124</v>
      </c>
      <c r="BN4" s="137" t="s">
        <v>174</v>
      </c>
      <c r="BO4" s="135" t="s">
        <v>125</v>
      </c>
      <c r="BP4" s="136" t="s">
        <v>124</v>
      </c>
      <c r="BQ4" s="137" t="s">
        <v>174</v>
      </c>
      <c r="BS4" s="82" t="s">
        <v>25</v>
      </c>
      <c r="BT4" s="83" t="s">
        <v>19</v>
      </c>
      <c r="BU4" s="56" t="s">
        <v>38</v>
      </c>
      <c r="BV4" s="82" t="s">
        <v>25</v>
      </c>
      <c r="BW4" s="83" t="s">
        <v>19</v>
      </c>
      <c r="BX4" s="84" t="s">
        <v>104</v>
      </c>
      <c r="BY4" s="82" t="s">
        <v>25</v>
      </c>
      <c r="BZ4" s="83" t="s">
        <v>19</v>
      </c>
      <c r="CA4" s="49" t="s">
        <v>38</v>
      </c>
      <c r="CB4" s="82" t="s">
        <v>25</v>
      </c>
      <c r="CC4" s="83" t="s">
        <v>19</v>
      </c>
      <c r="CD4" s="56" t="s">
        <v>38</v>
      </c>
      <c r="CE4" s="82" t="s">
        <v>25</v>
      </c>
      <c r="CF4" s="83" t="s">
        <v>19</v>
      </c>
      <c r="CG4" s="84" t="s">
        <v>38</v>
      </c>
      <c r="CH4" s="82" t="s">
        <v>25</v>
      </c>
      <c r="CI4" s="83" t="s">
        <v>19</v>
      </c>
      <c r="CJ4" s="49" t="s">
        <v>38</v>
      </c>
      <c r="CK4" s="86" t="s">
        <v>25</v>
      </c>
      <c r="CL4" s="85" t="s">
        <v>19</v>
      </c>
      <c r="CM4" s="58" t="s">
        <v>53</v>
      </c>
      <c r="CN4" s="58" t="s">
        <v>58</v>
      </c>
      <c r="CO4" s="87" t="s">
        <v>110</v>
      </c>
      <c r="CP4" s="86" t="s">
        <v>25</v>
      </c>
      <c r="CQ4" s="85" t="s">
        <v>19</v>
      </c>
      <c r="CR4" s="50" t="s">
        <v>53</v>
      </c>
      <c r="CS4" s="50" t="s">
        <v>58</v>
      </c>
      <c r="CT4" s="58" t="s">
        <v>110</v>
      </c>
      <c r="CU4" s="86" t="s">
        <v>25</v>
      </c>
      <c r="CV4" s="85" t="s">
        <v>19</v>
      </c>
      <c r="CW4" s="58" t="s">
        <v>53</v>
      </c>
      <c r="CX4" s="58" t="s">
        <v>58</v>
      </c>
      <c r="CY4" s="87" t="s">
        <v>110</v>
      </c>
      <c r="CZ4" s="86" t="s">
        <v>25</v>
      </c>
      <c r="DA4" s="85" t="s">
        <v>19</v>
      </c>
      <c r="DB4" s="50" t="s">
        <v>53</v>
      </c>
      <c r="DC4" s="50" t="s">
        <v>58</v>
      </c>
      <c r="DD4" s="58" t="s">
        <v>110</v>
      </c>
      <c r="DE4" s="86" t="s">
        <v>25</v>
      </c>
      <c r="DF4" s="85" t="s">
        <v>19</v>
      </c>
      <c r="DG4" s="58" t="s">
        <v>53</v>
      </c>
      <c r="DH4" s="58" t="s">
        <v>58</v>
      </c>
      <c r="DI4" s="87" t="s">
        <v>110</v>
      </c>
      <c r="DJ4" s="86" t="s">
        <v>25</v>
      </c>
      <c r="DK4" s="85" t="s">
        <v>19</v>
      </c>
      <c r="DL4" s="50" t="s">
        <v>53</v>
      </c>
      <c r="DM4" s="50" t="s">
        <v>58</v>
      </c>
      <c r="DN4" s="58" t="s">
        <v>110</v>
      </c>
      <c r="DO4" s="47" t="s">
        <v>111</v>
      </c>
      <c r="DP4" s="57" t="s">
        <v>112</v>
      </c>
      <c r="DQ4" s="57" t="s">
        <v>113</v>
      </c>
      <c r="DR4" s="47" t="s">
        <v>111</v>
      </c>
      <c r="DS4" s="57" t="s">
        <v>112</v>
      </c>
      <c r="DT4" s="57" t="s">
        <v>113</v>
      </c>
      <c r="DU4" s="47" t="s">
        <v>111</v>
      </c>
      <c r="DV4" s="57" t="s">
        <v>112</v>
      </c>
      <c r="DW4" s="57" t="s">
        <v>113</v>
      </c>
      <c r="DX4" s="47" t="s">
        <v>111</v>
      </c>
      <c r="DY4" s="57" t="s">
        <v>112</v>
      </c>
      <c r="DZ4" s="57" t="s">
        <v>113</v>
      </c>
      <c r="EA4" s="47" t="s">
        <v>111</v>
      </c>
      <c r="EB4" s="57" t="s">
        <v>112</v>
      </c>
      <c r="EC4" s="57" t="s">
        <v>113</v>
      </c>
      <c r="ED4" s="47" t="s">
        <v>111</v>
      </c>
      <c r="EE4" s="57" t="s">
        <v>112</v>
      </c>
      <c r="EF4" s="57" t="s">
        <v>113</v>
      </c>
    </row>
    <row xmlns:x14ac="http://schemas.microsoft.com/office/spreadsheetml/2009/9/ac" r="5" ht="48" hidden="true" x14ac:dyDescent="0.2">
      <c r="A5" s="43" t="s">
        <v>39</v>
      </c>
      <c r="B5" s="43" t="s">
        <v>40</v>
      </c>
      <c r="C5" s="43" t="s">
        <v>41</v>
      </c>
      <c r="D5" s="126" t="s">
        <v>135</v>
      </c>
      <c r="E5" s="127" t="s">
        <v>42</v>
      </c>
      <c r="F5" s="128" t="s">
        <v>193</v>
      </c>
      <c r="G5" s="126" t="s">
        <v>136</v>
      </c>
      <c r="H5" s="127" t="s">
        <v>43</v>
      </c>
      <c r="I5" s="128" t="s">
        <v>194</v>
      </c>
      <c r="J5" s="126" t="s">
        <v>137</v>
      </c>
      <c r="K5" s="127" t="s">
        <v>44</v>
      </c>
      <c r="L5" s="128" t="s">
        <v>195</v>
      </c>
      <c r="M5" s="126" t="s">
        <v>138</v>
      </c>
      <c r="N5" s="127" t="s">
        <v>86</v>
      </c>
      <c r="O5" s="128" t="s">
        <v>196</v>
      </c>
      <c r="P5" s="126" t="s">
        <v>139</v>
      </c>
      <c r="Q5" s="127" t="s">
        <v>87</v>
      </c>
      <c r="R5" s="128" t="s">
        <v>197</v>
      </c>
      <c r="S5" s="126" t="s">
        <v>140</v>
      </c>
      <c r="T5" s="127" t="s">
        <v>88</v>
      </c>
      <c r="U5" s="129" t="s">
        <v>198</v>
      </c>
      <c r="V5" s="130" t="s">
        <v>129</v>
      </c>
      <c r="W5" s="131" t="s">
        <v>45</v>
      </c>
      <c r="X5" s="132" t="s">
        <v>65</v>
      </c>
      <c r="Y5" s="132" t="s">
        <v>66</v>
      </c>
      <c r="Z5" s="133" t="s">
        <v>199</v>
      </c>
      <c r="AA5" s="130" t="s">
        <v>130</v>
      </c>
      <c r="AB5" s="131" t="s">
        <v>46</v>
      </c>
      <c r="AC5" s="132" t="s">
        <v>67</v>
      </c>
      <c r="AD5" s="132" t="s">
        <v>68</v>
      </c>
      <c r="AE5" s="133" t="s">
        <v>200</v>
      </c>
      <c r="AF5" s="130" t="s">
        <v>131</v>
      </c>
      <c r="AG5" s="131" t="s">
        <v>47</v>
      </c>
      <c r="AH5" s="132" t="s">
        <v>69</v>
      </c>
      <c r="AI5" s="132" t="s">
        <v>70</v>
      </c>
      <c r="AJ5" s="133" t="s">
        <v>201</v>
      </c>
      <c r="AK5" s="130" t="s">
        <v>132</v>
      </c>
      <c r="AL5" s="131" t="s">
        <v>71</v>
      </c>
      <c r="AM5" s="132" t="s">
        <v>72</v>
      </c>
      <c r="AN5" s="132" t="s">
        <v>73</v>
      </c>
      <c r="AO5" s="133" t="s">
        <v>202</v>
      </c>
      <c r="AP5" s="130" t="s">
        <v>133</v>
      </c>
      <c r="AQ5" s="131" t="s">
        <v>74</v>
      </c>
      <c r="AR5" s="132" t="s">
        <v>75</v>
      </c>
      <c r="AS5" s="132" t="s">
        <v>76</v>
      </c>
      <c r="AT5" s="133" t="s">
        <v>203</v>
      </c>
      <c r="AU5" s="130" t="s">
        <v>134</v>
      </c>
      <c r="AV5" s="131" t="s">
        <v>77</v>
      </c>
      <c r="AW5" s="132" t="s">
        <v>78</v>
      </c>
      <c r="AX5" s="132" t="s">
        <v>79</v>
      </c>
      <c r="AY5" s="134" t="s">
        <v>204</v>
      </c>
      <c r="AZ5" s="135" t="s">
        <v>80</v>
      </c>
      <c r="BA5" s="136" t="s">
        <v>114</v>
      </c>
      <c r="BB5" s="137" t="s">
        <v>205</v>
      </c>
      <c r="BC5" s="135" t="s">
        <v>85</v>
      </c>
      <c r="BD5" s="136" t="s">
        <v>115</v>
      </c>
      <c r="BE5" s="137" t="s">
        <v>206</v>
      </c>
      <c r="BF5" s="135" t="s">
        <v>84</v>
      </c>
      <c r="BG5" s="136" t="s">
        <v>116</v>
      </c>
      <c r="BH5" s="137" t="s">
        <v>207</v>
      </c>
      <c r="BI5" s="135" t="s">
        <v>83</v>
      </c>
      <c r="BJ5" s="136" t="s">
        <v>117</v>
      </c>
      <c r="BK5" s="137" t="s">
        <v>208</v>
      </c>
      <c r="BL5" s="135" t="s">
        <v>82</v>
      </c>
      <c r="BM5" s="136" t="s">
        <v>118</v>
      </c>
      <c r="BN5" s="137" t="s">
        <v>209</v>
      </c>
      <c r="BO5" s="135" t="s">
        <v>81</v>
      </c>
      <c r="BP5" s="136" t="s">
        <v>119</v>
      </c>
      <c r="BQ5" s="137" t="s">
        <v>210</v>
      </c>
    </row>
    <row xmlns:x14ac="http://schemas.microsoft.com/office/spreadsheetml/2009/9/ac" r="6" x14ac:dyDescent="0.2">
      <c r="A6" s="36" t="str">
        <f>IF('Water Data'!$B$2="","",'Water Data'!$B$2)</f>
        <v>KIR_2006_EMIS</v>
      </c>
      <c r="B6" s="36" t="str">
        <f>+'Water Data'!C2</f>
        <v>EMIS</v>
      </c>
      <c r="C6" s="328">
        <f>+IF(ISNUMBER(VALUE(MID(A6,5,4))), VALUE(MID(A6, 5,4)),"")</f>
        <v>2006</v>
      </c>
      <c r="D6" s="93" t="e">
        <f>+IF(AND(ISTEXT('Water Data'!B2),BS6="Yes"),100-'Water Data'!D4,IF(AND(ISTEXT('Water Data'!B2),BS6="No",ISNUMBER('Water Data'!D4)),CONCATENATE("[",ROUND(100-'Water Data'!D4,0),"]"),NA()))</f>
        <v>#N/A</v>
      </c>
      <c r="E6" s="93">
        <f>+IF(AND(ISTEXT('Water Data'!B2),BT6="Yes"),'Water Data'!D6,IF(AND(ISTEXT('Water Data'!B2),BT6="No",ISNUMBER('Water Data'!D6)),CONCATENATE("[",ROUND('Water Data'!D6,0),"]"),NA()))</f>
        <v>53.521374045801522</v>
      </c>
      <c r="F6" s="93" t="e">
        <f>+IF(AND(ISTEXT('Water Data'!B2),BU6="Yes"),'Water Data'!D9,IF(AND(ISTEXT('Water Data'!B2),BU6="No",ISNUMBER('Water Data'!D9)),CONCATENATE("[",ROUND('Water Data'!D9,0),"]"),NA()))</f>
        <v>#N/A</v>
      </c>
      <c r="G6" s="93" t="e">
        <f>+IF(AND(ISTEXT('Water Data'!B2),BV6="Yes"),100-'Water Data'!E4,IF(AND(ISTEXT('Water Data'!B2),BV6="No",ISNUMBER('Water Data'!E4)),CONCATENATE("[",ROUND(100-'Water Data'!E4,0),"]"),NA()))</f>
        <v>#N/A</v>
      </c>
      <c r="H6" s="93" t="e">
        <f>+IF(AND(ISTEXT('Water Data'!B2),BW6="Yes"),'Water Data'!E6,IF(AND(ISTEXT('Water Data'!B2),BW6="No",ISNUMBER('Water Data'!E6)),CONCATENATE("[",ROUND('Water Data'!E6,0),"]"),NA()))</f>
        <v>#N/A</v>
      </c>
      <c r="I6" s="93" t="e">
        <f>+IF(AND(ISTEXT('Water Data'!B2),BX6="Yes"),'Water Data'!E9,IF(AND(ISTEXT('Water Data'!B2),BX6="No",ISNUMBER('Water Data'!E9)),CONCATENATE("[",ROUND('Water Data'!E9,0),"]"),NA()))</f>
        <v>#N/A</v>
      </c>
      <c r="J6" s="93" t="e">
        <f>+IF(AND(ISTEXT('Water Data'!B2),BY6="Yes"),100-'Water Data'!F4,IF(AND(ISTEXT('Water Data'!B2),BY6="No",ISNUMBER('Water Data'!F4)),CONCATENATE("[",ROUND(100-'Water Data'!F4,0),"]"),NA()))</f>
        <v>#N/A</v>
      </c>
      <c r="K6" s="93" t="e">
        <f>+IF(AND(ISTEXT('Water Data'!B2),BZ6="Yes"),'Water Data'!F6,IF(AND(ISTEXT('Water Data'!B2),BZ6="No",ISNUMBER('Water Data'!F6)),CONCATENATE("[",ROUND('Water Data'!F6,0),"]"),NA()))</f>
        <v>#N/A</v>
      </c>
      <c r="L6" s="93" t="e">
        <f>+IF(AND(ISTEXT('Water Data'!B2),CA6="Yes"),'Water Data'!F9,IF(AND(ISTEXT('Water Data'!B2),CA6="No",ISNUMBER('Water Data'!F9)),CONCATENATE("[",ROUND('Water Data'!F9,0),"]"),NA()))</f>
        <v>#N/A</v>
      </c>
      <c r="M6" s="93" t="e">
        <f>+IF(AND(ISTEXT('Water Data'!B2),CB6="Yes"),100-'Water Data'!G4,IF(AND(ISTEXT('Water Data'!B2),CB6="No",ISNUMBER('Water Data'!G4)),CONCATENATE("[",ROUND(100-'Water Data'!G4,0),"]"),NA()))</f>
        <v>#N/A</v>
      </c>
      <c r="N6" s="93" t="e">
        <f>+IF(AND(ISTEXT('Water Data'!B2),CC6="Yes"),'Water Data'!G6,IF(AND(ISTEXT('Water Data'!B2),CC6="No",ISNUMBER('Water Data'!G6)),CONCATENATE("[",ROUND('Water Data'!G6,0),"]"),NA()))</f>
        <v>#N/A</v>
      </c>
      <c r="O6" s="93" t="e">
        <f>+IF(AND(ISTEXT('Water Data'!B2),CD6="Yes"),'Water Data'!G9,IF(AND(ISTEXT('Water Data'!B2),CD6="No",ISNUMBER('Water Data'!G9)),CONCATENATE("[",ROUND('Water Data'!G9,0),"]"),NA()))</f>
        <v>#N/A</v>
      </c>
      <c r="P6" s="93" t="e">
        <f>+IF(AND(ISTEXT('Water Data'!B2),CE6="Yes"),100-'Water Data'!H4,IF(AND(ISTEXT('Water Data'!B2),CE6="No",ISNUMBER('Water Data'!H4)),CONCATENATE("[",ROUND(100-'Water Data'!H4,0),"]"),NA()))</f>
        <v>#N/A</v>
      </c>
      <c r="Q6" s="93">
        <f>+IF(AND(ISTEXT('Water Data'!B2),CF6="Yes"),'Water Data'!H6,IF(AND(ISTEXT('Water Data'!B2),CF6="No",ISNUMBER('Water Data'!H6)),CONCATENATE("[",ROUND('Water Data'!H6,0),"]"),NA()))</f>
        <v>36.299999999999997</v>
      </c>
      <c r="R6" s="93" t="e">
        <f>+IF(AND(ISTEXT('Water Data'!B2),CG6="Yes"),'Water Data'!H9,IF(AND(ISTEXT('Water Data'!B2),CG6="No",ISNUMBER('Water Data'!H9)),CONCATENATE("[",ROUND('Water Data'!H9,0),"]"),NA()))</f>
        <v>#N/A</v>
      </c>
      <c r="S6" s="93" t="e">
        <f>+IF(AND(ISTEXT('Water Data'!B2),CH6="Yes"),100-'Water Data'!I4,IF(AND(ISTEXT('Water Data'!B2),CH6="No",ISNUMBER('Water Data'!I4)),CONCATENATE("[",ROUND(100-'Water Data'!I4,0),"]"),NA()))</f>
        <v>#N/A</v>
      </c>
      <c r="T6" s="93">
        <f>+IF(AND(ISTEXT('Water Data'!B2),CI6="Yes"),'Water Data'!I6,IF(AND(ISTEXT('Water Data'!B2),CI6="No",ISNUMBER('Water Data'!I6)),CONCATENATE("[",ROUND('Water Data'!I6,0),"]"),NA()))</f>
        <v>92.7</v>
      </c>
      <c r="U6" s="93" t="e">
        <f>+IF(AND(ISTEXT('Water Data'!B2),CJ6="Yes"),'Water Data'!I9,IF(AND(ISTEXT('Water Data'!B2),CJ6="No",ISNUMBER('Water Data'!I9)),CONCATENATE("[",ROUND('Water Data'!I9,0),"]"),NA()))</f>
        <v>#N/A</v>
      </c>
      <c r="V6" s="94" t="e">
        <f>+IF(AND(ISTEXT('Sanitation Data'!B2),CK6="Yes"),100-'Sanitation Data'!D4,IF(AND(ISTEXT('Sanitation Data'!B2),CK6="No",ISNUMBER('Sanitation Data'!D4)),CONCATENATE("[",ROUND(100-'Sanitation Data'!D4,0),"]"),NA()))</f>
        <v>#N/A</v>
      </c>
      <c r="W6" s="94" t="e">
        <f>+IF(AND(ISTEXT('Sanitation Data'!B2),CL6="Yes"),'Sanitation Data'!D6,IF(AND(ISTEXT('Sanitation Data'!B2),CL6="No",ISNUMBER('Sanitation Data'!D6)),CONCATENATE("[",ROUND('Sanitation Data'!D6,0),"]"),NA()))</f>
        <v>#N/A</v>
      </c>
      <c r="X6" s="94" t="e">
        <f>+IF(AND(ISTEXT('Sanitation Data'!B2),CM6="Yes"),'Sanitation Data'!D10,IF(AND(ISTEXT('Sanitation Data'!B2),CM6="No",ISNUMBER('Sanitation Data'!D10)),CONCATENATE("[",ROUND('Sanitation Data'!D10,0),"]"),NA()))</f>
        <v>#N/A</v>
      </c>
      <c r="Y6" s="94" t="e">
        <f>+IF(AND(ISTEXT('Sanitation Data'!B2),CN6="Yes"),'Sanitation Data'!D11,IF(AND(ISTEXT('Sanitation Data'!B2),CN6="No",ISNUMBER('Sanitation Data'!D11)),CONCATENATE("[",ROUND('Sanitation Data'!D11,0),"]"),NA()))</f>
        <v>#N/A</v>
      </c>
      <c r="Z6" s="94" t="e">
        <f>+IF(AND(ISTEXT('Sanitation Data'!B2),CO6="Yes"),'Sanitation Data'!D12,IF(AND(ISTEXT('Sanitation Data'!B2),CO6="No",ISNUMBER('Sanitation Data'!D12)),CONCATENATE("[",ROUND('Sanitation Data'!D12,0),"]"),NA()))</f>
        <v>#N/A</v>
      </c>
      <c r="AA6" s="94" t="e">
        <f>+IF(AND(ISTEXT('Sanitation Data'!B2),CP6="Yes"),100-'Sanitation Data'!E4,IF(AND(ISTEXT('Sanitation Data'!B2),CP6="No",ISNUMBER('Sanitation Data'!E4)),CONCATENATE("[",ROUND(100-'Sanitation Data'!E4,0),"]"),NA()))</f>
        <v>#N/A</v>
      </c>
      <c r="AB6" s="94" t="e">
        <f>+IF(AND(ISTEXT('Sanitation Data'!B2),CQ6="Yes"),'Sanitation Data'!E6,IF(AND(ISTEXT('Sanitation Data'!B2),CQ6="No",ISNUMBER('Sanitation Data'!E6)),CONCATENATE("[",ROUND('Sanitation Data'!E6,0),"]"),NA()))</f>
        <v>#N/A</v>
      </c>
      <c r="AC6" s="94" t="e">
        <f>+IF(AND(ISTEXT('Sanitation Data'!B2),CR6="Yes"),'Sanitation Data'!E10,IF(AND(ISTEXT('Sanitation Data'!B2),CR6="No",ISNUMBER('Sanitation Data'!E10)),CONCATENATE("[",ROUND('Sanitation Data'!E10,0),"]"),NA()))</f>
        <v>#N/A</v>
      </c>
      <c r="AD6" s="94" t="e">
        <f>+IF(AND(ISTEXT('Sanitation Data'!B2),CS6="Yes"),'Sanitation Data'!E11,IF(AND(ISTEXT('Sanitation Data'!B2),CS6="No",ISNUMBER('Sanitation Data'!E11)),CONCATENATE("[",ROUND('Sanitation Data'!E11,0),"]"),NA()))</f>
        <v>#N/A</v>
      </c>
      <c r="AE6" s="94" t="e">
        <f>+IF(AND(ISTEXT('Sanitation Data'!B2),CT6="Yes"),'Sanitation Data'!E12,IF(AND(ISTEXT('Sanitation Data'!B2),CT6="No",ISNUMBER('Sanitation Data'!E12)),CONCATENATE("[",ROUND('Sanitation Data'!E12,0),"]"),NA()))</f>
        <v>#N/A</v>
      </c>
      <c r="AF6" s="94" t="e">
        <f>+IF(AND(ISTEXT('Sanitation Data'!B2),CU6="Yes"),100-'Sanitation Data'!F4,IF(AND(ISTEXT('Sanitation Data'!B2),CU6="No",ISNUMBER('Sanitation Data'!F4)),CONCATENATE("[",ROUND(100-'Sanitation Data'!F4,0),"]"),NA()))</f>
        <v>#N/A</v>
      </c>
      <c r="AG6" s="94" t="e">
        <f>+IF(AND(ISTEXT('Sanitation Data'!B2),CV6="Yes"),'Sanitation Data'!F6,IF(AND(ISTEXT('Sanitation Data'!B2),CV6="No",ISNUMBER('Sanitation Data'!F6)),CONCATENATE("[",ROUND('Sanitation Data'!F6,0),"]"),NA()))</f>
        <v>#N/A</v>
      </c>
      <c r="AH6" s="94" t="e">
        <f>+IF(AND(ISTEXT('Sanitation Data'!B2),CW6="Yes"),'Sanitation Data'!F10,IF(AND(ISTEXT('Sanitation Data'!B2),CW6="No",ISNUMBER('Sanitation Data'!F10)),CONCATENATE("[",ROUND('Sanitation Data'!F10,0),"]"),NA()))</f>
        <v>#N/A</v>
      </c>
      <c r="AI6" s="94" t="e">
        <f>+IF(AND(ISTEXT('Sanitation Data'!B2),CX6="Yes"),'Sanitation Data'!F11,IF(AND(ISTEXT('Sanitation Data'!B2),CX6="No",ISNUMBER('Sanitation Data'!F11)),CONCATENATE("[",ROUND('Sanitation Data'!F11,0),"]"),NA()))</f>
        <v>#N/A</v>
      </c>
      <c r="AJ6" s="94" t="e">
        <f>+IF(AND(ISTEXT('Sanitation Data'!B2),CY6="Yes"),'Sanitation Data'!F12,IF(AND(ISTEXT('Sanitation Data'!B2),CY6="No",ISNUMBER('Sanitation Data'!F12)),CONCATENATE("[",ROUND('Sanitation Data'!F12,0),"]"),NA()))</f>
        <v>#N/A</v>
      </c>
      <c r="AK6" s="94" t="e">
        <f>+IF(AND(ISTEXT('Sanitation Data'!B2),CZ6="Yes"),100-'Sanitation Data'!G4,IF(AND(ISTEXT('Sanitation Data'!B2),CZ6="No",ISNUMBER('Sanitation Data'!G4)),CONCATENATE("[",ROUND(100-'Sanitation Data'!G4,0),"]"),NA()))</f>
        <v>#N/A</v>
      </c>
      <c r="AL6" s="94" t="e">
        <f>+IF(AND(ISTEXT('Sanitation Data'!B2),DA6="Yes"),'Sanitation Data'!G6,IF(AND(ISTEXT('Sanitation Data'!B2),DA6="No",ISNUMBER('Sanitation Data'!G6)),CONCATENATE("[",ROUND('Sanitation Data'!G6,0),"]"),NA()))</f>
        <v>#N/A</v>
      </c>
      <c r="AM6" s="94" t="e">
        <f>+IF(AND(ISTEXT('Sanitation Data'!B2),DB6="Yes"),'Sanitation Data'!G10,IF(AND(ISTEXT('Sanitation Data'!B2),DB6="No",ISNUMBER('Sanitation Data'!G10)),CONCATENATE("[",ROUND('Sanitation Data'!G10,0),"]"),NA()))</f>
        <v>#N/A</v>
      </c>
      <c r="AN6" s="94" t="e">
        <f>+IF(AND(ISTEXT('Sanitation Data'!B2),DC6="Yes"),'Sanitation Data'!G11,IF(AND(ISTEXT('Sanitation Data'!B2),DC6="No",ISNUMBER('Sanitation Data'!G11)),CONCATENATE("[",ROUND('Sanitation Data'!G11,0),"]"),NA()))</f>
        <v>#N/A</v>
      </c>
      <c r="AO6" s="94" t="e">
        <f>+IF(AND(ISTEXT('Sanitation Data'!B2),DD6="Yes"),'Sanitation Data'!G12,IF(AND(ISTEXT('Sanitation Data'!B2),DD6="No",ISNUMBER('Sanitation Data'!G12)),CONCATENATE("[",ROUND('Sanitation Data'!G12,0),"]"),NA()))</f>
        <v>#N/A</v>
      </c>
      <c r="AP6" s="94" t="e">
        <f>+IF(AND(ISTEXT('Sanitation Data'!B2),DE6="Yes"),100-'Sanitation Data'!H4,IF(AND(ISTEXT('Sanitation Data'!B2),DE6="No",ISNUMBER('Sanitation Data'!H4)),CONCATENATE("[",ROUND(100-'Sanitation Data'!H4,0),"]"),NA()))</f>
        <v>#N/A</v>
      </c>
      <c r="AQ6" s="94" t="e">
        <f>+IF(AND(ISTEXT('Sanitation Data'!B2),DF6="Yes"),'Sanitation Data'!H6,IF(AND(ISTEXT('Sanitation Data'!B2),DF6="No",ISTEXT('Sanitation Data'!H6)),CONCATENATE("[",ROUND('Sanitation Data'!H6,0),"]"),NA()))</f>
        <v>#N/A</v>
      </c>
      <c r="AR6" s="94" t="e">
        <f>+IF(AND(ISTEXT('Sanitation Data'!B2),DG6="Yes"),'Sanitation Data'!H10,IF(AND(ISTEXT('Sanitation Data'!B2),DG6="No",ISNUMBER('Sanitation Data'!H10)),CONCATENATE("[",ROUND('Sanitation Data'!H10,0),"]"),NA()))</f>
        <v>#N/A</v>
      </c>
      <c r="AS6" s="94" t="e">
        <f>+IF(AND(ISTEXT('Sanitation Data'!B2),DH6="Yes"),'Sanitation Data'!H11,IF(AND(ISTEXT('Sanitation Data'!B2),DH6="No",ISNUMBER('Sanitation Data'!H11)),CONCATENATE("[",ROUND('Sanitation Data'!H11,0),"]"),NA()))</f>
        <v>#N/A</v>
      </c>
      <c r="AT6" s="94" t="e">
        <f>+IF(AND(ISTEXT('Sanitation Data'!B2),DI6="Yes"),'Sanitation Data'!H12,IF(AND(ISTEXT('Sanitation Data'!B2),DI6="No",ISNUMBER('Sanitation Data'!H12)),CONCATENATE("[",ROUND('Sanitation Data'!H12,0),"]"),NA()))</f>
        <v>#N/A</v>
      </c>
      <c r="AU6" s="94" t="e">
        <f>+IF(AND(ISTEXT('Sanitation Data'!B2),DJ6="Yes"),100-'Sanitation Data'!I4,IF(AND(ISTEXT('Sanitation Data'!B2),DJ6="No",ISNUMBER('Sanitation Data'!I4)),CONCATENATE("[",ROUND(100-'Sanitation Data'!I4,0),"]"),NA()))</f>
        <v>#N/A</v>
      </c>
      <c r="AV6" s="94" t="e">
        <f>+IF(AND(ISTEXT('Sanitation Data'!B2),DK6="Yes"),'Sanitation Data'!I6,IF(AND(ISTEXT('Sanitation Data'!B2),DK6="No",ISNUMBER('Sanitation Data'!I6)),CONCATENATE("[",ROUND('Sanitation Data'!I6,0),"]"),NA()))</f>
        <v>#N/A</v>
      </c>
      <c r="AW6" s="94" t="e">
        <f>+IF(AND(ISTEXT('Sanitation Data'!B2),DL6="Yes"),'Sanitation Data'!I10,IF(AND(ISTEXT('Sanitation Data'!B2),DL6="No",ISNUMBER('Sanitation Data'!I10)),CONCATENATE("[",ROUND('Sanitation Data'!I10,0),"]"),NA()))</f>
        <v>#N/A</v>
      </c>
      <c r="AX6" s="94" t="e">
        <f>+IF(AND(ISTEXT('Sanitation Data'!B2),DM6="Yes"),'Sanitation Data'!I11,IF(AND(ISTEXT('Sanitation Data'!B2),DM6="No",ISNUMBER('Sanitation Data'!I11)),CONCATENATE("[",ROUND('Sanitation Data'!I11,0),"]"),NA()))</f>
        <v>#N/A</v>
      </c>
      <c r="AY6" s="94" t="e">
        <f>+IF(AND(ISTEXT('Sanitation Data'!B2),DN6="Yes"),'Sanitation Data'!I12,IF(AND(ISTEXT('Sanitation Data'!B2),DN6="No",ISNUMBER('Sanitation Data'!I12)),CONCATENATE("[",ROUND('Sanitation Data'!I12,0),"]"),NA()))</f>
        <v>#N/A</v>
      </c>
      <c r="AZ6" s="95" t="e">
        <f>+IF(AND(ISTEXT('Hygiene Data'!B2),DO6="Yes"),'Hygiene Data'!D5,IF(AND(ISTEXT('Hygiene Data'!B2),DO6="No",ISNUMBER('Hygiene Data'!D5)),CONCATENATE("[",ROUND('Hygiene Data'!D5,0),"]"),NA()))</f>
        <v>#N/A</v>
      </c>
      <c r="BA6" s="95" t="e">
        <f>+IF(AND(ISTEXT('Hygiene Data'!B2),DP6="Yes"),'Hygiene Data'!D7,IF(AND(ISTEXT('Hygiene Data'!B2),DP6="No",ISNUMBER('Hygiene Data'!D7)),CONCATENATE("[",ROUND('Hygiene Data'!D7,0),"]"),NA()))</f>
        <v>#N/A</v>
      </c>
      <c r="BB6" s="95" t="e">
        <f>+IF(AND(ISTEXT('Hygiene Data'!B2),DQ6="Yes"),'Hygiene Data'!D9,IF(AND(ISTEXT('Hygiene Data'!B2),DQ6="No",ISNUMBER('Hygiene Data'!D9)),CONCATENATE("[",ROUND('Hygiene Data'!D9,0),"]"),NA()))</f>
        <v>#N/A</v>
      </c>
      <c r="BC6" s="95" t="e">
        <f>+IF(AND(ISTEXT('Hygiene Data'!B2),DR6="Yes"),'Hygiene Data'!E5,IF(AND(ISTEXT('Hygiene Data'!B2),DR6="No",ISNUMBER('Hygiene Data'!E5)),CONCATENATE("[",ROUND('Hygiene Data'!E5,0),"]"),NA()))</f>
        <v>#N/A</v>
      </c>
      <c r="BD6" s="95" t="e">
        <f>+IF(AND(ISTEXT('Hygiene Data'!B2),DS6="Yes"),'Hygiene Data'!E7,IF(AND(ISTEXT('Hygiene Data'!B2),DS6="No",ISNUMBER('Hygiene Data'!E7)),CONCATENATE("[",ROUND('Hygiene Data'!E7,0),"]"),NA()))</f>
        <v>#N/A</v>
      </c>
      <c r="BE6" s="95" t="e">
        <f>+IF(AND(ISTEXT('Hygiene Data'!B2),DT6="Yes"),'Hygiene Data'!E9,IF(AND(ISTEXT('Hygiene Data'!B2),DT6="No",ISNUMBER('Hygiene Data'!E9)),CONCATENATE("[",ROUND('Hygiene Data'!E9,0),"]"),NA()))</f>
        <v>#N/A</v>
      </c>
      <c r="BF6" s="95" t="e">
        <f>+IF(AND(ISTEXT('Hygiene Data'!B2),DU6="Yes"),'Hygiene Data'!F5,IF(AND(ISTEXT('Hygiene Data'!B2),DU6="No",ISNUMBER('Hygiene Data'!F5)),CONCATENATE("[",ROUND('Hygiene Data'!F5,0),"]"),NA()))</f>
        <v>#N/A</v>
      </c>
      <c r="BG6" s="95" t="e">
        <f>+IF(AND(ISTEXT('Hygiene Data'!B2),DV6="Yes"),'Hygiene Data'!F7,IF(AND(ISTEXT('Hygiene Data'!B2),DV6="No",ISNUMBER('Hygiene Data'!F7)),CONCATENATE("[",ROUND('Hygiene Data'!F7,0),"]"),NA()))</f>
        <v>#N/A</v>
      </c>
      <c r="BH6" s="95" t="e">
        <f>+IF(AND(ISTEXT('Hygiene Data'!B2),DW6="Yes"),'Hygiene Data'!F9,IF(AND(ISTEXT('Hygiene Data'!B2),DW6="No",ISNUMBER('Hygiene Data'!F9)),CONCATENATE("[",ROUND('Hygiene Data'!F9,0),"]"),NA()))</f>
        <v>#N/A</v>
      </c>
      <c r="BI6" s="95" t="e">
        <f>+IF(AND(ISTEXT('Hygiene Data'!B2),DX6="Yes"),'Hygiene Data'!G5,IF(AND(ISTEXT('Hygiene Data'!B2),DX6="No",ISNUMBER('Hygiene Data'!G5)),CONCATENATE("[",ROUND('Hygiene Data'!G5,0),"]"),NA()))</f>
        <v>#N/A</v>
      </c>
      <c r="BJ6" s="95" t="e">
        <f>+IF(AND(ISTEXT('Hygiene Data'!B2),DY6="Yes"),'Hygiene Data'!G7,IF(AND(ISTEXT('Hygiene Data'!B2),DY6="No",ISNUMBER('Hygiene Data'!G7)),CONCATENATE("[",ROUND('Hygiene Data'!G7,0),"]"),NA()))</f>
        <v>#N/A</v>
      </c>
      <c r="BK6" s="95" t="e">
        <f>+IF(AND(ISTEXT('Hygiene Data'!B2),DZ6="Yes"),'Hygiene Data'!G9,IF(AND(ISTEXT('Hygiene Data'!B2),DZ6="No",ISNUMBER('Hygiene Data'!G9)),CONCATENATE("[",ROUND('Hygiene Data'!G9,0),"]"),NA()))</f>
        <v>#N/A</v>
      </c>
      <c r="BL6" s="95" t="e">
        <f>+IF(AND(ISTEXT('Hygiene Data'!B2),EA6="Yes"),'Hygiene Data'!H5,IF(AND(ISTEXT('Hygiene Data'!B2),EA6="No",ISNUMBER('Hygiene Data'!H5)),CONCATENATE("[",ROUND('Hygiene Data'!H5,0),"]"),NA()))</f>
        <v>#N/A</v>
      </c>
      <c r="BM6" s="95" t="e">
        <f>+IF(AND(ISTEXT('Hygiene Data'!B2),EB6="Yes"),'Hygiene Data'!H7,IF(AND(ISTEXT('Hygiene Data'!B2),EB6="No",ISNUMBER('Hygiene Data'!H7)),CONCATENATE("[",ROUND('Hygiene Data'!H7,0),"]"),NA()))</f>
        <v>#N/A</v>
      </c>
      <c r="BN6" s="95" t="e">
        <f>+IF(AND(ISTEXT('Hygiene Data'!B2),EC6="Yes"),'Hygiene Data'!H9,IF(AND(ISTEXT('Hygiene Data'!B2),EC6="No",ISNUMBER('Hygiene Data'!H9)),CONCATENATE("[",ROUND('Hygiene Data'!H9,0),"]"),NA()))</f>
        <v>#N/A</v>
      </c>
      <c r="BO6" s="95" t="e">
        <f>+IF(AND(ISTEXT('Hygiene Data'!B2),ED6="Yes"),'Hygiene Data'!I5,IF(AND(ISTEXT('Hygiene Data'!B2),ED6="No",ISNUMBER('Hygiene Data'!I5)),CONCATENATE("[",ROUND('Hygiene Data'!I5,0),"]"),NA()))</f>
        <v>#N/A</v>
      </c>
      <c r="BP6" s="95" t="e">
        <f>+IF(AND(ISTEXT('Hygiene Data'!B2),EE6="Yes"),'Hygiene Data'!I7,IF(AND(ISTEXT('Hygiene Data'!B2),EE6="No",ISNUMBER('Hygiene Data'!I7)),CONCATENATE("[",ROUND('Hygiene Data'!I7,0),"]"),NA()))</f>
        <v>#N/A</v>
      </c>
      <c r="BQ6" s="95" t="e">
        <f>+IF(AND(ISTEXT('Hygiene Data'!B2),EF6="Yes"),'Hygiene Data'!I9,IF(AND(ISTEXT('Hygiene Data'!B2),EF6="No",ISNUMBER('Hygiene Data'!I9)),CONCATENATE("[",ROUND('Hygiene Data'!I9,0),"]"),NA()))</f>
        <v>#N/A</v>
      </c>
      <c r="BR6" s="272"/>
      <c r="BS6" s="272">
        <f>+'Water Data'!D27</f>
        <v>0</v>
      </c>
      <c r="BT6" s="272" t="str">
        <f>+'Water Data'!D28</f>
        <v>Yes</v>
      </c>
      <c r="BU6" s="272">
        <f>+'Water Data'!D29</f>
        <v>0</v>
      </c>
      <c r="BV6" s="272">
        <f>+'Water Data'!E27</f>
        <v>0</v>
      </c>
      <c r="BW6" s="272">
        <f>+'Water Data'!E28</f>
        <v>0</v>
      </c>
      <c r="BX6" s="272">
        <f>+'Water Data'!E29</f>
        <v>0</v>
      </c>
      <c r="BY6" s="272">
        <f>+'Water Data'!F27</f>
        <v>0</v>
      </c>
      <c r="BZ6" s="272">
        <f>+'Water Data'!F28</f>
        <v>0</v>
      </c>
      <c r="CA6" s="272">
        <f>+'Water Data'!F29</f>
        <v>0</v>
      </c>
      <c r="CB6" s="272">
        <f>+'Water Data'!G27</f>
        <v>0</v>
      </c>
      <c r="CC6" s="272">
        <f>+'Water Data'!G28</f>
        <v>0</v>
      </c>
      <c r="CD6" s="272">
        <f>+'Water Data'!G29</f>
        <v>0</v>
      </c>
      <c r="CE6" s="272">
        <f>+'Water Data'!H27</f>
        <v>0</v>
      </c>
      <c r="CF6" s="272" t="str">
        <f>+'Water Data'!H28</f>
        <v>Yes</v>
      </c>
      <c r="CG6" s="272">
        <f>+'Water Data'!H29</f>
        <v>0</v>
      </c>
      <c r="CH6" s="272">
        <f>+'Water Data'!I27</f>
        <v>0</v>
      </c>
      <c r="CI6" s="272" t="str">
        <f>+'Water Data'!I28</f>
        <v>Yes</v>
      </c>
      <c r="CJ6" s="272">
        <f>+'Water Data'!I29</f>
        <v>0</v>
      </c>
      <c r="CK6" s="272">
        <f>+'Sanitation Data'!D28</f>
        <v>0</v>
      </c>
      <c r="CL6" s="272">
        <f>+'Sanitation Data'!D29</f>
        <v>0</v>
      </c>
      <c r="CM6" s="272">
        <f>+'Sanitation Data'!D30</f>
        <v>0</v>
      </c>
      <c r="CN6" s="272">
        <f>+'Sanitation Data'!D31</f>
        <v>0</v>
      </c>
      <c r="CO6" s="272">
        <f>+'Sanitation Data'!D32</f>
        <v>0</v>
      </c>
      <c r="CP6" s="272">
        <f>+'Sanitation Data'!E28</f>
        <v>0</v>
      </c>
      <c r="CQ6" s="272">
        <f>+'Sanitation Data'!E29</f>
        <v>0</v>
      </c>
      <c r="CR6" s="272">
        <f>+'Sanitation Data'!E30</f>
        <v>0</v>
      </c>
      <c r="CS6" s="272">
        <f>+'Sanitation Data'!E31</f>
        <v>0</v>
      </c>
      <c r="CT6" s="272">
        <f>+'Sanitation Data'!E32</f>
        <v>0</v>
      </c>
      <c r="CU6" s="272">
        <f>+'Sanitation Data'!F28</f>
        <v>0</v>
      </c>
      <c r="CV6" s="272">
        <f>+'Sanitation Data'!F29</f>
        <v>0</v>
      </c>
      <c r="CW6" s="272">
        <f>+'Sanitation Data'!F30</f>
        <v>0</v>
      </c>
      <c r="CX6" s="272">
        <f>+'Sanitation Data'!F31</f>
        <v>0</v>
      </c>
      <c r="CY6" s="272">
        <f>+'Sanitation Data'!F32</f>
        <v>0</v>
      </c>
      <c r="CZ6" s="272">
        <f>+'Sanitation Data'!G28</f>
        <v>0</v>
      </c>
      <c r="DA6" s="272">
        <f>+'Sanitation Data'!G29</f>
        <v>0</v>
      </c>
      <c r="DB6" s="272">
        <f>+'Sanitation Data'!G30</f>
        <v>0</v>
      </c>
      <c r="DC6" s="272">
        <f>+'Sanitation Data'!G31</f>
        <v>0</v>
      </c>
      <c r="DD6" s="272">
        <f>+'Sanitation Data'!G32</f>
        <v>0</v>
      </c>
      <c r="DE6" s="272">
        <f>+'Sanitation Data'!H28</f>
        <v>0</v>
      </c>
      <c r="DF6" s="272">
        <f>+'Sanitation Data'!H29</f>
        <v>0</v>
      </c>
      <c r="DG6" s="272">
        <f>+'Sanitation Data'!H30</f>
        <v>0</v>
      </c>
      <c r="DH6" s="272">
        <f>+'Sanitation Data'!H31</f>
        <v>0</v>
      </c>
      <c r="DI6" s="272">
        <f>+'Sanitation Data'!H32</f>
        <v>0</v>
      </c>
      <c r="DJ6" s="272">
        <f>+'Sanitation Data'!I28</f>
        <v>0</v>
      </c>
      <c r="DK6" s="272">
        <f>+'Sanitation Data'!I29</f>
        <v>0</v>
      </c>
      <c r="DL6" s="272">
        <f>+'Sanitation Data'!I30</f>
        <v>0</v>
      </c>
      <c r="DM6" s="272">
        <f>+'Sanitation Data'!I31</f>
        <v>0</v>
      </c>
      <c r="DN6" s="272">
        <f>+'Sanitation Data'!I32</f>
        <v>0</v>
      </c>
      <c r="DO6" s="272">
        <f>+'Hygiene Data'!D11</f>
        <v>0</v>
      </c>
      <c r="DP6" s="272">
        <f>+'Hygiene Data'!D12</f>
        <v>0</v>
      </c>
      <c r="DQ6" s="272">
        <f>+'Hygiene Data'!D13</f>
        <v>0</v>
      </c>
      <c r="DR6" s="272">
        <f>+'Hygiene Data'!E11</f>
        <v>0</v>
      </c>
      <c r="DS6" s="272">
        <f>+'Hygiene Data'!E12</f>
        <v>0</v>
      </c>
      <c r="DT6" s="272">
        <f>+'Hygiene Data'!E13</f>
        <v>0</v>
      </c>
      <c r="DU6" s="272">
        <f>+'Hygiene Data'!F11</f>
        <v>0</v>
      </c>
      <c r="DV6" s="272">
        <f>+'Hygiene Data'!F12</f>
        <v>0</v>
      </c>
      <c r="DW6" s="272">
        <f>+'Hygiene Data'!F13</f>
        <v>0</v>
      </c>
      <c r="DX6" s="272">
        <f>+'Hygiene Data'!G11</f>
        <v>0</v>
      </c>
      <c r="DY6" s="272">
        <f>+'Hygiene Data'!G12</f>
        <v>0</v>
      </c>
      <c r="DZ6" s="272">
        <f>+'Hygiene Data'!G13</f>
        <v>0</v>
      </c>
      <c r="EA6" s="272">
        <f>+'Hygiene Data'!H11</f>
        <v>0</v>
      </c>
      <c r="EB6" s="272">
        <f>+'Hygiene Data'!H12</f>
        <v>0</v>
      </c>
      <c r="EC6" s="272">
        <f>+'Hygiene Data'!H13</f>
        <v>0</v>
      </c>
      <c r="ED6" s="272">
        <f>+'Hygiene Data'!I11</f>
        <v>0</v>
      </c>
      <c r="EE6" s="272">
        <f>+'Hygiene Data'!I12</f>
        <v>0</v>
      </c>
      <c r="EF6" s="272">
        <f>+'Hygiene Data'!I13</f>
        <v>0</v>
      </c>
    </row>
    <row xmlns:x14ac="http://schemas.microsoft.com/office/spreadsheetml/2009/9/ac" r="7" x14ac:dyDescent="0.2">
      <c r="A7" s="36" t="str">
        <f ca="true">+IF(OFFSET('Water Data'!$B$2,0,10*ROW('Water Data'!E1))="","",OFFSET('Water Data'!$B$2,0,10*ROW('Water Data'!E1)))</f>
        <v>KIR_2007_EMIS</v>
      </c>
      <c r="B7" s="36" t="str">
        <f ca="true">+IF(OFFSET('Water Data'!$C$2,0,10*ROW('Water Data'!F1))="","",OFFSET('Water Data'!$C$2,0,10*ROW('Water Data'!F1)))</f>
        <v>EMIS</v>
      </c>
      <c r="C7" s="328">
        <f t="shared" ref="C7:C70" ca="true" si="0">+IF(ISNUMBER(VALUE(MID(A7,5,4))), VALUE(MID(A7, 5,4)),"")</f>
        <v>2007</v>
      </c>
      <c r="D7" s="93"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93">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58.106106870229006</v>
      </c>
      <c r="F7" s="93"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93"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93"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93"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93"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93"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93"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93"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93"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93"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93"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93">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42.9</v>
      </c>
      <c r="R7" s="93"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93"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93">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92.7</v>
      </c>
      <c r="U7" s="93"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94"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94"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94"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94"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94"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94"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94"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94"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94"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94"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94"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94"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94"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94"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94"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94"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94"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94"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94"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94"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94"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94"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94"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94"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94"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94"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94"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94"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94"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94"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95"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95"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95"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95"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95"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95"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95"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95"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95"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95"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95"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95"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95"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95"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95"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95"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95"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95"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72"/>
      <c r="BS7" s="272" t="str">
        <f ca="true">+IF(OFFSET('Water Data'!$D$27,0,10*ROW('Water Data'!D1))="","",OFFSET('Water Data'!$D$27,0,10*ROW('Water Data'!D1)))</f>
        <v/>
      </c>
      <c r="BT7" s="272" t="str">
        <f ca="true">+IF(OFFSET('Water Data'!$D$28,0,10*ROW('Water Data'!D1))="","",OFFSET('Water Data'!$D$28,0,10*ROW('Water Data'!D1)))</f>
        <v>Yes</v>
      </c>
      <c r="BU7" s="272" t="str">
        <f ca="true">+IF(OFFSET('Water Data'!$D$29,0,10*ROW('Water Data'!D1))="","",OFFSET('Water Data'!$D$29,0,10*ROW('Water Data'!D1)))</f>
        <v/>
      </c>
      <c r="BV7" s="272" t="str">
        <f ca="true">+IF(OFFSET('Water Data'!$E$27,0,10*ROW('Water Data'!E1))="","",OFFSET('Water Data'!$E$27,0,10*ROW('Water Data'!E1)))</f>
        <v/>
      </c>
      <c r="BW7" s="272" t="str">
        <f ca="true">+IF(OFFSET('Water Data'!$E$28,0,10*ROW('Water Data'!E1))="","",OFFSET('Water Data'!$E$28,0,10*ROW('Water Data'!E1)))</f>
        <v/>
      </c>
      <c r="BX7" s="272" t="str">
        <f ca="true">+IF(OFFSET('Water Data'!$E$29,0,10*ROW('Water Data'!E1))="","",OFFSET('Water Data'!$E$29,0,10*ROW('Water Data'!E1)))</f>
        <v/>
      </c>
      <c r="BY7" s="272" t="str">
        <f ca="true">+IF(OFFSET('Water Data'!$F$27,0,10*ROW('Water Data'!F1))="","",OFFSET('Water Data'!$F$27,0,10*ROW('Water Data'!F1)))</f>
        <v/>
      </c>
      <c r="BZ7" s="272" t="str">
        <f ca="true">+IF(OFFSET('Water Data'!$F$28,0,10*ROW('Water Data'!F1))="","",OFFSET('Water Data'!$F$28,0,10*ROW('Water Data'!F1)))</f>
        <v/>
      </c>
      <c r="CA7" s="272" t="str">
        <f ca="true">+IF(OFFSET('Water Data'!$F$29,0,10*ROW('Water Data'!F1))="","",OFFSET('Water Data'!$F$29,0,10*ROW('Water Data'!F1)))</f>
        <v/>
      </c>
      <c r="CB7" s="272" t="str">
        <f ca="true">+IF(OFFSET('Water Data'!$G$27,0,10*ROW('Water Data'!G1))="","",OFFSET('Water Data'!$G$27,0,10*ROW('Water Data'!G1)))</f>
        <v/>
      </c>
      <c r="CC7" s="272" t="str">
        <f ca="true">+IF(OFFSET('Water Data'!$G$28,0,10*ROW('Water Data'!G1))="","",OFFSET('Water Data'!$G$28,0,10*ROW('Water Data'!G1)))</f>
        <v/>
      </c>
      <c r="CD7" s="272" t="str">
        <f ca="true">+IF(OFFSET('Water Data'!$G$29,0,10*ROW('Water Data'!G1))="","",OFFSET('Water Data'!$G$29,0,10*ROW('Water Data'!G1)))</f>
        <v/>
      </c>
      <c r="CE7" s="272" t="str">
        <f ca="true">+IF(OFFSET('Water Data'!$H$27,0,10*ROW('Water Data'!H1))="","",OFFSET('Water Data'!$H$27,0,10*ROW('Water Data'!H1)))</f>
        <v/>
      </c>
      <c r="CF7" s="272" t="str">
        <f ca="true">+IF(OFFSET('Water Data'!$H$28,0,10*ROW('Water Data'!H1))="","",OFFSET('Water Data'!$H$28,0,10*ROW('Water Data'!H1)))</f>
        <v>Yes</v>
      </c>
      <c r="CG7" s="272" t="str">
        <f ca="true">+IF(OFFSET('Water Data'!$H$29,0,10*ROW('Water Data'!H1))="","",OFFSET('Water Data'!$H$29,0,10*ROW('Water Data'!H1)))</f>
        <v/>
      </c>
      <c r="CH7" s="272" t="str">
        <f ca="true">+IF(OFFSET('Water Data'!$I$27,0,10*ROW('Water Data'!I1))="","",OFFSET('Water Data'!$I$27,0,10*ROW('Water Data'!I1)))</f>
        <v/>
      </c>
      <c r="CI7" s="272" t="str">
        <f ca="true">+IF(OFFSET('Water Data'!$I$28,0,10*ROW('Water Data'!I1))="","",OFFSET('Water Data'!$I$28,0,10*ROW('Water Data'!I1)))</f>
        <v>Yes</v>
      </c>
      <c r="CJ7" s="272" t="str">
        <f ca="true">+IF(OFFSET('Water Data'!$I$29,0,10*ROW('Water Data'!I1))="","",OFFSET('Water Data'!$I$29,0,10*ROW('Water Data'!I1)))</f>
        <v/>
      </c>
      <c r="CK7" s="272" t="str">
        <f ca="true">+IF(OFFSET('Sanitation Data'!$D$28,0,10*ROW('Sanitation Data'!D1))="","",OFFSET('Sanitation Data'!$D$28,0,10*ROW('Sanitation Data'!D1)))</f>
        <v/>
      </c>
      <c r="CL7" s="272" t="str">
        <f ca="true">+IF(OFFSET('Sanitation Data'!$D$29,0,10*ROW('Sanitation Data'!D1))="","",OFFSET('Sanitation Data'!$D$29,0,10*ROW('Sanitation Data'!D1)))</f>
        <v/>
      </c>
      <c r="CM7" s="272" t="str">
        <f ca="true">+IF(OFFSET('Sanitation Data'!$D$30,0,10*ROW('Sanitation Data'!D1))="","",OFFSET('Sanitation Data'!$D$30,0,10*ROW('Sanitation Data'!D1)))</f>
        <v/>
      </c>
      <c r="CN7" s="272" t="str">
        <f ca="true">+IF(OFFSET('Sanitation Data'!$D$31,0,10*ROW('Sanitation Data'!D1))="","",OFFSET('Sanitation Data'!$D$31,0,10*ROW('Sanitation Data'!D1)))</f>
        <v/>
      </c>
      <c r="CO7" s="272" t="str">
        <f ca="true">+IF(OFFSET('Sanitation Data'!$D$32,0,10*ROW('Sanitation Data'!D1))="","",OFFSET('Sanitation Data'!$D$32,0,10*ROW('Sanitation Data'!D1)))</f>
        <v/>
      </c>
      <c r="CP7" s="272" t="str">
        <f ca="true">+IF(OFFSET('Sanitation Data'!$E$28,0,10*ROW('Sanitation Data'!E1))="","",OFFSET('Sanitation Data'!$E$28,0,10*ROW('Sanitation Data'!E1)))</f>
        <v/>
      </c>
      <c r="CQ7" s="272" t="str">
        <f ca="true">+IF(OFFSET('Sanitation Data'!$E$29,0,10*ROW('Sanitation Data'!E1))="","",OFFSET('Sanitation Data'!$E$29,0,10*ROW('Sanitation Data'!E1)))</f>
        <v/>
      </c>
      <c r="CR7" s="272" t="str">
        <f ca="true">+IF(OFFSET('Sanitation Data'!$E$30,0,10*ROW('Sanitation Data'!E1))="","",OFFSET('Sanitation Data'!$E$30,0,10*ROW('Sanitation Data'!E1)))</f>
        <v/>
      </c>
      <c r="CS7" s="272" t="str">
        <f ca="true">+IF(OFFSET('Sanitation Data'!$E$31,0,10*ROW('Sanitation Data'!E1))="","",OFFSET('Sanitation Data'!$E$31,0,10*ROW('Sanitation Data'!E1)))</f>
        <v/>
      </c>
      <c r="CT7" s="272" t="str">
        <f ca="true">+IF(OFFSET('Sanitation Data'!$E$32,0,10*ROW('Sanitation Data'!E1))="","",OFFSET('Sanitation Data'!$E$32,0,10*ROW('Sanitation Data'!E1)))</f>
        <v/>
      </c>
      <c r="CU7" s="272" t="str">
        <f ca="true">+IF(OFFSET('Sanitation Data'!$F$28,0,10*ROW('Sanitation Data'!F1))="","",OFFSET('Sanitation Data'!$F$28,0,10*ROW('Sanitation Data'!F1)))</f>
        <v/>
      </c>
      <c r="CV7" s="272" t="str">
        <f ca="true">+IF(OFFSET('Sanitation Data'!$F$29,0,10*ROW('Sanitation Data'!F1))="","",OFFSET('Sanitation Data'!$F$29,0,10*ROW('Sanitation Data'!F1)))</f>
        <v/>
      </c>
      <c r="CW7" s="272" t="str">
        <f ca="true">+IF(OFFSET('Sanitation Data'!$F$30,0,10*ROW('Sanitation Data'!F1))="","",OFFSET('Sanitation Data'!$F$30,0,10*ROW('Sanitation Data'!F1)))</f>
        <v/>
      </c>
      <c r="CX7" s="272" t="str">
        <f ca="true">+IF(OFFSET('Sanitation Data'!$F$31,0,10*ROW('Sanitation Data'!F1))="","",OFFSET('Sanitation Data'!$F$31,0,10*ROW('Sanitation Data'!F1)))</f>
        <v/>
      </c>
      <c r="CY7" s="272" t="str">
        <f ca="true">+IF(OFFSET('Sanitation Data'!$F$32,0,10*ROW('Sanitation Data'!F1))="","",OFFSET('Sanitation Data'!$F$32,0,10*ROW('Sanitation Data'!F1)))</f>
        <v/>
      </c>
      <c r="CZ7" s="272" t="str">
        <f ca="true">+IF(OFFSET('Sanitation Data'!$G$28,0,10*ROW('Sanitation Data'!G1))="","",OFFSET('Sanitation Data'!$G$28,0,10*ROW('Sanitation Data'!G1)))</f>
        <v/>
      </c>
      <c r="DA7" s="272" t="str">
        <f ca="true">+IF(OFFSET('Sanitation Data'!$G$29,0,10*ROW('Sanitation Data'!G1))="","",OFFSET('Sanitation Data'!$G$29,0,10*ROW('Sanitation Data'!G1)))</f>
        <v/>
      </c>
      <c r="DB7" s="272" t="str">
        <f ca="true">+IF(OFFSET('Sanitation Data'!$G$30,0,10*ROW('Sanitation Data'!G1))="","",OFFSET('Sanitation Data'!$G$30,0,10*ROW('Sanitation Data'!G1)))</f>
        <v/>
      </c>
      <c r="DC7" s="272" t="str">
        <f ca="true">+IF(OFFSET('Sanitation Data'!$G$31,0,10*ROW('Sanitation Data'!G1))="","",OFFSET('Sanitation Data'!$G$31,0,10*ROW('Sanitation Data'!G1)))</f>
        <v/>
      </c>
      <c r="DD7" s="272" t="str">
        <f ca="true">+IF(OFFSET('Sanitation Data'!$G$32,0,10*ROW('Sanitation Data'!G1))="","",OFFSET('Sanitation Data'!$G$32,0,10*ROW('Sanitation Data'!G1)))</f>
        <v/>
      </c>
      <c r="DE7" s="272" t="str">
        <f ca="true">+IF(OFFSET('Sanitation Data'!$H$28,0,10*ROW('Sanitation Data'!H1))="","",OFFSET('Sanitation Data'!$H$28,0,10*ROW('Sanitation Data'!H1)))</f>
        <v/>
      </c>
      <c r="DF7" s="272" t="str">
        <f ca="true">+IF(OFFSET('Sanitation Data'!$H$29,0,10*ROW('Sanitation Data'!H1))="","",OFFSET('Sanitation Data'!$H$29,0,10*ROW('Sanitation Data'!H1)))</f>
        <v/>
      </c>
      <c r="DG7" s="272" t="str">
        <f ca="true">+IF(OFFSET('Sanitation Data'!$H$30,0,10*ROW('Sanitation Data'!H1))="","",OFFSET('Sanitation Data'!$H$30,0,10*ROW('Sanitation Data'!H1)))</f>
        <v/>
      </c>
      <c r="DH7" s="272" t="str">
        <f ca="true">+IF(OFFSET('Sanitation Data'!$H$31,0,10*ROW('Sanitation Data'!H1))="","",OFFSET('Sanitation Data'!$H$31,0,10*ROW('Sanitation Data'!H1)))</f>
        <v/>
      </c>
      <c r="DI7" s="272" t="str">
        <f ca="true">+IF(OFFSET('Sanitation Data'!$H$32,0,10*ROW('Sanitation Data'!H1))="","",OFFSET('Sanitation Data'!$H$32,0,10*ROW('Sanitation Data'!H1)))</f>
        <v/>
      </c>
      <c r="DJ7" s="272" t="str">
        <f ca="true">+IF(OFFSET('Sanitation Data'!$I$28,0,10*ROW('Sanitation Data'!I1))="","",OFFSET('Sanitation Data'!$I$28,0,10*ROW('Sanitation Data'!I1)))</f>
        <v/>
      </c>
      <c r="DK7" s="272" t="str">
        <f ca="true">+IF(OFFSET('Sanitation Data'!$I$29,0,10*ROW('Sanitation Data'!I1))="","",OFFSET('Sanitation Data'!$I$29,0,10*ROW('Sanitation Data'!I1)))</f>
        <v/>
      </c>
      <c r="DL7" s="272" t="str">
        <f ca="true">+IF(OFFSET('Sanitation Data'!$I$30,0,10*ROW('Sanitation Data'!I1))="","",OFFSET('Sanitation Data'!$I$30,0,10*ROW('Sanitation Data'!I1)))</f>
        <v/>
      </c>
      <c r="DM7" s="272" t="str">
        <f ca="true">+IF(OFFSET('Sanitation Data'!$I$31,0,10*ROW('Sanitation Data'!I1))="","",OFFSET('Sanitation Data'!$I$31,0,10*ROW('Sanitation Data'!I1)))</f>
        <v/>
      </c>
      <c r="DN7" s="272" t="str">
        <f ca="true">+IF(OFFSET('Sanitation Data'!$I$32,0,10*ROW('Sanitation Data'!I1))="","",OFFSET('Sanitation Data'!$I$32,0,10*ROW('Sanitation Data'!I1)))</f>
        <v/>
      </c>
      <c r="DO7" s="272" t="str">
        <f ca="true">+IF(OFFSET('Hygiene Data'!$D$11,0,10*ROW('Hygiene Data'!D1))="","",OFFSET('Hygiene Data'!$D$11,0,10*ROW('Hygiene Data'!D1)))</f>
        <v/>
      </c>
      <c r="DP7" s="272" t="str">
        <f ca="true">+IF(OFFSET('Hygiene Data'!$D$12,0,10*ROW('Hygiene Data'!D1))="","",OFFSET('Hygiene Data'!$D$12,0,10*ROW('Hygiene Data'!D1)))</f>
        <v/>
      </c>
      <c r="DQ7" s="272" t="str">
        <f ca="true">+IF(OFFSET('Hygiene Data'!$D$13,0,10*ROW('Hygiene Data'!D1))="","",OFFSET('Hygiene Data'!$D$13,0,10*ROW('Hygiene Data'!D1)))</f>
        <v/>
      </c>
      <c r="DR7" s="272" t="str">
        <f ca="true">+IF(OFFSET('Hygiene Data'!$E$11,0,10*ROW('Hygiene Data'!E1))="","",OFFSET('Hygiene Data'!$E$11,0,10*ROW('Hygiene Data'!E1)))</f>
        <v/>
      </c>
      <c r="DS7" s="272" t="str">
        <f ca="true">+IF(OFFSET('Hygiene Data'!$E$12,0,10*ROW('Hygiene Data'!E1))="","",OFFSET('Hygiene Data'!$E$12,0,10*ROW('Hygiene Data'!E1)))</f>
        <v/>
      </c>
      <c r="DT7" s="272" t="str">
        <f ca="true">+IF(OFFSET('Hygiene Data'!$E$13,0,10*ROW('Hygiene Data'!E1))="","",OFFSET('Hygiene Data'!$E$13,0,10*ROW('Hygiene Data'!E1)))</f>
        <v/>
      </c>
      <c r="DU7" s="272" t="str">
        <f ca="true">+IF(OFFSET('Hygiene Data'!$F$11,0,10*ROW('Hygiene Data'!F1))="","",OFFSET('Hygiene Data'!$F$11,0,10*ROW('Hygiene Data'!F1)))</f>
        <v/>
      </c>
      <c r="DV7" s="272" t="str">
        <f ca="true">+IF(OFFSET('Hygiene Data'!$F$12,0,10*ROW('Hygiene Data'!F1))="","",OFFSET('Hygiene Data'!$F$12,0,10*ROW('Hygiene Data'!F1)))</f>
        <v/>
      </c>
      <c r="DW7" s="272" t="str">
        <f ca="true">+IF(OFFSET('Hygiene Data'!$F$13,0,10*ROW('Hygiene Data'!F1))="","",OFFSET('Hygiene Data'!$F$13,0,10*ROW('Hygiene Data'!F1)))</f>
        <v/>
      </c>
      <c r="DX7" s="272" t="str">
        <f ca="true">+IF(OFFSET('Hygiene Data'!$G$11,0,10*ROW('Hygiene Data'!G1))="","",OFFSET('Hygiene Data'!$G$11,0,10*ROW('Hygiene Data'!G1)))</f>
        <v/>
      </c>
      <c r="DY7" s="272" t="str">
        <f ca="true">+IF(OFFSET('Hygiene Data'!$G$12,0,10*ROW('Hygiene Data'!G1))="","",OFFSET('Hygiene Data'!$G$12,0,10*ROW('Hygiene Data'!G1)))</f>
        <v/>
      </c>
      <c r="DZ7" s="272" t="str">
        <f ca="true">+IF(OFFSET('Hygiene Data'!$G$13,0,10*ROW('Hygiene Data'!G1))="","",OFFSET('Hygiene Data'!$G$13,0,10*ROW('Hygiene Data'!G1)))</f>
        <v/>
      </c>
      <c r="EA7" s="272" t="str">
        <f ca="true">+IF(OFFSET('Hygiene Data'!$H$11,0,10*ROW('Hygiene Data'!H1))="","",OFFSET('Hygiene Data'!$H$11,0,10*ROW('Hygiene Data'!H1)))</f>
        <v/>
      </c>
      <c r="EB7" s="272" t="str">
        <f ca="true">+IF(OFFSET('Hygiene Data'!$H$12,0,10*ROW('Hygiene Data'!H1))="","",OFFSET('Hygiene Data'!$H$12,0,10*ROW('Hygiene Data'!H1)))</f>
        <v/>
      </c>
      <c r="EC7" s="272" t="str">
        <f ca="true">+IF(OFFSET('Hygiene Data'!$H$13,0,10*ROW('Hygiene Data'!H1))="","",OFFSET('Hygiene Data'!$H$13,0,10*ROW('Hygiene Data'!H1)))</f>
        <v/>
      </c>
      <c r="ED7" s="272" t="str">
        <f ca="true">+IF(OFFSET('Hygiene Data'!$I$11,0,10*ROW('Hygiene Data'!I1))="","",OFFSET('Hygiene Data'!$I$11,0,10*ROW('Hygiene Data'!I1)))</f>
        <v/>
      </c>
      <c r="EE7" s="272" t="str">
        <f ca="true">+IF(OFFSET('Hygiene Data'!$I$12,0,10*ROW('Hygiene Data'!I1))="","",OFFSET('Hygiene Data'!$I$12,0,10*ROW('Hygiene Data'!I1)))</f>
        <v/>
      </c>
      <c r="EF7" s="272" t="str">
        <f ca="true">+IF(OFFSET('Hygiene Data'!$I$13,0,10*ROW('Hygiene Data'!I1))="","",OFFSET('Hygiene Data'!$I$13,0,10*ROW('Hygiene Data'!I1)))</f>
        <v/>
      </c>
    </row>
    <row xmlns:x14ac="http://schemas.microsoft.com/office/spreadsheetml/2009/9/ac" r="8" x14ac:dyDescent="0.2">
      <c r="A8" s="36" t="str">
        <f ca="true">+IF(OFFSET('Water Data'!$B$2,0,10*ROW('Water Data'!E2))="","",OFFSET('Water Data'!$B$2,0,10*ROW('Water Data'!E2)))</f>
        <v>KIR_2008_EMIS</v>
      </c>
      <c r="B8" s="36" t="str">
        <f ca="true">+IF(OFFSET('Water Data'!$C$2,0,10*ROW('Water Data'!F2))="","",OFFSET('Water Data'!$C$2,0,10*ROW('Water Data'!F2)))</f>
        <v>EMIS</v>
      </c>
      <c r="C8" s="328">
        <f t="shared" ca="true" si="0"/>
        <v>2008</v>
      </c>
      <c r="D8" s="93"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93">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54.793893129770993</v>
      </c>
      <c r="F8" s="93"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93"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93"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93"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93"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93"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93"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93"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93"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93"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93"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93">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38</v>
      </c>
      <c r="R8" s="93"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93"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93">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93</v>
      </c>
      <c r="U8" s="93"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94"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94"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94"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94"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94"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94"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94"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94"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94"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94"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94"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94"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94"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94"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94"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94"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94"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94"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94"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94"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94"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94"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94"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94"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94"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94"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94"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94"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94"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94"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95"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95"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95"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95"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95"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95"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95"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95"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95"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95"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95"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95"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95"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95"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95"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95"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95"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95"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72"/>
      <c r="BS8" s="272" t="str">
        <f ca="true">+IF(OFFSET('Water Data'!$D$27,0,10*ROW('Water Data'!D2))="","",OFFSET('Water Data'!$D$27,0,10*ROW('Water Data'!D2)))</f>
        <v/>
      </c>
      <c r="BT8" s="272" t="str">
        <f ca="true">+IF(OFFSET('Water Data'!$D$28,0,10*ROW('Water Data'!D2))="","",OFFSET('Water Data'!$D$28,0,10*ROW('Water Data'!D2)))</f>
        <v>Yes</v>
      </c>
      <c r="BU8" s="272" t="str">
        <f ca="true">+IF(OFFSET('Water Data'!$D$29,0,10*ROW('Water Data'!D2))="","",OFFSET('Water Data'!$D$29,0,10*ROW('Water Data'!D2)))</f>
        <v/>
      </c>
      <c r="BV8" s="272" t="str">
        <f ca="true">+IF(OFFSET('Water Data'!$E$27,0,10*ROW('Water Data'!E2))="","",OFFSET('Water Data'!$E$27,0,10*ROW('Water Data'!E2)))</f>
        <v/>
      </c>
      <c r="BW8" s="272" t="str">
        <f ca="true">+IF(OFFSET('Water Data'!$E$28,0,10*ROW('Water Data'!E2))="","",OFFSET('Water Data'!$E$28,0,10*ROW('Water Data'!E2)))</f>
        <v/>
      </c>
      <c r="BX8" s="272" t="str">
        <f ca="true">+IF(OFFSET('Water Data'!$E$29,0,10*ROW('Water Data'!E2))="","",OFFSET('Water Data'!$E$29,0,10*ROW('Water Data'!E2)))</f>
        <v/>
      </c>
      <c r="BY8" s="272" t="str">
        <f ca="true">+IF(OFFSET('Water Data'!$F$27,0,10*ROW('Water Data'!F2))="","",OFFSET('Water Data'!$F$27,0,10*ROW('Water Data'!F2)))</f>
        <v/>
      </c>
      <c r="BZ8" s="272" t="str">
        <f ca="true">+IF(OFFSET('Water Data'!$F$28,0,10*ROW('Water Data'!F2))="","",OFFSET('Water Data'!$F$28,0,10*ROW('Water Data'!F2)))</f>
        <v/>
      </c>
      <c r="CA8" s="272" t="str">
        <f ca="true">+IF(OFFSET('Water Data'!$F$29,0,10*ROW('Water Data'!F2))="","",OFFSET('Water Data'!$F$29,0,10*ROW('Water Data'!F2)))</f>
        <v/>
      </c>
      <c r="CB8" s="272" t="str">
        <f ca="true">+IF(OFFSET('Water Data'!$G$27,0,10*ROW('Water Data'!G2))="","",OFFSET('Water Data'!$G$27,0,10*ROW('Water Data'!G2)))</f>
        <v/>
      </c>
      <c r="CC8" s="272" t="str">
        <f ca="true">+IF(OFFSET('Water Data'!$G$28,0,10*ROW('Water Data'!G2))="","",OFFSET('Water Data'!$G$28,0,10*ROW('Water Data'!G2)))</f>
        <v/>
      </c>
      <c r="CD8" s="272" t="str">
        <f ca="true">+IF(OFFSET('Water Data'!$G$29,0,10*ROW('Water Data'!G2))="","",OFFSET('Water Data'!$G$29,0,10*ROW('Water Data'!G2)))</f>
        <v/>
      </c>
      <c r="CE8" s="272" t="str">
        <f ca="true">+IF(OFFSET('Water Data'!$H$27,0,10*ROW('Water Data'!H2))="","",OFFSET('Water Data'!$H$27,0,10*ROW('Water Data'!H2)))</f>
        <v/>
      </c>
      <c r="CF8" s="272" t="str">
        <f ca="true">+IF(OFFSET('Water Data'!$H$28,0,10*ROW('Water Data'!H2))="","",OFFSET('Water Data'!$H$28,0,10*ROW('Water Data'!H2)))</f>
        <v>Yes</v>
      </c>
      <c r="CG8" s="272" t="str">
        <f ca="true">+IF(OFFSET('Water Data'!$H$29,0,10*ROW('Water Data'!H2))="","",OFFSET('Water Data'!$H$29,0,10*ROW('Water Data'!H2)))</f>
        <v/>
      </c>
      <c r="CH8" s="272" t="str">
        <f ca="true">+IF(OFFSET('Water Data'!$I$27,0,10*ROW('Water Data'!I2))="","",OFFSET('Water Data'!$I$27,0,10*ROW('Water Data'!I2)))</f>
        <v/>
      </c>
      <c r="CI8" s="272" t="str">
        <f ca="true">+IF(OFFSET('Water Data'!$I$28,0,10*ROW('Water Data'!I2))="","",OFFSET('Water Data'!$I$28,0,10*ROW('Water Data'!I2)))</f>
        <v>Yes</v>
      </c>
      <c r="CJ8" s="272" t="str">
        <f ca="true">+IF(OFFSET('Water Data'!$I$29,0,10*ROW('Water Data'!I2))="","",OFFSET('Water Data'!$I$29,0,10*ROW('Water Data'!I2)))</f>
        <v/>
      </c>
      <c r="CK8" s="272" t="str">
        <f ca="true">+IF(OFFSET('Sanitation Data'!$D$28,0,10*ROW('Sanitation Data'!D2))="","",OFFSET('Sanitation Data'!$D$28,0,10*ROW('Sanitation Data'!D2)))</f>
        <v/>
      </c>
      <c r="CL8" s="272" t="str">
        <f ca="true">+IF(OFFSET('Sanitation Data'!$D$29,0,10*ROW('Sanitation Data'!D2))="","",OFFSET('Sanitation Data'!$D$29,0,10*ROW('Sanitation Data'!D2)))</f>
        <v/>
      </c>
      <c r="CM8" s="272" t="str">
        <f ca="true">+IF(OFFSET('Sanitation Data'!$D$30,0,10*ROW('Sanitation Data'!D2))="","",OFFSET('Sanitation Data'!$D$30,0,10*ROW('Sanitation Data'!D2)))</f>
        <v/>
      </c>
      <c r="CN8" s="272" t="str">
        <f ca="true">+IF(OFFSET('Sanitation Data'!$D$31,0,10*ROW('Sanitation Data'!D2))="","",OFFSET('Sanitation Data'!$D$31,0,10*ROW('Sanitation Data'!D2)))</f>
        <v/>
      </c>
      <c r="CO8" s="272" t="str">
        <f ca="true">+IF(OFFSET('Sanitation Data'!$D$32,0,10*ROW('Sanitation Data'!D2))="","",OFFSET('Sanitation Data'!$D$32,0,10*ROW('Sanitation Data'!D2)))</f>
        <v/>
      </c>
      <c r="CP8" s="272" t="str">
        <f ca="true">+IF(OFFSET('Sanitation Data'!$E$28,0,10*ROW('Sanitation Data'!E2))="","",OFFSET('Sanitation Data'!$E$28,0,10*ROW('Sanitation Data'!E2)))</f>
        <v/>
      </c>
      <c r="CQ8" s="272" t="str">
        <f ca="true">+IF(OFFSET('Sanitation Data'!$E$29,0,10*ROW('Sanitation Data'!E2))="","",OFFSET('Sanitation Data'!$E$29,0,10*ROW('Sanitation Data'!E2)))</f>
        <v/>
      </c>
      <c r="CR8" s="272" t="str">
        <f ca="true">+IF(OFFSET('Sanitation Data'!$E$30,0,10*ROW('Sanitation Data'!E2))="","",OFFSET('Sanitation Data'!$E$30,0,10*ROW('Sanitation Data'!E2)))</f>
        <v/>
      </c>
      <c r="CS8" s="272" t="str">
        <f ca="true">+IF(OFFSET('Sanitation Data'!$E$31,0,10*ROW('Sanitation Data'!E2))="","",OFFSET('Sanitation Data'!$E$31,0,10*ROW('Sanitation Data'!E2)))</f>
        <v/>
      </c>
      <c r="CT8" s="272" t="str">
        <f ca="true">+IF(OFFSET('Sanitation Data'!$E$32,0,10*ROW('Sanitation Data'!E2))="","",OFFSET('Sanitation Data'!$E$32,0,10*ROW('Sanitation Data'!E2)))</f>
        <v/>
      </c>
      <c r="CU8" s="272" t="str">
        <f ca="true">+IF(OFFSET('Sanitation Data'!$F$28,0,10*ROW('Sanitation Data'!F2))="","",OFFSET('Sanitation Data'!$F$28,0,10*ROW('Sanitation Data'!F2)))</f>
        <v/>
      </c>
      <c r="CV8" s="272" t="str">
        <f ca="true">+IF(OFFSET('Sanitation Data'!$F$29,0,10*ROW('Sanitation Data'!F2))="","",OFFSET('Sanitation Data'!$F$29,0,10*ROW('Sanitation Data'!F2)))</f>
        <v/>
      </c>
      <c r="CW8" s="272" t="str">
        <f ca="true">+IF(OFFSET('Sanitation Data'!$F$30,0,10*ROW('Sanitation Data'!F2))="","",OFFSET('Sanitation Data'!$F$30,0,10*ROW('Sanitation Data'!F2)))</f>
        <v/>
      </c>
      <c r="CX8" s="272" t="str">
        <f ca="true">+IF(OFFSET('Sanitation Data'!$F$31,0,10*ROW('Sanitation Data'!F2))="","",OFFSET('Sanitation Data'!$F$31,0,10*ROW('Sanitation Data'!F2)))</f>
        <v/>
      </c>
      <c r="CY8" s="272" t="str">
        <f ca="true">+IF(OFFSET('Sanitation Data'!$F$32,0,10*ROW('Sanitation Data'!F2))="","",OFFSET('Sanitation Data'!$F$32,0,10*ROW('Sanitation Data'!F2)))</f>
        <v/>
      </c>
      <c r="CZ8" s="272" t="str">
        <f ca="true">+IF(OFFSET('Sanitation Data'!$G$28,0,10*ROW('Sanitation Data'!G2))="","",OFFSET('Sanitation Data'!$G$28,0,10*ROW('Sanitation Data'!G2)))</f>
        <v/>
      </c>
      <c r="DA8" s="272" t="str">
        <f ca="true">+IF(OFFSET('Sanitation Data'!$G$29,0,10*ROW('Sanitation Data'!G2))="","",OFFSET('Sanitation Data'!$G$29,0,10*ROW('Sanitation Data'!G2)))</f>
        <v/>
      </c>
      <c r="DB8" s="272" t="str">
        <f ca="true">+IF(OFFSET('Sanitation Data'!$G$30,0,10*ROW('Sanitation Data'!G2))="","",OFFSET('Sanitation Data'!$G$30,0,10*ROW('Sanitation Data'!G2)))</f>
        <v/>
      </c>
      <c r="DC8" s="272" t="str">
        <f ca="true">+IF(OFFSET('Sanitation Data'!$G$31,0,10*ROW('Sanitation Data'!G2))="","",OFFSET('Sanitation Data'!$G$31,0,10*ROW('Sanitation Data'!G2)))</f>
        <v/>
      </c>
      <c r="DD8" s="272" t="str">
        <f ca="true">+IF(OFFSET('Sanitation Data'!$G$32,0,10*ROW('Sanitation Data'!G2))="","",OFFSET('Sanitation Data'!$G$32,0,10*ROW('Sanitation Data'!G2)))</f>
        <v/>
      </c>
      <c r="DE8" s="272" t="str">
        <f ca="true">+IF(OFFSET('Sanitation Data'!$H$28,0,10*ROW('Sanitation Data'!H2))="","",OFFSET('Sanitation Data'!$H$28,0,10*ROW('Sanitation Data'!H2)))</f>
        <v/>
      </c>
      <c r="DF8" s="272" t="str">
        <f ca="true">+IF(OFFSET('Sanitation Data'!$H$29,0,10*ROW('Sanitation Data'!H2))="","",OFFSET('Sanitation Data'!$H$29,0,10*ROW('Sanitation Data'!H2)))</f>
        <v/>
      </c>
      <c r="DG8" s="272" t="str">
        <f ca="true">+IF(OFFSET('Sanitation Data'!$H$30,0,10*ROW('Sanitation Data'!H2))="","",OFFSET('Sanitation Data'!$H$30,0,10*ROW('Sanitation Data'!H2)))</f>
        <v/>
      </c>
      <c r="DH8" s="272" t="str">
        <f ca="true">+IF(OFFSET('Sanitation Data'!$H$31,0,10*ROW('Sanitation Data'!H2))="","",OFFSET('Sanitation Data'!$H$31,0,10*ROW('Sanitation Data'!H2)))</f>
        <v/>
      </c>
      <c r="DI8" s="272" t="str">
        <f ca="true">+IF(OFFSET('Sanitation Data'!$H$32,0,10*ROW('Sanitation Data'!H2))="","",OFFSET('Sanitation Data'!$H$32,0,10*ROW('Sanitation Data'!H2)))</f>
        <v/>
      </c>
      <c r="DJ8" s="272" t="str">
        <f ca="true">+IF(OFFSET('Sanitation Data'!$I$28,0,10*ROW('Sanitation Data'!I2))="","",OFFSET('Sanitation Data'!$I$28,0,10*ROW('Sanitation Data'!I2)))</f>
        <v/>
      </c>
      <c r="DK8" s="272" t="str">
        <f ca="true">+IF(OFFSET('Sanitation Data'!$I$29,0,10*ROW('Sanitation Data'!I2))="","",OFFSET('Sanitation Data'!$I$29,0,10*ROW('Sanitation Data'!I2)))</f>
        <v/>
      </c>
      <c r="DL8" s="272" t="str">
        <f ca="true">+IF(OFFSET('Sanitation Data'!$I$30,0,10*ROW('Sanitation Data'!I2))="","",OFFSET('Sanitation Data'!$I$30,0,10*ROW('Sanitation Data'!I2)))</f>
        <v/>
      </c>
      <c r="DM8" s="272" t="str">
        <f ca="true">+IF(OFFSET('Sanitation Data'!$I$31,0,10*ROW('Sanitation Data'!I2))="","",OFFSET('Sanitation Data'!$I$31,0,10*ROW('Sanitation Data'!I2)))</f>
        <v/>
      </c>
      <c r="DN8" s="272" t="str">
        <f ca="true">+IF(OFFSET('Sanitation Data'!$I$32,0,10*ROW('Sanitation Data'!I2))="","",OFFSET('Sanitation Data'!$I$32,0,10*ROW('Sanitation Data'!I2)))</f>
        <v/>
      </c>
      <c r="DO8" s="272" t="str">
        <f ca="true">+IF(OFFSET('Hygiene Data'!$D$11,0,10*ROW('Hygiene Data'!D2))="","",OFFSET('Hygiene Data'!$D$11,0,10*ROW('Hygiene Data'!D2)))</f>
        <v/>
      </c>
      <c r="DP8" s="272" t="str">
        <f ca="true">+IF(OFFSET('Hygiene Data'!$D$12,0,10*ROW('Hygiene Data'!D2))="","",OFFSET('Hygiene Data'!$D$12,0,10*ROW('Hygiene Data'!D2)))</f>
        <v/>
      </c>
      <c r="DQ8" s="272" t="str">
        <f ca="true">+IF(OFFSET('Hygiene Data'!$D$13,0,10*ROW('Hygiene Data'!D2))="","",OFFSET('Hygiene Data'!$D$13,0,10*ROW('Hygiene Data'!D2)))</f>
        <v/>
      </c>
      <c r="DR8" s="272" t="str">
        <f ca="true">+IF(OFFSET('Hygiene Data'!$E$11,0,10*ROW('Hygiene Data'!E2))="","",OFFSET('Hygiene Data'!$E$11,0,10*ROW('Hygiene Data'!E2)))</f>
        <v/>
      </c>
      <c r="DS8" s="272" t="str">
        <f ca="true">+IF(OFFSET('Hygiene Data'!$E$12,0,10*ROW('Hygiene Data'!E2))="","",OFFSET('Hygiene Data'!$E$12,0,10*ROW('Hygiene Data'!E2)))</f>
        <v/>
      </c>
      <c r="DT8" s="272" t="str">
        <f ca="true">+IF(OFFSET('Hygiene Data'!$E$13,0,10*ROW('Hygiene Data'!E2))="","",OFFSET('Hygiene Data'!$E$13,0,10*ROW('Hygiene Data'!E2)))</f>
        <v/>
      </c>
      <c r="DU8" s="272" t="str">
        <f ca="true">+IF(OFFSET('Hygiene Data'!$F$11,0,10*ROW('Hygiene Data'!F2))="","",OFFSET('Hygiene Data'!$F$11,0,10*ROW('Hygiene Data'!F2)))</f>
        <v/>
      </c>
      <c r="DV8" s="272" t="str">
        <f ca="true">+IF(OFFSET('Hygiene Data'!$F$12,0,10*ROW('Hygiene Data'!F2))="","",OFFSET('Hygiene Data'!$F$12,0,10*ROW('Hygiene Data'!F2)))</f>
        <v/>
      </c>
      <c r="DW8" s="272" t="str">
        <f ca="true">+IF(OFFSET('Hygiene Data'!$F$13,0,10*ROW('Hygiene Data'!F2))="","",OFFSET('Hygiene Data'!$F$13,0,10*ROW('Hygiene Data'!F2)))</f>
        <v/>
      </c>
      <c r="DX8" s="272" t="str">
        <f ca="true">+IF(OFFSET('Hygiene Data'!$G$11,0,10*ROW('Hygiene Data'!G2))="","",OFFSET('Hygiene Data'!$G$11,0,10*ROW('Hygiene Data'!G2)))</f>
        <v/>
      </c>
      <c r="DY8" s="272" t="str">
        <f ca="true">+IF(OFFSET('Hygiene Data'!$G$12,0,10*ROW('Hygiene Data'!G2))="","",OFFSET('Hygiene Data'!$G$12,0,10*ROW('Hygiene Data'!G2)))</f>
        <v/>
      </c>
      <c r="DZ8" s="272" t="str">
        <f ca="true">+IF(OFFSET('Hygiene Data'!$G$13,0,10*ROW('Hygiene Data'!G2))="","",OFFSET('Hygiene Data'!$G$13,0,10*ROW('Hygiene Data'!G2)))</f>
        <v/>
      </c>
      <c r="EA8" s="272" t="str">
        <f ca="true">+IF(OFFSET('Hygiene Data'!$H$11,0,10*ROW('Hygiene Data'!H2))="","",OFFSET('Hygiene Data'!$H$11,0,10*ROW('Hygiene Data'!H2)))</f>
        <v/>
      </c>
      <c r="EB8" s="272" t="str">
        <f ca="true">+IF(OFFSET('Hygiene Data'!$H$12,0,10*ROW('Hygiene Data'!H2))="","",OFFSET('Hygiene Data'!$H$12,0,10*ROW('Hygiene Data'!H2)))</f>
        <v/>
      </c>
      <c r="EC8" s="272" t="str">
        <f ca="true">+IF(OFFSET('Hygiene Data'!$H$13,0,10*ROW('Hygiene Data'!H2))="","",OFFSET('Hygiene Data'!$H$13,0,10*ROW('Hygiene Data'!H2)))</f>
        <v/>
      </c>
      <c r="ED8" s="272" t="str">
        <f ca="true">+IF(OFFSET('Hygiene Data'!$I$11,0,10*ROW('Hygiene Data'!I2))="","",OFFSET('Hygiene Data'!$I$11,0,10*ROW('Hygiene Data'!I2)))</f>
        <v/>
      </c>
      <c r="EE8" s="272" t="str">
        <f ca="true">+IF(OFFSET('Hygiene Data'!$I$12,0,10*ROW('Hygiene Data'!I2))="","",OFFSET('Hygiene Data'!$I$12,0,10*ROW('Hygiene Data'!I2)))</f>
        <v/>
      </c>
      <c r="EF8" s="272" t="str">
        <f ca="true">+IF(OFFSET('Hygiene Data'!$I$13,0,10*ROW('Hygiene Data'!I2))="","",OFFSET('Hygiene Data'!$I$13,0,10*ROW('Hygiene Data'!I2)))</f>
        <v/>
      </c>
    </row>
    <row xmlns:x14ac="http://schemas.microsoft.com/office/spreadsheetml/2009/9/ac" r="9" x14ac:dyDescent="0.2">
      <c r="A9" s="36" t="str">
        <f ca="true">+IF(OFFSET('Water Data'!$B$2,0,10*ROW('Water Data'!E3))="","",OFFSET('Water Data'!$B$2,0,10*ROW('Water Data'!E3)))</f>
        <v>KIR_2009_EMIS</v>
      </c>
      <c r="B9" s="36" t="str">
        <f ca="true">+IF(OFFSET('Water Data'!$C$2,0,10*ROW('Water Data'!F3))="","",OFFSET('Water Data'!$C$2,0,10*ROW('Water Data'!F3)))</f>
        <v>EMIS</v>
      </c>
      <c r="C9" s="328">
        <f t="shared" ca="true" si="0"/>
        <v>2009</v>
      </c>
      <c r="D9" s="93"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93">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58.36641221374046</v>
      </c>
      <c r="F9" s="93"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93"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93"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93"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93"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93"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93"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93"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93"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93"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93"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93">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51.7</v>
      </c>
      <c r="R9" s="93"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93"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93">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73</v>
      </c>
      <c r="U9" s="93"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94"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94"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94"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94"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94"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94"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94"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94"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94"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94"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94"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94"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94"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94"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94"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94"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94"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94"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94"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94"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94"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94"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94"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94"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94"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94"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94"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94"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94"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94"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95"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95"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95"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95"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95"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95"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95"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95"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95"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95"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95"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95"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95"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95"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95"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95"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95"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95"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72"/>
      <c r="BS9" s="272" t="str">
        <f ca="true">+IF(OFFSET('Water Data'!$D$27,0,10*ROW('Water Data'!D3))="","",OFFSET('Water Data'!$D$27,0,10*ROW('Water Data'!D3)))</f>
        <v/>
      </c>
      <c r="BT9" s="272" t="str">
        <f ca="true">+IF(OFFSET('Water Data'!$D$28,0,10*ROW('Water Data'!D3))="","",OFFSET('Water Data'!$D$28,0,10*ROW('Water Data'!D3)))</f>
        <v>Yes</v>
      </c>
      <c r="BU9" s="272" t="str">
        <f ca="true">+IF(OFFSET('Water Data'!$D$29,0,10*ROW('Water Data'!D3))="","",OFFSET('Water Data'!$D$29,0,10*ROW('Water Data'!D3)))</f>
        <v/>
      </c>
      <c r="BV9" s="272" t="str">
        <f ca="true">+IF(OFFSET('Water Data'!$E$27,0,10*ROW('Water Data'!E3))="","",OFFSET('Water Data'!$E$27,0,10*ROW('Water Data'!E3)))</f>
        <v/>
      </c>
      <c r="BW9" s="272" t="str">
        <f ca="true">+IF(OFFSET('Water Data'!$E$28,0,10*ROW('Water Data'!E3))="","",OFFSET('Water Data'!$E$28,0,10*ROW('Water Data'!E3)))</f>
        <v/>
      </c>
      <c r="BX9" s="272" t="str">
        <f ca="true">+IF(OFFSET('Water Data'!$E$29,0,10*ROW('Water Data'!E3))="","",OFFSET('Water Data'!$E$29,0,10*ROW('Water Data'!E3)))</f>
        <v/>
      </c>
      <c r="BY9" s="272" t="str">
        <f ca="true">+IF(OFFSET('Water Data'!$F$27,0,10*ROW('Water Data'!F3))="","",OFFSET('Water Data'!$F$27,0,10*ROW('Water Data'!F3)))</f>
        <v/>
      </c>
      <c r="BZ9" s="272" t="str">
        <f ca="true">+IF(OFFSET('Water Data'!$F$28,0,10*ROW('Water Data'!F3))="","",OFFSET('Water Data'!$F$28,0,10*ROW('Water Data'!F3)))</f>
        <v/>
      </c>
      <c r="CA9" s="272" t="str">
        <f ca="true">+IF(OFFSET('Water Data'!$F$29,0,10*ROW('Water Data'!F3))="","",OFFSET('Water Data'!$F$29,0,10*ROW('Water Data'!F3)))</f>
        <v/>
      </c>
      <c r="CB9" s="272" t="str">
        <f ca="true">+IF(OFFSET('Water Data'!$G$27,0,10*ROW('Water Data'!G3))="","",OFFSET('Water Data'!$G$27,0,10*ROW('Water Data'!G3)))</f>
        <v/>
      </c>
      <c r="CC9" s="272" t="str">
        <f ca="true">+IF(OFFSET('Water Data'!$G$28,0,10*ROW('Water Data'!G3))="","",OFFSET('Water Data'!$G$28,0,10*ROW('Water Data'!G3)))</f>
        <v/>
      </c>
      <c r="CD9" s="272" t="str">
        <f ca="true">+IF(OFFSET('Water Data'!$G$29,0,10*ROW('Water Data'!G3))="","",OFFSET('Water Data'!$G$29,0,10*ROW('Water Data'!G3)))</f>
        <v/>
      </c>
      <c r="CE9" s="272" t="str">
        <f ca="true">+IF(OFFSET('Water Data'!$H$27,0,10*ROW('Water Data'!H3))="","",OFFSET('Water Data'!$H$27,0,10*ROW('Water Data'!H3)))</f>
        <v/>
      </c>
      <c r="CF9" s="272" t="str">
        <f ca="true">+IF(OFFSET('Water Data'!$H$28,0,10*ROW('Water Data'!H3))="","",OFFSET('Water Data'!$H$28,0,10*ROW('Water Data'!H3)))</f>
        <v>Yes</v>
      </c>
      <c r="CG9" s="272" t="str">
        <f ca="true">+IF(OFFSET('Water Data'!$H$29,0,10*ROW('Water Data'!H3))="","",OFFSET('Water Data'!$H$29,0,10*ROW('Water Data'!H3)))</f>
        <v/>
      </c>
      <c r="CH9" s="272" t="str">
        <f ca="true">+IF(OFFSET('Water Data'!$I$27,0,10*ROW('Water Data'!I3))="","",OFFSET('Water Data'!$I$27,0,10*ROW('Water Data'!I3)))</f>
        <v/>
      </c>
      <c r="CI9" s="272" t="str">
        <f ca="true">+IF(OFFSET('Water Data'!$I$28,0,10*ROW('Water Data'!I3))="","",OFFSET('Water Data'!$I$28,0,10*ROW('Water Data'!I3)))</f>
        <v>Yes</v>
      </c>
      <c r="CJ9" s="272" t="str">
        <f ca="true">+IF(OFFSET('Water Data'!$I$29,0,10*ROW('Water Data'!I3))="","",OFFSET('Water Data'!$I$29,0,10*ROW('Water Data'!I3)))</f>
        <v/>
      </c>
      <c r="CK9" s="272" t="str">
        <f ca="true">+IF(OFFSET('Sanitation Data'!$D$28,0,10*ROW('Sanitation Data'!D3))="","",OFFSET('Sanitation Data'!$D$28,0,10*ROW('Sanitation Data'!D3)))</f>
        <v/>
      </c>
      <c r="CL9" s="272" t="str">
        <f ca="true">+IF(OFFSET('Sanitation Data'!$D$29,0,10*ROW('Sanitation Data'!D3))="","",OFFSET('Sanitation Data'!$D$29,0,10*ROW('Sanitation Data'!D3)))</f>
        <v/>
      </c>
      <c r="CM9" s="272" t="str">
        <f ca="true">+IF(OFFSET('Sanitation Data'!$D$30,0,10*ROW('Sanitation Data'!D3))="","",OFFSET('Sanitation Data'!$D$30,0,10*ROW('Sanitation Data'!D3)))</f>
        <v/>
      </c>
      <c r="CN9" s="272" t="str">
        <f ca="true">+IF(OFFSET('Sanitation Data'!$D$31,0,10*ROW('Sanitation Data'!D3))="","",OFFSET('Sanitation Data'!$D$31,0,10*ROW('Sanitation Data'!D3)))</f>
        <v/>
      </c>
      <c r="CO9" s="272" t="str">
        <f ca="true">+IF(OFFSET('Sanitation Data'!$D$32,0,10*ROW('Sanitation Data'!D3))="","",OFFSET('Sanitation Data'!$D$32,0,10*ROW('Sanitation Data'!D3)))</f>
        <v/>
      </c>
      <c r="CP9" s="272" t="str">
        <f ca="true">+IF(OFFSET('Sanitation Data'!$E$28,0,10*ROW('Sanitation Data'!E3))="","",OFFSET('Sanitation Data'!$E$28,0,10*ROW('Sanitation Data'!E3)))</f>
        <v/>
      </c>
      <c r="CQ9" s="272" t="str">
        <f ca="true">+IF(OFFSET('Sanitation Data'!$E$29,0,10*ROW('Sanitation Data'!E3))="","",OFFSET('Sanitation Data'!$E$29,0,10*ROW('Sanitation Data'!E3)))</f>
        <v/>
      </c>
      <c r="CR9" s="272" t="str">
        <f ca="true">+IF(OFFSET('Sanitation Data'!$E$30,0,10*ROW('Sanitation Data'!E3))="","",OFFSET('Sanitation Data'!$E$30,0,10*ROW('Sanitation Data'!E3)))</f>
        <v/>
      </c>
      <c r="CS9" s="272" t="str">
        <f ca="true">+IF(OFFSET('Sanitation Data'!$E$31,0,10*ROW('Sanitation Data'!E3))="","",OFFSET('Sanitation Data'!$E$31,0,10*ROW('Sanitation Data'!E3)))</f>
        <v/>
      </c>
      <c r="CT9" s="272" t="str">
        <f ca="true">+IF(OFFSET('Sanitation Data'!$E$32,0,10*ROW('Sanitation Data'!E3))="","",OFFSET('Sanitation Data'!$E$32,0,10*ROW('Sanitation Data'!E3)))</f>
        <v/>
      </c>
      <c r="CU9" s="272" t="str">
        <f ca="true">+IF(OFFSET('Sanitation Data'!$F$28,0,10*ROW('Sanitation Data'!F3))="","",OFFSET('Sanitation Data'!$F$28,0,10*ROW('Sanitation Data'!F3)))</f>
        <v/>
      </c>
      <c r="CV9" s="272" t="str">
        <f ca="true">+IF(OFFSET('Sanitation Data'!$F$29,0,10*ROW('Sanitation Data'!F3))="","",OFFSET('Sanitation Data'!$F$29,0,10*ROW('Sanitation Data'!F3)))</f>
        <v/>
      </c>
      <c r="CW9" s="272" t="str">
        <f ca="true">+IF(OFFSET('Sanitation Data'!$F$30,0,10*ROW('Sanitation Data'!F3))="","",OFFSET('Sanitation Data'!$F$30,0,10*ROW('Sanitation Data'!F3)))</f>
        <v/>
      </c>
      <c r="CX9" s="272" t="str">
        <f ca="true">+IF(OFFSET('Sanitation Data'!$F$31,0,10*ROW('Sanitation Data'!F3))="","",OFFSET('Sanitation Data'!$F$31,0,10*ROW('Sanitation Data'!F3)))</f>
        <v/>
      </c>
      <c r="CY9" s="272" t="str">
        <f ca="true">+IF(OFFSET('Sanitation Data'!$F$32,0,10*ROW('Sanitation Data'!F3))="","",OFFSET('Sanitation Data'!$F$32,0,10*ROW('Sanitation Data'!F3)))</f>
        <v/>
      </c>
      <c r="CZ9" s="272" t="str">
        <f ca="true">+IF(OFFSET('Sanitation Data'!$G$28,0,10*ROW('Sanitation Data'!G3))="","",OFFSET('Sanitation Data'!$G$28,0,10*ROW('Sanitation Data'!G3)))</f>
        <v/>
      </c>
      <c r="DA9" s="272" t="str">
        <f ca="true">+IF(OFFSET('Sanitation Data'!$G$29,0,10*ROW('Sanitation Data'!G3))="","",OFFSET('Sanitation Data'!$G$29,0,10*ROW('Sanitation Data'!G3)))</f>
        <v/>
      </c>
      <c r="DB9" s="272" t="str">
        <f ca="true">+IF(OFFSET('Sanitation Data'!$G$30,0,10*ROW('Sanitation Data'!G3))="","",OFFSET('Sanitation Data'!$G$30,0,10*ROW('Sanitation Data'!G3)))</f>
        <v/>
      </c>
      <c r="DC9" s="272" t="str">
        <f ca="true">+IF(OFFSET('Sanitation Data'!$G$31,0,10*ROW('Sanitation Data'!G3))="","",OFFSET('Sanitation Data'!$G$31,0,10*ROW('Sanitation Data'!G3)))</f>
        <v/>
      </c>
      <c r="DD9" s="272" t="str">
        <f ca="true">+IF(OFFSET('Sanitation Data'!$G$32,0,10*ROW('Sanitation Data'!G3))="","",OFFSET('Sanitation Data'!$G$32,0,10*ROW('Sanitation Data'!G3)))</f>
        <v/>
      </c>
      <c r="DE9" s="272" t="str">
        <f ca="true">+IF(OFFSET('Sanitation Data'!$H$28,0,10*ROW('Sanitation Data'!H3))="","",OFFSET('Sanitation Data'!$H$28,0,10*ROW('Sanitation Data'!H3)))</f>
        <v/>
      </c>
      <c r="DF9" s="272" t="str">
        <f ca="true">+IF(OFFSET('Sanitation Data'!$H$29,0,10*ROW('Sanitation Data'!H3))="","",OFFSET('Sanitation Data'!$H$29,0,10*ROW('Sanitation Data'!H3)))</f>
        <v/>
      </c>
      <c r="DG9" s="272" t="str">
        <f ca="true">+IF(OFFSET('Sanitation Data'!$H$30,0,10*ROW('Sanitation Data'!H3))="","",OFFSET('Sanitation Data'!$H$30,0,10*ROW('Sanitation Data'!H3)))</f>
        <v/>
      </c>
      <c r="DH9" s="272" t="str">
        <f ca="true">+IF(OFFSET('Sanitation Data'!$H$31,0,10*ROW('Sanitation Data'!H3))="","",OFFSET('Sanitation Data'!$H$31,0,10*ROW('Sanitation Data'!H3)))</f>
        <v/>
      </c>
      <c r="DI9" s="272" t="str">
        <f ca="true">+IF(OFFSET('Sanitation Data'!$H$32,0,10*ROW('Sanitation Data'!H3))="","",OFFSET('Sanitation Data'!$H$32,0,10*ROW('Sanitation Data'!H3)))</f>
        <v/>
      </c>
      <c r="DJ9" s="272" t="str">
        <f ca="true">+IF(OFFSET('Sanitation Data'!$I$28,0,10*ROW('Sanitation Data'!I3))="","",OFFSET('Sanitation Data'!$I$28,0,10*ROW('Sanitation Data'!I3)))</f>
        <v/>
      </c>
      <c r="DK9" s="272" t="str">
        <f ca="true">+IF(OFFSET('Sanitation Data'!$I$29,0,10*ROW('Sanitation Data'!I3))="","",OFFSET('Sanitation Data'!$I$29,0,10*ROW('Sanitation Data'!I3)))</f>
        <v/>
      </c>
      <c r="DL9" s="272" t="str">
        <f ca="true">+IF(OFFSET('Sanitation Data'!$I$30,0,10*ROW('Sanitation Data'!I3))="","",OFFSET('Sanitation Data'!$I$30,0,10*ROW('Sanitation Data'!I3)))</f>
        <v/>
      </c>
      <c r="DM9" s="272" t="str">
        <f ca="true">+IF(OFFSET('Sanitation Data'!$I$31,0,10*ROW('Sanitation Data'!I3))="","",OFFSET('Sanitation Data'!$I$31,0,10*ROW('Sanitation Data'!I3)))</f>
        <v/>
      </c>
      <c r="DN9" s="272" t="str">
        <f ca="true">+IF(OFFSET('Sanitation Data'!$I$32,0,10*ROW('Sanitation Data'!I3))="","",OFFSET('Sanitation Data'!$I$32,0,10*ROW('Sanitation Data'!I3)))</f>
        <v/>
      </c>
      <c r="DO9" s="272" t="str">
        <f ca="true">+IF(OFFSET('Hygiene Data'!$D$11,0,10*ROW('Hygiene Data'!D3))="","",OFFSET('Hygiene Data'!$D$11,0,10*ROW('Hygiene Data'!D3)))</f>
        <v/>
      </c>
      <c r="DP9" s="272" t="str">
        <f ca="true">+IF(OFFSET('Hygiene Data'!$D$12,0,10*ROW('Hygiene Data'!D3))="","",OFFSET('Hygiene Data'!$D$12,0,10*ROW('Hygiene Data'!D3)))</f>
        <v/>
      </c>
      <c r="DQ9" s="272" t="str">
        <f ca="true">+IF(OFFSET('Hygiene Data'!$D$13,0,10*ROW('Hygiene Data'!D3))="","",OFFSET('Hygiene Data'!$D$13,0,10*ROW('Hygiene Data'!D3)))</f>
        <v/>
      </c>
      <c r="DR9" s="272" t="str">
        <f ca="true">+IF(OFFSET('Hygiene Data'!$E$11,0,10*ROW('Hygiene Data'!E3))="","",OFFSET('Hygiene Data'!$E$11,0,10*ROW('Hygiene Data'!E3)))</f>
        <v/>
      </c>
      <c r="DS9" s="272" t="str">
        <f ca="true">+IF(OFFSET('Hygiene Data'!$E$12,0,10*ROW('Hygiene Data'!E3))="","",OFFSET('Hygiene Data'!$E$12,0,10*ROW('Hygiene Data'!E3)))</f>
        <v/>
      </c>
      <c r="DT9" s="272" t="str">
        <f ca="true">+IF(OFFSET('Hygiene Data'!$E$13,0,10*ROW('Hygiene Data'!E3))="","",OFFSET('Hygiene Data'!$E$13,0,10*ROW('Hygiene Data'!E3)))</f>
        <v/>
      </c>
      <c r="DU9" s="272" t="str">
        <f ca="true">+IF(OFFSET('Hygiene Data'!$F$11,0,10*ROW('Hygiene Data'!F3))="","",OFFSET('Hygiene Data'!$F$11,0,10*ROW('Hygiene Data'!F3)))</f>
        <v/>
      </c>
      <c r="DV9" s="272" t="str">
        <f ca="true">+IF(OFFSET('Hygiene Data'!$F$12,0,10*ROW('Hygiene Data'!F3))="","",OFFSET('Hygiene Data'!$F$12,0,10*ROW('Hygiene Data'!F3)))</f>
        <v/>
      </c>
      <c r="DW9" s="272" t="str">
        <f ca="true">+IF(OFFSET('Hygiene Data'!$F$13,0,10*ROW('Hygiene Data'!F3))="","",OFFSET('Hygiene Data'!$F$13,0,10*ROW('Hygiene Data'!F3)))</f>
        <v/>
      </c>
      <c r="DX9" s="272" t="str">
        <f ca="true">+IF(OFFSET('Hygiene Data'!$G$11,0,10*ROW('Hygiene Data'!G3))="","",OFFSET('Hygiene Data'!$G$11,0,10*ROW('Hygiene Data'!G3)))</f>
        <v/>
      </c>
      <c r="DY9" s="272" t="str">
        <f ca="true">+IF(OFFSET('Hygiene Data'!$G$12,0,10*ROW('Hygiene Data'!G3))="","",OFFSET('Hygiene Data'!$G$12,0,10*ROW('Hygiene Data'!G3)))</f>
        <v/>
      </c>
      <c r="DZ9" s="272" t="str">
        <f ca="true">+IF(OFFSET('Hygiene Data'!$G$13,0,10*ROW('Hygiene Data'!G3))="","",OFFSET('Hygiene Data'!$G$13,0,10*ROW('Hygiene Data'!G3)))</f>
        <v/>
      </c>
      <c r="EA9" s="272" t="str">
        <f ca="true">+IF(OFFSET('Hygiene Data'!$H$11,0,10*ROW('Hygiene Data'!H3))="","",OFFSET('Hygiene Data'!$H$11,0,10*ROW('Hygiene Data'!H3)))</f>
        <v/>
      </c>
      <c r="EB9" s="272" t="str">
        <f ca="true">+IF(OFFSET('Hygiene Data'!$H$12,0,10*ROW('Hygiene Data'!H3))="","",OFFSET('Hygiene Data'!$H$12,0,10*ROW('Hygiene Data'!H3)))</f>
        <v/>
      </c>
      <c r="EC9" s="272" t="str">
        <f ca="true">+IF(OFFSET('Hygiene Data'!$H$13,0,10*ROW('Hygiene Data'!H3))="","",OFFSET('Hygiene Data'!$H$13,0,10*ROW('Hygiene Data'!H3)))</f>
        <v/>
      </c>
      <c r="ED9" s="272" t="str">
        <f ca="true">+IF(OFFSET('Hygiene Data'!$I$11,0,10*ROW('Hygiene Data'!I3))="","",OFFSET('Hygiene Data'!$I$11,0,10*ROW('Hygiene Data'!I3)))</f>
        <v/>
      </c>
      <c r="EE9" s="272" t="str">
        <f ca="true">+IF(OFFSET('Hygiene Data'!$I$12,0,10*ROW('Hygiene Data'!I3))="","",OFFSET('Hygiene Data'!$I$12,0,10*ROW('Hygiene Data'!I3)))</f>
        <v/>
      </c>
      <c r="EF9" s="272" t="str">
        <f ca="true">+IF(OFFSET('Hygiene Data'!$I$13,0,10*ROW('Hygiene Data'!I3))="","",OFFSET('Hygiene Data'!$I$13,0,10*ROW('Hygiene Data'!I3)))</f>
        <v/>
      </c>
    </row>
    <row xmlns:x14ac="http://schemas.microsoft.com/office/spreadsheetml/2009/9/ac" r="10" x14ac:dyDescent="0.2">
      <c r="A10" s="36" t="str">
        <f ca="true">+IF(OFFSET('Water Data'!$B$2,0,10*ROW('Water Data'!E4))="","",OFFSET('Water Data'!$B$2,0,10*ROW('Water Data'!E4)))</f>
        <v>KIR_2010_EMIS</v>
      </c>
      <c r="B10" s="36" t="str">
        <f ca="true">+IF(OFFSET('Water Data'!$C$2,0,10*ROW('Water Data'!F4))="","",OFFSET('Water Data'!$C$2,0,10*ROW('Water Data'!F4)))</f>
        <v>EMIS</v>
      </c>
      <c r="C10" s="328">
        <f t="shared" ca="true" si="0"/>
        <v>2010</v>
      </c>
      <c r="D10" s="93"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93">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63.663358778625948</v>
      </c>
      <c r="F10" s="93"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93"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93"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93"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93"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93"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93"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93"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93"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93"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93"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93">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58.9</v>
      </c>
      <c r="R10" s="93"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93"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93">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74.5</v>
      </c>
      <c r="U10" s="93"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94"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94"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94"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94"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94"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94"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94"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94"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94"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94"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94"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94"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94"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94"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94"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94"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94"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94"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94"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94"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94"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94"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94"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94"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94"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94"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94"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94"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94"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94"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95"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95"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95"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95"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95"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95"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95"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95"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95"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95"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95"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95"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95"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95"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95"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95"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95"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95"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72"/>
      <c r="BS10" s="272" t="str">
        <f ca="true">+IF(OFFSET('Water Data'!$D$27,0,10*ROW('Water Data'!D4))="","",OFFSET('Water Data'!$D$27,0,10*ROW('Water Data'!D4)))</f>
        <v/>
      </c>
      <c r="BT10" s="272" t="str">
        <f ca="true">+IF(OFFSET('Water Data'!$D$28,0,10*ROW('Water Data'!D4))="","",OFFSET('Water Data'!$D$28,0,10*ROW('Water Data'!D4)))</f>
        <v>Yes</v>
      </c>
      <c r="BU10" s="272" t="str">
        <f ca="true">+IF(OFFSET('Water Data'!$D$29,0,10*ROW('Water Data'!D4))="","",OFFSET('Water Data'!$D$29,0,10*ROW('Water Data'!D4)))</f>
        <v/>
      </c>
      <c r="BV10" s="272" t="str">
        <f ca="true">+IF(OFFSET('Water Data'!$E$27,0,10*ROW('Water Data'!E4))="","",OFFSET('Water Data'!$E$27,0,10*ROW('Water Data'!E4)))</f>
        <v/>
      </c>
      <c r="BW10" s="272" t="str">
        <f ca="true">+IF(OFFSET('Water Data'!$E$28,0,10*ROW('Water Data'!E4))="","",OFFSET('Water Data'!$E$28,0,10*ROW('Water Data'!E4)))</f>
        <v/>
      </c>
      <c r="BX10" s="272" t="str">
        <f ca="true">+IF(OFFSET('Water Data'!$E$29,0,10*ROW('Water Data'!E4))="","",OFFSET('Water Data'!$E$29,0,10*ROW('Water Data'!E4)))</f>
        <v/>
      </c>
      <c r="BY10" s="272" t="str">
        <f ca="true">+IF(OFFSET('Water Data'!$F$27,0,10*ROW('Water Data'!F4))="","",OFFSET('Water Data'!$F$27,0,10*ROW('Water Data'!F4)))</f>
        <v/>
      </c>
      <c r="BZ10" s="272" t="str">
        <f ca="true">+IF(OFFSET('Water Data'!$F$28,0,10*ROW('Water Data'!F4))="","",OFFSET('Water Data'!$F$28,0,10*ROW('Water Data'!F4)))</f>
        <v/>
      </c>
      <c r="CA10" s="272" t="str">
        <f ca="true">+IF(OFFSET('Water Data'!$F$29,0,10*ROW('Water Data'!F4))="","",OFFSET('Water Data'!$F$29,0,10*ROW('Water Data'!F4)))</f>
        <v/>
      </c>
      <c r="CB10" s="272" t="str">
        <f ca="true">+IF(OFFSET('Water Data'!$G$27,0,10*ROW('Water Data'!G4))="","",OFFSET('Water Data'!$G$27,0,10*ROW('Water Data'!G4)))</f>
        <v/>
      </c>
      <c r="CC10" s="272" t="str">
        <f ca="true">+IF(OFFSET('Water Data'!$G$28,0,10*ROW('Water Data'!G4))="","",OFFSET('Water Data'!$G$28,0,10*ROW('Water Data'!G4)))</f>
        <v/>
      </c>
      <c r="CD10" s="272" t="str">
        <f ca="true">+IF(OFFSET('Water Data'!$G$29,0,10*ROW('Water Data'!G4))="","",OFFSET('Water Data'!$G$29,0,10*ROW('Water Data'!G4)))</f>
        <v/>
      </c>
      <c r="CE10" s="272" t="str">
        <f ca="true">+IF(OFFSET('Water Data'!$H$27,0,10*ROW('Water Data'!H4))="","",OFFSET('Water Data'!$H$27,0,10*ROW('Water Data'!H4)))</f>
        <v/>
      </c>
      <c r="CF10" s="272" t="str">
        <f ca="true">+IF(OFFSET('Water Data'!$H$28,0,10*ROW('Water Data'!H4))="","",OFFSET('Water Data'!$H$28,0,10*ROW('Water Data'!H4)))</f>
        <v>Yes</v>
      </c>
      <c r="CG10" s="272" t="str">
        <f ca="true">+IF(OFFSET('Water Data'!$H$29,0,10*ROW('Water Data'!H4))="","",OFFSET('Water Data'!$H$29,0,10*ROW('Water Data'!H4)))</f>
        <v/>
      </c>
      <c r="CH10" s="272" t="str">
        <f ca="true">+IF(OFFSET('Water Data'!$I$27,0,10*ROW('Water Data'!I4))="","",OFFSET('Water Data'!$I$27,0,10*ROW('Water Data'!I4)))</f>
        <v/>
      </c>
      <c r="CI10" s="272" t="str">
        <f ca="true">+IF(OFFSET('Water Data'!$I$28,0,10*ROW('Water Data'!I4))="","",OFFSET('Water Data'!$I$28,0,10*ROW('Water Data'!I4)))</f>
        <v>Yes</v>
      </c>
      <c r="CJ10" s="272" t="str">
        <f ca="true">+IF(OFFSET('Water Data'!$I$29,0,10*ROW('Water Data'!I4))="","",OFFSET('Water Data'!$I$29,0,10*ROW('Water Data'!I4)))</f>
        <v/>
      </c>
      <c r="CK10" s="272" t="str">
        <f ca="true">+IF(OFFSET('Sanitation Data'!$D$28,0,10*ROW('Sanitation Data'!D4))="","",OFFSET('Sanitation Data'!$D$28,0,10*ROW('Sanitation Data'!D4)))</f>
        <v/>
      </c>
      <c r="CL10" s="272" t="str">
        <f ca="true">+IF(OFFSET('Sanitation Data'!$D$29,0,10*ROW('Sanitation Data'!D4))="","",OFFSET('Sanitation Data'!$D$29,0,10*ROW('Sanitation Data'!D4)))</f>
        <v/>
      </c>
      <c r="CM10" s="272" t="str">
        <f ca="true">+IF(OFFSET('Sanitation Data'!$D$30,0,10*ROW('Sanitation Data'!D4))="","",OFFSET('Sanitation Data'!$D$30,0,10*ROW('Sanitation Data'!D4)))</f>
        <v/>
      </c>
      <c r="CN10" s="272" t="str">
        <f ca="true">+IF(OFFSET('Sanitation Data'!$D$31,0,10*ROW('Sanitation Data'!D4))="","",OFFSET('Sanitation Data'!$D$31,0,10*ROW('Sanitation Data'!D4)))</f>
        <v/>
      </c>
      <c r="CO10" s="272" t="str">
        <f ca="true">+IF(OFFSET('Sanitation Data'!$D$32,0,10*ROW('Sanitation Data'!D4))="","",OFFSET('Sanitation Data'!$D$32,0,10*ROW('Sanitation Data'!D4)))</f>
        <v/>
      </c>
      <c r="CP10" s="272" t="str">
        <f ca="true">+IF(OFFSET('Sanitation Data'!$E$28,0,10*ROW('Sanitation Data'!E4))="","",OFFSET('Sanitation Data'!$E$28,0,10*ROW('Sanitation Data'!E4)))</f>
        <v/>
      </c>
      <c r="CQ10" s="272" t="str">
        <f ca="true">+IF(OFFSET('Sanitation Data'!$E$29,0,10*ROW('Sanitation Data'!E4))="","",OFFSET('Sanitation Data'!$E$29,0,10*ROW('Sanitation Data'!E4)))</f>
        <v/>
      </c>
      <c r="CR10" s="272" t="str">
        <f ca="true">+IF(OFFSET('Sanitation Data'!$E$30,0,10*ROW('Sanitation Data'!E4))="","",OFFSET('Sanitation Data'!$E$30,0,10*ROW('Sanitation Data'!E4)))</f>
        <v/>
      </c>
      <c r="CS10" s="272" t="str">
        <f ca="true">+IF(OFFSET('Sanitation Data'!$E$31,0,10*ROW('Sanitation Data'!E4))="","",OFFSET('Sanitation Data'!$E$31,0,10*ROW('Sanitation Data'!E4)))</f>
        <v/>
      </c>
      <c r="CT10" s="272" t="str">
        <f ca="true">+IF(OFFSET('Sanitation Data'!$E$32,0,10*ROW('Sanitation Data'!E4))="","",OFFSET('Sanitation Data'!$E$32,0,10*ROW('Sanitation Data'!E4)))</f>
        <v/>
      </c>
      <c r="CU10" s="272" t="str">
        <f ca="true">+IF(OFFSET('Sanitation Data'!$F$28,0,10*ROW('Sanitation Data'!F4))="","",OFFSET('Sanitation Data'!$F$28,0,10*ROW('Sanitation Data'!F4)))</f>
        <v/>
      </c>
      <c r="CV10" s="272" t="str">
        <f ca="true">+IF(OFFSET('Sanitation Data'!$F$29,0,10*ROW('Sanitation Data'!F4))="","",OFFSET('Sanitation Data'!$F$29,0,10*ROW('Sanitation Data'!F4)))</f>
        <v/>
      </c>
      <c r="CW10" s="272" t="str">
        <f ca="true">+IF(OFFSET('Sanitation Data'!$F$30,0,10*ROW('Sanitation Data'!F4))="","",OFFSET('Sanitation Data'!$F$30,0,10*ROW('Sanitation Data'!F4)))</f>
        <v/>
      </c>
      <c r="CX10" s="272" t="str">
        <f ca="true">+IF(OFFSET('Sanitation Data'!$F$31,0,10*ROW('Sanitation Data'!F4))="","",OFFSET('Sanitation Data'!$F$31,0,10*ROW('Sanitation Data'!F4)))</f>
        <v/>
      </c>
      <c r="CY10" s="272" t="str">
        <f ca="true">+IF(OFFSET('Sanitation Data'!$F$32,0,10*ROW('Sanitation Data'!F4))="","",OFFSET('Sanitation Data'!$F$32,0,10*ROW('Sanitation Data'!F4)))</f>
        <v/>
      </c>
      <c r="CZ10" s="272" t="str">
        <f ca="true">+IF(OFFSET('Sanitation Data'!$G$28,0,10*ROW('Sanitation Data'!G4))="","",OFFSET('Sanitation Data'!$G$28,0,10*ROW('Sanitation Data'!G4)))</f>
        <v/>
      </c>
      <c r="DA10" s="272" t="str">
        <f ca="true">+IF(OFFSET('Sanitation Data'!$G$29,0,10*ROW('Sanitation Data'!G4))="","",OFFSET('Sanitation Data'!$G$29,0,10*ROW('Sanitation Data'!G4)))</f>
        <v/>
      </c>
      <c r="DB10" s="272" t="str">
        <f ca="true">+IF(OFFSET('Sanitation Data'!$G$30,0,10*ROW('Sanitation Data'!G4))="","",OFFSET('Sanitation Data'!$G$30,0,10*ROW('Sanitation Data'!G4)))</f>
        <v/>
      </c>
      <c r="DC10" s="272" t="str">
        <f ca="true">+IF(OFFSET('Sanitation Data'!$G$31,0,10*ROW('Sanitation Data'!G4))="","",OFFSET('Sanitation Data'!$G$31,0,10*ROW('Sanitation Data'!G4)))</f>
        <v/>
      </c>
      <c r="DD10" s="272" t="str">
        <f ca="true">+IF(OFFSET('Sanitation Data'!$G$32,0,10*ROW('Sanitation Data'!G4))="","",OFFSET('Sanitation Data'!$G$32,0,10*ROW('Sanitation Data'!G4)))</f>
        <v/>
      </c>
      <c r="DE10" s="272" t="str">
        <f ca="true">+IF(OFFSET('Sanitation Data'!$H$28,0,10*ROW('Sanitation Data'!H4))="","",OFFSET('Sanitation Data'!$H$28,0,10*ROW('Sanitation Data'!H4)))</f>
        <v/>
      </c>
      <c r="DF10" s="272" t="str">
        <f ca="true">+IF(OFFSET('Sanitation Data'!$H$29,0,10*ROW('Sanitation Data'!H4))="","",OFFSET('Sanitation Data'!$H$29,0,10*ROW('Sanitation Data'!H4)))</f>
        <v/>
      </c>
      <c r="DG10" s="272" t="str">
        <f ca="true">+IF(OFFSET('Sanitation Data'!$H$30,0,10*ROW('Sanitation Data'!H4))="","",OFFSET('Sanitation Data'!$H$30,0,10*ROW('Sanitation Data'!H4)))</f>
        <v/>
      </c>
      <c r="DH10" s="272" t="str">
        <f ca="true">+IF(OFFSET('Sanitation Data'!$H$31,0,10*ROW('Sanitation Data'!H4))="","",OFFSET('Sanitation Data'!$H$31,0,10*ROW('Sanitation Data'!H4)))</f>
        <v/>
      </c>
      <c r="DI10" s="272" t="str">
        <f ca="true">+IF(OFFSET('Sanitation Data'!$H$32,0,10*ROW('Sanitation Data'!H4))="","",OFFSET('Sanitation Data'!$H$32,0,10*ROW('Sanitation Data'!H4)))</f>
        <v/>
      </c>
      <c r="DJ10" s="272" t="str">
        <f ca="true">+IF(OFFSET('Sanitation Data'!$I$28,0,10*ROW('Sanitation Data'!I4))="","",OFFSET('Sanitation Data'!$I$28,0,10*ROW('Sanitation Data'!I4)))</f>
        <v/>
      </c>
      <c r="DK10" s="272" t="str">
        <f ca="true">+IF(OFFSET('Sanitation Data'!$I$29,0,10*ROW('Sanitation Data'!I4))="","",OFFSET('Sanitation Data'!$I$29,0,10*ROW('Sanitation Data'!I4)))</f>
        <v/>
      </c>
      <c r="DL10" s="272" t="str">
        <f ca="true">+IF(OFFSET('Sanitation Data'!$I$30,0,10*ROW('Sanitation Data'!I4))="","",OFFSET('Sanitation Data'!$I$30,0,10*ROW('Sanitation Data'!I4)))</f>
        <v/>
      </c>
      <c r="DM10" s="272" t="str">
        <f ca="true">+IF(OFFSET('Sanitation Data'!$I$31,0,10*ROW('Sanitation Data'!I4))="","",OFFSET('Sanitation Data'!$I$31,0,10*ROW('Sanitation Data'!I4)))</f>
        <v/>
      </c>
      <c r="DN10" s="272" t="str">
        <f ca="true">+IF(OFFSET('Sanitation Data'!$I$32,0,10*ROW('Sanitation Data'!I4))="","",OFFSET('Sanitation Data'!$I$32,0,10*ROW('Sanitation Data'!I4)))</f>
        <v/>
      </c>
      <c r="DO10" s="272" t="str">
        <f ca="true">+IF(OFFSET('Hygiene Data'!$D$11,0,10*ROW('Hygiene Data'!D4))="","",OFFSET('Hygiene Data'!$D$11,0,10*ROW('Hygiene Data'!D4)))</f>
        <v/>
      </c>
      <c r="DP10" s="272" t="str">
        <f ca="true">+IF(OFFSET('Hygiene Data'!$D$12,0,10*ROW('Hygiene Data'!D4))="","",OFFSET('Hygiene Data'!$D$12,0,10*ROW('Hygiene Data'!D4)))</f>
        <v/>
      </c>
      <c r="DQ10" s="272" t="str">
        <f ca="true">+IF(OFFSET('Hygiene Data'!$D$13,0,10*ROW('Hygiene Data'!D4))="","",OFFSET('Hygiene Data'!$D$13,0,10*ROW('Hygiene Data'!D4)))</f>
        <v/>
      </c>
      <c r="DR10" s="272" t="str">
        <f ca="true">+IF(OFFSET('Hygiene Data'!$E$11,0,10*ROW('Hygiene Data'!E4))="","",OFFSET('Hygiene Data'!$E$11,0,10*ROW('Hygiene Data'!E4)))</f>
        <v/>
      </c>
      <c r="DS10" s="272" t="str">
        <f ca="true">+IF(OFFSET('Hygiene Data'!$E$12,0,10*ROW('Hygiene Data'!E4))="","",OFFSET('Hygiene Data'!$E$12,0,10*ROW('Hygiene Data'!E4)))</f>
        <v/>
      </c>
      <c r="DT10" s="272" t="str">
        <f ca="true">+IF(OFFSET('Hygiene Data'!$E$13,0,10*ROW('Hygiene Data'!E4))="","",OFFSET('Hygiene Data'!$E$13,0,10*ROW('Hygiene Data'!E4)))</f>
        <v/>
      </c>
      <c r="DU10" s="272" t="str">
        <f ca="true">+IF(OFFSET('Hygiene Data'!$F$11,0,10*ROW('Hygiene Data'!F4))="","",OFFSET('Hygiene Data'!$F$11,0,10*ROW('Hygiene Data'!F4)))</f>
        <v/>
      </c>
      <c r="DV10" s="272" t="str">
        <f ca="true">+IF(OFFSET('Hygiene Data'!$F$12,0,10*ROW('Hygiene Data'!F4))="","",OFFSET('Hygiene Data'!$F$12,0,10*ROW('Hygiene Data'!F4)))</f>
        <v/>
      </c>
      <c r="DW10" s="272" t="str">
        <f ca="true">+IF(OFFSET('Hygiene Data'!$F$13,0,10*ROW('Hygiene Data'!F4))="","",OFFSET('Hygiene Data'!$F$13,0,10*ROW('Hygiene Data'!F4)))</f>
        <v/>
      </c>
      <c r="DX10" s="272" t="str">
        <f ca="true">+IF(OFFSET('Hygiene Data'!$G$11,0,10*ROW('Hygiene Data'!G4))="","",OFFSET('Hygiene Data'!$G$11,0,10*ROW('Hygiene Data'!G4)))</f>
        <v/>
      </c>
      <c r="DY10" s="272" t="str">
        <f ca="true">+IF(OFFSET('Hygiene Data'!$G$12,0,10*ROW('Hygiene Data'!G4))="","",OFFSET('Hygiene Data'!$G$12,0,10*ROW('Hygiene Data'!G4)))</f>
        <v/>
      </c>
      <c r="DZ10" s="272" t="str">
        <f ca="true">+IF(OFFSET('Hygiene Data'!$G$13,0,10*ROW('Hygiene Data'!G4))="","",OFFSET('Hygiene Data'!$G$13,0,10*ROW('Hygiene Data'!G4)))</f>
        <v/>
      </c>
      <c r="EA10" s="272" t="str">
        <f ca="true">+IF(OFFSET('Hygiene Data'!$H$11,0,10*ROW('Hygiene Data'!H4))="","",OFFSET('Hygiene Data'!$H$11,0,10*ROW('Hygiene Data'!H4)))</f>
        <v/>
      </c>
      <c r="EB10" s="272" t="str">
        <f ca="true">+IF(OFFSET('Hygiene Data'!$H$12,0,10*ROW('Hygiene Data'!H4))="","",OFFSET('Hygiene Data'!$H$12,0,10*ROW('Hygiene Data'!H4)))</f>
        <v/>
      </c>
      <c r="EC10" s="272" t="str">
        <f ca="true">+IF(OFFSET('Hygiene Data'!$H$13,0,10*ROW('Hygiene Data'!H4))="","",OFFSET('Hygiene Data'!$H$13,0,10*ROW('Hygiene Data'!H4)))</f>
        <v/>
      </c>
      <c r="ED10" s="272" t="str">
        <f ca="true">+IF(OFFSET('Hygiene Data'!$I$11,0,10*ROW('Hygiene Data'!I4))="","",OFFSET('Hygiene Data'!$I$11,0,10*ROW('Hygiene Data'!I4)))</f>
        <v/>
      </c>
      <c r="EE10" s="272" t="str">
        <f ca="true">+IF(OFFSET('Hygiene Data'!$I$12,0,10*ROW('Hygiene Data'!I4))="","",OFFSET('Hygiene Data'!$I$12,0,10*ROW('Hygiene Data'!I4)))</f>
        <v/>
      </c>
      <c r="EF10" s="272" t="str">
        <f ca="true">+IF(OFFSET('Hygiene Data'!$I$13,0,10*ROW('Hygiene Data'!I4))="","",OFFSET('Hygiene Data'!$I$13,0,10*ROW('Hygiene Data'!I4)))</f>
        <v/>
      </c>
    </row>
    <row xmlns:x14ac="http://schemas.microsoft.com/office/spreadsheetml/2009/9/ac" r="11" x14ac:dyDescent="0.2">
      <c r="A11" s="36" t="str">
        <f ca="true">+IF(OFFSET('Water Data'!$B$2,0,10*ROW('Water Data'!E5))="","",OFFSET('Water Data'!$B$2,0,10*ROW('Water Data'!E5)))</f>
        <v>KIR_2011_EMIS</v>
      </c>
      <c r="B11" s="36" t="str">
        <f ca="true">+IF(OFFSET('Water Data'!$C$2,0,10*ROW('Water Data'!F5))="","",OFFSET('Water Data'!$C$2,0,10*ROW('Water Data'!F5)))</f>
        <v>EMIS</v>
      </c>
      <c r="C11" s="328">
        <f t="shared" ca="true" si="0"/>
        <v>2011</v>
      </c>
      <c r="D11" s="93"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93">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61.28358208955224</v>
      </c>
      <c r="F11" s="93"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93"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93"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93"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93"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93"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93"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93"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93"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93"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93"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93">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53.763440860215049</v>
      </c>
      <c r="R11" s="93"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93"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93">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78.341463414634148</v>
      </c>
      <c r="U11" s="93"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94"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94"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94"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94"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94"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94"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94"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94"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94"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94"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94"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94"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94"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94"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94"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94"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94"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94"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94"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94"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94"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94"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94"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94"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94"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94"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94"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94"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94"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94"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95"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95"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95"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95"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95"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95"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95"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95"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95"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95"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95"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95"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95"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95"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95"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95"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95"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95"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72"/>
      <c r="BS11" s="272" t="str">
        <f ca="true">+IF(OFFSET('Water Data'!$D$27,0,10*ROW('Water Data'!D5))="","",OFFSET('Water Data'!$D$27,0,10*ROW('Water Data'!D5)))</f>
        <v/>
      </c>
      <c r="BT11" s="272" t="str">
        <f ca="true">+IF(OFFSET('Water Data'!$D$28,0,10*ROW('Water Data'!D5))="","",OFFSET('Water Data'!$D$28,0,10*ROW('Water Data'!D5)))</f>
        <v>Yes</v>
      </c>
      <c r="BU11" s="272" t="str">
        <f ca="true">+IF(OFFSET('Water Data'!$D$29,0,10*ROW('Water Data'!D5))="","",OFFSET('Water Data'!$D$29,0,10*ROW('Water Data'!D5)))</f>
        <v/>
      </c>
      <c r="BV11" s="272" t="str">
        <f ca="true">+IF(OFFSET('Water Data'!$E$27,0,10*ROW('Water Data'!E5))="","",OFFSET('Water Data'!$E$27,0,10*ROW('Water Data'!E5)))</f>
        <v/>
      </c>
      <c r="BW11" s="272" t="str">
        <f ca="true">+IF(OFFSET('Water Data'!$E$28,0,10*ROW('Water Data'!E5))="","",OFFSET('Water Data'!$E$28,0,10*ROW('Water Data'!E5)))</f>
        <v/>
      </c>
      <c r="BX11" s="272" t="str">
        <f ca="true">+IF(OFFSET('Water Data'!$E$29,0,10*ROW('Water Data'!E5))="","",OFFSET('Water Data'!$E$29,0,10*ROW('Water Data'!E5)))</f>
        <v/>
      </c>
      <c r="BY11" s="272" t="str">
        <f ca="true">+IF(OFFSET('Water Data'!$F$27,0,10*ROW('Water Data'!F5))="","",OFFSET('Water Data'!$F$27,0,10*ROW('Water Data'!F5)))</f>
        <v/>
      </c>
      <c r="BZ11" s="272" t="str">
        <f ca="true">+IF(OFFSET('Water Data'!$F$28,0,10*ROW('Water Data'!F5))="","",OFFSET('Water Data'!$F$28,0,10*ROW('Water Data'!F5)))</f>
        <v/>
      </c>
      <c r="CA11" s="272" t="str">
        <f ca="true">+IF(OFFSET('Water Data'!$F$29,0,10*ROW('Water Data'!F5))="","",OFFSET('Water Data'!$F$29,0,10*ROW('Water Data'!F5)))</f>
        <v/>
      </c>
      <c r="CB11" s="272" t="str">
        <f ca="true">+IF(OFFSET('Water Data'!$G$27,0,10*ROW('Water Data'!G5))="","",OFFSET('Water Data'!$G$27,0,10*ROW('Water Data'!G5)))</f>
        <v/>
      </c>
      <c r="CC11" s="272" t="str">
        <f ca="true">+IF(OFFSET('Water Data'!$G$28,0,10*ROW('Water Data'!G5))="","",OFFSET('Water Data'!$G$28,0,10*ROW('Water Data'!G5)))</f>
        <v/>
      </c>
      <c r="CD11" s="272" t="str">
        <f ca="true">+IF(OFFSET('Water Data'!$G$29,0,10*ROW('Water Data'!G5))="","",OFFSET('Water Data'!$G$29,0,10*ROW('Water Data'!G5)))</f>
        <v/>
      </c>
      <c r="CE11" s="272" t="str">
        <f ca="true">+IF(OFFSET('Water Data'!$H$27,0,10*ROW('Water Data'!H5))="","",OFFSET('Water Data'!$H$27,0,10*ROW('Water Data'!H5)))</f>
        <v/>
      </c>
      <c r="CF11" s="272" t="str">
        <f ca="true">+IF(OFFSET('Water Data'!$H$28,0,10*ROW('Water Data'!H5))="","",OFFSET('Water Data'!$H$28,0,10*ROW('Water Data'!H5)))</f>
        <v>Yes</v>
      </c>
      <c r="CG11" s="272" t="str">
        <f ca="true">+IF(OFFSET('Water Data'!$H$29,0,10*ROW('Water Data'!H5))="","",OFFSET('Water Data'!$H$29,0,10*ROW('Water Data'!H5)))</f>
        <v/>
      </c>
      <c r="CH11" s="272" t="str">
        <f ca="true">+IF(OFFSET('Water Data'!$I$27,0,10*ROW('Water Data'!I5))="","",OFFSET('Water Data'!$I$27,0,10*ROW('Water Data'!I5)))</f>
        <v/>
      </c>
      <c r="CI11" s="272" t="str">
        <f ca="true">+IF(OFFSET('Water Data'!$I$28,0,10*ROW('Water Data'!I5))="","",OFFSET('Water Data'!$I$28,0,10*ROW('Water Data'!I5)))</f>
        <v>Yes</v>
      </c>
      <c r="CJ11" s="272" t="str">
        <f ca="true">+IF(OFFSET('Water Data'!$I$29,0,10*ROW('Water Data'!I5))="","",OFFSET('Water Data'!$I$29,0,10*ROW('Water Data'!I5)))</f>
        <v/>
      </c>
      <c r="CK11" s="272" t="str">
        <f ca="true">+IF(OFFSET('Sanitation Data'!$D$28,0,10*ROW('Sanitation Data'!D5))="","",OFFSET('Sanitation Data'!$D$28,0,10*ROW('Sanitation Data'!D5)))</f>
        <v/>
      </c>
      <c r="CL11" s="272" t="str">
        <f ca="true">+IF(OFFSET('Sanitation Data'!$D$29,0,10*ROW('Sanitation Data'!D5))="","",OFFSET('Sanitation Data'!$D$29,0,10*ROW('Sanitation Data'!D5)))</f>
        <v/>
      </c>
      <c r="CM11" s="272" t="str">
        <f ca="true">+IF(OFFSET('Sanitation Data'!$D$30,0,10*ROW('Sanitation Data'!D5))="","",OFFSET('Sanitation Data'!$D$30,0,10*ROW('Sanitation Data'!D5)))</f>
        <v/>
      </c>
      <c r="CN11" s="272" t="str">
        <f ca="true">+IF(OFFSET('Sanitation Data'!$D$31,0,10*ROW('Sanitation Data'!D5))="","",OFFSET('Sanitation Data'!$D$31,0,10*ROW('Sanitation Data'!D5)))</f>
        <v/>
      </c>
      <c r="CO11" s="272" t="str">
        <f ca="true">+IF(OFFSET('Sanitation Data'!$D$32,0,10*ROW('Sanitation Data'!D5))="","",OFFSET('Sanitation Data'!$D$32,0,10*ROW('Sanitation Data'!D5)))</f>
        <v/>
      </c>
      <c r="CP11" s="272" t="str">
        <f ca="true">+IF(OFFSET('Sanitation Data'!$E$28,0,10*ROW('Sanitation Data'!E5))="","",OFFSET('Sanitation Data'!$E$28,0,10*ROW('Sanitation Data'!E5)))</f>
        <v/>
      </c>
      <c r="CQ11" s="272" t="str">
        <f ca="true">+IF(OFFSET('Sanitation Data'!$E$29,0,10*ROW('Sanitation Data'!E5))="","",OFFSET('Sanitation Data'!$E$29,0,10*ROW('Sanitation Data'!E5)))</f>
        <v/>
      </c>
      <c r="CR11" s="272" t="str">
        <f ca="true">+IF(OFFSET('Sanitation Data'!$E$30,0,10*ROW('Sanitation Data'!E5))="","",OFFSET('Sanitation Data'!$E$30,0,10*ROW('Sanitation Data'!E5)))</f>
        <v/>
      </c>
      <c r="CS11" s="272" t="str">
        <f ca="true">+IF(OFFSET('Sanitation Data'!$E$31,0,10*ROW('Sanitation Data'!E5))="","",OFFSET('Sanitation Data'!$E$31,0,10*ROW('Sanitation Data'!E5)))</f>
        <v/>
      </c>
      <c r="CT11" s="272" t="str">
        <f ca="true">+IF(OFFSET('Sanitation Data'!$E$32,0,10*ROW('Sanitation Data'!E5))="","",OFFSET('Sanitation Data'!$E$32,0,10*ROW('Sanitation Data'!E5)))</f>
        <v/>
      </c>
      <c r="CU11" s="272" t="str">
        <f ca="true">+IF(OFFSET('Sanitation Data'!$F$28,0,10*ROW('Sanitation Data'!F5))="","",OFFSET('Sanitation Data'!$F$28,0,10*ROW('Sanitation Data'!F5)))</f>
        <v/>
      </c>
      <c r="CV11" s="272" t="str">
        <f ca="true">+IF(OFFSET('Sanitation Data'!$F$29,0,10*ROW('Sanitation Data'!F5))="","",OFFSET('Sanitation Data'!$F$29,0,10*ROW('Sanitation Data'!F5)))</f>
        <v/>
      </c>
      <c r="CW11" s="272" t="str">
        <f ca="true">+IF(OFFSET('Sanitation Data'!$F$30,0,10*ROW('Sanitation Data'!F5))="","",OFFSET('Sanitation Data'!$F$30,0,10*ROW('Sanitation Data'!F5)))</f>
        <v/>
      </c>
      <c r="CX11" s="272" t="str">
        <f ca="true">+IF(OFFSET('Sanitation Data'!$F$31,0,10*ROW('Sanitation Data'!F5))="","",OFFSET('Sanitation Data'!$F$31,0,10*ROW('Sanitation Data'!F5)))</f>
        <v/>
      </c>
      <c r="CY11" s="272" t="str">
        <f ca="true">+IF(OFFSET('Sanitation Data'!$F$32,0,10*ROW('Sanitation Data'!F5))="","",OFFSET('Sanitation Data'!$F$32,0,10*ROW('Sanitation Data'!F5)))</f>
        <v/>
      </c>
      <c r="CZ11" s="272" t="str">
        <f ca="true">+IF(OFFSET('Sanitation Data'!$G$28,0,10*ROW('Sanitation Data'!G5))="","",OFFSET('Sanitation Data'!$G$28,0,10*ROW('Sanitation Data'!G5)))</f>
        <v/>
      </c>
      <c r="DA11" s="272" t="str">
        <f ca="true">+IF(OFFSET('Sanitation Data'!$G$29,0,10*ROW('Sanitation Data'!G5))="","",OFFSET('Sanitation Data'!$G$29,0,10*ROW('Sanitation Data'!G5)))</f>
        <v/>
      </c>
      <c r="DB11" s="272" t="str">
        <f ca="true">+IF(OFFSET('Sanitation Data'!$G$30,0,10*ROW('Sanitation Data'!G5))="","",OFFSET('Sanitation Data'!$G$30,0,10*ROW('Sanitation Data'!G5)))</f>
        <v/>
      </c>
      <c r="DC11" s="272" t="str">
        <f ca="true">+IF(OFFSET('Sanitation Data'!$G$31,0,10*ROW('Sanitation Data'!G5))="","",OFFSET('Sanitation Data'!$G$31,0,10*ROW('Sanitation Data'!G5)))</f>
        <v/>
      </c>
      <c r="DD11" s="272" t="str">
        <f ca="true">+IF(OFFSET('Sanitation Data'!$G$32,0,10*ROW('Sanitation Data'!G5))="","",OFFSET('Sanitation Data'!$G$32,0,10*ROW('Sanitation Data'!G5)))</f>
        <v/>
      </c>
      <c r="DE11" s="272" t="str">
        <f ca="true">+IF(OFFSET('Sanitation Data'!$H$28,0,10*ROW('Sanitation Data'!H5))="","",OFFSET('Sanitation Data'!$H$28,0,10*ROW('Sanitation Data'!H5)))</f>
        <v/>
      </c>
      <c r="DF11" s="272" t="str">
        <f ca="true">+IF(OFFSET('Sanitation Data'!$H$29,0,10*ROW('Sanitation Data'!H5))="","",OFFSET('Sanitation Data'!$H$29,0,10*ROW('Sanitation Data'!H5)))</f>
        <v/>
      </c>
      <c r="DG11" s="272" t="str">
        <f ca="true">+IF(OFFSET('Sanitation Data'!$H$30,0,10*ROW('Sanitation Data'!H5))="","",OFFSET('Sanitation Data'!$H$30,0,10*ROW('Sanitation Data'!H5)))</f>
        <v/>
      </c>
      <c r="DH11" s="272" t="str">
        <f ca="true">+IF(OFFSET('Sanitation Data'!$H$31,0,10*ROW('Sanitation Data'!H5))="","",OFFSET('Sanitation Data'!$H$31,0,10*ROW('Sanitation Data'!H5)))</f>
        <v/>
      </c>
      <c r="DI11" s="272" t="str">
        <f ca="true">+IF(OFFSET('Sanitation Data'!$H$32,0,10*ROW('Sanitation Data'!H5))="","",OFFSET('Sanitation Data'!$H$32,0,10*ROW('Sanitation Data'!H5)))</f>
        <v/>
      </c>
      <c r="DJ11" s="272" t="str">
        <f ca="true">+IF(OFFSET('Sanitation Data'!$I$28,0,10*ROW('Sanitation Data'!I5))="","",OFFSET('Sanitation Data'!$I$28,0,10*ROW('Sanitation Data'!I5)))</f>
        <v/>
      </c>
      <c r="DK11" s="272" t="str">
        <f ca="true">+IF(OFFSET('Sanitation Data'!$I$29,0,10*ROW('Sanitation Data'!I5))="","",OFFSET('Sanitation Data'!$I$29,0,10*ROW('Sanitation Data'!I5)))</f>
        <v/>
      </c>
      <c r="DL11" s="272" t="str">
        <f ca="true">+IF(OFFSET('Sanitation Data'!$I$30,0,10*ROW('Sanitation Data'!I5))="","",OFFSET('Sanitation Data'!$I$30,0,10*ROW('Sanitation Data'!I5)))</f>
        <v/>
      </c>
      <c r="DM11" s="272" t="str">
        <f ca="true">+IF(OFFSET('Sanitation Data'!$I$31,0,10*ROW('Sanitation Data'!I5))="","",OFFSET('Sanitation Data'!$I$31,0,10*ROW('Sanitation Data'!I5)))</f>
        <v/>
      </c>
      <c r="DN11" s="272" t="str">
        <f ca="true">+IF(OFFSET('Sanitation Data'!$I$32,0,10*ROW('Sanitation Data'!I5))="","",OFFSET('Sanitation Data'!$I$32,0,10*ROW('Sanitation Data'!I5)))</f>
        <v/>
      </c>
      <c r="DO11" s="272" t="str">
        <f ca="true">+IF(OFFSET('Hygiene Data'!$D$11,0,10*ROW('Hygiene Data'!D5))="","",OFFSET('Hygiene Data'!$D$11,0,10*ROW('Hygiene Data'!D5)))</f>
        <v/>
      </c>
      <c r="DP11" s="272" t="str">
        <f ca="true">+IF(OFFSET('Hygiene Data'!$D$12,0,10*ROW('Hygiene Data'!D5))="","",OFFSET('Hygiene Data'!$D$12,0,10*ROW('Hygiene Data'!D5)))</f>
        <v/>
      </c>
      <c r="DQ11" s="272" t="str">
        <f ca="true">+IF(OFFSET('Hygiene Data'!$D$13,0,10*ROW('Hygiene Data'!D5))="","",OFFSET('Hygiene Data'!$D$13,0,10*ROW('Hygiene Data'!D5)))</f>
        <v/>
      </c>
      <c r="DR11" s="272" t="str">
        <f ca="true">+IF(OFFSET('Hygiene Data'!$E$11,0,10*ROW('Hygiene Data'!E5))="","",OFFSET('Hygiene Data'!$E$11,0,10*ROW('Hygiene Data'!E5)))</f>
        <v/>
      </c>
      <c r="DS11" s="272" t="str">
        <f ca="true">+IF(OFFSET('Hygiene Data'!$E$12,0,10*ROW('Hygiene Data'!E5))="","",OFFSET('Hygiene Data'!$E$12,0,10*ROW('Hygiene Data'!E5)))</f>
        <v/>
      </c>
      <c r="DT11" s="272" t="str">
        <f ca="true">+IF(OFFSET('Hygiene Data'!$E$13,0,10*ROW('Hygiene Data'!E5))="","",OFFSET('Hygiene Data'!$E$13,0,10*ROW('Hygiene Data'!E5)))</f>
        <v/>
      </c>
      <c r="DU11" s="272" t="str">
        <f ca="true">+IF(OFFSET('Hygiene Data'!$F$11,0,10*ROW('Hygiene Data'!F5))="","",OFFSET('Hygiene Data'!$F$11,0,10*ROW('Hygiene Data'!F5)))</f>
        <v/>
      </c>
      <c r="DV11" s="272" t="str">
        <f ca="true">+IF(OFFSET('Hygiene Data'!$F$12,0,10*ROW('Hygiene Data'!F5))="","",OFFSET('Hygiene Data'!$F$12,0,10*ROW('Hygiene Data'!F5)))</f>
        <v/>
      </c>
      <c r="DW11" s="272" t="str">
        <f ca="true">+IF(OFFSET('Hygiene Data'!$F$13,0,10*ROW('Hygiene Data'!F5))="","",OFFSET('Hygiene Data'!$F$13,0,10*ROW('Hygiene Data'!F5)))</f>
        <v/>
      </c>
      <c r="DX11" s="272" t="str">
        <f ca="true">+IF(OFFSET('Hygiene Data'!$G$11,0,10*ROW('Hygiene Data'!G5))="","",OFFSET('Hygiene Data'!$G$11,0,10*ROW('Hygiene Data'!G5)))</f>
        <v/>
      </c>
      <c r="DY11" s="272" t="str">
        <f ca="true">+IF(OFFSET('Hygiene Data'!$G$12,0,10*ROW('Hygiene Data'!G5))="","",OFFSET('Hygiene Data'!$G$12,0,10*ROW('Hygiene Data'!G5)))</f>
        <v/>
      </c>
      <c r="DZ11" s="272" t="str">
        <f ca="true">+IF(OFFSET('Hygiene Data'!$G$13,0,10*ROW('Hygiene Data'!G5))="","",OFFSET('Hygiene Data'!$G$13,0,10*ROW('Hygiene Data'!G5)))</f>
        <v/>
      </c>
      <c r="EA11" s="272" t="str">
        <f ca="true">+IF(OFFSET('Hygiene Data'!$H$11,0,10*ROW('Hygiene Data'!H5))="","",OFFSET('Hygiene Data'!$H$11,0,10*ROW('Hygiene Data'!H5)))</f>
        <v/>
      </c>
      <c r="EB11" s="272" t="str">
        <f ca="true">+IF(OFFSET('Hygiene Data'!$H$12,0,10*ROW('Hygiene Data'!H5))="","",OFFSET('Hygiene Data'!$H$12,0,10*ROW('Hygiene Data'!H5)))</f>
        <v/>
      </c>
      <c r="EC11" s="272" t="str">
        <f ca="true">+IF(OFFSET('Hygiene Data'!$H$13,0,10*ROW('Hygiene Data'!H5))="","",OFFSET('Hygiene Data'!$H$13,0,10*ROW('Hygiene Data'!H5)))</f>
        <v/>
      </c>
      <c r="ED11" s="272" t="str">
        <f ca="true">+IF(OFFSET('Hygiene Data'!$I$11,0,10*ROW('Hygiene Data'!I5))="","",OFFSET('Hygiene Data'!$I$11,0,10*ROW('Hygiene Data'!I5)))</f>
        <v/>
      </c>
      <c r="EE11" s="272" t="str">
        <f ca="true">+IF(OFFSET('Hygiene Data'!$I$12,0,10*ROW('Hygiene Data'!I5))="","",OFFSET('Hygiene Data'!$I$12,0,10*ROW('Hygiene Data'!I5)))</f>
        <v/>
      </c>
      <c r="EF11" s="272" t="str">
        <f ca="true">+IF(OFFSET('Hygiene Data'!$I$13,0,10*ROW('Hygiene Data'!I5))="","",OFFSET('Hygiene Data'!$I$13,0,10*ROW('Hygiene Data'!I5)))</f>
        <v/>
      </c>
    </row>
    <row xmlns:x14ac="http://schemas.microsoft.com/office/spreadsheetml/2009/9/ac" r="12" x14ac:dyDescent="0.2">
      <c r="A12" s="36" t="str">
        <f ca="true">+IF(OFFSET('Water Data'!$B$2,0,10*ROW('Water Data'!E6))="","",OFFSET('Water Data'!$B$2,0,10*ROW('Water Data'!E6)))</f>
        <v>KIR_2012_EMIS</v>
      </c>
      <c r="B12" s="36" t="str">
        <f ca="true">+IF(OFFSET('Water Data'!$C$2,0,10*ROW('Water Data'!F6))="","",OFFSET('Water Data'!$C$2,0,10*ROW('Water Data'!F6)))</f>
        <v>EMIS</v>
      </c>
      <c r="C12" s="328">
        <f t="shared" ca="true" si="0"/>
        <v>2012</v>
      </c>
      <c r="D12" s="93"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93">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66.183823529411768</v>
      </c>
      <c r="F12" s="93"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93"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93"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93"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93"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93"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93"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93"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93"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93"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93"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93">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58.51063829787234</v>
      </c>
      <c r="R12" s="93"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93"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93">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83.357142857142861</v>
      </c>
      <c r="U12" s="93"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94"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94"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94"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94"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94"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94"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94"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94"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94"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94"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94"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94"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94"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94"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94"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94"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94"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94"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94"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94"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94"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94"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94"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94"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94"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94"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94"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94"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94"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94"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95"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95"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95"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95"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95"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95"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95"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95"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95"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95"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95"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95"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95"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95"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95"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95"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95"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95"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72"/>
      <c r="BS12" s="272" t="str">
        <f ca="true">+IF(OFFSET('Water Data'!$D$27,0,10*ROW('Water Data'!D6))="","",OFFSET('Water Data'!$D$27,0,10*ROW('Water Data'!D6)))</f>
        <v/>
      </c>
      <c r="BT12" s="272" t="str">
        <f ca="true">+IF(OFFSET('Water Data'!$D$28,0,10*ROW('Water Data'!D6))="","",OFFSET('Water Data'!$D$28,0,10*ROW('Water Data'!D6)))</f>
        <v>Yes</v>
      </c>
      <c r="BU12" s="272" t="str">
        <f ca="true">+IF(OFFSET('Water Data'!$D$29,0,10*ROW('Water Data'!D6))="","",OFFSET('Water Data'!$D$29,0,10*ROW('Water Data'!D6)))</f>
        <v/>
      </c>
      <c r="BV12" s="272" t="str">
        <f ca="true">+IF(OFFSET('Water Data'!$E$27,0,10*ROW('Water Data'!E6))="","",OFFSET('Water Data'!$E$27,0,10*ROW('Water Data'!E6)))</f>
        <v/>
      </c>
      <c r="BW12" s="272" t="str">
        <f ca="true">+IF(OFFSET('Water Data'!$E$28,0,10*ROW('Water Data'!E6))="","",OFFSET('Water Data'!$E$28,0,10*ROW('Water Data'!E6)))</f>
        <v/>
      </c>
      <c r="BX12" s="272" t="str">
        <f ca="true">+IF(OFFSET('Water Data'!$E$29,0,10*ROW('Water Data'!E6))="","",OFFSET('Water Data'!$E$29,0,10*ROW('Water Data'!E6)))</f>
        <v/>
      </c>
      <c r="BY12" s="272" t="str">
        <f ca="true">+IF(OFFSET('Water Data'!$F$27,0,10*ROW('Water Data'!F6))="","",OFFSET('Water Data'!$F$27,0,10*ROW('Water Data'!F6)))</f>
        <v/>
      </c>
      <c r="BZ12" s="272" t="str">
        <f ca="true">+IF(OFFSET('Water Data'!$F$28,0,10*ROW('Water Data'!F6))="","",OFFSET('Water Data'!$F$28,0,10*ROW('Water Data'!F6)))</f>
        <v/>
      </c>
      <c r="CA12" s="272" t="str">
        <f ca="true">+IF(OFFSET('Water Data'!$F$29,0,10*ROW('Water Data'!F6))="","",OFFSET('Water Data'!$F$29,0,10*ROW('Water Data'!F6)))</f>
        <v/>
      </c>
      <c r="CB12" s="272" t="str">
        <f ca="true">+IF(OFFSET('Water Data'!$G$27,0,10*ROW('Water Data'!G6))="","",OFFSET('Water Data'!$G$27,0,10*ROW('Water Data'!G6)))</f>
        <v/>
      </c>
      <c r="CC12" s="272" t="str">
        <f ca="true">+IF(OFFSET('Water Data'!$G$28,0,10*ROW('Water Data'!G6))="","",OFFSET('Water Data'!$G$28,0,10*ROW('Water Data'!G6)))</f>
        <v/>
      </c>
      <c r="CD12" s="272" t="str">
        <f ca="true">+IF(OFFSET('Water Data'!$G$29,0,10*ROW('Water Data'!G6))="","",OFFSET('Water Data'!$G$29,0,10*ROW('Water Data'!G6)))</f>
        <v/>
      </c>
      <c r="CE12" s="272" t="str">
        <f ca="true">+IF(OFFSET('Water Data'!$H$27,0,10*ROW('Water Data'!H6))="","",OFFSET('Water Data'!$H$27,0,10*ROW('Water Data'!H6)))</f>
        <v/>
      </c>
      <c r="CF12" s="272" t="str">
        <f ca="true">+IF(OFFSET('Water Data'!$H$28,0,10*ROW('Water Data'!H6))="","",OFFSET('Water Data'!$H$28,0,10*ROW('Water Data'!H6)))</f>
        <v>Yes</v>
      </c>
      <c r="CG12" s="272" t="str">
        <f ca="true">+IF(OFFSET('Water Data'!$H$29,0,10*ROW('Water Data'!H6))="","",OFFSET('Water Data'!$H$29,0,10*ROW('Water Data'!H6)))</f>
        <v/>
      </c>
      <c r="CH12" s="272" t="str">
        <f ca="true">+IF(OFFSET('Water Data'!$I$27,0,10*ROW('Water Data'!I6))="","",OFFSET('Water Data'!$I$27,0,10*ROW('Water Data'!I6)))</f>
        <v/>
      </c>
      <c r="CI12" s="272" t="str">
        <f ca="true">+IF(OFFSET('Water Data'!$I$28,0,10*ROW('Water Data'!I6))="","",OFFSET('Water Data'!$I$28,0,10*ROW('Water Data'!I6)))</f>
        <v>Yes</v>
      </c>
      <c r="CJ12" s="272" t="str">
        <f ca="true">+IF(OFFSET('Water Data'!$I$29,0,10*ROW('Water Data'!I6))="","",OFFSET('Water Data'!$I$29,0,10*ROW('Water Data'!I6)))</f>
        <v/>
      </c>
      <c r="CK12" s="272" t="str">
        <f ca="true">+IF(OFFSET('Sanitation Data'!$D$28,0,10*ROW('Sanitation Data'!D6))="","",OFFSET('Sanitation Data'!$D$28,0,10*ROW('Sanitation Data'!D6)))</f>
        <v/>
      </c>
      <c r="CL12" s="272" t="str">
        <f ca="true">+IF(OFFSET('Sanitation Data'!$D$29,0,10*ROW('Sanitation Data'!D6))="","",OFFSET('Sanitation Data'!$D$29,0,10*ROW('Sanitation Data'!D6)))</f>
        <v/>
      </c>
      <c r="CM12" s="272" t="str">
        <f ca="true">+IF(OFFSET('Sanitation Data'!$D$30,0,10*ROW('Sanitation Data'!D6))="","",OFFSET('Sanitation Data'!$D$30,0,10*ROW('Sanitation Data'!D6)))</f>
        <v/>
      </c>
      <c r="CN12" s="272" t="str">
        <f ca="true">+IF(OFFSET('Sanitation Data'!$D$31,0,10*ROW('Sanitation Data'!D6))="","",OFFSET('Sanitation Data'!$D$31,0,10*ROW('Sanitation Data'!D6)))</f>
        <v/>
      </c>
      <c r="CO12" s="272" t="str">
        <f ca="true">+IF(OFFSET('Sanitation Data'!$D$32,0,10*ROW('Sanitation Data'!D6))="","",OFFSET('Sanitation Data'!$D$32,0,10*ROW('Sanitation Data'!D6)))</f>
        <v/>
      </c>
      <c r="CP12" s="272" t="str">
        <f ca="true">+IF(OFFSET('Sanitation Data'!$E$28,0,10*ROW('Sanitation Data'!E6))="","",OFFSET('Sanitation Data'!$E$28,0,10*ROW('Sanitation Data'!E6)))</f>
        <v/>
      </c>
      <c r="CQ12" s="272" t="str">
        <f ca="true">+IF(OFFSET('Sanitation Data'!$E$29,0,10*ROW('Sanitation Data'!E6))="","",OFFSET('Sanitation Data'!$E$29,0,10*ROW('Sanitation Data'!E6)))</f>
        <v/>
      </c>
      <c r="CR12" s="272" t="str">
        <f ca="true">+IF(OFFSET('Sanitation Data'!$E$30,0,10*ROW('Sanitation Data'!E6))="","",OFFSET('Sanitation Data'!$E$30,0,10*ROW('Sanitation Data'!E6)))</f>
        <v/>
      </c>
      <c r="CS12" s="272" t="str">
        <f ca="true">+IF(OFFSET('Sanitation Data'!$E$31,0,10*ROW('Sanitation Data'!E6))="","",OFFSET('Sanitation Data'!$E$31,0,10*ROW('Sanitation Data'!E6)))</f>
        <v/>
      </c>
      <c r="CT12" s="272" t="str">
        <f ca="true">+IF(OFFSET('Sanitation Data'!$E$32,0,10*ROW('Sanitation Data'!E6))="","",OFFSET('Sanitation Data'!$E$32,0,10*ROW('Sanitation Data'!E6)))</f>
        <v/>
      </c>
      <c r="CU12" s="272" t="str">
        <f ca="true">+IF(OFFSET('Sanitation Data'!$F$28,0,10*ROW('Sanitation Data'!F6))="","",OFFSET('Sanitation Data'!$F$28,0,10*ROW('Sanitation Data'!F6)))</f>
        <v/>
      </c>
      <c r="CV12" s="272" t="str">
        <f ca="true">+IF(OFFSET('Sanitation Data'!$F$29,0,10*ROW('Sanitation Data'!F6))="","",OFFSET('Sanitation Data'!$F$29,0,10*ROW('Sanitation Data'!F6)))</f>
        <v/>
      </c>
      <c r="CW12" s="272" t="str">
        <f ca="true">+IF(OFFSET('Sanitation Data'!$F$30,0,10*ROW('Sanitation Data'!F6))="","",OFFSET('Sanitation Data'!$F$30,0,10*ROW('Sanitation Data'!F6)))</f>
        <v/>
      </c>
      <c r="CX12" s="272" t="str">
        <f ca="true">+IF(OFFSET('Sanitation Data'!$F$31,0,10*ROW('Sanitation Data'!F6))="","",OFFSET('Sanitation Data'!$F$31,0,10*ROW('Sanitation Data'!F6)))</f>
        <v/>
      </c>
      <c r="CY12" s="272" t="str">
        <f ca="true">+IF(OFFSET('Sanitation Data'!$F$32,0,10*ROW('Sanitation Data'!F6))="","",OFFSET('Sanitation Data'!$F$32,0,10*ROW('Sanitation Data'!F6)))</f>
        <v/>
      </c>
      <c r="CZ12" s="272" t="str">
        <f ca="true">+IF(OFFSET('Sanitation Data'!$G$28,0,10*ROW('Sanitation Data'!G6))="","",OFFSET('Sanitation Data'!$G$28,0,10*ROW('Sanitation Data'!G6)))</f>
        <v/>
      </c>
      <c r="DA12" s="272" t="str">
        <f ca="true">+IF(OFFSET('Sanitation Data'!$G$29,0,10*ROW('Sanitation Data'!G6))="","",OFFSET('Sanitation Data'!$G$29,0,10*ROW('Sanitation Data'!G6)))</f>
        <v/>
      </c>
      <c r="DB12" s="272" t="str">
        <f ca="true">+IF(OFFSET('Sanitation Data'!$G$30,0,10*ROW('Sanitation Data'!G6))="","",OFFSET('Sanitation Data'!$G$30,0,10*ROW('Sanitation Data'!G6)))</f>
        <v/>
      </c>
      <c r="DC12" s="272" t="str">
        <f ca="true">+IF(OFFSET('Sanitation Data'!$G$31,0,10*ROW('Sanitation Data'!G6))="","",OFFSET('Sanitation Data'!$G$31,0,10*ROW('Sanitation Data'!G6)))</f>
        <v/>
      </c>
      <c r="DD12" s="272" t="str">
        <f ca="true">+IF(OFFSET('Sanitation Data'!$G$32,0,10*ROW('Sanitation Data'!G6))="","",OFFSET('Sanitation Data'!$G$32,0,10*ROW('Sanitation Data'!G6)))</f>
        <v/>
      </c>
      <c r="DE12" s="272" t="str">
        <f ca="true">+IF(OFFSET('Sanitation Data'!$H$28,0,10*ROW('Sanitation Data'!H6))="","",OFFSET('Sanitation Data'!$H$28,0,10*ROW('Sanitation Data'!H6)))</f>
        <v/>
      </c>
      <c r="DF12" s="272" t="str">
        <f ca="true">+IF(OFFSET('Sanitation Data'!$H$29,0,10*ROW('Sanitation Data'!H6))="","",OFFSET('Sanitation Data'!$H$29,0,10*ROW('Sanitation Data'!H6)))</f>
        <v/>
      </c>
      <c r="DG12" s="272" t="str">
        <f ca="true">+IF(OFFSET('Sanitation Data'!$H$30,0,10*ROW('Sanitation Data'!H6))="","",OFFSET('Sanitation Data'!$H$30,0,10*ROW('Sanitation Data'!H6)))</f>
        <v/>
      </c>
      <c r="DH12" s="272" t="str">
        <f ca="true">+IF(OFFSET('Sanitation Data'!$H$31,0,10*ROW('Sanitation Data'!H6))="","",OFFSET('Sanitation Data'!$H$31,0,10*ROW('Sanitation Data'!H6)))</f>
        <v/>
      </c>
      <c r="DI12" s="272" t="str">
        <f ca="true">+IF(OFFSET('Sanitation Data'!$H$32,0,10*ROW('Sanitation Data'!H6))="","",OFFSET('Sanitation Data'!$H$32,0,10*ROW('Sanitation Data'!H6)))</f>
        <v/>
      </c>
      <c r="DJ12" s="272" t="str">
        <f ca="true">+IF(OFFSET('Sanitation Data'!$I$28,0,10*ROW('Sanitation Data'!I6))="","",OFFSET('Sanitation Data'!$I$28,0,10*ROW('Sanitation Data'!I6)))</f>
        <v/>
      </c>
      <c r="DK12" s="272" t="str">
        <f ca="true">+IF(OFFSET('Sanitation Data'!$I$29,0,10*ROW('Sanitation Data'!I6))="","",OFFSET('Sanitation Data'!$I$29,0,10*ROW('Sanitation Data'!I6)))</f>
        <v/>
      </c>
      <c r="DL12" s="272" t="str">
        <f ca="true">+IF(OFFSET('Sanitation Data'!$I$30,0,10*ROW('Sanitation Data'!I6))="","",OFFSET('Sanitation Data'!$I$30,0,10*ROW('Sanitation Data'!I6)))</f>
        <v/>
      </c>
      <c r="DM12" s="272" t="str">
        <f ca="true">+IF(OFFSET('Sanitation Data'!$I$31,0,10*ROW('Sanitation Data'!I6))="","",OFFSET('Sanitation Data'!$I$31,0,10*ROW('Sanitation Data'!I6)))</f>
        <v/>
      </c>
      <c r="DN12" s="272" t="str">
        <f ca="true">+IF(OFFSET('Sanitation Data'!$I$32,0,10*ROW('Sanitation Data'!I6))="","",OFFSET('Sanitation Data'!$I$32,0,10*ROW('Sanitation Data'!I6)))</f>
        <v/>
      </c>
      <c r="DO12" s="272" t="str">
        <f ca="true">+IF(OFFSET('Hygiene Data'!$D$11,0,10*ROW('Hygiene Data'!D6))="","",OFFSET('Hygiene Data'!$D$11,0,10*ROW('Hygiene Data'!D6)))</f>
        <v/>
      </c>
      <c r="DP12" s="272" t="str">
        <f ca="true">+IF(OFFSET('Hygiene Data'!$D$12,0,10*ROW('Hygiene Data'!D6))="","",OFFSET('Hygiene Data'!$D$12,0,10*ROW('Hygiene Data'!D6)))</f>
        <v/>
      </c>
      <c r="DQ12" s="272" t="str">
        <f ca="true">+IF(OFFSET('Hygiene Data'!$D$13,0,10*ROW('Hygiene Data'!D6))="","",OFFSET('Hygiene Data'!$D$13,0,10*ROW('Hygiene Data'!D6)))</f>
        <v/>
      </c>
      <c r="DR12" s="272" t="str">
        <f ca="true">+IF(OFFSET('Hygiene Data'!$E$11,0,10*ROW('Hygiene Data'!E6))="","",OFFSET('Hygiene Data'!$E$11,0,10*ROW('Hygiene Data'!E6)))</f>
        <v/>
      </c>
      <c r="DS12" s="272" t="str">
        <f ca="true">+IF(OFFSET('Hygiene Data'!$E$12,0,10*ROW('Hygiene Data'!E6))="","",OFFSET('Hygiene Data'!$E$12,0,10*ROW('Hygiene Data'!E6)))</f>
        <v/>
      </c>
      <c r="DT12" s="272" t="str">
        <f ca="true">+IF(OFFSET('Hygiene Data'!$E$13,0,10*ROW('Hygiene Data'!E6))="","",OFFSET('Hygiene Data'!$E$13,0,10*ROW('Hygiene Data'!E6)))</f>
        <v/>
      </c>
      <c r="DU12" s="272" t="str">
        <f ca="true">+IF(OFFSET('Hygiene Data'!$F$11,0,10*ROW('Hygiene Data'!F6))="","",OFFSET('Hygiene Data'!$F$11,0,10*ROW('Hygiene Data'!F6)))</f>
        <v/>
      </c>
      <c r="DV12" s="272" t="str">
        <f ca="true">+IF(OFFSET('Hygiene Data'!$F$12,0,10*ROW('Hygiene Data'!F6))="","",OFFSET('Hygiene Data'!$F$12,0,10*ROW('Hygiene Data'!F6)))</f>
        <v/>
      </c>
      <c r="DW12" s="272" t="str">
        <f ca="true">+IF(OFFSET('Hygiene Data'!$F$13,0,10*ROW('Hygiene Data'!F6))="","",OFFSET('Hygiene Data'!$F$13,0,10*ROW('Hygiene Data'!F6)))</f>
        <v/>
      </c>
      <c r="DX12" s="272" t="str">
        <f ca="true">+IF(OFFSET('Hygiene Data'!$G$11,0,10*ROW('Hygiene Data'!G6))="","",OFFSET('Hygiene Data'!$G$11,0,10*ROW('Hygiene Data'!G6)))</f>
        <v/>
      </c>
      <c r="DY12" s="272" t="str">
        <f ca="true">+IF(OFFSET('Hygiene Data'!$G$12,0,10*ROW('Hygiene Data'!G6))="","",OFFSET('Hygiene Data'!$G$12,0,10*ROW('Hygiene Data'!G6)))</f>
        <v/>
      </c>
      <c r="DZ12" s="272" t="str">
        <f ca="true">+IF(OFFSET('Hygiene Data'!$G$13,0,10*ROW('Hygiene Data'!G6))="","",OFFSET('Hygiene Data'!$G$13,0,10*ROW('Hygiene Data'!G6)))</f>
        <v/>
      </c>
      <c r="EA12" s="272" t="str">
        <f ca="true">+IF(OFFSET('Hygiene Data'!$H$11,0,10*ROW('Hygiene Data'!H6))="","",OFFSET('Hygiene Data'!$H$11,0,10*ROW('Hygiene Data'!H6)))</f>
        <v/>
      </c>
      <c r="EB12" s="272" t="str">
        <f ca="true">+IF(OFFSET('Hygiene Data'!$H$12,0,10*ROW('Hygiene Data'!H6))="","",OFFSET('Hygiene Data'!$H$12,0,10*ROW('Hygiene Data'!H6)))</f>
        <v/>
      </c>
      <c r="EC12" s="272" t="str">
        <f ca="true">+IF(OFFSET('Hygiene Data'!$H$13,0,10*ROW('Hygiene Data'!H6))="","",OFFSET('Hygiene Data'!$H$13,0,10*ROW('Hygiene Data'!H6)))</f>
        <v/>
      </c>
      <c r="ED12" s="272" t="str">
        <f ca="true">+IF(OFFSET('Hygiene Data'!$I$11,0,10*ROW('Hygiene Data'!I6))="","",OFFSET('Hygiene Data'!$I$11,0,10*ROW('Hygiene Data'!I6)))</f>
        <v/>
      </c>
      <c r="EE12" s="272" t="str">
        <f ca="true">+IF(OFFSET('Hygiene Data'!$I$12,0,10*ROW('Hygiene Data'!I6))="","",OFFSET('Hygiene Data'!$I$12,0,10*ROW('Hygiene Data'!I6)))</f>
        <v/>
      </c>
      <c r="EF12" s="272" t="str">
        <f ca="true">+IF(OFFSET('Hygiene Data'!$I$13,0,10*ROW('Hygiene Data'!I6))="","",OFFSET('Hygiene Data'!$I$13,0,10*ROW('Hygiene Data'!I6)))</f>
        <v/>
      </c>
    </row>
    <row xmlns:x14ac="http://schemas.microsoft.com/office/spreadsheetml/2009/9/ac" r="13" x14ac:dyDescent="0.2">
      <c r="A13" s="36" t="str">
        <f ca="true">+IF(OFFSET('Water Data'!$B$2,0,10*ROW('Water Data'!E7))="","",OFFSET('Water Data'!$B$2,0,10*ROW('Water Data'!E7)))</f>
        <v>KIR_2014_EMIS</v>
      </c>
      <c r="B13" s="36" t="str">
        <f ca="true">+IF(OFFSET('Water Data'!$C$2,0,10*ROW('Water Data'!F7))="","",OFFSET('Water Data'!$C$2,0,10*ROW('Water Data'!F7)))</f>
        <v>EMIS</v>
      </c>
      <c r="C13" s="328">
        <f t="shared" ca="true" si="0"/>
        <v>2014</v>
      </c>
      <c r="D13" s="93"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93">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71</v>
      </c>
      <c r="F13" s="93"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93"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93"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93"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93"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93"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93"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93"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93"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93"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93"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93"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93"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93"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93"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93"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94"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94"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94"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94"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94"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94"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94"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94"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94"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94"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94"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94"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94"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94"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94"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94"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94"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94"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94"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94"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94"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94"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94"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94"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94"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94"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94"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94"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94"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94"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95"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95"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95"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95"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95"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95"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95"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95"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95"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95"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95"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95"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95"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95"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95"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95"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95"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95"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72"/>
      <c r="BS13" s="272" t="str">
        <f ca="true">+IF(OFFSET('Water Data'!$D$27,0,10*ROW('Water Data'!D7))="","",OFFSET('Water Data'!$D$27,0,10*ROW('Water Data'!D7)))</f>
        <v/>
      </c>
      <c r="BT13" s="272" t="str">
        <f ca="true">+IF(OFFSET('Water Data'!$D$28,0,10*ROW('Water Data'!D7))="","",OFFSET('Water Data'!$D$28,0,10*ROW('Water Data'!D7)))</f>
        <v>Yes</v>
      </c>
      <c r="BU13" s="272" t="str">
        <f ca="true">+IF(OFFSET('Water Data'!$D$29,0,10*ROW('Water Data'!D7))="","",OFFSET('Water Data'!$D$29,0,10*ROW('Water Data'!D7)))</f>
        <v/>
      </c>
      <c r="BV13" s="272" t="str">
        <f ca="true">+IF(OFFSET('Water Data'!$E$27,0,10*ROW('Water Data'!E7))="","",OFFSET('Water Data'!$E$27,0,10*ROW('Water Data'!E7)))</f>
        <v/>
      </c>
      <c r="BW13" s="272" t="str">
        <f ca="true">+IF(OFFSET('Water Data'!$E$28,0,10*ROW('Water Data'!E7))="","",OFFSET('Water Data'!$E$28,0,10*ROW('Water Data'!E7)))</f>
        <v/>
      </c>
      <c r="BX13" s="272" t="str">
        <f ca="true">+IF(OFFSET('Water Data'!$E$29,0,10*ROW('Water Data'!E7))="","",OFFSET('Water Data'!$E$29,0,10*ROW('Water Data'!E7)))</f>
        <v/>
      </c>
      <c r="BY13" s="272" t="str">
        <f ca="true">+IF(OFFSET('Water Data'!$F$27,0,10*ROW('Water Data'!F7))="","",OFFSET('Water Data'!$F$27,0,10*ROW('Water Data'!F7)))</f>
        <v/>
      </c>
      <c r="BZ13" s="272" t="str">
        <f ca="true">+IF(OFFSET('Water Data'!$F$28,0,10*ROW('Water Data'!F7))="","",OFFSET('Water Data'!$F$28,0,10*ROW('Water Data'!F7)))</f>
        <v/>
      </c>
      <c r="CA13" s="272" t="str">
        <f ca="true">+IF(OFFSET('Water Data'!$F$29,0,10*ROW('Water Data'!F7))="","",OFFSET('Water Data'!$F$29,0,10*ROW('Water Data'!F7)))</f>
        <v/>
      </c>
      <c r="CB13" s="272" t="str">
        <f ca="true">+IF(OFFSET('Water Data'!$G$27,0,10*ROW('Water Data'!G7))="","",OFFSET('Water Data'!$G$27,0,10*ROW('Water Data'!G7)))</f>
        <v/>
      </c>
      <c r="CC13" s="272" t="str">
        <f ca="true">+IF(OFFSET('Water Data'!$G$28,0,10*ROW('Water Data'!G7))="","",OFFSET('Water Data'!$G$28,0,10*ROW('Water Data'!G7)))</f>
        <v/>
      </c>
      <c r="CD13" s="272" t="str">
        <f ca="true">+IF(OFFSET('Water Data'!$G$29,0,10*ROW('Water Data'!G7))="","",OFFSET('Water Data'!$G$29,0,10*ROW('Water Data'!G7)))</f>
        <v/>
      </c>
      <c r="CE13" s="272" t="str">
        <f ca="true">+IF(OFFSET('Water Data'!$H$27,0,10*ROW('Water Data'!H7))="","",OFFSET('Water Data'!$H$27,0,10*ROW('Water Data'!H7)))</f>
        <v/>
      </c>
      <c r="CF13" s="272" t="str">
        <f ca="true">+IF(OFFSET('Water Data'!$H$28,0,10*ROW('Water Data'!H7))="","",OFFSET('Water Data'!$H$28,0,10*ROW('Water Data'!H7)))</f>
        <v/>
      </c>
      <c r="CG13" s="272" t="str">
        <f ca="true">+IF(OFFSET('Water Data'!$H$29,0,10*ROW('Water Data'!H7))="","",OFFSET('Water Data'!$H$29,0,10*ROW('Water Data'!H7)))</f>
        <v/>
      </c>
      <c r="CH13" s="272" t="str">
        <f ca="true">+IF(OFFSET('Water Data'!$I$27,0,10*ROW('Water Data'!I7))="","",OFFSET('Water Data'!$I$27,0,10*ROW('Water Data'!I7)))</f>
        <v/>
      </c>
      <c r="CI13" s="272" t="str">
        <f ca="true">+IF(OFFSET('Water Data'!$I$28,0,10*ROW('Water Data'!I7))="","",OFFSET('Water Data'!$I$28,0,10*ROW('Water Data'!I7)))</f>
        <v/>
      </c>
      <c r="CJ13" s="272" t="str">
        <f ca="true">+IF(OFFSET('Water Data'!$I$29,0,10*ROW('Water Data'!I7))="","",OFFSET('Water Data'!$I$29,0,10*ROW('Water Data'!I7)))</f>
        <v/>
      </c>
      <c r="CK13" s="272" t="str">
        <f ca="true">+IF(OFFSET('Sanitation Data'!$D$28,0,10*ROW('Sanitation Data'!D7))="","",OFFSET('Sanitation Data'!$D$28,0,10*ROW('Sanitation Data'!D7)))</f>
        <v/>
      </c>
      <c r="CL13" s="272" t="str">
        <f ca="true">+IF(OFFSET('Sanitation Data'!$D$29,0,10*ROW('Sanitation Data'!D7))="","",OFFSET('Sanitation Data'!$D$29,0,10*ROW('Sanitation Data'!D7)))</f>
        <v/>
      </c>
      <c r="CM13" s="272" t="str">
        <f ca="true">+IF(OFFSET('Sanitation Data'!$D$30,0,10*ROW('Sanitation Data'!D7))="","",OFFSET('Sanitation Data'!$D$30,0,10*ROW('Sanitation Data'!D7)))</f>
        <v/>
      </c>
      <c r="CN13" s="272" t="str">
        <f ca="true">+IF(OFFSET('Sanitation Data'!$D$31,0,10*ROW('Sanitation Data'!D7))="","",OFFSET('Sanitation Data'!$D$31,0,10*ROW('Sanitation Data'!D7)))</f>
        <v/>
      </c>
      <c r="CO13" s="272" t="str">
        <f ca="true">+IF(OFFSET('Sanitation Data'!$D$32,0,10*ROW('Sanitation Data'!D7))="","",OFFSET('Sanitation Data'!$D$32,0,10*ROW('Sanitation Data'!D7)))</f>
        <v/>
      </c>
      <c r="CP13" s="272" t="str">
        <f ca="true">+IF(OFFSET('Sanitation Data'!$E$28,0,10*ROW('Sanitation Data'!E7))="","",OFFSET('Sanitation Data'!$E$28,0,10*ROW('Sanitation Data'!E7)))</f>
        <v/>
      </c>
      <c r="CQ13" s="272" t="str">
        <f ca="true">+IF(OFFSET('Sanitation Data'!$E$29,0,10*ROW('Sanitation Data'!E7))="","",OFFSET('Sanitation Data'!$E$29,0,10*ROW('Sanitation Data'!E7)))</f>
        <v/>
      </c>
      <c r="CR13" s="272" t="str">
        <f ca="true">+IF(OFFSET('Sanitation Data'!$E$30,0,10*ROW('Sanitation Data'!E7))="","",OFFSET('Sanitation Data'!$E$30,0,10*ROW('Sanitation Data'!E7)))</f>
        <v/>
      </c>
      <c r="CS13" s="272" t="str">
        <f ca="true">+IF(OFFSET('Sanitation Data'!$E$31,0,10*ROW('Sanitation Data'!E7))="","",OFFSET('Sanitation Data'!$E$31,0,10*ROW('Sanitation Data'!E7)))</f>
        <v/>
      </c>
      <c r="CT13" s="272" t="str">
        <f ca="true">+IF(OFFSET('Sanitation Data'!$E$32,0,10*ROW('Sanitation Data'!E7))="","",OFFSET('Sanitation Data'!$E$32,0,10*ROW('Sanitation Data'!E7)))</f>
        <v/>
      </c>
      <c r="CU13" s="272" t="str">
        <f ca="true">+IF(OFFSET('Sanitation Data'!$F$28,0,10*ROW('Sanitation Data'!F7))="","",OFFSET('Sanitation Data'!$F$28,0,10*ROW('Sanitation Data'!F7)))</f>
        <v/>
      </c>
      <c r="CV13" s="272" t="str">
        <f ca="true">+IF(OFFSET('Sanitation Data'!$F$29,0,10*ROW('Sanitation Data'!F7))="","",OFFSET('Sanitation Data'!$F$29,0,10*ROW('Sanitation Data'!F7)))</f>
        <v/>
      </c>
      <c r="CW13" s="272" t="str">
        <f ca="true">+IF(OFFSET('Sanitation Data'!$F$30,0,10*ROW('Sanitation Data'!F7))="","",OFFSET('Sanitation Data'!$F$30,0,10*ROW('Sanitation Data'!F7)))</f>
        <v/>
      </c>
      <c r="CX13" s="272" t="str">
        <f ca="true">+IF(OFFSET('Sanitation Data'!$F$31,0,10*ROW('Sanitation Data'!F7))="","",OFFSET('Sanitation Data'!$F$31,0,10*ROW('Sanitation Data'!F7)))</f>
        <v/>
      </c>
      <c r="CY13" s="272" t="str">
        <f ca="true">+IF(OFFSET('Sanitation Data'!$F$32,0,10*ROW('Sanitation Data'!F7))="","",OFFSET('Sanitation Data'!$F$32,0,10*ROW('Sanitation Data'!F7)))</f>
        <v/>
      </c>
      <c r="CZ13" s="272" t="str">
        <f ca="true">+IF(OFFSET('Sanitation Data'!$G$28,0,10*ROW('Sanitation Data'!G7))="","",OFFSET('Sanitation Data'!$G$28,0,10*ROW('Sanitation Data'!G7)))</f>
        <v/>
      </c>
      <c r="DA13" s="272" t="str">
        <f ca="true">+IF(OFFSET('Sanitation Data'!$G$29,0,10*ROW('Sanitation Data'!G7))="","",OFFSET('Sanitation Data'!$G$29,0,10*ROW('Sanitation Data'!G7)))</f>
        <v/>
      </c>
      <c r="DB13" s="272" t="str">
        <f ca="true">+IF(OFFSET('Sanitation Data'!$G$30,0,10*ROW('Sanitation Data'!G7))="","",OFFSET('Sanitation Data'!$G$30,0,10*ROW('Sanitation Data'!G7)))</f>
        <v/>
      </c>
      <c r="DC13" s="272" t="str">
        <f ca="true">+IF(OFFSET('Sanitation Data'!$G$31,0,10*ROW('Sanitation Data'!G7))="","",OFFSET('Sanitation Data'!$G$31,0,10*ROW('Sanitation Data'!G7)))</f>
        <v/>
      </c>
      <c r="DD13" s="272" t="str">
        <f ca="true">+IF(OFFSET('Sanitation Data'!$G$32,0,10*ROW('Sanitation Data'!G7))="","",OFFSET('Sanitation Data'!$G$32,0,10*ROW('Sanitation Data'!G7)))</f>
        <v/>
      </c>
      <c r="DE13" s="272" t="str">
        <f ca="true">+IF(OFFSET('Sanitation Data'!$H$28,0,10*ROW('Sanitation Data'!H7))="","",OFFSET('Sanitation Data'!$H$28,0,10*ROW('Sanitation Data'!H7)))</f>
        <v/>
      </c>
      <c r="DF13" s="272" t="str">
        <f ca="true">+IF(OFFSET('Sanitation Data'!$H$29,0,10*ROW('Sanitation Data'!H7))="","",OFFSET('Sanitation Data'!$H$29,0,10*ROW('Sanitation Data'!H7)))</f>
        <v/>
      </c>
      <c r="DG13" s="272" t="str">
        <f ca="true">+IF(OFFSET('Sanitation Data'!$H$30,0,10*ROW('Sanitation Data'!H7))="","",OFFSET('Sanitation Data'!$H$30,0,10*ROW('Sanitation Data'!H7)))</f>
        <v/>
      </c>
      <c r="DH13" s="272" t="str">
        <f ca="true">+IF(OFFSET('Sanitation Data'!$H$31,0,10*ROW('Sanitation Data'!H7))="","",OFFSET('Sanitation Data'!$H$31,0,10*ROW('Sanitation Data'!H7)))</f>
        <v/>
      </c>
      <c r="DI13" s="272" t="str">
        <f ca="true">+IF(OFFSET('Sanitation Data'!$H$32,0,10*ROW('Sanitation Data'!H7))="","",OFFSET('Sanitation Data'!$H$32,0,10*ROW('Sanitation Data'!H7)))</f>
        <v/>
      </c>
      <c r="DJ13" s="272" t="str">
        <f ca="true">+IF(OFFSET('Sanitation Data'!$I$28,0,10*ROW('Sanitation Data'!I7))="","",OFFSET('Sanitation Data'!$I$28,0,10*ROW('Sanitation Data'!I7)))</f>
        <v/>
      </c>
      <c r="DK13" s="272" t="str">
        <f ca="true">+IF(OFFSET('Sanitation Data'!$I$29,0,10*ROW('Sanitation Data'!I7))="","",OFFSET('Sanitation Data'!$I$29,0,10*ROW('Sanitation Data'!I7)))</f>
        <v/>
      </c>
      <c r="DL13" s="272" t="str">
        <f ca="true">+IF(OFFSET('Sanitation Data'!$I$30,0,10*ROW('Sanitation Data'!I7))="","",OFFSET('Sanitation Data'!$I$30,0,10*ROW('Sanitation Data'!I7)))</f>
        <v/>
      </c>
      <c r="DM13" s="272" t="str">
        <f ca="true">+IF(OFFSET('Sanitation Data'!$I$31,0,10*ROW('Sanitation Data'!I7))="","",OFFSET('Sanitation Data'!$I$31,0,10*ROW('Sanitation Data'!I7)))</f>
        <v/>
      </c>
      <c r="DN13" s="272" t="str">
        <f ca="true">+IF(OFFSET('Sanitation Data'!$I$32,0,10*ROW('Sanitation Data'!I7))="","",OFFSET('Sanitation Data'!$I$32,0,10*ROW('Sanitation Data'!I7)))</f>
        <v/>
      </c>
      <c r="DO13" s="272" t="str">
        <f ca="true">+IF(OFFSET('Hygiene Data'!$D$11,0,10*ROW('Hygiene Data'!D7))="","",OFFSET('Hygiene Data'!$D$11,0,10*ROW('Hygiene Data'!D7)))</f>
        <v/>
      </c>
      <c r="DP13" s="272" t="str">
        <f ca="true">+IF(OFFSET('Hygiene Data'!$D$12,0,10*ROW('Hygiene Data'!D7))="","",OFFSET('Hygiene Data'!$D$12,0,10*ROW('Hygiene Data'!D7)))</f>
        <v/>
      </c>
      <c r="DQ13" s="272" t="str">
        <f ca="true">+IF(OFFSET('Hygiene Data'!$D$13,0,10*ROW('Hygiene Data'!D7))="","",OFFSET('Hygiene Data'!$D$13,0,10*ROW('Hygiene Data'!D7)))</f>
        <v/>
      </c>
      <c r="DR13" s="272" t="str">
        <f ca="true">+IF(OFFSET('Hygiene Data'!$E$11,0,10*ROW('Hygiene Data'!E7))="","",OFFSET('Hygiene Data'!$E$11,0,10*ROW('Hygiene Data'!E7)))</f>
        <v/>
      </c>
      <c r="DS13" s="272" t="str">
        <f ca="true">+IF(OFFSET('Hygiene Data'!$E$12,0,10*ROW('Hygiene Data'!E7))="","",OFFSET('Hygiene Data'!$E$12,0,10*ROW('Hygiene Data'!E7)))</f>
        <v/>
      </c>
      <c r="DT13" s="272" t="str">
        <f ca="true">+IF(OFFSET('Hygiene Data'!$E$13,0,10*ROW('Hygiene Data'!E7))="","",OFFSET('Hygiene Data'!$E$13,0,10*ROW('Hygiene Data'!E7)))</f>
        <v/>
      </c>
      <c r="DU13" s="272" t="str">
        <f ca="true">+IF(OFFSET('Hygiene Data'!$F$11,0,10*ROW('Hygiene Data'!F7))="","",OFFSET('Hygiene Data'!$F$11,0,10*ROW('Hygiene Data'!F7)))</f>
        <v/>
      </c>
      <c r="DV13" s="272" t="str">
        <f ca="true">+IF(OFFSET('Hygiene Data'!$F$12,0,10*ROW('Hygiene Data'!F7))="","",OFFSET('Hygiene Data'!$F$12,0,10*ROW('Hygiene Data'!F7)))</f>
        <v/>
      </c>
      <c r="DW13" s="272" t="str">
        <f ca="true">+IF(OFFSET('Hygiene Data'!$F$13,0,10*ROW('Hygiene Data'!F7))="","",OFFSET('Hygiene Data'!$F$13,0,10*ROW('Hygiene Data'!F7)))</f>
        <v/>
      </c>
      <c r="DX13" s="272" t="str">
        <f ca="true">+IF(OFFSET('Hygiene Data'!$G$11,0,10*ROW('Hygiene Data'!G7))="","",OFFSET('Hygiene Data'!$G$11,0,10*ROW('Hygiene Data'!G7)))</f>
        <v/>
      </c>
      <c r="DY13" s="272" t="str">
        <f ca="true">+IF(OFFSET('Hygiene Data'!$G$12,0,10*ROW('Hygiene Data'!G7))="","",OFFSET('Hygiene Data'!$G$12,0,10*ROW('Hygiene Data'!G7)))</f>
        <v/>
      </c>
      <c r="DZ13" s="272" t="str">
        <f ca="true">+IF(OFFSET('Hygiene Data'!$G$13,0,10*ROW('Hygiene Data'!G7))="","",OFFSET('Hygiene Data'!$G$13,0,10*ROW('Hygiene Data'!G7)))</f>
        <v/>
      </c>
      <c r="EA13" s="272" t="str">
        <f ca="true">+IF(OFFSET('Hygiene Data'!$H$11,0,10*ROW('Hygiene Data'!H7))="","",OFFSET('Hygiene Data'!$H$11,0,10*ROW('Hygiene Data'!H7)))</f>
        <v/>
      </c>
      <c r="EB13" s="272" t="str">
        <f ca="true">+IF(OFFSET('Hygiene Data'!$H$12,0,10*ROW('Hygiene Data'!H7))="","",OFFSET('Hygiene Data'!$H$12,0,10*ROW('Hygiene Data'!H7)))</f>
        <v/>
      </c>
      <c r="EC13" s="272" t="str">
        <f ca="true">+IF(OFFSET('Hygiene Data'!$H$13,0,10*ROW('Hygiene Data'!H7))="","",OFFSET('Hygiene Data'!$H$13,0,10*ROW('Hygiene Data'!H7)))</f>
        <v/>
      </c>
      <c r="ED13" s="272" t="str">
        <f ca="true">+IF(OFFSET('Hygiene Data'!$I$11,0,10*ROW('Hygiene Data'!I7))="","",OFFSET('Hygiene Data'!$I$11,0,10*ROW('Hygiene Data'!I7)))</f>
        <v/>
      </c>
      <c r="EE13" s="272" t="str">
        <f ca="true">+IF(OFFSET('Hygiene Data'!$I$12,0,10*ROW('Hygiene Data'!I7))="","",OFFSET('Hygiene Data'!$I$12,0,10*ROW('Hygiene Data'!I7)))</f>
        <v/>
      </c>
      <c r="EF13" s="272" t="str">
        <f ca="true">+IF(OFFSET('Hygiene Data'!$I$13,0,10*ROW('Hygiene Data'!I7))="","",OFFSET('Hygiene Data'!$I$13,0,10*ROW('Hygiene Data'!I7)))</f>
        <v/>
      </c>
    </row>
    <row xmlns:x14ac="http://schemas.microsoft.com/office/spreadsheetml/2009/9/ac" r="14" x14ac:dyDescent="0.2">
      <c r="A14" s="36" t="str">
        <f ca="true">+IF(OFFSET('Water Data'!$B$2,0,10*ROW('Water Data'!E8))="","",OFFSET('Water Data'!$B$2,0,10*ROW('Water Data'!E8)))</f>
        <v>KIR_2020_UIS</v>
      </c>
      <c r="B14" s="36" t="str">
        <f ca="true">+IF(OFFSET('Water Data'!$C$2,0,10*ROW('Water Data'!F8))="","",OFFSET('Water Data'!$C$2,0,10*ROW('Water Data'!F8)))</f>
        <v>Other</v>
      </c>
      <c r="C14" s="328">
        <f t="shared" ca="true" si="0"/>
        <v>2020</v>
      </c>
      <c r="D14" s="93"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93">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76.327998461235509</v>
      </c>
      <c r="F14" s="93"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93"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93"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93"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93"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93"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93"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93"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93"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93"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93"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93">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67.010310000000004</v>
      </c>
      <c r="R14" s="93"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93"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93">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86.268227535378827</v>
      </c>
      <c r="U14" s="93"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94"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94"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94"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94"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94">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66.163430864362113</v>
      </c>
      <c r="AA14" s="94"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94"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94"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94"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94"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94"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94"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94"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94"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94"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94"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94"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94"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94"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94"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94"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94"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94"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94"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94">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72.164950000000005</v>
      </c>
      <c r="AU14" s="94"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94"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94"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94"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94">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59.760933587351282</v>
      </c>
      <c r="AZ14" s="95"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95"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95"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95"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95"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95"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95"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95"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95"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95"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95"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95"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95"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95"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95"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95"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95"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95"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72"/>
      <c r="BS14" s="272" t="str">
        <f ca="true">+IF(OFFSET('Water Data'!$D$27,0,10*ROW('Water Data'!D8))="","",OFFSET('Water Data'!$D$27,0,10*ROW('Water Data'!D8)))</f>
        <v/>
      </c>
      <c r="BT14" s="272" t="str">
        <f ca="true">+IF(OFFSET('Water Data'!$D$28,0,10*ROW('Water Data'!D8))="","",OFFSET('Water Data'!$D$28,0,10*ROW('Water Data'!D8)))</f>
        <v>Yes</v>
      </c>
      <c r="BU14" s="272" t="str">
        <f ca="true">+IF(OFFSET('Water Data'!$D$29,0,10*ROW('Water Data'!D8))="","",OFFSET('Water Data'!$D$29,0,10*ROW('Water Data'!D8)))</f>
        <v/>
      </c>
      <c r="BV14" s="272" t="str">
        <f ca="true">+IF(OFFSET('Water Data'!$E$27,0,10*ROW('Water Data'!E8))="","",OFFSET('Water Data'!$E$27,0,10*ROW('Water Data'!E8)))</f>
        <v/>
      </c>
      <c r="BW14" s="272" t="str">
        <f ca="true">+IF(OFFSET('Water Data'!$E$28,0,10*ROW('Water Data'!E8))="","",OFFSET('Water Data'!$E$28,0,10*ROW('Water Data'!E8)))</f>
        <v/>
      </c>
      <c r="BX14" s="272" t="str">
        <f ca="true">+IF(OFFSET('Water Data'!$E$29,0,10*ROW('Water Data'!E8))="","",OFFSET('Water Data'!$E$29,0,10*ROW('Water Data'!E8)))</f>
        <v/>
      </c>
      <c r="BY14" s="272" t="str">
        <f ca="true">+IF(OFFSET('Water Data'!$F$27,0,10*ROW('Water Data'!F8))="","",OFFSET('Water Data'!$F$27,0,10*ROW('Water Data'!F8)))</f>
        <v/>
      </c>
      <c r="BZ14" s="272" t="str">
        <f ca="true">+IF(OFFSET('Water Data'!$F$28,0,10*ROW('Water Data'!F8))="","",OFFSET('Water Data'!$F$28,0,10*ROW('Water Data'!F8)))</f>
        <v/>
      </c>
      <c r="CA14" s="272" t="str">
        <f ca="true">+IF(OFFSET('Water Data'!$F$29,0,10*ROW('Water Data'!F8))="","",OFFSET('Water Data'!$F$29,0,10*ROW('Water Data'!F8)))</f>
        <v/>
      </c>
      <c r="CB14" s="272" t="str">
        <f ca="true">+IF(OFFSET('Water Data'!$G$27,0,10*ROW('Water Data'!G8))="","",OFFSET('Water Data'!$G$27,0,10*ROW('Water Data'!G8)))</f>
        <v/>
      </c>
      <c r="CC14" s="272" t="str">
        <f ca="true">+IF(OFFSET('Water Data'!$G$28,0,10*ROW('Water Data'!G8))="","",OFFSET('Water Data'!$G$28,0,10*ROW('Water Data'!G8)))</f>
        <v/>
      </c>
      <c r="CD14" s="272" t="str">
        <f ca="true">+IF(OFFSET('Water Data'!$G$29,0,10*ROW('Water Data'!G8))="","",OFFSET('Water Data'!$G$29,0,10*ROW('Water Data'!G8)))</f>
        <v/>
      </c>
      <c r="CE14" s="272" t="str">
        <f ca="true">+IF(OFFSET('Water Data'!$H$27,0,10*ROW('Water Data'!H8))="","",OFFSET('Water Data'!$H$27,0,10*ROW('Water Data'!H8)))</f>
        <v/>
      </c>
      <c r="CF14" s="272" t="str">
        <f ca="true">+IF(OFFSET('Water Data'!$H$28,0,10*ROW('Water Data'!H8))="","",OFFSET('Water Data'!$H$28,0,10*ROW('Water Data'!H8)))</f>
        <v>Yes</v>
      </c>
      <c r="CG14" s="272" t="str">
        <f ca="true">+IF(OFFSET('Water Data'!$H$29,0,10*ROW('Water Data'!H8))="","",OFFSET('Water Data'!$H$29,0,10*ROW('Water Data'!H8)))</f>
        <v/>
      </c>
      <c r="CH14" s="272" t="str">
        <f ca="true">+IF(OFFSET('Water Data'!$I$27,0,10*ROW('Water Data'!I8))="","",OFFSET('Water Data'!$I$27,0,10*ROW('Water Data'!I8)))</f>
        <v/>
      </c>
      <c r="CI14" s="272" t="str">
        <f ca="true">+IF(OFFSET('Water Data'!$I$28,0,10*ROW('Water Data'!I8))="","",OFFSET('Water Data'!$I$28,0,10*ROW('Water Data'!I8)))</f>
        <v>Yes</v>
      </c>
      <c r="CJ14" s="272" t="str">
        <f ca="true">+IF(OFFSET('Water Data'!$I$29,0,10*ROW('Water Data'!I8))="","",OFFSET('Water Data'!$I$29,0,10*ROW('Water Data'!I8)))</f>
        <v/>
      </c>
      <c r="CK14" s="272" t="str">
        <f ca="true">+IF(OFFSET('Sanitation Data'!$D$28,0,10*ROW('Sanitation Data'!D8))="","",OFFSET('Sanitation Data'!$D$28,0,10*ROW('Sanitation Data'!D8)))</f>
        <v/>
      </c>
      <c r="CL14" s="272" t="str">
        <f ca="true">+IF(OFFSET('Sanitation Data'!$D$29,0,10*ROW('Sanitation Data'!D8))="","",OFFSET('Sanitation Data'!$D$29,0,10*ROW('Sanitation Data'!D8)))</f>
        <v/>
      </c>
      <c r="CM14" s="272" t="str">
        <f ca="true">+IF(OFFSET('Sanitation Data'!$D$30,0,10*ROW('Sanitation Data'!D8))="","",OFFSET('Sanitation Data'!$D$30,0,10*ROW('Sanitation Data'!D8)))</f>
        <v/>
      </c>
      <c r="CN14" s="272" t="str">
        <f ca="true">+IF(OFFSET('Sanitation Data'!$D$31,0,10*ROW('Sanitation Data'!D8))="","",OFFSET('Sanitation Data'!$D$31,0,10*ROW('Sanitation Data'!D8)))</f>
        <v/>
      </c>
      <c r="CO14" s="272" t="str">
        <f ca="true">+IF(OFFSET('Sanitation Data'!$D$32,0,10*ROW('Sanitation Data'!D8))="","",OFFSET('Sanitation Data'!$D$32,0,10*ROW('Sanitation Data'!D8)))</f>
        <v>Yes</v>
      </c>
      <c r="CP14" s="272" t="str">
        <f ca="true">+IF(OFFSET('Sanitation Data'!$E$28,0,10*ROW('Sanitation Data'!E8))="","",OFFSET('Sanitation Data'!$E$28,0,10*ROW('Sanitation Data'!E8)))</f>
        <v/>
      </c>
      <c r="CQ14" s="272" t="str">
        <f ca="true">+IF(OFFSET('Sanitation Data'!$E$29,0,10*ROW('Sanitation Data'!E8))="","",OFFSET('Sanitation Data'!$E$29,0,10*ROW('Sanitation Data'!E8)))</f>
        <v/>
      </c>
      <c r="CR14" s="272" t="str">
        <f ca="true">+IF(OFFSET('Sanitation Data'!$E$30,0,10*ROW('Sanitation Data'!E8))="","",OFFSET('Sanitation Data'!$E$30,0,10*ROW('Sanitation Data'!E8)))</f>
        <v/>
      </c>
      <c r="CS14" s="272" t="str">
        <f ca="true">+IF(OFFSET('Sanitation Data'!$E$31,0,10*ROW('Sanitation Data'!E8))="","",OFFSET('Sanitation Data'!$E$31,0,10*ROW('Sanitation Data'!E8)))</f>
        <v/>
      </c>
      <c r="CT14" s="272" t="str">
        <f ca="true">+IF(OFFSET('Sanitation Data'!$E$32,0,10*ROW('Sanitation Data'!E8))="","",OFFSET('Sanitation Data'!$E$32,0,10*ROW('Sanitation Data'!E8)))</f>
        <v/>
      </c>
      <c r="CU14" s="272" t="str">
        <f ca="true">+IF(OFFSET('Sanitation Data'!$F$28,0,10*ROW('Sanitation Data'!F8))="","",OFFSET('Sanitation Data'!$F$28,0,10*ROW('Sanitation Data'!F8)))</f>
        <v/>
      </c>
      <c r="CV14" s="272" t="str">
        <f ca="true">+IF(OFFSET('Sanitation Data'!$F$29,0,10*ROW('Sanitation Data'!F8))="","",OFFSET('Sanitation Data'!$F$29,0,10*ROW('Sanitation Data'!F8)))</f>
        <v/>
      </c>
      <c r="CW14" s="272" t="str">
        <f ca="true">+IF(OFFSET('Sanitation Data'!$F$30,0,10*ROW('Sanitation Data'!F8))="","",OFFSET('Sanitation Data'!$F$30,0,10*ROW('Sanitation Data'!F8)))</f>
        <v/>
      </c>
      <c r="CX14" s="272" t="str">
        <f ca="true">+IF(OFFSET('Sanitation Data'!$F$31,0,10*ROW('Sanitation Data'!F8))="","",OFFSET('Sanitation Data'!$F$31,0,10*ROW('Sanitation Data'!F8)))</f>
        <v/>
      </c>
      <c r="CY14" s="272" t="str">
        <f ca="true">+IF(OFFSET('Sanitation Data'!$F$32,0,10*ROW('Sanitation Data'!F8))="","",OFFSET('Sanitation Data'!$F$32,0,10*ROW('Sanitation Data'!F8)))</f>
        <v/>
      </c>
      <c r="CZ14" s="272" t="str">
        <f ca="true">+IF(OFFSET('Sanitation Data'!$G$28,0,10*ROW('Sanitation Data'!G8))="","",OFFSET('Sanitation Data'!$G$28,0,10*ROW('Sanitation Data'!G8)))</f>
        <v/>
      </c>
      <c r="DA14" s="272" t="str">
        <f ca="true">+IF(OFFSET('Sanitation Data'!$G$29,0,10*ROW('Sanitation Data'!G8))="","",OFFSET('Sanitation Data'!$G$29,0,10*ROW('Sanitation Data'!G8)))</f>
        <v/>
      </c>
      <c r="DB14" s="272" t="str">
        <f ca="true">+IF(OFFSET('Sanitation Data'!$G$30,0,10*ROW('Sanitation Data'!G8))="","",OFFSET('Sanitation Data'!$G$30,0,10*ROW('Sanitation Data'!G8)))</f>
        <v/>
      </c>
      <c r="DC14" s="272" t="str">
        <f ca="true">+IF(OFFSET('Sanitation Data'!$G$31,0,10*ROW('Sanitation Data'!G8))="","",OFFSET('Sanitation Data'!$G$31,0,10*ROW('Sanitation Data'!G8)))</f>
        <v/>
      </c>
      <c r="DD14" s="272" t="str">
        <f ca="true">+IF(OFFSET('Sanitation Data'!$G$32,0,10*ROW('Sanitation Data'!G8))="","",OFFSET('Sanitation Data'!$G$32,0,10*ROW('Sanitation Data'!G8)))</f>
        <v/>
      </c>
      <c r="DE14" s="272" t="str">
        <f ca="true">+IF(OFFSET('Sanitation Data'!$H$28,0,10*ROW('Sanitation Data'!H8))="","",OFFSET('Sanitation Data'!$H$28,0,10*ROW('Sanitation Data'!H8)))</f>
        <v/>
      </c>
      <c r="DF14" s="272" t="str">
        <f ca="true">+IF(OFFSET('Sanitation Data'!$H$29,0,10*ROW('Sanitation Data'!H8))="","",OFFSET('Sanitation Data'!$H$29,0,10*ROW('Sanitation Data'!H8)))</f>
        <v/>
      </c>
      <c r="DG14" s="272" t="str">
        <f ca="true">+IF(OFFSET('Sanitation Data'!$H$30,0,10*ROW('Sanitation Data'!H8))="","",OFFSET('Sanitation Data'!$H$30,0,10*ROW('Sanitation Data'!H8)))</f>
        <v/>
      </c>
      <c r="DH14" s="272" t="str">
        <f ca="true">+IF(OFFSET('Sanitation Data'!$H$31,0,10*ROW('Sanitation Data'!H8))="","",OFFSET('Sanitation Data'!$H$31,0,10*ROW('Sanitation Data'!H8)))</f>
        <v/>
      </c>
      <c r="DI14" s="272" t="str">
        <f ca="true">+IF(OFFSET('Sanitation Data'!$H$32,0,10*ROW('Sanitation Data'!H8))="","",OFFSET('Sanitation Data'!$H$32,0,10*ROW('Sanitation Data'!H8)))</f>
        <v>Yes</v>
      </c>
      <c r="DJ14" s="272" t="str">
        <f ca="true">+IF(OFFSET('Sanitation Data'!$I$28,0,10*ROW('Sanitation Data'!I8))="","",OFFSET('Sanitation Data'!$I$28,0,10*ROW('Sanitation Data'!I8)))</f>
        <v/>
      </c>
      <c r="DK14" s="272" t="str">
        <f ca="true">+IF(OFFSET('Sanitation Data'!$I$29,0,10*ROW('Sanitation Data'!I8))="","",OFFSET('Sanitation Data'!$I$29,0,10*ROW('Sanitation Data'!I8)))</f>
        <v/>
      </c>
      <c r="DL14" s="272" t="str">
        <f ca="true">+IF(OFFSET('Sanitation Data'!$I$30,0,10*ROW('Sanitation Data'!I8))="","",OFFSET('Sanitation Data'!$I$30,0,10*ROW('Sanitation Data'!I8)))</f>
        <v/>
      </c>
      <c r="DM14" s="272" t="str">
        <f ca="true">+IF(OFFSET('Sanitation Data'!$I$31,0,10*ROW('Sanitation Data'!I8))="","",OFFSET('Sanitation Data'!$I$31,0,10*ROW('Sanitation Data'!I8)))</f>
        <v/>
      </c>
      <c r="DN14" s="272" t="str">
        <f ca="true">+IF(OFFSET('Sanitation Data'!$I$32,0,10*ROW('Sanitation Data'!I8))="","",OFFSET('Sanitation Data'!$I$32,0,10*ROW('Sanitation Data'!I8)))</f>
        <v>Yes</v>
      </c>
      <c r="DO14" s="272" t="str">
        <f ca="true">+IF(OFFSET('Hygiene Data'!$D$11,0,10*ROW('Hygiene Data'!D8))="","",OFFSET('Hygiene Data'!$D$11,0,10*ROW('Hygiene Data'!D8)))</f>
        <v/>
      </c>
      <c r="DP14" s="272" t="str">
        <f ca="true">+IF(OFFSET('Hygiene Data'!$D$12,0,10*ROW('Hygiene Data'!D8))="","",OFFSET('Hygiene Data'!$D$12,0,10*ROW('Hygiene Data'!D8)))</f>
        <v/>
      </c>
      <c r="DQ14" s="272" t="str">
        <f ca="true">+IF(OFFSET('Hygiene Data'!$D$13,0,10*ROW('Hygiene Data'!D8))="","",OFFSET('Hygiene Data'!$D$13,0,10*ROW('Hygiene Data'!D8)))</f>
        <v/>
      </c>
      <c r="DR14" s="272" t="str">
        <f ca="true">+IF(OFFSET('Hygiene Data'!$E$11,0,10*ROW('Hygiene Data'!E8))="","",OFFSET('Hygiene Data'!$E$11,0,10*ROW('Hygiene Data'!E8)))</f>
        <v/>
      </c>
      <c r="DS14" s="272" t="str">
        <f ca="true">+IF(OFFSET('Hygiene Data'!$E$12,0,10*ROW('Hygiene Data'!E8))="","",OFFSET('Hygiene Data'!$E$12,0,10*ROW('Hygiene Data'!E8)))</f>
        <v/>
      </c>
      <c r="DT14" s="272" t="str">
        <f ca="true">+IF(OFFSET('Hygiene Data'!$E$13,0,10*ROW('Hygiene Data'!E8))="","",OFFSET('Hygiene Data'!$E$13,0,10*ROW('Hygiene Data'!E8)))</f>
        <v/>
      </c>
      <c r="DU14" s="272" t="str">
        <f ca="true">+IF(OFFSET('Hygiene Data'!$F$11,0,10*ROW('Hygiene Data'!F8))="","",OFFSET('Hygiene Data'!$F$11,0,10*ROW('Hygiene Data'!F8)))</f>
        <v/>
      </c>
      <c r="DV14" s="272" t="str">
        <f ca="true">+IF(OFFSET('Hygiene Data'!$F$12,0,10*ROW('Hygiene Data'!F8))="","",OFFSET('Hygiene Data'!$F$12,0,10*ROW('Hygiene Data'!F8)))</f>
        <v/>
      </c>
      <c r="DW14" s="272" t="str">
        <f ca="true">+IF(OFFSET('Hygiene Data'!$F$13,0,10*ROW('Hygiene Data'!F8))="","",OFFSET('Hygiene Data'!$F$13,0,10*ROW('Hygiene Data'!F8)))</f>
        <v/>
      </c>
      <c r="DX14" s="272" t="str">
        <f ca="true">+IF(OFFSET('Hygiene Data'!$G$11,0,10*ROW('Hygiene Data'!G8))="","",OFFSET('Hygiene Data'!$G$11,0,10*ROW('Hygiene Data'!G8)))</f>
        <v/>
      </c>
      <c r="DY14" s="272" t="str">
        <f ca="true">+IF(OFFSET('Hygiene Data'!$G$12,0,10*ROW('Hygiene Data'!G8))="","",OFFSET('Hygiene Data'!$G$12,0,10*ROW('Hygiene Data'!G8)))</f>
        <v/>
      </c>
      <c r="DZ14" s="272" t="str">
        <f ca="true">+IF(OFFSET('Hygiene Data'!$G$13,0,10*ROW('Hygiene Data'!G8))="","",OFFSET('Hygiene Data'!$G$13,0,10*ROW('Hygiene Data'!G8)))</f>
        <v/>
      </c>
      <c r="EA14" s="272" t="str">
        <f ca="true">+IF(OFFSET('Hygiene Data'!$H$11,0,10*ROW('Hygiene Data'!H8))="","",OFFSET('Hygiene Data'!$H$11,0,10*ROW('Hygiene Data'!H8)))</f>
        <v/>
      </c>
      <c r="EB14" s="272" t="str">
        <f ca="true">+IF(OFFSET('Hygiene Data'!$H$12,0,10*ROW('Hygiene Data'!H8))="","",OFFSET('Hygiene Data'!$H$12,0,10*ROW('Hygiene Data'!H8)))</f>
        <v/>
      </c>
      <c r="EC14" s="272" t="str">
        <f ca="true">+IF(OFFSET('Hygiene Data'!$H$13,0,10*ROW('Hygiene Data'!H8))="","",OFFSET('Hygiene Data'!$H$13,0,10*ROW('Hygiene Data'!H8)))</f>
        <v/>
      </c>
      <c r="ED14" s="272" t="str">
        <f ca="true">+IF(OFFSET('Hygiene Data'!$I$11,0,10*ROW('Hygiene Data'!I8))="","",OFFSET('Hygiene Data'!$I$11,0,10*ROW('Hygiene Data'!I8)))</f>
        <v/>
      </c>
      <c r="EE14" s="272" t="str">
        <f ca="true">+IF(OFFSET('Hygiene Data'!$I$12,0,10*ROW('Hygiene Data'!I8))="","",OFFSET('Hygiene Data'!$I$12,0,10*ROW('Hygiene Data'!I8)))</f>
        <v/>
      </c>
      <c r="EF14" s="272" t="str">
        <f ca="true">+IF(OFFSET('Hygiene Data'!$I$13,0,10*ROW('Hygiene Data'!I8))="","",OFFSET('Hygiene Data'!$I$13,0,10*ROW('Hygiene Data'!I8)))</f>
        <v/>
      </c>
    </row>
    <row xmlns:x14ac="http://schemas.microsoft.com/office/spreadsheetml/2009/9/ac" r="15" x14ac:dyDescent="0.2">
      <c r="A15" s="36" t="str">
        <f ca="true">+IF(OFFSET('Water Data'!$B$2,0,10*ROW('Water Data'!E9))="","",OFFSET('Water Data'!$B$2,0,10*ROW('Water Data'!E9)))</f>
        <v>KIR_2021_EMIS</v>
      </c>
      <c r="B15" s="36" t="str">
        <f ca="true">+IF(OFFSET('Water Data'!$C$2,0,10*ROW('Water Data'!F9))="","",OFFSET('Water Data'!$C$2,0,10*ROW('Water Data'!F9)))</f>
        <v>EMIS</v>
      </c>
      <c r="C15" s="328">
        <f t="shared" ca="true" si="0"/>
        <v>2021</v>
      </c>
      <c r="D15" s="93">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100</v>
      </c>
      <c r="E15" s="93">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73.585000000000008</v>
      </c>
      <c r="F15" s="93"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93"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93"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93"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93"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93"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93"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93"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93"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93"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93">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100</v>
      </c>
      <c r="Q15" s="93">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70.174999999999997</v>
      </c>
      <c r="R15" s="93"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93">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100</v>
      </c>
      <c r="T15" s="93">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84.61</v>
      </c>
      <c r="U15" s="93"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94"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94"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94"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94"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94"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94"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94"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94"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94"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94"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94"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94"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94"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94"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94"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94"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94"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94"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94"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94"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94"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94"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94"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94"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94"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94"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94"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94"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94"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94"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95">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93.2</v>
      </c>
      <c r="BA15" s="95">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90.63</v>
      </c>
      <c r="BB15" s="95">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80.209999999999994</v>
      </c>
      <c r="BC15" s="95"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95"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95"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95"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95"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95"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95"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95"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95"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95">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95.45</v>
      </c>
      <c r="BM15" s="95">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87.3</v>
      </c>
      <c r="BN15" s="95">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80.95</v>
      </c>
      <c r="BO15" s="95">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89.11</v>
      </c>
      <c r="BP15" s="95">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96.97</v>
      </c>
      <c r="BQ15" s="95">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78.790000000000006</v>
      </c>
      <c r="BR15" s="272"/>
      <c r="BS15" s="272" t="str">
        <f ca="true">+IF(OFFSET('Water Data'!$D$27,0,10*ROW('Water Data'!D9))="","",OFFSET('Water Data'!$D$27,0,10*ROW('Water Data'!D9)))</f>
        <v>Yes</v>
      </c>
      <c r="BT15" s="272" t="str">
        <f ca="true">+IF(OFFSET('Water Data'!$D$28,0,10*ROW('Water Data'!D9))="","",OFFSET('Water Data'!$D$28,0,10*ROW('Water Data'!D9)))</f>
        <v>Yes</v>
      </c>
      <c r="BU15" s="272" t="str">
        <f ca="true">+IF(OFFSET('Water Data'!$D$29,0,10*ROW('Water Data'!D9))="","",OFFSET('Water Data'!$D$29,0,10*ROW('Water Data'!D9)))</f>
        <v/>
      </c>
      <c r="BV15" s="272" t="str">
        <f ca="true">+IF(OFFSET('Water Data'!$E$27,0,10*ROW('Water Data'!E9))="","",OFFSET('Water Data'!$E$27,0,10*ROW('Water Data'!E9)))</f>
        <v/>
      </c>
      <c r="BW15" s="272" t="str">
        <f ca="true">+IF(OFFSET('Water Data'!$E$28,0,10*ROW('Water Data'!E9))="","",OFFSET('Water Data'!$E$28,0,10*ROW('Water Data'!E9)))</f>
        <v/>
      </c>
      <c r="BX15" s="272" t="str">
        <f ca="true">+IF(OFFSET('Water Data'!$E$29,0,10*ROW('Water Data'!E9))="","",OFFSET('Water Data'!$E$29,0,10*ROW('Water Data'!E9)))</f>
        <v/>
      </c>
      <c r="BY15" s="272" t="str">
        <f ca="true">+IF(OFFSET('Water Data'!$F$27,0,10*ROW('Water Data'!F9))="","",OFFSET('Water Data'!$F$27,0,10*ROW('Water Data'!F9)))</f>
        <v/>
      </c>
      <c r="BZ15" s="272" t="str">
        <f ca="true">+IF(OFFSET('Water Data'!$F$28,0,10*ROW('Water Data'!F9))="","",OFFSET('Water Data'!$F$28,0,10*ROW('Water Data'!F9)))</f>
        <v/>
      </c>
      <c r="CA15" s="272" t="str">
        <f ca="true">+IF(OFFSET('Water Data'!$F$29,0,10*ROW('Water Data'!F9))="","",OFFSET('Water Data'!$F$29,0,10*ROW('Water Data'!F9)))</f>
        <v/>
      </c>
      <c r="CB15" s="272" t="str">
        <f ca="true">+IF(OFFSET('Water Data'!$G$27,0,10*ROW('Water Data'!G9))="","",OFFSET('Water Data'!$G$27,0,10*ROW('Water Data'!G9)))</f>
        <v/>
      </c>
      <c r="CC15" s="272" t="str">
        <f ca="true">+IF(OFFSET('Water Data'!$G$28,0,10*ROW('Water Data'!G9))="","",OFFSET('Water Data'!$G$28,0,10*ROW('Water Data'!G9)))</f>
        <v/>
      </c>
      <c r="CD15" s="272" t="str">
        <f ca="true">+IF(OFFSET('Water Data'!$G$29,0,10*ROW('Water Data'!G9))="","",OFFSET('Water Data'!$G$29,0,10*ROW('Water Data'!G9)))</f>
        <v/>
      </c>
      <c r="CE15" s="272" t="str">
        <f ca="true">+IF(OFFSET('Water Data'!$H$27,0,10*ROW('Water Data'!H9))="","",OFFSET('Water Data'!$H$27,0,10*ROW('Water Data'!H9)))</f>
        <v>Yes</v>
      </c>
      <c r="CF15" s="272" t="str">
        <f ca="true">+IF(OFFSET('Water Data'!$H$28,0,10*ROW('Water Data'!H9))="","",OFFSET('Water Data'!$H$28,0,10*ROW('Water Data'!H9)))</f>
        <v>Yes</v>
      </c>
      <c r="CG15" s="272" t="str">
        <f ca="true">+IF(OFFSET('Water Data'!$H$29,0,10*ROW('Water Data'!H9))="","",OFFSET('Water Data'!$H$29,0,10*ROW('Water Data'!H9)))</f>
        <v/>
      </c>
      <c r="CH15" s="272" t="str">
        <f ca="true">+IF(OFFSET('Water Data'!$I$27,0,10*ROW('Water Data'!I9))="","",OFFSET('Water Data'!$I$27,0,10*ROW('Water Data'!I9)))</f>
        <v>Yes</v>
      </c>
      <c r="CI15" s="272" t="str">
        <f ca="true">+IF(OFFSET('Water Data'!$I$28,0,10*ROW('Water Data'!I9))="","",OFFSET('Water Data'!$I$28,0,10*ROW('Water Data'!I9)))</f>
        <v>Yes</v>
      </c>
      <c r="CJ15" s="272" t="str">
        <f ca="true">+IF(OFFSET('Water Data'!$I$29,0,10*ROW('Water Data'!I9))="","",OFFSET('Water Data'!$I$29,0,10*ROW('Water Data'!I9)))</f>
        <v/>
      </c>
      <c r="CK15" s="272" t="str">
        <f ca="true">+IF(OFFSET('Sanitation Data'!$D$28,0,10*ROW('Sanitation Data'!D9))="","",OFFSET('Sanitation Data'!$D$28,0,10*ROW('Sanitation Data'!D9)))</f>
        <v/>
      </c>
      <c r="CL15" s="272" t="str">
        <f ca="true">+IF(OFFSET('Sanitation Data'!$D$29,0,10*ROW('Sanitation Data'!D9))="","",OFFSET('Sanitation Data'!$D$29,0,10*ROW('Sanitation Data'!D9)))</f>
        <v/>
      </c>
      <c r="CM15" s="272" t="str">
        <f ca="true">+IF(OFFSET('Sanitation Data'!$D$30,0,10*ROW('Sanitation Data'!D9))="","",OFFSET('Sanitation Data'!$D$30,0,10*ROW('Sanitation Data'!D9)))</f>
        <v/>
      </c>
      <c r="CN15" s="272" t="str">
        <f ca="true">+IF(OFFSET('Sanitation Data'!$D$31,0,10*ROW('Sanitation Data'!D9))="","",OFFSET('Sanitation Data'!$D$31,0,10*ROW('Sanitation Data'!D9)))</f>
        <v/>
      </c>
      <c r="CO15" s="272" t="str">
        <f ca="true">+IF(OFFSET('Sanitation Data'!$D$32,0,10*ROW('Sanitation Data'!D9))="","",OFFSET('Sanitation Data'!$D$32,0,10*ROW('Sanitation Data'!D9)))</f>
        <v/>
      </c>
      <c r="CP15" s="272" t="str">
        <f ca="true">+IF(OFFSET('Sanitation Data'!$E$28,0,10*ROW('Sanitation Data'!E9))="","",OFFSET('Sanitation Data'!$E$28,0,10*ROW('Sanitation Data'!E9)))</f>
        <v/>
      </c>
      <c r="CQ15" s="272" t="str">
        <f ca="true">+IF(OFFSET('Sanitation Data'!$E$29,0,10*ROW('Sanitation Data'!E9))="","",OFFSET('Sanitation Data'!$E$29,0,10*ROW('Sanitation Data'!E9)))</f>
        <v/>
      </c>
      <c r="CR15" s="272" t="str">
        <f ca="true">+IF(OFFSET('Sanitation Data'!$E$30,0,10*ROW('Sanitation Data'!E9))="","",OFFSET('Sanitation Data'!$E$30,0,10*ROW('Sanitation Data'!E9)))</f>
        <v/>
      </c>
      <c r="CS15" s="272" t="str">
        <f ca="true">+IF(OFFSET('Sanitation Data'!$E$31,0,10*ROW('Sanitation Data'!E9))="","",OFFSET('Sanitation Data'!$E$31,0,10*ROW('Sanitation Data'!E9)))</f>
        <v/>
      </c>
      <c r="CT15" s="272" t="str">
        <f ca="true">+IF(OFFSET('Sanitation Data'!$E$32,0,10*ROW('Sanitation Data'!E9))="","",OFFSET('Sanitation Data'!$E$32,0,10*ROW('Sanitation Data'!E9)))</f>
        <v/>
      </c>
      <c r="CU15" s="272" t="str">
        <f ca="true">+IF(OFFSET('Sanitation Data'!$F$28,0,10*ROW('Sanitation Data'!F9))="","",OFFSET('Sanitation Data'!$F$28,0,10*ROW('Sanitation Data'!F9)))</f>
        <v/>
      </c>
      <c r="CV15" s="272" t="str">
        <f ca="true">+IF(OFFSET('Sanitation Data'!$F$29,0,10*ROW('Sanitation Data'!F9))="","",OFFSET('Sanitation Data'!$F$29,0,10*ROW('Sanitation Data'!F9)))</f>
        <v/>
      </c>
      <c r="CW15" s="272" t="str">
        <f ca="true">+IF(OFFSET('Sanitation Data'!$F$30,0,10*ROW('Sanitation Data'!F9))="","",OFFSET('Sanitation Data'!$F$30,0,10*ROW('Sanitation Data'!F9)))</f>
        <v/>
      </c>
      <c r="CX15" s="272" t="str">
        <f ca="true">+IF(OFFSET('Sanitation Data'!$F$31,0,10*ROW('Sanitation Data'!F9))="","",OFFSET('Sanitation Data'!$F$31,0,10*ROW('Sanitation Data'!F9)))</f>
        <v/>
      </c>
      <c r="CY15" s="272" t="str">
        <f ca="true">+IF(OFFSET('Sanitation Data'!$F$32,0,10*ROW('Sanitation Data'!F9))="","",OFFSET('Sanitation Data'!$F$32,0,10*ROW('Sanitation Data'!F9)))</f>
        <v/>
      </c>
      <c r="CZ15" s="272" t="str">
        <f ca="true">+IF(OFFSET('Sanitation Data'!$G$28,0,10*ROW('Sanitation Data'!G9))="","",OFFSET('Sanitation Data'!$G$28,0,10*ROW('Sanitation Data'!G9)))</f>
        <v/>
      </c>
      <c r="DA15" s="272" t="str">
        <f ca="true">+IF(OFFSET('Sanitation Data'!$G$29,0,10*ROW('Sanitation Data'!G9))="","",OFFSET('Sanitation Data'!$G$29,0,10*ROW('Sanitation Data'!G9)))</f>
        <v/>
      </c>
      <c r="DB15" s="272" t="str">
        <f ca="true">+IF(OFFSET('Sanitation Data'!$G$30,0,10*ROW('Sanitation Data'!G9))="","",OFFSET('Sanitation Data'!$G$30,0,10*ROW('Sanitation Data'!G9)))</f>
        <v/>
      </c>
      <c r="DC15" s="272" t="str">
        <f ca="true">+IF(OFFSET('Sanitation Data'!$G$31,0,10*ROW('Sanitation Data'!G9))="","",OFFSET('Sanitation Data'!$G$31,0,10*ROW('Sanitation Data'!G9)))</f>
        <v/>
      </c>
      <c r="DD15" s="272" t="str">
        <f ca="true">+IF(OFFSET('Sanitation Data'!$G$32,0,10*ROW('Sanitation Data'!G9))="","",OFFSET('Sanitation Data'!$G$32,0,10*ROW('Sanitation Data'!G9)))</f>
        <v/>
      </c>
      <c r="DE15" s="272" t="str">
        <f ca="true">+IF(OFFSET('Sanitation Data'!$H$28,0,10*ROW('Sanitation Data'!H9))="","",OFFSET('Sanitation Data'!$H$28,0,10*ROW('Sanitation Data'!H9)))</f>
        <v/>
      </c>
      <c r="DF15" s="272" t="str">
        <f ca="true">+IF(OFFSET('Sanitation Data'!$H$29,0,10*ROW('Sanitation Data'!H9))="","",OFFSET('Sanitation Data'!$H$29,0,10*ROW('Sanitation Data'!H9)))</f>
        <v/>
      </c>
      <c r="DG15" s="272" t="str">
        <f ca="true">+IF(OFFSET('Sanitation Data'!$H$30,0,10*ROW('Sanitation Data'!H9))="","",OFFSET('Sanitation Data'!$H$30,0,10*ROW('Sanitation Data'!H9)))</f>
        <v/>
      </c>
      <c r="DH15" s="272" t="str">
        <f ca="true">+IF(OFFSET('Sanitation Data'!$H$31,0,10*ROW('Sanitation Data'!H9))="","",OFFSET('Sanitation Data'!$H$31,0,10*ROW('Sanitation Data'!H9)))</f>
        <v/>
      </c>
      <c r="DI15" s="272" t="str">
        <f ca="true">+IF(OFFSET('Sanitation Data'!$H$32,0,10*ROW('Sanitation Data'!H9))="","",OFFSET('Sanitation Data'!$H$32,0,10*ROW('Sanitation Data'!H9)))</f>
        <v/>
      </c>
      <c r="DJ15" s="272" t="str">
        <f ca="true">+IF(OFFSET('Sanitation Data'!$I$28,0,10*ROW('Sanitation Data'!I9))="","",OFFSET('Sanitation Data'!$I$28,0,10*ROW('Sanitation Data'!I9)))</f>
        <v/>
      </c>
      <c r="DK15" s="272" t="str">
        <f ca="true">+IF(OFFSET('Sanitation Data'!$I$29,0,10*ROW('Sanitation Data'!I9))="","",OFFSET('Sanitation Data'!$I$29,0,10*ROW('Sanitation Data'!I9)))</f>
        <v/>
      </c>
      <c r="DL15" s="272" t="str">
        <f ca="true">+IF(OFFSET('Sanitation Data'!$I$30,0,10*ROW('Sanitation Data'!I9))="","",OFFSET('Sanitation Data'!$I$30,0,10*ROW('Sanitation Data'!I9)))</f>
        <v/>
      </c>
      <c r="DM15" s="272" t="str">
        <f ca="true">+IF(OFFSET('Sanitation Data'!$I$31,0,10*ROW('Sanitation Data'!I9))="","",OFFSET('Sanitation Data'!$I$31,0,10*ROW('Sanitation Data'!I9)))</f>
        <v/>
      </c>
      <c r="DN15" s="272" t="str">
        <f ca="true">+IF(OFFSET('Sanitation Data'!$I$32,0,10*ROW('Sanitation Data'!I9))="","",OFFSET('Sanitation Data'!$I$32,0,10*ROW('Sanitation Data'!I9)))</f>
        <v/>
      </c>
      <c r="DO15" s="272" t="str">
        <f ca="true">+IF(OFFSET('Hygiene Data'!$D$11,0,10*ROW('Hygiene Data'!D9))="","",OFFSET('Hygiene Data'!$D$11,0,10*ROW('Hygiene Data'!D9)))</f>
        <v>Yes</v>
      </c>
      <c r="DP15" s="272" t="str">
        <f ca="true">+IF(OFFSET('Hygiene Data'!$D$12,0,10*ROW('Hygiene Data'!D9))="","",OFFSET('Hygiene Data'!$D$12,0,10*ROW('Hygiene Data'!D9)))</f>
        <v>Yes</v>
      </c>
      <c r="DQ15" s="272" t="str">
        <f ca="true">+IF(OFFSET('Hygiene Data'!$D$13,0,10*ROW('Hygiene Data'!D9))="","",OFFSET('Hygiene Data'!$D$13,0,10*ROW('Hygiene Data'!D9)))</f>
        <v>Yes</v>
      </c>
      <c r="DR15" s="272" t="str">
        <f ca="true">+IF(OFFSET('Hygiene Data'!$E$11,0,10*ROW('Hygiene Data'!E9))="","",OFFSET('Hygiene Data'!$E$11,0,10*ROW('Hygiene Data'!E9)))</f>
        <v/>
      </c>
      <c r="DS15" s="272" t="str">
        <f ca="true">+IF(OFFSET('Hygiene Data'!$E$12,0,10*ROW('Hygiene Data'!E9))="","",OFFSET('Hygiene Data'!$E$12,0,10*ROW('Hygiene Data'!E9)))</f>
        <v/>
      </c>
      <c r="DT15" s="272" t="str">
        <f ca="true">+IF(OFFSET('Hygiene Data'!$E$13,0,10*ROW('Hygiene Data'!E9))="","",OFFSET('Hygiene Data'!$E$13,0,10*ROW('Hygiene Data'!E9)))</f>
        <v/>
      </c>
      <c r="DU15" s="272" t="str">
        <f ca="true">+IF(OFFSET('Hygiene Data'!$F$11,0,10*ROW('Hygiene Data'!F9))="","",OFFSET('Hygiene Data'!$F$11,0,10*ROW('Hygiene Data'!F9)))</f>
        <v/>
      </c>
      <c r="DV15" s="272" t="str">
        <f ca="true">+IF(OFFSET('Hygiene Data'!$F$12,0,10*ROW('Hygiene Data'!F9))="","",OFFSET('Hygiene Data'!$F$12,0,10*ROW('Hygiene Data'!F9)))</f>
        <v/>
      </c>
      <c r="DW15" s="272" t="str">
        <f ca="true">+IF(OFFSET('Hygiene Data'!$F$13,0,10*ROW('Hygiene Data'!F9))="","",OFFSET('Hygiene Data'!$F$13,0,10*ROW('Hygiene Data'!F9)))</f>
        <v/>
      </c>
      <c r="DX15" s="272" t="str">
        <f ca="true">+IF(OFFSET('Hygiene Data'!$G$11,0,10*ROW('Hygiene Data'!G9))="","",OFFSET('Hygiene Data'!$G$11,0,10*ROW('Hygiene Data'!G9)))</f>
        <v/>
      </c>
      <c r="DY15" s="272" t="str">
        <f ca="true">+IF(OFFSET('Hygiene Data'!$G$12,0,10*ROW('Hygiene Data'!G9))="","",OFFSET('Hygiene Data'!$G$12,0,10*ROW('Hygiene Data'!G9)))</f>
        <v/>
      </c>
      <c r="DZ15" s="272" t="str">
        <f ca="true">+IF(OFFSET('Hygiene Data'!$G$13,0,10*ROW('Hygiene Data'!G9))="","",OFFSET('Hygiene Data'!$G$13,0,10*ROW('Hygiene Data'!G9)))</f>
        <v/>
      </c>
      <c r="EA15" s="272" t="str">
        <f ca="true">+IF(OFFSET('Hygiene Data'!$H$11,0,10*ROW('Hygiene Data'!H9))="","",OFFSET('Hygiene Data'!$H$11,0,10*ROW('Hygiene Data'!H9)))</f>
        <v>Yes</v>
      </c>
      <c r="EB15" s="272" t="str">
        <f ca="true">+IF(OFFSET('Hygiene Data'!$H$12,0,10*ROW('Hygiene Data'!H9))="","",OFFSET('Hygiene Data'!$H$12,0,10*ROW('Hygiene Data'!H9)))</f>
        <v>Yes</v>
      </c>
      <c r="EC15" s="272" t="str">
        <f ca="true">+IF(OFFSET('Hygiene Data'!$H$13,0,10*ROW('Hygiene Data'!H9))="","",OFFSET('Hygiene Data'!$H$13,0,10*ROW('Hygiene Data'!H9)))</f>
        <v>Yes</v>
      </c>
      <c r="ED15" s="272" t="str">
        <f ca="true">+IF(OFFSET('Hygiene Data'!$I$11,0,10*ROW('Hygiene Data'!I9))="","",OFFSET('Hygiene Data'!$I$11,0,10*ROW('Hygiene Data'!I9)))</f>
        <v>Yes</v>
      </c>
      <c r="EE15" s="272" t="str">
        <f ca="true">+IF(OFFSET('Hygiene Data'!$I$12,0,10*ROW('Hygiene Data'!I9))="","",OFFSET('Hygiene Data'!$I$12,0,10*ROW('Hygiene Data'!I9)))</f>
        <v>Yes</v>
      </c>
      <c r="EF15" s="272" t="str">
        <f ca="true">+IF(OFFSET('Hygiene Data'!$I$13,0,10*ROW('Hygiene Data'!I9))="","",OFFSET('Hygiene Data'!$I$13,0,10*ROW('Hygiene Data'!I9)))</f>
        <v>Yes</v>
      </c>
    </row>
    <row xmlns:x14ac="http://schemas.microsoft.com/office/spreadsheetml/2009/9/ac" r="16" x14ac:dyDescent="0.2">
      <c r="A16" s="36" t="str">
        <f ca="true">+IF(OFFSET('Water Data'!$B$2,0,10*ROW('Water Data'!E10))="","",OFFSET('Water Data'!$B$2,0,10*ROW('Water Data'!E10)))</f>
        <v>KIR_2022_EMIS</v>
      </c>
      <c r="B16" s="36" t="str">
        <f ca="true">+IF(OFFSET('Water Data'!$C$2,0,10*ROW('Water Data'!F10))="","",OFFSET('Water Data'!$C$2,0,10*ROW('Water Data'!F10)))</f>
        <v>EMIS</v>
      </c>
      <c r="C16" s="328">
        <f t="shared" ca="true" si="0"/>
        <v>2022</v>
      </c>
      <c r="D16" s="93">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100</v>
      </c>
      <c r="E16" s="93">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71.11</v>
      </c>
      <c r="F16" s="93"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93"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93"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93"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93"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93"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93"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93"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93"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93"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93">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100</v>
      </c>
      <c r="Q16" s="93">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75.36999999999999</v>
      </c>
      <c r="R16" s="93"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93">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100</v>
      </c>
      <c r="T16" s="93">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65.819999999999993</v>
      </c>
      <c r="U16" s="93"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94"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94"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94"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94"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94"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94"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94"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94"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94"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94"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94"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94"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94"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94"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94"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94"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94"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94"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94"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94"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94"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94"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94"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94"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94"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94"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94"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94"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94"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94"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95">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98.04</v>
      </c>
      <c r="BA16" s="95">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96</v>
      </c>
      <c r="BB16" s="95">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90</v>
      </c>
      <c r="BC16" s="95"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95"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95"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95"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95"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95"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95"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95"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95"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95">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97.06</v>
      </c>
      <c r="BM16" s="95">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95.59</v>
      </c>
      <c r="BN16" s="95">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92.65</v>
      </c>
      <c r="BO16" s="95">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100</v>
      </c>
      <c r="BP16" s="95">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96.88</v>
      </c>
      <c r="BQ16" s="95">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84.38</v>
      </c>
      <c r="BR16" s="272"/>
      <c r="BS16" s="272" t="str">
        <f ca="true">+IF(OFFSET('Water Data'!$D$27,0,10*ROW('Water Data'!D10))="","",OFFSET('Water Data'!$D$27,0,10*ROW('Water Data'!D10)))</f>
        <v>Yes</v>
      </c>
      <c r="BT16" s="272" t="str">
        <f ca="true">+IF(OFFSET('Water Data'!$D$28,0,10*ROW('Water Data'!D10))="","",OFFSET('Water Data'!$D$28,0,10*ROW('Water Data'!D10)))</f>
        <v>Yes</v>
      </c>
      <c r="BU16" s="272" t="str">
        <f ca="true">+IF(OFFSET('Water Data'!$D$29,0,10*ROW('Water Data'!D10))="","",OFFSET('Water Data'!$D$29,0,10*ROW('Water Data'!D10)))</f>
        <v/>
      </c>
      <c r="BV16" s="272" t="str">
        <f ca="true">+IF(OFFSET('Water Data'!$E$27,0,10*ROW('Water Data'!E10))="","",OFFSET('Water Data'!$E$27,0,10*ROW('Water Data'!E10)))</f>
        <v/>
      </c>
      <c r="BW16" s="272" t="str">
        <f ca="true">+IF(OFFSET('Water Data'!$E$28,0,10*ROW('Water Data'!E10))="","",OFFSET('Water Data'!$E$28,0,10*ROW('Water Data'!E10)))</f>
        <v/>
      </c>
      <c r="BX16" s="272" t="str">
        <f ca="true">+IF(OFFSET('Water Data'!$E$29,0,10*ROW('Water Data'!E10))="","",OFFSET('Water Data'!$E$29,0,10*ROW('Water Data'!E10)))</f>
        <v/>
      </c>
      <c r="BY16" s="272" t="str">
        <f ca="true">+IF(OFFSET('Water Data'!$F$27,0,10*ROW('Water Data'!F10))="","",OFFSET('Water Data'!$F$27,0,10*ROW('Water Data'!F10)))</f>
        <v/>
      </c>
      <c r="BZ16" s="272" t="str">
        <f ca="true">+IF(OFFSET('Water Data'!$F$28,0,10*ROW('Water Data'!F10))="","",OFFSET('Water Data'!$F$28,0,10*ROW('Water Data'!F10)))</f>
        <v/>
      </c>
      <c r="CA16" s="272" t="str">
        <f ca="true">+IF(OFFSET('Water Data'!$F$29,0,10*ROW('Water Data'!F10))="","",OFFSET('Water Data'!$F$29,0,10*ROW('Water Data'!F10)))</f>
        <v/>
      </c>
      <c r="CB16" s="272" t="str">
        <f ca="true">+IF(OFFSET('Water Data'!$G$27,0,10*ROW('Water Data'!G10))="","",OFFSET('Water Data'!$G$27,0,10*ROW('Water Data'!G10)))</f>
        <v/>
      </c>
      <c r="CC16" s="272" t="str">
        <f ca="true">+IF(OFFSET('Water Data'!$G$28,0,10*ROW('Water Data'!G10))="","",OFFSET('Water Data'!$G$28,0,10*ROW('Water Data'!G10)))</f>
        <v/>
      </c>
      <c r="CD16" s="272" t="str">
        <f ca="true">+IF(OFFSET('Water Data'!$G$29,0,10*ROW('Water Data'!G10))="","",OFFSET('Water Data'!$G$29,0,10*ROW('Water Data'!G10)))</f>
        <v/>
      </c>
      <c r="CE16" s="272" t="str">
        <f ca="true">+IF(OFFSET('Water Data'!$H$27,0,10*ROW('Water Data'!H10))="","",OFFSET('Water Data'!$H$27,0,10*ROW('Water Data'!H10)))</f>
        <v>Yes</v>
      </c>
      <c r="CF16" s="272" t="str">
        <f ca="true">+IF(OFFSET('Water Data'!$H$28,0,10*ROW('Water Data'!H10))="","",OFFSET('Water Data'!$H$28,0,10*ROW('Water Data'!H10)))</f>
        <v>Yes</v>
      </c>
      <c r="CG16" s="272" t="str">
        <f ca="true">+IF(OFFSET('Water Data'!$H$29,0,10*ROW('Water Data'!H10))="","",OFFSET('Water Data'!$H$29,0,10*ROW('Water Data'!H10)))</f>
        <v/>
      </c>
      <c r="CH16" s="272" t="str">
        <f ca="true">+IF(OFFSET('Water Data'!$I$27,0,10*ROW('Water Data'!I10))="","",OFFSET('Water Data'!$I$27,0,10*ROW('Water Data'!I10)))</f>
        <v>Yes</v>
      </c>
      <c r="CI16" s="272" t="str">
        <f ca="true">+IF(OFFSET('Water Data'!$I$28,0,10*ROW('Water Data'!I10))="","",OFFSET('Water Data'!$I$28,0,10*ROW('Water Data'!I10)))</f>
        <v>Yes</v>
      </c>
      <c r="CJ16" s="272" t="str">
        <f ca="true">+IF(OFFSET('Water Data'!$I$29,0,10*ROW('Water Data'!I10))="","",OFFSET('Water Data'!$I$29,0,10*ROW('Water Data'!I10)))</f>
        <v/>
      </c>
      <c r="CK16" s="272" t="str">
        <f ca="true">+IF(OFFSET('Sanitation Data'!$D$28,0,10*ROW('Sanitation Data'!D10))="","",OFFSET('Sanitation Data'!$D$28,0,10*ROW('Sanitation Data'!D10)))</f>
        <v/>
      </c>
      <c r="CL16" s="272" t="str">
        <f ca="true">+IF(OFFSET('Sanitation Data'!$D$29,0,10*ROW('Sanitation Data'!D10))="","",OFFSET('Sanitation Data'!$D$29,0,10*ROW('Sanitation Data'!D10)))</f>
        <v/>
      </c>
      <c r="CM16" s="272" t="str">
        <f ca="true">+IF(OFFSET('Sanitation Data'!$D$30,0,10*ROW('Sanitation Data'!D10))="","",OFFSET('Sanitation Data'!$D$30,0,10*ROW('Sanitation Data'!D10)))</f>
        <v/>
      </c>
      <c r="CN16" s="272" t="str">
        <f ca="true">+IF(OFFSET('Sanitation Data'!$D$31,0,10*ROW('Sanitation Data'!D10))="","",OFFSET('Sanitation Data'!$D$31,0,10*ROW('Sanitation Data'!D10)))</f>
        <v/>
      </c>
      <c r="CO16" s="272" t="str">
        <f ca="true">+IF(OFFSET('Sanitation Data'!$D$32,0,10*ROW('Sanitation Data'!D10))="","",OFFSET('Sanitation Data'!$D$32,0,10*ROW('Sanitation Data'!D10)))</f>
        <v/>
      </c>
      <c r="CP16" s="272" t="str">
        <f ca="true">+IF(OFFSET('Sanitation Data'!$E$28,0,10*ROW('Sanitation Data'!E10))="","",OFFSET('Sanitation Data'!$E$28,0,10*ROW('Sanitation Data'!E10)))</f>
        <v/>
      </c>
      <c r="CQ16" s="272" t="str">
        <f ca="true">+IF(OFFSET('Sanitation Data'!$E$29,0,10*ROW('Sanitation Data'!E10))="","",OFFSET('Sanitation Data'!$E$29,0,10*ROW('Sanitation Data'!E10)))</f>
        <v/>
      </c>
      <c r="CR16" s="272" t="str">
        <f ca="true">+IF(OFFSET('Sanitation Data'!$E$30,0,10*ROW('Sanitation Data'!E10))="","",OFFSET('Sanitation Data'!$E$30,0,10*ROW('Sanitation Data'!E10)))</f>
        <v/>
      </c>
      <c r="CS16" s="272" t="str">
        <f ca="true">+IF(OFFSET('Sanitation Data'!$E$31,0,10*ROW('Sanitation Data'!E10))="","",OFFSET('Sanitation Data'!$E$31,0,10*ROW('Sanitation Data'!E10)))</f>
        <v/>
      </c>
      <c r="CT16" s="272" t="str">
        <f ca="true">+IF(OFFSET('Sanitation Data'!$E$32,0,10*ROW('Sanitation Data'!E10))="","",OFFSET('Sanitation Data'!$E$32,0,10*ROW('Sanitation Data'!E10)))</f>
        <v/>
      </c>
      <c r="CU16" s="272" t="str">
        <f ca="true">+IF(OFFSET('Sanitation Data'!$F$28,0,10*ROW('Sanitation Data'!F10))="","",OFFSET('Sanitation Data'!$F$28,0,10*ROW('Sanitation Data'!F10)))</f>
        <v/>
      </c>
      <c r="CV16" s="272" t="str">
        <f ca="true">+IF(OFFSET('Sanitation Data'!$F$29,0,10*ROW('Sanitation Data'!F10))="","",OFFSET('Sanitation Data'!$F$29,0,10*ROW('Sanitation Data'!F10)))</f>
        <v/>
      </c>
      <c r="CW16" s="272" t="str">
        <f ca="true">+IF(OFFSET('Sanitation Data'!$F$30,0,10*ROW('Sanitation Data'!F10))="","",OFFSET('Sanitation Data'!$F$30,0,10*ROW('Sanitation Data'!F10)))</f>
        <v/>
      </c>
      <c r="CX16" s="272" t="str">
        <f ca="true">+IF(OFFSET('Sanitation Data'!$F$31,0,10*ROW('Sanitation Data'!F10))="","",OFFSET('Sanitation Data'!$F$31,0,10*ROW('Sanitation Data'!F10)))</f>
        <v/>
      </c>
      <c r="CY16" s="272" t="str">
        <f ca="true">+IF(OFFSET('Sanitation Data'!$F$32,0,10*ROW('Sanitation Data'!F10))="","",OFFSET('Sanitation Data'!$F$32,0,10*ROW('Sanitation Data'!F10)))</f>
        <v/>
      </c>
      <c r="CZ16" s="272" t="str">
        <f ca="true">+IF(OFFSET('Sanitation Data'!$G$28,0,10*ROW('Sanitation Data'!G10))="","",OFFSET('Sanitation Data'!$G$28,0,10*ROW('Sanitation Data'!G10)))</f>
        <v/>
      </c>
      <c r="DA16" s="272" t="str">
        <f ca="true">+IF(OFFSET('Sanitation Data'!$G$29,0,10*ROW('Sanitation Data'!G10))="","",OFFSET('Sanitation Data'!$G$29,0,10*ROW('Sanitation Data'!G10)))</f>
        <v/>
      </c>
      <c r="DB16" s="272" t="str">
        <f ca="true">+IF(OFFSET('Sanitation Data'!$G$30,0,10*ROW('Sanitation Data'!G10))="","",OFFSET('Sanitation Data'!$G$30,0,10*ROW('Sanitation Data'!G10)))</f>
        <v/>
      </c>
      <c r="DC16" s="272" t="str">
        <f ca="true">+IF(OFFSET('Sanitation Data'!$G$31,0,10*ROW('Sanitation Data'!G10))="","",OFFSET('Sanitation Data'!$G$31,0,10*ROW('Sanitation Data'!G10)))</f>
        <v/>
      </c>
      <c r="DD16" s="272" t="str">
        <f ca="true">+IF(OFFSET('Sanitation Data'!$G$32,0,10*ROW('Sanitation Data'!G10))="","",OFFSET('Sanitation Data'!$G$32,0,10*ROW('Sanitation Data'!G10)))</f>
        <v/>
      </c>
      <c r="DE16" s="272" t="str">
        <f ca="true">+IF(OFFSET('Sanitation Data'!$H$28,0,10*ROW('Sanitation Data'!H10))="","",OFFSET('Sanitation Data'!$H$28,0,10*ROW('Sanitation Data'!H10)))</f>
        <v/>
      </c>
      <c r="DF16" s="272" t="str">
        <f ca="true">+IF(OFFSET('Sanitation Data'!$H$29,0,10*ROW('Sanitation Data'!H10))="","",OFFSET('Sanitation Data'!$H$29,0,10*ROW('Sanitation Data'!H10)))</f>
        <v/>
      </c>
      <c r="DG16" s="272" t="str">
        <f ca="true">+IF(OFFSET('Sanitation Data'!$H$30,0,10*ROW('Sanitation Data'!H10))="","",OFFSET('Sanitation Data'!$H$30,0,10*ROW('Sanitation Data'!H10)))</f>
        <v/>
      </c>
      <c r="DH16" s="272" t="str">
        <f ca="true">+IF(OFFSET('Sanitation Data'!$H$31,0,10*ROW('Sanitation Data'!H10))="","",OFFSET('Sanitation Data'!$H$31,0,10*ROW('Sanitation Data'!H10)))</f>
        <v/>
      </c>
      <c r="DI16" s="272" t="str">
        <f ca="true">+IF(OFFSET('Sanitation Data'!$H$32,0,10*ROW('Sanitation Data'!H10))="","",OFFSET('Sanitation Data'!$H$32,0,10*ROW('Sanitation Data'!H10)))</f>
        <v/>
      </c>
      <c r="DJ16" s="272" t="str">
        <f ca="true">+IF(OFFSET('Sanitation Data'!$I$28,0,10*ROW('Sanitation Data'!I10))="","",OFFSET('Sanitation Data'!$I$28,0,10*ROW('Sanitation Data'!I10)))</f>
        <v/>
      </c>
      <c r="DK16" s="272" t="str">
        <f ca="true">+IF(OFFSET('Sanitation Data'!$I$29,0,10*ROW('Sanitation Data'!I10))="","",OFFSET('Sanitation Data'!$I$29,0,10*ROW('Sanitation Data'!I10)))</f>
        <v/>
      </c>
      <c r="DL16" s="272" t="str">
        <f ca="true">+IF(OFFSET('Sanitation Data'!$I$30,0,10*ROW('Sanitation Data'!I10))="","",OFFSET('Sanitation Data'!$I$30,0,10*ROW('Sanitation Data'!I10)))</f>
        <v/>
      </c>
      <c r="DM16" s="272" t="str">
        <f ca="true">+IF(OFFSET('Sanitation Data'!$I$31,0,10*ROW('Sanitation Data'!I10))="","",OFFSET('Sanitation Data'!$I$31,0,10*ROW('Sanitation Data'!I10)))</f>
        <v/>
      </c>
      <c r="DN16" s="272" t="str">
        <f ca="true">+IF(OFFSET('Sanitation Data'!$I$32,0,10*ROW('Sanitation Data'!I10))="","",OFFSET('Sanitation Data'!$I$32,0,10*ROW('Sanitation Data'!I10)))</f>
        <v/>
      </c>
      <c r="DO16" s="272" t="str">
        <f ca="true">+IF(OFFSET('Hygiene Data'!$D$11,0,10*ROW('Hygiene Data'!D10))="","",OFFSET('Hygiene Data'!$D$11,0,10*ROW('Hygiene Data'!D10)))</f>
        <v>Yes</v>
      </c>
      <c r="DP16" s="272" t="str">
        <f ca="true">+IF(OFFSET('Hygiene Data'!$D$12,0,10*ROW('Hygiene Data'!D10))="","",OFFSET('Hygiene Data'!$D$12,0,10*ROW('Hygiene Data'!D10)))</f>
        <v>Yes</v>
      </c>
      <c r="DQ16" s="272" t="str">
        <f ca="true">+IF(OFFSET('Hygiene Data'!$D$13,0,10*ROW('Hygiene Data'!D10))="","",OFFSET('Hygiene Data'!$D$13,0,10*ROW('Hygiene Data'!D10)))</f>
        <v>Yes</v>
      </c>
      <c r="DR16" s="272" t="str">
        <f ca="true">+IF(OFFSET('Hygiene Data'!$E$11,0,10*ROW('Hygiene Data'!E10))="","",OFFSET('Hygiene Data'!$E$11,0,10*ROW('Hygiene Data'!E10)))</f>
        <v/>
      </c>
      <c r="DS16" s="272" t="str">
        <f ca="true">+IF(OFFSET('Hygiene Data'!$E$12,0,10*ROW('Hygiene Data'!E10))="","",OFFSET('Hygiene Data'!$E$12,0,10*ROW('Hygiene Data'!E10)))</f>
        <v/>
      </c>
      <c r="DT16" s="272" t="str">
        <f ca="true">+IF(OFFSET('Hygiene Data'!$E$13,0,10*ROW('Hygiene Data'!E10))="","",OFFSET('Hygiene Data'!$E$13,0,10*ROW('Hygiene Data'!E10)))</f>
        <v/>
      </c>
      <c r="DU16" s="272" t="str">
        <f ca="true">+IF(OFFSET('Hygiene Data'!$F$11,0,10*ROW('Hygiene Data'!F10))="","",OFFSET('Hygiene Data'!$F$11,0,10*ROW('Hygiene Data'!F10)))</f>
        <v/>
      </c>
      <c r="DV16" s="272" t="str">
        <f ca="true">+IF(OFFSET('Hygiene Data'!$F$12,0,10*ROW('Hygiene Data'!F10))="","",OFFSET('Hygiene Data'!$F$12,0,10*ROW('Hygiene Data'!F10)))</f>
        <v/>
      </c>
      <c r="DW16" s="272" t="str">
        <f ca="true">+IF(OFFSET('Hygiene Data'!$F$13,0,10*ROW('Hygiene Data'!F10))="","",OFFSET('Hygiene Data'!$F$13,0,10*ROW('Hygiene Data'!F10)))</f>
        <v/>
      </c>
      <c r="DX16" s="272" t="str">
        <f ca="true">+IF(OFFSET('Hygiene Data'!$G$11,0,10*ROW('Hygiene Data'!G10))="","",OFFSET('Hygiene Data'!$G$11,0,10*ROW('Hygiene Data'!G10)))</f>
        <v/>
      </c>
      <c r="DY16" s="272" t="str">
        <f ca="true">+IF(OFFSET('Hygiene Data'!$G$12,0,10*ROW('Hygiene Data'!G10))="","",OFFSET('Hygiene Data'!$G$12,0,10*ROW('Hygiene Data'!G10)))</f>
        <v/>
      </c>
      <c r="DZ16" s="272" t="str">
        <f ca="true">+IF(OFFSET('Hygiene Data'!$G$13,0,10*ROW('Hygiene Data'!G10))="","",OFFSET('Hygiene Data'!$G$13,0,10*ROW('Hygiene Data'!G10)))</f>
        <v/>
      </c>
      <c r="EA16" s="272" t="str">
        <f ca="true">+IF(OFFSET('Hygiene Data'!$H$11,0,10*ROW('Hygiene Data'!H10))="","",OFFSET('Hygiene Data'!$H$11,0,10*ROW('Hygiene Data'!H10)))</f>
        <v>Yes</v>
      </c>
      <c r="EB16" s="272" t="str">
        <f ca="true">+IF(OFFSET('Hygiene Data'!$H$12,0,10*ROW('Hygiene Data'!H10))="","",OFFSET('Hygiene Data'!$H$12,0,10*ROW('Hygiene Data'!H10)))</f>
        <v>Yes</v>
      </c>
      <c r="EC16" s="272" t="str">
        <f ca="true">+IF(OFFSET('Hygiene Data'!$H$13,0,10*ROW('Hygiene Data'!H10))="","",OFFSET('Hygiene Data'!$H$13,0,10*ROW('Hygiene Data'!H10)))</f>
        <v>Yes</v>
      </c>
      <c r="ED16" s="272" t="str">
        <f ca="true">+IF(OFFSET('Hygiene Data'!$I$11,0,10*ROW('Hygiene Data'!I10))="","",OFFSET('Hygiene Data'!$I$11,0,10*ROW('Hygiene Data'!I10)))</f>
        <v>Yes</v>
      </c>
      <c r="EE16" s="272" t="str">
        <f ca="true">+IF(OFFSET('Hygiene Data'!$I$12,0,10*ROW('Hygiene Data'!I10))="","",OFFSET('Hygiene Data'!$I$12,0,10*ROW('Hygiene Data'!I10)))</f>
        <v>Yes</v>
      </c>
      <c r="EF16" s="272" t="str">
        <f ca="true">+IF(OFFSET('Hygiene Data'!$I$13,0,10*ROW('Hygiene Data'!I10))="","",OFFSET('Hygiene Data'!$I$13,0,10*ROW('Hygiene Data'!I10)))</f>
        <v>Yes</v>
      </c>
    </row>
    <row xmlns:x14ac="http://schemas.microsoft.com/office/spreadsheetml/2009/9/ac" r="17" x14ac:dyDescent="0.2">
      <c r="A17" s="36" t="str">
        <f ca="true">+IF(OFFSET('Water Data'!$B$2,0,10*ROW('Water Data'!E11))="","",OFFSET('Water Data'!$B$2,0,10*ROW('Water Data'!E11)))</f>
        <v>KIR_2023_EMIS</v>
      </c>
      <c r="B17" s="36" t="str">
        <f ca="true">+IF(OFFSET('Water Data'!$C$2,0,10*ROW('Water Data'!F11))="","",OFFSET('Water Data'!$C$2,0,10*ROW('Water Data'!F11)))</f>
        <v>EMIS</v>
      </c>
      <c r="C17" s="328">
        <f t="shared" ca="true" si="0"/>
        <v>2023</v>
      </c>
      <c r="D17" s="93">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100</v>
      </c>
      <c r="E17" s="93">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72.45</v>
      </c>
      <c r="F17" s="93"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93"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93"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93"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93"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93"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93"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93"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93"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93"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93">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100</v>
      </c>
      <c r="Q17" s="93">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72.64</v>
      </c>
      <c r="R17" s="93"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93">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100</v>
      </c>
      <c r="T17" s="93">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72.099999999999994</v>
      </c>
      <c r="U17" s="93"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94"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94"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94"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94"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94"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94"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94"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94"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94"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94"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94"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94"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94"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94"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94"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94"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94"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94"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94"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94"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94"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94"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94"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94"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94"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94"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94"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94"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94"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94"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95">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97.06</v>
      </c>
      <c r="BA17" s="95">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94.7</v>
      </c>
      <c r="BB17" s="95">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90.15</v>
      </c>
      <c r="BC17" s="95"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95"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95"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95"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95"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95"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95"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95"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95"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95">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97.85</v>
      </c>
      <c r="BM17" s="95">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95.61</v>
      </c>
      <c r="BN17" s="95">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93.41</v>
      </c>
      <c r="BO17" s="95">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95.35</v>
      </c>
      <c r="BP17" s="95">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92.690000000000012</v>
      </c>
      <c r="BQ17" s="95">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82.93</v>
      </c>
      <c r="BR17" s="272"/>
      <c r="BS17" s="272" t="str">
        <f ca="true">+IF(OFFSET('Water Data'!$D$27,0,10*ROW('Water Data'!D11))="","",OFFSET('Water Data'!$D$27,0,10*ROW('Water Data'!D11)))</f>
        <v>Yes</v>
      </c>
      <c r="BT17" s="272" t="str">
        <f ca="true">+IF(OFFSET('Water Data'!$D$28,0,10*ROW('Water Data'!D11))="","",OFFSET('Water Data'!$D$28,0,10*ROW('Water Data'!D11)))</f>
        <v>Yes</v>
      </c>
      <c r="BU17" s="272" t="str">
        <f ca="true">+IF(OFFSET('Water Data'!$D$29,0,10*ROW('Water Data'!D11))="","",OFFSET('Water Data'!$D$29,0,10*ROW('Water Data'!D11)))</f>
        <v/>
      </c>
      <c r="BV17" s="272" t="str">
        <f ca="true">+IF(OFFSET('Water Data'!$E$27,0,10*ROW('Water Data'!E11))="","",OFFSET('Water Data'!$E$27,0,10*ROW('Water Data'!E11)))</f>
        <v/>
      </c>
      <c r="BW17" s="272" t="str">
        <f ca="true">+IF(OFFSET('Water Data'!$E$28,0,10*ROW('Water Data'!E11))="","",OFFSET('Water Data'!$E$28,0,10*ROW('Water Data'!E11)))</f>
        <v/>
      </c>
      <c r="BX17" s="272" t="str">
        <f ca="true">+IF(OFFSET('Water Data'!$E$29,0,10*ROW('Water Data'!E11))="","",OFFSET('Water Data'!$E$29,0,10*ROW('Water Data'!E11)))</f>
        <v/>
      </c>
      <c r="BY17" s="272" t="str">
        <f ca="true">+IF(OFFSET('Water Data'!$F$27,0,10*ROW('Water Data'!F11))="","",OFFSET('Water Data'!$F$27,0,10*ROW('Water Data'!F11)))</f>
        <v/>
      </c>
      <c r="BZ17" s="272" t="str">
        <f ca="true">+IF(OFFSET('Water Data'!$F$28,0,10*ROW('Water Data'!F11))="","",OFFSET('Water Data'!$F$28,0,10*ROW('Water Data'!F11)))</f>
        <v/>
      </c>
      <c r="CA17" s="272" t="str">
        <f ca="true">+IF(OFFSET('Water Data'!$F$29,0,10*ROW('Water Data'!F11))="","",OFFSET('Water Data'!$F$29,0,10*ROW('Water Data'!F11)))</f>
        <v/>
      </c>
      <c r="CB17" s="272" t="str">
        <f ca="true">+IF(OFFSET('Water Data'!$G$27,0,10*ROW('Water Data'!G11))="","",OFFSET('Water Data'!$G$27,0,10*ROW('Water Data'!G11)))</f>
        <v/>
      </c>
      <c r="CC17" s="272" t="str">
        <f ca="true">+IF(OFFSET('Water Data'!$G$28,0,10*ROW('Water Data'!G11))="","",OFFSET('Water Data'!$G$28,0,10*ROW('Water Data'!G11)))</f>
        <v/>
      </c>
      <c r="CD17" s="272" t="str">
        <f ca="true">+IF(OFFSET('Water Data'!$G$29,0,10*ROW('Water Data'!G11))="","",OFFSET('Water Data'!$G$29,0,10*ROW('Water Data'!G11)))</f>
        <v/>
      </c>
      <c r="CE17" s="272" t="str">
        <f ca="true">+IF(OFFSET('Water Data'!$H$27,0,10*ROW('Water Data'!H11))="","",OFFSET('Water Data'!$H$27,0,10*ROW('Water Data'!H11)))</f>
        <v>Yes</v>
      </c>
      <c r="CF17" s="272" t="str">
        <f ca="true">+IF(OFFSET('Water Data'!$H$28,0,10*ROW('Water Data'!H11))="","",OFFSET('Water Data'!$H$28,0,10*ROW('Water Data'!H11)))</f>
        <v>Yes</v>
      </c>
      <c r="CG17" s="272" t="str">
        <f ca="true">+IF(OFFSET('Water Data'!$H$29,0,10*ROW('Water Data'!H11))="","",OFFSET('Water Data'!$H$29,0,10*ROW('Water Data'!H11)))</f>
        <v/>
      </c>
      <c r="CH17" s="272" t="str">
        <f ca="true">+IF(OFFSET('Water Data'!$I$27,0,10*ROW('Water Data'!I11))="","",OFFSET('Water Data'!$I$27,0,10*ROW('Water Data'!I11)))</f>
        <v>Yes</v>
      </c>
      <c r="CI17" s="272" t="str">
        <f ca="true">+IF(OFFSET('Water Data'!$I$28,0,10*ROW('Water Data'!I11))="","",OFFSET('Water Data'!$I$28,0,10*ROW('Water Data'!I11)))</f>
        <v>Yes</v>
      </c>
      <c r="CJ17" s="272" t="str">
        <f ca="true">+IF(OFFSET('Water Data'!$I$29,0,10*ROW('Water Data'!I11))="","",OFFSET('Water Data'!$I$29,0,10*ROW('Water Data'!I11)))</f>
        <v/>
      </c>
      <c r="CK17" s="272" t="str">
        <f ca="true">+IF(OFFSET('Sanitation Data'!$D$28,0,10*ROW('Sanitation Data'!D11))="","",OFFSET('Sanitation Data'!$D$28,0,10*ROW('Sanitation Data'!D11)))</f>
        <v/>
      </c>
      <c r="CL17" s="272" t="str">
        <f ca="true">+IF(OFFSET('Sanitation Data'!$D$29,0,10*ROW('Sanitation Data'!D11))="","",OFFSET('Sanitation Data'!$D$29,0,10*ROW('Sanitation Data'!D11)))</f>
        <v/>
      </c>
      <c r="CM17" s="272" t="str">
        <f ca="true">+IF(OFFSET('Sanitation Data'!$D$30,0,10*ROW('Sanitation Data'!D11))="","",OFFSET('Sanitation Data'!$D$30,0,10*ROW('Sanitation Data'!D11)))</f>
        <v/>
      </c>
      <c r="CN17" s="272" t="str">
        <f ca="true">+IF(OFFSET('Sanitation Data'!$D$31,0,10*ROW('Sanitation Data'!D11))="","",OFFSET('Sanitation Data'!$D$31,0,10*ROW('Sanitation Data'!D11)))</f>
        <v/>
      </c>
      <c r="CO17" s="272" t="str">
        <f ca="true">+IF(OFFSET('Sanitation Data'!$D$32,0,10*ROW('Sanitation Data'!D11))="","",OFFSET('Sanitation Data'!$D$32,0,10*ROW('Sanitation Data'!D11)))</f>
        <v/>
      </c>
      <c r="CP17" s="272" t="str">
        <f ca="true">+IF(OFFSET('Sanitation Data'!$E$28,0,10*ROW('Sanitation Data'!E11))="","",OFFSET('Sanitation Data'!$E$28,0,10*ROW('Sanitation Data'!E11)))</f>
        <v/>
      </c>
      <c r="CQ17" s="272" t="str">
        <f ca="true">+IF(OFFSET('Sanitation Data'!$E$29,0,10*ROW('Sanitation Data'!E11))="","",OFFSET('Sanitation Data'!$E$29,0,10*ROW('Sanitation Data'!E11)))</f>
        <v/>
      </c>
      <c r="CR17" s="272" t="str">
        <f ca="true">+IF(OFFSET('Sanitation Data'!$E$30,0,10*ROW('Sanitation Data'!E11))="","",OFFSET('Sanitation Data'!$E$30,0,10*ROW('Sanitation Data'!E11)))</f>
        <v/>
      </c>
      <c r="CS17" s="272" t="str">
        <f ca="true">+IF(OFFSET('Sanitation Data'!$E$31,0,10*ROW('Sanitation Data'!E11))="","",OFFSET('Sanitation Data'!$E$31,0,10*ROW('Sanitation Data'!E11)))</f>
        <v/>
      </c>
      <c r="CT17" s="272" t="str">
        <f ca="true">+IF(OFFSET('Sanitation Data'!$E$32,0,10*ROW('Sanitation Data'!E11))="","",OFFSET('Sanitation Data'!$E$32,0,10*ROW('Sanitation Data'!E11)))</f>
        <v/>
      </c>
      <c r="CU17" s="272" t="str">
        <f ca="true">+IF(OFFSET('Sanitation Data'!$F$28,0,10*ROW('Sanitation Data'!F11))="","",OFFSET('Sanitation Data'!$F$28,0,10*ROW('Sanitation Data'!F11)))</f>
        <v/>
      </c>
      <c r="CV17" s="272" t="str">
        <f ca="true">+IF(OFFSET('Sanitation Data'!$F$29,0,10*ROW('Sanitation Data'!F11))="","",OFFSET('Sanitation Data'!$F$29,0,10*ROW('Sanitation Data'!F11)))</f>
        <v/>
      </c>
      <c r="CW17" s="272" t="str">
        <f ca="true">+IF(OFFSET('Sanitation Data'!$F$30,0,10*ROW('Sanitation Data'!F11))="","",OFFSET('Sanitation Data'!$F$30,0,10*ROW('Sanitation Data'!F11)))</f>
        <v/>
      </c>
      <c r="CX17" s="272" t="str">
        <f ca="true">+IF(OFFSET('Sanitation Data'!$F$31,0,10*ROW('Sanitation Data'!F11))="","",OFFSET('Sanitation Data'!$F$31,0,10*ROW('Sanitation Data'!F11)))</f>
        <v/>
      </c>
      <c r="CY17" s="272" t="str">
        <f ca="true">+IF(OFFSET('Sanitation Data'!$F$32,0,10*ROW('Sanitation Data'!F11))="","",OFFSET('Sanitation Data'!$F$32,0,10*ROW('Sanitation Data'!F11)))</f>
        <v/>
      </c>
      <c r="CZ17" s="272" t="str">
        <f ca="true">+IF(OFFSET('Sanitation Data'!$G$28,0,10*ROW('Sanitation Data'!G11))="","",OFFSET('Sanitation Data'!$G$28,0,10*ROW('Sanitation Data'!G11)))</f>
        <v/>
      </c>
      <c r="DA17" s="272" t="str">
        <f ca="true">+IF(OFFSET('Sanitation Data'!$G$29,0,10*ROW('Sanitation Data'!G11))="","",OFFSET('Sanitation Data'!$G$29,0,10*ROW('Sanitation Data'!G11)))</f>
        <v/>
      </c>
      <c r="DB17" s="272" t="str">
        <f ca="true">+IF(OFFSET('Sanitation Data'!$G$30,0,10*ROW('Sanitation Data'!G11))="","",OFFSET('Sanitation Data'!$G$30,0,10*ROW('Sanitation Data'!G11)))</f>
        <v/>
      </c>
      <c r="DC17" s="272" t="str">
        <f ca="true">+IF(OFFSET('Sanitation Data'!$G$31,0,10*ROW('Sanitation Data'!G11))="","",OFFSET('Sanitation Data'!$G$31,0,10*ROW('Sanitation Data'!G11)))</f>
        <v/>
      </c>
      <c r="DD17" s="272" t="str">
        <f ca="true">+IF(OFFSET('Sanitation Data'!$G$32,0,10*ROW('Sanitation Data'!G11))="","",OFFSET('Sanitation Data'!$G$32,0,10*ROW('Sanitation Data'!G11)))</f>
        <v/>
      </c>
      <c r="DE17" s="272" t="str">
        <f ca="true">+IF(OFFSET('Sanitation Data'!$H$28,0,10*ROW('Sanitation Data'!H11))="","",OFFSET('Sanitation Data'!$H$28,0,10*ROW('Sanitation Data'!H11)))</f>
        <v/>
      </c>
      <c r="DF17" s="272" t="str">
        <f ca="true">+IF(OFFSET('Sanitation Data'!$H$29,0,10*ROW('Sanitation Data'!H11))="","",OFFSET('Sanitation Data'!$H$29,0,10*ROW('Sanitation Data'!H11)))</f>
        <v/>
      </c>
      <c r="DG17" s="272" t="str">
        <f ca="true">+IF(OFFSET('Sanitation Data'!$H$30,0,10*ROW('Sanitation Data'!H11))="","",OFFSET('Sanitation Data'!$H$30,0,10*ROW('Sanitation Data'!H11)))</f>
        <v/>
      </c>
      <c r="DH17" s="272" t="str">
        <f ca="true">+IF(OFFSET('Sanitation Data'!$H$31,0,10*ROW('Sanitation Data'!H11))="","",OFFSET('Sanitation Data'!$H$31,0,10*ROW('Sanitation Data'!H11)))</f>
        <v/>
      </c>
      <c r="DI17" s="272" t="str">
        <f ca="true">+IF(OFFSET('Sanitation Data'!$H$32,0,10*ROW('Sanitation Data'!H11))="","",OFFSET('Sanitation Data'!$H$32,0,10*ROW('Sanitation Data'!H11)))</f>
        <v/>
      </c>
      <c r="DJ17" s="272" t="str">
        <f ca="true">+IF(OFFSET('Sanitation Data'!$I$28,0,10*ROW('Sanitation Data'!I11))="","",OFFSET('Sanitation Data'!$I$28,0,10*ROW('Sanitation Data'!I11)))</f>
        <v/>
      </c>
      <c r="DK17" s="272" t="str">
        <f ca="true">+IF(OFFSET('Sanitation Data'!$I$29,0,10*ROW('Sanitation Data'!I11))="","",OFFSET('Sanitation Data'!$I$29,0,10*ROW('Sanitation Data'!I11)))</f>
        <v/>
      </c>
      <c r="DL17" s="272" t="str">
        <f ca="true">+IF(OFFSET('Sanitation Data'!$I$30,0,10*ROW('Sanitation Data'!I11))="","",OFFSET('Sanitation Data'!$I$30,0,10*ROW('Sanitation Data'!I11)))</f>
        <v/>
      </c>
      <c r="DM17" s="272" t="str">
        <f ca="true">+IF(OFFSET('Sanitation Data'!$I$31,0,10*ROW('Sanitation Data'!I11))="","",OFFSET('Sanitation Data'!$I$31,0,10*ROW('Sanitation Data'!I11)))</f>
        <v/>
      </c>
      <c r="DN17" s="272" t="str">
        <f ca="true">+IF(OFFSET('Sanitation Data'!$I$32,0,10*ROW('Sanitation Data'!I11))="","",OFFSET('Sanitation Data'!$I$32,0,10*ROW('Sanitation Data'!I11)))</f>
        <v/>
      </c>
      <c r="DO17" s="272" t="str">
        <f ca="true">+IF(OFFSET('Hygiene Data'!$D$11,0,10*ROW('Hygiene Data'!D11))="","",OFFSET('Hygiene Data'!$D$11,0,10*ROW('Hygiene Data'!D11)))</f>
        <v>Yes</v>
      </c>
      <c r="DP17" s="272" t="str">
        <f ca="true">+IF(OFFSET('Hygiene Data'!$D$12,0,10*ROW('Hygiene Data'!D11))="","",OFFSET('Hygiene Data'!$D$12,0,10*ROW('Hygiene Data'!D11)))</f>
        <v>Yes</v>
      </c>
      <c r="DQ17" s="272" t="str">
        <f ca="true">+IF(OFFSET('Hygiene Data'!$D$13,0,10*ROW('Hygiene Data'!D11))="","",OFFSET('Hygiene Data'!$D$13,0,10*ROW('Hygiene Data'!D11)))</f>
        <v>Yes</v>
      </c>
      <c r="DR17" s="272" t="str">
        <f ca="true">+IF(OFFSET('Hygiene Data'!$E$11,0,10*ROW('Hygiene Data'!E11))="","",OFFSET('Hygiene Data'!$E$11,0,10*ROW('Hygiene Data'!E11)))</f>
        <v/>
      </c>
      <c r="DS17" s="272" t="str">
        <f ca="true">+IF(OFFSET('Hygiene Data'!$E$12,0,10*ROW('Hygiene Data'!E11))="","",OFFSET('Hygiene Data'!$E$12,0,10*ROW('Hygiene Data'!E11)))</f>
        <v/>
      </c>
      <c r="DT17" s="272" t="str">
        <f ca="true">+IF(OFFSET('Hygiene Data'!$E$13,0,10*ROW('Hygiene Data'!E11))="","",OFFSET('Hygiene Data'!$E$13,0,10*ROW('Hygiene Data'!E11)))</f>
        <v/>
      </c>
      <c r="DU17" s="272" t="str">
        <f ca="true">+IF(OFFSET('Hygiene Data'!$F$11,0,10*ROW('Hygiene Data'!F11))="","",OFFSET('Hygiene Data'!$F$11,0,10*ROW('Hygiene Data'!F11)))</f>
        <v/>
      </c>
      <c r="DV17" s="272" t="str">
        <f ca="true">+IF(OFFSET('Hygiene Data'!$F$12,0,10*ROW('Hygiene Data'!F11))="","",OFFSET('Hygiene Data'!$F$12,0,10*ROW('Hygiene Data'!F11)))</f>
        <v/>
      </c>
      <c r="DW17" s="272" t="str">
        <f ca="true">+IF(OFFSET('Hygiene Data'!$F$13,0,10*ROW('Hygiene Data'!F11))="","",OFFSET('Hygiene Data'!$F$13,0,10*ROW('Hygiene Data'!F11)))</f>
        <v/>
      </c>
      <c r="DX17" s="272" t="str">
        <f ca="true">+IF(OFFSET('Hygiene Data'!$G$11,0,10*ROW('Hygiene Data'!G11))="","",OFFSET('Hygiene Data'!$G$11,0,10*ROW('Hygiene Data'!G11)))</f>
        <v/>
      </c>
      <c r="DY17" s="272" t="str">
        <f ca="true">+IF(OFFSET('Hygiene Data'!$G$12,0,10*ROW('Hygiene Data'!G11))="","",OFFSET('Hygiene Data'!$G$12,0,10*ROW('Hygiene Data'!G11)))</f>
        <v/>
      </c>
      <c r="DZ17" s="272" t="str">
        <f ca="true">+IF(OFFSET('Hygiene Data'!$G$13,0,10*ROW('Hygiene Data'!G11))="","",OFFSET('Hygiene Data'!$G$13,0,10*ROW('Hygiene Data'!G11)))</f>
        <v/>
      </c>
      <c r="EA17" s="272" t="str">
        <f ca="true">+IF(OFFSET('Hygiene Data'!$H$11,0,10*ROW('Hygiene Data'!H11))="","",OFFSET('Hygiene Data'!$H$11,0,10*ROW('Hygiene Data'!H11)))</f>
        <v>Yes</v>
      </c>
      <c r="EB17" s="272" t="str">
        <f ca="true">+IF(OFFSET('Hygiene Data'!$H$12,0,10*ROW('Hygiene Data'!H11))="","",OFFSET('Hygiene Data'!$H$12,0,10*ROW('Hygiene Data'!H11)))</f>
        <v>Yes</v>
      </c>
      <c r="EC17" s="272" t="str">
        <f ca="true">+IF(OFFSET('Hygiene Data'!$H$13,0,10*ROW('Hygiene Data'!H11))="","",OFFSET('Hygiene Data'!$H$13,0,10*ROW('Hygiene Data'!H11)))</f>
        <v>Yes</v>
      </c>
      <c r="ED17" s="272" t="str">
        <f ca="true">+IF(OFFSET('Hygiene Data'!$I$11,0,10*ROW('Hygiene Data'!I11))="","",OFFSET('Hygiene Data'!$I$11,0,10*ROW('Hygiene Data'!I11)))</f>
        <v>Yes</v>
      </c>
      <c r="EE17" s="272" t="str">
        <f ca="true">+IF(OFFSET('Hygiene Data'!$I$12,0,10*ROW('Hygiene Data'!I11))="","",OFFSET('Hygiene Data'!$I$12,0,10*ROW('Hygiene Data'!I11)))</f>
        <v>Yes</v>
      </c>
      <c r="EF17" s="272" t="str">
        <f ca="true">+IF(OFFSET('Hygiene Data'!$I$13,0,10*ROW('Hygiene Data'!I11))="","",OFFSET('Hygiene Data'!$I$13,0,10*ROW('Hygiene Data'!I11)))</f>
        <v>Yes</v>
      </c>
    </row>
    <row xmlns:x14ac="http://schemas.microsoft.com/office/spreadsheetml/2009/9/ac" r="18" x14ac:dyDescent="0.2">
      <c r="A18" s="36" t="str">
        <f ca="true">+IF(OFFSET('Water Data'!$B$2,0,10*ROW('Water Data'!E12))="","",OFFSET('Water Data'!$B$2,0,10*ROW('Water Data'!E12)))</f>
        <v/>
      </c>
      <c r="B18" s="36" t="str">
        <f ca="true">+IF(OFFSET('Water Data'!$C$2,0,10*ROW('Water Data'!F12))="","",OFFSET('Water Data'!$C$2,0,10*ROW('Water Data'!F12)))</f>
        <v/>
      </c>
      <c r="C18" s="328" t="str">
        <f t="shared" ca="true" si="0"/>
        <v/>
      </c>
      <c r="D18" s="93"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93"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93"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93"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93"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93"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93"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93"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93"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93"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93"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93"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93"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93"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93"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93"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93"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93"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94"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94"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94"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94"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94"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94"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94"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94"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94"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94"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94"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94"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94"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94"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94"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94"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94"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94"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94"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94"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94"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94"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94"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94"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94"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94"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94"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94"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94"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94"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95"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95"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95"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95"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95"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95"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95"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95"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95"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95"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95"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95"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95"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95"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95"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95"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95"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95"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72"/>
      <c r="BS18" s="272" t="str">
        <f ca="true">+IF(OFFSET('Water Data'!$D$27,0,10*ROW('Water Data'!D12))="","",OFFSET('Water Data'!$D$27,0,10*ROW('Water Data'!D12)))</f>
        <v/>
      </c>
      <c r="BT18" s="272" t="str">
        <f ca="true">+IF(OFFSET('Water Data'!$D$28,0,10*ROW('Water Data'!D12))="","",OFFSET('Water Data'!$D$28,0,10*ROW('Water Data'!D12)))</f>
        <v/>
      </c>
      <c r="BU18" s="272" t="str">
        <f ca="true">+IF(OFFSET('Water Data'!$D$29,0,10*ROW('Water Data'!D12))="","",OFFSET('Water Data'!$D$29,0,10*ROW('Water Data'!D12)))</f>
        <v/>
      </c>
      <c r="BV18" s="272" t="str">
        <f ca="true">+IF(OFFSET('Water Data'!$E$27,0,10*ROW('Water Data'!E12))="","",OFFSET('Water Data'!$E$27,0,10*ROW('Water Data'!E12)))</f>
        <v/>
      </c>
      <c r="BW18" s="272" t="str">
        <f ca="true">+IF(OFFSET('Water Data'!$E$28,0,10*ROW('Water Data'!E12))="","",OFFSET('Water Data'!$E$28,0,10*ROW('Water Data'!E12)))</f>
        <v/>
      </c>
      <c r="BX18" s="272" t="str">
        <f ca="true">+IF(OFFSET('Water Data'!$E$29,0,10*ROW('Water Data'!E12))="","",OFFSET('Water Data'!$E$29,0,10*ROW('Water Data'!E12)))</f>
        <v/>
      </c>
      <c r="BY18" s="272" t="str">
        <f ca="true">+IF(OFFSET('Water Data'!$F$27,0,10*ROW('Water Data'!F12))="","",OFFSET('Water Data'!$F$27,0,10*ROW('Water Data'!F12)))</f>
        <v/>
      </c>
      <c r="BZ18" s="272" t="str">
        <f ca="true">+IF(OFFSET('Water Data'!$F$28,0,10*ROW('Water Data'!F12))="","",OFFSET('Water Data'!$F$28,0,10*ROW('Water Data'!F12)))</f>
        <v/>
      </c>
      <c r="CA18" s="272" t="str">
        <f ca="true">+IF(OFFSET('Water Data'!$F$29,0,10*ROW('Water Data'!F12))="","",OFFSET('Water Data'!$F$29,0,10*ROW('Water Data'!F12)))</f>
        <v/>
      </c>
      <c r="CB18" s="272" t="str">
        <f ca="true">+IF(OFFSET('Water Data'!$G$27,0,10*ROW('Water Data'!G12))="","",OFFSET('Water Data'!$G$27,0,10*ROW('Water Data'!G12)))</f>
        <v/>
      </c>
      <c r="CC18" s="272" t="str">
        <f ca="true">+IF(OFFSET('Water Data'!$G$28,0,10*ROW('Water Data'!G12))="","",OFFSET('Water Data'!$G$28,0,10*ROW('Water Data'!G12)))</f>
        <v/>
      </c>
      <c r="CD18" s="272" t="str">
        <f ca="true">+IF(OFFSET('Water Data'!$G$29,0,10*ROW('Water Data'!G12))="","",OFFSET('Water Data'!$G$29,0,10*ROW('Water Data'!G12)))</f>
        <v/>
      </c>
      <c r="CE18" s="272" t="str">
        <f ca="true">+IF(OFFSET('Water Data'!$H$27,0,10*ROW('Water Data'!H12))="","",OFFSET('Water Data'!$H$27,0,10*ROW('Water Data'!H12)))</f>
        <v/>
      </c>
      <c r="CF18" s="272" t="str">
        <f ca="true">+IF(OFFSET('Water Data'!$H$28,0,10*ROW('Water Data'!H12))="","",OFFSET('Water Data'!$H$28,0,10*ROW('Water Data'!H12)))</f>
        <v/>
      </c>
      <c r="CG18" s="272" t="str">
        <f ca="true">+IF(OFFSET('Water Data'!$H$29,0,10*ROW('Water Data'!H12))="","",OFFSET('Water Data'!$H$29,0,10*ROW('Water Data'!H12)))</f>
        <v/>
      </c>
      <c r="CH18" s="272" t="str">
        <f ca="true">+IF(OFFSET('Water Data'!$I$27,0,10*ROW('Water Data'!I12))="","",OFFSET('Water Data'!$I$27,0,10*ROW('Water Data'!I12)))</f>
        <v/>
      </c>
      <c r="CI18" s="272" t="str">
        <f ca="true">+IF(OFFSET('Water Data'!$I$28,0,10*ROW('Water Data'!I12))="","",OFFSET('Water Data'!$I$28,0,10*ROW('Water Data'!I12)))</f>
        <v/>
      </c>
      <c r="CJ18" s="272" t="str">
        <f ca="true">+IF(OFFSET('Water Data'!$I$29,0,10*ROW('Water Data'!I12))="","",OFFSET('Water Data'!$I$29,0,10*ROW('Water Data'!I12)))</f>
        <v/>
      </c>
      <c r="CK18" s="272" t="str">
        <f ca="true">+IF(OFFSET('Sanitation Data'!$D$28,0,10*ROW('Sanitation Data'!D12))="","",OFFSET('Sanitation Data'!$D$28,0,10*ROW('Sanitation Data'!D12)))</f>
        <v/>
      </c>
      <c r="CL18" s="272" t="str">
        <f ca="true">+IF(OFFSET('Sanitation Data'!$D$29,0,10*ROW('Sanitation Data'!D12))="","",OFFSET('Sanitation Data'!$D$29,0,10*ROW('Sanitation Data'!D12)))</f>
        <v/>
      </c>
      <c r="CM18" s="272" t="str">
        <f ca="true">+IF(OFFSET('Sanitation Data'!$D$30,0,10*ROW('Sanitation Data'!D12))="","",OFFSET('Sanitation Data'!$D$30,0,10*ROW('Sanitation Data'!D12)))</f>
        <v/>
      </c>
      <c r="CN18" s="272" t="str">
        <f ca="true">+IF(OFFSET('Sanitation Data'!$D$31,0,10*ROW('Sanitation Data'!D12))="","",OFFSET('Sanitation Data'!$D$31,0,10*ROW('Sanitation Data'!D12)))</f>
        <v/>
      </c>
      <c r="CO18" s="272" t="str">
        <f ca="true">+IF(OFFSET('Sanitation Data'!$D$32,0,10*ROW('Sanitation Data'!D12))="","",OFFSET('Sanitation Data'!$D$32,0,10*ROW('Sanitation Data'!D12)))</f>
        <v/>
      </c>
      <c r="CP18" s="272" t="str">
        <f ca="true">+IF(OFFSET('Sanitation Data'!$E$28,0,10*ROW('Sanitation Data'!E12))="","",OFFSET('Sanitation Data'!$E$28,0,10*ROW('Sanitation Data'!E12)))</f>
        <v/>
      </c>
      <c r="CQ18" s="272" t="str">
        <f ca="true">+IF(OFFSET('Sanitation Data'!$E$29,0,10*ROW('Sanitation Data'!E12))="","",OFFSET('Sanitation Data'!$E$29,0,10*ROW('Sanitation Data'!E12)))</f>
        <v/>
      </c>
      <c r="CR18" s="272" t="str">
        <f ca="true">+IF(OFFSET('Sanitation Data'!$E$30,0,10*ROW('Sanitation Data'!E12))="","",OFFSET('Sanitation Data'!$E$30,0,10*ROW('Sanitation Data'!E12)))</f>
        <v/>
      </c>
      <c r="CS18" s="272" t="str">
        <f ca="true">+IF(OFFSET('Sanitation Data'!$E$31,0,10*ROW('Sanitation Data'!E12))="","",OFFSET('Sanitation Data'!$E$31,0,10*ROW('Sanitation Data'!E12)))</f>
        <v/>
      </c>
      <c r="CT18" s="272" t="str">
        <f ca="true">+IF(OFFSET('Sanitation Data'!$E$32,0,10*ROW('Sanitation Data'!E12))="","",OFFSET('Sanitation Data'!$E$32,0,10*ROW('Sanitation Data'!E12)))</f>
        <v/>
      </c>
      <c r="CU18" s="272" t="str">
        <f ca="true">+IF(OFFSET('Sanitation Data'!$F$28,0,10*ROW('Sanitation Data'!F12))="","",OFFSET('Sanitation Data'!$F$28,0,10*ROW('Sanitation Data'!F12)))</f>
        <v/>
      </c>
      <c r="CV18" s="272" t="str">
        <f ca="true">+IF(OFFSET('Sanitation Data'!$F$29,0,10*ROW('Sanitation Data'!F12))="","",OFFSET('Sanitation Data'!$F$29,0,10*ROW('Sanitation Data'!F12)))</f>
        <v/>
      </c>
      <c r="CW18" s="272" t="str">
        <f ca="true">+IF(OFFSET('Sanitation Data'!$F$30,0,10*ROW('Sanitation Data'!F12))="","",OFFSET('Sanitation Data'!$F$30,0,10*ROW('Sanitation Data'!F12)))</f>
        <v/>
      </c>
      <c r="CX18" s="272" t="str">
        <f ca="true">+IF(OFFSET('Sanitation Data'!$F$31,0,10*ROW('Sanitation Data'!F12))="","",OFFSET('Sanitation Data'!$F$31,0,10*ROW('Sanitation Data'!F12)))</f>
        <v/>
      </c>
      <c r="CY18" s="272" t="str">
        <f ca="true">+IF(OFFSET('Sanitation Data'!$F$32,0,10*ROW('Sanitation Data'!F12))="","",OFFSET('Sanitation Data'!$F$32,0,10*ROW('Sanitation Data'!F12)))</f>
        <v/>
      </c>
      <c r="CZ18" s="272" t="str">
        <f ca="true">+IF(OFFSET('Sanitation Data'!$G$28,0,10*ROW('Sanitation Data'!G12))="","",OFFSET('Sanitation Data'!$G$28,0,10*ROW('Sanitation Data'!G12)))</f>
        <v/>
      </c>
      <c r="DA18" s="272" t="str">
        <f ca="true">+IF(OFFSET('Sanitation Data'!$G$29,0,10*ROW('Sanitation Data'!G12))="","",OFFSET('Sanitation Data'!$G$29,0,10*ROW('Sanitation Data'!G12)))</f>
        <v/>
      </c>
      <c r="DB18" s="272" t="str">
        <f ca="true">+IF(OFFSET('Sanitation Data'!$G$30,0,10*ROW('Sanitation Data'!G12))="","",OFFSET('Sanitation Data'!$G$30,0,10*ROW('Sanitation Data'!G12)))</f>
        <v/>
      </c>
      <c r="DC18" s="272" t="str">
        <f ca="true">+IF(OFFSET('Sanitation Data'!$G$31,0,10*ROW('Sanitation Data'!G12))="","",OFFSET('Sanitation Data'!$G$31,0,10*ROW('Sanitation Data'!G12)))</f>
        <v/>
      </c>
      <c r="DD18" s="272" t="str">
        <f ca="true">+IF(OFFSET('Sanitation Data'!$G$32,0,10*ROW('Sanitation Data'!G12))="","",OFFSET('Sanitation Data'!$G$32,0,10*ROW('Sanitation Data'!G12)))</f>
        <v/>
      </c>
      <c r="DE18" s="272" t="str">
        <f ca="true">+IF(OFFSET('Sanitation Data'!$H$28,0,10*ROW('Sanitation Data'!H12))="","",OFFSET('Sanitation Data'!$H$28,0,10*ROW('Sanitation Data'!H12)))</f>
        <v/>
      </c>
      <c r="DF18" s="272" t="str">
        <f ca="true">+IF(OFFSET('Sanitation Data'!$H$29,0,10*ROW('Sanitation Data'!H12))="","",OFFSET('Sanitation Data'!$H$29,0,10*ROW('Sanitation Data'!H12)))</f>
        <v/>
      </c>
      <c r="DG18" s="272" t="str">
        <f ca="true">+IF(OFFSET('Sanitation Data'!$H$30,0,10*ROW('Sanitation Data'!H12))="","",OFFSET('Sanitation Data'!$H$30,0,10*ROW('Sanitation Data'!H12)))</f>
        <v/>
      </c>
      <c r="DH18" s="272" t="str">
        <f ca="true">+IF(OFFSET('Sanitation Data'!$H$31,0,10*ROW('Sanitation Data'!H12))="","",OFFSET('Sanitation Data'!$H$31,0,10*ROW('Sanitation Data'!H12)))</f>
        <v/>
      </c>
      <c r="DI18" s="272" t="str">
        <f ca="true">+IF(OFFSET('Sanitation Data'!$H$32,0,10*ROW('Sanitation Data'!H12))="","",OFFSET('Sanitation Data'!$H$32,0,10*ROW('Sanitation Data'!H12)))</f>
        <v/>
      </c>
      <c r="DJ18" s="272" t="str">
        <f ca="true">+IF(OFFSET('Sanitation Data'!$I$28,0,10*ROW('Sanitation Data'!I12))="","",OFFSET('Sanitation Data'!$I$28,0,10*ROW('Sanitation Data'!I12)))</f>
        <v/>
      </c>
      <c r="DK18" s="272" t="str">
        <f ca="true">+IF(OFFSET('Sanitation Data'!$I$29,0,10*ROW('Sanitation Data'!I12))="","",OFFSET('Sanitation Data'!$I$29,0,10*ROW('Sanitation Data'!I12)))</f>
        <v/>
      </c>
      <c r="DL18" s="272" t="str">
        <f ca="true">+IF(OFFSET('Sanitation Data'!$I$30,0,10*ROW('Sanitation Data'!I12))="","",OFFSET('Sanitation Data'!$I$30,0,10*ROW('Sanitation Data'!I12)))</f>
        <v/>
      </c>
      <c r="DM18" s="272" t="str">
        <f ca="true">+IF(OFFSET('Sanitation Data'!$I$31,0,10*ROW('Sanitation Data'!I12))="","",OFFSET('Sanitation Data'!$I$31,0,10*ROW('Sanitation Data'!I12)))</f>
        <v/>
      </c>
      <c r="DN18" s="272" t="str">
        <f ca="true">+IF(OFFSET('Sanitation Data'!$I$32,0,10*ROW('Sanitation Data'!I12))="","",OFFSET('Sanitation Data'!$I$32,0,10*ROW('Sanitation Data'!I12)))</f>
        <v/>
      </c>
      <c r="DO18" s="272" t="str">
        <f ca="true">+IF(OFFSET('Hygiene Data'!$D$11,0,10*ROW('Hygiene Data'!D12))="","",OFFSET('Hygiene Data'!$D$11,0,10*ROW('Hygiene Data'!D12)))</f>
        <v/>
      </c>
      <c r="DP18" s="272" t="str">
        <f ca="true">+IF(OFFSET('Hygiene Data'!$D$12,0,10*ROW('Hygiene Data'!D12))="","",OFFSET('Hygiene Data'!$D$12,0,10*ROW('Hygiene Data'!D12)))</f>
        <v/>
      </c>
      <c r="DQ18" s="272" t="str">
        <f ca="true">+IF(OFFSET('Hygiene Data'!$D$13,0,10*ROW('Hygiene Data'!D12))="","",OFFSET('Hygiene Data'!$D$13,0,10*ROW('Hygiene Data'!D12)))</f>
        <v/>
      </c>
      <c r="DR18" s="272" t="str">
        <f ca="true">+IF(OFFSET('Hygiene Data'!$E$11,0,10*ROW('Hygiene Data'!E12))="","",OFFSET('Hygiene Data'!$E$11,0,10*ROW('Hygiene Data'!E12)))</f>
        <v/>
      </c>
      <c r="DS18" s="272" t="str">
        <f ca="true">+IF(OFFSET('Hygiene Data'!$E$12,0,10*ROW('Hygiene Data'!E12))="","",OFFSET('Hygiene Data'!$E$12,0,10*ROW('Hygiene Data'!E12)))</f>
        <v/>
      </c>
      <c r="DT18" s="272" t="str">
        <f ca="true">+IF(OFFSET('Hygiene Data'!$E$13,0,10*ROW('Hygiene Data'!E12))="","",OFFSET('Hygiene Data'!$E$13,0,10*ROW('Hygiene Data'!E12)))</f>
        <v/>
      </c>
      <c r="DU18" s="272" t="str">
        <f ca="true">+IF(OFFSET('Hygiene Data'!$F$11,0,10*ROW('Hygiene Data'!F12))="","",OFFSET('Hygiene Data'!$F$11,0,10*ROW('Hygiene Data'!F12)))</f>
        <v/>
      </c>
      <c r="DV18" s="272" t="str">
        <f ca="true">+IF(OFFSET('Hygiene Data'!$F$12,0,10*ROW('Hygiene Data'!F12))="","",OFFSET('Hygiene Data'!$F$12,0,10*ROW('Hygiene Data'!F12)))</f>
        <v/>
      </c>
      <c r="DW18" s="272" t="str">
        <f ca="true">+IF(OFFSET('Hygiene Data'!$F$13,0,10*ROW('Hygiene Data'!F12))="","",OFFSET('Hygiene Data'!$F$13,0,10*ROW('Hygiene Data'!F12)))</f>
        <v/>
      </c>
      <c r="DX18" s="272" t="str">
        <f ca="true">+IF(OFFSET('Hygiene Data'!$G$11,0,10*ROW('Hygiene Data'!G12))="","",OFFSET('Hygiene Data'!$G$11,0,10*ROW('Hygiene Data'!G12)))</f>
        <v/>
      </c>
      <c r="DY18" s="272" t="str">
        <f ca="true">+IF(OFFSET('Hygiene Data'!$G$12,0,10*ROW('Hygiene Data'!G12))="","",OFFSET('Hygiene Data'!$G$12,0,10*ROW('Hygiene Data'!G12)))</f>
        <v/>
      </c>
      <c r="DZ18" s="272" t="str">
        <f ca="true">+IF(OFFSET('Hygiene Data'!$G$13,0,10*ROW('Hygiene Data'!G12))="","",OFFSET('Hygiene Data'!$G$13,0,10*ROW('Hygiene Data'!G12)))</f>
        <v/>
      </c>
      <c r="EA18" s="272" t="str">
        <f ca="true">+IF(OFFSET('Hygiene Data'!$H$11,0,10*ROW('Hygiene Data'!H12))="","",OFFSET('Hygiene Data'!$H$11,0,10*ROW('Hygiene Data'!H12)))</f>
        <v/>
      </c>
      <c r="EB18" s="272" t="str">
        <f ca="true">+IF(OFFSET('Hygiene Data'!$H$12,0,10*ROW('Hygiene Data'!H12))="","",OFFSET('Hygiene Data'!$H$12,0,10*ROW('Hygiene Data'!H12)))</f>
        <v/>
      </c>
      <c r="EC18" s="272" t="str">
        <f ca="true">+IF(OFFSET('Hygiene Data'!$H$13,0,10*ROW('Hygiene Data'!H12))="","",OFFSET('Hygiene Data'!$H$13,0,10*ROW('Hygiene Data'!H12)))</f>
        <v/>
      </c>
      <c r="ED18" s="272" t="str">
        <f ca="true">+IF(OFFSET('Hygiene Data'!$I$11,0,10*ROW('Hygiene Data'!I12))="","",OFFSET('Hygiene Data'!$I$11,0,10*ROW('Hygiene Data'!I12)))</f>
        <v/>
      </c>
      <c r="EE18" s="272" t="str">
        <f ca="true">+IF(OFFSET('Hygiene Data'!$I$12,0,10*ROW('Hygiene Data'!I12))="","",OFFSET('Hygiene Data'!$I$12,0,10*ROW('Hygiene Data'!I12)))</f>
        <v/>
      </c>
      <c r="EF18" s="272" t="str">
        <f ca="true">+IF(OFFSET('Hygiene Data'!$I$13,0,10*ROW('Hygiene Data'!I12))="","",OFFSET('Hygiene Data'!$I$13,0,10*ROW('Hygiene Data'!I12)))</f>
        <v/>
      </c>
    </row>
    <row xmlns:x14ac="http://schemas.microsoft.com/office/spreadsheetml/2009/9/ac" r="19" x14ac:dyDescent="0.2">
      <c r="A19" s="36" t="str">
        <f ca="true">+IF(OFFSET('Water Data'!$B$2,0,10*ROW('Water Data'!E13))="","",OFFSET('Water Data'!$B$2,0,10*ROW('Water Data'!E13)))</f>
        <v/>
      </c>
      <c r="B19" s="36" t="str">
        <f ca="true">+IF(OFFSET('Water Data'!$C$2,0,10*ROW('Water Data'!F13))="","",OFFSET('Water Data'!$C$2,0,10*ROW('Water Data'!F13)))</f>
        <v/>
      </c>
      <c r="C19" s="328" t="str">
        <f t="shared" ca="true" si="0"/>
        <v/>
      </c>
      <c r="D19" s="93"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93"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93"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93"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93"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93"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93"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93"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93"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93"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93"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93"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93"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93"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93"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93"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93"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93"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94"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94"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94"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94"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94"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94"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94"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94"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94"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94"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94"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94"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94"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94"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94"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94"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94"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94"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94"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94"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94"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94"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94"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94"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94"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94"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94"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94"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94"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94"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95"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95"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95"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95"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95"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95"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95"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95"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95"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95"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95"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95"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95"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95"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95"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95"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95"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95"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72"/>
      <c r="BS19" s="272" t="str">
        <f ca="true">+IF(OFFSET('Water Data'!$D$27,0,10*ROW('Water Data'!D13))="","",OFFSET('Water Data'!$D$27,0,10*ROW('Water Data'!D13)))</f>
        <v/>
      </c>
      <c r="BT19" s="272" t="str">
        <f ca="true">+IF(OFFSET('Water Data'!$D$28,0,10*ROW('Water Data'!D13))="","",OFFSET('Water Data'!$D$28,0,10*ROW('Water Data'!D13)))</f>
        <v/>
      </c>
      <c r="BU19" s="272" t="str">
        <f ca="true">+IF(OFFSET('Water Data'!$D$29,0,10*ROW('Water Data'!D13))="","",OFFSET('Water Data'!$D$29,0,10*ROW('Water Data'!D13)))</f>
        <v/>
      </c>
      <c r="BV19" s="272" t="str">
        <f ca="true">+IF(OFFSET('Water Data'!$E$27,0,10*ROW('Water Data'!E13))="","",OFFSET('Water Data'!$E$27,0,10*ROW('Water Data'!E13)))</f>
        <v/>
      </c>
      <c r="BW19" s="272" t="str">
        <f ca="true">+IF(OFFSET('Water Data'!$E$28,0,10*ROW('Water Data'!E13))="","",OFFSET('Water Data'!$E$28,0,10*ROW('Water Data'!E13)))</f>
        <v/>
      </c>
      <c r="BX19" s="272" t="str">
        <f ca="true">+IF(OFFSET('Water Data'!$E$29,0,10*ROW('Water Data'!E13))="","",OFFSET('Water Data'!$E$29,0,10*ROW('Water Data'!E13)))</f>
        <v/>
      </c>
      <c r="BY19" s="272" t="str">
        <f ca="true">+IF(OFFSET('Water Data'!$F$27,0,10*ROW('Water Data'!F13))="","",OFFSET('Water Data'!$F$27,0,10*ROW('Water Data'!F13)))</f>
        <v/>
      </c>
      <c r="BZ19" s="272" t="str">
        <f ca="true">+IF(OFFSET('Water Data'!$F$28,0,10*ROW('Water Data'!F13))="","",OFFSET('Water Data'!$F$28,0,10*ROW('Water Data'!F13)))</f>
        <v/>
      </c>
      <c r="CA19" s="272" t="str">
        <f ca="true">+IF(OFFSET('Water Data'!$F$29,0,10*ROW('Water Data'!F13))="","",OFFSET('Water Data'!$F$29,0,10*ROW('Water Data'!F13)))</f>
        <v/>
      </c>
      <c r="CB19" s="272" t="str">
        <f ca="true">+IF(OFFSET('Water Data'!$G$27,0,10*ROW('Water Data'!G13))="","",OFFSET('Water Data'!$G$27,0,10*ROW('Water Data'!G13)))</f>
        <v/>
      </c>
      <c r="CC19" s="272" t="str">
        <f ca="true">+IF(OFFSET('Water Data'!$G$28,0,10*ROW('Water Data'!G13))="","",OFFSET('Water Data'!$G$28,0,10*ROW('Water Data'!G13)))</f>
        <v/>
      </c>
      <c r="CD19" s="272" t="str">
        <f ca="true">+IF(OFFSET('Water Data'!$G$29,0,10*ROW('Water Data'!G13))="","",OFFSET('Water Data'!$G$29,0,10*ROW('Water Data'!G13)))</f>
        <v/>
      </c>
      <c r="CE19" s="272" t="str">
        <f ca="true">+IF(OFFSET('Water Data'!$H$27,0,10*ROW('Water Data'!H13))="","",OFFSET('Water Data'!$H$27,0,10*ROW('Water Data'!H13)))</f>
        <v/>
      </c>
      <c r="CF19" s="272" t="str">
        <f ca="true">+IF(OFFSET('Water Data'!$H$28,0,10*ROW('Water Data'!H13))="","",OFFSET('Water Data'!$H$28,0,10*ROW('Water Data'!H13)))</f>
        <v/>
      </c>
      <c r="CG19" s="272" t="str">
        <f ca="true">+IF(OFFSET('Water Data'!$H$29,0,10*ROW('Water Data'!H13))="","",OFFSET('Water Data'!$H$29,0,10*ROW('Water Data'!H13)))</f>
        <v/>
      </c>
      <c r="CH19" s="272" t="str">
        <f ca="true">+IF(OFFSET('Water Data'!$I$27,0,10*ROW('Water Data'!I13))="","",OFFSET('Water Data'!$I$27,0,10*ROW('Water Data'!I13)))</f>
        <v/>
      </c>
      <c r="CI19" s="272" t="str">
        <f ca="true">+IF(OFFSET('Water Data'!$I$28,0,10*ROW('Water Data'!I13))="","",OFFSET('Water Data'!$I$28,0,10*ROW('Water Data'!I13)))</f>
        <v/>
      </c>
      <c r="CJ19" s="272" t="str">
        <f ca="true">+IF(OFFSET('Water Data'!$I$29,0,10*ROW('Water Data'!I13))="","",OFFSET('Water Data'!$I$29,0,10*ROW('Water Data'!I13)))</f>
        <v/>
      </c>
      <c r="CK19" s="272" t="str">
        <f ca="true">+IF(OFFSET('Sanitation Data'!$D$28,0,10*ROW('Sanitation Data'!D13))="","",OFFSET('Sanitation Data'!$D$28,0,10*ROW('Sanitation Data'!D13)))</f>
        <v/>
      </c>
      <c r="CL19" s="272" t="str">
        <f ca="true">+IF(OFFSET('Sanitation Data'!$D$29,0,10*ROW('Sanitation Data'!D13))="","",OFFSET('Sanitation Data'!$D$29,0,10*ROW('Sanitation Data'!D13)))</f>
        <v/>
      </c>
      <c r="CM19" s="272" t="str">
        <f ca="true">+IF(OFFSET('Sanitation Data'!$D$30,0,10*ROW('Sanitation Data'!D13))="","",OFFSET('Sanitation Data'!$D$30,0,10*ROW('Sanitation Data'!D13)))</f>
        <v/>
      </c>
      <c r="CN19" s="272" t="str">
        <f ca="true">+IF(OFFSET('Sanitation Data'!$D$31,0,10*ROW('Sanitation Data'!D13))="","",OFFSET('Sanitation Data'!$D$31,0,10*ROW('Sanitation Data'!D13)))</f>
        <v/>
      </c>
      <c r="CO19" s="272" t="str">
        <f ca="true">+IF(OFFSET('Sanitation Data'!$D$32,0,10*ROW('Sanitation Data'!D13))="","",OFFSET('Sanitation Data'!$D$32,0,10*ROW('Sanitation Data'!D13)))</f>
        <v/>
      </c>
      <c r="CP19" s="272" t="str">
        <f ca="true">+IF(OFFSET('Sanitation Data'!$E$28,0,10*ROW('Sanitation Data'!E13))="","",OFFSET('Sanitation Data'!$E$28,0,10*ROW('Sanitation Data'!E13)))</f>
        <v/>
      </c>
      <c r="CQ19" s="272" t="str">
        <f ca="true">+IF(OFFSET('Sanitation Data'!$E$29,0,10*ROW('Sanitation Data'!E13))="","",OFFSET('Sanitation Data'!$E$29,0,10*ROW('Sanitation Data'!E13)))</f>
        <v/>
      </c>
      <c r="CR19" s="272" t="str">
        <f ca="true">+IF(OFFSET('Sanitation Data'!$E$30,0,10*ROW('Sanitation Data'!E13))="","",OFFSET('Sanitation Data'!$E$30,0,10*ROW('Sanitation Data'!E13)))</f>
        <v/>
      </c>
      <c r="CS19" s="272" t="str">
        <f ca="true">+IF(OFFSET('Sanitation Data'!$E$31,0,10*ROW('Sanitation Data'!E13))="","",OFFSET('Sanitation Data'!$E$31,0,10*ROW('Sanitation Data'!E13)))</f>
        <v/>
      </c>
      <c r="CT19" s="272" t="str">
        <f ca="true">+IF(OFFSET('Sanitation Data'!$E$32,0,10*ROW('Sanitation Data'!E13))="","",OFFSET('Sanitation Data'!$E$32,0,10*ROW('Sanitation Data'!E13)))</f>
        <v/>
      </c>
      <c r="CU19" s="272" t="str">
        <f ca="true">+IF(OFFSET('Sanitation Data'!$F$28,0,10*ROW('Sanitation Data'!F13))="","",OFFSET('Sanitation Data'!$F$28,0,10*ROW('Sanitation Data'!F13)))</f>
        <v/>
      </c>
      <c r="CV19" s="272" t="str">
        <f ca="true">+IF(OFFSET('Sanitation Data'!$F$29,0,10*ROW('Sanitation Data'!F13))="","",OFFSET('Sanitation Data'!$F$29,0,10*ROW('Sanitation Data'!F13)))</f>
        <v/>
      </c>
      <c r="CW19" s="272" t="str">
        <f ca="true">+IF(OFFSET('Sanitation Data'!$F$30,0,10*ROW('Sanitation Data'!F13))="","",OFFSET('Sanitation Data'!$F$30,0,10*ROW('Sanitation Data'!F13)))</f>
        <v/>
      </c>
      <c r="CX19" s="272" t="str">
        <f ca="true">+IF(OFFSET('Sanitation Data'!$F$31,0,10*ROW('Sanitation Data'!F13))="","",OFFSET('Sanitation Data'!$F$31,0,10*ROW('Sanitation Data'!F13)))</f>
        <v/>
      </c>
      <c r="CY19" s="272" t="str">
        <f ca="true">+IF(OFFSET('Sanitation Data'!$F$32,0,10*ROW('Sanitation Data'!F13))="","",OFFSET('Sanitation Data'!$F$32,0,10*ROW('Sanitation Data'!F13)))</f>
        <v/>
      </c>
      <c r="CZ19" s="272" t="str">
        <f ca="true">+IF(OFFSET('Sanitation Data'!$G$28,0,10*ROW('Sanitation Data'!G13))="","",OFFSET('Sanitation Data'!$G$28,0,10*ROW('Sanitation Data'!G13)))</f>
        <v/>
      </c>
      <c r="DA19" s="272" t="str">
        <f ca="true">+IF(OFFSET('Sanitation Data'!$G$29,0,10*ROW('Sanitation Data'!G13))="","",OFFSET('Sanitation Data'!$G$29,0,10*ROW('Sanitation Data'!G13)))</f>
        <v/>
      </c>
      <c r="DB19" s="272" t="str">
        <f ca="true">+IF(OFFSET('Sanitation Data'!$G$30,0,10*ROW('Sanitation Data'!G13))="","",OFFSET('Sanitation Data'!$G$30,0,10*ROW('Sanitation Data'!G13)))</f>
        <v/>
      </c>
      <c r="DC19" s="272" t="str">
        <f ca="true">+IF(OFFSET('Sanitation Data'!$G$31,0,10*ROW('Sanitation Data'!G13))="","",OFFSET('Sanitation Data'!$G$31,0,10*ROW('Sanitation Data'!G13)))</f>
        <v/>
      </c>
      <c r="DD19" s="272" t="str">
        <f ca="true">+IF(OFFSET('Sanitation Data'!$G$32,0,10*ROW('Sanitation Data'!G13))="","",OFFSET('Sanitation Data'!$G$32,0,10*ROW('Sanitation Data'!G13)))</f>
        <v/>
      </c>
      <c r="DE19" s="272" t="str">
        <f ca="true">+IF(OFFSET('Sanitation Data'!$H$28,0,10*ROW('Sanitation Data'!H13))="","",OFFSET('Sanitation Data'!$H$28,0,10*ROW('Sanitation Data'!H13)))</f>
        <v/>
      </c>
      <c r="DF19" s="272" t="str">
        <f ca="true">+IF(OFFSET('Sanitation Data'!$H$29,0,10*ROW('Sanitation Data'!H13))="","",OFFSET('Sanitation Data'!$H$29,0,10*ROW('Sanitation Data'!H13)))</f>
        <v/>
      </c>
      <c r="DG19" s="272" t="str">
        <f ca="true">+IF(OFFSET('Sanitation Data'!$H$30,0,10*ROW('Sanitation Data'!H13))="","",OFFSET('Sanitation Data'!$H$30,0,10*ROW('Sanitation Data'!H13)))</f>
        <v/>
      </c>
      <c r="DH19" s="272" t="str">
        <f ca="true">+IF(OFFSET('Sanitation Data'!$H$31,0,10*ROW('Sanitation Data'!H13))="","",OFFSET('Sanitation Data'!$H$31,0,10*ROW('Sanitation Data'!H13)))</f>
        <v/>
      </c>
      <c r="DI19" s="272" t="str">
        <f ca="true">+IF(OFFSET('Sanitation Data'!$H$32,0,10*ROW('Sanitation Data'!H13))="","",OFFSET('Sanitation Data'!$H$32,0,10*ROW('Sanitation Data'!H13)))</f>
        <v/>
      </c>
      <c r="DJ19" s="272" t="str">
        <f ca="true">+IF(OFFSET('Sanitation Data'!$I$28,0,10*ROW('Sanitation Data'!I13))="","",OFFSET('Sanitation Data'!$I$28,0,10*ROW('Sanitation Data'!I13)))</f>
        <v/>
      </c>
      <c r="DK19" s="272" t="str">
        <f ca="true">+IF(OFFSET('Sanitation Data'!$I$29,0,10*ROW('Sanitation Data'!I13))="","",OFFSET('Sanitation Data'!$I$29,0,10*ROW('Sanitation Data'!I13)))</f>
        <v/>
      </c>
      <c r="DL19" s="272" t="str">
        <f ca="true">+IF(OFFSET('Sanitation Data'!$I$30,0,10*ROW('Sanitation Data'!I13))="","",OFFSET('Sanitation Data'!$I$30,0,10*ROW('Sanitation Data'!I13)))</f>
        <v/>
      </c>
      <c r="DM19" s="272" t="str">
        <f ca="true">+IF(OFFSET('Sanitation Data'!$I$31,0,10*ROW('Sanitation Data'!I13))="","",OFFSET('Sanitation Data'!$I$31,0,10*ROW('Sanitation Data'!I13)))</f>
        <v/>
      </c>
      <c r="DN19" s="272" t="str">
        <f ca="true">+IF(OFFSET('Sanitation Data'!$I$32,0,10*ROW('Sanitation Data'!I13))="","",OFFSET('Sanitation Data'!$I$32,0,10*ROW('Sanitation Data'!I13)))</f>
        <v/>
      </c>
      <c r="DO19" s="272" t="str">
        <f ca="true">+IF(OFFSET('Hygiene Data'!$D$11,0,10*ROW('Hygiene Data'!D13))="","",OFFSET('Hygiene Data'!$D$11,0,10*ROW('Hygiene Data'!D13)))</f>
        <v/>
      </c>
      <c r="DP19" s="272" t="str">
        <f ca="true">+IF(OFFSET('Hygiene Data'!$D$12,0,10*ROW('Hygiene Data'!D13))="","",OFFSET('Hygiene Data'!$D$12,0,10*ROW('Hygiene Data'!D13)))</f>
        <v/>
      </c>
      <c r="DQ19" s="272" t="str">
        <f ca="true">+IF(OFFSET('Hygiene Data'!$D$13,0,10*ROW('Hygiene Data'!D13))="","",OFFSET('Hygiene Data'!$D$13,0,10*ROW('Hygiene Data'!D13)))</f>
        <v/>
      </c>
      <c r="DR19" s="272" t="str">
        <f ca="true">+IF(OFFSET('Hygiene Data'!$E$11,0,10*ROW('Hygiene Data'!E13))="","",OFFSET('Hygiene Data'!$E$11,0,10*ROW('Hygiene Data'!E13)))</f>
        <v/>
      </c>
      <c r="DS19" s="272" t="str">
        <f ca="true">+IF(OFFSET('Hygiene Data'!$E$12,0,10*ROW('Hygiene Data'!E13))="","",OFFSET('Hygiene Data'!$E$12,0,10*ROW('Hygiene Data'!E13)))</f>
        <v/>
      </c>
      <c r="DT19" s="272" t="str">
        <f ca="true">+IF(OFFSET('Hygiene Data'!$E$13,0,10*ROW('Hygiene Data'!E13))="","",OFFSET('Hygiene Data'!$E$13,0,10*ROW('Hygiene Data'!E13)))</f>
        <v/>
      </c>
      <c r="DU19" s="272" t="str">
        <f ca="true">+IF(OFFSET('Hygiene Data'!$F$11,0,10*ROW('Hygiene Data'!F13))="","",OFFSET('Hygiene Data'!$F$11,0,10*ROW('Hygiene Data'!F13)))</f>
        <v/>
      </c>
      <c r="DV19" s="272" t="str">
        <f ca="true">+IF(OFFSET('Hygiene Data'!$F$12,0,10*ROW('Hygiene Data'!F13))="","",OFFSET('Hygiene Data'!$F$12,0,10*ROW('Hygiene Data'!F13)))</f>
        <v/>
      </c>
      <c r="DW19" s="272" t="str">
        <f ca="true">+IF(OFFSET('Hygiene Data'!$F$13,0,10*ROW('Hygiene Data'!F13))="","",OFFSET('Hygiene Data'!$F$13,0,10*ROW('Hygiene Data'!F13)))</f>
        <v/>
      </c>
      <c r="DX19" s="272" t="str">
        <f ca="true">+IF(OFFSET('Hygiene Data'!$G$11,0,10*ROW('Hygiene Data'!G13))="","",OFFSET('Hygiene Data'!$G$11,0,10*ROW('Hygiene Data'!G13)))</f>
        <v/>
      </c>
      <c r="DY19" s="272" t="str">
        <f ca="true">+IF(OFFSET('Hygiene Data'!$G$12,0,10*ROW('Hygiene Data'!G13))="","",OFFSET('Hygiene Data'!$G$12,0,10*ROW('Hygiene Data'!G13)))</f>
        <v/>
      </c>
      <c r="DZ19" s="272" t="str">
        <f ca="true">+IF(OFFSET('Hygiene Data'!$G$13,0,10*ROW('Hygiene Data'!G13))="","",OFFSET('Hygiene Data'!$G$13,0,10*ROW('Hygiene Data'!G13)))</f>
        <v/>
      </c>
      <c r="EA19" s="272" t="str">
        <f ca="true">+IF(OFFSET('Hygiene Data'!$H$11,0,10*ROW('Hygiene Data'!H13))="","",OFFSET('Hygiene Data'!$H$11,0,10*ROW('Hygiene Data'!H13)))</f>
        <v/>
      </c>
      <c r="EB19" s="272" t="str">
        <f ca="true">+IF(OFFSET('Hygiene Data'!$H$12,0,10*ROW('Hygiene Data'!H13))="","",OFFSET('Hygiene Data'!$H$12,0,10*ROW('Hygiene Data'!H13)))</f>
        <v/>
      </c>
      <c r="EC19" s="272" t="str">
        <f ca="true">+IF(OFFSET('Hygiene Data'!$H$13,0,10*ROW('Hygiene Data'!H13))="","",OFFSET('Hygiene Data'!$H$13,0,10*ROW('Hygiene Data'!H13)))</f>
        <v/>
      </c>
      <c r="ED19" s="272" t="str">
        <f ca="true">+IF(OFFSET('Hygiene Data'!$I$11,0,10*ROW('Hygiene Data'!I13))="","",OFFSET('Hygiene Data'!$I$11,0,10*ROW('Hygiene Data'!I13)))</f>
        <v/>
      </c>
      <c r="EE19" s="272" t="str">
        <f ca="true">+IF(OFFSET('Hygiene Data'!$I$12,0,10*ROW('Hygiene Data'!I13))="","",OFFSET('Hygiene Data'!$I$12,0,10*ROW('Hygiene Data'!I13)))</f>
        <v/>
      </c>
      <c r="EF19" s="272" t="str">
        <f ca="true">+IF(OFFSET('Hygiene Data'!$I$13,0,10*ROW('Hygiene Data'!I13))="","",OFFSET('Hygiene Data'!$I$13,0,10*ROW('Hygiene Data'!I13)))</f>
        <v/>
      </c>
    </row>
    <row xmlns:x14ac="http://schemas.microsoft.com/office/spreadsheetml/2009/9/ac" r="20" x14ac:dyDescent="0.2">
      <c r="A20" s="36" t="str">
        <f ca="true">+IF(OFFSET('Water Data'!$B$2,0,10*ROW('Water Data'!E14))="","",OFFSET('Water Data'!$B$2,0,10*ROW('Water Data'!E14)))</f>
        <v/>
      </c>
      <c r="B20" s="36" t="str">
        <f ca="true">+IF(OFFSET('Water Data'!$C$2,0,10*ROW('Water Data'!F14))="","",OFFSET('Water Data'!$C$2,0,10*ROW('Water Data'!F14)))</f>
        <v/>
      </c>
      <c r="C20" s="328" t="str">
        <f t="shared" ca="true" si="0"/>
        <v/>
      </c>
      <c r="D20" s="93"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93"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93"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93"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93"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93"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93"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93"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93"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93"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93"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93"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93"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93"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93"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93"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93"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93"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94"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94"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94"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94"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94"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94"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94"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94"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94"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94"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94"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94"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94"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94"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94"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94"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94"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94"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94"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94"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94"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94"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94"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94"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94"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94"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94"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94"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94"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94"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95"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95"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95"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95"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95"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95"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95"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95"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95"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95"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95"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95"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95"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95"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95"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95"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95"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95"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72"/>
      <c r="BS20" s="272" t="str">
        <f ca="true">+IF(OFFSET('Water Data'!$D$27,0,10*ROW('Water Data'!D14))="","",OFFSET('Water Data'!$D$27,0,10*ROW('Water Data'!D14)))</f>
        <v/>
      </c>
      <c r="BT20" s="272" t="str">
        <f ca="true">+IF(OFFSET('Water Data'!$D$28,0,10*ROW('Water Data'!D14))="","",OFFSET('Water Data'!$D$28,0,10*ROW('Water Data'!D14)))</f>
        <v/>
      </c>
      <c r="BU20" s="272" t="str">
        <f ca="true">+IF(OFFSET('Water Data'!$D$29,0,10*ROW('Water Data'!D14))="","",OFFSET('Water Data'!$D$29,0,10*ROW('Water Data'!D14)))</f>
        <v/>
      </c>
      <c r="BV20" s="272" t="str">
        <f ca="true">+IF(OFFSET('Water Data'!$E$27,0,10*ROW('Water Data'!E14))="","",OFFSET('Water Data'!$E$27,0,10*ROW('Water Data'!E14)))</f>
        <v/>
      </c>
      <c r="BW20" s="272" t="str">
        <f ca="true">+IF(OFFSET('Water Data'!$E$28,0,10*ROW('Water Data'!E14))="","",OFFSET('Water Data'!$E$28,0,10*ROW('Water Data'!E14)))</f>
        <v/>
      </c>
      <c r="BX20" s="272" t="str">
        <f ca="true">+IF(OFFSET('Water Data'!$E$29,0,10*ROW('Water Data'!E14))="","",OFFSET('Water Data'!$E$29,0,10*ROW('Water Data'!E14)))</f>
        <v/>
      </c>
      <c r="BY20" s="272" t="str">
        <f ca="true">+IF(OFFSET('Water Data'!$F$27,0,10*ROW('Water Data'!F14))="","",OFFSET('Water Data'!$F$27,0,10*ROW('Water Data'!F14)))</f>
        <v/>
      </c>
      <c r="BZ20" s="272" t="str">
        <f ca="true">+IF(OFFSET('Water Data'!$F$28,0,10*ROW('Water Data'!F14))="","",OFFSET('Water Data'!$F$28,0,10*ROW('Water Data'!F14)))</f>
        <v/>
      </c>
      <c r="CA20" s="272" t="str">
        <f ca="true">+IF(OFFSET('Water Data'!$F$29,0,10*ROW('Water Data'!F14))="","",OFFSET('Water Data'!$F$29,0,10*ROW('Water Data'!F14)))</f>
        <v/>
      </c>
      <c r="CB20" s="272" t="str">
        <f ca="true">+IF(OFFSET('Water Data'!$G$27,0,10*ROW('Water Data'!G14))="","",OFFSET('Water Data'!$G$27,0,10*ROW('Water Data'!G14)))</f>
        <v/>
      </c>
      <c r="CC20" s="272" t="str">
        <f ca="true">+IF(OFFSET('Water Data'!$G$28,0,10*ROW('Water Data'!G14))="","",OFFSET('Water Data'!$G$28,0,10*ROW('Water Data'!G14)))</f>
        <v/>
      </c>
      <c r="CD20" s="272" t="str">
        <f ca="true">+IF(OFFSET('Water Data'!$G$29,0,10*ROW('Water Data'!G14))="","",OFFSET('Water Data'!$G$29,0,10*ROW('Water Data'!G14)))</f>
        <v/>
      </c>
      <c r="CE20" s="272" t="str">
        <f ca="true">+IF(OFFSET('Water Data'!$H$27,0,10*ROW('Water Data'!H14))="","",OFFSET('Water Data'!$H$27,0,10*ROW('Water Data'!H14)))</f>
        <v/>
      </c>
      <c r="CF20" s="272" t="str">
        <f ca="true">+IF(OFFSET('Water Data'!$H$28,0,10*ROW('Water Data'!H14))="","",OFFSET('Water Data'!$H$28,0,10*ROW('Water Data'!H14)))</f>
        <v/>
      </c>
      <c r="CG20" s="272" t="str">
        <f ca="true">+IF(OFFSET('Water Data'!$H$29,0,10*ROW('Water Data'!H14))="","",OFFSET('Water Data'!$H$29,0,10*ROW('Water Data'!H14)))</f>
        <v/>
      </c>
      <c r="CH20" s="272" t="str">
        <f ca="true">+IF(OFFSET('Water Data'!$I$27,0,10*ROW('Water Data'!I14))="","",OFFSET('Water Data'!$I$27,0,10*ROW('Water Data'!I14)))</f>
        <v/>
      </c>
      <c r="CI20" s="272" t="str">
        <f ca="true">+IF(OFFSET('Water Data'!$I$28,0,10*ROW('Water Data'!I14))="","",OFFSET('Water Data'!$I$28,0,10*ROW('Water Data'!I14)))</f>
        <v/>
      </c>
      <c r="CJ20" s="272" t="str">
        <f ca="true">+IF(OFFSET('Water Data'!$I$29,0,10*ROW('Water Data'!I14))="","",OFFSET('Water Data'!$I$29,0,10*ROW('Water Data'!I14)))</f>
        <v/>
      </c>
      <c r="CK20" s="272" t="str">
        <f ca="true">+IF(OFFSET('Sanitation Data'!$D$28,0,10*ROW('Sanitation Data'!D14))="","",OFFSET('Sanitation Data'!$D$28,0,10*ROW('Sanitation Data'!D14)))</f>
        <v/>
      </c>
      <c r="CL20" s="272" t="str">
        <f ca="true">+IF(OFFSET('Sanitation Data'!$D$29,0,10*ROW('Sanitation Data'!D14))="","",OFFSET('Sanitation Data'!$D$29,0,10*ROW('Sanitation Data'!D14)))</f>
        <v/>
      </c>
      <c r="CM20" s="272" t="str">
        <f ca="true">+IF(OFFSET('Sanitation Data'!$D$30,0,10*ROW('Sanitation Data'!D14))="","",OFFSET('Sanitation Data'!$D$30,0,10*ROW('Sanitation Data'!D14)))</f>
        <v/>
      </c>
      <c r="CN20" s="272" t="str">
        <f ca="true">+IF(OFFSET('Sanitation Data'!$D$31,0,10*ROW('Sanitation Data'!D14))="","",OFFSET('Sanitation Data'!$D$31,0,10*ROW('Sanitation Data'!D14)))</f>
        <v/>
      </c>
      <c r="CO20" s="272" t="str">
        <f ca="true">+IF(OFFSET('Sanitation Data'!$D$32,0,10*ROW('Sanitation Data'!D14))="","",OFFSET('Sanitation Data'!$D$32,0,10*ROW('Sanitation Data'!D14)))</f>
        <v/>
      </c>
      <c r="CP20" s="272" t="str">
        <f ca="true">+IF(OFFSET('Sanitation Data'!$E$28,0,10*ROW('Sanitation Data'!E14))="","",OFFSET('Sanitation Data'!$E$28,0,10*ROW('Sanitation Data'!E14)))</f>
        <v/>
      </c>
      <c r="CQ20" s="272" t="str">
        <f ca="true">+IF(OFFSET('Sanitation Data'!$E$29,0,10*ROW('Sanitation Data'!E14))="","",OFFSET('Sanitation Data'!$E$29,0,10*ROW('Sanitation Data'!E14)))</f>
        <v/>
      </c>
      <c r="CR20" s="272" t="str">
        <f ca="true">+IF(OFFSET('Sanitation Data'!$E$30,0,10*ROW('Sanitation Data'!E14))="","",OFFSET('Sanitation Data'!$E$30,0,10*ROW('Sanitation Data'!E14)))</f>
        <v/>
      </c>
      <c r="CS20" s="272" t="str">
        <f ca="true">+IF(OFFSET('Sanitation Data'!$E$31,0,10*ROW('Sanitation Data'!E14))="","",OFFSET('Sanitation Data'!$E$31,0,10*ROW('Sanitation Data'!E14)))</f>
        <v/>
      </c>
      <c r="CT20" s="272" t="str">
        <f ca="true">+IF(OFFSET('Sanitation Data'!$E$32,0,10*ROW('Sanitation Data'!E14))="","",OFFSET('Sanitation Data'!$E$32,0,10*ROW('Sanitation Data'!E14)))</f>
        <v/>
      </c>
      <c r="CU20" s="272" t="str">
        <f ca="true">+IF(OFFSET('Sanitation Data'!$F$28,0,10*ROW('Sanitation Data'!F14))="","",OFFSET('Sanitation Data'!$F$28,0,10*ROW('Sanitation Data'!F14)))</f>
        <v/>
      </c>
      <c r="CV20" s="272" t="str">
        <f ca="true">+IF(OFFSET('Sanitation Data'!$F$29,0,10*ROW('Sanitation Data'!F14))="","",OFFSET('Sanitation Data'!$F$29,0,10*ROW('Sanitation Data'!F14)))</f>
        <v/>
      </c>
      <c r="CW20" s="272" t="str">
        <f ca="true">+IF(OFFSET('Sanitation Data'!$F$30,0,10*ROW('Sanitation Data'!F14))="","",OFFSET('Sanitation Data'!$F$30,0,10*ROW('Sanitation Data'!F14)))</f>
        <v/>
      </c>
      <c r="CX20" s="272" t="str">
        <f ca="true">+IF(OFFSET('Sanitation Data'!$F$31,0,10*ROW('Sanitation Data'!F14))="","",OFFSET('Sanitation Data'!$F$31,0,10*ROW('Sanitation Data'!F14)))</f>
        <v/>
      </c>
      <c r="CY20" s="272" t="str">
        <f ca="true">+IF(OFFSET('Sanitation Data'!$F$32,0,10*ROW('Sanitation Data'!F14))="","",OFFSET('Sanitation Data'!$F$32,0,10*ROW('Sanitation Data'!F14)))</f>
        <v/>
      </c>
      <c r="CZ20" s="272" t="str">
        <f ca="true">+IF(OFFSET('Sanitation Data'!$G$28,0,10*ROW('Sanitation Data'!G14))="","",OFFSET('Sanitation Data'!$G$28,0,10*ROW('Sanitation Data'!G14)))</f>
        <v/>
      </c>
      <c r="DA20" s="272" t="str">
        <f ca="true">+IF(OFFSET('Sanitation Data'!$G$29,0,10*ROW('Sanitation Data'!G14))="","",OFFSET('Sanitation Data'!$G$29,0,10*ROW('Sanitation Data'!G14)))</f>
        <v/>
      </c>
      <c r="DB20" s="272" t="str">
        <f ca="true">+IF(OFFSET('Sanitation Data'!$G$30,0,10*ROW('Sanitation Data'!G14))="","",OFFSET('Sanitation Data'!$G$30,0,10*ROW('Sanitation Data'!G14)))</f>
        <v/>
      </c>
      <c r="DC20" s="272" t="str">
        <f ca="true">+IF(OFFSET('Sanitation Data'!$G$31,0,10*ROW('Sanitation Data'!G14))="","",OFFSET('Sanitation Data'!$G$31,0,10*ROW('Sanitation Data'!G14)))</f>
        <v/>
      </c>
      <c r="DD20" s="272" t="str">
        <f ca="true">+IF(OFFSET('Sanitation Data'!$G$32,0,10*ROW('Sanitation Data'!G14))="","",OFFSET('Sanitation Data'!$G$32,0,10*ROW('Sanitation Data'!G14)))</f>
        <v/>
      </c>
      <c r="DE20" s="272" t="str">
        <f ca="true">+IF(OFFSET('Sanitation Data'!$H$28,0,10*ROW('Sanitation Data'!H14))="","",OFFSET('Sanitation Data'!$H$28,0,10*ROW('Sanitation Data'!H14)))</f>
        <v/>
      </c>
      <c r="DF20" s="272" t="str">
        <f ca="true">+IF(OFFSET('Sanitation Data'!$H$29,0,10*ROW('Sanitation Data'!H14))="","",OFFSET('Sanitation Data'!$H$29,0,10*ROW('Sanitation Data'!H14)))</f>
        <v/>
      </c>
      <c r="DG20" s="272" t="str">
        <f ca="true">+IF(OFFSET('Sanitation Data'!$H$30,0,10*ROW('Sanitation Data'!H14))="","",OFFSET('Sanitation Data'!$H$30,0,10*ROW('Sanitation Data'!H14)))</f>
        <v/>
      </c>
      <c r="DH20" s="272" t="str">
        <f ca="true">+IF(OFFSET('Sanitation Data'!$H$31,0,10*ROW('Sanitation Data'!H14))="","",OFFSET('Sanitation Data'!$H$31,0,10*ROW('Sanitation Data'!H14)))</f>
        <v/>
      </c>
      <c r="DI20" s="272" t="str">
        <f ca="true">+IF(OFFSET('Sanitation Data'!$H$32,0,10*ROW('Sanitation Data'!H14))="","",OFFSET('Sanitation Data'!$H$32,0,10*ROW('Sanitation Data'!H14)))</f>
        <v/>
      </c>
      <c r="DJ20" s="272" t="str">
        <f ca="true">+IF(OFFSET('Sanitation Data'!$I$28,0,10*ROW('Sanitation Data'!I14))="","",OFFSET('Sanitation Data'!$I$28,0,10*ROW('Sanitation Data'!I14)))</f>
        <v/>
      </c>
      <c r="DK20" s="272" t="str">
        <f ca="true">+IF(OFFSET('Sanitation Data'!$I$29,0,10*ROW('Sanitation Data'!I14))="","",OFFSET('Sanitation Data'!$I$29,0,10*ROW('Sanitation Data'!I14)))</f>
        <v/>
      </c>
      <c r="DL20" s="272" t="str">
        <f ca="true">+IF(OFFSET('Sanitation Data'!$I$30,0,10*ROW('Sanitation Data'!I14))="","",OFFSET('Sanitation Data'!$I$30,0,10*ROW('Sanitation Data'!I14)))</f>
        <v/>
      </c>
      <c r="DM20" s="272" t="str">
        <f ca="true">+IF(OFFSET('Sanitation Data'!$I$31,0,10*ROW('Sanitation Data'!I14))="","",OFFSET('Sanitation Data'!$I$31,0,10*ROW('Sanitation Data'!I14)))</f>
        <v/>
      </c>
      <c r="DN20" s="272" t="str">
        <f ca="true">+IF(OFFSET('Sanitation Data'!$I$32,0,10*ROW('Sanitation Data'!I14))="","",OFFSET('Sanitation Data'!$I$32,0,10*ROW('Sanitation Data'!I14)))</f>
        <v/>
      </c>
      <c r="DO20" s="272" t="str">
        <f ca="true">+IF(OFFSET('Hygiene Data'!$D$11,0,10*ROW('Hygiene Data'!D14))="","",OFFSET('Hygiene Data'!$D$11,0,10*ROW('Hygiene Data'!D14)))</f>
        <v/>
      </c>
      <c r="DP20" s="272" t="str">
        <f ca="true">+IF(OFFSET('Hygiene Data'!$D$12,0,10*ROW('Hygiene Data'!D14))="","",OFFSET('Hygiene Data'!$D$12,0,10*ROW('Hygiene Data'!D14)))</f>
        <v/>
      </c>
      <c r="DQ20" s="272" t="str">
        <f ca="true">+IF(OFFSET('Hygiene Data'!$D$13,0,10*ROW('Hygiene Data'!D14))="","",OFFSET('Hygiene Data'!$D$13,0,10*ROW('Hygiene Data'!D14)))</f>
        <v/>
      </c>
      <c r="DR20" s="272" t="str">
        <f ca="true">+IF(OFFSET('Hygiene Data'!$E$11,0,10*ROW('Hygiene Data'!E14))="","",OFFSET('Hygiene Data'!$E$11,0,10*ROW('Hygiene Data'!E14)))</f>
        <v/>
      </c>
      <c r="DS20" s="272" t="str">
        <f ca="true">+IF(OFFSET('Hygiene Data'!$E$12,0,10*ROW('Hygiene Data'!E14))="","",OFFSET('Hygiene Data'!$E$12,0,10*ROW('Hygiene Data'!E14)))</f>
        <v/>
      </c>
      <c r="DT20" s="272" t="str">
        <f ca="true">+IF(OFFSET('Hygiene Data'!$E$13,0,10*ROW('Hygiene Data'!E14))="","",OFFSET('Hygiene Data'!$E$13,0,10*ROW('Hygiene Data'!E14)))</f>
        <v/>
      </c>
      <c r="DU20" s="272" t="str">
        <f ca="true">+IF(OFFSET('Hygiene Data'!$F$11,0,10*ROW('Hygiene Data'!F14))="","",OFFSET('Hygiene Data'!$F$11,0,10*ROW('Hygiene Data'!F14)))</f>
        <v/>
      </c>
      <c r="DV20" s="272" t="str">
        <f ca="true">+IF(OFFSET('Hygiene Data'!$F$12,0,10*ROW('Hygiene Data'!F14))="","",OFFSET('Hygiene Data'!$F$12,0,10*ROW('Hygiene Data'!F14)))</f>
        <v/>
      </c>
      <c r="DW20" s="272" t="str">
        <f ca="true">+IF(OFFSET('Hygiene Data'!$F$13,0,10*ROW('Hygiene Data'!F14))="","",OFFSET('Hygiene Data'!$F$13,0,10*ROW('Hygiene Data'!F14)))</f>
        <v/>
      </c>
      <c r="DX20" s="272" t="str">
        <f ca="true">+IF(OFFSET('Hygiene Data'!$G$11,0,10*ROW('Hygiene Data'!G14))="","",OFFSET('Hygiene Data'!$G$11,0,10*ROW('Hygiene Data'!G14)))</f>
        <v/>
      </c>
      <c r="DY20" s="272" t="str">
        <f ca="true">+IF(OFFSET('Hygiene Data'!$G$12,0,10*ROW('Hygiene Data'!G14))="","",OFFSET('Hygiene Data'!$G$12,0,10*ROW('Hygiene Data'!G14)))</f>
        <v/>
      </c>
      <c r="DZ20" s="272" t="str">
        <f ca="true">+IF(OFFSET('Hygiene Data'!$G$13,0,10*ROW('Hygiene Data'!G14))="","",OFFSET('Hygiene Data'!$G$13,0,10*ROW('Hygiene Data'!G14)))</f>
        <v/>
      </c>
      <c r="EA20" s="272" t="str">
        <f ca="true">+IF(OFFSET('Hygiene Data'!$H$11,0,10*ROW('Hygiene Data'!H14))="","",OFFSET('Hygiene Data'!$H$11,0,10*ROW('Hygiene Data'!H14)))</f>
        <v/>
      </c>
      <c r="EB20" s="272" t="str">
        <f ca="true">+IF(OFFSET('Hygiene Data'!$H$12,0,10*ROW('Hygiene Data'!H14))="","",OFFSET('Hygiene Data'!$H$12,0,10*ROW('Hygiene Data'!H14)))</f>
        <v/>
      </c>
      <c r="EC20" s="272" t="str">
        <f ca="true">+IF(OFFSET('Hygiene Data'!$H$13,0,10*ROW('Hygiene Data'!H14))="","",OFFSET('Hygiene Data'!$H$13,0,10*ROW('Hygiene Data'!H14)))</f>
        <v/>
      </c>
      <c r="ED20" s="272" t="str">
        <f ca="true">+IF(OFFSET('Hygiene Data'!$I$11,0,10*ROW('Hygiene Data'!I14))="","",OFFSET('Hygiene Data'!$I$11,0,10*ROW('Hygiene Data'!I14)))</f>
        <v/>
      </c>
      <c r="EE20" s="272" t="str">
        <f ca="true">+IF(OFFSET('Hygiene Data'!$I$12,0,10*ROW('Hygiene Data'!I14))="","",OFFSET('Hygiene Data'!$I$12,0,10*ROW('Hygiene Data'!I14)))</f>
        <v/>
      </c>
      <c r="EF20" s="272" t="str">
        <f ca="true">+IF(OFFSET('Hygiene Data'!$I$13,0,10*ROW('Hygiene Data'!I14))="","",OFFSET('Hygiene Data'!$I$13,0,10*ROW('Hygiene Data'!I14)))</f>
        <v/>
      </c>
    </row>
    <row xmlns:x14ac="http://schemas.microsoft.com/office/spreadsheetml/2009/9/ac" r="21" x14ac:dyDescent="0.2">
      <c r="A21" s="36" t="str">
        <f ca="true">+IF(OFFSET('Water Data'!$B$2,0,10*ROW('Water Data'!E15))="","",OFFSET('Water Data'!$B$2,0,10*ROW('Water Data'!E15)))</f>
        <v/>
      </c>
      <c r="B21" s="36" t="str">
        <f ca="true">+IF(OFFSET('Water Data'!$C$2,0,10*ROW('Water Data'!F15))="","",OFFSET('Water Data'!$C$2,0,10*ROW('Water Data'!F15)))</f>
        <v/>
      </c>
      <c r="C21" s="328" t="str">
        <f t="shared" ca="true" si="0"/>
        <v/>
      </c>
      <c r="D21" s="93"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93"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93"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93"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93"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93"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93"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93"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93"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93"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93"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93"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93"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93"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93"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93"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93"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93"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94"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94"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94"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94"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94"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94"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94"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94"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94"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94"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94"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94"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94"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94"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94"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94"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94"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94"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94"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94"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94"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94"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94"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94"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94"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94"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94"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94"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94"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94"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95"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95"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95"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95"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95"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95"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95"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95"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95"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95"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95"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95"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95"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95"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95"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95"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95"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95"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72"/>
      <c r="BS21" s="272" t="str">
        <f ca="true">+IF(OFFSET('Water Data'!$D$27,0,10*ROW('Water Data'!D15))="","",OFFSET('Water Data'!$D$27,0,10*ROW('Water Data'!D15)))</f>
        <v/>
      </c>
      <c r="BT21" s="272" t="str">
        <f ca="true">+IF(OFFSET('Water Data'!$D$28,0,10*ROW('Water Data'!D15))="","",OFFSET('Water Data'!$D$28,0,10*ROW('Water Data'!D15)))</f>
        <v/>
      </c>
      <c r="BU21" s="272" t="str">
        <f ca="true">+IF(OFFSET('Water Data'!$D$29,0,10*ROW('Water Data'!D15))="","",OFFSET('Water Data'!$D$29,0,10*ROW('Water Data'!D15)))</f>
        <v/>
      </c>
      <c r="BV21" s="272" t="str">
        <f ca="true">+IF(OFFSET('Water Data'!$E$27,0,10*ROW('Water Data'!E15))="","",OFFSET('Water Data'!$E$27,0,10*ROW('Water Data'!E15)))</f>
        <v/>
      </c>
      <c r="BW21" s="272" t="str">
        <f ca="true">+IF(OFFSET('Water Data'!$E$28,0,10*ROW('Water Data'!E15))="","",OFFSET('Water Data'!$E$28,0,10*ROW('Water Data'!E15)))</f>
        <v/>
      </c>
      <c r="BX21" s="272" t="str">
        <f ca="true">+IF(OFFSET('Water Data'!$E$29,0,10*ROW('Water Data'!E15))="","",OFFSET('Water Data'!$E$29,0,10*ROW('Water Data'!E15)))</f>
        <v/>
      </c>
      <c r="BY21" s="272" t="str">
        <f ca="true">+IF(OFFSET('Water Data'!$F$27,0,10*ROW('Water Data'!F15))="","",OFFSET('Water Data'!$F$27,0,10*ROW('Water Data'!F15)))</f>
        <v/>
      </c>
      <c r="BZ21" s="272" t="str">
        <f ca="true">+IF(OFFSET('Water Data'!$F$28,0,10*ROW('Water Data'!F15))="","",OFFSET('Water Data'!$F$28,0,10*ROW('Water Data'!F15)))</f>
        <v/>
      </c>
      <c r="CA21" s="272" t="str">
        <f ca="true">+IF(OFFSET('Water Data'!$F$29,0,10*ROW('Water Data'!F15))="","",OFFSET('Water Data'!$F$29,0,10*ROW('Water Data'!F15)))</f>
        <v/>
      </c>
      <c r="CB21" s="272" t="str">
        <f ca="true">+IF(OFFSET('Water Data'!$G$27,0,10*ROW('Water Data'!G15))="","",OFFSET('Water Data'!$G$27,0,10*ROW('Water Data'!G15)))</f>
        <v/>
      </c>
      <c r="CC21" s="272" t="str">
        <f ca="true">+IF(OFFSET('Water Data'!$G$28,0,10*ROW('Water Data'!G15))="","",OFFSET('Water Data'!$G$28,0,10*ROW('Water Data'!G15)))</f>
        <v/>
      </c>
      <c r="CD21" s="272" t="str">
        <f ca="true">+IF(OFFSET('Water Data'!$G$29,0,10*ROW('Water Data'!G15))="","",OFFSET('Water Data'!$G$29,0,10*ROW('Water Data'!G15)))</f>
        <v/>
      </c>
      <c r="CE21" s="272" t="str">
        <f ca="true">+IF(OFFSET('Water Data'!$H$27,0,10*ROW('Water Data'!H15))="","",OFFSET('Water Data'!$H$27,0,10*ROW('Water Data'!H15)))</f>
        <v/>
      </c>
      <c r="CF21" s="272" t="str">
        <f ca="true">+IF(OFFSET('Water Data'!$H$28,0,10*ROW('Water Data'!H15))="","",OFFSET('Water Data'!$H$28,0,10*ROW('Water Data'!H15)))</f>
        <v/>
      </c>
      <c r="CG21" s="272" t="str">
        <f ca="true">+IF(OFFSET('Water Data'!$H$29,0,10*ROW('Water Data'!H15))="","",OFFSET('Water Data'!$H$29,0,10*ROW('Water Data'!H15)))</f>
        <v/>
      </c>
      <c r="CH21" s="272" t="str">
        <f ca="true">+IF(OFFSET('Water Data'!$I$27,0,10*ROW('Water Data'!I15))="","",OFFSET('Water Data'!$I$27,0,10*ROW('Water Data'!I15)))</f>
        <v/>
      </c>
      <c r="CI21" s="272" t="str">
        <f ca="true">+IF(OFFSET('Water Data'!$I$28,0,10*ROW('Water Data'!I15))="","",OFFSET('Water Data'!$I$28,0,10*ROW('Water Data'!I15)))</f>
        <v/>
      </c>
      <c r="CJ21" s="272" t="str">
        <f ca="true">+IF(OFFSET('Water Data'!$I$29,0,10*ROW('Water Data'!I15))="","",OFFSET('Water Data'!$I$29,0,10*ROW('Water Data'!I15)))</f>
        <v/>
      </c>
      <c r="CK21" s="272" t="str">
        <f ca="true">+IF(OFFSET('Sanitation Data'!$D$28,0,10*ROW('Sanitation Data'!D15))="","",OFFSET('Sanitation Data'!$D$28,0,10*ROW('Sanitation Data'!D15)))</f>
        <v/>
      </c>
      <c r="CL21" s="272" t="str">
        <f ca="true">+IF(OFFSET('Sanitation Data'!$D$29,0,10*ROW('Sanitation Data'!D15))="","",OFFSET('Sanitation Data'!$D$29,0,10*ROW('Sanitation Data'!D15)))</f>
        <v/>
      </c>
      <c r="CM21" s="272" t="str">
        <f ca="true">+IF(OFFSET('Sanitation Data'!$D$30,0,10*ROW('Sanitation Data'!D15))="","",OFFSET('Sanitation Data'!$D$30,0,10*ROW('Sanitation Data'!D15)))</f>
        <v/>
      </c>
      <c r="CN21" s="272" t="str">
        <f ca="true">+IF(OFFSET('Sanitation Data'!$D$31,0,10*ROW('Sanitation Data'!D15))="","",OFFSET('Sanitation Data'!$D$31,0,10*ROW('Sanitation Data'!D15)))</f>
        <v/>
      </c>
      <c r="CO21" s="272" t="str">
        <f ca="true">+IF(OFFSET('Sanitation Data'!$D$32,0,10*ROW('Sanitation Data'!D15))="","",OFFSET('Sanitation Data'!$D$32,0,10*ROW('Sanitation Data'!D15)))</f>
        <v/>
      </c>
      <c r="CP21" s="272" t="str">
        <f ca="true">+IF(OFFSET('Sanitation Data'!$E$28,0,10*ROW('Sanitation Data'!E15))="","",OFFSET('Sanitation Data'!$E$28,0,10*ROW('Sanitation Data'!E15)))</f>
        <v/>
      </c>
      <c r="CQ21" s="272" t="str">
        <f ca="true">+IF(OFFSET('Sanitation Data'!$E$29,0,10*ROW('Sanitation Data'!E15))="","",OFFSET('Sanitation Data'!$E$29,0,10*ROW('Sanitation Data'!E15)))</f>
        <v/>
      </c>
      <c r="CR21" s="272" t="str">
        <f ca="true">+IF(OFFSET('Sanitation Data'!$E$30,0,10*ROW('Sanitation Data'!E15))="","",OFFSET('Sanitation Data'!$E$30,0,10*ROW('Sanitation Data'!E15)))</f>
        <v/>
      </c>
      <c r="CS21" s="272" t="str">
        <f ca="true">+IF(OFFSET('Sanitation Data'!$E$31,0,10*ROW('Sanitation Data'!E15))="","",OFFSET('Sanitation Data'!$E$31,0,10*ROW('Sanitation Data'!E15)))</f>
        <v/>
      </c>
      <c r="CT21" s="272" t="str">
        <f ca="true">+IF(OFFSET('Sanitation Data'!$E$32,0,10*ROW('Sanitation Data'!E15))="","",OFFSET('Sanitation Data'!$E$32,0,10*ROW('Sanitation Data'!E15)))</f>
        <v/>
      </c>
      <c r="CU21" s="272" t="str">
        <f ca="true">+IF(OFFSET('Sanitation Data'!$F$28,0,10*ROW('Sanitation Data'!F15))="","",OFFSET('Sanitation Data'!$F$28,0,10*ROW('Sanitation Data'!F15)))</f>
        <v/>
      </c>
      <c r="CV21" s="272" t="str">
        <f ca="true">+IF(OFFSET('Sanitation Data'!$F$29,0,10*ROW('Sanitation Data'!F15))="","",OFFSET('Sanitation Data'!$F$29,0,10*ROW('Sanitation Data'!F15)))</f>
        <v/>
      </c>
      <c r="CW21" s="272" t="str">
        <f ca="true">+IF(OFFSET('Sanitation Data'!$F$30,0,10*ROW('Sanitation Data'!F15))="","",OFFSET('Sanitation Data'!$F$30,0,10*ROW('Sanitation Data'!F15)))</f>
        <v/>
      </c>
      <c r="CX21" s="272" t="str">
        <f ca="true">+IF(OFFSET('Sanitation Data'!$F$31,0,10*ROW('Sanitation Data'!F15))="","",OFFSET('Sanitation Data'!$F$31,0,10*ROW('Sanitation Data'!F15)))</f>
        <v/>
      </c>
      <c r="CY21" s="272" t="str">
        <f ca="true">+IF(OFFSET('Sanitation Data'!$F$32,0,10*ROW('Sanitation Data'!F15))="","",OFFSET('Sanitation Data'!$F$32,0,10*ROW('Sanitation Data'!F15)))</f>
        <v/>
      </c>
      <c r="CZ21" s="272" t="str">
        <f ca="true">+IF(OFFSET('Sanitation Data'!$G$28,0,10*ROW('Sanitation Data'!G15))="","",OFFSET('Sanitation Data'!$G$28,0,10*ROW('Sanitation Data'!G15)))</f>
        <v/>
      </c>
      <c r="DA21" s="272" t="str">
        <f ca="true">+IF(OFFSET('Sanitation Data'!$G$29,0,10*ROW('Sanitation Data'!G15))="","",OFFSET('Sanitation Data'!$G$29,0,10*ROW('Sanitation Data'!G15)))</f>
        <v/>
      </c>
      <c r="DB21" s="272" t="str">
        <f ca="true">+IF(OFFSET('Sanitation Data'!$G$30,0,10*ROW('Sanitation Data'!G15))="","",OFFSET('Sanitation Data'!$G$30,0,10*ROW('Sanitation Data'!G15)))</f>
        <v/>
      </c>
      <c r="DC21" s="272" t="str">
        <f ca="true">+IF(OFFSET('Sanitation Data'!$G$31,0,10*ROW('Sanitation Data'!G15))="","",OFFSET('Sanitation Data'!$G$31,0,10*ROW('Sanitation Data'!G15)))</f>
        <v/>
      </c>
      <c r="DD21" s="272" t="str">
        <f ca="true">+IF(OFFSET('Sanitation Data'!$G$32,0,10*ROW('Sanitation Data'!G15))="","",OFFSET('Sanitation Data'!$G$32,0,10*ROW('Sanitation Data'!G15)))</f>
        <v/>
      </c>
      <c r="DE21" s="272" t="str">
        <f ca="true">+IF(OFFSET('Sanitation Data'!$H$28,0,10*ROW('Sanitation Data'!H15))="","",OFFSET('Sanitation Data'!$H$28,0,10*ROW('Sanitation Data'!H15)))</f>
        <v/>
      </c>
      <c r="DF21" s="272" t="str">
        <f ca="true">+IF(OFFSET('Sanitation Data'!$H$29,0,10*ROW('Sanitation Data'!H15))="","",OFFSET('Sanitation Data'!$H$29,0,10*ROW('Sanitation Data'!H15)))</f>
        <v/>
      </c>
      <c r="DG21" s="272" t="str">
        <f ca="true">+IF(OFFSET('Sanitation Data'!$H$30,0,10*ROW('Sanitation Data'!H15))="","",OFFSET('Sanitation Data'!$H$30,0,10*ROW('Sanitation Data'!H15)))</f>
        <v/>
      </c>
      <c r="DH21" s="272" t="str">
        <f ca="true">+IF(OFFSET('Sanitation Data'!$H$31,0,10*ROW('Sanitation Data'!H15))="","",OFFSET('Sanitation Data'!$H$31,0,10*ROW('Sanitation Data'!H15)))</f>
        <v/>
      </c>
      <c r="DI21" s="272" t="str">
        <f ca="true">+IF(OFFSET('Sanitation Data'!$H$32,0,10*ROW('Sanitation Data'!H15))="","",OFFSET('Sanitation Data'!$H$32,0,10*ROW('Sanitation Data'!H15)))</f>
        <v/>
      </c>
      <c r="DJ21" s="272" t="str">
        <f ca="true">+IF(OFFSET('Sanitation Data'!$I$28,0,10*ROW('Sanitation Data'!I15))="","",OFFSET('Sanitation Data'!$I$28,0,10*ROW('Sanitation Data'!I15)))</f>
        <v/>
      </c>
      <c r="DK21" s="272" t="str">
        <f ca="true">+IF(OFFSET('Sanitation Data'!$I$29,0,10*ROW('Sanitation Data'!I15))="","",OFFSET('Sanitation Data'!$I$29,0,10*ROW('Sanitation Data'!I15)))</f>
        <v/>
      </c>
      <c r="DL21" s="272" t="str">
        <f ca="true">+IF(OFFSET('Sanitation Data'!$I$30,0,10*ROW('Sanitation Data'!I15))="","",OFFSET('Sanitation Data'!$I$30,0,10*ROW('Sanitation Data'!I15)))</f>
        <v/>
      </c>
      <c r="DM21" s="272" t="str">
        <f ca="true">+IF(OFFSET('Sanitation Data'!$I$31,0,10*ROW('Sanitation Data'!I15))="","",OFFSET('Sanitation Data'!$I$31,0,10*ROW('Sanitation Data'!I15)))</f>
        <v/>
      </c>
      <c r="DN21" s="272" t="str">
        <f ca="true">+IF(OFFSET('Sanitation Data'!$I$32,0,10*ROW('Sanitation Data'!I15))="","",OFFSET('Sanitation Data'!$I$32,0,10*ROW('Sanitation Data'!I15)))</f>
        <v/>
      </c>
      <c r="DO21" s="272" t="str">
        <f ca="true">+IF(OFFSET('Hygiene Data'!$D$11,0,10*ROW('Hygiene Data'!D15))="","",OFFSET('Hygiene Data'!$D$11,0,10*ROW('Hygiene Data'!D15)))</f>
        <v/>
      </c>
      <c r="DP21" s="272" t="str">
        <f ca="true">+IF(OFFSET('Hygiene Data'!$D$12,0,10*ROW('Hygiene Data'!D15))="","",OFFSET('Hygiene Data'!$D$12,0,10*ROW('Hygiene Data'!D15)))</f>
        <v/>
      </c>
      <c r="DQ21" s="272" t="str">
        <f ca="true">+IF(OFFSET('Hygiene Data'!$D$13,0,10*ROW('Hygiene Data'!D15))="","",OFFSET('Hygiene Data'!$D$13,0,10*ROW('Hygiene Data'!D15)))</f>
        <v/>
      </c>
      <c r="DR21" s="272" t="str">
        <f ca="true">+IF(OFFSET('Hygiene Data'!$E$11,0,10*ROW('Hygiene Data'!E15))="","",OFFSET('Hygiene Data'!$E$11,0,10*ROW('Hygiene Data'!E15)))</f>
        <v/>
      </c>
      <c r="DS21" s="272" t="str">
        <f ca="true">+IF(OFFSET('Hygiene Data'!$E$12,0,10*ROW('Hygiene Data'!E15))="","",OFFSET('Hygiene Data'!$E$12,0,10*ROW('Hygiene Data'!E15)))</f>
        <v/>
      </c>
      <c r="DT21" s="272" t="str">
        <f ca="true">+IF(OFFSET('Hygiene Data'!$E$13,0,10*ROW('Hygiene Data'!E15))="","",OFFSET('Hygiene Data'!$E$13,0,10*ROW('Hygiene Data'!E15)))</f>
        <v/>
      </c>
      <c r="DU21" s="272" t="str">
        <f ca="true">+IF(OFFSET('Hygiene Data'!$F$11,0,10*ROW('Hygiene Data'!F15))="","",OFFSET('Hygiene Data'!$F$11,0,10*ROW('Hygiene Data'!F15)))</f>
        <v/>
      </c>
      <c r="DV21" s="272" t="str">
        <f ca="true">+IF(OFFSET('Hygiene Data'!$F$12,0,10*ROW('Hygiene Data'!F15))="","",OFFSET('Hygiene Data'!$F$12,0,10*ROW('Hygiene Data'!F15)))</f>
        <v/>
      </c>
      <c r="DW21" s="272" t="str">
        <f ca="true">+IF(OFFSET('Hygiene Data'!$F$13,0,10*ROW('Hygiene Data'!F15))="","",OFFSET('Hygiene Data'!$F$13,0,10*ROW('Hygiene Data'!F15)))</f>
        <v/>
      </c>
      <c r="DX21" s="272" t="str">
        <f ca="true">+IF(OFFSET('Hygiene Data'!$G$11,0,10*ROW('Hygiene Data'!G15))="","",OFFSET('Hygiene Data'!$G$11,0,10*ROW('Hygiene Data'!G15)))</f>
        <v/>
      </c>
      <c r="DY21" s="272" t="str">
        <f ca="true">+IF(OFFSET('Hygiene Data'!$G$12,0,10*ROW('Hygiene Data'!G15))="","",OFFSET('Hygiene Data'!$G$12,0,10*ROW('Hygiene Data'!G15)))</f>
        <v/>
      </c>
      <c r="DZ21" s="272" t="str">
        <f ca="true">+IF(OFFSET('Hygiene Data'!$G$13,0,10*ROW('Hygiene Data'!G15))="","",OFFSET('Hygiene Data'!$G$13,0,10*ROW('Hygiene Data'!G15)))</f>
        <v/>
      </c>
      <c r="EA21" s="272" t="str">
        <f ca="true">+IF(OFFSET('Hygiene Data'!$H$11,0,10*ROW('Hygiene Data'!H15))="","",OFFSET('Hygiene Data'!$H$11,0,10*ROW('Hygiene Data'!H15)))</f>
        <v/>
      </c>
      <c r="EB21" s="272" t="str">
        <f ca="true">+IF(OFFSET('Hygiene Data'!$H$12,0,10*ROW('Hygiene Data'!H15))="","",OFFSET('Hygiene Data'!$H$12,0,10*ROW('Hygiene Data'!H15)))</f>
        <v/>
      </c>
      <c r="EC21" s="272" t="str">
        <f ca="true">+IF(OFFSET('Hygiene Data'!$H$13,0,10*ROW('Hygiene Data'!H15))="","",OFFSET('Hygiene Data'!$H$13,0,10*ROW('Hygiene Data'!H15)))</f>
        <v/>
      </c>
      <c r="ED21" s="272" t="str">
        <f ca="true">+IF(OFFSET('Hygiene Data'!$I$11,0,10*ROW('Hygiene Data'!I15))="","",OFFSET('Hygiene Data'!$I$11,0,10*ROW('Hygiene Data'!I15)))</f>
        <v/>
      </c>
      <c r="EE21" s="272" t="str">
        <f ca="true">+IF(OFFSET('Hygiene Data'!$I$12,0,10*ROW('Hygiene Data'!I15))="","",OFFSET('Hygiene Data'!$I$12,0,10*ROW('Hygiene Data'!I15)))</f>
        <v/>
      </c>
      <c r="EF21" s="272" t="str">
        <f ca="true">+IF(OFFSET('Hygiene Data'!$I$13,0,10*ROW('Hygiene Data'!I15))="","",OFFSET('Hygiene Data'!$I$13,0,10*ROW('Hygiene Data'!I15)))</f>
        <v/>
      </c>
    </row>
    <row xmlns:x14ac="http://schemas.microsoft.com/office/spreadsheetml/2009/9/ac" r="22" x14ac:dyDescent="0.2">
      <c r="A22" s="36" t="str">
        <f ca="true">+IF(OFFSET('Water Data'!$B$2,0,10*ROW('Water Data'!E16))="","",OFFSET('Water Data'!$B$2,0,10*ROW('Water Data'!E16)))</f>
        <v/>
      </c>
      <c r="B22" s="36" t="str">
        <f ca="true">+IF(OFFSET('Water Data'!$C$2,0,10*ROW('Water Data'!F16))="","",OFFSET('Water Data'!$C$2,0,10*ROW('Water Data'!F16)))</f>
        <v/>
      </c>
      <c r="C22" s="328" t="str">
        <f t="shared" ca="true" si="0"/>
        <v/>
      </c>
      <c r="D22" s="93"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93"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93"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93"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93"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93"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93"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93"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93"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93"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93"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93"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93"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93"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93"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93"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93"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93"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94"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94"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94"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94"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94"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94"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94"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94"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94"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94"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94"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94"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94"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94"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94"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94"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94"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94"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94"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94"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94"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94"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94"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94"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94"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94"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94"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94"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94"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94"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95"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95"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95"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95"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95"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95"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95"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95"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95"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95"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95"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95"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95"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95"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95"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95"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95"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95"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72"/>
      <c r="BS22" s="272" t="str">
        <f ca="true">+IF(OFFSET('Water Data'!$D$27,0,10*ROW('Water Data'!D16))="","",OFFSET('Water Data'!$D$27,0,10*ROW('Water Data'!D16)))</f>
        <v/>
      </c>
      <c r="BT22" s="272" t="str">
        <f ca="true">+IF(OFFSET('Water Data'!$D$28,0,10*ROW('Water Data'!D16))="","",OFFSET('Water Data'!$D$28,0,10*ROW('Water Data'!D16)))</f>
        <v/>
      </c>
      <c r="BU22" s="272" t="str">
        <f ca="true">+IF(OFFSET('Water Data'!$D$29,0,10*ROW('Water Data'!D16))="","",OFFSET('Water Data'!$D$29,0,10*ROW('Water Data'!D16)))</f>
        <v/>
      </c>
      <c r="BV22" s="272" t="str">
        <f ca="true">+IF(OFFSET('Water Data'!$E$27,0,10*ROW('Water Data'!E16))="","",OFFSET('Water Data'!$E$27,0,10*ROW('Water Data'!E16)))</f>
        <v/>
      </c>
      <c r="BW22" s="272" t="str">
        <f ca="true">+IF(OFFSET('Water Data'!$E$28,0,10*ROW('Water Data'!E16))="","",OFFSET('Water Data'!$E$28,0,10*ROW('Water Data'!E16)))</f>
        <v/>
      </c>
      <c r="BX22" s="272" t="str">
        <f ca="true">+IF(OFFSET('Water Data'!$E$29,0,10*ROW('Water Data'!E16))="","",OFFSET('Water Data'!$E$29,0,10*ROW('Water Data'!E16)))</f>
        <v/>
      </c>
      <c r="BY22" s="272" t="str">
        <f ca="true">+IF(OFFSET('Water Data'!$F$27,0,10*ROW('Water Data'!F16))="","",OFFSET('Water Data'!$F$27,0,10*ROW('Water Data'!F16)))</f>
        <v/>
      </c>
      <c r="BZ22" s="272" t="str">
        <f ca="true">+IF(OFFSET('Water Data'!$F$28,0,10*ROW('Water Data'!F16))="","",OFFSET('Water Data'!$F$28,0,10*ROW('Water Data'!F16)))</f>
        <v/>
      </c>
      <c r="CA22" s="272" t="str">
        <f ca="true">+IF(OFFSET('Water Data'!$F$29,0,10*ROW('Water Data'!F16))="","",OFFSET('Water Data'!$F$29,0,10*ROW('Water Data'!F16)))</f>
        <v/>
      </c>
      <c r="CB22" s="272" t="str">
        <f ca="true">+IF(OFFSET('Water Data'!$G$27,0,10*ROW('Water Data'!G16))="","",OFFSET('Water Data'!$G$27,0,10*ROW('Water Data'!G16)))</f>
        <v/>
      </c>
      <c r="CC22" s="272" t="str">
        <f ca="true">+IF(OFFSET('Water Data'!$G$28,0,10*ROW('Water Data'!G16))="","",OFFSET('Water Data'!$G$28,0,10*ROW('Water Data'!G16)))</f>
        <v/>
      </c>
      <c r="CD22" s="272" t="str">
        <f ca="true">+IF(OFFSET('Water Data'!$G$29,0,10*ROW('Water Data'!G16))="","",OFFSET('Water Data'!$G$29,0,10*ROW('Water Data'!G16)))</f>
        <v/>
      </c>
      <c r="CE22" s="272" t="str">
        <f ca="true">+IF(OFFSET('Water Data'!$H$27,0,10*ROW('Water Data'!H16))="","",OFFSET('Water Data'!$H$27,0,10*ROW('Water Data'!H16)))</f>
        <v/>
      </c>
      <c r="CF22" s="272" t="str">
        <f ca="true">+IF(OFFSET('Water Data'!$H$28,0,10*ROW('Water Data'!H16))="","",OFFSET('Water Data'!$H$28,0,10*ROW('Water Data'!H16)))</f>
        <v/>
      </c>
      <c r="CG22" s="272" t="str">
        <f ca="true">+IF(OFFSET('Water Data'!$H$29,0,10*ROW('Water Data'!H16))="","",OFFSET('Water Data'!$H$29,0,10*ROW('Water Data'!H16)))</f>
        <v/>
      </c>
      <c r="CH22" s="272" t="str">
        <f ca="true">+IF(OFFSET('Water Data'!$I$27,0,10*ROW('Water Data'!I16))="","",OFFSET('Water Data'!$I$27,0,10*ROW('Water Data'!I16)))</f>
        <v/>
      </c>
      <c r="CI22" s="272" t="str">
        <f ca="true">+IF(OFFSET('Water Data'!$I$28,0,10*ROW('Water Data'!I16))="","",OFFSET('Water Data'!$I$28,0,10*ROW('Water Data'!I16)))</f>
        <v/>
      </c>
      <c r="CJ22" s="272" t="str">
        <f ca="true">+IF(OFFSET('Water Data'!$I$29,0,10*ROW('Water Data'!I16))="","",OFFSET('Water Data'!$I$29,0,10*ROW('Water Data'!I16)))</f>
        <v/>
      </c>
      <c r="CK22" s="272" t="str">
        <f ca="true">+IF(OFFSET('Sanitation Data'!$D$28,0,10*ROW('Sanitation Data'!D16))="","",OFFSET('Sanitation Data'!$D$28,0,10*ROW('Sanitation Data'!D16)))</f>
        <v/>
      </c>
      <c r="CL22" s="272" t="str">
        <f ca="true">+IF(OFFSET('Sanitation Data'!$D$29,0,10*ROW('Sanitation Data'!D16))="","",OFFSET('Sanitation Data'!$D$29,0,10*ROW('Sanitation Data'!D16)))</f>
        <v/>
      </c>
      <c r="CM22" s="272" t="str">
        <f ca="true">+IF(OFFSET('Sanitation Data'!$D$30,0,10*ROW('Sanitation Data'!D16))="","",OFFSET('Sanitation Data'!$D$30,0,10*ROW('Sanitation Data'!D16)))</f>
        <v/>
      </c>
      <c r="CN22" s="272" t="str">
        <f ca="true">+IF(OFFSET('Sanitation Data'!$D$31,0,10*ROW('Sanitation Data'!D16))="","",OFFSET('Sanitation Data'!$D$31,0,10*ROW('Sanitation Data'!D16)))</f>
        <v/>
      </c>
      <c r="CO22" s="272" t="str">
        <f ca="true">+IF(OFFSET('Sanitation Data'!$D$32,0,10*ROW('Sanitation Data'!D16))="","",OFFSET('Sanitation Data'!$D$32,0,10*ROW('Sanitation Data'!D16)))</f>
        <v/>
      </c>
      <c r="CP22" s="272" t="str">
        <f ca="true">+IF(OFFSET('Sanitation Data'!$E$28,0,10*ROW('Sanitation Data'!E16))="","",OFFSET('Sanitation Data'!$E$28,0,10*ROW('Sanitation Data'!E16)))</f>
        <v/>
      </c>
      <c r="CQ22" s="272" t="str">
        <f ca="true">+IF(OFFSET('Sanitation Data'!$E$29,0,10*ROW('Sanitation Data'!E16))="","",OFFSET('Sanitation Data'!$E$29,0,10*ROW('Sanitation Data'!E16)))</f>
        <v/>
      </c>
      <c r="CR22" s="272" t="str">
        <f ca="true">+IF(OFFSET('Sanitation Data'!$E$30,0,10*ROW('Sanitation Data'!E16))="","",OFFSET('Sanitation Data'!$E$30,0,10*ROW('Sanitation Data'!E16)))</f>
        <v/>
      </c>
      <c r="CS22" s="272" t="str">
        <f ca="true">+IF(OFFSET('Sanitation Data'!$E$31,0,10*ROW('Sanitation Data'!E16))="","",OFFSET('Sanitation Data'!$E$31,0,10*ROW('Sanitation Data'!E16)))</f>
        <v/>
      </c>
      <c r="CT22" s="272" t="str">
        <f ca="true">+IF(OFFSET('Sanitation Data'!$E$32,0,10*ROW('Sanitation Data'!E16))="","",OFFSET('Sanitation Data'!$E$32,0,10*ROW('Sanitation Data'!E16)))</f>
        <v/>
      </c>
      <c r="CU22" s="272" t="str">
        <f ca="true">+IF(OFFSET('Sanitation Data'!$F$28,0,10*ROW('Sanitation Data'!F16))="","",OFFSET('Sanitation Data'!$F$28,0,10*ROW('Sanitation Data'!F16)))</f>
        <v/>
      </c>
      <c r="CV22" s="272" t="str">
        <f ca="true">+IF(OFFSET('Sanitation Data'!$F$29,0,10*ROW('Sanitation Data'!F16))="","",OFFSET('Sanitation Data'!$F$29,0,10*ROW('Sanitation Data'!F16)))</f>
        <v/>
      </c>
      <c r="CW22" s="272" t="str">
        <f ca="true">+IF(OFFSET('Sanitation Data'!$F$30,0,10*ROW('Sanitation Data'!F16))="","",OFFSET('Sanitation Data'!$F$30,0,10*ROW('Sanitation Data'!F16)))</f>
        <v/>
      </c>
      <c r="CX22" s="272" t="str">
        <f ca="true">+IF(OFFSET('Sanitation Data'!$F$31,0,10*ROW('Sanitation Data'!F16))="","",OFFSET('Sanitation Data'!$F$31,0,10*ROW('Sanitation Data'!F16)))</f>
        <v/>
      </c>
      <c r="CY22" s="272" t="str">
        <f ca="true">+IF(OFFSET('Sanitation Data'!$F$32,0,10*ROW('Sanitation Data'!F16))="","",OFFSET('Sanitation Data'!$F$32,0,10*ROW('Sanitation Data'!F16)))</f>
        <v/>
      </c>
      <c r="CZ22" s="272" t="str">
        <f ca="true">+IF(OFFSET('Sanitation Data'!$G$28,0,10*ROW('Sanitation Data'!G16))="","",OFFSET('Sanitation Data'!$G$28,0,10*ROW('Sanitation Data'!G16)))</f>
        <v/>
      </c>
      <c r="DA22" s="272" t="str">
        <f ca="true">+IF(OFFSET('Sanitation Data'!$G$29,0,10*ROW('Sanitation Data'!G16))="","",OFFSET('Sanitation Data'!$G$29,0,10*ROW('Sanitation Data'!G16)))</f>
        <v/>
      </c>
      <c r="DB22" s="272" t="str">
        <f ca="true">+IF(OFFSET('Sanitation Data'!$G$30,0,10*ROW('Sanitation Data'!G16))="","",OFFSET('Sanitation Data'!$G$30,0,10*ROW('Sanitation Data'!G16)))</f>
        <v/>
      </c>
      <c r="DC22" s="272" t="str">
        <f ca="true">+IF(OFFSET('Sanitation Data'!$G$31,0,10*ROW('Sanitation Data'!G16))="","",OFFSET('Sanitation Data'!$G$31,0,10*ROW('Sanitation Data'!G16)))</f>
        <v/>
      </c>
      <c r="DD22" s="272" t="str">
        <f ca="true">+IF(OFFSET('Sanitation Data'!$G$32,0,10*ROW('Sanitation Data'!G16))="","",OFFSET('Sanitation Data'!$G$32,0,10*ROW('Sanitation Data'!G16)))</f>
        <v/>
      </c>
      <c r="DE22" s="272" t="str">
        <f ca="true">+IF(OFFSET('Sanitation Data'!$H$28,0,10*ROW('Sanitation Data'!H16))="","",OFFSET('Sanitation Data'!$H$28,0,10*ROW('Sanitation Data'!H16)))</f>
        <v/>
      </c>
      <c r="DF22" s="272" t="str">
        <f ca="true">+IF(OFFSET('Sanitation Data'!$H$29,0,10*ROW('Sanitation Data'!H16))="","",OFFSET('Sanitation Data'!$H$29,0,10*ROW('Sanitation Data'!H16)))</f>
        <v/>
      </c>
      <c r="DG22" s="272" t="str">
        <f ca="true">+IF(OFFSET('Sanitation Data'!$H$30,0,10*ROW('Sanitation Data'!H16))="","",OFFSET('Sanitation Data'!$H$30,0,10*ROW('Sanitation Data'!H16)))</f>
        <v/>
      </c>
      <c r="DH22" s="272" t="str">
        <f ca="true">+IF(OFFSET('Sanitation Data'!$H$31,0,10*ROW('Sanitation Data'!H16))="","",OFFSET('Sanitation Data'!$H$31,0,10*ROW('Sanitation Data'!H16)))</f>
        <v/>
      </c>
      <c r="DI22" s="272" t="str">
        <f ca="true">+IF(OFFSET('Sanitation Data'!$H$32,0,10*ROW('Sanitation Data'!H16))="","",OFFSET('Sanitation Data'!$H$32,0,10*ROW('Sanitation Data'!H16)))</f>
        <v/>
      </c>
      <c r="DJ22" s="272" t="str">
        <f ca="true">+IF(OFFSET('Sanitation Data'!$I$28,0,10*ROW('Sanitation Data'!I16))="","",OFFSET('Sanitation Data'!$I$28,0,10*ROW('Sanitation Data'!I16)))</f>
        <v/>
      </c>
      <c r="DK22" s="272" t="str">
        <f ca="true">+IF(OFFSET('Sanitation Data'!$I$29,0,10*ROW('Sanitation Data'!I16))="","",OFFSET('Sanitation Data'!$I$29,0,10*ROW('Sanitation Data'!I16)))</f>
        <v/>
      </c>
      <c r="DL22" s="272" t="str">
        <f ca="true">+IF(OFFSET('Sanitation Data'!$I$30,0,10*ROW('Sanitation Data'!I16))="","",OFFSET('Sanitation Data'!$I$30,0,10*ROW('Sanitation Data'!I16)))</f>
        <v/>
      </c>
      <c r="DM22" s="272" t="str">
        <f ca="true">+IF(OFFSET('Sanitation Data'!$I$31,0,10*ROW('Sanitation Data'!I16))="","",OFFSET('Sanitation Data'!$I$31,0,10*ROW('Sanitation Data'!I16)))</f>
        <v/>
      </c>
      <c r="DN22" s="272" t="str">
        <f ca="true">+IF(OFFSET('Sanitation Data'!$I$32,0,10*ROW('Sanitation Data'!I16))="","",OFFSET('Sanitation Data'!$I$32,0,10*ROW('Sanitation Data'!I16)))</f>
        <v/>
      </c>
      <c r="DO22" s="272" t="str">
        <f ca="true">+IF(OFFSET('Hygiene Data'!$D$11,0,10*ROW('Hygiene Data'!D16))="","",OFFSET('Hygiene Data'!$D$11,0,10*ROW('Hygiene Data'!D16)))</f>
        <v/>
      </c>
      <c r="DP22" s="272" t="str">
        <f ca="true">+IF(OFFSET('Hygiene Data'!$D$12,0,10*ROW('Hygiene Data'!D16))="","",OFFSET('Hygiene Data'!$D$12,0,10*ROW('Hygiene Data'!D16)))</f>
        <v/>
      </c>
      <c r="DQ22" s="272" t="str">
        <f ca="true">+IF(OFFSET('Hygiene Data'!$D$13,0,10*ROW('Hygiene Data'!D16))="","",OFFSET('Hygiene Data'!$D$13,0,10*ROW('Hygiene Data'!D16)))</f>
        <v/>
      </c>
      <c r="DR22" s="272" t="str">
        <f ca="true">+IF(OFFSET('Hygiene Data'!$E$11,0,10*ROW('Hygiene Data'!E16))="","",OFFSET('Hygiene Data'!$E$11,0,10*ROW('Hygiene Data'!E16)))</f>
        <v/>
      </c>
      <c r="DS22" s="272" t="str">
        <f ca="true">+IF(OFFSET('Hygiene Data'!$E$12,0,10*ROW('Hygiene Data'!E16))="","",OFFSET('Hygiene Data'!$E$12,0,10*ROW('Hygiene Data'!E16)))</f>
        <v/>
      </c>
      <c r="DT22" s="272" t="str">
        <f ca="true">+IF(OFFSET('Hygiene Data'!$E$13,0,10*ROW('Hygiene Data'!E16))="","",OFFSET('Hygiene Data'!$E$13,0,10*ROW('Hygiene Data'!E16)))</f>
        <v/>
      </c>
      <c r="DU22" s="272" t="str">
        <f ca="true">+IF(OFFSET('Hygiene Data'!$F$11,0,10*ROW('Hygiene Data'!F16))="","",OFFSET('Hygiene Data'!$F$11,0,10*ROW('Hygiene Data'!F16)))</f>
        <v/>
      </c>
      <c r="DV22" s="272" t="str">
        <f ca="true">+IF(OFFSET('Hygiene Data'!$F$12,0,10*ROW('Hygiene Data'!F16))="","",OFFSET('Hygiene Data'!$F$12,0,10*ROW('Hygiene Data'!F16)))</f>
        <v/>
      </c>
      <c r="DW22" s="272" t="str">
        <f ca="true">+IF(OFFSET('Hygiene Data'!$F$13,0,10*ROW('Hygiene Data'!F16))="","",OFFSET('Hygiene Data'!$F$13,0,10*ROW('Hygiene Data'!F16)))</f>
        <v/>
      </c>
      <c r="DX22" s="272" t="str">
        <f ca="true">+IF(OFFSET('Hygiene Data'!$G$11,0,10*ROW('Hygiene Data'!G16))="","",OFFSET('Hygiene Data'!$G$11,0,10*ROW('Hygiene Data'!G16)))</f>
        <v/>
      </c>
      <c r="DY22" s="272" t="str">
        <f ca="true">+IF(OFFSET('Hygiene Data'!$G$12,0,10*ROW('Hygiene Data'!G16))="","",OFFSET('Hygiene Data'!$G$12,0,10*ROW('Hygiene Data'!G16)))</f>
        <v/>
      </c>
      <c r="DZ22" s="272" t="str">
        <f ca="true">+IF(OFFSET('Hygiene Data'!$G$13,0,10*ROW('Hygiene Data'!G16))="","",OFFSET('Hygiene Data'!$G$13,0,10*ROW('Hygiene Data'!G16)))</f>
        <v/>
      </c>
      <c r="EA22" s="272" t="str">
        <f ca="true">+IF(OFFSET('Hygiene Data'!$H$11,0,10*ROW('Hygiene Data'!H16))="","",OFFSET('Hygiene Data'!$H$11,0,10*ROW('Hygiene Data'!H16)))</f>
        <v/>
      </c>
      <c r="EB22" s="272" t="str">
        <f ca="true">+IF(OFFSET('Hygiene Data'!$H$12,0,10*ROW('Hygiene Data'!H16))="","",OFFSET('Hygiene Data'!$H$12,0,10*ROW('Hygiene Data'!H16)))</f>
        <v/>
      </c>
      <c r="EC22" s="272" t="str">
        <f ca="true">+IF(OFFSET('Hygiene Data'!$H$13,0,10*ROW('Hygiene Data'!H16))="","",OFFSET('Hygiene Data'!$H$13,0,10*ROW('Hygiene Data'!H16)))</f>
        <v/>
      </c>
      <c r="ED22" s="272" t="str">
        <f ca="true">+IF(OFFSET('Hygiene Data'!$I$11,0,10*ROW('Hygiene Data'!I16))="","",OFFSET('Hygiene Data'!$I$11,0,10*ROW('Hygiene Data'!I16)))</f>
        <v/>
      </c>
      <c r="EE22" s="272" t="str">
        <f ca="true">+IF(OFFSET('Hygiene Data'!$I$12,0,10*ROW('Hygiene Data'!I16))="","",OFFSET('Hygiene Data'!$I$12,0,10*ROW('Hygiene Data'!I16)))</f>
        <v/>
      </c>
      <c r="EF22" s="272" t="str">
        <f ca="true">+IF(OFFSET('Hygiene Data'!$I$13,0,10*ROW('Hygiene Data'!I16))="","",OFFSET('Hygiene Data'!$I$13,0,10*ROW('Hygiene Data'!I16)))</f>
        <v/>
      </c>
    </row>
    <row xmlns:x14ac="http://schemas.microsoft.com/office/spreadsheetml/2009/9/ac" r="23" x14ac:dyDescent="0.2">
      <c r="A23" s="36" t="str">
        <f ca="true">+IF(OFFSET('Water Data'!$B$2,0,10*ROW('Water Data'!E17))="","",OFFSET('Water Data'!$B$2,0,10*ROW('Water Data'!E17)))</f>
        <v/>
      </c>
      <c r="B23" s="36" t="str">
        <f ca="true">+IF(OFFSET('Water Data'!$C$2,0,10*ROW('Water Data'!F17))="","",OFFSET('Water Data'!$C$2,0,10*ROW('Water Data'!F17)))</f>
        <v/>
      </c>
      <c r="C23" s="328" t="str">
        <f t="shared" ca="true" si="0"/>
        <v/>
      </c>
      <c r="D23" s="93"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93"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93"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93"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93"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93"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93"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93"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93"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93"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93"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93"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93"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93"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93"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93"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93"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93"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94"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94"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94"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94"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94"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94"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94"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94"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94"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94"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94"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94"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94"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94"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94"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94"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94"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94"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94"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94"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94"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94"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94"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94"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94"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94"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94"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94"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94"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94"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95"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95"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95"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95"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95"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95"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95"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95"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95"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95"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95"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95"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95"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95"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95"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95"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95"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95"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72"/>
      <c r="BS23" s="272" t="str">
        <f ca="true">+IF(OFFSET('Water Data'!$D$27,0,10*ROW('Water Data'!D17))="","",OFFSET('Water Data'!$D$27,0,10*ROW('Water Data'!D17)))</f>
        <v/>
      </c>
      <c r="BT23" s="272" t="str">
        <f ca="true">+IF(OFFSET('Water Data'!$D$28,0,10*ROW('Water Data'!D17))="","",OFFSET('Water Data'!$D$28,0,10*ROW('Water Data'!D17)))</f>
        <v/>
      </c>
      <c r="BU23" s="272" t="str">
        <f ca="true">+IF(OFFSET('Water Data'!$D$29,0,10*ROW('Water Data'!D17))="","",OFFSET('Water Data'!$D$29,0,10*ROW('Water Data'!D17)))</f>
        <v/>
      </c>
      <c r="BV23" s="272" t="str">
        <f ca="true">+IF(OFFSET('Water Data'!$E$27,0,10*ROW('Water Data'!E17))="","",OFFSET('Water Data'!$E$27,0,10*ROW('Water Data'!E17)))</f>
        <v/>
      </c>
      <c r="BW23" s="272" t="str">
        <f ca="true">+IF(OFFSET('Water Data'!$E$28,0,10*ROW('Water Data'!E17))="","",OFFSET('Water Data'!$E$28,0,10*ROW('Water Data'!E17)))</f>
        <v/>
      </c>
      <c r="BX23" s="272" t="str">
        <f ca="true">+IF(OFFSET('Water Data'!$E$29,0,10*ROW('Water Data'!E17))="","",OFFSET('Water Data'!$E$29,0,10*ROW('Water Data'!E17)))</f>
        <v/>
      </c>
      <c r="BY23" s="272" t="str">
        <f ca="true">+IF(OFFSET('Water Data'!$F$27,0,10*ROW('Water Data'!F17))="","",OFFSET('Water Data'!$F$27,0,10*ROW('Water Data'!F17)))</f>
        <v/>
      </c>
      <c r="BZ23" s="272" t="str">
        <f ca="true">+IF(OFFSET('Water Data'!$F$28,0,10*ROW('Water Data'!F17))="","",OFFSET('Water Data'!$F$28,0,10*ROW('Water Data'!F17)))</f>
        <v/>
      </c>
      <c r="CA23" s="272" t="str">
        <f ca="true">+IF(OFFSET('Water Data'!$F$29,0,10*ROW('Water Data'!F17))="","",OFFSET('Water Data'!$F$29,0,10*ROW('Water Data'!F17)))</f>
        <v/>
      </c>
      <c r="CB23" s="272" t="str">
        <f ca="true">+IF(OFFSET('Water Data'!$G$27,0,10*ROW('Water Data'!G17))="","",OFFSET('Water Data'!$G$27,0,10*ROW('Water Data'!G17)))</f>
        <v/>
      </c>
      <c r="CC23" s="272" t="str">
        <f ca="true">+IF(OFFSET('Water Data'!$G$28,0,10*ROW('Water Data'!G17))="","",OFFSET('Water Data'!$G$28,0,10*ROW('Water Data'!G17)))</f>
        <v/>
      </c>
      <c r="CD23" s="272" t="str">
        <f ca="true">+IF(OFFSET('Water Data'!$G$29,0,10*ROW('Water Data'!G17))="","",OFFSET('Water Data'!$G$29,0,10*ROW('Water Data'!G17)))</f>
        <v/>
      </c>
      <c r="CE23" s="272" t="str">
        <f ca="true">+IF(OFFSET('Water Data'!$H$27,0,10*ROW('Water Data'!H17))="","",OFFSET('Water Data'!$H$27,0,10*ROW('Water Data'!H17)))</f>
        <v/>
      </c>
      <c r="CF23" s="272" t="str">
        <f ca="true">+IF(OFFSET('Water Data'!$H$28,0,10*ROW('Water Data'!H17))="","",OFFSET('Water Data'!$H$28,0,10*ROW('Water Data'!H17)))</f>
        <v/>
      </c>
      <c r="CG23" s="272" t="str">
        <f ca="true">+IF(OFFSET('Water Data'!$H$29,0,10*ROW('Water Data'!H17))="","",OFFSET('Water Data'!$H$29,0,10*ROW('Water Data'!H17)))</f>
        <v/>
      </c>
      <c r="CH23" s="272" t="str">
        <f ca="true">+IF(OFFSET('Water Data'!$I$27,0,10*ROW('Water Data'!I17))="","",OFFSET('Water Data'!$I$27,0,10*ROW('Water Data'!I17)))</f>
        <v/>
      </c>
      <c r="CI23" s="272" t="str">
        <f ca="true">+IF(OFFSET('Water Data'!$I$28,0,10*ROW('Water Data'!I17))="","",OFFSET('Water Data'!$I$28,0,10*ROW('Water Data'!I17)))</f>
        <v/>
      </c>
      <c r="CJ23" s="272" t="str">
        <f ca="true">+IF(OFFSET('Water Data'!$I$29,0,10*ROW('Water Data'!I17))="","",OFFSET('Water Data'!$I$29,0,10*ROW('Water Data'!I17)))</f>
        <v/>
      </c>
      <c r="CK23" s="272" t="str">
        <f ca="true">+IF(OFFSET('Sanitation Data'!$D$28,0,10*ROW('Sanitation Data'!D17))="","",OFFSET('Sanitation Data'!$D$28,0,10*ROW('Sanitation Data'!D17)))</f>
        <v/>
      </c>
      <c r="CL23" s="272" t="str">
        <f ca="true">+IF(OFFSET('Sanitation Data'!$D$29,0,10*ROW('Sanitation Data'!D17))="","",OFFSET('Sanitation Data'!$D$29,0,10*ROW('Sanitation Data'!D17)))</f>
        <v/>
      </c>
      <c r="CM23" s="272" t="str">
        <f ca="true">+IF(OFFSET('Sanitation Data'!$D$30,0,10*ROW('Sanitation Data'!D17))="","",OFFSET('Sanitation Data'!$D$30,0,10*ROW('Sanitation Data'!D17)))</f>
        <v/>
      </c>
      <c r="CN23" s="272" t="str">
        <f ca="true">+IF(OFFSET('Sanitation Data'!$D$31,0,10*ROW('Sanitation Data'!D17))="","",OFFSET('Sanitation Data'!$D$31,0,10*ROW('Sanitation Data'!D17)))</f>
        <v/>
      </c>
      <c r="CO23" s="272" t="str">
        <f ca="true">+IF(OFFSET('Sanitation Data'!$D$32,0,10*ROW('Sanitation Data'!D17))="","",OFFSET('Sanitation Data'!$D$32,0,10*ROW('Sanitation Data'!D17)))</f>
        <v/>
      </c>
      <c r="CP23" s="272" t="str">
        <f ca="true">+IF(OFFSET('Sanitation Data'!$E$28,0,10*ROW('Sanitation Data'!E17))="","",OFFSET('Sanitation Data'!$E$28,0,10*ROW('Sanitation Data'!E17)))</f>
        <v/>
      </c>
      <c r="CQ23" s="272" t="str">
        <f ca="true">+IF(OFFSET('Sanitation Data'!$E$29,0,10*ROW('Sanitation Data'!E17))="","",OFFSET('Sanitation Data'!$E$29,0,10*ROW('Sanitation Data'!E17)))</f>
        <v/>
      </c>
      <c r="CR23" s="272" t="str">
        <f ca="true">+IF(OFFSET('Sanitation Data'!$E$30,0,10*ROW('Sanitation Data'!E17))="","",OFFSET('Sanitation Data'!$E$30,0,10*ROW('Sanitation Data'!E17)))</f>
        <v/>
      </c>
      <c r="CS23" s="272" t="str">
        <f ca="true">+IF(OFFSET('Sanitation Data'!$E$31,0,10*ROW('Sanitation Data'!E17))="","",OFFSET('Sanitation Data'!$E$31,0,10*ROW('Sanitation Data'!E17)))</f>
        <v/>
      </c>
      <c r="CT23" s="272" t="str">
        <f ca="true">+IF(OFFSET('Sanitation Data'!$E$32,0,10*ROW('Sanitation Data'!E17))="","",OFFSET('Sanitation Data'!$E$32,0,10*ROW('Sanitation Data'!E17)))</f>
        <v/>
      </c>
      <c r="CU23" s="272" t="str">
        <f ca="true">+IF(OFFSET('Sanitation Data'!$F$28,0,10*ROW('Sanitation Data'!F17))="","",OFFSET('Sanitation Data'!$F$28,0,10*ROW('Sanitation Data'!F17)))</f>
        <v/>
      </c>
      <c r="CV23" s="272" t="str">
        <f ca="true">+IF(OFFSET('Sanitation Data'!$F$29,0,10*ROW('Sanitation Data'!F17))="","",OFFSET('Sanitation Data'!$F$29,0,10*ROW('Sanitation Data'!F17)))</f>
        <v/>
      </c>
      <c r="CW23" s="272" t="str">
        <f ca="true">+IF(OFFSET('Sanitation Data'!$F$30,0,10*ROW('Sanitation Data'!F17))="","",OFFSET('Sanitation Data'!$F$30,0,10*ROW('Sanitation Data'!F17)))</f>
        <v/>
      </c>
      <c r="CX23" s="272" t="str">
        <f ca="true">+IF(OFFSET('Sanitation Data'!$F$31,0,10*ROW('Sanitation Data'!F17))="","",OFFSET('Sanitation Data'!$F$31,0,10*ROW('Sanitation Data'!F17)))</f>
        <v/>
      </c>
      <c r="CY23" s="272" t="str">
        <f ca="true">+IF(OFFSET('Sanitation Data'!$F$32,0,10*ROW('Sanitation Data'!F17))="","",OFFSET('Sanitation Data'!$F$32,0,10*ROW('Sanitation Data'!F17)))</f>
        <v/>
      </c>
      <c r="CZ23" s="272" t="str">
        <f ca="true">+IF(OFFSET('Sanitation Data'!$G$28,0,10*ROW('Sanitation Data'!G17))="","",OFFSET('Sanitation Data'!$G$28,0,10*ROW('Sanitation Data'!G17)))</f>
        <v/>
      </c>
      <c r="DA23" s="272" t="str">
        <f ca="true">+IF(OFFSET('Sanitation Data'!$G$29,0,10*ROW('Sanitation Data'!G17))="","",OFFSET('Sanitation Data'!$G$29,0,10*ROW('Sanitation Data'!G17)))</f>
        <v/>
      </c>
      <c r="DB23" s="272" t="str">
        <f ca="true">+IF(OFFSET('Sanitation Data'!$G$30,0,10*ROW('Sanitation Data'!G17))="","",OFFSET('Sanitation Data'!$G$30,0,10*ROW('Sanitation Data'!G17)))</f>
        <v/>
      </c>
      <c r="DC23" s="272" t="str">
        <f ca="true">+IF(OFFSET('Sanitation Data'!$G$31,0,10*ROW('Sanitation Data'!G17))="","",OFFSET('Sanitation Data'!$G$31,0,10*ROW('Sanitation Data'!G17)))</f>
        <v/>
      </c>
      <c r="DD23" s="272" t="str">
        <f ca="true">+IF(OFFSET('Sanitation Data'!$G$32,0,10*ROW('Sanitation Data'!G17))="","",OFFSET('Sanitation Data'!$G$32,0,10*ROW('Sanitation Data'!G17)))</f>
        <v/>
      </c>
      <c r="DE23" s="272" t="str">
        <f ca="true">+IF(OFFSET('Sanitation Data'!$H$28,0,10*ROW('Sanitation Data'!H17))="","",OFFSET('Sanitation Data'!$H$28,0,10*ROW('Sanitation Data'!H17)))</f>
        <v/>
      </c>
      <c r="DF23" s="272" t="str">
        <f ca="true">+IF(OFFSET('Sanitation Data'!$H$29,0,10*ROW('Sanitation Data'!H17))="","",OFFSET('Sanitation Data'!$H$29,0,10*ROW('Sanitation Data'!H17)))</f>
        <v/>
      </c>
      <c r="DG23" s="272" t="str">
        <f ca="true">+IF(OFFSET('Sanitation Data'!$H$30,0,10*ROW('Sanitation Data'!H17))="","",OFFSET('Sanitation Data'!$H$30,0,10*ROW('Sanitation Data'!H17)))</f>
        <v/>
      </c>
      <c r="DH23" s="272" t="str">
        <f ca="true">+IF(OFFSET('Sanitation Data'!$H$31,0,10*ROW('Sanitation Data'!H17))="","",OFFSET('Sanitation Data'!$H$31,0,10*ROW('Sanitation Data'!H17)))</f>
        <v/>
      </c>
      <c r="DI23" s="272" t="str">
        <f ca="true">+IF(OFFSET('Sanitation Data'!$H$32,0,10*ROW('Sanitation Data'!H17))="","",OFFSET('Sanitation Data'!$H$32,0,10*ROW('Sanitation Data'!H17)))</f>
        <v/>
      </c>
      <c r="DJ23" s="272" t="str">
        <f ca="true">+IF(OFFSET('Sanitation Data'!$I$28,0,10*ROW('Sanitation Data'!I17))="","",OFFSET('Sanitation Data'!$I$28,0,10*ROW('Sanitation Data'!I17)))</f>
        <v/>
      </c>
      <c r="DK23" s="272" t="str">
        <f ca="true">+IF(OFFSET('Sanitation Data'!$I$29,0,10*ROW('Sanitation Data'!I17))="","",OFFSET('Sanitation Data'!$I$29,0,10*ROW('Sanitation Data'!I17)))</f>
        <v/>
      </c>
      <c r="DL23" s="272" t="str">
        <f ca="true">+IF(OFFSET('Sanitation Data'!$I$30,0,10*ROW('Sanitation Data'!I17))="","",OFFSET('Sanitation Data'!$I$30,0,10*ROW('Sanitation Data'!I17)))</f>
        <v/>
      </c>
      <c r="DM23" s="272" t="str">
        <f ca="true">+IF(OFFSET('Sanitation Data'!$I$31,0,10*ROW('Sanitation Data'!I17))="","",OFFSET('Sanitation Data'!$I$31,0,10*ROW('Sanitation Data'!I17)))</f>
        <v/>
      </c>
      <c r="DN23" s="272" t="str">
        <f ca="true">+IF(OFFSET('Sanitation Data'!$I$32,0,10*ROW('Sanitation Data'!I17))="","",OFFSET('Sanitation Data'!$I$32,0,10*ROW('Sanitation Data'!I17)))</f>
        <v/>
      </c>
      <c r="DO23" s="272" t="str">
        <f ca="true">+IF(OFFSET('Hygiene Data'!$D$11,0,10*ROW('Hygiene Data'!D17))="","",OFFSET('Hygiene Data'!$D$11,0,10*ROW('Hygiene Data'!D17)))</f>
        <v/>
      </c>
      <c r="DP23" s="272" t="str">
        <f ca="true">+IF(OFFSET('Hygiene Data'!$D$12,0,10*ROW('Hygiene Data'!D17))="","",OFFSET('Hygiene Data'!$D$12,0,10*ROW('Hygiene Data'!D17)))</f>
        <v/>
      </c>
      <c r="DQ23" s="272" t="str">
        <f ca="true">+IF(OFFSET('Hygiene Data'!$D$13,0,10*ROW('Hygiene Data'!D17))="","",OFFSET('Hygiene Data'!$D$13,0,10*ROW('Hygiene Data'!D17)))</f>
        <v/>
      </c>
      <c r="DR23" s="272" t="str">
        <f ca="true">+IF(OFFSET('Hygiene Data'!$E$11,0,10*ROW('Hygiene Data'!E17))="","",OFFSET('Hygiene Data'!$E$11,0,10*ROW('Hygiene Data'!E17)))</f>
        <v/>
      </c>
      <c r="DS23" s="272" t="str">
        <f ca="true">+IF(OFFSET('Hygiene Data'!$E$12,0,10*ROW('Hygiene Data'!E17))="","",OFFSET('Hygiene Data'!$E$12,0,10*ROW('Hygiene Data'!E17)))</f>
        <v/>
      </c>
      <c r="DT23" s="272" t="str">
        <f ca="true">+IF(OFFSET('Hygiene Data'!$E$13,0,10*ROW('Hygiene Data'!E17))="","",OFFSET('Hygiene Data'!$E$13,0,10*ROW('Hygiene Data'!E17)))</f>
        <v/>
      </c>
      <c r="DU23" s="272" t="str">
        <f ca="true">+IF(OFFSET('Hygiene Data'!$F$11,0,10*ROW('Hygiene Data'!F17))="","",OFFSET('Hygiene Data'!$F$11,0,10*ROW('Hygiene Data'!F17)))</f>
        <v/>
      </c>
      <c r="DV23" s="272" t="str">
        <f ca="true">+IF(OFFSET('Hygiene Data'!$F$12,0,10*ROW('Hygiene Data'!F17))="","",OFFSET('Hygiene Data'!$F$12,0,10*ROW('Hygiene Data'!F17)))</f>
        <v/>
      </c>
      <c r="DW23" s="272" t="str">
        <f ca="true">+IF(OFFSET('Hygiene Data'!$F$13,0,10*ROW('Hygiene Data'!F17))="","",OFFSET('Hygiene Data'!$F$13,0,10*ROW('Hygiene Data'!F17)))</f>
        <v/>
      </c>
      <c r="DX23" s="272" t="str">
        <f ca="true">+IF(OFFSET('Hygiene Data'!$G$11,0,10*ROW('Hygiene Data'!G17))="","",OFFSET('Hygiene Data'!$G$11,0,10*ROW('Hygiene Data'!G17)))</f>
        <v/>
      </c>
      <c r="DY23" s="272" t="str">
        <f ca="true">+IF(OFFSET('Hygiene Data'!$G$12,0,10*ROW('Hygiene Data'!G17))="","",OFFSET('Hygiene Data'!$G$12,0,10*ROW('Hygiene Data'!G17)))</f>
        <v/>
      </c>
      <c r="DZ23" s="272" t="str">
        <f ca="true">+IF(OFFSET('Hygiene Data'!$G$13,0,10*ROW('Hygiene Data'!G17))="","",OFFSET('Hygiene Data'!$G$13,0,10*ROW('Hygiene Data'!G17)))</f>
        <v/>
      </c>
      <c r="EA23" s="272" t="str">
        <f ca="true">+IF(OFFSET('Hygiene Data'!$H$11,0,10*ROW('Hygiene Data'!H17))="","",OFFSET('Hygiene Data'!$H$11,0,10*ROW('Hygiene Data'!H17)))</f>
        <v/>
      </c>
      <c r="EB23" s="272" t="str">
        <f ca="true">+IF(OFFSET('Hygiene Data'!$H$12,0,10*ROW('Hygiene Data'!H17))="","",OFFSET('Hygiene Data'!$H$12,0,10*ROW('Hygiene Data'!H17)))</f>
        <v/>
      </c>
      <c r="EC23" s="272" t="str">
        <f ca="true">+IF(OFFSET('Hygiene Data'!$H$13,0,10*ROW('Hygiene Data'!H17))="","",OFFSET('Hygiene Data'!$H$13,0,10*ROW('Hygiene Data'!H17)))</f>
        <v/>
      </c>
      <c r="ED23" s="272" t="str">
        <f ca="true">+IF(OFFSET('Hygiene Data'!$I$11,0,10*ROW('Hygiene Data'!I17))="","",OFFSET('Hygiene Data'!$I$11,0,10*ROW('Hygiene Data'!I17)))</f>
        <v/>
      </c>
      <c r="EE23" s="272" t="str">
        <f ca="true">+IF(OFFSET('Hygiene Data'!$I$12,0,10*ROW('Hygiene Data'!I17))="","",OFFSET('Hygiene Data'!$I$12,0,10*ROW('Hygiene Data'!I17)))</f>
        <v/>
      </c>
      <c r="EF23" s="272" t="str">
        <f ca="true">+IF(OFFSET('Hygiene Data'!$I$13,0,10*ROW('Hygiene Data'!I17))="","",OFFSET('Hygiene Data'!$I$13,0,10*ROW('Hygiene Data'!I17)))</f>
        <v/>
      </c>
    </row>
    <row xmlns:x14ac="http://schemas.microsoft.com/office/spreadsheetml/2009/9/ac" r="24" x14ac:dyDescent="0.2">
      <c r="A24" s="36" t="str">
        <f ca="true">+IF(OFFSET('Water Data'!$B$2,0,10*ROW('Water Data'!E18))="","",OFFSET('Water Data'!$B$2,0,10*ROW('Water Data'!E18)))</f>
        <v/>
      </c>
      <c r="B24" s="36" t="str">
        <f ca="true">+IF(OFFSET('Water Data'!$C$2,0,10*ROW('Water Data'!F18))="","",OFFSET('Water Data'!$C$2,0,10*ROW('Water Data'!F18)))</f>
        <v/>
      </c>
      <c r="C24" s="328" t="str">
        <f t="shared" ca="true" si="0"/>
        <v/>
      </c>
      <c r="D24" s="93"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93"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93"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93"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93"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93"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93"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93"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93"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93"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93"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93"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93"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93"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93"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93"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93"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93"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94"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94"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94"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94"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94"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94"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94"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94"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94"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94"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94"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94"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94"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94"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94"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94"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94"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94"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94"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94"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94"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94"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94"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94"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94"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94"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94"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94"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94"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94"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95"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95"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95"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95"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95"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95"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95"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95"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95"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95"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95"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95"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95"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95"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95"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95"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95"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95"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72"/>
      <c r="BS24" s="272" t="str">
        <f ca="true">+IF(OFFSET('Water Data'!$D$27,0,10*ROW('Water Data'!D18))="","",OFFSET('Water Data'!$D$27,0,10*ROW('Water Data'!D18)))</f>
        <v/>
      </c>
      <c r="BT24" s="272" t="str">
        <f ca="true">+IF(OFFSET('Water Data'!$D$28,0,10*ROW('Water Data'!D18))="","",OFFSET('Water Data'!$D$28,0,10*ROW('Water Data'!D18)))</f>
        <v/>
      </c>
      <c r="BU24" s="272" t="str">
        <f ca="true">+IF(OFFSET('Water Data'!$D$29,0,10*ROW('Water Data'!D18))="","",OFFSET('Water Data'!$D$29,0,10*ROW('Water Data'!D18)))</f>
        <v/>
      </c>
      <c r="BV24" s="272" t="str">
        <f ca="true">+IF(OFFSET('Water Data'!$E$27,0,10*ROW('Water Data'!E18))="","",OFFSET('Water Data'!$E$27,0,10*ROW('Water Data'!E18)))</f>
        <v/>
      </c>
      <c r="BW24" s="272" t="str">
        <f ca="true">+IF(OFFSET('Water Data'!$E$28,0,10*ROW('Water Data'!E18))="","",OFFSET('Water Data'!$E$28,0,10*ROW('Water Data'!E18)))</f>
        <v/>
      </c>
      <c r="BX24" s="272" t="str">
        <f ca="true">+IF(OFFSET('Water Data'!$E$29,0,10*ROW('Water Data'!E18))="","",OFFSET('Water Data'!$E$29,0,10*ROW('Water Data'!E18)))</f>
        <v/>
      </c>
      <c r="BY24" s="272" t="str">
        <f ca="true">+IF(OFFSET('Water Data'!$F$27,0,10*ROW('Water Data'!F18))="","",OFFSET('Water Data'!$F$27,0,10*ROW('Water Data'!F18)))</f>
        <v/>
      </c>
      <c r="BZ24" s="272" t="str">
        <f ca="true">+IF(OFFSET('Water Data'!$F$28,0,10*ROW('Water Data'!F18))="","",OFFSET('Water Data'!$F$28,0,10*ROW('Water Data'!F18)))</f>
        <v/>
      </c>
      <c r="CA24" s="272" t="str">
        <f ca="true">+IF(OFFSET('Water Data'!$F$29,0,10*ROW('Water Data'!F18))="","",OFFSET('Water Data'!$F$29,0,10*ROW('Water Data'!F18)))</f>
        <v/>
      </c>
      <c r="CB24" s="272" t="str">
        <f ca="true">+IF(OFFSET('Water Data'!$G$27,0,10*ROW('Water Data'!G18))="","",OFFSET('Water Data'!$G$27,0,10*ROW('Water Data'!G18)))</f>
        <v/>
      </c>
      <c r="CC24" s="272" t="str">
        <f ca="true">+IF(OFFSET('Water Data'!$G$28,0,10*ROW('Water Data'!G18))="","",OFFSET('Water Data'!$G$28,0,10*ROW('Water Data'!G18)))</f>
        <v/>
      </c>
      <c r="CD24" s="272" t="str">
        <f ca="true">+IF(OFFSET('Water Data'!$G$29,0,10*ROW('Water Data'!G18))="","",OFFSET('Water Data'!$G$29,0,10*ROW('Water Data'!G18)))</f>
        <v/>
      </c>
      <c r="CE24" s="272" t="str">
        <f ca="true">+IF(OFFSET('Water Data'!$H$27,0,10*ROW('Water Data'!H18))="","",OFFSET('Water Data'!$H$27,0,10*ROW('Water Data'!H18)))</f>
        <v/>
      </c>
      <c r="CF24" s="272" t="str">
        <f ca="true">+IF(OFFSET('Water Data'!$H$28,0,10*ROW('Water Data'!H18))="","",OFFSET('Water Data'!$H$28,0,10*ROW('Water Data'!H18)))</f>
        <v/>
      </c>
      <c r="CG24" s="272" t="str">
        <f ca="true">+IF(OFFSET('Water Data'!$H$29,0,10*ROW('Water Data'!H18))="","",OFFSET('Water Data'!$H$29,0,10*ROW('Water Data'!H18)))</f>
        <v/>
      </c>
      <c r="CH24" s="272" t="str">
        <f ca="true">+IF(OFFSET('Water Data'!$I$27,0,10*ROW('Water Data'!I18))="","",OFFSET('Water Data'!$I$27,0,10*ROW('Water Data'!I18)))</f>
        <v/>
      </c>
      <c r="CI24" s="272" t="str">
        <f ca="true">+IF(OFFSET('Water Data'!$I$28,0,10*ROW('Water Data'!I18))="","",OFFSET('Water Data'!$I$28,0,10*ROW('Water Data'!I18)))</f>
        <v/>
      </c>
      <c r="CJ24" s="272" t="str">
        <f ca="true">+IF(OFFSET('Water Data'!$I$29,0,10*ROW('Water Data'!I18))="","",OFFSET('Water Data'!$I$29,0,10*ROW('Water Data'!I18)))</f>
        <v/>
      </c>
      <c r="CK24" s="272" t="str">
        <f ca="true">+IF(OFFSET('Sanitation Data'!$D$28,0,10*ROW('Sanitation Data'!D18))="","",OFFSET('Sanitation Data'!$D$28,0,10*ROW('Sanitation Data'!D18)))</f>
        <v/>
      </c>
      <c r="CL24" s="272" t="str">
        <f ca="true">+IF(OFFSET('Sanitation Data'!$D$29,0,10*ROW('Sanitation Data'!D18))="","",OFFSET('Sanitation Data'!$D$29,0,10*ROW('Sanitation Data'!D18)))</f>
        <v/>
      </c>
      <c r="CM24" s="272" t="str">
        <f ca="true">+IF(OFFSET('Sanitation Data'!$D$30,0,10*ROW('Sanitation Data'!D18))="","",OFFSET('Sanitation Data'!$D$30,0,10*ROW('Sanitation Data'!D18)))</f>
        <v/>
      </c>
      <c r="CN24" s="272" t="str">
        <f ca="true">+IF(OFFSET('Sanitation Data'!$D$31,0,10*ROW('Sanitation Data'!D18))="","",OFFSET('Sanitation Data'!$D$31,0,10*ROW('Sanitation Data'!D18)))</f>
        <v/>
      </c>
      <c r="CO24" s="272" t="str">
        <f ca="true">+IF(OFFSET('Sanitation Data'!$D$32,0,10*ROW('Sanitation Data'!D18))="","",OFFSET('Sanitation Data'!$D$32,0,10*ROW('Sanitation Data'!D18)))</f>
        <v/>
      </c>
      <c r="CP24" s="272" t="str">
        <f ca="true">+IF(OFFSET('Sanitation Data'!$E$28,0,10*ROW('Sanitation Data'!E18))="","",OFFSET('Sanitation Data'!$E$28,0,10*ROW('Sanitation Data'!E18)))</f>
        <v/>
      </c>
      <c r="CQ24" s="272" t="str">
        <f ca="true">+IF(OFFSET('Sanitation Data'!$E$29,0,10*ROW('Sanitation Data'!E18))="","",OFFSET('Sanitation Data'!$E$29,0,10*ROW('Sanitation Data'!E18)))</f>
        <v/>
      </c>
      <c r="CR24" s="272" t="str">
        <f ca="true">+IF(OFFSET('Sanitation Data'!$E$30,0,10*ROW('Sanitation Data'!E18))="","",OFFSET('Sanitation Data'!$E$30,0,10*ROW('Sanitation Data'!E18)))</f>
        <v/>
      </c>
      <c r="CS24" s="272" t="str">
        <f ca="true">+IF(OFFSET('Sanitation Data'!$E$31,0,10*ROW('Sanitation Data'!E18))="","",OFFSET('Sanitation Data'!$E$31,0,10*ROW('Sanitation Data'!E18)))</f>
        <v/>
      </c>
      <c r="CT24" s="272" t="str">
        <f ca="true">+IF(OFFSET('Sanitation Data'!$E$32,0,10*ROW('Sanitation Data'!E18))="","",OFFSET('Sanitation Data'!$E$32,0,10*ROW('Sanitation Data'!E18)))</f>
        <v/>
      </c>
      <c r="CU24" s="272" t="str">
        <f ca="true">+IF(OFFSET('Sanitation Data'!$F$28,0,10*ROW('Sanitation Data'!F18))="","",OFFSET('Sanitation Data'!$F$28,0,10*ROW('Sanitation Data'!F18)))</f>
        <v/>
      </c>
      <c r="CV24" s="272" t="str">
        <f ca="true">+IF(OFFSET('Sanitation Data'!$F$29,0,10*ROW('Sanitation Data'!F18))="","",OFFSET('Sanitation Data'!$F$29,0,10*ROW('Sanitation Data'!F18)))</f>
        <v/>
      </c>
      <c r="CW24" s="272" t="str">
        <f ca="true">+IF(OFFSET('Sanitation Data'!$F$30,0,10*ROW('Sanitation Data'!F18))="","",OFFSET('Sanitation Data'!$F$30,0,10*ROW('Sanitation Data'!F18)))</f>
        <v/>
      </c>
      <c r="CX24" s="272" t="str">
        <f ca="true">+IF(OFFSET('Sanitation Data'!$F$31,0,10*ROW('Sanitation Data'!F18))="","",OFFSET('Sanitation Data'!$F$31,0,10*ROW('Sanitation Data'!F18)))</f>
        <v/>
      </c>
      <c r="CY24" s="272" t="str">
        <f ca="true">+IF(OFFSET('Sanitation Data'!$F$32,0,10*ROW('Sanitation Data'!F18))="","",OFFSET('Sanitation Data'!$F$32,0,10*ROW('Sanitation Data'!F18)))</f>
        <v/>
      </c>
      <c r="CZ24" s="272" t="str">
        <f ca="true">+IF(OFFSET('Sanitation Data'!$G$28,0,10*ROW('Sanitation Data'!G18))="","",OFFSET('Sanitation Data'!$G$28,0,10*ROW('Sanitation Data'!G18)))</f>
        <v/>
      </c>
      <c r="DA24" s="272" t="str">
        <f ca="true">+IF(OFFSET('Sanitation Data'!$G$29,0,10*ROW('Sanitation Data'!G18))="","",OFFSET('Sanitation Data'!$G$29,0,10*ROW('Sanitation Data'!G18)))</f>
        <v/>
      </c>
      <c r="DB24" s="272" t="str">
        <f ca="true">+IF(OFFSET('Sanitation Data'!$G$30,0,10*ROW('Sanitation Data'!G18))="","",OFFSET('Sanitation Data'!$G$30,0,10*ROW('Sanitation Data'!G18)))</f>
        <v/>
      </c>
      <c r="DC24" s="272" t="str">
        <f ca="true">+IF(OFFSET('Sanitation Data'!$G$31,0,10*ROW('Sanitation Data'!G18))="","",OFFSET('Sanitation Data'!$G$31,0,10*ROW('Sanitation Data'!G18)))</f>
        <v/>
      </c>
      <c r="DD24" s="272" t="str">
        <f ca="true">+IF(OFFSET('Sanitation Data'!$G$32,0,10*ROW('Sanitation Data'!G18))="","",OFFSET('Sanitation Data'!$G$32,0,10*ROW('Sanitation Data'!G18)))</f>
        <v/>
      </c>
      <c r="DE24" s="272" t="str">
        <f ca="true">+IF(OFFSET('Sanitation Data'!$H$28,0,10*ROW('Sanitation Data'!H18))="","",OFFSET('Sanitation Data'!$H$28,0,10*ROW('Sanitation Data'!H18)))</f>
        <v/>
      </c>
      <c r="DF24" s="272" t="str">
        <f ca="true">+IF(OFFSET('Sanitation Data'!$H$29,0,10*ROW('Sanitation Data'!H18))="","",OFFSET('Sanitation Data'!$H$29,0,10*ROW('Sanitation Data'!H18)))</f>
        <v/>
      </c>
      <c r="DG24" s="272" t="str">
        <f ca="true">+IF(OFFSET('Sanitation Data'!$H$30,0,10*ROW('Sanitation Data'!H18))="","",OFFSET('Sanitation Data'!$H$30,0,10*ROW('Sanitation Data'!H18)))</f>
        <v/>
      </c>
      <c r="DH24" s="272" t="str">
        <f ca="true">+IF(OFFSET('Sanitation Data'!$H$31,0,10*ROW('Sanitation Data'!H18))="","",OFFSET('Sanitation Data'!$H$31,0,10*ROW('Sanitation Data'!H18)))</f>
        <v/>
      </c>
      <c r="DI24" s="272" t="str">
        <f ca="true">+IF(OFFSET('Sanitation Data'!$H$32,0,10*ROW('Sanitation Data'!H18))="","",OFFSET('Sanitation Data'!$H$32,0,10*ROW('Sanitation Data'!H18)))</f>
        <v/>
      </c>
      <c r="DJ24" s="272" t="str">
        <f ca="true">+IF(OFFSET('Sanitation Data'!$I$28,0,10*ROW('Sanitation Data'!I18))="","",OFFSET('Sanitation Data'!$I$28,0,10*ROW('Sanitation Data'!I18)))</f>
        <v/>
      </c>
      <c r="DK24" s="272" t="str">
        <f ca="true">+IF(OFFSET('Sanitation Data'!$I$29,0,10*ROW('Sanitation Data'!I18))="","",OFFSET('Sanitation Data'!$I$29,0,10*ROW('Sanitation Data'!I18)))</f>
        <v/>
      </c>
      <c r="DL24" s="272" t="str">
        <f ca="true">+IF(OFFSET('Sanitation Data'!$I$30,0,10*ROW('Sanitation Data'!I18))="","",OFFSET('Sanitation Data'!$I$30,0,10*ROW('Sanitation Data'!I18)))</f>
        <v/>
      </c>
      <c r="DM24" s="272" t="str">
        <f ca="true">+IF(OFFSET('Sanitation Data'!$I$31,0,10*ROW('Sanitation Data'!I18))="","",OFFSET('Sanitation Data'!$I$31,0,10*ROW('Sanitation Data'!I18)))</f>
        <v/>
      </c>
      <c r="DN24" s="272" t="str">
        <f ca="true">+IF(OFFSET('Sanitation Data'!$I$32,0,10*ROW('Sanitation Data'!I18))="","",OFFSET('Sanitation Data'!$I$32,0,10*ROW('Sanitation Data'!I18)))</f>
        <v/>
      </c>
      <c r="DO24" s="272" t="str">
        <f ca="true">+IF(OFFSET('Hygiene Data'!$D$11,0,10*ROW('Hygiene Data'!D18))="","",OFFSET('Hygiene Data'!$D$11,0,10*ROW('Hygiene Data'!D18)))</f>
        <v/>
      </c>
      <c r="DP24" s="272" t="str">
        <f ca="true">+IF(OFFSET('Hygiene Data'!$D$12,0,10*ROW('Hygiene Data'!D18))="","",OFFSET('Hygiene Data'!$D$12,0,10*ROW('Hygiene Data'!D18)))</f>
        <v/>
      </c>
      <c r="DQ24" s="272" t="str">
        <f ca="true">+IF(OFFSET('Hygiene Data'!$D$13,0,10*ROW('Hygiene Data'!D18))="","",OFFSET('Hygiene Data'!$D$13,0,10*ROW('Hygiene Data'!D18)))</f>
        <v/>
      </c>
      <c r="DR24" s="272" t="str">
        <f ca="true">+IF(OFFSET('Hygiene Data'!$E$11,0,10*ROW('Hygiene Data'!E18))="","",OFFSET('Hygiene Data'!$E$11,0,10*ROW('Hygiene Data'!E18)))</f>
        <v/>
      </c>
      <c r="DS24" s="272" t="str">
        <f ca="true">+IF(OFFSET('Hygiene Data'!$E$12,0,10*ROW('Hygiene Data'!E18))="","",OFFSET('Hygiene Data'!$E$12,0,10*ROW('Hygiene Data'!E18)))</f>
        <v/>
      </c>
      <c r="DT24" s="272" t="str">
        <f ca="true">+IF(OFFSET('Hygiene Data'!$E$13,0,10*ROW('Hygiene Data'!E18))="","",OFFSET('Hygiene Data'!$E$13,0,10*ROW('Hygiene Data'!E18)))</f>
        <v/>
      </c>
      <c r="DU24" s="272" t="str">
        <f ca="true">+IF(OFFSET('Hygiene Data'!$F$11,0,10*ROW('Hygiene Data'!F18))="","",OFFSET('Hygiene Data'!$F$11,0,10*ROW('Hygiene Data'!F18)))</f>
        <v/>
      </c>
      <c r="DV24" s="272" t="str">
        <f ca="true">+IF(OFFSET('Hygiene Data'!$F$12,0,10*ROW('Hygiene Data'!F18))="","",OFFSET('Hygiene Data'!$F$12,0,10*ROW('Hygiene Data'!F18)))</f>
        <v/>
      </c>
      <c r="DW24" s="272" t="str">
        <f ca="true">+IF(OFFSET('Hygiene Data'!$F$13,0,10*ROW('Hygiene Data'!F18))="","",OFFSET('Hygiene Data'!$F$13,0,10*ROW('Hygiene Data'!F18)))</f>
        <v/>
      </c>
      <c r="DX24" s="272" t="str">
        <f ca="true">+IF(OFFSET('Hygiene Data'!$G$11,0,10*ROW('Hygiene Data'!G18))="","",OFFSET('Hygiene Data'!$G$11,0,10*ROW('Hygiene Data'!G18)))</f>
        <v/>
      </c>
      <c r="DY24" s="272" t="str">
        <f ca="true">+IF(OFFSET('Hygiene Data'!$G$12,0,10*ROW('Hygiene Data'!G18))="","",OFFSET('Hygiene Data'!$G$12,0,10*ROW('Hygiene Data'!G18)))</f>
        <v/>
      </c>
      <c r="DZ24" s="272" t="str">
        <f ca="true">+IF(OFFSET('Hygiene Data'!$G$13,0,10*ROW('Hygiene Data'!G18))="","",OFFSET('Hygiene Data'!$G$13,0,10*ROW('Hygiene Data'!G18)))</f>
        <v/>
      </c>
      <c r="EA24" s="272" t="str">
        <f ca="true">+IF(OFFSET('Hygiene Data'!$H$11,0,10*ROW('Hygiene Data'!H18))="","",OFFSET('Hygiene Data'!$H$11,0,10*ROW('Hygiene Data'!H18)))</f>
        <v/>
      </c>
      <c r="EB24" s="272" t="str">
        <f ca="true">+IF(OFFSET('Hygiene Data'!$H$12,0,10*ROW('Hygiene Data'!H18))="","",OFFSET('Hygiene Data'!$H$12,0,10*ROW('Hygiene Data'!H18)))</f>
        <v/>
      </c>
      <c r="EC24" s="272" t="str">
        <f ca="true">+IF(OFFSET('Hygiene Data'!$H$13,0,10*ROW('Hygiene Data'!H18))="","",OFFSET('Hygiene Data'!$H$13,0,10*ROW('Hygiene Data'!H18)))</f>
        <v/>
      </c>
      <c r="ED24" s="272" t="str">
        <f ca="true">+IF(OFFSET('Hygiene Data'!$I$11,0,10*ROW('Hygiene Data'!I18))="","",OFFSET('Hygiene Data'!$I$11,0,10*ROW('Hygiene Data'!I18)))</f>
        <v/>
      </c>
      <c r="EE24" s="272" t="str">
        <f ca="true">+IF(OFFSET('Hygiene Data'!$I$12,0,10*ROW('Hygiene Data'!I18))="","",OFFSET('Hygiene Data'!$I$12,0,10*ROW('Hygiene Data'!I18)))</f>
        <v/>
      </c>
      <c r="EF24" s="272" t="str">
        <f ca="true">+IF(OFFSET('Hygiene Data'!$I$13,0,10*ROW('Hygiene Data'!I18))="","",OFFSET('Hygiene Data'!$I$13,0,10*ROW('Hygiene Data'!I18)))</f>
        <v/>
      </c>
    </row>
    <row xmlns:x14ac="http://schemas.microsoft.com/office/spreadsheetml/2009/9/ac" r="25" x14ac:dyDescent="0.2">
      <c r="A25" s="36" t="str">
        <f ca="true">+IF(OFFSET('Water Data'!$B$2,0,10*ROW('Water Data'!E19))="","",OFFSET('Water Data'!$B$2,0,10*ROW('Water Data'!E19)))</f>
        <v/>
      </c>
      <c r="B25" s="36" t="str">
        <f ca="true">+IF(OFFSET('Water Data'!$C$2,0,10*ROW('Water Data'!F19))="","",OFFSET('Water Data'!$C$2,0,10*ROW('Water Data'!F19)))</f>
        <v/>
      </c>
      <c r="C25" s="328" t="str">
        <f t="shared" ca="true" si="0"/>
        <v/>
      </c>
      <c r="D25" s="93"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93"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93"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93"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93"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93"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93"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93"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93"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93"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93"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93"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93"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93"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93"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93"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93"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93"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94"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94"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94"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94"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94"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94"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94"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94"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94"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94"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94"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94"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94"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94"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94"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94"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94"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94"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94"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94"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94"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94"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94"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94"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94"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94"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94"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94"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94"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94"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95"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95"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95"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95"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95"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95"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95"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95"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95"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95"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95"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95"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95"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95"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95"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95"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95"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95"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72"/>
      <c r="BS25" s="272" t="str">
        <f ca="true">+IF(OFFSET('Water Data'!$D$27,0,10*ROW('Water Data'!D19))="","",OFFSET('Water Data'!$D$27,0,10*ROW('Water Data'!D19)))</f>
        <v/>
      </c>
      <c r="BT25" s="272" t="str">
        <f ca="true">+IF(OFFSET('Water Data'!$D$28,0,10*ROW('Water Data'!D19))="","",OFFSET('Water Data'!$D$28,0,10*ROW('Water Data'!D19)))</f>
        <v/>
      </c>
      <c r="BU25" s="272" t="str">
        <f ca="true">+IF(OFFSET('Water Data'!$D$29,0,10*ROW('Water Data'!D19))="","",OFFSET('Water Data'!$D$29,0,10*ROW('Water Data'!D19)))</f>
        <v/>
      </c>
      <c r="BV25" s="272" t="str">
        <f ca="true">+IF(OFFSET('Water Data'!$E$27,0,10*ROW('Water Data'!E19))="","",OFFSET('Water Data'!$E$27,0,10*ROW('Water Data'!E19)))</f>
        <v/>
      </c>
      <c r="BW25" s="272" t="str">
        <f ca="true">+IF(OFFSET('Water Data'!$E$28,0,10*ROW('Water Data'!E19))="","",OFFSET('Water Data'!$E$28,0,10*ROW('Water Data'!E19)))</f>
        <v/>
      </c>
      <c r="BX25" s="272" t="str">
        <f ca="true">+IF(OFFSET('Water Data'!$E$29,0,10*ROW('Water Data'!E19))="","",OFFSET('Water Data'!$E$29,0,10*ROW('Water Data'!E19)))</f>
        <v/>
      </c>
      <c r="BY25" s="272" t="str">
        <f ca="true">+IF(OFFSET('Water Data'!$F$27,0,10*ROW('Water Data'!F19))="","",OFFSET('Water Data'!$F$27,0,10*ROW('Water Data'!F19)))</f>
        <v/>
      </c>
      <c r="BZ25" s="272" t="str">
        <f ca="true">+IF(OFFSET('Water Data'!$F$28,0,10*ROW('Water Data'!F19))="","",OFFSET('Water Data'!$F$28,0,10*ROW('Water Data'!F19)))</f>
        <v/>
      </c>
      <c r="CA25" s="272" t="str">
        <f ca="true">+IF(OFFSET('Water Data'!$F$29,0,10*ROW('Water Data'!F19))="","",OFFSET('Water Data'!$F$29,0,10*ROW('Water Data'!F19)))</f>
        <v/>
      </c>
      <c r="CB25" s="272" t="str">
        <f ca="true">+IF(OFFSET('Water Data'!$G$27,0,10*ROW('Water Data'!G19))="","",OFFSET('Water Data'!$G$27,0,10*ROW('Water Data'!G19)))</f>
        <v/>
      </c>
      <c r="CC25" s="272" t="str">
        <f ca="true">+IF(OFFSET('Water Data'!$G$28,0,10*ROW('Water Data'!G19))="","",OFFSET('Water Data'!$G$28,0,10*ROW('Water Data'!G19)))</f>
        <v/>
      </c>
      <c r="CD25" s="272" t="str">
        <f ca="true">+IF(OFFSET('Water Data'!$G$29,0,10*ROW('Water Data'!G19))="","",OFFSET('Water Data'!$G$29,0,10*ROW('Water Data'!G19)))</f>
        <v/>
      </c>
      <c r="CE25" s="272" t="str">
        <f ca="true">+IF(OFFSET('Water Data'!$H$27,0,10*ROW('Water Data'!H19))="","",OFFSET('Water Data'!$H$27,0,10*ROW('Water Data'!H19)))</f>
        <v/>
      </c>
      <c r="CF25" s="272" t="str">
        <f ca="true">+IF(OFFSET('Water Data'!$H$28,0,10*ROW('Water Data'!H19))="","",OFFSET('Water Data'!$H$28,0,10*ROW('Water Data'!H19)))</f>
        <v/>
      </c>
      <c r="CG25" s="272" t="str">
        <f ca="true">+IF(OFFSET('Water Data'!$H$29,0,10*ROW('Water Data'!H19))="","",OFFSET('Water Data'!$H$29,0,10*ROW('Water Data'!H19)))</f>
        <v/>
      </c>
      <c r="CH25" s="272" t="str">
        <f ca="true">+IF(OFFSET('Water Data'!$I$27,0,10*ROW('Water Data'!I19))="","",OFFSET('Water Data'!$I$27,0,10*ROW('Water Data'!I19)))</f>
        <v/>
      </c>
      <c r="CI25" s="272" t="str">
        <f ca="true">+IF(OFFSET('Water Data'!$I$28,0,10*ROW('Water Data'!I19))="","",OFFSET('Water Data'!$I$28,0,10*ROW('Water Data'!I19)))</f>
        <v/>
      </c>
      <c r="CJ25" s="272" t="str">
        <f ca="true">+IF(OFFSET('Water Data'!$I$29,0,10*ROW('Water Data'!I19))="","",OFFSET('Water Data'!$I$29,0,10*ROW('Water Data'!I19)))</f>
        <v/>
      </c>
      <c r="CK25" s="272" t="str">
        <f ca="true">+IF(OFFSET('Sanitation Data'!$D$28,0,10*ROW('Sanitation Data'!D19))="","",OFFSET('Sanitation Data'!$D$28,0,10*ROW('Sanitation Data'!D19)))</f>
        <v/>
      </c>
      <c r="CL25" s="272" t="str">
        <f ca="true">+IF(OFFSET('Sanitation Data'!$D$29,0,10*ROW('Sanitation Data'!D19))="","",OFFSET('Sanitation Data'!$D$29,0,10*ROW('Sanitation Data'!D19)))</f>
        <v/>
      </c>
      <c r="CM25" s="272" t="str">
        <f ca="true">+IF(OFFSET('Sanitation Data'!$D$30,0,10*ROW('Sanitation Data'!D19))="","",OFFSET('Sanitation Data'!$D$30,0,10*ROW('Sanitation Data'!D19)))</f>
        <v/>
      </c>
      <c r="CN25" s="272" t="str">
        <f ca="true">+IF(OFFSET('Sanitation Data'!$D$31,0,10*ROW('Sanitation Data'!D19))="","",OFFSET('Sanitation Data'!$D$31,0,10*ROW('Sanitation Data'!D19)))</f>
        <v/>
      </c>
      <c r="CO25" s="272" t="str">
        <f ca="true">+IF(OFFSET('Sanitation Data'!$D$32,0,10*ROW('Sanitation Data'!D19))="","",OFFSET('Sanitation Data'!$D$32,0,10*ROW('Sanitation Data'!D19)))</f>
        <v/>
      </c>
      <c r="CP25" s="272" t="str">
        <f ca="true">+IF(OFFSET('Sanitation Data'!$E$28,0,10*ROW('Sanitation Data'!E19))="","",OFFSET('Sanitation Data'!$E$28,0,10*ROW('Sanitation Data'!E19)))</f>
        <v/>
      </c>
      <c r="CQ25" s="272" t="str">
        <f ca="true">+IF(OFFSET('Sanitation Data'!$E$29,0,10*ROW('Sanitation Data'!E19))="","",OFFSET('Sanitation Data'!$E$29,0,10*ROW('Sanitation Data'!E19)))</f>
        <v/>
      </c>
      <c r="CR25" s="272" t="str">
        <f ca="true">+IF(OFFSET('Sanitation Data'!$E$30,0,10*ROW('Sanitation Data'!E19))="","",OFFSET('Sanitation Data'!$E$30,0,10*ROW('Sanitation Data'!E19)))</f>
        <v/>
      </c>
      <c r="CS25" s="272" t="str">
        <f ca="true">+IF(OFFSET('Sanitation Data'!$E$31,0,10*ROW('Sanitation Data'!E19))="","",OFFSET('Sanitation Data'!$E$31,0,10*ROW('Sanitation Data'!E19)))</f>
        <v/>
      </c>
      <c r="CT25" s="272" t="str">
        <f ca="true">+IF(OFFSET('Sanitation Data'!$E$32,0,10*ROW('Sanitation Data'!E19))="","",OFFSET('Sanitation Data'!$E$32,0,10*ROW('Sanitation Data'!E19)))</f>
        <v/>
      </c>
      <c r="CU25" s="272" t="str">
        <f ca="true">+IF(OFFSET('Sanitation Data'!$F$28,0,10*ROW('Sanitation Data'!F19))="","",OFFSET('Sanitation Data'!$F$28,0,10*ROW('Sanitation Data'!F19)))</f>
        <v/>
      </c>
      <c r="CV25" s="272" t="str">
        <f ca="true">+IF(OFFSET('Sanitation Data'!$F$29,0,10*ROW('Sanitation Data'!F19))="","",OFFSET('Sanitation Data'!$F$29,0,10*ROW('Sanitation Data'!F19)))</f>
        <v/>
      </c>
      <c r="CW25" s="272" t="str">
        <f ca="true">+IF(OFFSET('Sanitation Data'!$F$30,0,10*ROW('Sanitation Data'!F19))="","",OFFSET('Sanitation Data'!$F$30,0,10*ROW('Sanitation Data'!F19)))</f>
        <v/>
      </c>
      <c r="CX25" s="272" t="str">
        <f ca="true">+IF(OFFSET('Sanitation Data'!$F$31,0,10*ROW('Sanitation Data'!F19))="","",OFFSET('Sanitation Data'!$F$31,0,10*ROW('Sanitation Data'!F19)))</f>
        <v/>
      </c>
      <c r="CY25" s="272" t="str">
        <f ca="true">+IF(OFFSET('Sanitation Data'!$F$32,0,10*ROW('Sanitation Data'!F19))="","",OFFSET('Sanitation Data'!$F$32,0,10*ROW('Sanitation Data'!F19)))</f>
        <v/>
      </c>
      <c r="CZ25" s="272" t="str">
        <f ca="true">+IF(OFFSET('Sanitation Data'!$G$28,0,10*ROW('Sanitation Data'!G19))="","",OFFSET('Sanitation Data'!$G$28,0,10*ROW('Sanitation Data'!G19)))</f>
        <v/>
      </c>
      <c r="DA25" s="272" t="str">
        <f ca="true">+IF(OFFSET('Sanitation Data'!$G$29,0,10*ROW('Sanitation Data'!G19))="","",OFFSET('Sanitation Data'!$G$29,0,10*ROW('Sanitation Data'!G19)))</f>
        <v/>
      </c>
      <c r="DB25" s="272" t="str">
        <f ca="true">+IF(OFFSET('Sanitation Data'!$G$30,0,10*ROW('Sanitation Data'!G19))="","",OFFSET('Sanitation Data'!$G$30,0,10*ROW('Sanitation Data'!G19)))</f>
        <v/>
      </c>
      <c r="DC25" s="272" t="str">
        <f ca="true">+IF(OFFSET('Sanitation Data'!$G$31,0,10*ROW('Sanitation Data'!G19))="","",OFFSET('Sanitation Data'!$G$31,0,10*ROW('Sanitation Data'!G19)))</f>
        <v/>
      </c>
      <c r="DD25" s="272" t="str">
        <f ca="true">+IF(OFFSET('Sanitation Data'!$G$32,0,10*ROW('Sanitation Data'!G19))="","",OFFSET('Sanitation Data'!$G$32,0,10*ROW('Sanitation Data'!G19)))</f>
        <v/>
      </c>
      <c r="DE25" s="272" t="str">
        <f ca="true">+IF(OFFSET('Sanitation Data'!$H$28,0,10*ROW('Sanitation Data'!H19))="","",OFFSET('Sanitation Data'!$H$28,0,10*ROW('Sanitation Data'!H19)))</f>
        <v/>
      </c>
      <c r="DF25" s="272" t="str">
        <f ca="true">+IF(OFFSET('Sanitation Data'!$H$29,0,10*ROW('Sanitation Data'!H19))="","",OFFSET('Sanitation Data'!$H$29,0,10*ROW('Sanitation Data'!H19)))</f>
        <v/>
      </c>
      <c r="DG25" s="272" t="str">
        <f ca="true">+IF(OFFSET('Sanitation Data'!$H$30,0,10*ROW('Sanitation Data'!H19))="","",OFFSET('Sanitation Data'!$H$30,0,10*ROW('Sanitation Data'!H19)))</f>
        <v/>
      </c>
      <c r="DH25" s="272" t="str">
        <f ca="true">+IF(OFFSET('Sanitation Data'!$H$31,0,10*ROW('Sanitation Data'!H19))="","",OFFSET('Sanitation Data'!$H$31,0,10*ROW('Sanitation Data'!H19)))</f>
        <v/>
      </c>
      <c r="DI25" s="272" t="str">
        <f ca="true">+IF(OFFSET('Sanitation Data'!$H$32,0,10*ROW('Sanitation Data'!H19))="","",OFFSET('Sanitation Data'!$H$32,0,10*ROW('Sanitation Data'!H19)))</f>
        <v/>
      </c>
      <c r="DJ25" s="272" t="str">
        <f ca="true">+IF(OFFSET('Sanitation Data'!$I$28,0,10*ROW('Sanitation Data'!I19))="","",OFFSET('Sanitation Data'!$I$28,0,10*ROW('Sanitation Data'!I19)))</f>
        <v/>
      </c>
      <c r="DK25" s="272" t="str">
        <f ca="true">+IF(OFFSET('Sanitation Data'!$I$29,0,10*ROW('Sanitation Data'!I19))="","",OFFSET('Sanitation Data'!$I$29,0,10*ROW('Sanitation Data'!I19)))</f>
        <v/>
      </c>
      <c r="DL25" s="272" t="str">
        <f ca="true">+IF(OFFSET('Sanitation Data'!$I$30,0,10*ROW('Sanitation Data'!I19))="","",OFFSET('Sanitation Data'!$I$30,0,10*ROW('Sanitation Data'!I19)))</f>
        <v/>
      </c>
      <c r="DM25" s="272" t="str">
        <f ca="true">+IF(OFFSET('Sanitation Data'!$I$31,0,10*ROW('Sanitation Data'!I19))="","",OFFSET('Sanitation Data'!$I$31,0,10*ROW('Sanitation Data'!I19)))</f>
        <v/>
      </c>
      <c r="DN25" s="272" t="str">
        <f ca="true">+IF(OFFSET('Sanitation Data'!$I$32,0,10*ROW('Sanitation Data'!I19))="","",OFFSET('Sanitation Data'!$I$32,0,10*ROW('Sanitation Data'!I19)))</f>
        <v/>
      </c>
      <c r="DO25" s="272" t="str">
        <f ca="true">+IF(OFFSET('Hygiene Data'!$D$11,0,10*ROW('Hygiene Data'!D19))="","",OFFSET('Hygiene Data'!$D$11,0,10*ROW('Hygiene Data'!D19)))</f>
        <v/>
      </c>
      <c r="DP25" s="272" t="str">
        <f ca="true">+IF(OFFSET('Hygiene Data'!$D$12,0,10*ROW('Hygiene Data'!D19))="","",OFFSET('Hygiene Data'!$D$12,0,10*ROW('Hygiene Data'!D19)))</f>
        <v/>
      </c>
      <c r="DQ25" s="272" t="str">
        <f ca="true">+IF(OFFSET('Hygiene Data'!$D$13,0,10*ROW('Hygiene Data'!D19))="","",OFFSET('Hygiene Data'!$D$13,0,10*ROW('Hygiene Data'!D19)))</f>
        <v/>
      </c>
      <c r="DR25" s="272" t="str">
        <f ca="true">+IF(OFFSET('Hygiene Data'!$E$11,0,10*ROW('Hygiene Data'!E19))="","",OFFSET('Hygiene Data'!$E$11,0,10*ROW('Hygiene Data'!E19)))</f>
        <v/>
      </c>
      <c r="DS25" s="272" t="str">
        <f ca="true">+IF(OFFSET('Hygiene Data'!$E$12,0,10*ROW('Hygiene Data'!E19))="","",OFFSET('Hygiene Data'!$E$12,0,10*ROW('Hygiene Data'!E19)))</f>
        <v/>
      </c>
      <c r="DT25" s="272" t="str">
        <f ca="true">+IF(OFFSET('Hygiene Data'!$E$13,0,10*ROW('Hygiene Data'!E19))="","",OFFSET('Hygiene Data'!$E$13,0,10*ROW('Hygiene Data'!E19)))</f>
        <v/>
      </c>
      <c r="DU25" s="272" t="str">
        <f ca="true">+IF(OFFSET('Hygiene Data'!$F$11,0,10*ROW('Hygiene Data'!F19))="","",OFFSET('Hygiene Data'!$F$11,0,10*ROW('Hygiene Data'!F19)))</f>
        <v/>
      </c>
      <c r="DV25" s="272" t="str">
        <f ca="true">+IF(OFFSET('Hygiene Data'!$F$12,0,10*ROW('Hygiene Data'!F19))="","",OFFSET('Hygiene Data'!$F$12,0,10*ROW('Hygiene Data'!F19)))</f>
        <v/>
      </c>
      <c r="DW25" s="272" t="str">
        <f ca="true">+IF(OFFSET('Hygiene Data'!$F$13,0,10*ROW('Hygiene Data'!F19))="","",OFFSET('Hygiene Data'!$F$13,0,10*ROW('Hygiene Data'!F19)))</f>
        <v/>
      </c>
      <c r="DX25" s="272" t="str">
        <f ca="true">+IF(OFFSET('Hygiene Data'!$G$11,0,10*ROW('Hygiene Data'!G19))="","",OFFSET('Hygiene Data'!$G$11,0,10*ROW('Hygiene Data'!G19)))</f>
        <v/>
      </c>
      <c r="DY25" s="272" t="str">
        <f ca="true">+IF(OFFSET('Hygiene Data'!$G$12,0,10*ROW('Hygiene Data'!G19))="","",OFFSET('Hygiene Data'!$G$12,0,10*ROW('Hygiene Data'!G19)))</f>
        <v/>
      </c>
      <c r="DZ25" s="272" t="str">
        <f ca="true">+IF(OFFSET('Hygiene Data'!$G$13,0,10*ROW('Hygiene Data'!G19))="","",OFFSET('Hygiene Data'!$G$13,0,10*ROW('Hygiene Data'!G19)))</f>
        <v/>
      </c>
      <c r="EA25" s="272" t="str">
        <f ca="true">+IF(OFFSET('Hygiene Data'!$H$11,0,10*ROW('Hygiene Data'!H19))="","",OFFSET('Hygiene Data'!$H$11,0,10*ROW('Hygiene Data'!H19)))</f>
        <v/>
      </c>
      <c r="EB25" s="272" t="str">
        <f ca="true">+IF(OFFSET('Hygiene Data'!$H$12,0,10*ROW('Hygiene Data'!H19))="","",OFFSET('Hygiene Data'!$H$12,0,10*ROW('Hygiene Data'!H19)))</f>
        <v/>
      </c>
      <c r="EC25" s="272" t="str">
        <f ca="true">+IF(OFFSET('Hygiene Data'!$H$13,0,10*ROW('Hygiene Data'!H19))="","",OFFSET('Hygiene Data'!$H$13,0,10*ROW('Hygiene Data'!H19)))</f>
        <v/>
      </c>
      <c r="ED25" s="272" t="str">
        <f ca="true">+IF(OFFSET('Hygiene Data'!$I$11,0,10*ROW('Hygiene Data'!I19))="","",OFFSET('Hygiene Data'!$I$11,0,10*ROW('Hygiene Data'!I19)))</f>
        <v/>
      </c>
      <c r="EE25" s="272" t="str">
        <f ca="true">+IF(OFFSET('Hygiene Data'!$I$12,0,10*ROW('Hygiene Data'!I19))="","",OFFSET('Hygiene Data'!$I$12,0,10*ROW('Hygiene Data'!I19)))</f>
        <v/>
      </c>
      <c r="EF25" s="272" t="str">
        <f ca="true">+IF(OFFSET('Hygiene Data'!$I$13,0,10*ROW('Hygiene Data'!I19))="","",OFFSET('Hygiene Data'!$I$13,0,10*ROW('Hygiene Data'!I19)))</f>
        <v/>
      </c>
    </row>
    <row xmlns:x14ac="http://schemas.microsoft.com/office/spreadsheetml/2009/9/ac" r="26" x14ac:dyDescent="0.2">
      <c r="A26" s="36" t="str">
        <f ca="true">+IF(OFFSET('Water Data'!$B$2,0,10*ROW('Water Data'!E20))="","",OFFSET('Water Data'!$B$2,0,10*ROW('Water Data'!E20)))</f>
        <v/>
      </c>
      <c r="B26" s="36" t="str">
        <f ca="true">+IF(OFFSET('Water Data'!$C$2,0,10*ROW('Water Data'!F20))="","",OFFSET('Water Data'!$C$2,0,10*ROW('Water Data'!F20)))</f>
        <v/>
      </c>
      <c r="C26" s="328" t="str">
        <f t="shared" ca="true" si="0"/>
        <v/>
      </c>
      <c r="D26" s="93"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93"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93"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93"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93"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93"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93"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93"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93"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93"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93"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93"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93"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93"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93"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93"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93"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93"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94"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94"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94"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94"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94"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94"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94"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94"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94"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94"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94"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94"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94"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94"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94"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94"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94"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94"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94"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94"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94"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94"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94"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94"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94"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94"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94"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94"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94"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94"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95"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95"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95"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95"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95"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95"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95"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95"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95"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95"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95"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95"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95"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95"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95"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95"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95"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95"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72"/>
      <c r="BS26" s="272" t="str">
        <f ca="true">+IF(OFFSET('Water Data'!$D$27,0,10*ROW('Water Data'!D20))="","",OFFSET('Water Data'!$D$27,0,10*ROW('Water Data'!D20)))</f>
        <v/>
      </c>
      <c r="BT26" s="272" t="str">
        <f ca="true">+IF(OFFSET('Water Data'!$D$28,0,10*ROW('Water Data'!D20))="","",OFFSET('Water Data'!$D$28,0,10*ROW('Water Data'!D20)))</f>
        <v/>
      </c>
      <c r="BU26" s="272" t="str">
        <f ca="true">+IF(OFFSET('Water Data'!$D$29,0,10*ROW('Water Data'!D20))="","",OFFSET('Water Data'!$D$29,0,10*ROW('Water Data'!D20)))</f>
        <v/>
      </c>
      <c r="BV26" s="272" t="str">
        <f ca="true">+IF(OFFSET('Water Data'!$E$27,0,10*ROW('Water Data'!E20))="","",OFFSET('Water Data'!$E$27,0,10*ROW('Water Data'!E20)))</f>
        <v/>
      </c>
      <c r="BW26" s="272" t="str">
        <f ca="true">+IF(OFFSET('Water Data'!$E$28,0,10*ROW('Water Data'!E20))="","",OFFSET('Water Data'!$E$28,0,10*ROW('Water Data'!E20)))</f>
        <v/>
      </c>
      <c r="BX26" s="272" t="str">
        <f ca="true">+IF(OFFSET('Water Data'!$E$29,0,10*ROW('Water Data'!E20))="","",OFFSET('Water Data'!$E$29,0,10*ROW('Water Data'!E20)))</f>
        <v/>
      </c>
      <c r="BY26" s="272" t="str">
        <f ca="true">+IF(OFFSET('Water Data'!$F$27,0,10*ROW('Water Data'!F20))="","",OFFSET('Water Data'!$F$27,0,10*ROW('Water Data'!F20)))</f>
        <v/>
      </c>
      <c r="BZ26" s="272" t="str">
        <f ca="true">+IF(OFFSET('Water Data'!$F$28,0,10*ROW('Water Data'!F20))="","",OFFSET('Water Data'!$F$28,0,10*ROW('Water Data'!F20)))</f>
        <v/>
      </c>
      <c r="CA26" s="272" t="str">
        <f ca="true">+IF(OFFSET('Water Data'!$F$29,0,10*ROW('Water Data'!F20))="","",OFFSET('Water Data'!$F$29,0,10*ROW('Water Data'!F20)))</f>
        <v/>
      </c>
      <c r="CB26" s="272" t="str">
        <f ca="true">+IF(OFFSET('Water Data'!$G$27,0,10*ROW('Water Data'!G20))="","",OFFSET('Water Data'!$G$27,0,10*ROW('Water Data'!G20)))</f>
        <v/>
      </c>
      <c r="CC26" s="272" t="str">
        <f ca="true">+IF(OFFSET('Water Data'!$G$28,0,10*ROW('Water Data'!G20))="","",OFFSET('Water Data'!$G$28,0,10*ROW('Water Data'!G20)))</f>
        <v/>
      </c>
      <c r="CD26" s="272" t="str">
        <f ca="true">+IF(OFFSET('Water Data'!$G$29,0,10*ROW('Water Data'!G20))="","",OFFSET('Water Data'!$G$29,0,10*ROW('Water Data'!G20)))</f>
        <v/>
      </c>
      <c r="CE26" s="272" t="str">
        <f ca="true">+IF(OFFSET('Water Data'!$H$27,0,10*ROW('Water Data'!H20))="","",OFFSET('Water Data'!$H$27,0,10*ROW('Water Data'!H20)))</f>
        <v/>
      </c>
      <c r="CF26" s="272" t="str">
        <f ca="true">+IF(OFFSET('Water Data'!$H$28,0,10*ROW('Water Data'!H20))="","",OFFSET('Water Data'!$H$28,0,10*ROW('Water Data'!H20)))</f>
        <v/>
      </c>
      <c r="CG26" s="272" t="str">
        <f ca="true">+IF(OFFSET('Water Data'!$H$29,0,10*ROW('Water Data'!H20))="","",OFFSET('Water Data'!$H$29,0,10*ROW('Water Data'!H20)))</f>
        <v/>
      </c>
      <c r="CH26" s="272" t="str">
        <f ca="true">+IF(OFFSET('Water Data'!$I$27,0,10*ROW('Water Data'!I20))="","",OFFSET('Water Data'!$I$27,0,10*ROW('Water Data'!I20)))</f>
        <v/>
      </c>
      <c r="CI26" s="272" t="str">
        <f ca="true">+IF(OFFSET('Water Data'!$I$28,0,10*ROW('Water Data'!I20))="","",OFFSET('Water Data'!$I$28,0,10*ROW('Water Data'!I20)))</f>
        <v/>
      </c>
      <c r="CJ26" s="272" t="str">
        <f ca="true">+IF(OFFSET('Water Data'!$I$29,0,10*ROW('Water Data'!I20))="","",OFFSET('Water Data'!$I$29,0,10*ROW('Water Data'!I20)))</f>
        <v/>
      </c>
      <c r="CK26" s="272" t="str">
        <f ca="true">+IF(OFFSET('Sanitation Data'!$D$28,0,10*ROW('Sanitation Data'!D20))="","",OFFSET('Sanitation Data'!$D$28,0,10*ROW('Sanitation Data'!D20)))</f>
        <v/>
      </c>
      <c r="CL26" s="272" t="str">
        <f ca="true">+IF(OFFSET('Sanitation Data'!$D$29,0,10*ROW('Sanitation Data'!D20))="","",OFFSET('Sanitation Data'!$D$29,0,10*ROW('Sanitation Data'!D20)))</f>
        <v/>
      </c>
      <c r="CM26" s="272" t="str">
        <f ca="true">+IF(OFFSET('Sanitation Data'!$D$30,0,10*ROW('Sanitation Data'!D20))="","",OFFSET('Sanitation Data'!$D$30,0,10*ROW('Sanitation Data'!D20)))</f>
        <v/>
      </c>
      <c r="CN26" s="272" t="str">
        <f ca="true">+IF(OFFSET('Sanitation Data'!$D$31,0,10*ROW('Sanitation Data'!D20))="","",OFFSET('Sanitation Data'!$D$31,0,10*ROW('Sanitation Data'!D20)))</f>
        <v/>
      </c>
      <c r="CO26" s="272" t="str">
        <f ca="true">+IF(OFFSET('Sanitation Data'!$D$32,0,10*ROW('Sanitation Data'!D20))="","",OFFSET('Sanitation Data'!$D$32,0,10*ROW('Sanitation Data'!D20)))</f>
        <v/>
      </c>
      <c r="CP26" s="272" t="str">
        <f ca="true">+IF(OFFSET('Sanitation Data'!$E$28,0,10*ROW('Sanitation Data'!E20))="","",OFFSET('Sanitation Data'!$E$28,0,10*ROW('Sanitation Data'!E20)))</f>
        <v/>
      </c>
      <c r="CQ26" s="272" t="str">
        <f ca="true">+IF(OFFSET('Sanitation Data'!$E$29,0,10*ROW('Sanitation Data'!E20))="","",OFFSET('Sanitation Data'!$E$29,0,10*ROW('Sanitation Data'!E20)))</f>
        <v/>
      </c>
      <c r="CR26" s="272" t="str">
        <f ca="true">+IF(OFFSET('Sanitation Data'!$E$30,0,10*ROW('Sanitation Data'!E20))="","",OFFSET('Sanitation Data'!$E$30,0,10*ROW('Sanitation Data'!E20)))</f>
        <v/>
      </c>
      <c r="CS26" s="272" t="str">
        <f ca="true">+IF(OFFSET('Sanitation Data'!$E$31,0,10*ROW('Sanitation Data'!E20))="","",OFFSET('Sanitation Data'!$E$31,0,10*ROW('Sanitation Data'!E20)))</f>
        <v/>
      </c>
      <c r="CT26" s="272" t="str">
        <f ca="true">+IF(OFFSET('Sanitation Data'!$E$32,0,10*ROW('Sanitation Data'!E20))="","",OFFSET('Sanitation Data'!$E$32,0,10*ROW('Sanitation Data'!E20)))</f>
        <v/>
      </c>
      <c r="CU26" s="272" t="str">
        <f ca="true">+IF(OFFSET('Sanitation Data'!$F$28,0,10*ROW('Sanitation Data'!F20))="","",OFFSET('Sanitation Data'!$F$28,0,10*ROW('Sanitation Data'!F20)))</f>
        <v/>
      </c>
      <c r="CV26" s="272" t="str">
        <f ca="true">+IF(OFFSET('Sanitation Data'!$F$29,0,10*ROW('Sanitation Data'!F20))="","",OFFSET('Sanitation Data'!$F$29,0,10*ROW('Sanitation Data'!F20)))</f>
        <v/>
      </c>
      <c r="CW26" s="272" t="str">
        <f ca="true">+IF(OFFSET('Sanitation Data'!$F$30,0,10*ROW('Sanitation Data'!F20))="","",OFFSET('Sanitation Data'!$F$30,0,10*ROW('Sanitation Data'!F20)))</f>
        <v/>
      </c>
      <c r="CX26" s="272" t="str">
        <f ca="true">+IF(OFFSET('Sanitation Data'!$F$31,0,10*ROW('Sanitation Data'!F20))="","",OFFSET('Sanitation Data'!$F$31,0,10*ROW('Sanitation Data'!F20)))</f>
        <v/>
      </c>
      <c r="CY26" s="272" t="str">
        <f ca="true">+IF(OFFSET('Sanitation Data'!$F$32,0,10*ROW('Sanitation Data'!F20))="","",OFFSET('Sanitation Data'!$F$32,0,10*ROW('Sanitation Data'!F20)))</f>
        <v/>
      </c>
      <c r="CZ26" s="272" t="str">
        <f ca="true">+IF(OFFSET('Sanitation Data'!$G$28,0,10*ROW('Sanitation Data'!G20))="","",OFFSET('Sanitation Data'!$G$28,0,10*ROW('Sanitation Data'!G20)))</f>
        <v/>
      </c>
      <c r="DA26" s="272" t="str">
        <f ca="true">+IF(OFFSET('Sanitation Data'!$G$29,0,10*ROW('Sanitation Data'!G20))="","",OFFSET('Sanitation Data'!$G$29,0,10*ROW('Sanitation Data'!G20)))</f>
        <v/>
      </c>
      <c r="DB26" s="272" t="str">
        <f ca="true">+IF(OFFSET('Sanitation Data'!$G$30,0,10*ROW('Sanitation Data'!G20))="","",OFFSET('Sanitation Data'!$G$30,0,10*ROW('Sanitation Data'!G20)))</f>
        <v/>
      </c>
      <c r="DC26" s="272" t="str">
        <f ca="true">+IF(OFFSET('Sanitation Data'!$G$31,0,10*ROW('Sanitation Data'!G20))="","",OFFSET('Sanitation Data'!$G$31,0,10*ROW('Sanitation Data'!G20)))</f>
        <v/>
      </c>
      <c r="DD26" s="272" t="str">
        <f ca="true">+IF(OFFSET('Sanitation Data'!$G$32,0,10*ROW('Sanitation Data'!G20))="","",OFFSET('Sanitation Data'!$G$32,0,10*ROW('Sanitation Data'!G20)))</f>
        <v/>
      </c>
      <c r="DE26" s="272" t="str">
        <f ca="true">+IF(OFFSET('Sanitation Data'!$H$28,0,10*ROW('Sanitation Data'!H20))="","",OFFSET('Sanitation Data'!$H$28,0,10*ROW('Sanitation Data'!H20)))</f>
        <v/>
      </c>
      <c r="DF26" s="272" t="str">
        <f ca="true">+IF(OFFSET('Sanitation Data'!$H$29,0,10*ROW('Sanitation Data'!H20))="","",OFFSET('Sanitation Data'!$H$29,0,10*ROW('Sanitation Data'!H20)))</f>
        <v/>
      </c>
      <c r="DG26" s="272" t="str">
        <f ca="true">+IF(OFFSET('Sanitation Data'!$H$30,0,10*ROW('Sanitation Data'!H20))="","",OFFSET('Sanitation Data'!$H$30,0,10*ROW('Sanitation Data'!H20)))</f>
        <v/>
      </c>
      <c r="DH26" s="272" t="str">
        <f ca="true">+IF(OFFSET('Sanitation Data'!$H$31,0,10*ROW('Sanitation Data'!H20))="","",OFFSET('Sanitation Data'!$H$31,0,10*ROW('Sanitation Data'!H20)))</f>
        <v/>
      </c>
      <c r="DI26" s="272" t="str">
        <f ca="true">+IF(OFFSET('Sanitation Data'!$H$32,0,10*ROW('Sanitation Data'!H20))="","",OFFSET('Sanitation Data'!$H$32,0,10*ROW('Sanitation Data'!H20)))</f>
        <v/>
      </c>
      <c r="DJ26" s="272" t="str">
        <f ca="true">+IF(OFFSET('Sanitation Data'!$I$28,0,10*ROW('Sanitation Data'!I20))="","",OFFSET('Sanitation Data'!$I$28,0,10*ROW('Sanitation Data'!I20)))</f>
        <v/>
      </c>
      <c r="DK26" s="272" t="str">
        <f ca="true">+IF(OFFSET('Sanitation Data'!$I$29,0,10*ROW('Sanitation Data'!I20))="","",OFFSET('Sanitation Data'!$I$29,0,10*ROW('Sanitation Data'!I20)))</f>
        <v/>
      </c>
      <c r="DL26" s="272" t="str">
        <f ca="true">+IF(OFFSET('Sanitation Data'!$I$30,0,10*ROW('Sanitation Data'!I20))="","",OFFSET('Sanitation Data'!$I$30,0,10*ROW('Sanitation Data'!I20)))</f>
        <v/>
      </c>
      <c r="DM26" s="272" t="str">
        <f ca="true">+IF(OFFSET('Sanitation Data'!$I$31,0,10*ROW('Sanitation Data'!I20))="","",OFFSET('Sanitation Data'!$I$31,0,10*ROW('Sanitation Data'!I20)))</f>
        <v/>
      </c>
      <c r="DN26" s="272" t="str">
        <f ca="true">+IF(OFFSET('Sanitation Data'!$I$32,0,10*ROW('Sanitation Data'!I20))="","",OFFSET('Sanitation Data'!$I$32,0,10*ROW('Sanitation Data'!I20)))</f>
        <v/>
      </c>
      <c r="DO26" s="272" t="str">
        <f ca="true">+IF(OFFSET('Hygiene Data'!$D$11,0,10*ROW('Hygiene Data'!D20))="","",OFFSET('Hygiene Data'!$D$11,0,10*ROW('Hygiene Data'!D20)))</f>
        <v/>
      </c>
      <c r="DP26" s="272" t="str">
        <f ca="true">+IF(OFFSET('Hygiene Data'!$D$12,0,10*ROW('Hygiene Data'!D20))="","",OFFSET('Hygiene Data'!$D$12,0,10*ROW('Hygiene Data'!D20)))</f>
        <v/>
      </c>
      <c r="DQ26" s="272" t="str">
        <f ca="true">+IF(OFFSET('Hygiene Data'!$D$13,0,10*ROW('Hygiene Data'!D20))="","",OFFSET('Hygiene Data'!$D$13,0,10*ROW('Hygiene Data'!D20)))</f>
        <v/>
      </c>
      <c r="DR26" s="272" t="str">
        <f ca="true">+IF(OFFSET('Hygiene Data'!$E$11,0,10*ROW('Hygiene Data'!E20))="","",OFFSET('Hygiene Data'!$E$11,0,10*ROW('Hygiene Data'!E20)))</f>
        <v/>
      </c>
      <c r="DS26" s="272" t="str">
        <f ca="true">+IF(OFFSET('Hygiene Data'!$E$12,0,10*ROW('Hygiene Data'!E20))="","",OFFSET('Hygiene Data'!$E$12,0,10*ROW('Hygiene Data'!E20)))</f>
        <v/>
      </c>
      <c r="DT26" s="272" t="str">
        <f ca="true">+IF(OFFSET('Hygiene Data'!$E$13,0,10*ROW('Hygiene Data'!E20))="","",OFFSET('Hygiene Data'!$E$13,0,10*ROW('Hygiene Data'!E20)))</f>
        <v/>
      </c>
      <c r="DU26" s="272" t="str">
        <f ca="true">+IF(OFFSET('Hygiene Data'!$F$11,0,10*ROW('Hygiene Data'!F20))="","",OFFSET('Hygiene Data'!$F$11,0,10*ROW('Hygiene Data'!F20)))</f>
        <v/>
      </c>
      <c r="DV26" s="272" t="str">
        <f ca="true">+IF(OFFSET('Hygiene Data'!$F$12,0,10*ROW('Hygiene Data'!F20))="","",OFFSET('Hygiene Data'!$F$12,0,10*ROW('Hygiene Data'!F20)))</f>
        <v/>
      </c>
      <c r="DW26" s="272" t="str">
        <f ca="true">+IF(OFFSET('Hygiene Data'!$F$13,0,10*ROW('Hygiene Data'!F20))="","",OFFSET('Hygiene Data'!$F$13,0,10*ROW('Hygiene Data'!F20)))</f>
        <v/>
      </c>
      <c r="DX26" s="272" t="str">
        <f ca="true">+IF(OFFSET('Hygiene Data'!$G$11,0,10*ROW('Hygiene Data'!G20))="","",OFFSET('Hygiene Data'!$G$11,0,10*ROW('Hygiene Data'!G20)))</f>
        <v/>
      </c>
      <c r="DY26" s="272" t="str">
        <f ca="true">+IF(OFFSET('Hygiene Data'!$G$12,0,10*ROW('Hygiene Data'!G20))="","",OFFSET('Hygiene Data'!$G$12,0,10*ROW('Hygiene Data'!G20)))</f>
        <v/>
      </c>
      <c r="DZ26" s="272" t="str">
        <f ca="true">+IF(OFFSET('Hygiene Data'!$G$13,0,10*ROW('Hygiene Data'!G20))="","",OFFSET('Hygiene Data'!$G$13,0,10*ROW('Hygiene Data'!G20)))</f>
        <v/>
      </c>
      <c r="EA26" s="272" t="str">
        <f ca="true">+IF(OFFSET('Hygiene Data'!$H$11,0,10*ROW('Hygiene Data'!H20))="","",OFFSET('Hygiene Data'!$H$11,0,10*ROW('Hygiene Data'!H20)))</f>
        <v/>
      </c>
      <c r="EB26" s="272" t="str">
        <f ca="true">+IF(OFFSET('Hygiene Data'!$H$12,0,10*ROW('Hygiene Data'!H20))="","",OFFSET('Hygiene Data'!$H$12,0,10*ROW('Hygiene Data'!H20)))</f>
        <v/>
      </c>
      <c r="EC26" s="272" t="str">
        <f ca="true">+IF(OFFSET('Hygiene Data'!$H$13,0,10*ROW('Hygiene Data'!H20))="","",OFFSET('Hygiene Data'!$H$13,0,10*ROW('Hygiene Data'!H20)))</f>
        <v/>
      </c>
      <c r="ED26" s="272" t="str">
        <f ca="true">+IF(OFFSET('Hygiene Data'!$I$11,0,10*ROW('Hygiene Data'!I20))="","",OFFSET('Hygiene Data'!$I$11,0,10*ROW('Hygiene Data'!I20)))</f>
        <v/>
      </c>
      <c r="EE26" s="272" t="str">
        <f ca="true">+IF(OFFSET('Hygiene Data'!$I$12,0,10*ROW('Hygiene Data'!I20))="","",OFFSET('Hygiene Data'!$I$12,0,10*ROW('Hygiene Data'!I20)))</f>
        <v/>
      </c>
      <c r="EF26" s="272" t="str">
        <f ca="true">+IF(OFFSET('Hygiene Data'!$I$13,0,10*ROW('Hygiene Data'!I20))="","",OFFSET('Hygiene Data'!$I$13,0,10*ROW('Hygiene Data'!I20)))</f>
        <v/>
      </c>
    </row>
    <row xmlns:x14ac="http://schemas.microsoft.com/office/spreadsheetml/2009/9/ac" r="27" x14ac:dyDescent="0.2">
      <c r="A27" s="36" t="str">
        <f ca="true">+IF(OFFSET('Water Data'!$B$2,0,10*ROW('Water Data'!E21))="","",OFFSET('Water Data'!$B$2,0,10*ROW('Water Data'!E21)))</f>
        <v/>
      </c>
      <c r="B27" s="36" t="str">
        <f ca="true">+IF(OFFSET('Water Data'!$C$2,0,10*ROW('Water Data'!F21))="","",OFFSET('Water Data'!$C$2,0,10*ROW('Water Data'!F21)))</f>
        <v/>
      </c>
      <c r="C27" s="328" t="str">
        <f t="shared" ca="true" si="0"/>
        <v/>
      </c>
      <c r="D27" s="93"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93"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93"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93"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93"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93"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93"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93"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93"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93"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93"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93"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93"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93"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93"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93"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93"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93"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94"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94"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94"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94"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94"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94"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94"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94"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94"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94"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94"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94"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94"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94"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94"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94"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94"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94"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94"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94"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94"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94"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94"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94"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94"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94"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94"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94"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94"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94"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95"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95"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95"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95"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95"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95"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95"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95"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95"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95"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95"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95"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95"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95"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95"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95"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95"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95"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72"/>
      <c r="BS27" s="272" t="str">
        <f ca="true">+IF(OFFSET('Water Data'!$D$27,0,10*ROW('Water Data'!D21))="","",OFFSET('Water Data'!$D$27,0,10*ROW('Water Data'!D21)))</f>
        <v/>
      </c>
      <c r="BT27" s="272" t="str">
        <f ca="true">+IF(OFFSET('Water Data'!$D$28,0,10*ROW('Water Data'!D21))="","",OFFSET('Water Data'!$D$28,0,10*ROW('Water Data'!D21)))</f>
        <v/>
      </c>
      <c r="BU27" s="272" t="str">
        <f ca="true">+IF(OFFSET('Water Data'!$D$29,0,10*ROW('Water Data'!D21))="","",OFFSET('Water Data'!$D$29,0,10*ROW('Water Data'!D21)))</f>
        <v/>
      </c>
      <c r="BV27" s="272" t="str">
        <f ca="true">+IF(OFFSET('Water Data'!$E$27,0,10*ROW('Water Data'!E21))="","",OFFSET('Water Data'!$E$27,0,10*ROW('Water Data'!E21)))</f>
        <v/>
      </c>
      <c r="BW27" s="272" t="str">
        <f ca="true">+IF(OFFSET('Water Data'!$E$28,0,10*ROW('Water Data'!E21))="","",OFFSET('Water Data'!$E$28,0,10*ROW('Water Data'!E21)))</f>
        <v/>
      </c>
      <c r="BX27" s="272" t="str">
        <f ca="true">+IF(OFFSET('Water Data'!$E$29,0,10*ROW('Water Data'!E21))="","",OFFSET('Water Data'!$E$29,0,10*ROW('Water Data'!E21)))</f>
        <v/>
      </c>
      <c r="BY27" s="272" t="str">
        <f ca="true">+IF(OFFSET('Water Data'!$F$27,0,10*ROW('Water Data'!F21))="","",OFFSET('Water Data'!$F$27,0,10*ROW('Water Data'!F21)))</f>
        <v/>
      </c>
      <c r="BZ27" s="272" t="str">
        <f ca="true">+IF(OFFSET('Water Data'!$F$28,0,10*ROW('Water Data'!F21))="","",OFFSET('Water Data'!$F$28,0,10*ROW('Water Data'!F21)))</f>
        <v/>
      </c>
      <c r="CA27" s="272" t="str">
        <f ca="true">+IF(OFFSET('Water Data'!$F$29,0,10*ROW('Water Data'!F21))="","",OFFSET('Water Data'!$F$29,0,10*ROW('Water Data'!F21)))</f>
        <v/>
      </c>
      <c r="CB27" s="272" t="str">
        <f ca="true">+IF(OFFSET('Water Data'!$G$27,0,10*ROW('Water Data'!G21))="","",OFFSET('Water Data'!$G$27,0,10*ROW('Water Data'!G21)))</f>
        <v/>
      </c>
      <c r="CC27" s="272" t="str">
        <f ca="true">+IF(OFFSET('Water Data'!$G$28,0,10*ROW('Water Data'!G21))="","",OFFSET('Water Data'!$G$28,0,10*ROW('Water Data'!G21)))</f>
        <v/>
      </c>
      <c r="CD27" s="272" t="str">
        <f ca="true">+IF(OFFSET('Water Data'!$G$29,0,10*ROW('Water Data'!G21))="","",OFFSET('Water Data'!$G$29,0,10*ROW('Water Data'!G21)))</f>
        <v/>
      </c>
      <c r="CE27" s="272" t="str">
        <f ca="true">+IF(OFFSET('Water Data'!$H$27,0,10*ROW('Water Data'!H21))="","",OFFSET('Water Data'!$H$27,0,10*ROW('Water Data'!H21)))</f>
        <v/>
      </c>
      <c r="CF27" s="272" t="str">
        <f ca="true">+IF(OFFSET('Water Data'!$H$28,0,10*ROW('Water Data'!H21))="","",OFFSET('Water Data'!$H$28,0,10*ROW('Water Data'!H21)))</f>
        <v/>
      </c>
      <c r="CG27" s="272" t="str">
        <f ca="true">+IF(OFFSET('Water Data'!$H$29,0,10*ROW('Water Data'!H21))="","",OFFSET('Water Data'!$H$29,0,10*ROW('Water Data'!H21)))</f>
        <v/>
      </c>
      <c r="CH27" s="272" t="str">
        <f ca="true">+IF(OFFSET('Water Data'!$I$27,0,10*ROW('Water Data'!I21))="","",OFFSET('Water Data'!$I$27,0,10*ROW('Water Data'!I21)))</f>
        <v/>
      </c>
      <c r="CI27" s="272" t="str">
        <f ca="true">+IF(OFFSET('Water Data'!$I$28,0,10*ROW('Water Data'!I21))="","",OFFSET('Water Data'!$I$28,0,10*ROW('Water Data'!I21)))</f>
        <v/>
      </c>
      <c r="CJ27" s="272" t="str">
        <f ca="true">+IF(OFFSET('Water Data'!$I$29,0,10*ROW('Water Data'!I21))="","",OFFSET('Water Data'!$I$29,0,10*ROW('Water Data'!I21)))</f>
        <v/>
      </c>
      <c r="CK27" s="272" t="str">
        <f ca="true">+IF(OFFSET('Sanitation Data'!$D$28,0,10*ROW('Sanitation Data'!D21))="","",OFFSET('Sanitation Data'!$D$28,0,10*ROW('Sanitation Data'!D21)))</f>
        <v/>
      </c>
      <c r="CL27" s="272" t="str">
        <f ca="true">+IF(OFFSET('Sanitation Data'!$D$29,0,10*ROW('Sanitation Data'!D21))="","",OFFSET('Sanitation Data'!$D$29,0,10*ROW('Sanitation Data'!D21)))</f>
        <v/>
      </c>
      <c r="CM27" s="272" t="str">
        <f ca="true">+IF(OFFSET('Sanitation Data'!$D$30,0,10*ROW('Sanitation Data'!D21))="","",OFFSET('Sanitation Data'!$D$30,0,10*ROW('Sanitation Data'!D21)))</f>
        <v/>
      </c>
      <c r="CN27" s="272" t="str">
        <f ca="true">+IF(OFFSET('Sanitation Data'!$D$31,0,10*ROW('Sanitation Data'!D21))="","",OFFSET('Sanitation Data'!$D$31,0,10*ROW('Sanitation Data'!D21)))</f>
        <v/>
      </c>
      <c r="CO27" s="272" t="str">
        <f ca="true">+IF(OFFSET('Sanitation Data'!$D$32,0,10*ROW('Sanitation Data'!D21))="","",OFFSET('Sanitation Data'!$D$32,0,10*ROW('Sanitation Data'!D21)))</f>
        <v/>
      </c>
      <c r="CP27" s="272" t="str">
        <f ca="true">+IF(OFFSET('Sanitation Data'!$E$28,0,10*ROW('Sanitation Data'!E21))="","",OFFSET('Sanitation Data'!$E$28,0,10*ROW('Sanitation Data'!E21)))</f>
        <v/>
      </c>
      <c r="CQ27" s="272" t="str">
        <f ca="true">+IF(OFFSET('Sanitation Data'!$E$29,0,10*ROW('Sanitation Data'!E21))="","",OFFSET('Sanitation Data'!$E$29,0,10*ROW('Sanitation Data'!E21)))</f>
        <v/>
      </c>
      <c r="CR27" s="272" t="str">
        <f ca="true">+IF(OFFSET('Sanitation Data'!$E$30,0,10*ROW('Sanitation Data'!E21))="","",OFFSET('Sanitation Data'!$E$30,0,10*ROW('Sanitation Data'!E21)))</f>
        <v/>
      </c>
      <c r="CS27" s="272" t="str">
        <f ca="true">+IF(OFFSET('Sanitation Data'!$E$31,0,10*ROW('Sanitation Data'!E21))="","",OFFSET('Sanitation Data'!$E$31,0,10*ROW('Sanitation Data'!E21)))</f>
        <v/>
      </c>
      <c r="CT27" s="272" t="str">
        <f ca="true">+IF(OFFSET('Sanitation Data'!$E$32,0,10*ROW('Sanitation Data'!E21))="","",OFFSET('Sanitation Data'!$E$32,0,10*ROW('Sanitation Data'!E21)))</f>
        <v/>
      </c>
      <c r="CU27" s="272" t="str">
        <f ca="true">+IF(OFFSET('Sanitation Data'!$F$28,0,10*ROW('Sanitation Data'!F21))="","",OFFSET('Sanitation Data'!$F$28,0,10*ROW('Sanitation Data'!F21)))</f>
        <v/>
      </c>
      <c r="CV27" s="272" t="str">
        <f ca="true">+IF(OFFSET('Sanitation Data'!$F$29,0,10*ROW('Sanitation Data'!F21))="","",OFFSET('Sanitation Data'!$F$29,0,10*ROW('Sanitation Data'!F21)))</f>
        <v/>
      </c>
      <c r="CW27" s="272" t="str">
        <f ca="true">+IF(OFFSET('Sanitation Data'!$F$30,0,10*ROW('Sanitation Data'!F21))="","",OFFSET('Sanitation Data'!$F$30,0,10*ROW('Sanitation Data'!F21)))</f>
        <v/>
      </c>
      <c r="CX27" s="272" t="str">
        <f ca="true">+IF(OFFSET('Sanitation Data'!$F$31,0,10*ROW('Sanitation Data'!F21))="","",OFFSET('Sanitation Data'!$F$31,0,10*ROW('Sanitation Data'!F21)))</f>
        <v/>
      </c>
      <c r="CY27" s="272" t="str">
        <f ca="true">+IF(OFFSET('Sanitation Data'!$F$32,0,10*ROW('Sanitation Data'!F21))="","",OFFSET('Sanitation Data'!$F$32,0,10*ROW('Sanitation Data'!F21)))</f>
        <v/>
      </c>
      <c r="CZ27" s="272" t="str">
        <f ca="true">+IF(OFFSET('Sanitation Data'!$G$28,0,10*ROW('Sanitation Data'!G21))="","",OFFSET('Sanitation Data'!$G$28,0,10*ROW('Sanitation Data'!G21)))</f>
        <v/>
      </c>
      <c r="DA27" s="272" t="str">
        <f ca="true">+IF(OFFSET('Sanitation Data'!$G$29,0,10*ROW('Sanitation Data'!G21))="","",OFFSET('Sanitation Data'!$G$29,0,10*ROW('Sanitation Data'!G21)))</f>
        <v/>
      </c>
      <c r="DB27" s="272" t="str">
        <f ca="true">+IF(OFFSET('Sanitation Data'!$G$30,0,10*ROW('Sanitation Data'!G21))="","",OFFSET('Sanitation Data'!$G$30,0,10*ROW('Sanitation Data'!G21)))</f>
        <v/>
      </c>
      <c r="DC27" s="272" t="str">
        <f ca="true">+IF(OFFSET('Sanitation Data'!$G$31,0,10*ROW('Sanitation Data'!G21))="","",OFFSET('Sanitation Data'!$G$31,0,10*ROW('Sanitation Data'!G21)))</f>
        <v/>
      </c>
      <c r="DD27" s="272" t="str">
        <f ca="true">+IF(OFFSET('Sanitation Data'!$G$32,0,10*ROW('Sanitation Data'!G21))="","",OFFSET('Sanitation Data'!$G$32,0,10*ROW('Sanitation Data'!G21)))</f>
        <v/>
      </c>
      <c r="DE27" s="272" t="str">
        <f ca="true">+IF(OFFSET('Sanitation Data'!$H$28,0,10*ROW('Sanitation Data'!H21))="","",OFFSET('Sanitation Data'!$H$28,0,10*ROW('Sanitation Data'!H21)))</f>
        <v/>
      </c>
      <c r="DF27" s="272" t="str">
        <f ca="true">+IF(OFFSET('Sanitation Data'!$H$29,0,10*ROW('Sanitation Data'!H21))="","",OFFSET('Sanitation Data'!$H$29,0,10*ROW('Sanitation Data'!H21)))</f>
        <v/>
      </c>
      <c r="DG27" s="272" t="str">
        <f ca="true">+IF(OFFSET('Sanitation Data'!$H$30,0,10*ROW('Sanitation Data'!H21))="","",OFFSET('Sanitation Data'!$H$30,0,10*ROW('Sanitation Data'!H21)))</f>
        <v/>
      </c>
      <c r="DH27" s="272" t="str">
        <f ca="true">+IF(OFFSET('Sanitation Data'!$H$31,0,10*ROW('Sanitation Data'!H21))="","",OFFSET('Sanitation Data'!$H$31,0,10*ROW('Sanitation Data'!H21)))</f>
        <v/>
      </c>
      <c r="DI27" s="272" t="str">
        <f ca="true">+IF(OFFSET('Sanitation Data'!$H$32,0,10*ROW('Sanitation Data'!H21))="","",OFFSET('Sanitation Data'!$H$32,0,10*ROW('Sanitation Data'!H21)))</f>
        <v/>
      </c>
      <c r="DJ27" s="272" t="str">
        <f ca="true">+IF(OFFSET('Sanitation Data'!$I$28,0,10*ROW('Sanitation Data'!I21))="","",OFFSET('Sanitation Data'!$I$28,0,10*ROW('Sanitation Data'!I21)))</f>
        <v/>
      </c>
      <c r="DK27" s="272" t="str">
        <f ca="true">+IF(OFFSET('Sanitation Data'!$I$29,0,10*ROW('Sanitation Data'!I21))="","",OFFSET('Sanitation Data'!$I$29,0,10*ROW('Sanitation Data'!I21)))</f>
        <v/>
      </c>
      <c r="DL27" s="272" t="str">
        <f ca="true">+IF(OFFSET('Sanitation Data'!$I$30,0,10*ROW('Sanitation Data'!I21))="","",OFFSET('Sanitation Data'!$I$30,0,10*ROW('Sanitation Data'!I21)))</f>
        <v/>
      </c>
      <c r="DM27" s="272" t="str">
        <f ca="true">+IF(OFFSET('Sanitation Data'!$I$31,0,10*ROW('Sanitation Data'!I21))="","",OFFSET('Sanitation Data'!$I$31,0,10*ROW('Sanitation Data'!I21)))</f>
        <v/>
      </c>
      <c r="DN27" s="272" t="str">
        <f ca="true">+IF(OFFSET('Sanitation Data'!$I$32,0,10*ROW('Sanitation Data'!I21))="","",OFFSET('Sanitation Data'!$I$32,0,10*ROW('Sanitation Data'!I21)))</f>
        <v/>
      </c>
      <c r="DO27" s="272" t="str">
        <f ca="true">+IF(OFFSET('Hygiene Data'!$D$11,0,10*ROW('Hygiene Data'!D21))="","",OFFSET('Hygiene Data'!$D$11,0,10*ROW('Hygiene Data'!D21)))</f>
        <v/>
      </c>
      <c r="DP27" s="272" t="str">
        <f ca="true">+IF(OFFSET('Hygiene Data'!$D$12,0,10*ROW('Hygiene Data'!D21))="","",OFFSET('Hygiene Data'!$D$12,0,10*ROW('Hygiene Data'!D21)))</f>
        <v/>
      </c>
      <c r="DQ27" s="272" t="str">
        <f ca="true">+IF(OFFSET('Hygiene Data'!$D$13,0,10*ROW('Hygiene Data'!D21))="","",OFFSET('Hygiene Data'!$D$13,0,10*ROW('Hygiene Data'!D21)))</f>
        <v/>
      </c>
      <c r="DR27" s="272" t="str">
        <f ca="true">+IF(OFFSET('Hygiene Data'!$E$11,0,10*ROW('Hygiene Data'!E21))="","",OFFSET('Hygiene Data'!$E$11,0,10*ROW('Hygiene Data'!E21)))</f>
        <v/>
      </c>
      <c r="DS27" s="272" t="str">
        <f ca="true">+IF(OFFSET('Hygiene Data'!$E$12,0,10*ROW('Hygiene Data'!E21))="","",OFFSET('Hygiene Data'!$E$12,0,10*ROW('Hygiene Data'!E21)))</f>
        <v/>
      </c>
      <c r="DT27" s="272" t="str">
        <f ca="true">+IF(OFFSET('Hygiene Data'!$E$13,0,10*ROW('Hygiene Data'!E21))="","",OFFSET('Hygiene Data'!$E$13,0,10*ROW('Hygiene Data'!E21)))</f>
        <v/>
      </c>
      <c r="DU27" s="272" t="str">
        <f ca="true">+IF(OFFSET('Hygiene Data'!$F$11,0,10*ROW('Hygiene Data'!F21))="","",OFFSET('Hygiene Data'!$F$11,0,10*ROW('Hygiene Data'!F21)))</f>
        <v/>
      </c>
      <c r="DV27" s="272" t="str">
        <f ca="true">+IF(OFFSET('Hygiene Data'!$F$12,0,10*ROW('Hygiene Data'!F21))="","",OFFSET('Hygiene Data'!$F$12,0,10*ROW('Hygiene Data'!F21)))</f>
        <v/>
      </c>
      <c r="DW27" s="272" t="str">
        <f ca="true">+IF(OFFSET('Hygiene Data'!$F$13,0,10*ROW('Hygiene Data'!F21))="","",OFFSET('Hygiene Data'!$F$13,0,10*ROW('Hygiene Data'!F21)))</f>
        <v/>
      </c>
      <c r="DX27" s="272" t="str">
        <f ca="true">+IF(OFFSET('Hygiene Data'!$G$11,0,10*ROW('Hygiene Data'!G21))="","",OFFSET('Hygiene Data'!$G$11,0,10*ROW('Hygiene Data'!G21)))</f>
        <v/>
      </c>
      <c r="DY27" s="272" t="str">
        <f ca="true">+IF(OFFSET('Hygiene Data'!$G$12,0,10*ROW('Hygiene Data'!G21))="","",OFFSET('Hygiene Data'!$G$12,0,10*ROW('Hygiene Data'!G21)))</f>
        <v/>
      </c>
      <c r="DZ27" s="272" t="str">
        <f ca="true">+IF(OFFSET('Hygiene Data'!$G$13,0,10*ROW('Hygiene Data'!G21))="","",OFFSET('Hygiene Data'!$G$13,0,10*ROW('Hygiene Data'!G21)))</f>
        <v/>
      </c>
      <c r="EA27" s="272" t="str">
        <f ca="true">+IF(OFFSET('Hygiene Data'!$H$11,0,10*ROW('Hygiene Data'!H21))="","",OFFSET('Hygiene Data'!$H$11,0,10*ROW('Hygiene Data'!H21)))</f>
        <v/>
      </c>
      <c r="EB27" s="272" t="str">
        <f ca="true">+IF(OFFSET('Hygiene Data'!$H$12,0,10*ROW('Hygiene Data'!H21))="","",OFFSET('Hygiene Data'!$H$12,0,10*ROW('Hygiene Data'!H21)))</f>
        <v/>
      </c>
      <c r="EC27" s="272" t="str">
        <f ca="true">+IF(OFFSET('Hygiene Data'!$H$13,0,10*ROW('Hygiene Data'!H21))="","",OFFSET('Hygiene Data'!$H$13,0,10*ROW('Hygiene Data'!H21)))</f>
        <v/>
      </c>
      <c r="ED27" s="272" t="str">
        <f ca="true">+IF(OFFSET('Hygiene Data'!$I$11,0,10*ROW('Hygiene Data'!I21))="","",OFFSET('Hygiene Data'!$I$11,0,10*ROW('Hygiene Data'!I21)))</f>
        <v/>
      </c>
      <c r="EE27" s="272" t="str">
        <f ca="true">+IF(OFFSET('Hygiene Data'!$I$12,0,10*ROW('Hygiene Data'!I21))="","",OFFSET('Hygiene Data'!$I$12,0,10*ROW('Hygiene Data'!I21)))</f>
        <v/>
      </c>
      <c r="EF27" s="272" t="str">
        <f ca="true">+IF(OFFSET('Hygiene Data'!$I$13,0,10*ROW('Hygiene Data'!I21))="","",OFFSET('Hygiene Data'!$I$13,0,10*ROW('Hygiene Data'!I21)))</f>
        <v/>
      </c>
    </row>
    <row xmlns:x14ac="http://schemas.microsoft.com/office/spreadsheetml/2009/9/ac" r="28" x14ac:dyDescent="0.2">
      <c r="A28" s="36" t="str">
        <f ca="true">+IF(OFFSET('Water Data'!$B$2,0,10*ROW('Water Data'!E22))="","",OFFSET('Water Data'!$B$2,0,10*ROW('Water Data'!E22)))</f>
        <v/>
      </c>
      <c r="B28" s="36" t="str">
        <f ca="true">+IF(OFFSET('Water Data'!$C$2,0,10*ROW('Water Data'!F22))="","",OFFSET('Water Data'!$C$2,0,10*ROW('Water Data'!F22)))</f>
        <v/>
      </c>
      <c r="C28" s="328" t="str">
        <f t="shared" ca="true" si="0"/>
        <v/>
      </c>
      <c r="D28" s="93"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93"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93"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93"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93"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93"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93"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93"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93"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93"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93"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93"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93"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93"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93"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93"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93"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93"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94"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94"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94"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94"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94"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94"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94"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94"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94"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94"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94"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94"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94"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94"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94"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94"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94"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94"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94"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94"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94"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94"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94"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94"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94"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94"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94"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94"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94"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94"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95"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95"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95"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95"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95"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95"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95"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95"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95"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95"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95"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95"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95"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95"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95"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95"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95"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95"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72"/>
      <c r="BS28" s="272" t="str">
        <f ca="true">+IF(OFFSET('Water Data'!$D$27,0,10*ROW('Water Data'!D22))="","",OFFSET('Water Data'!$D$27,0,10*ROW('Water Data'!D22)))</f>
        <v/>
      </c>
      <c r="BT28" s="272" t="str">
        <f ca="true">+IF(OFFSET('Water Data'!$D$28,0,10*ROW('Water Data'!D22))="","",OFFSET('Water Data'!$D$28,0,10*ROW('Water Data'!D22)))</f>
        <v/>
      </c>
      <c r="BU28" s="272" t="str">
        <f ca="true">+IF(OFFSET('Water Data'!$D$29,0,10*ROW('Water Data'!D22))="","",OFFSET('Water Data'!$D$29,0,10*ROW('Water Data'!D22)))</f>
        <v/>
      </c>
      <c r="BV28" s="272" t="str">
        <f ca="true">+IF(OFFSET('Water Data'!$E$27,0,10*ROW('Water Data'!E22))="","",OFFSET('Water Data'!$E$27,0,10*ROW('Water Data'!E22)))</f>
        <v/>
      </c>
      <c r="BW28" s="272" t="str">
        <f ca="true">+IF(OFFSET('Water Data'!$E$28,0,10*ROW('Water Data'!E22))="","",OFFSET('Water Data'!$E$28,0,10*ROW('Water Data'!E22)))</f>
        <v/>
      </c>
      <c r="BX28" s="272" t="str">
        <f ca="true">+IF(OFFSET('Water Data'!$E$29,0,10*ROW('Water Data'!E22))="","",OFFSET('Water Data'!$E$29,0,10*ROW('Water Data'!E22)))</f>
        <v/>
      </c>
      <c r="BY28" s="272" t="str">
        <f ca="true">+IF(OFFSET('Water Data'!$F$27,0,10*ROW('Water Data'!F22))="","",OFFSET('Water Data'!$F$27,0,10*ROW('Water Data'!F22)))</f>
        <v/>
      </c>
      <c r="BZ28" s="272" t="str">
        <f ca="true">+IF(OFFSET('Water Data'!$F$28,0,10*ROW('Water Data'!F22))="","",OFFSET('Water Data'!$F$28,0,10*ROW('Water Data'!F22)))</f>
        <v/>
      </c>
      <c r="CA28" s="272" t="str">
        <f ca="true">+IF(OFFSET('Water Data'!$F$29,0,10*ROW('Water Data'!F22))="","",OFFSET('Water Data'!$F$29,0,10*ROW('Water Data'!F22)))</f>
        <v/>
      </c>
      <c r="CB28" s="272" t="str">
        <f ca="true">+IF(OFFSET('Water Data'!$G$27,0,10*ROW('Water Data'!G22))="","",OFFSET('Water Data'!$G$27,0,10*ROW('Water Data'!G22)))</f>
        <v/>
      </c>
      <c r="CC28" s="272" t="str">
        <f ca="true">+IF(OFFSET('Water Data'!$G$28,0,10*ROW('Water Data'!G22))="","",OFFSET('Water Data'!$G$28,0,10*ROW('Water Data'!G22)))</f>
        <v/>
      </c>
      <c r="CD28" s="272" t="str">
        <f ca="true">+IF(OFFSET('Water Data'!$G$29,0,10*ROW('Water Data'!G22))="","",OFFSET('Water Data'!$G$29,0,10*ROW('Water Data'!G22)))</f>
        <v/>
      </c>
      <c r="CE28" s="272" t="str">
        <f ca="true">+IF(OFFSET('Water Data'!$H$27,0,10*ROW('Water Data'!H22))="","",OFFSET('Water Data'!$H$27,0,10*ROW('Water Data'!H22)))</f>
        <v/>
      </c>
      <c r="CF28" s="272" t="str">
        <f ca="true">+IF(OFFSET('Water Data'!$H$28,0,10*ROW('Water Data'!H22))="","",OFFSET('Water Data'!$H$28,0,10*ROW('Water Data'!H22)))</f>
        <v/>
      </c>
      <c r="CG28" s="272" t="str">
        <f ca="true">+IF(OFFSET('Water Data'!$H$29,0,10*ROW('Water Data'!H22))="","",OFFSET('Water Data'!$H$29,0,10*ROW('Water Data'!H22)))</f>
        <v/>
      </c>
      <c r="CH28" s="272" t="str">
        <f ca="true">+IF(OFFSET('Water Data'!$I$27,0,10*ROW('Water Data'!I22))="","",OFFSET('Water Data'!$I$27,0,10*ROW('Water Data'!I22)))</f>
        <v/>
      </c>
      <c r="CI28" s="272" t="str">
        <f ca="true">+IF(OFFSET('Water Data'!$I$28,0,10*ROW('Water Data'!I22))="","",OFFSET('Water Data'!$I$28,0,10*ROW('Water Data'!I22)))</f>
        <v/>
      </c>
      <c r="CJ28" s="272" t="str">
        <f ca="true">+IF(OFFSET('Water Data'!$I$29,0,10*ROW('Water Data'!I22))="","",OFFSET('Water Data'!$I$29,0,10*ROW('Water Data'!I22)))</f>
        <v/>
      </c>
      <c r="CK28" s="272" t="str">
        <f ca="true">+IF(OFFSET('Sanitation Data'!$D$28,0,10*ROW('Sanitation Data'!D22))="","",OFFSET('Sanitation Data'!$D$28,0,10*ROW('Sanitation Data'!D22)))</f>
        <v/>
      </c>
      <c r="CL28" s="272" t="str">
        <f ca="true">+IF(OFFSET('Sanitation Data'!$D$29,0,10*ROW('Sanitation Data'!D22))="","",OFFSET('Sanitation Data'!$D$29,0,10*ROW('Sanitation Data'!D22)))</f>
        <v/>
      </c>
      <c r="CM28" s="272" t="str">
        <f ca="true">+IF(OFFSET('Sanitation Data'!$D$30,0,10*ROW('Sanitation Data'!D22))="","",OFFSET('Sanitation Data'!$D$30,0,10*ROW('Sanitation Data'!D22)))</f>
        <v/>
      </c>
      <c r="CN28" s="272" t="str">
        <f ca="true">+IF(OFFSET('Sanitation Data'!$D$31,0,10*ROW('Sanitation Data'!D22))="","",OFFSET('Sanitation Data'!$D$31,0,10*ROW('Sanitation Data'!D22)))</f>
        <v/>
      </c>
      <c r="CO28" s="272" t="str">
        <f ca="true">+IF(OFFSET('Sanitation Data'!$D$32,0,10*ROW('Sanitation Data'!D22))="","",OFFSET('Sanitation Data'!$D$32,0,10*ROW('Sanitation Data'!D22)))</f>
        <v/>
      </c>
      <c r="CP28" s="272" t="str">
        <f ca="true">+IF(OFFSET('Sanitation Data'!$E$28,0,10*ROW('Sanitation Data'!E22))="","",OFFSET('Sanitation Data'!$E$28,0,10*ROW('Sanitation Data'!E22)))</f>
        <v/>
      </c>
      <c r="CQ28" s="272" t="str">
        <f ca="true">+IF(OFFSET('Sanitation Data'!$E$29,0,10*ROW('Sanitation Data'!E22))="","",OFFSET('Sanitation Data'!$E$29,0,10*ROW('Sanitation Data'!E22)))</f>
        <v/>
      </c>
      <c r="CR28" s="272" t="str">
        <f ca="true">+IF(OFFSET('Sanitation Data'!$E$30,0,10*ROW('Sanitation Data'!E22))="","",OFFSET('Sanitation Data'!$E$30,0,10*ROW('Sanitation Data'!E22)))</f>
        <v/>
      </c>
      <c r="CS28" s="272" t="str">
        <f ca="true">+IF(OFFSET('Sanitation Data'!$E$31,0,10*ROW('Sanitation Data'!E22))="","",OFFSET('Sanitation Data'!$E$31,0,10*ROW('Sanitation Data'!E22)))</f>
        <v/>
      </c>
      <c r="CT28" s="272" t="str">
        <f ca="true">+IF(OFFSET('Sanitation Data'!$E$32,0,10*ROW('Sanitation Data'!E22))="","",OFFSET('Sanitation Data'!$E$32,0,10*ROW('Sanitation Data'!E22)))</f>
        <v/>
      </c>
      <c r="CU28" s="272" t="str">
        <f ca="true">+IF(OFFSET('Sanitation Data'!$F$28,0,10*ROW('Sanitation Data'!F22))="","",OFFSET('Sanitation Data'!$F$28,0,10*ROW('Sanitation Data'!F22)))</f>
        <v/>
      </c>
      <c r="CV28" s="272" t="str">
        <f ca="true">+IF(OFFSET('Sanitation Data'!$F$29,0,10*ROW('Sanitation Data'!F22))="","",OFFSET('Sanitation Data'!$F$29,0,10*ROW('Sanitation Data'!F22)))</f>
        <v/>
      </c>
      <c r="CW28" s="272" t="str">
        <f ca="true">+IF(OFFSET('Sanitation Data'!$F$30,0,10*ROW('Sanitation Data'!F22))="","",OFFSET('Sanitation Data'!$F$30,0,10*ROW('Sanitation Data'!F22)))</f>
        <v/>
      </c>
      <c r="CX28" s="272" t="str">
        <f ca="true">+IF(OFFSET('Sanitation Data'!$F$31,0,10*ROW('Sanitation Data'!F22))="","",OFFSET('Sanitation Data'!$F$31,0,10*ROW('Sanitation Data'!F22)))</f>
        <v/>
      </c>
      <c r="CY28" s="272" t="str">
        <f ca="true">+IF(OFFSET('Sanitation Data'!$F$32,0,10*ROW('Sanitation Data'!F22))="","",OFFSET('Sanitation Data'!$F$32,0,10*ROW('Sanitation Data'!F22)))</f>
        <v/>
      </c>
      <c r="CZ28" s="272" t="str">
        <f ca="true">+IF(OFFSET('Sanitation Data'!$G$28,0,10*ROW('Sanitation Data'!G22))="","",OFFSET('Sanitation Data'!$G$28,0,10*ROW('Sanitation Data'!G22)))</f>
        <v/>
      </c>
      <c r="DA28" s="272" t="str">
        <f ca="true">+IF(OFFSET('Sanitation Data'!$G$29,0,10*ROW('Sanitation Data'!G22))="","",OFFSET('Sanitation Data'!$G$29,0,10*ROW('Sanitation Data'!G22)))</f>
        <v/>
      </c>
      <c r="DB28" s="272" t="str">
        <f ca="true">+IF(OFFSET('Sanitation Data'!$G$30,0,10*ROW('Sanitation Data'!G22))="","",OFFSET('Sanitation Data'!$G$30,0,10*ROW('Sanitation Data'!G22)))</f>
        <v/>
      </c>
      <c r="DC28" s="272" t="str">
        <f ca="true">+IF(OFFSET('Sanitation Data'!$G$31,0,10*ROW('Sanitation Data'!G22))="","",OFFSET('Sanitation Data'!$G$31,0,10*ROW('Sanitation Data'!G22)))</f>
        <v/>
      </c>
      <c r="DD28" s="272" t="str">
        <f ca="true">+IF(OFFSET('Sanitation Data'!$G$32,0,10*ROW('Sanitation Data'!G22))="","",OFFSET('Sanitation Data'!$G$32,0,10*ROW('Sanitation Data'!G22)))</f>
        <v/>
      </c>
      <c r="DE28" s="272" t="str">
        <f ca="true">+IF(OFFSET('Sanitation Data'!$H$28,0,10*ROW('Sanitation Data'!H22))="","",OFFSET('Sanitation Data'!$H$28,0,10*ROW('Sanitation Data'!H22)))</f>
        <v/>
      </c>
      <c r="DF28" s="272" t="str">
        <f ca="true">+IF(OFFSET('Sanitation Data'!$H$29,0,10*ROW('Sanitation Data'!H22))="","",OFFSET('Sanitation Data'!$H$29,0,10*ROW('Sanitation Data'!H22)))</f>
        <v/>
      </c>
      <c r="DG28" s="272" t="str">
        <f ca="true">+IF(OFFSET('Sanitation Data'!$H$30,0,10*ROW('Sanitation Data'!H22))="","",OFFSET('Sanitation Data'!$H$30,0,10*ROW('Sanitation Data'!H22)))</f>
        <v/>
      </c>
      <c r="DH28" s="272" t="str">
        <f ca="true">+IF(OFFSET('Sanitation Data'!$H$31,0,10*ROW('Sanitation Data'!H22))="","",OFFSET('Sanitation Data'!$H$31,0,10*ROW('Sanitation Data'!H22)))</f>
        <v/>
      </c>
      <c r="DI28" s="272" t="str">
        <f ca="true">+IF(OFFSET('Sanitation Data'!$H$32,0,10*ROW('Sanitation Data'!H22))="","",OFFSET('Sanitation Data'!$H$32,0,10*ROW('Sanitation Data'!H22)))</f>
        <v/>
      </c>
      <c r="DJ28" s="272" t="str">
        <f ca="true">+IF(OFFSET('Sanitation Data'!$I$28,0,10*ROW('Sanitation Data'!I22))="","",OFFSET('Sanitation Data'!$I$28,0,10*ROW('Sanitation Data'!I22)))</f>
        <v/>
      </c>
      <c r="DK28" s="272" t="str">
        <f ca="true">+IF(OFFSET('Sanitation Data'!$I$29,0,10*ROW('Sanitation Data'!I22))="","",OFFSET('Sanitation Data'!$I$29,0,10*ROW('Sanitation Data'!I22)))</f>
        <v/>
      </c>
      <c r="DL28" s="272" t="str">
        <f ca="true">+IF(OFFSET('Sanitation Data'!$I$30,0,10*ROW('Sanitation Data'!I22))="","",OFFSET('Sanitation Data'!$I$30,0,10*ROW('Sanitation Data'!I22)))</f>
        <v/>
      </c>
      <c r="DM28" s="272" t="str">
        <f ca="true">+IF(OFFSET('Sanitation Data'!$I$31,0,10*ROW('Sanitation Data'!I22))="","",OFFSET('Sanitation Data'!$I$31,0,10*ROW('Sanitation Data'!I22)))</f>
        <v/>
      </c>
      <c r="DN28" s="272" t="str">
        <f ca="true">+IF(OFFSET('Sanitation Data'!$I$32,0,10*ROW('Sanitation Data'!I22))="","",OFFSET('Sanitation Data'!$I$32,0,10*ROW('Sanitation Data'!I22)))</f>
        <v/>
      </c>
      <c r="DO28" s="272" t="str">
        <f ca="true">+IF(OFFSET('Hygiene Data'!$D$11,0,10*ROW('Hygiene Data'!D22))="","",OFFSET('Hygiene Data'!$D$11,0,10*ROW('Hygiene Data'!D22)))</f>
        <v/>
      </c>
      <c r="DP28" s="272" t="str">
        <f ca="true">+IF(OFFSET('Hygiene Data'!$D$12,0,10*ROW('Hygiene Data'!D22))="","",OFFSET('Hygiene Data'!$D$12,0,10*ROW('Hygiene Data'!D22)))</f>
        <v/>
      </c>
      <c r="DQ28" s="272" t="str">
        <f ca="true">+IF(OFFSET('Hygiene Data'!$D$13,0,10*ROW('Hygiene Data'!D22))="","",OFFSET('Hygiene Data'!$D$13,0,10*ROW('Hygiene Data'!D22)))</f>
        <v/>
      </c>
      <c r="DR28" s="272" t="str">
        <f ca="true">+IF(OFFSET('Hygiene Data'!$E$11,0,10*ROW('Hygiene Data'!E22))="","",OFFSET('Hygiene Data'!$E$11,0,10*ROW('Hygiene Data'!E22)))</f>
        <v/>
      </c>
      <c r="DS28" s="272" t="str">
        <f ca="true">+IF(OFFSET('Hygiene Data'!$E$12,0,10*ROW('Hygiene Data'!E22))="","",OFFSET('Hygiene Data'!$E$12,0,10*ROW('Hygiene Data'!E22)))</f>
        <v/>
      </c>
      <c r="DT28" s="272" t="str">
        <f ca="true">+IF(OFFSET('Hygiene Data'!$E$13,0,10*ROW('Hygiene Data'!E22))="","",OFFSET('Hygiene Data'!$E$13,0,10*ROW('Hygiene Data'!E22)))</f>
        <v/>
      </c>
      <c r="DU28" s="272" t="str">
        <f ca="true">+IF(OFFSET('Hygiene Data'!$F$11,0,10*ROW('Hygiene Data'!F22))="","",OFFSET('Hygiene Data'!$F$11,0,10*ROW('Hygiene Data'!F22)))</f>
        <v/>
      </c>
      <c r="DV28" s="272" t="str">
        <f ca="true">+IF(OFFSET('Hygiene Data'!$F$12,0,10*ROW('Hygiene Data'!F22))="","",OFFSET('Hygiene Data'!$F$12,0,10*ROW('Hygiene Data'!F22)))</f>
        <v/>
      </c>
      <c r="DW28" s="272" t="str">
        <f ca="true">+IF(OFFSET('Hygiene Data'!$F$13,0,10*ROW('Hygiene Data'!F22))="","",OFFSET('Hygiene Data'!$F$13,0,10*ROW('Hygiene Data'!F22)))</f>
        <v/>
      </c>
      <c r="DX28" s="272" t="str">
        <f ca="true">+IF(OFFSET('Hygiene Data'!$G$11,0,10*ROW('Hygiene Data'!G22))="","",OFFSET('Hygiene Data'!$G$11,0,10*ROW('Hygiene Data'!G22)))</f>
        <v/>
      </c>
      <c r="DY28" s="272" t="str">
        <f ca="true">+IF(OFFSET('Hygiene Data'!$G$12,0,10*ROW('Hygiene Data'!G22))="","",OFFSET('Hygiene Data'!$G$12,0,10*ROW('Hygiene Data'!G22)))</f>
        <v/>
      </c>
      <c r="DZ28" s="272" t="str">
        <f ca="true">+IF(OFFSET('Hygiene Data'!$G$13,0,10*ROW('Hygiene Data'!G22))="","",OFFSET('Hygiene Data'!$G$13,0,10*ROW('Hygiene Data'!G22)))</f>
        <v/>
      </c>
      <c r="EA28" s="272" t="str">
        <f ca="true">+IF(OFFSET('Hygiene Data'!$H$11,0,10*ROW('Hygiene Data'!H22))="","",OFFSET('Hygiene Data'!$H$11,0,10*ROW('Hygiene Data'!H22)))</f>
        <v/>
      </c>
      <c r="EB28" s="272" t="str">
        <f ca="true">+IF(OFFSET('Hygiene Data'!$H$12,0,10*ROW('Hygiene Data'!H22))="","",OFFSET('Hygiene Data'!$H$12,0,10*ROW('Hygiene Data'!H22)))</f>
        <v/>
      </c>
      <c r="EC28" s="272" t="str">
        <f ca="true">+IF(OFFSET('Hygiene Data'!$H$13,0,10*ROW('Hygiene Data'!H22))="","",OFFSET('Hygiene Data'!$H$13,0,10*ROW('Hygiene Data'!H22)))</f>
        <v/>
      </c>
      <c r="ED28" s="272" t="str">
        <f ca="true">+IF(OFFSET('Hygiene Data'!$I$11,0,10*ROW('Hygiene Data'!I22))="","",OFFSET('Hygiene Data'!$I$11,0,10*ROW('Hygiene Data'!I22)))</f>
        <v/>
      </c>
      <c r="EE28" s="272" t="str">
        <f ca="true">+IF(OFFSET('Hygiene Data'!$I$12,0,10*ROW('Hygiene Data'!I22))="","",OFFSET('Hygiene Data'!$I$12,0,10*ROW('Hygiene Data'!I22)))</f>
        <v/>
      </c>
      <c r="EF28" s="272" t="str">
        <f ca="true">+IF(OFFSET('Hygiene Data'!$I$13,0,10*ROW('Hygiene Data'!I22))="","",OFFSET('Hygiene Data'!$I$13,0,10*ROW('Hygiene Data'!I22)))</f>
        <v/>
      </c>
    </row>
    <row xmlns:x14ac="http://schemas.microsoft.com/office/spreadsheetml/2009/9/ac" r="29" x14ac:dyDescent="0.2">
      <c r="A29" s="36" t="str">
        <f ca="true">+IF(OFFSET('Water Data'!$B$2,0,10*ROW('Water Data'!E23))="","",OFFSET('Water Data'!$B$2,0,10*ROW('Water Data'!E23)))</f>
        <v/>
      </c>
      <c r="B29" s="36" t="str">
        <f ca="true">+IF(OFFSET('Water Data'!$C$2,0,10*ROW('Water Data'!F23))="","",OFFSET('Water Data'!$C$2,0,10*ROW('Water Data'!F23)))</f>
        <v/>
      </c>
      <c r="C29" s="328" t="str">
        <f t="shared" ca="true" si="0"/>
        <v/>
      </c>
      <c r="D29" s="93"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93"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93"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93"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93"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93"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93"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93"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93"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93"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93"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93"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93"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93"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93"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93"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93"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93"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94"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94"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94"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94"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94"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94"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94"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94"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94"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94"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94"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94"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94"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94"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94"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94"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94"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94"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94"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94"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94"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94"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94"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94"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94"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94"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94"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94"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94"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94"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95"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95"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95"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95"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95"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95"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95"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95"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95"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95"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95"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95"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95"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95"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95"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95"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95"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95"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72"/>
      <c r="BS29" s="272" t="str">
        <f ca="true">+IF(OFFSET('Water Data'!$D$27,0,10*ROW('Water Data'!D23))="","",OFFSET('Water Data'!$D$27,0,10*ROW('Water Data'!D23)))</f>
        <v/>
      </c>
      <c r="BT29" s="272" t="str">
        <f ca="true">+IF(OFFSET('Water Data'!$D$28,0,10*ROW('Water Data'!D23))="","",OFFSET('Water Data'!$D$28,0,10*ROW('Water Data'!D23)))</f>
        <v/>
      </c>
      <c r="BU29" s="272" t="str">
        <f ca="true">+IF(OFFSET('Water Data'!$D$29,0,10*ROW('Water Data'!D23))="","",OFFSET('Water Data'!$D$29,0,10*ROW('Water Data'!D23)))</f>
        <v/>
      </c>
      <c r="BV29" s="272" t="str">
        <f ca="true">+IF(OFFSET('Water Data'!$E$27,0,10*ROW('Water Data'!E23))="","",OFFSET('Water Data'!$E$27,0,10*ROW('Water Data'!E23)))</f>
        <v/>
      </c>
      <c r="BW29" s="272" t="str">
        <f ca="true">+IF(OFFSET('Water Data'!$E$28,0,10*ROW('Water Data'!E23))="","",OFFSET('Water Data'!$E$28,0,10*ROW('Water Data'!E23)))</f>
        <v/>
      </c>
      <c r="BX29" s="272" t="str">
        <f ca="true">+IF(OFFSET('Water Data'!$E$29,0,10*ROW('Water Data'!E23))="","",OFFSET('Water Data'!$E$29,0,10*ROW('Water Data'!E23)))</f>
        <v/>
      </c>
      <c r="BY29" s="272" t="str">
        <f ca="true">+IF(OFFSET('Water Data'!$F$27,0,10*ROW('Water Data'!F23))="","",OFFSET('Water Data'!$F$27,0,10*ROW('Water Data'!F23)))</f>
        <v/>
      </c>
      <c r="BZ29" s="272" t="str">
        <f ca="true">+IF(OFFSET('Water Data'!$F$28,0,10*ROW('Water Data'!F23))="","",OFFSET('Water Data'!$F$28,0,10*ROW('Water Data'!F23)))</f>
        <v/>
      </c>
      <c r="CA29" s="272" t="str">
        <f ca="true">+IF(OFFSET('Water Data'!$F$29,0,10*ROW('Water Data'!F23))="","",OFFSET('Water Data'!$F$29,0,10*ROW('Water Data'!F23)))</f>
        <v/>
      </c>
      <c r="CB29" s="272" t="str">
        <f ca="true">+IF(OFFSET('Water Data'!$G$27,0,10*ROW('Water Data'!G23))="","",OFFSET('Water Data'!$G$27,0,10*ROW('Water Data'!G23)))</f>
        <v/>
      </c>
      <c r="CC29" s="272" t="str">
        <f ca="true">+IF(OFFSET('Water Data'!$G$28,0,10*ROW('Water Data'!G23))="","",OFFSET('Water Data'!$G$28,0,10*ROW('Water Data'!G23)))</f>
        <v/>
      </c>
      <c r="CD29" s="272" t="str">
        <f ca="true">+IF(OFFSET('Water Data'!$G$29,0,10*ROW('Water Data'!G23))="","",OFFSET('Water Data'!$G$29,0,10*ROW('Water Data'!G23)))</f>
        <v/>
      </c>
      <c r="CE29" s="272" t="str">
        <f ca="true">+IF(OFFSET('Water Data'!$H$27,0,10*ROW('Water Data'!H23))="","",OFFSET('Water Data'!$H$27,0,10*ROW('Water Data'!H23)))</f>
        <v/>
      </c>
      <c r="CF29" s="272" t="str">
        <f ca="true">+IF(OFFSET('Water Data'!$H$28,0,10*ROW('Water Data'!H23))="","",OFFSET('Water Data'!$H$28,0,10*ROW('Water Data'!H23)))</f>
        <v/>
      </c>
      <c r="CG29" s="272" t="str">
        <f ca="true">+IF(OFFSET('Water Data'!$H$29,0,10*ROW('Water Data'!H23))="","",OFFSET('Water Data'!$H$29,0,10*ROW('Water Data'!H23)))</f>
        <v/>
      </c>
      <c r="CH29" s="272" t="str">
        <f ca="true">+IF(OFFSET('Water Data'!$I$27,0,10*ROW('Water Data'!I23))="","",OFFSET('Water Data'!$I$27,0,10*ROW('Water Data'!I23)))</f>
        <v/>
      </c>
      <c r="CI29" s="272" t="str">
        <f ca="true">+IF(OFFSET('Water Data'!$I$28,0,10*ROW('Water Data'!I23))="","",OFFSET('Water Data'!$I$28,0,10*ROW('Water Data'!I23)))</f>
        <v/>
      </c>
      <c r="CJ29" s="272" t="str">
        <f ca="true">+IF(OFFSET('Water Data'!$I$29,0,10*ROW('Water Data'!I23))="","",OFFSET('Water Data'!$I$29,0,10*ROW('Water Data'!I23)))</f>
        <v/>
      </c>
      <c r="CK29" s="272" t="str">
        <f ca="true">+IF(OFFSET('Sanitation Data'!$D$28,0,10*ROW('Sanitation Data'!D23))="","",OFFSET('Sanitation Data'!$D$28,0,10*ROW('Sanitation Data'!D23)))</f>
        <v/>
      </c>
      <c r="CL29" s="272" t="str">
        <f ca="true">+IF(OFFSET('Sanitation Data'!$D$29,0,10*ROW('Sanitation Data'!D23))="","",OFFSET('Sanitation Data'!$D$29,0,10*ROW('Sanitation Data'!D23)))</f>
        <v/>
      </c>
      <c r="CM29" s="272" t="str">
        <f ca="true">+IF(OFFSET('Sanitation Data'!$D$30,0,10*ROW('Sanitation Data'!D23))="","",OFFSET('Sanitation Data'!$D$30,0,10*ROW('Sanitation Data'!D23)))</f>
        <v/>
      </c>
      <c r="CN29" s="272" t="str">
        <f ca="true">+IF(OFFSET('Sanitation Data'!$D$31,0,10*ROW('Sanitation Data'!D23))="","",OFFSET('Sanitation Data'!$D$31,0,10*ROW('Sanitation Data'!D23)))</f>
        <v/>
      </c>
      <c r="CO29" s="272" t="str">
        <f ca="true">+IF(OFFSET('Sanitation Data'!$D$32,0,10*ROW('Sanitation Data'!D23))="","",OFFSET('Sanitation Data'!$D$32,0,10*ROW('Sanitation Data'!D23)))</f>
        <v/>
      </c>
      <c r="CP29" s="272" t="str">
        <f ca="true">+IF(OFFSET('Sanitation Data'!$E$28,0,10*ROW('Sanitation Data'!E23))="","",OFFSET('Sanitation Data'!$E$28,0,10*ROW('Sanitation Data'!E23)))</f>
        <v/>
      </c>
      <c r="CQ29" s="272" t="str">
        <f ca="true">+IF(OFFSET('Sanitation Data'!$E$29,0,10*ROW('Sanitation Data'!E23))="","",OFFSET('Sanitation Data'!$E$29,0,10*ROW('Sanitation Data'!E23)))</f>
        <v/>
      </c>
      <c r="CR29" s="272" t="str">
        <f ca="true">+IF(OFFSET('Sanitation Data'!$E$30,0,10*ROW('Sanitation Data'!E23))="","",OFFSET('Sanitation Data'!$E$30,0,10*ROW('Sanitation Data'!E23)))</f>
        <v/>
      </c>
      <c r="CS29" s="272" t="str">
        <f ca="true">+IF(OFFSET('Sanitation Data'!$E$31,0,10*ROW('Sanitation Data'!E23))="","",OFFSET('Sanitation Data'!$E$31,0,10*ROW('Sanitation Data'!E23)))</f>
        <v/>
      </c>
      <c r="CT29" s="272" t="str">
        <f ca="true">+IF(OFFSET('Sanitation Data'!$E$32,0,10*ROW('Sanitation Data'!E23))="","",OFFSET('Sanitation Data'!$E$32,0,10*ROW('Sanitation Data'!E23)))</f>
        <v/>
      </c>
      <c r="CU29" s="272" t="str">
        <f ca="true">+IF(OFFSET('Sanitation Data'!$F$28,0,10*ROW('Sanitation Data'!F23))="","",OFFSET('Sanitation Data'!$F$28,0,10*ROW('Sanitation Data'!F23)))</f>
        <v/>
      </c>
      <c r="CV29" s="272" t="str">
        <f ca="true">+IF(OFFSET('Sanitation Data'!$F$29,0,10*ROW('Sanitation Data'!F23))="","",OFFSET('Sanitation Data'!$F$29,0,10*ROW('Sanitation Data'!F23)))</f>
        <v/>
      </c>
      <c r="CW29" s="272" t="str">
        <f ca="true">+IF(OFFSET('Sanitation Data'!$F$30,0,10*ROW('Sanitation Data'!F23))="","",OFFSET('Sanitation Data'!$F$30,0,10*ROW('Sanitation Data'!F23)))</f>
        <v/>
      </c>
      <c r="CX29" s="272" t="str">
        <f ca="true">+IF(OFFSET('Sanitation Data'!$F$31,0,10*ROW('Sanitation Data'!F23))="","",OFFSET('Sanitation Data'!$F$31,0,10*ROW('Sanitation Data'!F23)))</f>
        <v/>
      </c>
      <c r="CY29" s="272" t="str">
        <f ca="true">+IF(OFFSET('Sanitation Data'!$F$32,0,10*ROW('Sanitation Data'!F23))="","",OFFSET('Sanitation Data'!$F$32,0,10*ROW('Sanitation Data'!F23)))</f>
        <v/>
      </c>
      <c r="CZ29" s="272" t="str">
        <f ca="true">+IF(OFFSET('Sanitation Data'!$G$28,0,10*ROW('Sanitation Data'!G23))="","",OFFSET('Sanitation Data'!$G$28,0,10*ROW('Sanitation Data'!G23)))</f>
        <v/>
      </c>
      <c r="DA29" s="272" t="str">
        <f ca="true">+IF(OFFSET('Sanitation Data'!$G$29,0,10*ROW('Sanitation Data'!G23))="","",OFFSET('Sanitation Data'!$G$29,0,10*ROW('Sanitation Data'!G23)))</f>
        <v/>
      </c>
      <c r="DB29" s="272" t="str">
        <f ca="true">+IF(OFFSET('Sanitation Data'!$G$30,0,10*ROW('Sanitation Data'!G23))="","",OFFSET('Sanitation Data'!$G$30,0,10*ROW('Sanitation Data'!G23)))</f>
        <v/>
      </c>
      <c r="DC29" s="272" t="str">
        <f ca="true">+IF(OFFSET('Sanitation Data'!$G$31,0,10*ROW('Sanitation Data'!G23))="","",OFFSET('Sanitation Data'!$G$31,0,10*ROW('Sanitation Data'!G23)))</f>
        <v/>
      </c>
      <c r="DD29" s="272" t="str">
        <f ca="true">+IF(OFFSET('Sanitation Data'!$G$32,0,10*ROW('Sanitation Data'!G23))="","",OFFSET('Sanitation Data'!$G$32,0,10*ROW('Sanitation Data'!G23)))</f>
        <v/>
      </c>
      <c r="DE29" s="272" t="str">
        <f ca="true">+IF(OFFSET('Sanitation Data'!$H$28,0,10*ROW('Sanitation Data'!H23))="","",OFFSET('Sanitation Data'!$H$28,0,10*ROW('Sanitation Data'!H23)))</f>
        <v/>
      </c>
      <c r="DF29" s="272" t="str">
        <f ca="true">+IF(OFFSET('Sanitation Data'!$H$29,0,10*ROW('Sanitation Data'!H23))="","",OFFSET('Sanitation Data'!$H$29,0,10*ROW('Sanitation Data'!H23)))</f>
        <v/>
      </c>
      <c r="DG29" s="272" t="str">
        <f ca="true">+IF(OFFSET('Sanitation Data'!$H$30,0,10*ROW('Sanitation Data'!H23))="","",OFFSET('Sanitation Data'!$H$30,0,10*ROW('Sanitation Data'!H23)))</f>
        <v/>
      </c>
      <c r="DH29" s="272" t="str">
        <f ca="true">+IF(OFFSET('Sanitation Data'!$H$31,0,10*ROW('Sanitation Data'!H23))="","",OFFSET('Sanitation Data'!$H$31,0,10*ROW('Sanitation Data'!H23)))</f>
        <v/>
      </c>
      <c r="DI29" s="272" t="str">
        <f ca="true">+IF(OFFSET('Sanitation Data'!$H$32,0,10*ROW('Sanitation Data'!H23))="","",OFFSET('Sanitation Data'!$H$32,0,10*ROW('Sanitation Data'!H23)))</f>
        <v/>
      </c>
      <c r="DJ29" s="272" t="str">
        <f ca="true">+IF(OFFSET('Sanitation Data'!$I$28,0,10*ROW('Sanitation Data'!I23))="","",OFFSET('Sanitation Data'!$I$28,0,10*ROW('Sanitation Data'!I23)))</f>
        <v/>
      </c>
      <c r="DK29" s="272" t="str">
        <f ca="true">+IF(OFFSET('Sanitation Data'!$I$29,0,10*ROW('Sanitation Data'!I23))="","",OFFSET('Sanitation Data'!$I$29,0,10*ROW('Sanitation Data'!I23)))</f>
        <v/>
      </c>
      <c r="DL29" s="272" t="str">
        <f ca="true">+IF(OFFSET('Sanitation Data'!$I$30,0,10*ROW('Sanitation Data'!I23))="","",OFFSET('Sanitation Data'!$I$30,0,10*ROW('Sanitation Data'!I23)))</f>
        <v/>
      </c>
      <c r="DM29" s="272" t="str">
        <f ca="true">+IF(OFFSET('Sanitation Data'!$I$31,0,10*ROW('Sanitation Data'!I23))="","",OFFSET('Sanitation Data'!$I$31,0,10*ROW('Sanitation Data'!I23)))</f>
        <v/>
      </c>
      <c r="DN29" s="272" t="str">
        <f ca="true">+IF(OFFSET('Sanitation Data'!$I$32,0,10*ROW('Sanitation Data'!I23))="","",OFFSET('Sanitation Data'!$I$32,0,10*ROW('Sanitation Data'!I23)))</f>
        <v/>
      </c>
      <c r="DO29" s="272" t="str">
        <f ca="true">+IF(OFFSET('Hygiene Data'!$D$11,0,10*ROW('Hygiene Data'!D23))="","",OFFSET('Hygiene Data'!$D$11,0,10*ROW('Hygiene Data'!D23)))</f>
        <v/>
      </c>
      <c r="DP29" s="272" t="str">
        <f ca="true">+IF(OFFSET('Hygiene Data'!$D$12,0,10*ROW('Hygiene Data'!D23))="","",OFFSET('Hygiene Data'!$D$12,0,10*ROW('Hygiene Data'!D23)))</f>
        <v/>
      </c>
      <c r="DQ29" s="272" t="str">
        <f ca="true">+IF(OFFSET('Hygiene Data'!$D$13,0,10*ROW('Hygiene Data'!D23))="","",OFFSET('Hygiene Data'!$D$13,0,10*ROW('Hygiene Data'!D23)))</f>
        <v/>
      </c>
      <c r="DR29" s="272" t="str">
        <f ca="true">+IF(OFFSET('Hygiene Data'!$E$11,0,10*ROW('Hygiene Data'!E23))="","",OFFSET('Hygiene Data'!$E$11,0,10*ROW('Hygiene Data'!E23)))</f>
        <v/>
      </c>
      <c r="DS29" s="272" t="str">
        <f ca="true">+IF(OFFSET('Hygiene Data'!$E$12,0,10*ROW('Hygiene Data'!E23))="","",OFFSET('Hygiene Data'!$E$12,0,10*ROW('Hygiene Data'!E23)))</f>
        <v/>
      </c>
      <c r="DT29" s="272" t="str">
        <f ca="true">+IF(OFFSET('Hygiene Data'!$E$13,0,10*ROW('Hygiene Data'!E23))="","",OFFSET('Hygiene Data'!$E$13,0,10*ROW('Hygiene Data'!E23)))</f>
        <v/>
      </c>
      <c r="DU29" s="272" t="str">
        <f ca="true">+IF(OFFSET('Hygiene Data'!$F$11,0,10*ROW('Hygiene Data'!F23))="","",OFFSET('Hygiene Data'!$F$11,0,10*ROW('Hygiene Data'!F23)))</f>
        <v/>
      </c>
      <c r="DV29" s="272" t="str">
        <f ca="true">+IF(OFFSET('Hygiene Data'!$F$12,0,10*ROW('Hygiene Data'!F23))="","",OFFSET('Hygiene Data'!$F$12,0,10*ROW('Hygiene Data'!F23)))</f>
        <v/>
      </c>
      <c r="DW29" s="272" t="str">
        <f ca="true">+IF(OFFSET('Hygiene Data'!$F$13,0,10*ROW('Hygiene Data'!F23))="","",OFFSET('Hygiene Data'!$F$13,0,10*ROW('Hygiene Data'!F23)))</f>
        <v/>
      </c>
      <c r="DX29" s="272" t="str">
        <f ca="true">+IF(OFFSET('Hygiene Data'!$G$11,0,10*ROW('Hygiene Data'!G23))="","",OFFSET('Hygiene Data'!$G$11,0,10*ROW('Hygiene Data'!G23)))</f>
        <v/>
      </c>
      <c r="DY29" s="272" t="str">
        <f ca="true">+IF(OFFSET('Hygiene Data'!$G$12,0,10*ROW('Hygiene Data'!G23))="","",OFFSET('Hygiene Data'!$G$12,0,10*ROW('Hygiene Data'!G23)))</f>
        <v/>
      </c>
      <c r="DZ29" s="272" t="str">
        <f ca="true">+IF(OFFSET('Hygiene Data'!$G$13,0,10*ROW('Hygiene Data'!G23))="","",OFFSET('Hygiene Data'!$G$13,0,10*ROW('Hygiene Data'!G23)))</f>
        <v/>
      </c>
      <c r="EA29" s="272" t="str">
        <f ca="true">+IF(OFFSET('Hygiene Data'!$H$11,0,10*ROW('Hygiene Data'!H23))="","",OFFSET('Hygiene Data'!$H$11,0,10*ROW('Hygiene Data'!H23)))</f>
        <v/>
      </c>
      <c r="EB29" s="272" t="str">
        <f ca="true">+IF(OFFSET('Hygiene Data'!$H$12,0,10*ROW('Hygiene Data'!H23))="","",OFFSET('Hygiene Data'!$H$12,0,10*ROW('Hygiene Data'!H23)))</f>
        <v/>
      </c>
      <c r="EC29" s="272" t="str">
        <f ca="true">+IF(OFFSET('Hygiene Data'!$H$13,0,10*ROW('Hygiene Data'!H23))="","",OFFSET('Hygiene Data'!$H$13,0,10*ROW('Hygiene Data'!H23)))</f>
        <v/>
      </c>
      <c r="ED29" s="272" t="str">
        <f ca="true">+IF(OFFSET('Hygiene Data'!$I$11,0,10*ROW('Hygiene Data'!I23))="","",OFFSET('Hygiene Data'!$I$11,0,10*ROW('Hygiene Data'!I23)))</f>
        <v/>
      </c>
      <c r="EE29" s="272" t="str">
        <f ca="true">+IF(OFFSET('Hygiene Data'!$I$12,0,10*ROW('Hygiene Data'!I23))="","",OFFSET('Hygiene Data'!$I$12,0,10*ROW('Hygiene Data'!I23)))</f>
        <v/>
      </c>
      <c r="EF29" s="272" t="str">
        <f ca="true">+IF(OFFSET('Hygiene Data'!$I$13,0,10*ROW('Hygiene Data'!I23))="","",OFFSET('Hygiene Data'!$I$13,0,10*ROW('Hygiene Data'!I23)))</f>
        <v/>
      </c>
    </row>
    <row xmlns:x14ac="http://schemas.microsoft.com/office/spreadsheetml/2009/9/ac" r="30" x14ac:dyDescent="0.2">
      <c r="A30" s="36" t="str">
        <f ca="true">+IF(OFFSET('Water Data'!$B$2,0,10*ROW('Water Data'!E24))="","",OFFSET('Water Data'!$B$2,0,10*ROW('Water Data'!E24)))</f>
        <v/>
      </c>
      <c r="B30" s="36" t="str">
        <f ca="true">+IF(OFFSET('Water Data'!$C$2,0,10*ROW('Water Data'!F24))="","",OFFSET('Water Data'!$C$2,0,10*ROW('Water Data'!F24)))</f>
        <v/>
      </c>
      <c r="C30" s="328" t="str">
        <f t="shared" ca="true" si="0"/>
        <v/>
      </c>
      <c r="D30" s="93"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93"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93"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93"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93"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93"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93"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93"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93"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93"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93"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93"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93"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93"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93"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93"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93"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93"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94"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94"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94"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94"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94"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94"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94"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94"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94"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94"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94"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94"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94"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94"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94"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94"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94"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94"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94"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94"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94"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94"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94"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94"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94"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94"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94"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94"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94"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94"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95"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95"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95"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95"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95"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95"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95"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95"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95"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95"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95"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95"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95"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95"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95"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95"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95"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95"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72"/>
      <c r="BS30" s="272" t="str">
        <f ca="true">+IF(OFFSET('Water Data'!$D$27,0,10*ROW('Water Data'!D24))="","",OFFSET('Water Data'!$D$27,0,10*ROW('Water Data'!D24)))</f>
        <v/>
      </c>
      <c r="BT30" s="272" t="str">
        <f ca="true">+IF(OFFSET('Water Data'!$D$28,0,10*ROW('Water Data'!D24))="","",OFFSET('Water Data'!$D$28,0,10*ROW('Water Data'!D24)))</f>
        <v/>
      </c>
      <c r="BU30" s="272" t="str">
        <f ca="true">+IF(OFFSET('Water Data'!$D$29,0,10*ROW('Water Data'!D24))="","",OFFSET('Water Data'!$D$29,0,10*ROW('Water Data'!D24)))</f>
        <v/>
      </c>
      <c r="BV30" s="272" t="str">
        <f ca="true">+IF(OFFSET('Water Data'!$E$27,0,10*ROW('Water Data'!E24))="","",OFFSET('Water Data'!$E$27,0,10*ROW('Water Data'!E24)))</f>
        <v/>
      </c>
      <c r="BW30" s="272" t="str">
        <f ca="true">+IF(OFFSET('Water Data'!$E$28,0,10*ROW('Water Data'!E24))="","",OFFSET('Water Data'!$E$28,0,10*ROW('Water Data'!E24)))</f>
        <v/>
      </c>
      <c r="BX30" s="272" t="str">
        <f ca="true">+IF(OFFSET('Water Data'!$E$29,0,10*ROW('Water Data'!E24))="","",OFFSET('Water Data'!$E$29,0,10*ROW('Water Data'!E24)))</f>
        <v/>
      </c>
      <c r="BY30" s="272" t="str">
        <f ca="true">+IF(OFFSET('Water Data'!$F$27,0,10*ROW('Water Data'!F24))="","",OFFSET('Water Data'!$F$27,0,10*ROW('Water Data'!F24)))</f>
        <v/>
      </c>
      <c r="BZ30" s="272" t="str">
        <f ca="true">+IF(OFFSET('Water Data'!$F$28,0,10*ROW('Water Data'!F24))="","",OFFSET('Water Data'!$F$28,0,10*ROW('Water Data'!F24)))</f>
        <v/>
      </c>
      <c r="CA30" s="272" t="str">
        <f ca="true">+IF(OFFSET('Water Data'!$F$29,0,10*ROW('Water Data'!F24))="","",OFFSET('Water Data'!$F$29,0,10*ROW('Water Data'!F24)))</f>
        <v/>
      </c>
      <c r="CB30" s="272" t="str">
        <f ca="true">+IF(OFFSET('Water Data'!$G$27,0,10*ROW('Water Data'!G24))="","",OFFSET('Water Data'!$G$27,0,10*ROW('Water Data'!G24)))</f>
        <v/>
      </c>
      <c r="CC30" s="272" t="str">
        <f ca="true">+IF(OFFSET('Water Data'!$G$28,0,10*ROW('Water Data'!G24))="","",OFFSET('Water Data'!$G$28,0,10*ROW('Water Data'!G24)))</f>
        <v/>
      </c>
      <c r="CD30" s="272" t="str">
        <f ca="true">+IF(OFFSET('Water Data'!$G$29,0,10*ROW('Water Data'!G24))="","",OFFSET('Water Data'!$G$29,0,10*ROW('Water Data'!G24)))</f>
        <v/>
      </c>
      <c r="CE30" s="272" t="str">
        <f ca="true">+IF(OFFSET('Water Data'!$H$27,0,10*ROW('Water Data'!H24))="","",OFFSET('Water Data'!$H$27,0,10*ROW('Water Data'!H24)))</f>
        <v/>
      </c>
      <c r="CF30" s="272" t="str">
        <f ca="true">+IF(OFFSET('Water Data'!$H$28,0,10*ROW('Water Data'!H24))="","",OFFSET('Water Data'!$H$28,0,10*ROW('Water Data'!H24)))</f>
        <v/>
      </c>
      <c r="CG30" s="272" t="str">
        <f ca="true">+IF(OFFSET('Water Data'!$H$29,0,10*ROW('Water Data'!H24))="","",OFFSET('Water Data'!$H$29,0,10*ROW('Water Data'!H24)))</f>
        <v/>
      </c>
      <c r="CH30" s="272" t="str">
        <f ca="true">+IF(OFFSET('Water Data'!$I$27,0,10*ROW('Water Data'!I24))="","",OFFSET('Water Data'!$I$27,0,10*ROW('Water Data'!I24)))</f>
        <v/>
      </c>
      <c r="CI30" s="272" t="str">
        <f ca="true">+IF(OFFSET('Water Data'!$I$28,0,10*ROW('Water Data'!I24))="","",OFFSET('Water Data'!$I$28,0,10*ROW('Water Data'!I24)))</f>
        <v/>
      </c>
      <c r="CJ30" s="272" t="str">
        <f ca="true">+IF(OFFSET('Water Data'!$I$29,0,10*ROW('Water Data'!I24))="","",OFFSET('Water Data'!$I$29,0,10*ROW('Water Data'!I24)))</f>
        <v/>
      </c>
      <c r="CK30" s="272" t="str">
        <f ca="true">+IF(OFFSET('Sanitation Data'!$D$28,0,10*ROW('Sanitation Data'!D24))="","",OFFSET('Sanitation Data'!$D$28,0,10*ROW('Sanitation Data'!D24)))</f>
        <v/>
      </c>
      <c r="CL30" s="272" t="str">
        <f ca="true">+IF(OFFSET('Sanitation Data'!$D$29,0,10*ROW('Sanitation Data'!D24))="","",OFFSET('Sanitation Data'!$D$29,0,10*ROW('Sanitation Data'!D24)))</f>
        <v/>
      </c>
      <c r="CM30" s="272" t="str">
        <f ca="true">+IF(OFFSET('Sanitation Data'!$D$30,0,10*ROW('Sanitation Data'!D24))="","",OFFSET('Sanitation Data'!$D$30,0,10*ROW('Sanitation Data'!D24)))</f>
        <v/>
      </c>
      <c r="CN30" s="272" t="str">
        <f ca="true">+IF(OFFSET('Sanitation Data'!$D$31,0,10*ROW('Sanitation Data'!D24))="","",OFFSET('Sanitation Data'!$D$31,0,10*ROW('Sanitation Data'!D24)))</f>
        <v/>
      </c>
      <c r="CO30" s="272" t="str">
        <f ca="true">+IF(OFFSET('Sanitation Data'!$D$32,0,10*ROW('Sanitation Data'!D24))="","",OFFSET('Sanitation Data'!$D$32,0,10*ROW('Sanitation Data'!D24)))</f>
        <v/>
      </c>
      <c r="CP30" s="272" t="str">
        <f ca="true">+IF(OFFSET('Sanitation Data'!$E$28,0,10*ROW('Sanitation Data'!E24))="","",OFFSET('Sanitation Data'!$E$28,0,10*ROW('Sanitation Data'!E24)))</f>
        <v/>
      </c>
      <c r="CQ30" s="272" t="str">
        <f ca="true">+IF(OFFSET('Sanitation Data'!$E$29,0,10*ROW('Sanitation Data'!E24))="","",OFFSET('Sanitation Data'!$E$29,0,10*ROW('Sanitation Data'!E24)))</f>
        <v/>
      </c>
      <c r="CR30" s="272" t="str">
        <f ca="true">+IF(OFFSET('Sanitation Data'!$E$30,0,10*ROW('Sanitation Data'!E24))="","",OFFSET('Sanitation Data'!$E$30,0,10*ROW('Sanitation Data'!E24)))</f>
        <v/>
      </c>
      <c r="CS30" s="272" t="str">
        <f ca="true">+IF(OFFSET('Sanitation Data'!$E$31,0,10*ROW('Sanitation Data'!E24))="","",OFFSET('Sanitation Data'!$E$31,0,10*ROW('Sanitation Data'!E24)))</f>
        <v/>
      </c>
      <c r="CT30" s="272" t="str">
        <f ca="true">+IF(OFFSET('Sanitation Data'!$E$32,0,10*ROW('Sanitation Data'!E24))="","",OFFSET('Sanitation Data'!$E$32,0,10*ROW('Sanitation Data'!E24)))</f>
        <v/>
      </c>
      <c r="CU30" s="272" t="str">
        <f ca="true">+IF(OFFSET('Sanitation Data'!$F$28,0,10*ROW('Sanitation Data'!F24))="","",OFFSET('Sanitation Data'!$F$28,0,10*ROW('Sanitation Data'!F24)))</f>
        <v/>
      </c>
      <c r="CV30" s="272" t="str">
        <f ca="true">+IF(OFFSET('Sanitation Data'!$F$29,0,10*ROW('Sanitation Data'!F24))="","",OFFSET('Sanitation Data'!$F$29,0,10*ROW('Sanitation Data'!F24)))</f>
        <v/>
      </c>
      <c r="CW30" s="272" t="str">
        <f ca="true">+IF(OFFSET('Sanitation Data'!$F$30,0,10*ROW('Sanitation Data'!F24))="","",OFFSET('Sanitation Data'!$F$30,0,10*ROW('Sanitation Data'!F24)))</f>
        <v/>
      </c>
      <c r="CX30" s="272" t="str">
        <f ca="true">+IF(OFFSET('Sanitation Data'!$F$31,0,10*ROW('Sanitation Data'!F24))="","",OFFSET('Sanitation Data'!$F$31,0,10*ROW('Sanitation Data'!F24)))</f>
        <v/>
      </c>
      <c r="CY30" s="272" t="str">
        <f ca="true">+IF(OFFSET('Sanitation Data'!$F$32,0,10*ROW('Sanitation Data'!F24))="","",OFFSET('Sanitation Data'!$F$32,0,10*ROW('Sanitation Data'!F24)))</f>
        <v/>
      </c>
      <c r="CZ30" s="272" t="str">
        <f ca="true">+IF(OFFSET('Sanitation Data'!$G$28,0,10*ROW('Sanitation Data'!G24))="","",OFFSET('Sanitation Data'!$G$28,0,10*ROW('Sanitation Data'!G24)))</f>
        <v/>
      </c>
      <c r="DA30" s="272" t="str">
        <f ca="true">+IF(OFFSET('Sanitation Data'!$G$29,0,10*ROW('Sanitation Data'!G24))="","",OFFSET('Sanitation Data'!$G$29,0,10*ROW('Sanitation Data'!G24)))</f>
        <v/>
      </c>
      <c r="DB30" s="272" t="str">
        <f ca="true">+IF(OFFSET('Sanitation Data'!$G$30,0,10*ROW('Sanitation Data'!G24))="","",OFFSET('Sanitation Data'!$G$30,0,10*ROW('Sanitation Data'!G24)))</f>
        <v/>
      </c>
      <c r="DC30" s="272" t="str">
        <f ca="true">+IF(OFFSET('Sanitation Data'!$G$31,0,10*ROW('Sanitation Data'!G24))="","",OFFSET('Sanitation Data'!$G$31,0,10*ROW('Sanitation Data'!G24)))</f>
        <v/>
      </c>
      <c r="DD30" s="272" t="str">
        <f ca="true">+IF(OFFSET('Sanitation Data'!$G$32,0,10*ROW('Sanitation Data'!G24))="","",OFFSET('Sanitation Data'!$G$32,0,10*ROW('Sanitation Data'!G24)))</f>
        <v/>
      </c>
      <c r="DE30" s="272" t="str">
        <f ca="true">+IF(OFFSET('Sanitation Data'!$H$28,0,10*ROW('Sanitation Data'!H24))="","",OFFSET('Sanitation Data'!$H$28,0,10*ROW('Sanitation Data'!H24)))</f>
        <v/>
      </c>
      <c r="DF30" s="272" t="str">
        <f ca="true">+IF(OFFSET('Sanitation Data'!$H$29,0,10*ROW('Sanitation Data'!H24))="","",OFFSET('Sanitation Data'!$H$29,0,10*ROW('Sanitation Data'!H24)))</f>
        <v/>
      </c>
      <c r="DG30" s="272" t="str">
        <f ca="true">+IF(OFFSET('Sanitation Data'!$H$30,0,10*ROW('Sanitation Data'!H24))="","",OFFSET('Sanitation Data'!$H$30,0,10*ROW('Sanitation Data'!H24)))</f>
        <v/>
      </c>
      <c r="DH30" s="272" t="str">
        <f ca="true">+IF(OFFSET('Sanitation Data'!$H$31,0,10*ROW('Sanitation Data'!H24))="","",OFFSET('Sanitation Data'!$H$31,0,10*ROW('Sanitation Data'!H24)))</f>
        <v/>
      </c>
      <c r="DI30" s="272" t="str">
        <f ca="true">+IF(OFFSET('Sanitation Data'!$H$32,0,10*ROW('Sanitation Data'!H24))="","",OFFSET('Sanitation Data'!$H$32,0,10*ROW('Sanitation Data'!H24)))</f>
        <v/>
      </c>
      <c r="DJ30" s="272" t="str">
        <f ca="true">+IF(OFFSET('Sanitation Data'!$I$28,0,10*ROW('Sanitation Data'!I24))="","",OFFSET('Sanitation Data'!$I$28,0,10*ROW('Sanitation Data'!I24)))</f>
        <v/>
      </c>
      <c r="DK30" s="272" t="str">
        <f ca="true">+IF(OFFSET('Sanitation Data'!$I$29,0,10*ROW('Sanitation Data'!I24))="","",OFFSET('Sanitation Data'!$I$29,0,10*ROW('Sanitation Data'!I24)))</f>
        <v/>
      </c>
      <c r="DL30" s="272" t="str">
        <f ca="true">+IF(OFFSET('Sanitation Data'!$I$30,0,10*ROW('Sanitation Data'!I24))="","",OFFSET('Sanitation Data'!$I$30,0,10*ROW('Sanitation Data'!I24)))</f>
        <v/>
      </c>
      <c r="DM30" s="272" t="str">
        <f ca="true">+IF(OFFSET('Sanitation Data'!$I$31,0,10*ROW('Sanitation Data'!I24))="","",OFFSET('Sanitation Data'!$I$31,0,10*ROW('Sanitation Data'!I24)))</f>
        <v/>
      </c>
      <c r="DN30" s="272" t="str">
        <f ca="true">+IF(OFFSET('Sanitation Data'!$I$32,0,10*ROW('Sanitation Data'!I24))="","",OFFSET('Sanitation Data'!$I$32,0,10*ROW('Sanitation Data'!I24)))</f>
        <v/>
      </c>
      <c r="DO30" s="272" t="str">
        <f ca="true">+IF(OFFSET('Hygiene Data'!$D$11,0,10*ROW('Hygiene Data'!D24))="","",OFFSET('Hygiene Data'!$D$11,0,10*ROW('Hygiene Data'!D24)))</f>
        <v/>
      </c>
      <c r="DP30" s="272" t="str">
        <f ca="true">+IF(OFFSET('Hygiene Data'!$D$12,0,10*ROW('Hygiene Data'!D24))="","",OFFSET('Hygiene Data'!$D$12,0,10*ROW('Hygiene Data'!D24)))</f>
        <v/>
      </c>
      <c r="DQ30" s="272" t="str">
        <f ca="true">+IF(OFFSET('Hygiene Data'!$D$13,0,10*ROW('Hygiene Data'!D24))="","",OFFSET('Hygiene Data'!$D$13,0,10*ROW('Hygiene Data'!D24)))</f>
        <v/>
      </c>
      <c r="DR30" s="272" t="str">
        <f ca="true">+IF(OFFSET('Hygiene Data'!$E$11,0,10*ROW('Hygiene Data'!E24))="","",OFFSET('Hygiene Data'!$E$11,0,10*ROW('Hygiene Data'!E24)))</f>
        <v/>
      </c>
      <c r="DS30" s="272" t="str">
        <f ca="true">+IF(OFFSET('Hygiene Data'!$E$12,0,10*ROW('Hygiene Data'!E24))="","",OFFSET('Hygiene Data'!$E$12,0,10*ROW('Hygiene Data'!E24)))</f>
        <v/>
      </c>
      <c r="DT30" s="272" t="str">
        <f ca="true">+IF(OFFSET('Hygiene Data'!$E$13,0,10*ROW('Hygiene Data'!E24))="","",OFFSET('Hygiene Data'!$E$13,0,10*ROW('Hygiene Data'!E24)))</f>
        <v/>
      </c>
      <c r="DU30" s="272" t="str">
        <f ca="true">+IF(OFFSET('Hygiene Data'!$F$11,0,10*ROW('Hygiene Data'!F24))="","",OFFSET('Hygiene Data'!$F$11,0,10*ROW('Hygiene Data'!F24)))</f>
        <v/>
      </c>
      <c r="DV30" s="272" t="str">
        <f ca="true">+IF(OFFSET('Hygiene Data'!$F$12,0,10*ROW('Hygiene Data'!F24))="","",OFFSET('Hygiene Data'!$F$12,0,10*ROW('Hygiene Data'!F24)))</f>
        <v/>
      </c>
      <c r="DW30" s="272" t="str">
        <f ca="true">+IF(OFFSET('Hygiene Data'!$F$13,0,10*ROW('Hygiene Data'!F24))="","",OFFSET('Hygiene Data'!$F$13,0,10*ROW('Hygiene Data'!F24)))</f>
        <v/>
      </c>
      <c r="DX30" s="272" t="str">
        <f ca="true">+IF(OFFSET('Hygiene Data'!$G$11,0,10*ROW('Hygiene Data'!G24))="","",OFFSET('Hygiene Data'!$G$11,0,10*ROW('Hygiene Data'!G24)))</f>
        <v/>
      </c>
      <c r="DY30" s="272" t="str">
        <f ca="true">+IF(OFFSET('Hygiene Data'!$G$12,0,10*ROW('Hygiene Data'!G24))="","",OFFSET('Hygiene Data'!$G$12,0,10*ROW('Hygiene Data'!G24)))</f>
        <v/>
      </c>
      <c r="DZ30" s="272" t="str">
        <f ca="true">+IF(OFFSET('Hygiene Data'!$G$13,0,10*ROW('Hygiene Data'!G24))="","",OFFSET('Hygiene Data'!$G$13,0,10*ROW('Hygiene Data'!G24)))</f>
        <v/>
      </c>
      <c r="EA30" s="272" t="str">
        <f ca="true">+IF(OFFSET('Hygiene Data'!$H$11,0,10*ROW('Hygiene Data'!H24))="","",OFFSET('Hygiene Data'!$H$11,0,10*ROW('Hygiene Data'!H24)))</f>
        <v/>
      </c>
      <c r="EB30" s="272" t="str">
        <f ca="true">+IF(OFFSET('Hygiene Data'!$H$12,0,10*ROW('Hygiene Data'!H24))="","",OFFSET('Hygiene Data'!$H$12,0,10*ROW('Hygiene Data'!H24)))</f>
        <v/>
      </c>
      <c r="EC30" s="272" t="str">
        <f ca="true">+IF(OFFSET('Hygiene Data'!$H$13,0,10*ROW('Hygiene Data'!H24))="","",OFFSET('Hygiene Data'!$H$13,0,10*ROW('Hygiene Data'!H24)))</f>
        <v/>
      </c>
      <c r="ED30" s="272" t="str">
        <f ca="true">+IF(OFFSET('Hygiene Data'!$I$11,0,10*ROW('Hygiene Data'!I24))="","",OFFSET('Hygiene Data'!$I$11,0,10*ROW('Hygiene Data'!I24)))</f>
        <v/>
      </c>
      <c r="EE30" s="272" t="str">
        <f ca="true">+IF(OFFSET('Hygiene Data'!$I$12,0,10*ROW('Hygiene Data'!I24))="","",OFFSET('Hygiene Data'!$I$12,0,10*ROW('Hygiene Data'!I24)))</f>
        <v/>
      </c>
      <c r="EF30" s="272" t="str">
        <f ca="true">+IF(OFFSET('Hygiene Data'!$I$13,0,10*ROW('Hygiene Data'!I24))="","",OFFSET('Hygiene Data'!$I$13,0,10*ROW('Hygiene Data'!I24)))</f>
        <v/>
      </c>
    </row>
    <row xmlns:x14ac="http://schemas.microsoft.com/office/spreadsheetml/2009/9/ac" r="31" x14ac:dyDescent="0.2">
      <c r="A31" s="36" t="str">
        <f ca="true">+IF(OFFSET('Water Data'!$B$2,0,10*ROW('Water Data'!E25))="","",OFFSET('Water Data'!$B$2,0,10*ROW('Water Data'!E25)))</f>
        <v/>
      </c>
      <c r="B31" s="36" t="str">
        <f ca="true">+IF(OFFSET('Water Data'!$C$2,0,10*ROW('Water Data'!F25))="","",OFFSET('Water Data'!$C$2,0,10*ROW('Water Data'!F25)))</f>
        <v/>
      </c>
      <c r="C31" s="328" t="str">
        <f t="shared" ca="true" si="0"/>
        <v/>
      </c>
      <c r="D31" s="93"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93"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93"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93"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93"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93"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93"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93"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93"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93"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93"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93"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93"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93"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93"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93"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93"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93"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94"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94"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94"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94"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94"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94"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94"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94"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94"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94"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94"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94"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94"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94"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94"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94"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94"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94"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94"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94"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94"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94"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94"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94"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94"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94"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94"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94"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94"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94"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95"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95"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95"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95"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95"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95"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95"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95"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95"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95"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95"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95"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95"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95"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95"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95"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95"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95"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72"/>
      <c r="BS31" s="272" t="str">
        <f ca="true">+IF(OFFSET('Water Data'!$D$27,0,10*ROW('Water Data'!D25))="","",OFFSET('Water Data'!$D$27,0,10*ROW('Water Data'!D25)))</f>
        <v/>
      </c>
      <c r="BT31" s="272" t="str">
        <f ca="true">+IF(OFFSET('Water Data'!$D$28,0,10*ROW('Water Data'!D25))="","",OFFSET('Water Data'!$D$28,0,10*ROW('Water Data'!D25)))</f>
        <v/>
      </c>
      <c r="BU31" s="272" t="str">
        <f ca="true">+IF(OFFSET('Water Data'!$D$29,0,10*ROW('Water Data'!D25))="","",OFFSET('Water Data'!$D$29,0,10*ROW('Water Data'!D25)))</f>
        <v/>
      </c>
      <c r="BV31" s="272" t="str">
        <f ca="true">+IF(OFFSET('Water Data'!$E$27,0,10*ROW('Water Data'!E25))="","",OFFSET('Water Data'!$E$27,0,10*ROW('Water Data'!E25)))</f>
        <v/>
      </c>
      <c r="BW31" s="272" t="str">
        <f ca="true">+IF(OFFSET('Water Data'!$E$28,0,10*ROW('Water Data'!E25))="","",OFFSET('Water Data'!$E$28,0,10*ROW('Water Data'!E25)))</f>
        <v/>
      </c>
      <c r="BX31" s="272" t="str">
        <f ca="true">+IF(OFFSET('Water Data'!$E$29,0,10*ROW('Water Data'!E25))="","",OFFSET('Water Data'!$E$29,0,10*ROW('Water Data'!E25)))</f>
        <v/>
      </c>
      <c r="BY31" s="272" t="str">
        <f ca="true">+IF(OFFSET('Water Data'!$F$27,0,10*ROW('Water Data'!F25))="","",OFFSET('Water Data'!$F$27,0,10*ROW('Water Data'!F25)))</f>
        <v/>
      </c>
      <c r="BZ31" s="272" t="str">
        <f ca="true">+IF(OFFSET('Water Data'!$F$28,0,10*ROW('Water Data'!F25))="","",OFFSET('Water Data'!$F$28,0,10*ROW('Water Data'!F25)))</f>
        <v/>
      </c>
      <c r="CA31" s="272" t="str">
        <f ca="true">+IF(OFFSET('Water Data'!$F$29,0,10*ROW('Water Data'!F25))="","",OFFSET('Water Data'!$F$29,0,10*ROW('Water Data'!F25)))</f>
        <v/>
      </c>
      <c r="CB31" s="272" t="str">
        <f ca="true">+IF(OFFSET('Water Data'!$G$27,0,10*ROW('Water Data'!G25))="","",OFFSET('Water Data'!$G$27,0,10*ROW('Water Data'!G25)))</f>
        <v/>
      </c>
      <c r="CC31" s="272" t="str">
        <f ca="true">+IF(OFFSET('Water Data'!$G$28,0,10*ROW('Water Data'!G25))="","",OFFSET('Water Data'!$G$28,0,10*ROW('Water Data'!G25)))</f>
        <v/>
      </c>
      <c r="CD31" s="272" t="str">
        <f ca="true">+IF(OFFSET('Water Data'!$G$29,0,10*ROW('Water Data'!G25))="","",OFFSET('Water Data'!$G$29,0,10*ROW('Water Data'!G25)))</f>
        <v/>
      </c>
      <c r="CE31" s="272" t="str">
        <f ca="true">+IF(OFFSET('Water Data'!$H$27,0,10*ROW('Water Data'!H25))="","",OFFSET('Water Data'!$H$27,0,10*ROW('Water Data'!H25)))</f>
        <v/>
      </c>
      <c r="CF31" s="272" t="str">
        <f ca="true">+IF(OFFSET('Water Data'!$H$28,0,10*ROW('Water Data'!H25))="","",OFFSET('Water Data'!$H$28,0,10*ROW('Water Data'!H25)))</f>
        <v/>
      </c>
      <c r="CG31" s="272" t="str">
        <f ca="true">+IF(OFFSET('Water Data'!$H$29,0,10*ROW('Water Data'!H25))="","",OFFSET('Water Data'!$H$29,0,10*ROW('Water Data'!H25)))</f>
        <v/>
      </c>
      <c r="CH31" s="272" t="str">
        <f ca="true">+IF(OFFSET('Water Data'!$I$27,0,10*ROW('Water Data'!I25))="","",OFFSET('Water Data'!$I$27,0,10*ROW('Water Data'!I25)))</f>
        <v/>
      </c>
      <c r="CI31" s="272" t="str">
        <f ca="true">+IF(OFFSET('Water Data'!$I$28,0,10*ROW('Water Data'!I25))="","",OFFSET('Water Data'!$I$28,0,10*ROW('Water Data'!I25)))</f>
        <v/>
      </c>
      <c r="CJ31" s="272" t="str">
        <f ca="true">+IF(OFFSET('Water Data'!$I$29,0,10*ROW('Water Data'!I25))="","",OFFSET('Water Data'!$I$29,0,10*ROW('Water Data'!I25)))</f>
        <v/>
      </c>
      <c r="CK31" s="272" t="str">
        <f ca="true">+IF(OFFSET('Sanitation Data'!$D$28,0,10*ROW('Sanitation Data'!D25))="","",OFFSET('Sanitation Data'!$D$28,0,10*ROW('Sanitation Data'!D25)))</f>
        <v/>
      </c>
      <c r="CL31" s="272" t="str">
        <f ca="true">+IF(OFFSET('Sanitation Data'!$D$29,0,10*ROW('Sanitation Data'!D25))="","",OFFSET('Sanitation Data'!$D$29,0,10*ROW('Sanitation Data'!D25)))</f>
        <v/>
      </c>
      <c r="CM31" s="272" t="str">
        <f ca="true">+IF(OFFSET('Sanitation Data'!$D$30,0,10*ROW('Sanitation Data'!D25))="","",OFFSET('Sanitation Data'!$D$30,0,10*ROW('Sanitation Data'!D25)))</f>
        <v/>
      </c>
      <c r="CN31" s="272" t="str">
        <f ca="true">+IF(OFFSET('Sanitation Data'!$D$31,0,10*ROW('Sanitation Data'!D25))="","",OFFSET('Sanitation Data'!$D$31,0,10*ROW('Sanitation Data'!D25)))</f>
        <v/>
      </c>
      <c r="CO31" s="272" t="str">
        <f ca="true">+IF(OFFSET('Sanitation Data'!$D$32,0,10*ROW('Sanitation Data'!D25))="","",OFFSET('Sanitation Data'!$D$32,0,10*ROW('Sanitation Data'!D25)))</f>
        <v/>
      </c>
      <c r="CP31" s="272" t="str">
        <f ca="true">+IF(OFFSET('Sanitation Data'!$E$28,0,10*ROW('Sanitation Data'!E25))="","",OFFSET('Sanitation Data'!$E$28,0,10*ROW('Sanitation Data'!E25)))</f>
        <v/>
      </c>
      <c r="CQ31" s="272" t="str">
        <f ca="true">+IF(OFFSET('Sanitation Data'!$E$29,0,10*ROW('Sanitation Data'!E25))="","",OFFSET('Sanitation Data'!$E$29,0,10*ROW('Sanitation Data'!E25)))</f>
        <v/>
      </c>
      <c r="CR31" s="272" t="str">
        <f ca="true">+IF(OFFSET('Sanitation Data'!$E$30,0,10*ROW('Sanitation Data'!E25))="","",OFFSET('Sanitation Data'!$E$30,0,10*ROW('Sanitation Data'!E25)))</f>
        <v/>
      </c>
      <c r="CS31" s="272" t="str">
        <f ca="true">+IF(OFFSET('Sanitation Data'!$E$31,0,10*ROW('Sanitation Data'!E25))="","",OFFSET('Sanitation Data'!$E$31,0,10*ROW('Sanitation Data'!E25)))</f>
        <v/>
      </c>
      <c r="CT31" s="272" t="str">
        <f ca="true">+IF(OFFSET('Sanitation Data'!$E$32,0,10*ROW('Sanitation Data'!E25))="","",OFFSET('Sanitation Data'!$E$32,0,10*ROW('Sanitation Data'!E25)))</f>
        <v/>
      </c>
      <c r="CU31" s="272" t="str">
        <f ca="true">+IF(OFFSET('Sanitation Data'!$F$28,0,10*ROW('Sanitation Data'!F25))="","",OFFSET('Sanitation Data'!$F$28,0,10*ROW('Sanitation Data'!F25)))</f>
        <v/>
      </c>
      <c r="CV31" s="272" t="str">
        <f ca="true">+IF(OFFSET('Sanitation Data'!$F$29,0,10*ROW('Sanitation Data'!F25))="","",OFFSET('Sanitation Data'!$F$29,0,10*ROW('Sanitation Data'!F25)))</f>
        <v/>
      </c>
      <c r="CW31" s="272" t="str">
        <f ca="true">+IF(OFFSET('Sanitation Data'!$F$30,0,10*ROW('Sanitation Data'!F25))="","",OFFSET('Sanitation Data'!$F$30,0,10*ROW('Sanitation Data'!F25)))</f>
        <v/>
      </c>
      <c r="CX31" s="272" t="str">
        <f ca="true">+IF(OFFSET('Sanitation Data'!$F$31,0,10*ROW('Sanitation Data'!F25))="","",OFFSET('Sanitation Data'!$F$31,0,10*ROW('Sanitation Data'!F25)))</f>
        <v/>
      </c>
      <c r="CY31" s="272" t="str">
        <f ca="true">+IF(OFFSET('Sanitation Data'!$F$32,0,10*ROW('Sanitation Data'!F25))="","",OFFSET('Sanitation Data'!$F$32,0,10*ROW('Sanitation Data'!F25)))</f>
        <v/>
      </c>
      <c r="CZ31" s="272" t="str">
        <f ca="true">+IF(OFFSET('Sanitation Data'!$G$28,0,10*ROW('Sanitation Data'!G25))="","",OFFSET('Sanitation Data'!$G$28,0,10*ROW('Sanitation Data'!G25)))</f>
        <v/>
      </c>
      <c r="DA31" s="272" t="str">
        <f ca="true">+IF(OFFSET('Sanitation Data'!$G$29,0,10*ROW('Sanitation Data'!G25))="","",OFFSET('Sanitation Data'!$G$29,0,10*ROW('Sanitation Data'!G25)))</f>
        <v/>
      </c>
      <c r="DB31" s="272" t="str">
        <f ca="true">+IF(OFFSET('Sanitation Data'!$G$30,0,10*ROW('Sanitation Data'!G25))="","",OFFSET('Sanitation Data'!$G$30,0,10*ROW('Sanitation Data'!G25)))</f>
        <v/>
      </c>
      <c r="DC31" s="272" t="str">
        <f ca="true">+IF(OFFSET('Sanitation Data'!$G$31,0,10*ROW('Sanitation Data'!G25))="","",OFFSET('Sanitation Data'!$G$31,0,10*ROW('Sanitation Data'!G25)))</f>
        <v/>
      </c>
      <c r="DD31" s="272" t="str">
        <f ca="true">+IF(OFFSET('Sanitation Data'!$G$32,0,10*ROW('Sanitation Data'!G25))="","",OFFSET('Sanitation Data'!$G$32,0,10*ROW('Sanitation Data'!G25)))</f>
        <v/>
      </c>
      <c r="DE31" s="272" t="str">
        <f ca="true">+IF(OFFSET('Sanitation Data'!$H$28,0,10*ROW('Sanitation Data'!H25))="","",OFFSET('Sanitation Data'!$H$28,0,10*ROW('Sanitation Data'!H25)))</f>
        <v/>
      </c>
      <c r="DF31" s="272" t="str">
        <f ca="true">+IF(OFFSET('Sanitation Data'!$H$29,0,10*ROW('Sanitation Data'!H25))="","",OFFSET('Sanitation Data'!$H$29,0,10*ROW('Sanitation Data'!H25)))</f>
        <v/>
      </c>
      <c r="DG31" s="272" t="str">
        <f ca="true">+IF(OFFSET('Sanitation Data'!$H$30,0,10*ROW('Sanitation Data'!H25))="","",OFFSET('Sanitation Data'!$H$30,0,10*ROW('Sanitation Data'!H25)))</f>
        <v/>
      </c>
      <c r="DH31" s="272" t="str">
        <f ca="true">+IF(OFFSET('Sanitation Data'!$H$31,0,10*ROW('Sanitation Data'!H25))="","",OFFSET('Sanitation Data'!$H$31,0,10*ROW('Sanitation Data'!H25)))</f>
        <v/>
      </c>
      <c r="DI31" s="272" t="str">
        <f ca="true">+IF(OFFSET('Sanitation Data'!$H$32,0,10*ROW('Sanitation Data'!H25))="","",OFFSET('Sanitation Data'!$H$32,0,10*ROW('Sanitation Data'!H25)))</f>
        <v/>
      </c>
      <c r="DJ31" s="272" t="str">
        <f ca="true">+IF(OFFSET('Sanitation Data'!$I$28,0,10*ROW('Sanitation Data'!I25))="","",OFFSET('Sanitation Data'!$I$28,0,10*ROW('Sanitation Data'!I25)))</f>
        <v/>
      </c>
      <c r="DK31" s="272" t="str">
        <f ca="true">+IF(OFFSET('Sanitation Data'!$I$29,0,10*ROW('Sanitation Data'!I25))="","",OFFSET('Sanitation Data'!$I$29,0,10*ROW('Sanitation Data'!I25)))</f>
        <v/>
      </c>
      <c r="DL31" s="272" t="str">
        <f ca="true">+IF(OFFSET('Sanitation Data'!$I$30,0,10*ROW('Sanitation Data'!I25))="","",OFFSET('Sanitation Data'!$I$30,0,10*ROW('Sanitation Data'!I25)))</f>
        <v/>
      </c>
      <c r="DM31" s="272" t="str">
        <f ca="true">+IF(OFFSET('Sanitation Data'!$I$31,0,10*ROW('Sanitation Data'!I25))="","",OFFSET('Sanitation Data'!$I$31,0,10*ROW('Sanitation Data'!I25)))</f>
        <v/>
      </c>
      <c r="DN31" s="272" t="str">
        <f ca="true">+IF(OFFSET('Sanitation Data'!$I$32,0,10*ROW('Sanitation Data'!I25))="","",OFFSET('Sanitation Data'!$I$32,0,10*ROW('Sanitation Data'!I25)))</f>
        <v/>
      </c>
      <c r="DO31" s="272" t="str">
        <f ca="true">+IF(OFFSET('Hygiene Data'!$D$11,0,10*ROW('Hygiene Data'!D25))="","",OFFSET('Hygiene Data'!$D$11,0,10*ROW('Hygiene Data'!D25)))</f>
        <v/>
      </c>
      <c r="DP31" s="272" t="str">
        <f ca="true">+IF(OFFSET('Hygiene Data'!$D$12,0,10*ROW('Hygiene Data'!D25))="","",OFFSET('Hygiene Data'!$D$12,0,10*ROW('Hygiene Data'!D25)))</f>
        <v/>
      </c>
      <c r="DQ31" s="272" t="str">
        <f ca="true">+IF(OFFSET('Hygiene Data'!$D$13,0,10*ROW('Hygiene Data'!D25))="","",OFFSET('Hygiene Data'!$D$13,0,10*ROW('Hygiene Data'!D25)))</f>
        <v/>
      </c>
      <c r="DR31" s="272" t="str">
        <f ca="true">+IF(OFFSET('Hygiene Data'!$E$11,0,10*ROW('Hygiene Data'!E25))="","",OFFSET('Hygiene Data'!$E$11,0,10*ROW('Hygiene Data'!E25)))</f>
        <v/>
      </c>
      <c r="DS31" s="272" t="str">
        <f ca="true">+IF(OFFSET('Hygiene Data'!$E$12,0,10*ROW('Hygiene Data'!E25))="","",OFFSET('Hygiene Data'!$E$12,0,10*ROW('Hygiene Data'!E25)))</f>
        <v/>
      </c>
      <c r="DT31" s="272" t="str">
        <f ca="true">+IF(OFFSET('Hygiene Data'!$E$13,0,10*ROW('Hygiene Data'!E25))="","",OFFSET('Hygiene Data'!$E$13,0,10*ROW('Hygiene Data'!E25)))</f>
        <v/>
      </c>
      <c r="DU31" s="272" t="str">
        <f ca="true">+IF(OFFSET('Hygiene Data'!$F$11,0,10*ROW('Hygiene Data'!F25))="","",OFFSET('Hygiene Data'!$F$11,0,10*ROW('Hygiene Data'!F25)))</f>
        <v/>
      </c>
      <c r="DV31" s="272" t="str">
        <f ca="true">+IF(OFFSET('Hygiene Data'!$F$12,0,10*ROW('Hygiene Data'!F25))="","",OFFSET('Hygiene Data'!$F$12,0,10*ROW('Hygiene Data'!F25)))</f>
        <v/>
      </c>
      <c r="DW31" s="272" t="str">
        <f ca="true">+IF(OFFSET('Hygiene Data'!$F$13,0,10*ROW('Hygiene Data'!F25))="","",OFFSET('Hygiene Data'!$F$13,0,10*ROW('Hygiene Data'!F25)))</f>
        <v/>
      </c>
      <c r="DX31" s="272" t="str">
        <f ca="true">+IF(OFFSET('Hygiene Data'!$G$11,0,10*ROW('Hygiene Data'!G25))="","",OFFSET('Hygiene Data'!$G$11,0,10*ROW('Hygiene Data'!G25)))</f>
        <v/>
      </c>
      <c r="DY31" s="272" t="str">
        <f ca="true">+IF(OFFSET('Hygiene Data'!$G$12,0,10*ROW('Hygiene Data'!G25))="","",OFFSET('Hygiene Data'!$G$12,0,10*ROW('Hygiene Data'!G25)))</f>
        <v/>
      </c>
      <c r="DZ31" s="272" t="str">
        <f ca="true">+IF(OFFSET('Hygiene Data'!$G$13,0,10*ROW('Hygiene Data'!G25))="","",OFFSET('Hygiene Data'!$G$13,0,10*ROW('Hygiene Data'!G25)))</f>
        <v/>
      </c>
      <c r="EA31" s="272" t="str">
        <f ca="true">+IF(OFFSET('Hygiene Data'!$H$11,0,10*ROW('Hygiene Data'!H25))="","",OFFSET('Hygiene Data'!$H$11,0,10*ROW('Hygiene Data'!H25)))</f>
        <v/>
      </c>
      <c r="EB31" s="272" t="str">
        <f ca="true">+IF(OFFSET('Hygiene Data'!$H$12,0,10*ROW('Hygiene Data'!H25))="","",OFFSET('Hygiene Data'!$H$12,0,10*ROW('Hygiene Data'!H25)))</f>
        <v/>
      </c>
      <c r="EC31" s="272" t="str">
        <f ca="true">+IF(OFFSET('Hygiene Data'!$H$13,0,10*ROW('Hygiene Data'!H25))="","",OFFSET('Hygiene Data'!$H$13,0,10*ROW('Hygiene Data'!H25)))</f>
        <v/>
      </c>
      <c r="ED31" s="272" t="str">
        <f ca="true">+IF(OFFSET('Hygiene Data'!$I$11,0,10*ROW('Hygiene Data'!I25))="","",OFFSET('Hygiene Data'!$I$11,0,10*ROW('Hygiene Data'!I25)))</f>
        <v/>
      </c>
      <c r="EE31" s="272" t="str">
        <f ca="true">+IF(OFFSET('Hygiene Data'!$I$12,0,10*ROW('Hygiene Data'!I25))="","",OFFSET('Hygiene Data'!$I$12,0,10*ROW('Hygiene Data'!I25)))</f>
        <v/>
      </c>
      <c r="EF31" s="272" t="str">
        <f ca="true">+IF(OFFSET('Hygiene Data'!$I$13,0,10*ROW('Hygiene Data'!I25))="","",OFFSET('Hygiene Data'!$I$13,0,10*ROW('Hygiene Data'!I25)))</f>
        <v/>
      </c>
    </row>
    <row xmlns:x14ac="http://schemas.microsoft.com/office/spreadsheetml/2009/9/ac" r="32" x14ac:dyDescent="0.2">
      <c r="A32" s="36" t="str">
        <f ca="true">+IF(OFFSET('Water Data'!$B$2,0,10*ROW('Water Data'!E26))="","",OFFSET('Water Data'!$B$2,0,10*ROW('Water Data'!E26)))</f>
        <v/>
      </c>
      <c r="B32" s="36" t="str">
        <f ca="true">+IF(OFFSET('Water Data'!$C$2,0,10*ROW('Water Data'!F26))="","",OFFSET('Water Data'!$C$2,0,10*ROW('Water Data'!F26)))</f>
        <v/>
      </c>
      <c r="C32" s="328" t="str">
        <f t="shared" ca="true" si="0"/>
        <v/>
      </c>
      <c r="D32" s="93"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93"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93"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93"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93"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93"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93"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93"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93"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93"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93"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93"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93"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93"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93"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93"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93"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93"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94"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94"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94"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94"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94"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94"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94"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94"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94"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94"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94"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94"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94"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94"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94"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94"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94"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94"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94"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94"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94"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94"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94"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94"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94"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94"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94"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94"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94"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94"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95"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95"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95"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95"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95"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95"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95"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95"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95"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95"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95"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95"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95"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95"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95"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95"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95"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95"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72"/>
      <c r="BS32" s="272" t="str">
        <f ca="true">+IF(OFFSET('Water Data'!$D$27,0,10*ROW('Water Data'!D26))="","",OFFSET('Water Data'!$D$27,0,10*ROW('Water Data'!D26)))</f>
        <v/>
      </c>
      <c r="BT32" s="272" t="str">
        <f ca="true">+IF(OFFSET('Water Data'!$D$28,0,10*ROW('Water Data'!D26))="","",OFFSET('Water Data'!$D$28,0,10*ROW('Water Data'!D26)))</f>
        <v/>
      </c>
      <c r="BU32" s="272" t="str">
        <f ca="true">+IF(OFFSET('Water Data'!$D$29,0,10*ROW('Water Data'!D26))="","",OFFSET('Water Data'!$D$29,0,10*ROW('Water Data'!D26)))</f>
        <v/>
      </c>
      <c r="BV32" s="272" t="str">
        <f ca="true">+IF(OFFSET('Water Data'!$E$27,0,10*ROW('Water Data'!E26))="","",OFFSET('Water Data'!$E$27,0,10*ROW('Water Data'!E26)))</f>
        <v/>
      </c>
      <c r="BW32" s="272" t="str">
        <f ca="true">+IF(OFFSET('Water Data'!$E$28,0,10*ROW('Water Data'!E26))="","",OFFSET('Water Data'!$E$28,0,10*ROW('Water Data'!E26)))</f>
        <v/>
      </c>
      <c r="BX32" s="272" t="str">
        <f ca="true">+IF(OFFSET('Water Data'!$E$29,0,10*ROW('Water Data'!E26))="","",OFFSET('Water Data'!$E$29,0,10*ROW('Water Data'!E26)))</f>
        <v/>
      </c>
      <c r="BY32" s="272" t="str">
        <f ca="true">+IF(OFFSET('Water Data'!$F$27,0,10*ROW('Water Data'!F26))="","",OFFSET('Water Data'!$F$27,0,10*ROW('Water Data'!F26)))</f>
        <v/>
      </c>
      <c r="BZ32" s="272" t="str">
        <f ca="true">+IF(OFFSET('Water Data'!$F$28,0,10*ROW('Water Data'!F26))="","",OFFSET('Water Data'!$F$28,0,10*ROW('Water Data'!F26)))</f>
        <v/>
      </c>
      <c r="CA32" s="272" t="str">
        <f ca="true">+IF(OFFSET('Water Data'!$F$29,0,10*ROW('Water Data'!F26))="","",OFFSET('Water Data'!$F$29,0,10*ROW('Water Data'!F26)))</f>
        <v/>
      </c>
      <c r="CB32" s="272" t="str">
        <f ca="true">+IF(OFFSET('Water Data'!$G$27,0,10*ROW('Water Data'!G26))="","",OFFSET('Water Data'!$G$27,0,10*ROW('Water Data'!G26)))</f>
        <v/>
      </c>
      <c r="CC32" s="272" t="str">
        <f ca="true">+IF(OFFSET('Water Data'!$G$28,0,10*ROW('Water Data'!G26))="","",OFFSET('Water Data'!$G$28,0,10*ROW('Water Data'!G26)))</f>
        <v/>
      </c>
      <c r="CD32" s="272" t="str">
        <f ca="true">+IF(OFFSET('Water Data'!$G$29,0,10*ROW('Water Data'!G26))="","",OFFSET('Water Data'!$G$29,0,10*ROW('Water Data'!G26)))</f>
        <v/>
      </c>
      <c r="CE32" s="272" t="str">
        <f ca="true">+IF(OFFSET('Water Data'!$H$27,0,10*ROW('Water Data'!H26))="","",OFFSET('Water Data'!$H$27,0,10*ROW('Water Data'!H26)))</f>
        <v/>
      </c>
      <c r="CF32" s="272" t="str">
        <f ca="true">+IF(OFFSET('Water Data'!$H$28,0,10*ROW('Water Data'!H26))="","",OFFSET('Water Data'!$H$28,0,10*ROW('Water Data'!H26)))</f>
        <v/>
      </c>
      <c r="CG32" s="272" t="str">
        <f ca="true">+IF(OFFSET('Water Data'!$H$29,0,10*ROW('Water Data'!H26))="","",OFFSET('Water Data'!$H$29,0,10*ROW('Water Data'!H26)))</f>
        <v/>
      </c>
      <c r="CH32" s="272" t="str">
        <f ca="true">+IF(OFFSET('Water Data'!$I$27,0,10*ROW('Water Data'!I26))="","",OFFSET('Water Data'!$I$27,0,10*ROW('Water Data'!I26)))</f>
        <v/>
      </c>
      <c r="CI32" s="272" t="str">
        <f ca="true">+IF(OFFSET('Water Data'!$I$28,0,10*ROW('Water Data'!I26))="","",OFFSET('Water Data'!$I$28,0,10*ROW('Water Data'!I26)))</f>
        <v/>
      </c>
      <c r="CJ32" s="272" t="str">
        <f ca="true">+IF(OFFSET('Water Data'!$I$29,0,10*ROW('Water Data'!I26))="","",OFFSET('Water Data'!$I$29,0,10*ROW('Water Data'!I26)))</f>
        <v/>
      </c>
      <c r="CK32" s="272" t="str">
        <f ca="true">+IF(OFFSET('Sanitation Data'!$D$28,0,10*ROW('Sanitation Data'!D26))="","",OFFSET('Sanitation Data'!$D$28,0,10*ROW('Sanitation Data'!D26)))</f>
        <v/>
      </c>
      <c r="CL32" s="272" t="str">
        <f ca="true">+IF(OFFSET('Sanitation Data'!$D$29,0,10*ROW('Sanitation Data'!D26))="","",OFFSET('Sanitation Data'!$D$29,0,10*ROW('Sanitation Data'!D26)))</f>
        <v/>
      </c>
      <c r="CM32" s="272" t="str">
        <f ca="true">+IF(OFFSET('Sanitation Data'!$D$30,0,10*ROW('Sanitation Data'!D26))="","",OFFSET('Sanitation Data'!$D$30,0,10*ROW('Sanitation Data'!D26)))</f>
        <v/>
      </c>
      <c r="CN32" s="272" t="str">
        <f ca="true">+IF(OFFSET('Sanitation Data'!$D$31,0,10*ROW('Sanitation Data'!D26))="","",OFFSET('Sanitation Data'!$D$31,0,10*ROW('Sanitation Data'!D26)))</f>
        <v/>
      </c>
      <c r="CO32" s="272" t="str">
        <f ca="true">+IF(OFFSET('Sanitation Data'!$D$32,0,10*ROW('Sanitation Data'!D26))="","",OFFSET('Sanitation Data'!$D$32,0,10*ROW('Sanitation Data'!D26)))</f>
        <v/>
      </c>
      <c r="CP32" s="272" t="str">
        <f ca="true">+IF(OFFSET('Sanitation Data'!$E$28,0,10*ROW('Sanitation Data'!E26))="","",OFFSET('Sanitation Data'!$E$28,0,10*ROW('Sanitation Data'!E26)))</f>
        <v/>
      </c>
      <c r="CQ32" s="272" t="str">
        <f ca="true">+IF(OFFSET('Sanitation Data'!$E$29,0,10*ROW('Sanitation Data'!E26))="","",OFFSET('Sanitation Data'!$E$29,0,10*ROW('Sanitation Data'!E26)))</f>
        <v/>
      </c>
      <c r="CR32" s="272" t="str">
        <f ca="true">+IF(OFFSET('Sanitation Data'!$E$30,0,10*ROW('Sanitation Data'!E26))="","",OFFSET('Sanitation Data'!$E$30,0,10*ROW('Sanitation Data'!E26)))</f>
        <v/>
      </c>
      <c r="CS32" s="272" t="str">
        <f ca="true">+IF(OFFSET('Sanitation Data'!$E$31,0,10*ROW('Sanitation Data'!E26))="","",OFFSET('Sanitation Data'!$E$31,0,10*ROW('Sanitation Data'!E26)))</f>
        <v/>
      </c>
      <c r="CT32" s="272" t="str">
        <f ca="true">+IF(OFFSET('Sanitation Data'!$E$32,0,10*ROW('Sanitation Data'!E26))="","",OFFSET('Sanitation Data'!$E$32,0,10*ROW('Sanitation Data'!E26)))</f>
        <v/>
      </c>
      <c r="CU32" s="272" t="str">
        <f ca="true">+IF(OFFSET('Sanitation Data'!$F$28,0,10*ROW('Sanitation Data'!F26))="","",OFFSET('Sanitation Data'!$F$28,0,10*ROW('Sanitation Data'!F26)))</f>
        <v/>
      </c>
      <c r="CV32" s="272" t="str">
        <f ca="true">+IF(OFFSET('Sanitation Data'!$F$29,0,10*ROW('Sanitation Data'!F26))="","",OFFSET('Sanitation Data'!$F$29,0,10*ROW('Sanitation Data'!F26)))</f>
        <v/>
      </c>
      <c r="CW32" s="272" t="str">
        <f ca="true">+IF(OFFSET('Sanitation Data'!$F$30,0,10*ROW('Sanitation Data'!F26))="","",OFFSET('Sanitation Data'!$F$30,0,10*ROW('Sanitation Data'!F26)))</f>
        <v/>
      </c>
      <c r="CX32" s="272" t="str">
        <f ca="true">+IF(OFFSET('Sanitation Data'!$F$31,0,10*ROW('Sanitation Data'!F26))="","",OFFSET('Sanitation Data'!$F$31,0,10*ROW('Sanitation Data'!F26)))</f>
        <v/>
      </c>
      <c r="CY32" s="272" t="str">
        <f ca="true">+IF(OFFSET('Sanitation Data'!$F$32,0,10*ROW('Sanitation Data'!F26))="","",OFFSET('Sanitation Data'!$F$32,0,10*ROW('Sanitation Data'!F26)))</f>
        <v/>
      </c>
      <c r="CZ32" s="272" t="str">
        <f ca="true">+IF(OFFSET('Sanitation Data'!$G$28,0,10*ROW('Sanitation Data'!G26))="","",OFFSET('Sanitation Data'!$G$28,0,10*ROW('Sanitation Data'!G26)))</f>
        <v/>
      </c>
      <c r="DA32" s="272" t="str">
        <f ca="true">+IF(OFFSET('Sanitation Data'!$G$29,0,10*ROW('Sanitation Data'!G26))="","",OFFSET('Sanitation Data'!$G$29,0,10*ROW('Sanitation Data'!G26)))</f>
        <v/>
      </c>
      <c r="DB32" s="272" t="str">
        <f ca="true">+IF(OFFSET('Sanitation Data'!$G$30,0,10*ROW('Sanitation Data'!G26))="","",OFFSET('Sanitation Data'!$G$30,0,10*ROW('Sanitation Data'!G26)))</f>
        <v/>
      </c>
      <c r="DC32" s="272" t="str">
        <f ca="true">+IF(OFFSET('Sanitation Data'!$G$31,0,10*ROW('Sanitation Data'!G26))="","",OFFSET('Sanitation Data'!$G$31,0,10*ROW('Sanitation Data'!G26)))</f>
        <v/>
      </c>
      <c r="DD32" s="272" t="str">
        <f ca="true">+IF(OFFSET('Sanitation Data'!$G$32,0,10*ROW('Sanitation Data'!G26))="","",OFFSET('Sanitation Data'!$G$32,0,10*ROW('Sanitation Data'!G26)))</f>
        <v/>
      </c>
      <c r="DE32" s="272" t="str">
        <f ca="true">+IF(OFFSET('Sanitation Data'!$H$28,0,10*ROW('Sanitation Data'!H26))="","",OFFSET('Sanitation Data'!$H$28,0,10*ROW('Sanitation Data'!H26)))</f>
        <v/>
      </c>
      <c r="DF32" s="272" t="str">
        <f ca="true">+IF(OFFSET('Sanitation Data'!$H$29,0,10*ROW('Sanitation Data'!H26))="","",OFFSET('Sanitation Data'!$H$29,0,10*ROW('Sanitation Data'!H26)))</f>
        <v/>
      </c>
      <c r="DG32" s="272" t="str">
        <f ca="true">+IF(OFFSET('Sanitation Data'!$H$30,0,10*ROW('Sanitation Data'!H26))="","",OFFSET('Sanitation Data'!$H$30,0,10*ROW('Sanitation Data'!H26)))</f>
        <v/>
      </c>
      <c r="DH32" s="272" t="str">
        <f ca="true">+IF(OFFSET('Sanitation Data'!$H$31,0,10*ROW('Sanitation Data'!H26))="","",OFFSET('Sanitation Data'!$H$31,0,10*ROW('Sanitation Data'!H26)))</f>
        <v/>
      </c>
      <c r="DI32" s="272" t="str">
        <f ca="true">+IF(OFFSET('Sanitation Data'!$H$32,0,10*ROW('Sanitation Data'!H26))="","",OFFSET('Sanitation Data'!$H$32,0,10*ROW('Sanitation Data'!H26)))</f>
        <v/>
      </c>
      <c r="DJ32" s="272" t="str">
        <f ca="true">+IF(OFFSET('Sanitation Data'!$I$28,0,10*ROW('Sanitation Data'!I26))="","",OFFSET('Sanitation Data'!$I$28,0,10*ROW('Sanitation Data'!I26)))</f>
        <v/>
      </c>
      <c r="DK32" s="272" t="str">
        <f ca="true">+IF(OFFSET('Sanitation Data'!$I$29,0,10*ROW('Sanitation Data'!I26))="","",OFFSET('Sanitation Data'!$I$29,0,10*ROW('Sanitation Data'!I26)))</f>
        <v/>
      </c>
      <c r="DL32" s="272" t="str">
        <f ca="true">+IF(OFFSET('Sanitation Data'!$I$30,0,10*ROW('Sanitation Data'!I26))="","",OFFSET('Sanitation Data'!$I$30,0,10*ROW('Sanitation Data'!I26)))</f>
        <v/>
      </c>
      <c r="DM32" s="272" t="str">
        <f ca="true">+IF(OFFSET('Sanitation Data'!$I$31,0,10*ROW('Sanitation Data'!I26))="","",OFFSET('Sanitation Data'!$I$31,0,10*ROW('Sanitation Data'!I26)))</f>
        <v/>
      </c>
      <c r="DN32" s="272" t="str">
        <f ca="true">+IF(OFFSET('Sanitation Data'!$I$32,0,10*ROW('Sanitation Data'!I26))="","",OFFSET('Sanitation Data'!$I$32,0,10*ROW('Sanitation Data'!I26)))</f>
        <v/>
      </c>
      <c r="DO32" s="272" t="str">
        <f ca="true">+IF(OFFSET('Hygiene Data'!$D$11,0,10*ROW('Hygiene Data'!D26))="","",OFFSET('Hygiene Data'!$D$11,0,10*ROW('Hygiene Data'!D26)))</f>
        <v/>
      </c>
      <c r="DP32" s="272" t="str">
        <f ca="true">+IF(OFFSET('Hygiene Data'!$D$12,0,10*ROW('Hygiene Data'!D26))="","",OFFSET('Hygiene Data'!$D$12,0,10*ROW('Hygiene Data'!D26)))</f>
        <v/>
      </c>
      <c r="DQ32" s="272" t="str">
        <f ca="true">+IF(OFFSET('Hygiene Data'!$D$13,0,10*ROW('Hygiene Data'!D26))="","",OFFSET('Hygiene Data'!$D$13,0,10*ROW('Hygiene Data'!D26)))</f>
        <v/>
      </c>
      <c r="DR32" s="272" t="str">
        <f ca="true">+IF(OFFSET('Hygiene Data'!$E$11,0,10*ROW('Hygiene Data'!E26))="","",OFFSET('Hygiene Data'!$E$11,0,10*ROW('Hygiene Data'!E26)))</f>
        <v/>
      </c>
      <c r="DS32" s="272" t="str">
        <f ca="true">+IF(OFFSET('Hygiene Data'!$E$12,0,10*ROW('Hygiene Data'!E26))="","",OFFSET('Hygiene Data'!$E$12,0,10*ROW('Hygiene Data'!E26)))</f>
        <v/>
      </c>
      <c r="DT32" s="272" t="str">
        <f ca="true">+IF(OFFSET('Hygiene Data'!$E$13,0,10*ROW('Hygiene Data'!E26))="","",OFFSET('Hygiene Data'!$E$13,0,10*ROW('Hygiene Data'!E26)))</f>
        <v/>
      </c>
      <c r="DU32" s="272" t="str">
        <f ca="true">+IF(OFFSET('Hygiene Data'!$F$11,0,10*ROW('Hygiene Data'!F26))="","",OFFSET('Hygiene Data'!$F$11,0,10*ROW('Hygiene Data'!F26)))</f>
        <v/>
      </c>
      <c r="DV32" s="272" t="str">
        <f ca="true">+IF(OFFSET('Hygiene Data'!$F$12,0,10*ROW('Hygiene Data'!F26))="","",OFFSET('Hygiene Data'!$F$12,0,10*ROW('Hygiene Data'!F26)))</f>
        <v/>
      </c>
      <c r="DW32" s="272" t="str">
        <f ca="true">+IF(OFFSET('Hygiene Data'!$F$13,0,10*ROW('Hygiene Data'!F26))="","",OFFSET('Hygiene Data'!$F$13,0,10*ROW('Hygiene Data'!F26)))</f>
        <v/>
      </c>
      <c r="DX32" s="272" t="str">
        <f ca="true">+IF(OFFSET('Hygiene Data'!$G$11,0,10*ROW('Hygiene Data'!G26))="","",OFFSET('Hygiene Data'!$G$11,0,10*ROW('Hygiene Data'!G26)))</f>
        <v/>
      </c>
      <c r="DY32" s="272" t="str">
        <f ca="true">+IF(OFFSET('Hygiene Data'!$G$12,0,10*ROW('Hygiene Data'!G26))="","",OFFSET('Hygiene Data'!$G$12,0,10*ROW('Hygiene Data'!G26)))</f>
        <v/>
      </c>
      <c r="DZ32" s="272" t="str">
        <f ca="true">+IF(OFFSET('Hygiene Data'!$G$13,0,10*ROW('Hygiene Data'!G26))="","",OFFSET('Hygiene Data'!$G$13,0,10*ROW('Hygiene Data'!G26)))</f>
        <v/>
      </c>
      <c r="EA32" s="272" t="str">
        <f ca="true">+IF(OFFSET('Hygiene Data'!$H$11,0,10*ROW('Hygiene Data'!H26))="","",OFFSET('Hygiene Data'!$H$11,0,10*ROW('Hygiene Data'!H26)))</f>
        <v/>
      </c>
      <c r="EB32" s="272" t="str">
        <f ca="true">+IF(OFFSET('Hygiene Data'!$H$12,0,10*ROW('Hygiene Data'!H26))="","",OFFSET('Hygiene Data'!$H$12,0,10*ROW('Hygiene Data'!H26)))</f>
        <v/>
      </c>
      <c r="EC32" s="272" t="str">
        <f ca="true">+IF(OFFSET('Hygiene Data'!$H$13,0,10*ROW('Hygiene Data'!H26))="","",OFFSET('Hygiene Data'!$H$13,0,10*ROW('Hygiene Data'!H26)))</f>
        <v/>
      </c>
      <c r="ED32" s="272" t="str">
        <f ca="true">+IF(OFFSET('Hygiene Data'!$I$11,0,10*ROW('Hygiene Data'!I26))="","",OFFSET('Hygiene Data'!$I$11,0,10*ROW('Hygiene Data'!I26)))</f>
        <v/>
      </c>
      <c r="EE32" s="272" t="str">
        <f ca="true">+IF(OFFSET('Hygiene Data'!$I$12,0,10*ROW('Hygiene Data'!I26))="","",OFFSET('Hygiene Data'!$I$12,0,10*ROW('Hygiene Data'!I26)))</f>
        <v/>
      </c>
      <c r="EF32" s="272" t="str">
        <f ca="true">+IF(OFFSET('Hygiene Data'!$I$13,0,10*ROW('Hygiene Data'!I26))="","",OFFSET('Hygiene Data'!$I$13,0,10*ROW('Hygiene Data'!I26)))</f>
        <v/>
      </c>
    </row>
    <row xmlns:x14ac="http://schemas.microsoft.com/office/spreadsheetml/2009/9/ac" r="33" x14ac:dyDescent="0.2">
      <c r="A33" s="36" t="str">
        <f ca="true">+IF(OFFSET('Water Data'!$B$2,0,10*ROW('Water Data'!E27))="","",OFFSET('Water Data'!$B$2,0,10*ROW('Water Data'!E27)))</f>
        <v/>
      </c>
      <c r="B33" s="36" t="str">
        <f ca="true">+IF(OFFSET('Water Data'!$C$2,0,10*ROW('Water Data'!F27))="","",OFFSET('Water Data'!$C$2,0,10*ROW('Water Data'!F27)))</f>
        <v/>
      </c>
      <c r="C33" s="328" t="str">
        <f t="shared" ca="true" si="0"/>
        <v/>
      </c>
      <c r="D33" s="93"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93"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93"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93"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93"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93"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93"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93"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93"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93"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93"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93"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93"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93"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93"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93"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93"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93"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94"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94"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94"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94"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94"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94"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94"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94"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94"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94"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94"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94"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94"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94"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94"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94"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94"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94"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94"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94"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94"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94"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94"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94"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94"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94"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94"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94"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94"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94"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95"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95"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95"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95"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95"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95"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95"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95"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95"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95"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95"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95"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95"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95"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95"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95"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95"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95"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72"/>
      <c r="BS33" s="272" t="str">
        <f ca="true">+IF(OFFSET('Water Data'!$D$27,0,10*ROW('Water Data'!D27))="","",OFFSET('Water Data'!$D$27,0,10*ROW('Water Data'!D27)))</f>
        <v/>
      </c>
      <c r="BT33" s="272" t="str">
        <f ca="true">+IF(OFFSET('Water Data'!$D$28,0,10*ROW('Water Data'!D27))="","",OFFSET('Water Data'!$D$28,0,10*ROW('Water Data'!D27)))</f>
        <v/>
      </c>
      <c r="BU33" s="272" t="str">
        <f ca="true">+IF(OFFSET('Water Data'!$D$29,0,10*ROW('Water Data'!D27))="","",OFFSET('Water Data'!$D$29,0,10*ROW('Water Data'!D27)))</f>
        <v/>
      </c>
      <c r="BV33" s="272" t="str">
        <f ca="true">+IF(OFFSET('Water Data'!$E$27,0,10*ROW('Water Data'!E27))="","",OFFSET('Water Data'!$E$27,0,10*ROW('Water Data'!E27)))</f>
        <v/>
      </c>
      <c r="BW33" s="272" t="str">
        <f ca="true">+IF(OFFSET('Water Data'!$E$28,0,10*ROW('Water Data'!E27))="","",OFFSET('Water Data'!$E$28,0,10*ROW('Water Data'!E27)))</f>
        <v/>
      </c>
      <c r="BX33" s="272" t="str">
        <f ca="true">+IF(OFFSET('Water Data'!$E$29,0,10*ROW('Water Data'!E27))="","",OFFSET('Water Data'!$E$29,0,10*ROW('Water Data'!E27)))</f>
        <v/>
      </c>
      <c r="BY33" s="272" t="str">
        <f ca="true">+IF(OFFSET('Water Data'!$F$27,0,10*ROW('Water Data'!F27))="","",OFFSET('Water Data'!$F$27,0,10*ROW('Water Data'!F27)))</f>
        <v/>
      </c>
      <c r="BZ33" s="272" t="str">
        <f ca="true">+IF(OFFSET('Water Data'!$F$28,0,10*ROW('Water Data'!F27))="","",OFFSET('Water Data'!$F$28,0,10*ROW('Water Data'!F27)))</f>
        <v/>
      </c>
      <c r="CA33" s="272" t="str">
        <f ca="true">+IF(OFFSET('Water Data'!$F$29,0,10*ROW('Water Data'!F27))="","",OFFSET('Water Data'!$F$29,0,10*ROW('Water Data'!F27)))</f>
        <v/>
      </c>
      <c r="CB33" s="272" t="str">
        <f ca="true">+IF(OFFSET('Water Data'!$G$27,0,10*ROW('Water Data'!G27))="","",OFFSET('Water Data'!$G$27,0,10*ROW('Water Data'!G27)))</f>
        <v/>
      </c>
      <c r="CC33" s="272" t="str">
        <f ca="true">+IF(OFFSET('Water Data'!$G$28,0,10*ROW('Water Data'!G27))="","",OFFSET('Water Data'!$G$28,0,10*ROW('Water Data'!G27)))</f>
        <v/>
      </c>
      <c r="CD33" s="272" t="str">
        <f ca="true">+IF(OFFSET('Water Data'!$G$29,0,10*ROW('Water Data'!G27))="","",OFFSET('Water Data'!$G$29,0,10*ROW('Water Data'!G27)))</f>
        <v/>
      </c>
      <c r="CE33" s="272" t="str">
        <f ca="true">+IF(OFFSET('Water Data'!$H$27,0,10*ROW('Water Data'!H27))="","",OFFSET('Water Data'!$H$27,0,10*ROW('Water Data'!H27)))</f>
        <v/>
      </c>
      <c r="CF33" s="272" t="str">
        <f ca="true">+IF(OFFSET('Water Data'!$H$28,0,10*ROW('Water Data'!H27))="","",OFFSET('Water Data'!$H$28,0,10*ROW('Water Data'!H27)))</f>
        <v/>
      </c>
      <c r="CG33" s="272" t="str">
        <f ca="true">+IF(OFFSET('Water Data'!$H$29,0,10*ROW('Water Data'!H27))="","",OFFSET('Water Data'!$H$29,0,10*ROW('Water Data'!H27)))</f>
        <v/>
      </c>
      <c r="CH33" s="272" t="str">
        <f ca="true">+IF(OFFSET('Water Data'!$I$27,0,10*ROW('Water Data'!I27))="","",OFFSET('Water Data'!$I$27,0,10*ROW('Water Data'!I27)))</f>
        <v/>
      </c>
      <c r="CI33" s="272" t="str">
        <f ca="true">+IF(OFFSET('Water Data'!$I$28,0,10*ROW('Water Data'!I27))="","",OFFSET('Water Data'!$I$28,0,10*ROW('Water Data'!I27)))</f>
        <v/>
      </c>
      <c r="CJ33" s="272" t="str">
        <f ca="true">+IF(OFFSET('Water Data'!$I$29,0,10*ROW('Water Data'!I27))="","",OFFSET('Water Data'!$I$29,0,10*ROW('Water Data'!I27)))</f>
        <v/>
      </c>
      <c r="CK33" s="272" t="str">
        <f ca="true">+IF(OFFSET('Sanitation Data'!$D$28,0,10*ROW('Sanitation Data'!D27))="","",OFFSET('Sanitation Data'!$D$28,0,10*ROW('Sanitation Data'!D27)))</f>
        <v/>
      </c>
      <c r="CL33" s="272" t="str">
        <f ca="true">+IF(OFFSET('Sanitation Data'!$D$29,0,10*ROW('Sanitation Data'!D27))="","",OFFSET('Sanitation Data'!$D$29,0,10*ROW('Sanitation Data'!D27)))</f>
        <v/>
      </c>
      <c r="CM33" s="272" t="str">
        <f ca="true">+IF(OFFSET('Sanitation Data'!$D$30,0,10*ROW('Sanitation Data'!D27))="","",OFFSET('Sanitation Data'!$D$30,0,10*ROW('Sanitation Data'!D27)))</f>
        <v/>
      </c>
      <c r="CN33" s="272" t="str">
        <f ca="true">+IF(OFFSET('Sanitation Data'!$D$31,0,10*ROW('Sanitation Data'!D27))="","",OFFSET('Sanitation Data'!$D$31,0,10*ROW('Sanitation Data'!D27)))</f>
        <v/>
      </c>
      <c r="CO33" s="272" t="str">
        <f ca="true">+IF(OFFSET('Sanitation Data'!$D$32,0,10*ROW('Sanitation Data'!D27))="","",OFFSET('Sanitation Data'!$D$32,0,10*ROW('Sanitation Data'!D27)))</f>
        <v/>
      </c>
      <c r="CP33" s="272" t="str">
        <f ca="true">+IF(OFFSET('Sanitation Data'!$E$28,0,10*ROW('Sanitation Data'!E27))="","",OFFSET('Sanitation Data'!$E$28,0,10*ROW('Sanitation Data'!E27)))</f>
        <v/>
      </c>
      <c r="CQ33" s="272" t="str">
        <f ca="true">+IF(OFFSET('Sanitation Data'!$E$29,0,10*ROW('Sanitation Data'!E27))="","",OFFSET('Sanitation Data'!$E$29,0,10*ROW('Sanitation Data'!E27)))</f>
        <v/>
      </c>
      <c r="CR33" s="272" t="str">
        <f ca="true">+IF(OFFSET('Sanitation Data'!$E$30,0,10*ROW('Sanitation Data'!E27))="","",OFFSET('Sanitation Data'!$E$30,0,10*ROW('Sanitation Data'!E27)))</f>
        <v/>
      </c>
      <c r="CS33" s="272" t="str">
        <f ca="true">+IF(OFFSET('Sanitation Data'!$E$31,0,10*ROW('Sanitation Data'!E27))="","",OFFSET('Sanitation Data'!$E$31,0,10*ROW('Sanitation Data'!E27)))</f>
        <v/>
      </c>
      <c r="CT33" s="272" t="str">
        <f ca="true">+IF(OFFSET('Sanitation Data'!$E$32,0,10*ROW('Sanitation Data'!E27))="","",OFFSET('Sanitation Data'!$E$32,0,10*ROW('Sanitation Data'!E27)))</f>
        <v/>
      </c>
      <c r="CU33" s="272" t="str">
        <f ca="true">+IF(OFFSET('Sanitation Data'!$F$28,0,10*ROW('Sanitation Data'!F27))="","",OFFSET('Sanitation Data'!$F$28,0,10*ROW('Sanitation Data'!F27)))</f>
        <v/>
      </c>
      <c r="CV33" s="272" t="str">
        <f ca="true">+IF(OFFSET('Sanitation Data'!$F$29,0,10*ROW('Sanitation Data'!F27))="","",OFFSET('Sanitation Data'!$F$29,0,10*ROW('Sanitation Data'!F27)))</f>
        <v/>
      </c>
      <c r="CW33" s="272" t="str">
        <f ca="true">+IF(OFFSET('Sanitation Data'!$F$30,0,10*ROW('Sanitation Data'!F27))="","",OFFSET('Sanitation Data'!$F$30,0,10*ROW('Sanitation Data'!F27)))</f>
        <v/>
      </c>
      <c r="CX33" s="272" t="str">
        <f ca="true">+IF(OFFSET('Sanitation Data'!$F$31,0,10*ROW('Sanitation Data'!F27))="","",OFFSET('Sanitation Data'!$F$31,0,10*ROW('Sanitation Data'!F27)))</f>
        <v/>
      </c>
      <c r="CY33" s="272" t="str">
        <f ca="true">+IF(OFFSET('Sanitation Data'!$F$32,0,10*ROW('Sanitation Data'!F27))="","",OFFSET('Sanitation Data'!$F$32,0,10*ROW('Sanitation Data'!F27)))</f>
        <v/>
      </c>
      <c r="CZ33" s="272" t="str">
        <f ca="true">+IF(OFFSET('Sanitation Data'!$G$28,0,10*ROW('Sanitation Data'!G27))="","",OFFSET('Sanitation Data'!$G$28,0,10*ROW('Sanitation Data'!G27)))</f>
        <v/>
      </c>
      <c r="DA33" s="272" t="str">
        <f ca="true">+IF(OFFSET('Sanitation Data'!$G$29,0,10*ROW('Sanitation Data'!G27))="","",OFFSET('Sanitation Data'!$G$29,0,10*ROW('Sanitation Data'!G27)))</f>
        <v/>
      </c>
      <c r="DB33" s="272" t="str">
        <f ca="true">+IF(OFFSET('Sanitation Data'!$G$30,0,10*ROW('Sanitation Data'!G27))="","",OFFSET('Sanitation Data'!$G$30,0,10*ROW('Sanitation Data'!G27)))</f>
        <v/>
      </c>
      <c r="DC33" s="272" t="str">
        <f ca="true">+IF(OFFSET('Sanitation Data'!$G$31,0,10*ROW('Sanitation Data'!G27))="","",OFFSET('Sanitation Data'!$G$31,0,10*ROW('Sanitation Data'!G27)))</f>
        <v/>
      </c>
      <c r="DD33" s="272" t="str">
        <f ca="true">+IF(OFFSET('Sanitation Data'!$G$32,0,10*ROW('Sanitation Data'!G27))="","",OFFSET('Sanitation Data'!$G$32,0,10*ROW('Sanitation Data'!G27)))</f>
        <v/>
      </c>
      <c r="DE33" s="272" t="str">
        <f ca="true">+IF(OFFSET('Sanitation Data'!$H$28,0,10*ROW('Sanitation Data'!H27))="","",OFFSET('Sanitation Data'!$H$28,0,10*ROW('Sanitation Data'!H27)))</f>
        <v/>
      </c>
      <c r="DF33" s="272" t="str">
        <f ca="true">+IF(OFFSET('Sanitation Data'!$H$29,0,10*ROW('Sanitation Data'!H27))="","",OFFSET('Sanitation Data'!$H$29,0,10*ROW('Sanitation Data'!H27)))</f>
        <v/>
      </c>
      <c r="DG33" s="272" t="str">
        <f ca="true">+IF(OFFSET('Sanitation Data'!$H$30,0,10*ROW('Sanitation Data'!H27))="","",OFFSET('Sanitation Data'!$H$30,0,10*ROW('Sanitation Data'!H27)))</f>
        <v/>
      </c>
      <c r="DH33" s="272" t="str">
        <f ca="true">+IF(OFFSET('Sanitation Data'!$H$31,0,10*ROW('Sanitation Data'!H27))="","",OFFSET('Sanitation Data'!$H$31,0,10*ROW('Sanitation Data'!H27)))</f>
        <v/>
      </c>
      <c r="DI33" s="272" t="str">
        <f ca="true">+IF(OFFSET('Sanitation Data'!$H$32,0,10*ROW('Sanitation Data'!H27))="","",OFFSET('Sanitation Data'!$H$32,0,10*ROW('Sanitation Data'!H27)))</f>
        <v/>
      </c>
      <c r="DJ33" s="272" t="str">
        <f ca="true">+IF(OFFSET('Sanitation Data'!$I$28,0,10*ROW('Sanitation Data'!I27))="","",OFFSET('Sanitation Data'!$I$28,0,10*ROW('Sanitation Data'!I27)))</f>
        <v/>
      </c>
      <c r="DK33" s="272" t="str">
        <f ca="true">+IF(OFFSET('Sanitation Data'!$I$29,0,10*ROW('Sanitation Data'!I27))="","",OFFSET('Sanitation Data'!$I$29,0,10*ROW('Sanitation Data'!I27)))</f>
        <v/>
      </c>
      <c r="DL33" s="272" t="str">
        <f ca="true">+IF(OFFSET('Sanitation Data'!$I$30,0,10*ROW('Sanitation Data'!I27))="","",OFFSET('Sanitation Data'!$I$30,0,10*ROW('Sanitation Data'!I27)))</f>
        <v/>
      </c>
      <c r="DM33" s="272" t="str">
        <f ca="true">+IF(OFFSET('Sanitation Data'!$I$31,0,10*ROW('Sanitation Data'!I27))="","",OFFSET('Sanitation Data'!$I$31,0,10*ROW('Sanitation Data'!I27)))</f>
        <v/>
      </c>
      <c r="DN33" s="272" t="str">
        <f ca="true">+IF(OFFSET('Sanitation Data'!$I$32,0,10*ROW('Sanitation Data'!I27))="","",OFFSET('Sanitation Data'!$I$32,0,10*ROW('Sanitation Data'!I27)))</f>
        <v/>
      </c>
      <c r="DO33" s="272" t="str">
        <f ca="true">+IF(OFFSET('Hygiene Data'!$D$11,0,10*ROW('Hygiene Data'!D27))="","",OFFSET('Hygiene Data'!$D$11,0,10*ROW('Hygiene Data'!D27)))</f>
        <v/>
      </c>
      <c r="DP33" s="272" t="str">
        <f ca="true">+IF(OFFSET('Hygiene Data'!$D$12,0,10*ROW('Hygiene Data'!D27))="","",OFFSET('Hygiene Data'!$D$12,0,10*ROW('Hygiene Data'!D27)))</f>
        <v/>
      </c>
      <c r="DQ33" s="272" t="str">
        <f ca="true">+IF(OFFSET('Hygiene Data'!$D$13,0,10*ROW('Hygiene Data'!D27))="","",OFFSET('Hygiene Data'!$D$13,0,10*ROW('Hygiene Data'!D27)))</f>
        <v/>
      </c>
      <c r="DR33" s="272" t="str">
        <f ca="true">+IF(OFFSET('Hygiene Data'!$E$11,0,10*ROW('Hygiene Data'!E27))="","",OFFSET('Hygiene Data'!$E$11,0,10*ROW('Hygiene Data'!E27)))</f>
        <v/>
      </c>
      <c r="DS33" s="272" t="str">
        <f ca="true">+IF(OFFSET('Hygiene Data'!$E$12,0,10*ROW('Hygiene Data'!E27))="","",OFFSET('Hygiene Data'!$E$12,0,10*ROW('Hygiene Data'!E27)))</f>
        <v/>
      </c>
      <c r="DT33" s="272" t="str">
        <f ca="true">+IF(OFFSET('Hygiene Data'!$E$13,0,10*ROW('Hygiene Data'!E27))="","",OFFSET('Hygiene Data'!$E$13,0,10*ROW('Hygiene Data'!E27)))</f>
        <v/>
      </c>
      <c r="DU33" s="272" t="str">
        <f ca="true">+IF(OFFSET('Hygiene Data'!$F$11,0,10*ROW('Hygiene Data'!F27))="","",OFFSET('Hygiene Data'!$F$11,0,10*ROW('Hygiene Data'!F27)))</f>
        <v/>
      </c>
      <c r="DV33" s="272" t="str">
        <f ca="true">+IF(OFFSET('Hygiene Data'!$F$12,0,10*ROW('Hygiene Data'!F27))="","",OFFSET('Hygiene Data'!$F$12,0,10*ROW('Hygiene Data'!F27)))</f>
        <v/>
      </c>
      <c r="DW33" s="272" t="str">
        <f ca="true">+IF(OFFSET('Hygiene Data'!$F$13,0,10*ROW('Hygiene Data'!F27))="","",OFFSET('Hygiene Data'!$F$13,0,10*ROW('Hygiene Data'!F27)))</f>
        <v/>
      </c>
      <c r="DX33" s="272" t="str">
        <f ca="true">+IF(OFFSET('Hygiene Data'!$G$11,0,10*ROW('Hygiene Data'!G27))="","",OFFSET('Hygiene Data'!$G$11,0,10*ROW('Hygiene Data'!G27)))</f>
        <v/>
      </c>
      <c r="DY33" s="272" t="str">
        <f ca="true">+IF(OFFSET('Hygiene Data'!$G$12,0,10*ROW('Hygiene Data'!G27))="","",OFFSET('Hygiene Data'!$G$12,0,10*ROW('Hygiene Data'!G27)))</f>
        <v/>
      </c>
      <c r="DZ33" s="272" t="str">
        <f ca="true">+IF(OFFSET('Hygiene Data'!$G$13,0,10*ROW('Hygiene Data'!G27))="","",OFFSET('Hygiene Data'!$G$13,0,10*ROW('Hygiene Data'!G27)))</f>
        <v/>
      </c>
      <c r="EA33" s="272" t="str">
        <f ca="true">+IF(OFFSET('Hygiene Data'!$H$11,0,10*ROW('Hygiene Data'!H27))="","",OFFSET('Hygiene Data'!$H$11,0,10*ROW('Hygiene Data'!H27)))</f>
        <v/>
      </c>
      <c r="EB33" s="272" t="str">
        <f ca="true">+IF(OFFSET('Hygiene Data'!$H$12,0,10*ROW('Hygiene Data'!H27))="","",OFFSET('Hygiene Data'!$H$12,0,10*ROW('Hygiene Data'!H27)))</f>
        <v/>
      </c>
      <c r="EC33" s="272" t="str">
        <f ca="true">+IF(OFFSET('Hygiene Data'!$H$13,0,10*ROW('Hygiene Data'!H27))="","",OFFSET('Hygiene Data'!$H$13,0,10*ROW('Hygiene Data'!H27)))</f>
        <v/>
      </c>
      <c r="ED33" s="272" t="str">
        <f ca="true">+IF(OFFSET('Hygiene Data'!$I$11,0,10*ROW('Hygiene Data'!I27))="","",OFFSET('Hygiene Data'!$I$11,0,10*ROW('Hygiene Data'!I27)))</f>
        <v/>
      </c>
      <c r="EE33" s="272" t="str">
        <f ca="true">+IF(OFFSET('Hygiene Data'!$I$12,0,10*ROW('Hygiene Data'!I27))="","",OFFSET('Hygiene Data'!$I$12,0,10*ROW('Hygiene Data'!I27)))</f>
        <v/>
      </c>
      <c r="EF33" s="272" t="str">
        <f ca="true">+IF(OFFSET('Hygiene Data'!$I$13,0,10*ROW('Hygiene Data'!I27))="","",OFFSET('Hygiene Data'!$I$13,0,10*ROW('Hygiene Data'!I27)))</f>
        <v/>
      </c>
    </row>
    <row xmlns:x14ac="http://schemas.microsoft.com/office/spreadsheetml/2009/9/ac" r="34" x14ac:dyDescent="0.2">
      <c r="A34" s="36" t="str">
        <f ca="true">+IF(OFFSET('Water Data'!$B$2,0,10*ROW('Water Data'!E28))="","",OFFSET('Water Data'!$B$2,0,10*ROW('Water Data'!E28)))</f>
        <v/>
      </c>
      <c r="B34" s="36" t="str">
        <f ca="true">+IF(OFFSET('Water Data'!$C$2,0,10*ROW('Water Data'!F28))="","",OFFSET('Water Data'!$C$2,0,10*ROW('Water Data'!F28)))</f>
        <v/>
      </c>
      <c r="C34" s="328" t="str">
        <f t="shared" ca="true" si="0"/>
        <v/>
      </c>
      <c r="D34" s="93"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93"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93"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93"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93"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93"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93"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93"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93"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93"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93"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93"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93"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93"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93"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93"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93"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93"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94"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94"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94"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94"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94"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94"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94"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94"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94"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94"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94"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94"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94"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94"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94"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94"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94"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94"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94"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94"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94"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94"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94"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94"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94"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94"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94"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94"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94"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94"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95"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95"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95"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95"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95"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95"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95"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95"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95"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95"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95"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95"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95"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95"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95"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95"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95"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95"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72"/>
      <c r="BS34" s="272" t="str">
        <f ca="true">+IF(OFFSET('Water Data'!$D$27,0,10*ROW('Water Data'!D28))="","",OFFSET('Water Data'!$D$27,0,10*ROW('Water Data'!D28)))</f>
        <v/>
      </c>
      <c r="BT34" s="272" t="str">
        <f ca="true">+IF(OFFSET('Water Data'!$D$28,0,10*ROW('Water Data'!D28))="","",OFFSET('Water Data'!$D$28,0,10*ROW('Water Data'!D28)))</f>
        <v/>
      </c>
      <c r="BU34" s="272" t="str">
        <f ca="true">+IF(OFFSET('Water Data'!$D$29,0,10*ROW('Water Data'!D28))="","",OFFSET('Water Data'!$D$29,0,10*ROW('Water Data'!D28)))</f>
        <v/>
      </c>
      <c r="BV34" s="272" t="str">
        <f ca="true">+IF(OFFSET('Water Data'!$E$27,0,10*ROW('Water Data'!E28))="","",OFFSET('Water Data'!$E$27,0,10*ROW('Water Data'!E28)))</f>
        <v/>
      </c>
      <c r="BW34" s="272" t="str">
        <f ca="true">+IF(OFFSET('Water Data'!$E$28,0,10*ROW('Water Data'!E28))="","",OFFSET('Water Data'!$E$28,0,10*ROW('Water Data'!E28)))</f>
        <v/>
      </c>
      <c r="BX34" s="272" t="str">
        <f ca="true">+IF(OFFSET('Water Data'!$E$29,0,10*ROW('Water Data'!E28))="","",OFFSET('Water Data'!$E$29,0,10*ROW('Water Data'!E28)))</f>
        <v/>
      </c>
      <c r="BY34" s="272" t="str">
        <f ca="true">+IF(OFFSET('Water Data'!$F$27,0,10*ROW('Water Data'!F28))="","",OFFSET('Water Data'!$F$27,0,10*ROW('Water Data'!F28)))</f>
        <v/>
      </c>
      <c r="BZ34" s="272" t="str">
        <f ca="true">+IF(OFFSET('Water Data'!$F$28,0,10*ROW('Water Data'!F28))="","",OFFSET('Water Data'!$F$28,0,10*ROW('Water Data'!F28)))</f>
        <v/>
      </c>
      <c r="CA34" s="272" t="str">
        <f ca="true">+IF(OFFSET('Water Data'!$F$29,0,10*ROW('Water Data'!F28))="","",OFFSET('Water Data'!$F$29,0,10*ROW('Water Data'!F28)))</f>
        <v/>
      </c>
      <c r="CB34" s="272" t="str">
        <f ca="true">+IF(OFFSET('Water Data'!$G$27,0,10*ROW('Water Data'!G28))="","",OFFSET('Water Data'!$G$27,0,10*ROW('Water Data'!G28)))</f>
        <v/>
      </c>
      <c r="CC34" s="272" t="str">
        <f ca="true">+IF(OFFSET('Water Data'!$G$28,0,10*ROW('Water Data'!G28))="","",OFFSET('Water Data'!$G$28,0,10*ROW('Water Data'!G28)))</f>
        <v/>
      </c>
      <c r="CD34" s="272" t="str">
        <f ca="true">+IF(OFFSET('Water Data'!$G$29,0,10*ROW('Water Data'!G28))="","",OFFSET('Water Data'!$G$29,0,10*ROW('Water Data'!G28)))</f>
        <v/>
      </c>
      <c r="CE34" s="272" t="str">
        <f ca="true">+IF(OFFSET('Water Data'!$H$27,0,10*ROW('Water Data'!H28))="","",OFFSET('Water Data'!$H$27,0,10*ROW('Water Data'!H28)))</f>
        <v/>
      </c>
      <c r="CF34" s="272" t="str">
        <f ca="true">+IF(OFFSET('Water Data'!$H$28,0,10*ROW('Water Data'!H28))="","",OFFSET('Water Data'!$H$28,0,10*ROW('Water Data'!H28)))</f>
        <v/>
      </c>
      <c r="CG34" s="272" t="str">
        <f ca="true">+IF(OFFSET('Water Data'!$H$29,0,10*ROW('Water Data'!H28))="","",OFFSET('Water Data'!$H$29,0,10*ROW('Water Data'!H28)))</f>
        <v/>
      </c>
      <c r="CH34" s="272" t="str">
        <f ca="true">+IF(OFFSET('Water Data'!$I$27,0,10*ROW('Water Data'!I28))="","",OFFSET('Water Data'!$I$27,0,10*ROW('Water Data'!I28)))</f>
        <v/>
      </c>
      <c r="CI34" s="272" t="str">
        <f ca="true">+IF(OFFSET('Water Data'!$I$28,0,10*ROW('Water Data'!I28))="","",OFFSET('Water Data'!$I$28,0,10*ROW('Water Data'!I28)))</f>
        <v/>
      </c>
      <c r="CJ34" s="272" t="str">
        <f ca="true">+IF(OFFSET('Water Data'!$I$29,0,10*ROW('Water Data'!I28))="","",OFFSET('Water Data'!$I$29,0,10*ROW('Water Data'!I28)))</f>
        <v/>
      </c>
      <c r="CK34" s="272" t="str">
        <f ca="true">+IF(OFFSET('Sanitation Data'!$D$28,0,10*ROW('Sanitation Data'!D28))="","",OFFSET('Sanitation Data'!$D$28,0,10*ROW('Sanitation Data'!D28)))</f>
        <v/>
      </c>
      <c r="CL34" s="272" t="str">
        <f ca="true">+IF(OFFSET('Sanitation Data'!$D$29,0,10*ROW('Sanitation Data'!D28))="","",OFFSET('Sanitation Data'!$D$29,0,10*ROW('Sanitation Data'!D28)))</f>
        <v/>
      </c>
      <c r="CM34" s="272" t="str">
        <f ca="true">+IF(OFFSET('Sanitation Data'!$D$30,0,10*ROW('Sanitation Data'!D28))="","",OFFSET('Sanitation Data'!$D$30,0,10*ROW('Sanitation Data'!D28)))</f>
        <v/>
      </c>
      <c r="CN34" s="272" t="str">
        <f ca="true">+IF(OFFSET('Sanitation Data'!$D$31,0,10*ROW('Sanitation Data'!D28))="","",OFFSET('Sanitation Data'!$D$31,0,10*ROW('Sanitation Data'!D28)))</f>
        <v/>
      </c>
      <c r="CO34" s="272" t="str">
        <f ca="true">+IF(OFFSET('Sanitation Data'!$D$32,0,10*ROW('Sanitation Data'!D28))="","",OFFSET('Sanitation Data'!$D$32,0,10*ROW('Sanitation Data'!D28)))</f>
        <v/>
      </c>
      <c r="CP34" s="272" t="str">
        <f ca="true">+IF(OFFSET('Sanitation Data'!$E$28,0,10*ROW('Sanitation Data'!E28))="","",OFFSET('Sanitation Data'!$E$28,0,10*ROW('Sanitation Data'!E28)))</f>
        <v/>
      </c>
      <c r="CQ34" s="272" t="str">
        <f ca="true">+IF(OFFSET('Sanitation Data'!$E$29,0,10*ROW('Sanitation Data'!E28))="","",OFFSET('Sanitation Data'!$E$29,0,10*ROW('Sanitation Data'!E28)))</f>
        <v/>
      </c>
      <c r="CR34" s="272" t="str">
        <f ca="true">+IF(OFFSET('Sanitation Data'!$E$30,0,10*ROW('Sanitation Data'!E28))="","",OFFSET('Sanitation Data'!$E$30,0,10*ROW('Sanitation Data'!E28)))</f>
        <v/>
      </c>
      <c r="CS34" s="272" t="str">
        <f ca="true">+IF(OFFSET('Sanitation Data'!$E$31,0,10*ROW('Sanitation Data'!E28))="","",OFFSET('Sanitation Data'!$E$31,0,10*ROW('Sanitation Data'!E28)))</f>
        <v/>
      </c>
      <c r="CT34" s="272" t="str">
        <f ca="true">+IF(OFFSET('Sanitation Data'!$E$32,0,10*ROW('Sanitation Data'!E28))="","",OFFSET('Sanitation Data'!$E$32,0,10*ROW('Sanitation Data'!E28)))</f>
        <v/>
      </c>
      <c r="CU34" s="272" t="str">
        <f ca="true">+IF(OFFSET('Sanitation Data'!$F$28,0,10*ROW('Sanitation Data'!F28))="","",OFFSET('Sanitation Data'!$F$28,0,10*ROW('Sanitation Data'!F28)))</f>
        <v/>
      </c>
      <c r="CV34" s="272" t="str">
        <f ca="true">+IF(OFFSET('Sanitation Data'!$F$29,0,10*ROW('Sanitation Data'!F28))="","",OFFSET('Sanitation Data'!$F$29,0,10*ROW('Sanitation Data'!F28)))</f>
        <v/>
      </c>
      <c r="CW34" s="272" t="str">
        <f ca="true">+IF(OFFSET('Sanitation Data'!$F$30,0,10*ROW('Sanitation Data'!F28))="","",OFFSET('Sanitation Data'!$F$30,0,10*ROW('Sanitation Data'!F28)))</f>
        <v/>
      </c>
      <c r="CX34" s="272" t="str">
        <f ca="true">+IF(OFFSET('Sanitation Data'!$F$31,0,10*ROW('Sanitation Data'!F28))="","",OFFSET('Sanitation Data'!$F$31,0,10*ROW('Sanitation Data'!F28)))</f>
        <v/>
      </c>
      <c r="CY34" s="272" t="str">
        <f ca="true">+IF(OFFSET('Sanitation Data'!$F$32,0,10*ROW('Sanitation Data'!F28))="","",OFFSET('Sanitation Data'!$F$32,0,10*ROW('Sanitation Data'!F28)))</f>
        <v/>
      </c>
      <c r="CZ34" s="272" t="str">
        <f ca="true">+IF(OFFSET('Sanitation Data'!$G$28,0,10*ROW('Sanitation Data'!G28))="","",OFFSET('Sanitation Data'!$G$28,0,10*ROW('Sanitation Data'!G28)))</f>
        <v/>
      </c>
      <c r="DA34" s="272" t="str">
        <f ca="true">+IF(OFFSET('Sanitation Data'!$G$29,0,10*ROW('Sanitation Data'!G28))="","",OFFSET('Sanitation Data'!$G$29,0,10*ROW('Sanitation Data'!G28)))</f>
        <v/>
      </c>
      <c r="DB34" s="272" t="str">
        <f ca="true">+IF(OFFSET('Sanitation Data'!$G$30,0,10*ROW('Sanitation Data'!G28))="","",OFFSET('Sanitation Data'!$G$30,0,10*ROW('Sanitation Data'!G28)))</f>
        <v/>
      </c>
      <c r="DC34" s="272" t="str">
        <f ca="true">+IF(OFFSET('Sanitation Data'!$G$31,0,10*ROW('Sanitation Data'!G28))="","",OFFSET('Sanitation Data'!$G$31,0,10*ROW('Sanitation Data'!G28)))</f>
        <v/>
      </c>
      <c r="DD34" s="272" t="str">
        <f ca="true">+IF(OFFSET('Sanitation Data'!$G$32,0,10*ROW('Sanitation Data'!G28))="","",OFFSET('Sanitation Data'!$G$32,0,10*ROW('Sanitation Data'!G28)))</f>
        <v/>
      </c>
      <c r="DE34" s="272" t="str">
        <f ca="true">+IF(OFFSET('Sanitation Data'!$H$28,0,10*ROW('Sanitation Data'!H28))="","",OFFSET('Sanitation Data'!$H$28,0,10*ROW('Sanitation Data'!H28)))</f>
        <v/>
      </c>
      <c r="DF34" s="272" t="str">
        <f ca="true">+IF(OFFSET('Sanitation Data'!$H$29,0,10*ROW('Sanitation Data'!H28))="","",OFFSET('Sanitation Data'!$H$29,0,10*ROW('Sanitation Data'!H28)))</f>
        <v/>
      </c>
      <c r="DG34" s="272" t="str">
        <f ca="true">+IF(OFFSET('Sanitation Data'!$H$30,0,10*ROW('Sanitation Data'!H28))="","",OFFSET('Sanitation Data'!$H$30,0,10*ROW('Sanitation Data'!H28)))</f>
        <v/>
      </c>
      <c r="DH34" s="272" t="str">
        <f ca="true">+IF(OFFSET('Sanitation Data'!$H$31,0,10*ROW('Sanitation Data'!H28))="","",OFFSET('Sanitation Data'!$H$31,0,10*ROW('Sanitation Data'!H28)))</f>
        <v/>
      </c>
      <c r="DI34" s="272" t="str">
        <f ca="true">+IF(OFFSET('Sanitation Data'!$H$32,0,10*ROW('Sanitation Data'!H28))="","",OFFSET('Sanitation Data'!$H$32,0,10*ROW('Sanitation Data'!H28)))</f>
        <v/>
      </c>
      <c r="DJ34" s="272" t="str">
        <f ca="true">+IF(OFFSET('Sanitation Data'!$I$28,0,10*ROW('Sanitation Data'!I28))="","",OFFSET('Sanitation Data'!$I$28,0,10*ROW('Sanitation Data'!I28)))</f>
        <v/>
      </c>
      <c r="DK34" s="272" t="str">
        <f ca="true">+IF(OFFSET('Sanitation Data'!$I$29,0,10*ROW('Sanitation Data'!I28))="","",OFFSET('Sanitation Data'!$I$29,0,10*ROW('Sanitation Data'!I28)))</f>
        <v/>
      </c>
      <c r="DL34" s="272" t="str">
        <f ca="true">+IF(OFFSET('Sanitation Data'!$I$30,0,10*ROW('Sanitation Data'!I28))="","",OFFSET('Sanitation Data'!$I$30,0,10*ROW('Sanitation Data'!I28)))</f>
        <v/>
      </c>
      <c r="DM34" s="272" t="str">
        <f ca="true">+IF(OFFSET('Sanitation Data'!$I$31,0,10*ROW('Sanitation Data'!I28))="","",OFFSET('Sanitation Data'!$I$31,0,10*ROW('Sanitation Data'!I28)))</f>
        <v/>
      </c>
      <c r="DN34" s="272" t="str">
        <f ca="true">+IF(OFFSET('Sanitation Data'!$I$32,0,10*ROW('Sanitation Data'!I28))="","",OFFSET('Sanitation Data'!$I$32,0,10*ROW('Sanitation Data'!I28)))</f>
        <v/>
      </c>
      <c r="DO34" s="272" t="str">
        <f ca="true">+IF(OFFSET('Hygiene Data'!$D$11,0,10*ROW('Hygiene Data'!D28))="","",OFFSET('Hygiene Data'!$D$11,0,10*ROW('Hygiene Data'!D28)))</f>
        <v/>
      </c>
      <c r="DP34" s="272" t="str">
        <f ca="true">+IF(OFFSET('Hygiene Data'!$D$12,0,10*ROW('Hygiene Data'!D28))="","",OFFSET('Hygiene Data'!$D$12,0,10*ROW('Hygiene Data'!D28)))</f>
        <v/>
      </c>
      <c r="DQ34" s="272" t="str">
        <f ca="true">+IF(OFFSET('Hygiene Data'!$D$13,0,10*ROW('Hygiene Data'!D28))="","",OFFSET('Hygiene Data'!$D$13,0,10*ROW('Hygiene Data'!D28)))</f>
        <v/>
      </c>
      <c r="DR34" s="272" t="str">
        <f ca="true">+IF(OFFSET('Hygiene Data'!$E$11,0,10*ROW('Hygiene Data'!E28))="","",OFFSET('Hygiene Data'!$E$11,0,10*ROW('Hygiene Data'!E28)))</f>
        <v/>
      </c>
      <c r="DS34" s="272" t="str">
        <f ca="true">+IF(OFFSET('Hygiene Data'!$E$12,0,10*ROW('Hygiene Data'!E28))="","",OFFSET('Hygiene Data'!$E$12,0,10*ROW('Hygiene Data'!E28)))</f>
        <v/>
      </c>
      <c r="DT34" s="272" t="str">
        <f ca="true">+IF(OFFSET('Hygiene Data'!$E$13,0,10*ROW('Hygiene Data'!E28))="","",OFFSET('Hygiene Data'!$E$13,0,10*ROW('Hygiene Data'!E28)))</f>
        <v/>
      </c>
      <c r="DU34" s="272" t="str">
        <f ca="true">+IF(OFFSET('Hygiene Data'!$F$11,0,10*ROW('Hygiene Data'!F28))="","",OFFSET('Hygiene Data'!$F$11,0,10*ROW('Hygiene Data'!F28)))</f>
        <v/>
      </c>
      <c r="DV34" s="272" t="str">
        <f ca="true">+IF(OFFSET('Hygiene Data'!$F$12,0,10*ROW('Hygiene Data'!F28))="","",OFFSET('Hygiene Data'!$F$12,0,10*ROW('Hygiene Data'!F28)))</f>
        <v/>
      </c>
      <c r="DW34" s="272" t="str">
        <f ca="true">+IF(OFFSET('Hygiene Data'!$F$13,0,10*ROW('Hygiene Data'!F28))="","",OFFSET('Hygiene Data'!$F$13,0,10*ROW('Hygiene Data'!F28)))</f>
        <v/>
      </c>
      <c r="DX34" s="272" t="str">
        <f ca="true">+IF(OFFSET('Hygiene Data'!$G$11,0,10*ROW('Hygiene Data'!G28))="","",OFFSET('Hygiene Data'!$G$11,0,10*ROW('Hygiene Data'!G28)))</f>
        <v/>
      </c>
      <c r="DY34" s="272" t="str">
        <f ca="true">+IF(OFFSET('Hygiene Data'!$G$12,0,10*ROW('Hygiene Data'!G28))="","",OFFSET('Hygiene Data'!$G$12,0,10*ROW('Hygiene Data'!G28)))</f>
        <v/>
      </c>
      <c r="DZ34" s="272" t="str">
        <f ca="true">+IF(OFFSET('Hygiene Data'!$G$13,0,10*ROW('Hygiene Data'!G28))="","",OFFSET('Hygiene Data'!$G$13,0,10*ROW('Hygiene Data'!G28)))</f>
        <v/>
      </c>
      <c r="EA34" s="272" t="str">
        <f ca="true">+IF(OFFSET('Hygiene Data'!$H$11,0,10*ROW('Hygiene Data'!H28))="","",OFFSET('Hygiene Data'!$H$11,0,10*ROW('Hygiene Data'!H28)))</f>
        <v/>
      </c>
      <c r="EB34" s="272" t="str">
        <f ca="true">+IF(OFFSET('Hygiene Data'!$H$12,0,10*ROW('Hygiene Data'!H28))="","",OFFSET('Hygiene Data'!$H$12,0,10*ROW('Hygiene Data'!H28)))</f>
        <v/>
      </c>
      <c r="EC34" s="272" t="str">
        <f ca="true">+IF(OFFSET('Hygiene Data'!$H$13,0,10*ROW('Hygiene Data'!H28))="","",OFFSET('Hygiene Data'!$H$13,0,10*ROW('Hygiene Data'!H28)))</f>
        <v/>
      </c>
      <c r="ED34" s="272" t="str">
        <f ca="true">+IF(OFFSET('Hygiene Data'!$I$11,0,10*ROW('Hygiene Data'!I28))="","",OFFSET('Hygiene Data'!$I$11,0,10*ROW('Hygiene Data'!I28)))</f>
        <v/>
      </c>
      <c r="EE34" s="272" t="str">
        <f ca="true">+IF(OFFSET('Hygiene Data'!$I$12,0,10*ROW('Hygiene Data'!I28))="","",OFFSET('Hygiene Data'!$I$12,0,10*ROW('Hygiene Data'!I28)))</f>
        <v/>
      </c>
      <c r="EF34" s="272" t="str">
        <f ca="true">+IF(OFFSET('Hygiene Data'!$I$13,0,10*ROW('Hygiene Data'!I28))="","",OFFSET('Hygiene Data'!$I$13,0,10*ROW('Hygiene Data'!I28)))</f>
        <v/>
      </c>
    </row>
    <row xmlns:x14ac="http://schemas.microsoft.com/office/spreadsheetml/2009/9/ac" r="35" x14ac:dyDescent="0.2">
      <c r="A35" s="36" t="str">
        <f ca="true">+IF(OFFSET('Water Data'!$B$2,0,10*ROW('Water Data'!E29))="","",OFFSET('Water Data'!$B$2,0,10*ROW('Water Data'!E29)))</f>
        <v/>
      </c>
      <c r="B35" s="36" t="str">
        <f ca="true">+IF(OFFSET('Water Data'!$C$2,0,10*ROW('Water Data'!F29))="","",OFFSET('Water Data'!$C$2,0,10*ROW('Water Data'!F29)))</f>
        <v/>
      </c>
      <c r="C35" s="328" t="str">
        <f t="shared" ca="true" si="0"/>
        <v/>
      </c>
      <c r="D35" s="93"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93"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93"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93"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93"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93"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93"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93"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93"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93"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93"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93"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93"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93"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93"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93"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93"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93"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94"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94"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94"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94"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94"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94"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94"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94"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94"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94"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94"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94"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94"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94"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94"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94"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94"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94"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94"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94"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94"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94"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94"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94"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94"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94"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94"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94"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94"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94"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95"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95"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95"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95"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95"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95"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95"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95"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95"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95"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95"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95"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95"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95"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95"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95"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95"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95"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72"/>
      <c r="BS35" s="272" t="str">
        <f ca="true">+IF(OFFSET('Water Data'!$D$27,0,10*ROW('Water Data'!D29))="","",OFFSET('Water Data'!$D$27,0,10*ROW('Water Data'!D29)))</f>
        <v/>
      </c>
      <c r="BT35" s="272" t="str">
        <f ca="true">+IF(OFFSET('Water Data'!$D$28,0,10*ROW('Water Data'!D29))="","",OFFSET('Water Data'!$D$28,0,10*ROW('Water Data'!D29)))</f>
        <v/>
      </c>
      <c r="BU35" s="272" t="str">
        <f ca="true">+IF(OFFSET('Water Data'!$D$29,0,10*ROW('Water Data'!D29))="","",OFFSET('Water Data'!$D$29,0,10*ROW('Water Data'!D29)))</f>
        <v/>
      </c>
      <c r="BV35" s="272" t="str">
        <f ca="true">+IF(OFFSET('Water Data'!$E$27,0,10*ROW('Water Data'!E29))="","",OFFSET('Water Data'!$E$27,0,10*ROW('Water Data'!E29)))</f>
        <v/>
      </c>
      <c r="BW35" s="272" t="str">
        <f ca="true">+IF(OFFSET('Water Data'!$E$28,0,10*ROW('Water Data'!E29))="","",OFFSET('Water Data'!$E$28,0,10*ROW('Water Data'!E29)))</f>
        <v/>
      </c>
      <c r="BX35" s="272" t="str">
        <f ca="true">+IF(OFFSET('Water Data'!$E$29,0,10*ROW('Water Data'!E29))="","",OFFSET('Water Data'!$E$29,0,10*ROW('Water Data'!E29)))</f>
        <v/>
      </c>
      <c r="BY35" s="272" t="str">
        <f ca="true">+IF(OFFSET('Water Data'!$F$27,0,10*ROW('Water Data'!F29))="","",OFFSET('Water Data'!$F$27,0,10*ROW('Water Data'!F29)))</f>
        <v/>
      </c>
      <c r="BZ35" s="272" t="str">
        <f ca="true">+IF(OFFSET('Water Data'!$F$28,0,10*ROW('Water Data'!F29))="","",OFFSET('Water Data'!$F$28,0,10*ROW('Water Data'!F29)))</f>
        <v/>
      </c>
      <c r="CA35" s="272" t="str">
        <f ca="true">+IF(OFFSET('Water Data'!$F$29,0,10*ROW('Water Data'!F29))="","",OFFSET('Water Data'!$F$29,0,10*ROW('Water Data'!F29)))</f>
        <v/>
      </c>
      <c r="CB35" s="272" t="str">
        <f ca="true">+IF(OFFSET('Water Data'!$G$27,0,10*ROW('Water Data'!G29))="","",OFFSET('Water Data'!$G$27,0,10*ROW('Water Data'!G29)))</f>
        <v/>
      </c>
      <c r="CC35" s="272" t="str">
        <f ca="true">+IF(OFFSET('Water Data'!$G$28,0,10*ROW('Water Data'!G29))="","",OFFSET('Water Data'!$G$28,0,10*ROW('Water Data'!G29)))</f>
        <v/>
      </c>
      <c r="CD35" s="272" t="str">
        <f ca="true">+IF(OFFSET('Water Data'!$G$29,0,10*ROW('Water Data'!G29))="","",OFFSET('Water Data'!$G$29,0,10*ROW('Water Data'!G29)))</f>
        <v/>
      </c>
      <c r="CE35" s="272" t="str">
        <f ca="true">+IF(OFFSET('Water Data'!$H$27,0,10*ROW('Water Data'!H29))="","",OFFSET('Water Data'!$H$27,0,10*ROW('Water Data'!H29)))</f>
        <v/>
      </c>
      <c r="CF35" s="272" t="str">
        <f ca="true">+IF(OFFSET('Water Data'!$H$28,0,10*ROW('Water Data'!H29))="","",OFFSET('Water Data'!$H$28,0,10*ROW('Water Data'!H29)))</f>
        <v/>
      </c>
      <c r="CG35" s="272" t="str">
        <f ca="true">+IF(OFFSET('Water Data'!$H$29,0,10*ROW('Water Data'!H29))="","",OFFSET('Water Data'!$H$29,0,10*ROW('Water Data'!H29)))</f>
        <v/>
      </c>
      <c r="CH35" s="272" t="str">
        <f ca="true">+IF(OFFSET('Water Data'!$I$27,0,10*ROW('Water Data'!I29))="","",OFFSET('Water Data'!$I$27,0,10*ROW('Water Data'!I29)))</f>
        <v/>
      </c>
      <c r="CI35" s="272" t="str">
        <f ca="true">+IF(OFFSET('Water Data'!$I$28,0,10*ROW('Water Data'!I29))="","",OFFSET('Water Data'!$I$28,0,10*ROW('Water Data'!I29)))</f>
        <v/>
      </c>
      <c r="CJ35" s="272" t="str">
        <f ca="true">+IF(OFFSET('Water Data'!$I$29,0,10*ROW('Water Data'!I29))="","",OFFSET('Water Data'!$I$29,0,10*ROW('Water Data'!I29)))</f>
        <v/>
      </c>
      <c r="CK35" s="272" t="str">
        <f ca="true">+IF(OFFSET('Sanitation Data'!$D$28,0,10*ROW('Sanitation Data'!D29))="","",OFFSET('Sanitation Data'!$D$28,0,10*ROW('Sanitation Data'!D29)))</f>
        <v/>
      </c>
      <c r="CL35" s="272" t="str">
        <f ca="true">+IF(OFFSET('Sanitation Data'!$D$29,0,10*ROW('Sanitation Data'!D29))="","",OFFSET('Sanitation Data'!$D$29,0,10*ROW('Sanitation Data'!D29)))</f>
        <v/>
      </c>
      <c r="CM35" s="272" t="str">
        <f ca="true">+IF(OFFSET('Sanitation Data'!$D$30,0,10*ROW('Sanitation Data'!D29))="","",OFFSET('Sanitation Data'!$D$30,0,10*ROW('Sanitation Data'!D29)))</f>
        <v/>
      </c>
      <c r="CN35" s="272" t="str">
        <f ca="true">+IF(OFFSET('Sanitation Data'!$D$31,0,10*ROW('Sanitation Data'!D29))="","",OFFSET('Sanitation Data'!$D$31,0,10*ROW('Sanitation Data'!D29)))</f>
        <v/>
      </c>
      <c r="CO35" s="272" t="str">
        <f ca="true">+IF(OFFSET('Sanitation Data'!$D$32,0,10*ROW('Sanitation Data'!D29))="","",OFFSET('Sanitation Data'!$D$32,0,10*ROW('Sanitation Data'!D29)))</f>
        <v/>
      </c>
      <c r="CP35" s="272" t="str">
        <f ca="true">+IF(OFFSET('Sanitation Data'!$E$28,0,10*ROW('Sanitation Data'!E29))="","",OFFSET('Sanitation Data'!$E$28,0,10*ROW('Sanitation Data'!E29)))</f>
        <v/>
      </c>
      <c r="CQ35" s="272" t="str">
        <f ca="true">+IF(OFFSET('Sanitation Data'!$E$29,0,10*ROW('Sanitation Data'!E29))="","",OFFSET('Sanitation Data'!$E$29,0,10*ROW('Sanitation Data'!E29)))</f>
        <v/>
      </c>
      <c r="CR35" s="272" t="str">
        <f ca="true">+IF(OFFSET('Sanitation Data'!$E$30,0,10*ROW('Sanitation Data'!E29))="","",OFFSET('Sanitation Data'!$E$30,0,10*ROW('Sanitation Data'!E29)))</f>
        <v/>
      </c>
      <c r="CS35" s="272" t="str">
        <f ca="true">+IF(OFFSET('Sanitation Data'!$E$31,0,10*ROW('Sanitation Data'!E29))="","",OFFSET('Sanitation Data'!$E$31,0,10*ROW('Sanitation Data'!E29)))</f>
        <v/>
      </c>
      <c r="CT35" s="272" t="str">
        <f ca="true">+IF(OFFSET('Sanitation Data'!$E$32,0,10*ROW('Sanitation Data'!E29))="","",OFFSET('Sanitation Data'!$E$32,0,10*ROW('Sanitation Data'!E29)))</f>
        <v/>
      </c>
      <c r="CU35" s="272" t="str">
        <f ca="true">+IF(OFFSET('Sanitation Data'!$F$28,0,10*ROW('Sanitation Data'!F29))="","",OFFSET('Sanitation Data'!$F$28,0,10*ROW('Sanitation Data'!F29)))</f>
        <v/>
      </c>
      <c r="CV35" s="272" t="str">
        <f ca="true">+IF(OFFSET('Sanitation Data'!$F$29,0,10*ROW('Sanitation Data'!F29))="","",OFFSET('Sanitation Data'!$F$29,0,10*ROW('Sanitation Data'!F29)))</f>
        <v/>
      </c>
      <c r="CW35" s="272" t="str">
        <f ca="true">+IF(OFFSET('Sanitation Data'!$F$30,0,10*ROW('Sanitation Data'!F29))="","",OFFSET('Sanitation Data'!$F$30,0,10*ROW('Sanitation Data'!F29)))</f>
        <v/>
      </c>
      <c r="CX35" s="272" t="str">
        <f ca="true">+IF(OFFSET('Sanitation Data'!$F$31,0,10*ROW('Sanitation Data'!F29))="","",OFFSET('Sanitation Data'!$F$31,0,10*ROW('Sanitation Data'!F29)))</f>
        <v/>
      </c>
      <c r="CY35" s="272" t="str">
        <f ca="true">+IF(OFFSET('Sanitation Data'!$F$32,0,10*ROW('Sanitation Data'!F29))="","",OFFSET('Sanitation Data'!$F$32,0,10*ROW('Sanitation Data'!F29)))</f>
        <v/>
      </c>
      <c r="CZ35" s="272" t="str">
        <f ca="true">+IF(OFFSET('Sanitation Data'!$G$28,0,10*ROW('Sanitation Data'!G29))="","",OFFSET('Sanitation Data'!$G$28,0,10*ROW('Sanitation Data'!G29)))</f>
        <v/>
      </c>
      <c r="DA35" s="272" t="str">
        <f ca="true">+IF(OFFSET('Sanitation Data'!$G$29,0,10*ROW('Sanitation Data'!G29))="","",OFFSET('Sanitation Data'!$G$29,0,10*ROW('Sanitation Data'!G29)))</f>
        <v/>
      </c>
      <c r="DB35" s="272" t="str">
        <f ca="true">+IF(OFFSET('Sanitation Data'!$G$30,0,10*ROW('Sanitation Data'!G29))="","",OFFSET('Sanitation Data'!$G$30,0,10*ROW('Sanitation Data'!G29)))</f>
        <v/>
      </c>
      <c r="DC35" s="272" t="str">
        <f ca="true">+IF(OFFSET('Sanitation Data'!$G$31,0,10*ROW('Sanitation Data'!G29))="","",OFFSET('Sanitation Data'!$G$31,0,10*ROW('Sanitation Data'!G29)))</f>
        <v/>
      </c>
      <c r="DD35" s="272" t="str">
        <f ca="true">+IF(OFFSET('Sanitation Data'!$G$32,0,10*ROW('Sanitation Data'!G29))="","",OFFSET('Sanitation Data'!$G$32,0,10*ROW('Sanitation Data'!G29)))</f>
        <v/>
      </c>
      <c r="DE35" s="272" t="str">
        <f ca="true">+IF(OFFSET('Sanitation Data'!$H$28,0,10*ROW('Sanitation Data'!H29))="","",OFFSET('Sanitation Data'!$H$28,0,10*ROW('Sanitation Data'!H29)))</f>
        <v/>
      </c>
      <c r="DF35" s="272" t="str">
        <f ca="true">+IF(OFFSET('Sanitation Data'!$H$29,0,10*ROW('Sanitation Data'!H29))="","",OFFSET('Sanitation Data'!$H$29,0,10*ROW('Sanitation Data'!H29)))</f>
        <v/>
      </c>
      <c r="DG35" s="272" t="str">
        <f ca="true">+IF(OFFSET('Sanitation Data'!$H$30,0,10*ROW('Sanitation Data'!H29))="","",OFFSET('Sanitation Data'!$H$30,0,10*ROW('Sanitation Data'!H29)))</f>
        <v/>
      </c>
      <c r="DH35" s="272" t="str">
        <f ca="true">+IF(OFFSET('Sanitation Data'!$H$31,0,10*ROW('Sanitation Data'!H29))="","",OFFSET('Sanitation Data'!$H$31,0,10*ROW('Sanitation Data'!H29)))</f>
        <v/>
      </c>
      <c r="DI35" s="272" t="str">
        <f ca="true">+IF(OFFSET('Sanitation Data'!$H$32,0,10*ROW('Sanitation Data'!H29))="","",OFFSET('Sanitation Data'!$H$32,0,10*ROW('Sanitation Data'!H29)))</f>
        <v/>
      </c>
      <c r="DJ35" s="272" t="str">
        <f ca="true">+IF(OFFSET('Sanitation Data'!$I$28,0,10*ROW('Sanitation Data'!I29))="","",OFFSET('Sanitation Data'!$I$28,0,10*ROW('Sanitation Data'!I29)))</f>
        <v/>
      </c>
      <c r="DK35" s="272" t="str">
        <f ca="true">+IF(OFFSET('Sanitation Data'!$I$29,0,10*ROW('Sanitation Data'!I29))="","",OFFSET('Sanitation Data'!$I$29,0,10*ROW('Sanitation Data'!I29)))</f>
        <v/>
      </c>
      <c r="DL35" s="272" t="str">
        <f ca="true">+IF(OFFSET('Sanitation Data'!$I$30,0,10*ROW('Sanitation Data'!I29))="","",OFFSET('Sanitation Data'!$I$30,0,10*ROW('Sanitation Data'!I29)))</f>
        <v/>
      </c>
      <c r="DM35" s="272" t="str">
        <f ca="true">+IF(OFFSET('Sanitation Data'!$I$31,0,10*ROW('Sanitation Data'!I29))="","",OFFSET('Sanitation Data'!$I$31,0,10*ROW('Sanitation Data'!I29)))</f>
        <v/>
      </c>
      <c r="DN35" s="272" t="str">
        <f ca="true">+IF(OFFSET('Sanitation Data'!$I$32,0,10*ROW('Sanitation Data'!I29))="","",OFFSET('Sanitation Data'!$I$32,0,10*ROW('Sanitation Data'!I29)))</f>
        <v/>
      </c>
      <c r="DO35" s="272" t="str">
        <f ca="true">+IF(OFFSET('Hygiene Data'!$D$11,0,10*ROW('Hygiene Data'!D29))="","",OFFSET('Hygiene Data'!$D$11,0,10*ROW('Hygiene Data'!D29)))</f>
        <v/>
      </c>
      <c r="DP35" s="272" t="str">
        <f ca="true">+IF(OFFSET('Hygiene Data'!$D$12,0,10*ROW('Hygiene Data'!D29))="","",OFFSET('Hygiene Data'!$D$12,0,10*ROW('Hygiene Data'!D29)))</f>
        <v/>
      </c>
      <c r="DQ35" s="272" t="str">
        <f ca="true">+IF(OFFSET('Hygiene Data'!$D$13,0,10*ROW('Hygiene Data'!D29))="","",OFFSET('Hygiene Data'!$D$13,0,10*ROW('Hygiene Data'!D29)))</f>
        <v/>
      </c>
      <c r="DR35" s="272" t="str">
        <f ca="true">+IF(OFFSET('Hygiene Data'!$E$11,0,10*ROW('Hygiene Data'!E29))="","",OFFSET('Hygiene Data'!$E$11,0,10*ROW('Hygiene Data'!E29)))</f>
        <v/>
      </c>
      <c r="DS35" s="272" t="str">
        <f ca="true">+IF(OFFSET('Hygiene Data'!$E$12,0,10*ROW('Hygiene Data'!E29))="","",OFFSET('Hygiene Data'!$E$12,0,10*ROW('Hygiene Data'!E29)))</f>
        <v/>
      </c>
      <c r="DT35" s="272" t="str">
        <f ca="true">+IF(OFFSET('Hygiene Data'!$E$13,0,10*ROW('Hygiene Data'!E29))="","",OFFSET('Hygiene Data'!$E$13,0,10*ROW('Hygiene Data'!E29)))</f>
        <v/>
      </c>
      <c r="DU35" s="272" t="str">
        <f ca="true">+IF(OFFSET('Hygiene Data'!$F$11,0,10*ROW('Hygiene Data'!F29))="","",OFFSET('Hygiene Data'!$F$11,0,10*ROW('Hygiene Data'!F29)))</f>
        <v/>
      </c>
      <c r="DV35" s="272" t="str">
        <f ca="true">+IF(OFFSET('Hygiene Data'!$F$12,0,10*ROW('Hygiene Data'!F29))="","",OFFSET('Hygiene Data'!$F$12,0,10*ROW('Hygiene Data'!F29)))</f>
        <v/>
      </c>
      <c r="DW35" s="272" t="str">
        <f ca="true">+IF(OFFSET('Hygiene Data'!$F$13,0,10*ROW('Hygiene Data'!F29))="","",OFFSET('Hygiene Data'!$F$13,0,10*ROW('Hygiene Data'!F29)))</f>
        <v/>
      </c>
      <c r="DX35" s="272" t="str">
        <f ca="true">+IF(OFFSET('Hygiene Data'!$G$11,0,10*ROW('Hygiene Data'!G29))="","",OFFSET('Hygiene Data'!$G$11,0,10*ROW('Hygiene Data'!G29)))</f>
        <v/>
      </c>
      <c r="DY35" s="272" t="str">
        <f ca="true">+IF(OFFSET('Hygiene Data'!$G$12,0,10*ROW('Hygiene Data'!G29))="","",OFFSET('Hygiene Data'!$G$12,0,10*ROW('Hygiene Data'!G29)))</f>
        <v/>
      </c>
      <c r="DZ35" s="272" t="str">
        <f ca="true">+IF(OFFSET('Hygiene Data'!$G$13,0,10*ROW('Hygiene Data'!G29))="","",OFFSET('Hygiene Data'!$G$13,0,10*ROW('Hygiene Data'!G29)))</f>
        <v/>
      </c>
      <c r="EA35" s="272" t="str">
        <f ca="true">+IF(OFFSET('Hygiene Data'!$H$11,0,10*ROW('Hygiene Data'!H29))="","",OFFSET('Hygiene Data'!$H$11,0,10*ROW('Hygiene Data'!H29)))</f>
        <v/>
      </c>
      <c r="EB35" s="272" t="str">
        <f ca="true">+IF(OFFSET('Hygiene Data'!$H$12,0,10*ROW('Hygiene Data'!H29))="","",OFFSET('Hygiene Data'!$H$12,0,10*ROW('Hygiene Data'!H29)))</f>
        <v/>
      </c>
      <c r="EC35" s="272" t="str">
        <f ca="true">+IF(OFFSET('Hygiene Data'!$H$13,0,10*ROW('Hygiene Data'!H29))="","",OFFSET('Hygiene Data'!$H$13,0,10*ROW('Hygiene Data'!H29)))</f>
        <v/>
      </c>
      <c r="ED35" s="272" t="str">
        <f ca="true">+IF(OFFSET('Hygiene Data'!$I$11,0,10*ROW('Hygiene Data'!I29))="","",OFFSET('Hygiene Data'!$I$11,0,10*ROW('Hygiene Data'!I29)))</f>
        <v/>
      </c>
      <c r="EE35" s="272" t="str">
        <f ca="true">+IF(OFFSET('Hygiene Data'!$I$12,0,10*ROW('Hygiene Data'!I29))="","",OFFSET('Hygiene Data'!$I$12,0,10*ROW('Hygiene Data'!I29)))</f>
        <v/>
      </c>
      <c r="EF35" s="272" t="str">
        <f ca="true">+IF(OFFSET('Hygiene Data'!$I$13,0,10*ROW('Hygiene Data'!I29))="","",OFFSET('Hygiene Data'!$I$13,0,10*ROW('Hygiene Data'!I29)))</f>
        <v/>
      </c>
    </row>
    <row xmlns:x14ac="http://schemas.microsoft.com/office/spreadsheetml/2009/9/ac" r="36" x14ac:dyDescent="0.2">
      <c r="A36" s="36" t="str">
        <f ca="true">+IF(OFFSET('Water Data'!$B$2,0,10*ROW('Water Data'!E30))="","",OFFSET('Water Data'!$B$2,0,10*ROW('Water Data'!E30)))</f>
        <v/>
      </c>
      <c r="B36" s="36" t="str">
        <f ca="true">+IF(OFFSET('Water Data'!$C$2,0,10*ROW('Water Data'!F30))="","",OFFSET('Water Data'!$C$2,0,10*ROW('Water Data'!F30)))</f>
        <v/>
      </c>
      <c r="C36" s="328" t="str">
        <f t="shared" ca="true" si="0"/>
        <v/>
      </c>
      <c r="D36" s="93"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93"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93"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93"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93"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93"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93"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93"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93"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93"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93"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93"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93"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93"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93"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93"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93"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93"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94"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94"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94"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94"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94"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94"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94"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94"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94"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94"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94"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94"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94"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94"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94"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94"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94"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94"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94"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94"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94"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94"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94"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94"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94"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94"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94"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94"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94"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94"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95"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95"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95"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95"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95"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95"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95"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95"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95"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95"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95"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95"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95"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95"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95"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95"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95"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95"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72"/>
      <c r="BS36" s="272" t="str">
        <f ca="true">+IF(OFFSET('Water Data'!$D$27,0,10*ROW('Water Data'!D30))="","",OFFSET('Water Data'!$D$27,0,10*ROW('Water Data'!D30)))</f>
        <v/>
      </c>
      <c r="BT36" s="272" t="str">
        <f ca="true">+IF(OFFSET('Water Data'!$D$28,0,10*ROW('Water Data'!D30))="","",OFFSET('Water Data'!$D$28,0,10*ROW('Water Data'!D30)))</f>
        <v/>
      </c>
      <c r="BU36" s="272" t="str">
        <f ca="true">+IF(OFFSET('Water Data'!$D$29,0,10*ROW('Water Data'!D30))="","",OFFSET('Water Data'!$D$29,0,10*ROW('Water Data'!D30)))</f>
        <v/>
      </c>
      <c r="BV36" s="272" t="str">
        <f ca="true">+IF(OFFSET('Water Data'!$E$27,0,10*ROW('Water Data'!E30))="","",OFFSET('Water Data'!$E$27,0,10*ROW('Water Data'!E30)))</f>
        <v/>
      </c>
      <c r="BW36" s="272" t="str">
        <f ca="true">+IF(OFFSET('Water Data'!$E$28,0,10*ROW('Water Data'!E30))="","",OFFSET('Water Data'!$E$28,0,10*ROW('Water Data'!E30)))</f>
        <v/>
      </c>
      <c r="BX36" s="272" t="str">
        <f ca="true">+IF(OFFSET('Water Data'!$E$29,0,10*ROW('Water Data'!E30))="","",OFFSET('Water Data'!$E$29,0,10*ROW('Water Data'!E30)))</f>
        <v/>
      </c>
      <c r="BY36" s="272" t="str">
        <f ca="true">+IF(OFFSET('Water Data'!$F$27,0,10*ROW('Water Data'!F30))="","",OFFSET('Water Data'!$F$27,0,10*ROW('Water Data'!F30)))</f>
        <v/>
      </c>
      <c r="BZ36" s="272" t="str">
        <f ca="true">+IF(OFFSET('Water Data'!$F$28,0,10*ROW('Water Data'!F30))="","",OFFSET('Water Data'!$F$28,0,10*ROW('Water Data'!F30)))</f>
        <v/>
      </c>
      <c r="CA36" s="272" t="str">
        <f ca="true">+IF(OFFSET('Water Data'!$F$29,0,10*ROW('Water Data'!F30))="","",OFFSET('Water Data'!$F$29,0,10*ROW('Water Data'!F30)))</f>
        <v/>
      </c>
      <c r="CB36" s="272" t="str">
        <f ca="true">+IF(OFFSET('Water Data'!$G$27,0,10*ROW('Water Data'!G30))="","",OFFSET('Water Data'!$G$27,0,10*ROW('Water Data'!G30)))</f>
        <v/>
      </c>
      <c r="CC36" s="272" t="str">
        <f ca="true">+IF(OFFSET('Water Data'!$G$28,0,10*ROW('Water Data'!G30))="","",OFFSET('Water Data'!$G$28,0,10*ROW('Water Data'!G30)))</f>
        <v/>
      </c>
      <c r="CD36" s="272" t="str">
        <f ca="true">+IF(OFFSET('Water Data'!$G$29,0,10*ROW('Water Data'!G30))="","",OFFSET('Water Data'!$G$29,0,10*ROW('Water Data'!G30)))</f>
        <v/>
      </c>
      <c r="CE36" s="272" t="str">
        <f ca="true">+IF(OFFSET('Water Data'!$H$27,0,10*ROW('Water Data'!H30))="","",OFFSET('Water Data'!$H$27,0,10*ROW('Water Data'!H30)))</f>
        <v/>
      </c>
      <c r="CF36" s="272" t="str">
        <f ca="true">+IF(OFFSET('Water Data'!$H$28,0,10*ROW('Water Data'!H30))="","",OFFSET('Water Data'!$H$28,0,10*ROW('Water Data'!H30)))</f>
        <v/>
      </c>
      <c r="CG36" s="272" t="str">
        <f ca="true">+IF(OFFSET('Water Data'!$H$29,0,10*ROW('Water Data'!H30))="","",OFFSET('Water Data'!$H$29,0,10*ROW('Water Data'!H30)))</f>
        <v/>
      </c>
      <c r="CH36" s="272" t="str">
        <f ca="true">+IF(OFFSET('Water Data'!$I$27,0,10*ROW('Water Data'!I30))="","",OFFSET('Water Data'!$I$27,0,10*ROW('Water Data'!I30)))</f>
        <v/>
      </c>
      <c r="CI36" s="272" t="str">
        <f ca="true">+IF(OFFSET('Water Data'!$I$28,0,10*ROW('Water Data'!I30))="","",OFFSET('Water Data'!$I$28,0,10*ROW('Water Data'!I30)))</f>
        <v/>
      </c>
      <c r="CJ36" s="272" t="str">
        <f ca="true">+IF(OFFSET('Water Data'!$I$29,0,10*ROW('Water Data'!I30))="","",OFFSET('Water Data'!$I$29,0,10*ROW('Water Data'!I30)))</f>
        <v/>
      </c>
      <c r="CK36" s="272" t="str">
        <f ca="true">+IF(OFFSET('Sanitation Data'!$D$28,0,10*ROW('Sanitation Data'!D30))="","",OFFSET('Sanitation Data'!$D$28,0,10*ROW('Sanitation Data'!D30)))</f>
        <v/>
      </c>
      <c r="CL36" s="272" t="str">
        <f ca="true">+IF(OFFSET('Sanitation Data'!$D$29,0,10*ROW('Sanitation Data'!D30))="","",OFFSET('Sanitation Data'!$D$29,0,10*ROW('Sanitation Data'!D30)))</f>
        <v/>
      </c>
      <c r="CM36" s="272" t="str">
        <f ca="true">+IF(OFFSET('Sanitation Data'!$D$30,0,10*ROW('Sanitation Data'!D30))="","",OFFSET('Sanitation Data'!$D$30,0,10*ROW('Sanitation Data'!D30)))</f>
        <v/>
      </c>
      <c r="CN36" s="272" t="str">
        <f ca="true">+IF(OFFSET('Sanitation Data'!$D$31,0,10*ROW('Sanitation Data'!D30))="","",OFFSET('Sanitation Data'!$D$31,0,10*ROW('Sanitation Data'!D30)))</f>
        <v/>
      </c>
      <c r="CO36" s="272" t="str">
        <f ca="true">+IF(OFFSET('Sanitation Data'!$D$32,0,10*ROW('Sanitation Data'!D30))="","",OFFSET('Sanitation Data'!$D$32,0,10*ROW('Sanitation Data'!D30)))</f>
        <v/>
      </c>
      <c r="CP36" s="272" t="str">
        <f ca="true">+IF(OFFSET('Sanitation Data'!$E$28,0,10*ROW('Sanitation Data'!E30))="","",OFFSET('Sanitation Data'!$E$28,0,10*ROW('Sanitation Data'!E30)))</f>
        <v/>
      </c>
      <c r="CQ36" s="272" t="str">
        <f ca="true">+IF(OFFSET('Sanitation Data'!$E$29,0,10*ROW('Sanitation Data'!E30))="","",OFFSET('Sanitation Data'!$E$29,0,10*ROW('Sanitation Data'!E30)))</f>
        <v/>
      </c>
      <c r="CR36" s="272" t="str">
        <f ca="true">+IF(OFFSET('Sanitation Data'!$E$30,0,10*ROW('Sanitation Data'!E30))="","",OFFSET('Sanitation Data'!$E$30,0,10*ROW('Sanitation Data'!E30)))</f>
        <v/>
      </c>
      <c r="CS36" s="272" t="str">
        <f ca="true">+IF(OFFSET('Sanitation Data'!$E$31,0,10*ROW('Sanitation Data'!E30))="","",OFFSET('Sanitation Data'!$E$31,0,10*ROW('Sanitation Data'!E30)))</f>
        <v/>
      </c>
      <c r="CT36" s="272" t="str">
        <f ca="true">+IF(OFFSET('Sanitation Data'!$E$32,0,10*ROW('Sanitation Data'!E30))="","",OFFSET('Sanitation Data'!$E$32,0,10*ROW('Sanitation Data'!E30)))</f>
        <v/>
      </c>
      <c r="CU36" s="272" t="str">
        <f ca="true">+IF(OFFSET('Sanitation Data'!$F$28,0,10*ROW('Sanitation Data'!F30))="","",OFFSET('Sanitation Data'!$F$28,0,10*ROW('Sanitation Data'!F30)))</f>
        <v/>
      </c>
      <c r="CV36" s="272" t="str">
        <f ca="true">+IF(OFFSET('Sanitation Data'!$F$29,0,10*ROW('Sanitation Data'!F30))="","",OFFSET('Sanitation Data'!$F$29,0,10*ROW('Sanitation Data'!F30)))</f>
        <v/>
      </c>
      <c r="CW36" s="272" t="str">
        <f ca="true">+IF(OFFSET('Sanitation Data'!$F$30,0,10*ROW('Sanitation Data'!F30))="","",OFFSET('Sanitation Data'!$F$30,0,10*ROW('Sanitation Data'!F30)))</f>
        <v/>
      </c>
      <c r="CX36" s="272" t="str">
        <f ca="true">+IF(OFFSET('Sanitation Data'!$F$31,0,10*ROW('Sanitation Data'!F30))="","",OFFSET('Sanitation Data'!$F$31,0,10*ROW('Sanitation Data'!F30)))</f>
        <v/>
      </c>
      <c r="CY36" s="272" t="str">
        <f ca="true">+IF(OFFSET('Sanitation Data'!$F$32,0,10*ROW('Sanitation Data'!F30))="","",OFFSET('Sanitation Data'!$F$32,0,10*ROW('Sanitation Data'!F30)))</f>
        <v/>
      </c>
      <c r="CZ36" s="272" t="str">
        <f ca="true">+IF(OFFSET('Sanitation Data'!$G$28,0,10*ROW('Sanitation Data'!G30))="","",OFFSET('Sanitation Data'!$G$28,0,10*ROW('Sanitation Data'!G30)))</f>
        <v/>
      </c>
      <c r="DA36" s="272" t="str">
        <f ca="true">+IF(OFFSET('Sanitation Data'!$G$29,0,10*ROW('Sanitation Data'!G30))="","",OFFSET('Sanitation Data'!$G$29,0,10*ROW('Sanitation Data'!G30)))</f>
        <v/>
      </c>
      <c r="DB36" s="272" t="str">
        <f ca="true">+IF(OFFSET('Sanitation Data'!$G$30,0,10*ROW('Sanitation Data'!G30))="","",OFFSET('Sanitation Data'!$G$30,0,10*ROW('Sanitation Data'!G30)))</f>
        <v/>
      </c>
      <c r="DC36" s="272" t="str">
        <f ca="true">+IF(OFFSET('Sanitation Data'!$G$31,0,10*ROW('Sanitation Data'!G30))="","",OFFSET('Sanitation Data'!$G$31,0,10*ROW('Sanitation Data'!G30)))</f>
        <v/>
      </c>
      <c r="DD36" s="272" t="str">
        <f ca="true">+IF(OFFSET('Sanitation Data'!$G$32,0,10*ROW('Sanitation Data'!G30))="","",OFFSET('Sanitation Data'!$G$32,0,10*ROW('Sanitation Data'!G30)))</f>
        <v/>
      </c>
      <c r="DE36" s="272" t="str">
        <f ca="true">+IF(OFFSET('Sanitation Data'!$H$28,0,10*ROW('Sanitation Data'!H30))="","",OFFSET('Sanitation Data'!$H$28,0,10*ROW('Sanitation Data'!H30)))</f>
        <v/>
      </c>
      <c r="DF36" s="272" t="str">
        <f ca="true">+IF(OFFSET('Sanitation Data'!$H$29,0,10*ROW('Sanitation Data'!H30))="","",OFFSET('Sanitation Data'!$H$29,0,10*ROW('Sanitation Data'!H30)))</f>
        <v/>
      </c>
      <c r="DG36" s="272" t="str">
        <f ca="true">+IF(OFFSET('Sanitation Data'!$H$30,0,10*ROW('Sanitation Data'!H30))="","",OFFSET('Sanitation Data'!$H$30,0,10*ROW('Sanitation Data'!H30)))</f>
        <v/>
      </c>
      <c r="DH36" s="272" t="str">
        <f ca="true">+IF(OFFSET('Sanitation Data'!$H$31,0,10*ROW('Sanitation Data'!H30))="","",OFFSET('Sanitation Data'!$H$31,0,10*ROW('Sanitation Data'!H30)))</f>
        <v/>
      </c>
      <c r="DI36" s="272" t="str">
        <f ca="true">+IF(OFFSET('Sanitation Data'!$H$32,0,10*ROW('Sanitation Data'!H30))="","",OFFSET('Sanitation Data'!$H$32,0,10*ROW('Sanitation Data'!H30)))</f>
        <v/>
      </c>
      <c r="DJ36" s="272" t="str">
        <f ca="true">+IF(OFFSET('Sanitation Data'!$I$28,0,10*ROW('Sanitation Data'!I30))="","",OFFSET('Sanitation Data'!$I$28,0,10*ROW('Sanitation Data'!I30)))</f>
        <v/>
      </c>
      <c r="DK36" s="272" t="str">
        <f ca="true">+IF(OFFSET('Sanitation Data'!$I$29,0,10*ROW('Sanitation Data'!I30))="","",OFFSET('Sanitation Data'!$I$29,0,10*ROW('Sanitation Data'!I30)))</f>
        <v/>
      </c>
      <c r="DL36" s="272" t="str">
        <f ca="true">+IF(OFFSET('Sanitation Data'!$I$30,0,10*ROW('Sanitation Data'!I30))="","",OFFSET('Sanitation Data'!$I$30,0,10*ROW('Sanitation Data'!I30)))</f>
        <v/>
      </c>
      <c r="DM36" s="272" t="str">
        <f ca="true">+IF(OFFSET('Sanitation Data'!$I$31,0,10*ROW('Sanitation Data'!I30))="","",OFFSET('Sanitation Data'!$I$31,0,10*ROW('Sanitation Data'!I30)))</f>
        <v/>
      </c>
      <c r="DN36" s="272" t="str">
        <f ca="true">+IF(OFFSET('Sanitation Data'!$I$32,0,10*ROW('Sanitation Data'!I30))="","",OFFSET('Sanitation Data'!$I$32,0,10*ROW('Sanitation Data'!I30)))</f>
        <v/>
      </c>
      <c r="DO36" s="272" t="str">
        <f ca="true">+IF(OFFSET('Hygiene Data'!$D$11,0,10*ROW('Hygiene Data'!D30))="","",OFFSET('Hygiene Data'!$D$11,0,10*ROW('Hygiene Data'!D30)))</f>
        <v/>
      </c>
      <c r="DP36" s="272" t="str">
        <f ca="true">+IF(OFFSET('Hygiene Data'!$D$12,0,10*ROW('Hygiene Data'!D30))="","",OFFSET('Hygiene Data'!$D$12,0,10*ROW('Hygiene Data'!D30)))</f>
        <v/>
      </c>
      <c r="DQ36" s="272" t="str">
        <f ca="true">+IF(OFFSET('Hygiene Data'!$D$13,0,10*ROW('Hygiene Data'!D30))="","",OFFSET('Hygiene Data'!$D$13,0,10*ROW('Hygiene Data'!D30)))</f>
        <v/>
      </c>
      <c r="DR36" s="272" t="str">
        <f ca="true">+IF(OFFSET('Hygiene Data'!$E$11,0,10*ROW('Hygiene Data'!E30))="","",OFFSET('Hygiene Data'!$E$11,0,10*ROW('Hygiene Data'!E30)))</f>
        <v/>
      </c>
      <c r="DS36" s="272" t="str">
        <f ca="true">+IF(OFFSET('Hygiene Data'!$E$12,0,10*ROW('Hygiene Data'!E30))="","",OFFSET('Hygiene Data'!$E$12,0,10*ROW('Hygiene Data'!E30)))</f>
        <v/>
      </c>
      <c r="DT36" s="272" t="str">
        <f ca="true">+IF(OFFSET('Hygiene Data'!$E$13,0,10*ROW('Hygiene Data'!E30))="","",OFFSET('Hygiene Data'!$E$13,0,10*ROW('Hygiene Data'!E30)))</f>
        <v/>
      </c>
      <c r="DU36" s="272" t="str">
        <f ca="true">+IF(OFFSET('Hygiene Data'!$F$11,0,10*ROW('Hygiene Data'!F30))="","",OFFSET('Hygiene Data'!$F$11,0,10*ROW('Hygiene Data'!F30)))</f>
        <v/>
      </c>
      <c r="DV36" s="272" t="str">
        <f ca="true">+IF(OFFSET('Hygiene Data'!$F$12,0,10*ROW('Hygiene Data'!F30))="","",OFFSET('Hygiene Data'!$F$12,0,10*ROW('Hygiene Data'!F30)))</f>
        <v/>
      </c>
      <c r="DW36" s="272" t="str">
        <f ca="true">+IF(OFFSET('Hygiene Data'!$F$13,0,10*ROW('Hygiene Data'!F30))="","",OFFSET('Hygiene Data'!$F$13,0,10*ROW('Hygiene Data'!F30)))</f>
        <v/>
      </c>
      <c r="DX36" s="272" t="str">
        <f ca="true">+IF(OFFSET('Hygiene Data'!$G$11,0,10*ROW('Hygiene Data'!G30))="","",OFFSET('Hygiene Data'!$G$11,0,10*ROW('Hygiene Data'!G30)))</f>
        <v/>
      </c>
      <c r="DY36" s="272" t="str">
        <f ca="true">+IF(OFFSET('Hygiene Data'!$G$12,0,10*ROW('Hygiene Data'!G30))="","",OFFSET('Hygiene Data'!$G$12,0,10*ROW('Hygiene Data'!G30)))</f>
        <v/>
      </c>
      <c r="DZ36" s="272" t="str">
        <f ca="true">+IF(OFFSET('Hygiene Data'!$G$13,0,10*ROW('Hygiene Data'!G30))="","",OFFSET('Hygiene Data'!$G$13,0,10*ROW('Hygiene Data'!G30)))</f>
        <v/>
      </c>
      <c r="EA36" s="272" t="str">
        <f ca="true">+IF(OFFSET('Hygiene Data'!$H$11,0,10*ROW('Hygiene Data'!H30))="","",OFFSET('Hygiene Data'!$H$11,0,10*ROW('Hygiene Data'!H30)))</f>
        <v/>
      </c>
      <c r="EB36" s="272" t="str">
        <f ca="true">+IF(OFFSET('Hygiene Data'!$H$12,0,10*ROW('Hygiene Data'!H30))="","",OFFSET('Hygiene Data'!$H$12,0,10*ROW('Hygiene Data'!H30)))</f>
        <v/>
      </c>
      <c r="EC36" s="272" t="str">
        <f ca="true">+IF(OFFSET('Hygiene Data'!$H$13,0,10*ROW('Hygiene Data'!H30))="","",OFFSET('Hygiene Data'!$H$13,0,10*ROW('Hygiene Data'!H30)))</f>
        <v/>
      </c>
      <c r="ED36" s="272" t="str">
        <f ca="true">+IF(OFFSET('Hygiene Data'!$I$11,0,10*ROW('Hygiene Data'!I30))="","",OFFSET('Hygiene Data'!$I$11,0,10*ROW('Hygiene Data'!I30)))</f>
        <v/>
      </c>
      <c r="EE36" s="272" t="str">
        <f ca="true">+IF(OFFSET('Hygiene Data'!$I$12,0,10*ROW('Hygiene Data'!I30))="","",OFFSET('Hygiene Data'!$I$12,0,10*ROW('Hygiene Data'!I30)))</f>
        <v/>
      </c>
      <c r="EF36" s="272" t="str">
        <f ca="true">+IF(OFFSET('Hygiene Data'!$I$13,0,10*ROW('Hygiene Data'!I30))="","",OFFSET('Hygiene Data'!$I$13,0,10*ROW('Hygiene Data'!I30)))</f>
        <v/>
      </c>
    </row>
    <row xmlns:x14ac="http://schemas.microsoft.com/office/spreadsheetml/2009/9/ac" r="37" x14ac:dyDescent="0.2">
      <c r="A37" s="36" t="str">
        <f ca="true">+IF(OFFSET('Water Data'!$B$2,0,10*ROW('Water Data'!E31))="","",OFFSET('Water Data'!$B$2,0,10*ROW('Water Data'!E31)))</f>
        <v/>
      </c>
      <c r="B37" s="36" t="str">
        <f ca="true">+IF(OFFSET('Water Data'!$C$2,0,10*ROW('Water Data'!F31))="","",OFFSET('Water Data'!$C$2,0,10*ROW('Water Data'!F31)))</f>
        <v/>
      </c>
      <c r="C37" s="328" t="str">
        <f t="shared" ca="true" si="0"/>
        <v/>
      </c>
      <c r="D37" s="93"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93"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93"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93"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93"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93"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93"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93"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93"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93"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93"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93"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93"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93"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93"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93"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93"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93"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94"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94"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94"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94"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94"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94"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94"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94"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94"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94"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94"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94"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94"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94"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94"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94"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94"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94"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94"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94"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94"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94"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94"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94"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94"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94"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94"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94"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94"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94"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95"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95"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95"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95"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95"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95"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95"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95"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95"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95"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95"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95"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95"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95"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95"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95"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95"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95"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72"/>
      <c r="BS37" s="272" t="str">
        <f ca="true">+IF(OFFSET('Water Data'!$D$27,0,10*ROW('Water Data'!D31))="","",OFFSET('Water Data'!$D$27,0,10*ROW('Water Data'!D31)))</f>
        <v/>
      </c>
      <c r="BT37" s="272" t="str">
        <f ca="true">+IF(OFFSET('Water Data'!$D$28,0,10*ROW('Water Data'!D31))="","",OFFSET('Water Data'!$D$28,0,10*ROW('Water Data'!D31)))</f>
        <v/>
      </c>
      <c r="BU37" s="272" t="str">
        <f ca="true">+IF(OFFSET('Water Data'!$D$29,0,10*ROW('Water Data'!D31))="","",OFFSET('Water Data'!$D$29,0,10*ROW('Water Data'!D31)))</f>
        <v/>
      </c>
      <c r="BV37" s="272" t="str">
        <f ca="true">+IF(OFFSET('Water Data'!$E$27,0,10*ROW('Water Data'!E31))="","",OFFSET('Water Data'!$E$27,0,10*ROW('Water Data'!E31)))</f>
        <v/>
      </c>
      <c r="BW37" s="272" t="str">
        <f ca="true">+IF(OFFSET('Water Data'!$E$28,0,10*ROW('Water Data'!E31))="","",OFFSET('Water Data'!$E$28,0,10*ROW('Water Data'!E31)))</f>
        <v/>
      </c>
      <c r="BX37" s="272" t="str">
        <f ca="true">+IF(OFFSET('Water Data'!$E$29,0,10*ROW('Water Data'!E31))="","",OFFSET('Water Data'!$E$29,0,10*ROW('Water Data'!E31)))</f>
        <v/>
      </c>
      <c r="BY37" s="272" t="str">
        <f ca="true">+IF(OFFSET('Water Data'!$F$27,0,10*ROW('Water Data'!F31))="","",OFFSET('Water Data'!$F$27,0,10*ROW('Water Data'!F31)))</f>
        <v/>
      </c>
      <c r="BZ37" s="272" t="str">
        <f ca="true">+IF(OFFSET('Water Data'!$F$28,0,10*ROW('Water Data'!F31))="","",OFFSET('Water Data'!$F$28,0,10*ROW('Water Data'!F31)))</f>
        <v/>
      </c>
      <c r="CA37" s="272" t="str">
        <f ca="true">+IF(OFFSET('Water Data'!$F$29,0,10*ROW('Water Data'!F31))="","",OFFSET('Water Data'!$F$29,0,10*ROW('Water Data'!F31)))</f>
        <v/>
      </c>
      <c r="CB37" s="272" t="str">
        <f ca="true">+IF(OFFSET('Water Data'!$G$27,0,10*ROW('Water Data'!G31))="","",OFFSET('Water Data'!$G$27,0,10*ROW('Water Data'!G31)))</f>
        <v/>
      </c>
      <c r="CC37" s="272" t="str">
        <f ca="true">+IF(OFFSET('Water Data'!$G$28,0,10*ROW('Water Data'!G31))="","",OFFSET('Water Data'!$G$28,0,10*ROW('Water Data'!G31)))</f>
        <v/>
      </c>
      <c r="CD37" s="272" t="str">
        <f ca="true">+IF(OFFSET('Water Data'!$G$29,0,10*ROW('Water Data'!G31))="","",OFFSET('Water Data'!$G$29,0,10*ROW('Water Data'!G31)))</f>
        <v/>
      </c>
      <c r="CE37" s="272" t="str">
        <f ca="true">+IF(OFFSET('Water Data'!$H$27,0,10*ROW('Water Data'!H31))="","",OFFSET('Water Data'!$H$27,0,10*ROW('Water Data'!H31)))</f>
        <v/>
      </c>
      <c r="CF37" s="272" t="str">
        <f ca="true">+IF(OFFSET('Water Data'!$H$28,0,10*ROW('Water Data'!H31))="","",OFFSET('Water Data'!$H$28,0,10*ROW('Water Data'!H31)))</f>
        <v/>
      </c>
      <c r="CG37" s="272" t="str">
        <f ca="true">+IF(OFFSET('Water Data'!$H$29,0,10*ROW('Water Data'!H31))="","",OFFSET('Water Data'!$H$29,0,10*ROW('Water Data'!H31)))</f>
        <v/>
      </c>
      <c r="CH37" s="272" t="str">
        <f ca="true">+IF(OFFSET('Water Data'!$I$27,0,10*ROW('Water Data'!I31))="","",OFFSET('Water Data'!$I$27,0,10*ROW('Water Data'!I31)))</f>
        <v/>
      </c>
      <c r="CI37" s="272" t="str">
        <f ca="true">+IF(OFFSET('Water Data'!$I$28,0,10*ROW('Water Data'!I31))="","",OFFSET('Water Data'!$I$28,0,10*ROW('Water Data'!I31)))</f>
        <v/>
      </c>
      <c r="CJ37" s="272" t="str">
        <f ca="true">+IF(OFFSET('Water Data'!$I$29,0,10*ROW('Water Data'!I31))="","",OFFSET('Water Data'!$I$29,0,10*ROW('Water Data'!I31)))</f>
        <v/>
      </c>
      <c r="CK37" s="272" t="str">
        <f ca="true">+IF(OFFSET('Sanitation Data'!$D$28,0,10*ROW('Sanitation Data'!D31))="","",OFFSET('Sanitation Data'!$D$28,0,10*ROW('Sanitation Data'!D31)))</f>
        <v/>
      </c>
      <c r="CL37" s="272" t="str">
        <f ca="true">+IF(OFFSET('Sanitation Data'!$D$29,0,10*ROW('Sanitation Data'!D31))="","",OFFSET('Sanitation Data'!$D$29,0,10*ROW('Sanitation Data'!D31)))</f>
        <v/>
      </c>
      <c r="CM37" s="272" t="str">
        <f ca="true">+IF(OFFSET('Sanitation Data'!$D$30,0,10*ROW('Sanitation Data'!D31))="","",OFFSET('Sanitation Data'!$D$30,0,10*ROW('Sanitation Data'!D31)))</f>
        <v/>
      </c>
      <c r="CN37" s="272" t="str">
        <f ca="true">+IF(OFFSET('Sanitation Data'!$D$31,0,10*ROW('Sanitation Data'!D31))="","",OFFSET('Sanitation Data'!$D$31,0,10*ROW('Sanitation Data'!D31)))</f>
        <v/>
      </c>
      <c r="CO37" s="272" t="str">
        <f ca="true">+IF(OFFSET('Sanitation Data'!$D$32,0,10*ROW('Sanitation Data'!D31))="","",OFFSET('Sanitation Data'!$D$32,0,10*ROW('Sanitation Data'!D31)))</f>
        <v/>
      </c>
      <c r="CP37" s="272" t="str">
        <f ca="true">+IF(OFFSET('Sanitation Data'!$E$28,0,10*ROW('Sanitation Data'!E31))="","",OFFSET('Sanitation Data'!$E$28,0,10*ROW('Sanitation Data'!E31)))</f>
        <v/>
      </c>
      <c r="CQ37" s="272" t="str">
        <f ca="true">+IF(OFFSET('Sanitation Data'!$E$29,0,10*ROW('Sanitation Data'!E31))="","",OFFSET('Sanitation Data'!$E$29,0,10*ROW('Sanitation Data'!E31)))</f>
        <v/>
      </c>
      <c r="CR37" s="272" t="str">
        <f ca="true">+IF(OFFSET('Sanitation Data'!$E$30,0,10*ROW('Sanitation Data'!E31))="","",OFFSET('Sanitation Data'!$E$30,0,10*ROW('Sanitation Data'!E31)))</f>
        <v/>
      </c>
      <c r="CS37" s="272" t="str">
        <f ca="true">+IF(OFFSET('Sanitation Data'!$E$31,0,10*ROW('Sanitation Data'!E31))="","",OFFSET('Sanitation Data'!$E$31,0,10*ROW('Sanitation Data'!E31)))</f>
        <v/>
      </c>
      <c r="CT37" s="272" t="str">
        <f ca="true">+IF(OFFSET('Sanitation Data'!$E$32,0,10*ROW('Sanitation Data'!E31))="","",OFFSET('Sanitation Data'!$E$32,0,10*ROW('Sanitation Data'!E31)))</f>
        <v/>
      </c>
      <c r="CU37" s="272" t="str">
        <f ca="true">+IF(OFFSET('Sanitation Data'!$F$28,0,10*ROW('Sanitation Data'!F31))="","",OFFSET('Sanitation Data'!$F$28,0,10*ROW('Sanitation Data'!F31)))</f>
        <v/>
      </c>
      <c r="CV37" s="272" t="str">
        <f ca="true">+IF(OFFSET('Sanitation Data'!$F$29,0,10*ROW('Sanitation Data'!F31))="","",OFFSET('Sanitation Data'!$F$29,0,10*ROW('Sanitation Data'!F31)))</f>
        <v/>
      </c>
      <c r="CW37" s="272" t="str">
        <f ca="true">+IF(OFFSET('Sanitation Data'!$F$30,0,10*ROW('Sanitation Data'!F31))="","",OFFSET('Sanitation Data'!$F$30,0,10*ROW('Sanitation Data'!F31)))</f>
        <v/>
      </c>
      <c r="CX37" s="272" t="str">
        <f ca="true">+IF(OFFSET('Sanitation Data'!$F$31,0,10*ROW('Sanitation Data'!F31))="","",OFFSET('Sanitation Data'!$F$31,0,10*ROW('Sanitation Data'!F31)))</f>
        <v/>
      </c>
      <c r="CY37" s="272" t="str">
        <f ca="true">+IF(OFFSET('Sanitation Data'!$F$32,0,10*ROW('Sanitation Data'!F31))="","",OFFSET('Sanitation Data'!$F$32,0,10*ROW('Sanitation Data'!F31)))</f>
        <v/>
      </c>
      <c r="CZ37" s="272" t="str">
        <f ca="true">+IF(OFFSET('Sanitation Data'!$G$28,0,10*ROW('Sanitation Data'!G31))="","",OFFSET('Sanitation Data'!$G$28,0,10*ROW('Sanitation Data'!G31)))</f>
        <v/>
      </c>
      <c r="DA37" s="272" t="str">
        <f ca="true">+IF(OFFSET('Sanitation Data'!$G$29,0,10*ROW('Sanitation Data'!G31))="","",OFFSET('Sanitation Data'!$G$29,0,10*ROW('Sanitation Data'!G31)))</f>
        <v/>
      </c>
      <c r="DB37" s="272" t="str">
        <f ca="true">+IF(OFFSET('Sanitation Data'!$G$30,0,10*ROW('Sanitation Data'!G31))="","",OFFSET('Sanitation Data'!$G$30,0,10*ROW('Sanitation Data'!G31)))</f>
        <v/>
      </c>
      <c r="DC37" s="272" t="str">
        <f ca="true">+IF(OFFSET('Sanitation Data'!$G$31,0,10*ROW('Sanitation Data'!G31))="","",OFFSET('Sanitation Data'!$G$31,0,10*ROW('Sanitation Data'!G31)))</f>
        <v/>
      </c>
      <c r="DD37" s="272" t="str">
        <f ca="true">+IF(OFFSET('Sanitation Data'!$G$32,0,10*ROW('Sanitation Data'!G31))="","",OFFSET('Sanitation Data'!$G$32,0,10*ROW('Sanitation Data'!G31)))</f>
        <v/>
      </c>
      <c r="DE37" s="272" t="str">
        <f ca="true">+IF(OFFSET('Sanitation Data'!$H$28,0,10*ROW('Sanitation Data'!H31))="","",OFFSET('Sanitation Data'!$H$28,0,10*ROW('Sanitation Data'!H31)))</f>
        <v/>
      </c>
      <c r="DF37" s="272" t="str">
        <f ca="true">+IF(OFFSET('Sanitation Data'!$H$29,0,10*ROW('Sanitation Data'!H31))="","",OFFSET('Sanitation Data'!$H$29,0,10*ROW('Sanitation Data'!H31)))</f>
        <v/>
      </c>
      <c r="DG37" s="272" t="str">
        <f ca="true">+IF(OFFSET('Sanitation Data'!$H$30,0,10*ROW('Sanitation Data'!H31))="","",OFFSET('Sanitation Data'!$H$30,0,10*ROW('Sanitation Data'!H31)))</f>
        <v/>
      </c>
      <c r="DH37" s="272" t="str">
        <f ca="true">+IF(OFFSET('Sanitation Data'!$H$31,0,10*ROW('Sanitation Data'!H31))="","",OFFSET('Sanitation Data'!$H$31,0,10*ROW('Sanitation Data'!H31)))</f>
        <v/>
      </c>
      <c r="DI37" s="272" t="str">
        <f ca="true">+IF(OFFSET('Sanitation Data'!$H$32,0,10*ROW('Sanitation Data'!H31))="","",OFFSET('Sanitation Data'!$H$32,0,10*ROW('Sanitation Data'!H31)))</f>
        <v/>
      </c>
      <c r="DJ37" s="272" t="str">
        <f ca="true">+IF(OFFSET('Sanitation Data'!$I$28,0,10*ROW('Sanitation Data'!I31))="","",OFFSET('Sanitation Data'!$I$28,0,10*ROW('Sanitation Data'!I31)))</f>
        <v/>
      </c>
      <c r="DK37" s="272" t="str">
        <f ca="true">+IF(OFFSET('Sanitation Data'!$I$29,0,10*ROW('Sanitation Data'!I31))="","",OFFSET('Sanitation Data'!$I$29,0,10*ROW('Sanitation Data'!I31)))</f>
        <v/>
      </c>
      <c r="DL37" s="272" t="str">
        <f ca="true">+IF(OFFSET('Sanitation Data'!$I$30,0,10*ROW('Sanitation Data'!I31))="","",OFFSET('Sanitation Data'!$I$30,0,10*ROW('Sanitation Data'!I31)))</f>
        <v/>
      </c>
      <c r="DM37" s="272" t="str">
        <f ca="true">+IF(OFFSET('Sanitation Data'!$I$31,0,10*ROW('Sanitation Data'!I31))="","",OFFSET('Sanitation Data'!$I$31,0,10*ROW('Sanitation Data'!I31)))</f>
        <v/>
      </c>
      <c r="DN37" s="272" t="str">
        <f ca="true">+IF(OFFSET('Sanitation Data'!$I$32,0,10*ROW('Sanitation Data'!I31))="","",OFFSET('Sanitation Data'!$I$32,0,10*ROW('Sanitation Data'!I31)))</f>
        <v/>
      </c>
      <c r="DO37" s="272" t="str">
        <f ca="true">+IF(OFFSET('Hygiene Data'!$D$11,0,10*ROW('Hygiene Data'!D31))="","",OFFSET('Hygiene Data'!$D$11,0,10*ROW('Hygiene Data'!D31)))</f>
        <v/>
      </c>
      <c r="DP37" s="272" t="str">
        <f ca="true">+IF(OFFSET('Hygiene Data'!$D$12,0,10*ROW('Hygiene Data'!D31))="","",OFFSET('Hygiene Data'!$D$12,0,10*ROW('Hygiene Data'!D31)))</f>
        <v/>
      </c>
      <c r="DQ37" s="272" t="str">
        <f ca="true">+IF(OFFSET('Hygiene Data'!$D$13,0,10*ROW('Hygiene Data'!D31))="","",OFFSET('Hygiene Data'!$D$13,0,10*ROW('Hygiene Data'!D31)))</f>
        <v/>
      </c>
      <c r="DR37" s="272" t="str">
        <f ca="true">+IF(OFFSET('Hygiene Data'!$E$11,0,10*ROW('Hygiene Data'!E31))="","",OFFSET('Hygiene Data'!$E$11,0,10*ROW('Hygiene Data'!E31)))</f>
        <v/>
      </c>
      <c r="DS37" s="272" t="str">
        <f ca="true">+IF(OFFSET('Hygiene Data'!$E$12,0,10*ROW('Hygiene Data'!E31))="","",OFFSET('Hygiene Data'!$E$12,0,10*ROW('Hygiene Data'!E31)))</f>
        <v/>
      </c>
      <c r="DT37" s="272" t="str">
        <f ca="true">+IF(OFFSET('Hygiene Data'!$E$13,0,10*ROW('Hygiene Data'!E31))="","",OFFSET('Hygiene Data'!$E$13,0,10*ROW('Hygiene Data'!E31)))</f>
        <v/>
      </c>
      <c r="DU37" s="272" t="str">
        <f ca="true">+IF(OFFSET('Hygiene Data'!$F$11,0,10*ROW('Hygiene Data'!F31))="","",OFFSET('Hygiene Data'!$F$11,0,10*ROW('Hygiene Data'!F31)))</f>
        <v/>
      </c>
      <c r="DV37" s="272" t="str">
        <f ca="true">+IF(OFFSET('Hygiene Data'!$F$12,0,10*ROW('Hygiene Data'!F31))="","",OFFSET('Hygiene Data'!$F$12,0,10*ROW('Hygiene Data'!F31)))</f>
        <v/>
      </c>
      <c r="DW37" s="272" t="str">
        <f ca="true">+IF(OFFSET('Hygiene Data'!$F$13,0,10*ROW('Hygiene Data'!F31))="","",OFFSET('Hygiene Data'!$F$13,0,10*ROW('Hygiene Data'!F31)))</f>
        <v/>
      </c>
      <c r="DX37" s="272" t="str">
        <f ca="true">+IF(OFFSET('Hygiene Data'!$G$11,0,10*ROW('Hygiene Data'!G31))="","",OFFSET('Hygiene Data'!$G$11,0,10*ROW('Hygiene Data'!G31)))</f>
        <v/>
      </c>
      <c r="DY37" s="272" t="str">
        <f ca="true">+IF(OFFSET('Hygiene Data'!$G$12,0,10*ROW('Hygiene Data'!G31))="","",OFFSET('Hygiene Data'!$G$12,0,10*ROW('Hygiene Data'!G31)))</f>
        <v/>
      </c>
      <c r="DZ37" s="272" t="str">
        <f ca="true">+IF(OFFSET('Hygiene Data'!$G$13,0,10*ROW('Hygiene Data'!G31))="","",OFFSET('Hygiene Data'!$G$13,0,10*ROW('Hygiene Data'!G31)))</f>
        <v/>
      </c>
      <c r="EA37" s="272" t="str">
        <f ca="true">+IF(OFFSET('Hygiene Data'!$H$11,0,10*ROW('Hygiene Data'!H31))="","",OFFSET('Hygiene Data'!$H$11,0,10*ROW('Hygiene Data'!H31)))</f>
        <v/>
      </c>
      <c r="EB37" s="272" t="str">
        <f ca="true">+IF(OFFSET('Hygiene Data'!$H$12,0,10*ROW('Hygiene Data'!H31))="","",OFFSET('Hygiene Data'!$H$12,0,10*ROW('Hygiene Data'!H31)))</f>
        <v/>
      </c>
      <c r="EC37" s="272" t="str">
        <f ca="true">+IF(OFFSET('Hygiene Data'!$H$13,0,10*ROW('Hygiene Data'!H31))="","",OFFSET('Hygiene Data'!$H$13,0,10*ROW('Hygiene Data'!H31)))</f>
        <v/>
      </c>
      <c r="ED37" s="272" t="str">
        <f ca="true">+IF(OFFSET('Hygiene Data'!$I$11,0,10*ROW('Hygiene Data'!I31))="","",OFFSET('Hygiene Data'!$I$11,0,10*ROW('Hygiene Data'!I31)))</f>
        <v/>
      </c>
      <c r="EE37" s="272" t="str">
        <f ca="true">+IF(OFFSET('Hygiene Data'!$I$12,0,10*ROW('Hygiene Data'!I31))="","",OFFSET('Hygiene Data'!$I$12,0,10*ROW('Hygiene Data'!I31)))</f>
        <v/>
      </c>
      <c r="EF37" s="272" t="str">
        <f ca="true">+IF(OFFSET('Hygiene Data'!$I$13,0,10*ROW('Hygiene Data'!I31))="","",OFFSET('Hygiene Data'!$I$13,0,10*ROW('Hygiene Data'!I31)))</f>
        <v/>
      </c>
    </row>
    <row xmlns:x14ac="http://schemas.microsoft.com/office/spreadsheetml/2009/9/ac" r="38" x14ac:dyDescent="0.2">
      <c r="A38" s="36" t="str">
        <f ca="true">+IF(OFFSET('Water Data'!$B$2,0,10*ROW('Water Data'!E32))="","",OFFSET('Water Data'!$B$2,0,10*ROW('Water Data'!E32)))</f>
        <v/>
      </c>
      <c r="B38" s="36" t="str">
        <f ca="true">+IF(OFFSET('Water Data'!$C$2,0,10*ROW('Water Data'!F32))="","",OFFSET('Water Data'!$C$2,0,10*ROW('Water Data'!F32)))</f>
        <v/>
      </c>
      <c r="C38" s="328" t="str">
        <f t="shared" ca="true" si="0"/>
        <v/>
      </c>
      <c r="D38" s="93"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93"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93"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93"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93"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93"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93"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93"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93"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93"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93"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93"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93"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93"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93"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93"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93"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93"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94"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94"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94"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94"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94"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94"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94"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94"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94"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94"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94"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94"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94"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94"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94"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94"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94"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94"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94"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94"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94"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94"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94"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94"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94"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94"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94"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94"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94"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94"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95"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95"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95"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95"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95"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95"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95"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95"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95"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95"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95"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95"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95"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95"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95"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95"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95"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95"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72"/>
      <c r="BS38" s="272" t="str">
        <f ca="true">+IF(OFFSET('Water Data'!$D$27,0,10*ROW('Water Data'!D32))="","",OFFSET('Water Data'!$D$27,0,10*ROW('Water Data'!D32)))</f>
        <v/>
      </c>
      <c r="BT38" s="272" t="str">
        <f ca="true">+IF(OFFSET('Water Data'!$D$28,0,10*ROW('Water Data'!D32))="","",OFFSET('Water Data'!$D$28,0,10*ROW('Water Data'!D32)))</f>
        <v/>
      </c>
      <c r="BU38" s="272" t="str">
        <f ca="true">+IF(OFFSET('Water Data'!$D$29,0,10*ROW('Water Data'!D32))="","",OFFSET('Water Data'!$D$29,0,10*ROW('Water Data'!D32)))</f>
        <v/>
      </c>
      <c r="BV38" s="272" t="str">
        <f ca="true">+IF(OFFSET('Water Data'!$E$27,0,10*ROW('Water Data'!E32))="","",OFFSET('Water Data'!$E$27,0,10*ROW('Water Data'!E32)))</f>
        <v/>
      </c>
      <c r="BW38" s="272" t="str">
        <f ca="true">+IF(OFFSET('Water Data'!$E$28,0,10*ROW('Water Data'!E32))="","",OFFSET('Water Data'!$E$28,0,10*ROW('Water Data'!E32)))</f>
        <v/>
      </c>
      <c r="BX38" s="272" t="str">
        <f ca="true">+IF(OFFSET('Water Data'!$E$29,0,10*ROW('Water Data'!E32))="","",OFFSET('Water Data'!$E$29,0,10*ROW('Water Data'!E32)))</f>
        <v/>
      </c>
      <c r="BY38" s="272" t="str">
        <f ca="true">+IF(OFFSET('Water Data'!$F$27,0,10*ROW('Water Data'!F32))="","",OFFSET('Water Data'!$F$27,0,10*ROW('Water Data'!F32)))</f>
        <v/>
      </c>
      <c r="BZ38" s="272" t="str">
        <f ca="true">+IF(OFFSET('Water Data'!$F$28,0,10*ROW('Water Data'!F32))="","",OFFSET('Water Data'!$F$28,0,10*ROW('Water Data'!F32)))</f>
        <v/>
      </c>
      <c r="CA38" s="272" t="str">
        <f ca="true">+IF(OFFSET('Water Data'!$F$29,0,10*ROW('Water Data'!F32))="","",OFFSET('Water Data'!$F$29,0,10*ROW('Water Data'!F32)))</f>
        <v/>
      </c>
      <c r="CB38" s="272" t="str">
        <f ca="true">+IF(OFFSET('Water Data'!$G$27,0,10*ROW('Water Data'!G32))="","",OFFSET('Water Data'!$G$27,0,10*ROW('Water Data'!G32)))</f>
        <v/>
      </c>
      <c r="CC38" s="272" t="str">
        <f ca="true">+IF(OFFSET('Water Data'!$G$28,0,10*ROW('Water Data'!G32))="","",OFFSET('Water Data'!$G$28,0,10*ROW('Water Data'!G32)))</f>
        <v/>
      </c>
      <c r="CD38" s="272" t="str">
        <f ca="true">+IF(OFFSET('Water Data'!$G$29,0,10*ROW('Water Data'!G32))="","",OFFSET('Water Data'!$G$29,0,10*ROW('Water Data'!G32)))</f>
        <v/>
      </c>
      <c r="CE38" s="272" t="str">
        <f ca="true">+IF(OFFSET('Water Data'!$H$27,0,10*ROW('Water Data'!H32))="","",OFFSET('Water Data'!$H$27,0,10*ROW('Water Data'!H32)))</f>
        <v/>
      </c>
      <c r="CF38" s="272" t="str">
        <f ca="true">+IF(OFFSET('Water Data'!$H$28,0,10*ROW('Water Data'!H32))="","",OFFSET('Water Data'!$H$28,0,10*ROW('Water Data'!H32)))</f>
        <v/>
      </c>
      <c r="CG38" s="272" t="str">
        <f ca="true">+IF(OFFSET('Water Data'!$H$29,0,10*ROW('Water Data'!H32))="","",OFFSET('Water Data'!$H$29,0,10*ROW('Water Data'!H32)))</f>
        <v/>
      </c>
      <c r="CH38" s="272" t="str">
        <f ca="true">+IF(OFFSET('Water Data'!$I$27,0,10*ROW('Water Data'!I32))="","",OFFSET('Water Data'!$I$27,0,10*ROW('Water Data'!I32)))</f>
        <v/>
      </c>
      <c r="CI38" s="272" t="str">
        <f ca="true">+IF(OFFSET('Water Data'!$I$28,0,10*ROW('Water Data'!I32))="","",OFFSET('Water Data'!$I$28,0,10*ROW('Water Data'!I32)))</f>
        <v/>
      </c>
      <c r="CJ38" s="272" t="str">
        <f ca="true">+IF(OFFSET('Water Data'!$I$29,0,10*ROW('Water Data'!I32))="","",OFFSET('Water Data'!$I$29,0,10*ROW('Water Data'!I32)))</f>
        <v/>
      </c>
      <c r="CK38" s="272" t="str">
        <f ca="true">+IF(OFFSET('Sanitation Data'!$D$28,0,10*ROW('Sanitation Data'!D32))="","",OFFSET('Sanitation Data'!$D$28,0,10*ROW('Sanitation Data'!D32)))</f>
        <v/>
      </c>
      <c r="CL38" s="272" t="str">
        <f ca="true">+IF(OFFSET('Sanitation Data'!$D$29,0,10*ROW('Sanitation Data'!D32))="","",OFFSET('Sanitation Data'!$D$29,0,10*ROW('Sanitation Data'!D32)))</f>
        <v/>
      </c>
      <c r="CM38" s="272" t="str">
        <f ca="true">+IF(OFFSET('Sanitation Data'!$D$30,0,10*ROW('Sanitation Data'!D32))="","",OFFSET('Sanitation Data'!$D$30,0,10*ROW('Sanitation Data'!D32)))</f>
        <v/>
      </c>
      <c r="CN38" s="272" t="str">
        <f ca="true">+IF(OFFSET('Sanitation Data'!$D$31,0,10*ROW('Sanitation Data'!D32))="","",OFFSET('Sanitation Data'!$D$31,0,10*ROW('Sanitation Data'!D32)))</f>
        <v/>
      </c>
      <c r="CO38" s="272" t="str">
        <f ca="true">+IF(OFFSET('Sanitation Data'!$D$32,0,10*ROW('Sanitation Data'!D32))="","",OFFSET('Sanitation Data'!$D$32,0,10*ROW('Sanitation Data'!D32)))</f>
        <v/>
      </c>
      <c r="CP38" s="272" t="str">
        <f ca="true">+IF(OFFSET('Sanitation Data'!$E$28,0,10*ROW('Sanitation Data'!E32))="","",OFFSET('Sanitation Data'!$E$28,0,10*ROW('Sanitation Data'!E32)))</f>
        <v/>
      </c>
      <c r="CQ38" s="272" t="str">
        <f ca="true">+IF(OFFSET('Sanitation Data'!$E$29,0,10*ROW('Sanitation Data'!E32))="","",OFFSET('Sanitation Data'!$E$29,0,10*ROW('Sanitation Data'!E32)))</f>
        <v/>
      </c>
      <c r="CR38" s="272" t="str">
        <f ca="true">+IF(OFFSET('Sanitation Data'!$E$30,0,10*ROW('Sanitation Data'!E32))="","",OFFSET('Sanitation Data'!$E$30,0,10*ROW('Sanitation Data'!E32)))</f>
        <v/>
      </c>
      <c r="CS38" s="272" t="str">
        <f ca="true">+IF(OFFSET('Sanitation Data'!$E$31,0,10*ROW('Sanitation Data'!E32))="","",OFFSET('Sanitation Data'!$E$31,0,10*ROW('Sanitation Data'!E32)))</f>
        <v/>
      </c>
      <c r="CT38" s="272" t="str">
        <f ca="true">+IF(OFFSET('Sanitation Data'!$E$32,0,10*ROW('Sanitation Data'!E32))="","",OFFSET('Sanitation Data'!$E$32,0,10*ROW('Sanitation Data'!E32)))</f>
        <v/>
      </c>
      <c r="CU38" s="272" t="str">
        <f ca="true">+IF(OFFSET('Sanitation Data'!$F$28,0,10*ROW('Sanitation Data'!F32))="","",OFFSET('Sanitation Data'!$F$28,0,10*ROW('Sanitation Data'!F32)))</f>
        <v/>
      </c>
      <c r="CV38" s="272" t="str">
        <f ca="true">+IF(OFFSET('Sanitation Data'!$F$29,0,10*ROW('Sanitation Data'!F32))="","",OFFSET('Sanitation Data'!$F$29,0,10*ROW('Sanitation Data'!F32)))</f>
        <v/>
      </c>
      <c r="CW38" s="272" t="str">
        <f ca="true">+IF(OFFSET('Sanitation Data'!$F$30,0,10*ROW('Sanitation Data'!F32))="","",OFFSET('Sanitation Data'!$F$30,0,10*ROW('Sanitation Data'!F32)))</f>
        <v/>
      </c>
      <c r="CX38" s="272" t="str">
        <f ca="true">+IF(OFFSET('Sanitation Data'!$F$31,0,10*ROW('Sanitation Data'!F32))="","",OFFSET('Sanitation Data'!$F$31,0,10*ROW('Sanitation Data'!F32)))</f>
        <v/>
      </c>
      <c r="CY38" s="272" t="str">
        <f ca="true">+IF(OFFSET('Sanitation Data'!$F$32,0,10*ROW('Sanitation Data'!F32))="","",OFFSET('Sanitation Data'!$F$32,0,10*ROW('Sanitation Data'!F32)))</f>
        <v/>
      </c>
      <c r="CZ38" s="272" t="str">
        <f ca="true">+IF(OFFSET('Sanitation Data'!$G$28,0,10*ROW('Sanitation Data'!G32))="","",OFFSET('Sanitation Data'!$G$28,0,10*ROW('Sanitation Data'!G32)))</f>
        <v/>
      </c>
      <c r="DA38" s="272" t="str">
        <f ca="true">+IF(OFFSET('Sanitation Data'!$G$29,0,10*ROW('Sanitation Data'!G32))="","",OFFSET('Sanitation Data'!$G$29,0,10*ROW('Sanitation Data'!G32)))</f>
        <v/>
      </c>
      <c r="DB38" s="272" t="str">
        <f ca="true">+IF(OFFSET('Sanitation Data'!$G$30,0,10*ROW('Sanitation Data'!G32))="","",OFFSET('Sanitation Data'!$G$30,0,10*ROW('Sanitation Data'!G32)))</f>
        <v/>
      </c>
      <c r="DC38" s="272" t="str">
        <f ca="true">+IF(OFFSET('Sanitation Data'!$G$31,0,10*ROW('Sanitation Data'!G32))="","",OFFSET('Sanitation Data'!$G$31,0,10*ROW('Sanitation Data'!G32)))</f>
        <v/>
      </c>
      <c r="DD38" s="272" t="str">
        <f ca="true">+IF(OFFSET('Sanitation Data'!$G$32,0,10*ROW('Sanitation Data'!G32))="","",OFFSET('Sanitation Data'!$G$32,0,10*ROW('Sanitation Data'!G32)))</f>
        <v/>
      </c>
      <c r="DE38" s="272" t="str">
        <f ca="true">+IF(OFFSET('Sanitation Data'!$H$28,0,10*ROW('Sanitation Data'!H32))="","",OFFSET('Sanitation Data'!$H$28,0,10*ROW('Sanitation Data'!H32)))</f>
        <v/>
      </c>
      <c r="DF38" s="272" t="str">
        <f ca="true">+IF(OFFSET('Sanitation Data'!$H$29,0,10*ROW('Sanitation Data'!H32))="","",OFFSET('Sanitation Data'!$H$29,0,10*ROW('Sanitation Data'!H32)))</f>
        <v/>
      </c>
      <c r="DG38" s="272" t="str">
        <f ca="true">+IF(OFFSET('Sanitation Data'!$H$30,0,10*ROW('Sanitation Data'!H32))="","",OFFSET('Sanitation Data'!$H$30,0,10*ROW('Sanitation Data'!H32)))</f>
        <v/>
      </c>
      <c r="DH38" s="272" t="str">
        <f ca="true">+IF(OFFSET('Sanitation Data'!$H$31,0,10*ROW('Sanitation Data'!H32))="","",OFFSET('Sanitation Data'!$H$31,0,10*ROW('Sanitation Data'!H32)))</f>
        <v/>
      </c>
      <c r="DI38" s="272" t="str">
        <f ca="true">+IF(OFFSET('Sanitation Data'!$H$32,0,10*ROW('Sanitation Data'!H32))="","",OFFSET('Sanitation Data'!$H$32,0,10*ROW('Sanitation Data'!H32)))</f>
        <v/>
      </c>
      <c r="DJ38" s="272" t="str">
        <f ca="true">+IF(OFFSET('Sanitation Data'!$I$28,0,10*ROW('Sanitation Data'!I32))="","",OFFSET('Sanitation Data'!$I$28,0,10*ROW('Sanitation Data'!I32)))</f>
        <v/>
      </c>
      <c r="DK38" s="272" t="str">
        <f ca="true">+IF(OFFSET('Sanitation Data'!$I$29,0,10*ROW('Sanitation Data'!I32))="","",OFFSET('Sanitation Data'!$I$29,0,10*ROW('Sanitation Data'!I32)))</f>
        <v/>
      </c>
      <c r="DL38" s="272" t="str">
        <f ca="true">+IF(OFFSET('Sanitation Data'!$I$30,0,10*ROW('Sanitation Data'!I32))="","",OFFSET('Sanitation Data'!$I$30,0,10*ROW('Sanitation Data'!I32)))</f>
        <v/>
      </c>
      <c r="DM38" s="272" t="str">
        <f ca="true">+IF(OFFSET('Sanitation Data'!$I$31,0,10*ROW('Sanitation Data'!I32))="","",OFFSET('Sanitation Data'!$I$31,0,10*ROW('Sanitation Data'!I32)))</f>
        <v/>
      </c>
      <c r="DN38" s="272" t="str">
        <f ca="true">+IF(OFFSET('Sanitation Data'!$I$32,0,10*ROW('Sanitation Data'!I32))="","",OFFSET('Sanitation Data'!$I$32,0,10*ROW('Sanitation Data'!I32)))</f>
        <v/>
      </c>
      <c r="DO38" s="272" t="str">
        <f ca="true">+IF(OFFSET('Hygiene Data'!$D$11,0,10*ROW('Hygiene Data'!D32))="","",OFFSET('Hygiene Data'!$D$11,0,10*ROW('Hygiene Data'!D32)))</f>
        <v/>
      </c>
      <c r="DP38" s="272" t="str">
        <f ca="true">+IF(OFFSET('Hygiene Data'!$D$12,0,10*ROW('Hygiene Data'!D32))="","",OFFSET('Hygiene Data'!$D$12,0,10*ROW('Hygiene Data'!D32)))</f>
        <v/>
      </c>
      <c r="DQ38" s="272" t="str">
        <f ca="true">+IF(OFFSET('Hygiene Data'!$D$13,0,10*ROW('Hygiene Data'!D32))="","",OFFSET('Hygiene Data'!$D$13,0,10*ROW('Hygiene Data'!D32)))</f>
        <v/>
      </c>
      <c r="DR38" s="272" t="str">
        <f ca="true">+IF(OFFSET('Hygiene Data'!$E$11,0,10*ROW('Hygiene Data'!E32))="","",OFFSET('Hygiene Data'!$E$11,0,10*ROW('Hygiene Data'!E32)))</f>
        <v/>
      </c>
      <c r="DS38" s="272" t="str">
        <f ca="true">+IF(OFFSET('Hygiene Data'!$E$12,0,10*ROW('Hygiene Data'!E32))="","",OFFSET('Hygiene Data'!$E$12,0,10*ROW('Hygiene Data'!E32)))</f>
        <v/>
      </c>
      <c r="DT38" s="272" t="str">
        <f ca="true">+IF(OFFSET('Hygiene Data'!$E$13,0,10*ROW('Hygiene Data'!E32))="","",OFFSET('Hygiene Data'!$E$13,0,10*ROW('Hygiene Data'!E32)))</f>
        <v/>
      </c>
      <c r="DU38" s="272" t="str">
        <f ca="true">+IF(OFFSET('Hygiene Data'!$F$11,0,10*ROW('Hygiene Data'!F32))="","",OFFSET('Hygiene Data'!$F$11,0,10*ROW('Hygiene Data'!F32)))</f>
        <v/>
      </c>
      <c r="DV38" s="272" t="str">
        <f ca="true">+IF(OFFSET('Hygiene Data'!$F$12,0,10*ROW('Hygiene Data'!F32))="","",OFFSET('Hygiene Data'!$F$12,0,10*ROW('Hygiene Data'!F32)))</f>
        <v/>
      </c>
      <c r="DW38" s="272" t="str">
        <f ca="true">+IF(OFFSET('Hygiene Data'!$F$13,0,10*ROW('Hygiene Data'!F32))="","",OFFSET('Hygiene Data'!$F$13,0,10*ROW('Hygiene Data'!F32)))</f>
        <v/>
      </c>
      <c r="DX38" s="272" t="str">
        <f ca="true">+IF(OFFSET('Hygiene Data'!$G$11,0,10*ROW('Hygiene Data'!G32))="","",OFFSET('Hygiene Data'!$G$11,0,10*ROW('Hygiene Data'!G32)))</f>
        <v/>
      </c>
      <c r="DY38" s="272" t="str">
        <f ca="true">+IF(OFFSET('Hygiene Data'!$G$12,0,10*ROW('Hygiene Data'!G32))="","",OFFSET('Hygiene Data'!$G$12,0,10*ROW('Hygiene Data'!G32)))</f>
        <v/>
      </c>
      <c r="DZ38" s="272" t="str">
        <f ca="true">+IF(OFFSET('Hygiene Data'!$G$13,0,10*ROW('Hygiene Data'!G32))="","",OFFSET('Hygiene Data'!$G$13,0,10*ROW('Hygiene Data'!G32)))</f>
        <v/>
      </c>
      <c r="EA38" s="272" t="str">
        <f ca="true">+IF(OFFSET('Hygiene Data'!$H$11,0,10*ROW('Hygiene Data'!H32))="","",OFFSET('Hygiene Data'!$H$11,0,10*ROW('Hygiene Data'!H32)))</f>
        <v/>
      </c>
      <c r="EB38" s="272" t="str">
        <f ca="true">+IF(OFFSET('Hygiene Data'!$H$12,0,10*ROW('Hygiene Data'!H32))="","",OFFSET('Hygiene Data'!$H$12,0,10*ROW('Hygiene Data'!H32)))</f>
        <v/>
      </c>
      <c r="EC38" s="272" t="str">
        <f ca="true">+IF(OFFSET('Hygiene Data'!$H$13,0,10*ROW('Hygiene Data'!H32))="","",OFFSET('Hygiene Data'!$H$13,0,10*ROW('Hygiene Data'!H32)))</f>
        <v/>
      </c>
      <c r="ED38" s="272" t="str">
        <f ca="true">+IF(OFFSET('Hygiene Data'!$I$11,0,10*ROW('Hygiene Data'!I32))="","",OFFSET('Hygiene Data'!$I$11,0,10*ROW('Hygiene Data'!I32)))</f>
        <v/>
      </c>
      <c r="EE38" s="272" t="str">
        <f ca="true">+IF(OFFSET('Hygiene Data'!$I$12,0,10*ROW('Hygiene Data'!I32))="","",OFFSET('Hygiene Data'!$I$12,0,10*ROW('Hygiene Data'!I32)))</f>
        <v/>
      </c>
      <c r="EF38" s="272" t="str">
        <f ca="true">+IF(OFFSET('Hygiene Data'!$I$13,0,10*ROW('Hygiene Data'!I32))="","",OFFSET('Hygiene Data'!$I$13,0,10*ROW('Hygiene Data'!I32)))</f>
        <v/>
      </c>
    </row>
    <row xmlns:x14ac="http://schemas.microsoft.com/office/spreadsheetml/2009/9/ac" r="39" x14ac:dyDescent="0.2">
      <c r="A39" s="36" t="str">
        <f ca="true">+IF(OFFSET('Water Data'!$B$2,0,10*ROW('Water Data'!E33))="","",OFFSET('Water Data'!$B$2,0,10*ROW('Water Data'!E33)))</f>
        <v/>
      </c>
      <c r="B39" s="36" t="str">
        <f ca="true">+IF(OFFSET('Water Data'!$C$2,0,10*ROW('Water Data'!F33))="","",OFFSET('Water Data'!$C$2,0,10*ROW('Water Data'!F33)))</f>
        <v/>
      </c>
      <c r="C39" s="328" t="str">
        <f t="shared" ca="true" si="0"/>
        <v/>
      </c>
      <c r="D39" s="93"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93"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93"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93"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93"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93"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93"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93"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93"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93"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93"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93"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93"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93"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93"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93"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93"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93"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94"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94"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94"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94"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94"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94"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94"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94"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94"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94"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94"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94"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94"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94"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94"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94"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94"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94"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94"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94"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94"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94"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94"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94"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94"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94"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94"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94"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94"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94"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95"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95"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95"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95"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95"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95"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95"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95"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95"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95"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95"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95"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95"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95"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95"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95"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95"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95"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72"/>
      <c r="BS39" s="272" t="str">
        <f ca="true">+IF(OFFSET('Water Data'!$D$27,0,10*ROW('Water Data'!D33))="","",OFFSET('Water Data'!$D$27,0,10*ROW('Water Data'!D33)))</f>
        <v/>
      </c>
      <c r="BT39" s="272" t="str">
        <f ca="true">+IF(OFFSET('Water Data'!$D$28,0,10*ROW('Water Data'!D33))="","",OFFSET('Water Data'!$D$28,0,10*ROW('Water Data'!D33)))</f>
        <v/>
      </c>
      <c r="BU39" s="272" t="str">
        <f ca="true">+IF(OFFSET('Water Data'!$D$29,0,10*ROW('Water Data'!D33))="","",OFFSET('Water Data'!$D$29,0,10*ROW('Water Data'!D33)))</f>
        <v/>
      </c>
      <c r="BV39" s="272" t="str">
        <f ca="true">+IF(OFFSET('Water Data'!$E$27,0,10*ROW('Water Data'!E33))="","",OFFSET('Water Data'!$E$27,0,10*ROW('Water Data'!E33)))</f>
        <v/>
      </c>
      <c r="BW39" s="272" t="str">
        <f ca="true">+IF(OFFSET('Water Data'!$E$28,0,10*ROW('Water Data'!E33))="","",OFFSET('Water Data'!$E$28,0,10*ROW('Water Data'!E33)))</f>
        <v/>
      </c>
      <c r="BX39" s="272" t="str">
        <f ca="true">+IF(OFFSET('Water Data'!$E$29,0,10*ROW('Water Data'!E33))="","",OFFSET('Water Data'!$E$29,0,10*ROW('Water Data'!E33)))</f>
        <v/>
      </c>
      <c r="BY39" s="272" t="str">
        <f ca="true">+IF(OFFSET('Water Data'!$F$27,0,10*ROW('Water Data'!F33))="","",OFFSET('Water Data'!$F$27,0,10*ROW('Water Data'!F33)))</f>
        <v/>
      </c>
      <c r="BZ39" s="272" t="str">
        <f ca="true">+IF(OFFSET('Water Data'!$F$28,0,10*ROW('Water Data'!F33))="","",OFFSET('Water Data'!$F$28,0,10*ROW('Water Data'!F33)))</f>
        <v/>
      </c>
      <c r="CA39" s="272" t="str">
        <f ca="true">+IF(OFFSET('Water Data'!$F$29,0,10*ROW('Water Data'!F33))="","",OFFSET('Water Data'!$F$29,0,10*ROW('Water Data'!F33)))</f>
        <v/>
      </c>
      <c r="CB39" s="272" t="str">
        <f ca="true">+IF(OFFSET('Water Data'!$G$27,0,10*ROW('Water Data'!G33))="","",OFFSET('Water Data'!$G$27,0,10*ROW('Water Data'!G33)))</f>
        <v/>
      </c>
      <c r="CC39" s="272" t="str">
        <f ca="true">+IF(OFFSET('Water Data'!$G$28,0,10*ROW('Water Data'!G33))="","",OFFSET('Water Data'!$G$28,0,10*ROW('Water Data'!G33)))</f>
        <v/>
      </c>
      <c r="CD39" s="272" t="str">
        <f ca="true">+IF(OFFSET('Water Data'!$G$29,0,10*ROW('Water Data'!G33))="","",OFFSET('Water Data'!$G$29,0,10*ROW('Water Data'!G33)))</f>
        <v/>
      </c>
      <c r="CE39" s="272" t="str">
        <f ca="true">+IF(OFFSET('Water Data'!$H$27,0,10*ROW('Water Data'!H33))="","",OFFSET('Water Data'!$H$27,0,10*ROW('Water Data'!H33)))</f>
        <v/>
      </c>
      <c r="CF39" s="272" t="str">
        <f ca="true">+IF(OFFSET('Water Data'!$H$28,0,10*ROW('Water Data'!H33))="","",OFFSET('Water Data'!$H$28,0,10*ROW('Water Data'!H33)))</f>
        <v/>
      </c>
      <c r="CG39" s="272" t="str">
        <f ca="true">+IF(OFFSET('Water Data'!$H$29,0,10*ROW('Water Data'!H33))="","",OFFSET('Water Data'!$H$29,0,10*ROW('Water Data'!H33)))</f>
        <v/>
      </c>
      <c r="CH39" s="272" t="str">
        <f ca="true">+IF(OFFSET('Water Data'!$I$27,0,10*ROW('Water Data'!I33))="","",OFFSET('Water Data'!$I$27,0,10*ROW('Water Data'!I33)))</f>
        <v/>
      </c>
      <c r="CI39" s="272" t="str">
        <f ca="true">+IF(OFFSET('Water Data'!$I$28,0,10*ROW('Water Data'!I33))="","",OFFSET('Water Data'!$I$28,0,10*ROW('Water Data'!I33)))</f>
        <v/>
      </c>
      <c r="CJ39" s="272" t="str">
        <f ca="true">+IF(OFFSET('Water Data'!$I$29,0,10*ROW('Water Data'!I33))="","",OFFSET('Water Data'!$I$29,0,10*ROW('Water Data'!I33)))</f>
        <v/>
      </c>
      <c r="CK39" s="272" t="str">
        <f ca="true">+IF(OFFSET('Sanitation Data'!$D$28,0,10*ROW('Sanitation Data'!D33))="","",OFFSET('Sanitation Data'!$D$28,0,10*ROW('Sanitation Data'!D33)))</f>
        <v/>
      </c>
      <c r="CL39" s="272" t="str">
        <f ca="true">+IF(OFFSET('Sanitation Data'!$D$29,0,10*ROW('Sanitation Data'!D33))="","",OFFSET('Sanitation Data'!$D$29,0,10*ROW('Sanitation Data'!D33)))</f>
        <v/>
      </c>
      <c r="CM39" s="272" t="str">
        <f ca="true">+IF(OFFSET('Sanitation Data'!$D$30,0,10*ROW('Sanitation Data'!D33))="","",OFFSET('Sanitation Data'!$D$30,0,10*ROW('Sanitation Data'!D33)))</f>
        <v/>
      </c>
      <c r="CN39" s="272" t="str">
        <f ca="true">+IF(OFFSET('Sanitation Data'!$D$31,0,10*ROW('Sanitation Data'!D33))="","",OFFSET('Sanitation Data'!$D$31,0,10*ROW('Sanitation Data'!D33)))</f>
        <v/>
      </c>
      <c r="CO39" s="272" t="str">
        <f ca="true">+IF(OFFSET('Sanitation Data'!$D$32,0,10*ROW('Sanitation Data'!D33))="","",OFFSET('Sanitation Data'!$D$32,0,10*ROW('Sanitation Data'!D33)))</f>
        <v/>
      </c>
      <c r="CP39" s="272" t="str">
        <f ca="true">+IF(OFFSET('Sanitation Data'!$E$28,0,10*ROW('Sanitation Data'!E33))="","",OFFSET('Sanitation Data'!$E$28,0,10*ROW('Sanitation Data'!E33)))</f>
        <v/>
      </c>
      <c r="CQ39" s="272" t="str">
        <f ca="true">+IF(OFFSET('Sanitation Data'!$E$29,0,10*ROW('Sanitation Data'!E33))="","",OFFSET('Sanitation Data'!$E$29,0,10*ROW('Sanitation Data'!E33)))</f>
        <v/>
      </c>
      <c r="CR39" s="272" t="str">
        <f ca="true">+IF(OFFSET('Sanitation Data'!$E$30,0,10*ROW('Sanitation Data'!E33))="","",OFFSET('Sanitation Data'!$E$30,0,10*ROW('Sanitation Data'!E33)))</f>
        <v/>
      </c>
      <c r="CS39" s="272" t="str">
        <f ca="true">+IF(OFFSET('Sanitation Data'!$E$31,0,10*ROW('Sanitation Data'!E33))="","",OFFSET('Sanitation Data'!$E$31,0,10*ROW('Sanitation Data'!E33)))</f>
        <v/>
      </c>
      <c r="CT39" s="272" t="str">
        <f ca="true">+IF(OFFSET('Sanitation Data'!$E$32,0,10*ROW('Sanitation Data'!E33))="","",OFFSET('Sanitation Data'!$E$32,0,10*ROW('Sanitation Data'!E33)))</f>
        <v/>
      </c>
      <c r="CU39" s="272" t="str">
        <f ca="true">+IF(OFFSET('Sanitation Data'!$F$28,0,10*ROW('Sanitation Data'!F33))="","",OFFSET('Sanitation Data'!$F$28,0,10*ROW('Sanitation Data'!F33)))</f>
        <v/>
      </c>
      <c r="CV39" s="272" t="str">
        <f ca="true">+IF(OFFSET('Sanitation Data'!$F$29,0,10*ROW('Sanitation Data'!F33))="","",OFFSET('Sanitation Data'!$F$29,0,10*ROW('Sanitation Data'!F33)))</f>
        <v/>
      </c>
      <c r="CW39" s="272" t="str">
        <f ca="true">+IF(OFFSET('Sanitation Data'!$F$30,0,10*ROW('Sanitation Data'!F33))="","",OFFSET('Sanitation Data'!$F$30,0,10*ROW('Sanitation Data'!F33)))</f>
        <v/>
      </c>
      <c r="CX39" s="272" t="str">
        <f ca="true">+IF(OFFSET('Sanitation Data'!$F$31,0,10*ROW('Sanitation Data'!F33))="","",OFFSET('Sanitation Data'!$F$31,0,10*ROW('Sanitation Data'!F33)))</f>
        <v/>
      </c>
      <c r="CY39" s="272" t="str">
        <f ca="true">+IF(OFFSET('Sanitation Data'!$F$32,0,10*ROW('Sanitation Data'!F33))="","",OFFSET('Sanitation Data'!$F$32,0,10*ROW('Sanitation Data'!F33)))</f>
        <v/>
      </c>
      <c r="CZ39" s="272" t="str">
        <f ca="true">+IF(OFFSET('Sanitation Data'!$G$28,0,10*ROW('Sanitation Data'!G33))="","",OFFSET('Sanitation Data'!$G$28,0,10*ROW('Sanitation Data'!G33)))</f>
        <v/>
      </c>
      <c r="DA39" s="272" t="str">
        <f ca="true">+IF(OFFSET('Sanitation Data'!$G$29,0,10*ROW('Sanitation Data'!G33))="","",OFFSET('Sanitation Data'!$G$29,0,10*ROW('Sanitation Data'!G33)))</f>
        <v/>
      </c>
      <c r="DB39" s="272" t="str">
        <f ca="true">+IF(OFFSET('Sanitation Data'!$G$30,0,10*ROW('Sanitation Data'!G33))="","",OFFSET('Sanitation Data'!$G$30,0,10*ROW('Sanitation Data'!G33)))</f>
        <v/>
      </c>
      <c r="DC39" s="272" t="str">
        <f ca="true">+IF(OFFSET('Sanitation Data'!$G$31,0,10*ROW('Sanitation Data'!G33))="","",OFFSET('Sanitation Data'!$G$31,0,10*ROW('Sanitation Data'!G33)))</f>
        <v/>
      </c>
      <c r="DD39" s="272" t="str">
        <f ca="true">+IF(OFFSET('Sanitation Data'!$G$32,0,10*ROW('Sanitation Data'!G33))="","",OFFSET('Sanitation Data'!$G$32,0,10*ROW('Sanitation Data'!G33)))</f>
        <v/>
      </c>
      <c r="DE39" s="272" t="str">
        <f ca="true">+IF(OFFSET('Sanitation Data'!$H$28,0,10*ROW('Sanitation Data'!H33))="","",OFFSET('Sanitation Data'!$H$28,0,10*ROW('Sanitation Data'!H33)))</f>
        <v/>
      </c>
      <c r="DF39" s="272" t="str">
        <f ca="true">+IF(OFFSET('Sanitation Data'!$H$29,0,10*ROW('Sanitation Data'!H33))="","",OFFSET('Sanitation Data'!$H$29,0,10*ROW('Sanitation Data'!H33)))</f>
        <v/>
      </c>
      <c r="DG39" s="272" t="str">
        <f ca="true">+IF(OFFSET('Sanitation Data'!$H$30,0,10*ROW('Sanitation Data'!H33))="","",OFFSET('Sanitation Data'!$H$30,0,10*ROW('Sanitation Data'!H33)))</f>
        <v/>
      </c>
      <c r="DH39" s="272" t="str">
        <f ca="true">+IF(OFFSET('Sanitation Data'!$H$31,0,10*ROW('Sanitation Data'!H33))="","",OFFSET('Sanitation Data'!$H$31,0,10*ROW('Sanitation Data'!H33)))</f>
        <v/>
      </c>
      <c r="DI39" s="272" t="str">
        <f ca="true">+IF(OFFSET('Sanitation Data'!$H$32,0,10*ROW('Sanitation Data'!H33))="","",OFFSET('Sanitation Data'!$H$32,0,10*ROW('Sanitation Data'!H33)))</f>
        <v/>
      </c>
      <c r="DJ39" s="272" t="str">
        <f ca="true">+IF(OFFSET('Sanitation Data'!$I$28,0,10*ROW('Sanitation Data'!I33))="","",OFFSET('Sanitation Data'!$I$28,0,10*ROW('Sanitation Data'!I33)))</f>
        <v/>
      </c>
      <c r="DK39" s="272" t="str">
        <f ca="true">+IF(OFFSET('Sanitation Data'!$I$29,0,10*ROW('Sanitation Data'!I33))="","",OFFSET('Sanitation Data'!$I$29,0,10*ROW('Sanitation Data'!I33)))</f>
        <v/>
      </c>
      <c r="DL39" s="272" t="str">
        <f ca="true">+IF(OFFSET('Sanitation Data'!$I$30,0,10*ROW('Sanitation Data'!I33))="","",OFFSET('Sanitation Data'!$I$30,0,10*ROW('Sanitation Data'!I33)))</f>
        <v/>
      </c>
      <c r="DM39" s="272" t="str">
        <f ca="true">+IF(OFFSET('Sanitation Data'!$I$31,0,10*ROW('Sanitation Data'!I33))="","",OFFSET('Sanitation Data'!$I$31,0,10*ROW('Sanitation Data'!I33)))</f>
        <v/>
      </c>
      <c r="DN39" s="272" t="str">
        <f ca="true">+IF(OFFSET('Sanitation Data'!$I$32,0,10*ROW('Sanitation Data'!I33))="","",OFFSET('Sanitation Data'!$I$32,0,10*ROW('Sanitation Data'!I33)))</f>
        <v/>
      </c>
      <c r="DO39" s="272" t="str">
        <f ca="true">+IF(OFFSET('Hygiene Data'!$D$11,0,10*ROW('Hygiene Data'!D33))="","",OFFSET('Hygiene Data'!$D$11,0,10*ROW('Hygiene Data'!D33)))</f>
        <v/>
      </c>
      <c r="DP39" s="272" t="str">
        <f ca="true">+IF(OFFSET('Hygiene Data'!$D$12,0,10*ROW('Hygiene Data'!D33))="","",OFFSET('Hygiene Data'!$D$12,0,10*ROW('Hygiene Data'!D33)))</f>
        <v/>
      </c>
      <c r="DQ39" s="272" t="str">
        <f ca="true">+IF(OFFSET('Hygiene Data'!$D$13,0,10*ROW('Hygiene Data'!D33))="","",OFFSET('Hygiene Data'!$D$13,0,10*ROW('Hygiene Data'!D33)))</f>
        <v/>
      </c>
      <c r="DR39" s="272" t="str">
        <f ca="true">+IF(OFFSET('Hygiene Data'!$E$11,0,10*ROW('Hygiene Data'!E33))="","",OFFSET('Hygiene Data'!$E$11,0,10*ROW('Hygiene Data'!E33)))</f>
        <v/>
      </c>
      <c r="DS39" s="272" t="str">
        <f ca="true">+IF(OFFSET('Hygiene Data'!$E$12,0,10*ROW('Hygiene Data'!E33))="","",OFFSET('Hygiene Data'!$E$12,0,10*ROW('Hygiene Data'!E33)))</f>
        <v/>
      </c>
      <c r="DT39" s="272" t="str">
        <f ca="true">+IF(OFFSET('Hygiene Data'!$E$13,0,10*ROW('Hygiene Data'!E33))="","",OFFSET('Hygiene Data'!$E$13,0,10*ROW('Hygiene Data'!E33)))</f>
        <v/>
      </c>
      <c r="DU39" s="272" t="str">
        <f ca="true">+IF(OFFSET('Hygiene Data'!$F$11,0,10*ROW('Hygiene Data'!F33))="","",OFFSET('Hygiene Data'!$F$11,0,10*ROW('Hygiene Data'!F33)))</f>
        <v/>
      </c>
      <c r="DV39" s="272" t="str">
        <f ca="true">+IF(OFFSET('Hygiene Data'!$F$12,0,10*ROW('Hygiene Data'!F33))="","",OFFSET('Hygiene Data'!$F$12,0,10*ROW('Hygiene Data'!F33)))</f>
        <v/>
      </c>
      <c r="DW39" s="272" t="str">
        <f ca="true">+IF(OFFSET('Hygiene Data'!$F$13,0,10*ROW('Hygiene Data'!F33))="","",OFFSET('Hygiene Data'!$F$13,0,10*ROW('Hygiene Data'!F33)))</f>
        <v/>
      </c>
      <c r="DX39" s="272" t="str">
        <f ca="true">+IF(OFFSET('Hygiene Data'!$G$11,0,10*ROW('Hygiene Data'!G33))="","",OFFSET('Hygiene Data'!$G$11,0,10*ROW('Hygiene Data'!G33)))</f>
        <v/>
      </c>
      <c r="DY39" s="272" t="str">
        <f ca="true">+IF(OFFSET('Hygiene Data'!$G$12,0,10*ROW('Hygiene Data'!G33))="","",OFFSET('Hygiene Data'!$G$12,0,10*ROW('Hygiene Data'!G33)))</f>
        <v/>
      </c>
      <c r="DZ39" s="272" t="str">
        <f ca="true">+IF(OFFSET('Hygiene Data'!$G$13,0,10*ROW('Hygiene Data'!G33))="","",OFFSET('Hygiene Data'!$G$13,0,10*ROW('Hygiene Data'!G33)))</f>
        <v/>
      </c>
      <c r="EA39" s="272" t="str">
        <f ca="true">+IF(OFFSET('Hygiene Data'!$H$11,0,10*ROW('Hygiene Data'!H33))="","",OFFSET('Hygiene Data'!$H$11,0,10*ROW('Hygiene Data'!H33)))</f>
        <v/>
      </c>
      <c r="EB39" s="272" t="str">
        <f ca="true">+IF(OFFSET('Hygiene Data'!$H$12,0,10*ROW('Hygiene Data'!H33))="","",OFFSET('Hygiene Data'!$H$12,0,10*ROW('Hygiene Data'!H33)))</f>
        <v/>
      </c>
      <c r="EC39" s="272" t="str">
        <f ca="true">+IF(OFFSET('Hygiene Data'!$H$13,0,10*ROW('Hygiene Data'!H33))="","",OFFSET('Hygiene Data'!$H$13,0,10*ROW('Hygiene Data'!H33)))</f>
        <v/>
      </c>
      <c r="ED39" s="272" t="str">
        <f ca="true">+IF(OFFSET('Hygiene Data'!$I$11,0,10*ROW('Hygiene Data'!I33))="","",OFFSET('Hygiene Data'!$I$11,0,10*ROW('Hygiene Data'!I33)))</f>
        <v/>
      </c>
      <c r="EE39" s="272" t="str">
        <f ca="true">+IF(OFFSET('Hygiene Data'!$I$12,0,10*ROW('Hygiene Data'!I33))="","",OFFSET('Hygiene Data'!$I$12,0,10*ROW('Hygiene Data'!I33)))</f>
        <v/>
      </c>
      <c r="EF39" s="272" t="str">
        <f ca="true">+IF(OFFSET('Hygiene Data'!$I$13,0,10*ROW('Hygiene Data'!I33))="","",OFFSET('Hygiene Data'!$I$13,0,10*ROW('Hygiene Data'!I33)))</f>
        <v/>
      </c>
    </row>
    <row xmlns:x14ac="http://schemas.microsoft.com/office/spreadsheetml/2009/9/ac" r="40" x14ac:dyDescent="0.2">
      <c r="A40" s="36" t="str">
        <f ca="true">+IF(OFFSET('Water Data'!$B$2,0,10*ROW('Water Data'!E34))="","",OFFSET('Water Data'!$B$2,0,10*ROW('Water Data'!E34)))</f>
        <v/>
      </c>
      <c r="B40" s="36" t="str">
        <f ca="true">+IF(OFFSET('Water Data'!$C$2,0,10*ROW('Water Data'!F34))="","",OFFSET('Water Data'!$C$2,0,10*ROW('Water Data'!F34)))</f>
        <v/>
      </c>
      <c r="C40" s="328" t="str">
        <f t="shared" ca="true" si="0"/>
        <v/>
      </c>
      <c r="D40" s="93"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93"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93"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93"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93"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93"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93"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93"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93"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93"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93"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93"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93"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93"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93"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93"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93"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93"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94"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94"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94"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94"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94"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94"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94"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94"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94"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94"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94"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94"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94"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94"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94"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94"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94"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94"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94"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94"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94"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94"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94"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94"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94"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94"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94"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94"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94"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94"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95"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95"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95"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95"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95"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95"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95"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95"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95"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95"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95"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95"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95"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95"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95"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95"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95"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95"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72"/>
      <c r="BS40" s="272" t="str">
        <f ca="true">+IF(OFFSET('Water Data'!$D$27,0,10*ROW('Water Data'!D34))="","",OFFSET('Water Data'!$D$27,0,10*ROW('Water Data'!D34)))</f>
        <v/>
      </c>
      <c r="BT40" s="272" t="str">
        <f ca="true">+IF(OFFSET('Water Data'!$D$28,0,10*ROW('Water Data'!D34))="","",OFFSET('Water Data'!$D$28,0,10*ROW('Water Data'!D34)))</f>
        <v/>
      </c>
      <c r="BU40" s="272" t="str">
        <f ca="true">+IF(OFFSET('Water Data'!$D$29,0,10*ROW('Water Data'!D34))="","",OFFSET('Water Data'!$D$29,0,10*ROW('Water Data'!D34)))</f>
        <v/>
      </c>
      <c r="BV40" s="272" t="str">
        <f ca="true">+IF(OFFSET('Water Data'!$E$27,0,10*ROW('Water Data'!E34))="","",OFFSET('Water Data'!$E$27,0,10*ROW('Water Data'!E34)))</f>
        <v/>
      </c>
      <c r="BW40" s="272" t="str">
        <f ca="true">+IF(OFFSET('Water Data'!$E$28,0,10*ROW('Water Data'!E34))="","",OFFSET('Water Data'!$E$28,0,10*ROW('Water Data'!E34)))</f>
        <v/>
      </c>
      <c r="BX40" s="272" t="str">
        <f ca="true">+IF(OFFSET('Water Data'!$E$29,0,10*ROW('Water Data'!E34))="","",OFFSET('Water Data'!$E$29,0,10*ROW('Water Data'!E34)))</f>
        <v/>
      </c>
      <c r="BY40" s="272" t="str">
        <f ca="true">+IF(OFFSET('Water Data'!$F$27,0,10*ROW('Water Data'!F34))="","",OFFSET('Water Data'!$F$27,0,10*ROW('Water Data'!F34)))</f>
        <v/>
      </c>
      <c r="BZ40" s="272" t="str">
        <f ca="true">+IF(OFFSET('Water Data'!$F$28,0,10*ROW('Water Data'!F34))="","",OFFSET('Water Data'!$F$28,0,10*ROW('Water Data'!F34)))</f>
        <v/>
      </c>
      <c r="CA40" s="272" t="str">
        <f ca="true">+IF(OFFSET('Water Data'!$F$29,0,10*ROW('Water Data'!F34))="","",OFFSET('Water Data'!$F$29,0,10*ROW('Water Data'!F34)))</f>
        <v/>
      </c>
      <c r="CB40" s="272" t="str">
        <f ca="true">+IF(OFFSET('Water Data'!$G$27,0,10*ROW('Water Data'!G34))="","",OFFSET('Water Data'!$G$27,0,10*ROW('Water Data'!G34)))</f>
        <v/>
      </c>
      <c r="CC40" s="272" t="str">
        <f ca="true">+IF(OFFSET('Water Data'!$G$28,0,10*ROW('Water Data'!G34))="","",OFFSET('Water Data'!$G$28,0,10*ROW('Water Data'!G34)))</f>
        <v/>
      </c>
      <c r="CD40" s="272" t="str">
        <f ca="true">+IF(OFFSET('Water Data'!$G$29,0,10*ROW('Water Data'!G34))="","",OFFSET('Water Data'!$G$29,0,10*ROW('Water Data'!G34)))</f>
        <v/>
      </c>
      <c r="CE40" s="272" t="str">
        <f ca="true">+IF(OFFSET('Water Data'!$H$27,0,10*ROW('Water Data'!H34))="","",OFFSET('Water Data'!$H$27,0,10*ROW('Water Data'!H34)))</f>
        <v/>
      </c>
      <c r="CF40" s="272" t="str">
        <f ca="true">+IF(OFFSET('Water Data'!$H$28,0,10*ROW('Water Data'!H34))="","",OFFSET('Water Data'!$H$28,0,10*ROW('Water Data'!H34)))</f>
        <v/>
      </c>
      <c r="CG40" s="272" t="str">
        <f ca="true">+IF(OFFSET('Water Data'!$H$29,0,10*ROW('Water Data'!H34))="","",OFFSET('Water Data'!$H$29,0,10*ROW('Water Data'!H34)))</f>
        <v/>
      </c>
      <c r="CH40" s="272" t="str">
        <f ca="true">+IF(OFFSET('Water Data'!$I$27,0,10*ROW('Water Data'!I34))="","",OFFSET('Water Data'!$I$27,0,10*ROW('Water Data'!I34)))</f>
        <v/>
      </c>
      <c r="CI40" s="272" t="str">
        <f ca="true">+IF(OFFSET('Water Data'!$I$28,0,10*ROW('Water Data'!I34))="","",OFFSET('Water Data'!$I$28,0,10*ROW('Water Data'!I34)))</f>
        <v/>
      </c>
      <c r="CJ40" s="272" t="str">
        <f ca="true">+IF(OFFSET('Water Data'!$I$29,0,10*ROW('Water Data'!I34))="","",OFFSET('Water Data'!$I$29,0,10*ROW('Water Data'!I34)))</f>
        <v/>
      </c>
      <c r="CK40" s="272" t="str">
        <f ca="true">+IF(OFFSET('Sanitation Data'!$D$28,0,10*ROW('Sanitation Data'!D34))="","",OFFSET('Sanitation Data'!$D$28,0,10*ROW('Sanitation Data'!D34)))</f>
        <v/>
      </c>
      <c r="CL40" s="272" t="str">
        <f ca="true">+IF(OFFSET('Sanitation Data'!$D$29,0,10*ROW('Sanitation Data'!D34))="","",OFFSET('Sanitation Data'!$D$29,0,10*ROW('Sanitation Data'!D34)))</f>
        <v/>
      </c>
      <c r="CM40" s="272" t="str">
        <f ca="true">+IF(OFFSET('Sanitation Data'!$D$30,0,10*ROW('Sanitation Data'!D34))="","",OFFSET('Sanitation Data'!$D$30,0,10*ROW('Sanitation Data'!D34)))</f>
        <v/>
      </c>
      <c r="CN40" s="272" t="str">
        <f ca="true">+IF(OFFSET('Sanitation Data'!$D$31,0,10*ROW('Sanitation Data'!D34))="","",OFFSET('Sanitation Data'!$D$31,0,10*ROW('Sanitation Data'!D34)))</f>
        <v/>
      </c>
      <c r="CO40" s="272" t="str">
        <f ca="true">+IF(OFFSET('Sanitation Data'!$D$32,0,10*ROW('Sanitation Data'!D34))="","",OFFSET('Sanitation Data'!$D$32,0,10*ROW('Sanitation Data'!D34)))</f>
        <v/>
      </c>
      <c r="CP40" s="272" t="str">
        <f ca="true">+IF(OFFSET('Sanitation Data'!$E$28,0,10*ROW('Sanitation Data'!E34))="","",OFFSET('Sanitation Data'!$E$28,0,10*ROW('Sanitation Data'!E34)))</f>
        <v/>
      </c>
      <c r="CQ40" s="272" t="str">
        <f ca="true">+IF(OFFSET('Sanitation Data'!$E$29,0,10*ROW('Sanitation Data'!E34))="","",OFFSET('Sanitation Data'!$E$29,0,10*ROW('Sanitation Data'!E34)))</f>
        <v/>
      </c>
      <c r="CR40" s="272" t="str">
        <f ca="true">+IF(OFFSET('Sanitation Data'!$E$30,0,10*ROW('Sanitation Data'!E34))="","",OFFSET('Sanitation Data'!$E$30,0,10*ROW('Sanitation Data'!E34)))</f>
        <v/>
      </c>
      <c r="CS40" s="272" t="str">
        <f ca="true">+IF(OFFSET('Sanitation Data'!$E$31,0,10*ROW('Sanitation Data'!E34))="","",OFFSET('Sanitation Data'!$E$31,0,10*ROW('Sanitation Data'!E34)))</f>
        <v/>
      </c>
      <c r="CT40" s="272" t="str">
        <f ca="true">+IF(OFFSET('Sanitation Data'!$E$32,0,10*ROW('Sanitation Data'!E34))="","",OFFSET('Sanitation Data'!$E$32,0,10*ROW('Sanitation Data'!E34)))</f>
        <v/>
      </c>
      <c r="CU40" s="272" t="str">
        <f ca="true">+IF(OFFSET('Sanitation Data'!$F$28,0,10*ROW('Sanitation Data'!F34))="","",OFFSET('Sanitation Data'!$F$28,0,10*ROW('Sanitation Data'!F34)))</f>
        <v/>
      </c>
      <c r="CV40" s="272" t="str">
        <f ca="true">+IF(OFFSET('Sanitation Data'!$F$29,0,10*ROW('Sanitation Data'!F34))="","",OFFSET('Sanitation Data'!$F$29,0,10*ROW('Sanitation Data'!F34)))</f>
        <v/>
      </c>
      <c r="CW40" s="272" t="str">
        <f ca="true">+IF(OFFSET('Sanitation Data'!$F$30,0,10*ROW('Sanitation Data'!F34))="","",OFFSET('Sanitation Data'!$F$30,0,10*ROW('Sanitation Data'!F34)))</f>
        <v/>
      </c>
      <c r="CX40" s="272" t="str">
        <f ca="true">+IF(OFFSET('Sanitation Data'!$F$31,0,10*ROW('Sanitation Data'!F34))="","",OFFSET('Sanitation Data'!$F$31,0,10*ROW('Sanitation Data'!F34)))</f>
        <v/>
      </c>
      <c r="CY40" s="272" t="str">
        <f ca="true">+IF(OFFSET('Sanitation Data'!$F$32,0,10*ROW('Sanitation Data'!F34))="","",OFFSET('Sanitation Data'!$F$32,0,10*ROW('Sanitation Data'!F34)))</f>
        <v/>
      </c>
      <c r="CZ40" s="272" t="str">
        <f ca="true">+IF(OFFSET('Sanitation Data'!$G$28,0,10*ROW('Sanitation Data'!G34))="","",OFFSET('Sanitation Data'!$G$28,0,10*ROW('Sanitation Data'!G34)))</f>
        <v/>
      </c>
      <c r="DA40" s="272" t="str">
        <f ca="true">+IF(OFFSET('Sanitation Data'!$G$29,0,10*ROW('Sanitation Data'!G34))="","",OFFSET('Sanitation Data'!$G$29,0,10*ROW('Sanitation Data'!G34)))</f>
        <v/>
      </c>
      <c r="DB40" s="272" t="str">
        <f ca="true">+IF(OFFSET('Sanitation Data'!$G$30,0,10*ROW('Sanitation Data'!G34))="","",OFFSET('Sanitation Data'!$G$30,0,10*ROW('Sanitation Data'!G34)))</f>
        <v/>
      </c>
      <c r="DC40" s="272" t="str">
        <f ca="true">+IF(OFFSET('Sanitation Data'!$G$31,0,10*ROW('Sanitation Data'!G34))="","",OFFSET('Sanitation Data'!$G$31,0,10*ROW('Sanitation Data'!G34)))</f>
        <v/>
      </c>
      <c r="DD40" s="272" t="str">
        <f ca="true">+IF(OFFSET('Sanitation Data'!$G$32,0,10*ROW('Sanitation Data'!G34))="","",OFFSET('Sanitation Data'!$G$32,0,10*ROW('Sanitation Data'!G34)))</f>
        <v/>
      </c>
      <c r="DE40" s="272" t="str">
        <f ca="true">+IF(OFFSET('Sanitation Data'!$H$28,0,10*ROW('Sanitation Data'!H34))="","",OFFSET('Sanitation Data'!$H$28,0,10*ROW('Sanitation Data'!H34)))</f>
        <v/>
      </c>
      <c r="DF40" s="272" t="str">
        <f ca="true">+IF(OFFSET('Sanitation Data'!$H$29,0,10*ROW('Sanitation Data'!H34))="","",OFFSET('Sanitation Data'!$H$29,0,10*ROW('Sanitation Data'!H34)))</f>
        <v/>
      </c>
      <c r="DG40" s="272" t="str">
        <f ca="true">+IF(OFFSET('Sanitation Data'!$H$30,0,10*ROW('Sanitation Data'!H34))="","",OFFSET('Sanitation Data'!$H$30,0,10*ROW('Sanitation Data'!H34)))</f>
        <v/>
      </c>
      <c r="DH40" s="272" t="str">
        <f ca="true">+IF(OFFSET('Sanitation Data'!$H$31,0,10*ROW('Sanitation Data'!H34))="","",OFFSET('Sanitation Data'!$H$31,0,10*ROW('Sanitation Data'!H34)))</f>
        <v/>
      </c>
      <c r="DI40" s="272" t="str">
        <f ca="true">+IF(OFFSET('Sanitation Data'!$H$32,0,10*ROW('Sanitation Data'!H34))="","",OFFSET('Sanitation Data'!$H$32,0,10*ROW('Sanitation Data'!H34)))</f>
        <v/>
      </c>
      <c r="DJ40" s="272" t="str">
        <f ca="true">+IF(OFFSET('Sanitation Data'!$I$28,0,10*ROW('Sanitation Data'!I34))="","",OFFSET('Sanitation Data'!$I$28,0,10*ROW('Sanitation Data'!I34)))</f>
        <v/>
      </c>
      <c r="DK40" s="272" t="str">
        <f ca="true">+IF(OFFSET('Sanitation Data'!$I$29,0,10*ROW('Sanitation Data'!I34))="","",OFFSET('Sanitation Data'!$I$29,0,10*ROW('Sanitation Data'!I34)))</f>
        <v/>
      </c>
      <c r="DL40" s="272" t="str">
        <f ca="true">+IF(OFFSET('Sanitation Data'!$I$30,0,10*ROW('Sanitation Data'!I34))="","",OFFSET('Sanitation Data'!$I$30,0,10*ROW('Sanitation Data'!I34)))</f>
        <v/>
      </c>
      <c r="DM40" s="272" t="str">
        <f ca="true">+IF(OFFSET('Sanitation Data'!$I$31,0,10*ROW('Sanitation Data'!I34))="","",OFFSET('Sanitation Data'!$I$31,0,10*ROW('Sanitation Data'!I34)))</f>
        <v/>
      </c>
      <c r="DN40" s="272" t="str">
        <f ca="true">+IF(OFFSET('Sanitation Data'!$I$32,0,10*ROW('Sanitation Data'!I34))="","",OFFSET('Sanitation Data'!$I$32,0,10*ROW('Sanitation Data'!I34)))</f>
        <v/>
      </c>
      <c r="DO40" s="272" t="str">
        <f ca="true">+IF(OFFSET('Hygiene Data'!$D$11,0,10*ROW('Hygiene Data'!D34))="","",OFFSET('Hygiene Data'!$D$11,0,10*ROW('Hygiene Data'!D34)))</f>
        <v/>
      </c>
      <c r="DP40" s="272" t="str">
        <f ca="true">+IF(OFFSET('Hygiene Data'!$D$12,0,10*ROW('Hygiene Data'!D34))="","",OFFSET('Hygiene Data'!$D$12,0,10*ROW('Hygiene Data'!D34)))</f>
        <v/>
      </c>
      <c r="DQ40" s="272" t="str">
        <f ca="true">+IF(OFFSET('Hygiene Data'!$D$13,0,10*ROW('Hygiene Data'!D34))="","",OFFSET('Hygiene Data'!$D$13,0,10*ROW('Hygiene Data'!D34)))</f>
        <v/>
      </c>
      <c r="DR40" s="272" t="str">
        <f ca="true">+IF(OFFSET('Hygiene Data'!$E$11,0,10*ROW('Hygiene Data'!E34))="","",OFFSET('Hygiene Data'!$E$11,0,10*ROW('Hygiene Data'!E34)))</f>
        <v/>
      </c>
      <c r="DS40" s="272" t="str">
        <f ca="true">+IF(OFFSET('Hygiene Data'!$E$12,0,10*ROW('Hygiene Data'!E34))="","",OFFSET('Hygiene Data'!$E$12,0,10*ROW('Hygiene Data'!E34)))</f>
        <v/>
      </c>
      <c r="DT40" s="272" t="str">
        <f ca="true">+IF(OFFSET('Hygiene Data'!$E$13,0,10*ROW('Hygiene Data'!E34))="","",OFFSET('Hygiene Data'!$E$13,0,10*ROW('Hygiene Data'!E34)))</f>
        <v/>
      </c>
      <c r="DU40" s="272" t="str">
        <f ca="true">+IF(OFFSET('Hygiene Data'!$F$11,0,10*ROW('Hygiene Data'!F34))="","",OFFSET('Hygiene Data'!$F$11,0,10*ROW('Hygiene Data'!F34)))</f>
        <v/>
      </c>
      <c r="DV40" s="272" t="str">
        <f ca="true">+IF(OFFSET('Hygiene Data'!$F$12,0,10*ROW('Hygiene Data'!F34))="","",OFFSET('Hygiene Data'!$F$12,0,10*ROW('Hygiene Data'!F34)))</f>
        <v/>
      </c>
      <c r="DW40" s="272" t="str">
        <f ca="true">+IF(OFFSET('Hygiene Data'!$F$13,0,10*ROW('Hygiene Data'!F34))="","",OFFSET('Hygiene Data'!$F$13,0,10*ROW('Hygiene Data'!F34)))</f>
        <v/>
      </c>
      <c r="DX40" s="272" t="str">
        <f ca="true">+IF(OFFSET('Hygiene Data'!$G$11,0,10*ROW('Hygiene Data'!G34))="","",OFFSET('Hygiene Data'!$G$11,0,10*ROW('Hygiene Data'!G34)))</f>
        <v/>
      </c>
      <c r="DY40" s="272" t="str">
        <f ca="true">+IF(OFFSET('Hygiene Data'!$G$12,0,10*ROW('Hygiene Data'!G34))="","",OFFSET('Hygiene Data'!$G$12,0,10*ROW('Hygiene Data'!G34)))</f>
        <v/>
      </c>
      <c r="DZ40" s="272" t="str">
        <f ca="true">+IF(OFFSET('Hygiene Data'!$G$13,0,10*ROW('Hygiene Data'!G34))="","",OFFSET('Hygiene Data'!$G$13,0,10*ROW('Hygiene Data'!G34)))</f>
        <v/>
      </c>
      <c r="EA40" s="272" t="str">
        <f ca="true">+IF(OFFSET('Hygiene Data'!$H$11,0,10*ROW('Hygiene Data'!H34))="","",OFFSET('Hygiene Data'!$H$11,0,10*ROW('Hygiene Data'!H34)))</f>
        <v/>
      </c>
      <c r="EB40" s="272" t="str">
        <f ca="true">+IF(OFFSET('Hygiene Data'!$H$12,0,10*ROW('Hygiene Data'!H34))="","",OFFSET('Hygiene Data'!$H$12,0,10*ROW('Hygiene Data'!H34)))</f>
        <v/>
      </c>
      <c r="EC40" s="272" t="str">
        <f ca="true">+IF(OFFSET('Hygiene Data'!$H$13,0,10*ROW('Hygiene Data'!H34))="","",OFFSET('Hygiene Data'!$H$13,0,10*ROW('Hygiene Data'!H34)))</f>
        <v/>
      </c>
      <c r="ED40" s="272" t="str">
        <f ca="true">+IF(OFFSET('Hygiene Data'!$I$11,0,10*ROW('Hygiene Data'!I34))="","",OFFSET('Hygiene Data'!$I$11,0,10*ROW('Hygiene Data'!I34)))</f>
        <v/>
      </c>
      <c r="EE40" s="272" t="str">
        <f ca="true">+IF(OFFSET('Hygiene Data'!$I$12,0,10*ROW('Hygiene Data'!I34))="","",OFFSET('Hygiene Data'!$I$12,0,10*ROW('Hygiene Data'!I34)))</f>
        <v/>
      </c>
      <c r="EF40" s="272" t="str">
        <f ca="true">+IF(OFFSET('Hygiene Data'!$I$13,0,10*ROW('Hygiene Data'!I34))="","",OFFSET('Hygiene Data'!$I$13,0,10*ROW('Hygiene Data'!I34)))</f>
        <v/>
      </c>
    </row>
    <row xmlns:x14ac="http://schemas.microsoft.com/office/spreadsheetml/2009/9/ac" r="41" x14ac:dyDescent="0.2">
      <c r="A41" s="36" t="str">
        <f ca="true">+IF(OFFSET('Water Data'!$B$2,0,10*ROW('Water Data'!E35))="","",OFFSET('Water Data'!$B$2,0,10*ROW('Water Data'!E35)))</f>
        <v/>
      </c>
      <c r="B41" s="36" t="str">
        <f ca="true">+IF(OFFSET('Water Data'!$C$2,0,10*ROW('Water Data'!F35))="","",OFFSET('Water Data'!$C$2,0,10*ROW('Water Data'!F35)))</f>
        <v/>
      </c>
      <c r="C41" s="328" t="str">
        <f t="shared" ca="true" si="0"/>
        <v/>
      </c>
      <c r="D41" s="93"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93"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93"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93"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93"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93"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93"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93"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93"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93"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93"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93"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93"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93"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93"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93"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93"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93"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94"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94"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94"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94"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94"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94"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94"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94"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94"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94"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94"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94"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94"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94"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94"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94"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94"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94"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94"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94"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94"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94"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94"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94"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94"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94"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94"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94"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94"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94"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95"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95"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95"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95"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95"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95"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95"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95"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95"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95"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95"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95"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95"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95"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95"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95"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95"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95"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72"/>
      <c r="BS41" s="272" t="str">
        <f ca="true">+IF(OFFSET('Water Data'!$D$27,0,10*ROW('Water Data'!D35))="","",OFFSET('Water Data'!$D$27,0,10*ROW('Water Data'!D35)))</f>
        <v/>
      </c>
      <c r="BT41" s="272" t="str">
        <f ca="true">+IF(OFFSET('Water Data'!$D$28,0,10*ROW('Water Data'!D35))="","",OFFSET('Water Data'!$D$28,0,10*ROW('Water Data'!D35)))</f>
        <v/>
      </c>
      <c r="BU41" s="272" t="str">
        <f ca="true">+IF(OFFSET('Water Data'!$D$29,0,10*ROW('Water Data'!D35))="","",OFFSET('Water Data'!$D$29,0,10*ROW('Water Data'!D35)))</f>
        <v/>
      </c>
      <c r="BV41" s="272" t="str">
        <f ca="true">+IF(OFFSET('Water Data'!$E$27,0,10*ROW('Water Data'!E35))="","",OFFSET('Water Data'!$E$27,0,10*ROW('Water Data'!E35)))</f>
        <v/>
      </c>
      <c r="BW41" s="272" t="str">
        <f ca="true">+IF(OFFSET('Water Data'!$E$28,0,10*ROW('Water Data'!E35))="","",OFFSET('Water Data'!$E$28,0,10*ROW('Water Data'!E35)))</f>
        <v/>
      </c>
      <c r="BX41" s="272" t="str">
        <f ca="true">+IF(OFFSET('Water Data'!$E$29,0,10*ROW('Water Data'!E35))="","",OFFSET('Water Data'!$E$29,0,10*ROW('Water Data'!E35)))</f>
        <v/>
      </c>
      <c r="BY41" s="272" t="str">
        <f ca="true">+IF(OFFSET('Water Data'!$F$27,0,10*ROW('Water Data'!F35))="","",OFFSET('Water Data'!$F$27,0,10*ROW('Water Data'!F35)))</f>
        <v/>
      </c>
      <c r="BZ41" s="272" t="str">
        <f ca="true">+IF(OFFSET('Water Data'!$F$28,0,10*ROW('Water Data'!F35))="","",OFFSET('Water Data'!$F$28,0,10*ROW('Water Data'!F35)))</f>
        <v/>
      </c>
      <c r="CA41" s="272" t="str">
        <f ca="true">+IF(OFFSET('Water Data'!$F$29,0,10*ROW('Water Data'!F35))="","",OFFSET('Water Data'!$F$29,0,10*ROW('Water Data'!F35)))</f>
        <v/>
      </c>
      <c r="CB41" s="272" t="str">
        <f ca="true">+IF(OFFSET('Water Data'!$G$27,0,10*ROW('Water Data'!G35))="","",OFFSET('Water Data'!$G$27,0,10*ROW('Water Data'!G35)))</f>
        <v/>
      </c>
      <c r="CC41" s="272" t="str">
        <f ca="true">+IF(OFFSET('Water Data'!$G$28,0,10*ROW('Water Data'!G35))="","",OFFSET('Water Data'!$G$28,0,10*ROW('Water Data'!G35)))</f>
        <v/>
      </c>
      <c r="CD41" s="272" t="str">
        <f ca="true">+IF(OFFSET('Water Data'!$G$29,0,10*ROW('Water Data'!G35))="","",OFFSET('Water Data'!$G$29,0,10*ROW('Water Data'!G35)))</f>
        <v/>
      </c>
      <c r="CE41" s="272" t="str">
        <f ca="true">+IF(OFFSET('Water Data'!$H$27,0,10*ROW('Water Data'!H35))="","",OFFSET('Water Data'!$H$27,0,10*ROW('Water Data'!H35)))</f>
        <v/>
      </c>
      <c r="CF41" s="272" t="str">
        <f ca="true">+IF(OFFSET('Water Data'!$H$28,0,10*ROW('Water Data'!H35))="","",OFFSET('Water Data'!$H$28,0,10*ROW('Water Data'!H35)))</f>
        <v/>
      </c>
      <c r="CG41" s="272" t="str">
        <f ca="true">+IF(OFFSET('Water Data'!$H$29,0,10*ROW('Water Data'!H35))="","",OFFSET('Water Data'!$H$29,0,10*ROW('Water Data'!H35)))</f>
        <v/>
      </c>
      <c r="CH41" s="272" t="str">
        <f ca="true">+IF(OFFSET('Water Data'!$I$27,0,10*ROW('Water Data'!I35))="","",OFFSET('Water Data'!$I$27,0,10*ROW('Water Data'!I35)))</f>
        <v/>
      </c>
      <c r="CI41" s="272" t="str">
        <f ca="true">+IF(OFFSET('Water Data'!$I$28,0,10*ROW('Water Data'!I35))="","",OFFSET('Water Data'!$I$28,0,10*ROW('Water Data'!I35)))</f>
        <v/>
      </c>
      <c r="CJ41" s="272" t="str">
        <f ca="true">+IF(OFFSET('Water Data'!$I$29,0,10*ROW('Water Data'!I35))="","",OFFSET('Water Data'!$I$29,0,10*ROW('Water Data'!I35)))</f>
        <v/>
      </c>
      <c r="CK41" s="272" t="str">
        <f ca="true">+IF(OFFSET('Sanitation Data'!$D$28,0,10*ROW('Sanitation Data'!D35))="","",OFFSET('Sanitation Data'!$D$28,0,10*ROW('Sanitation Data'!D35)))</f>
        <v/>
      </c>
      <c r="CL41" s="272" t="str">
        <f ca="true">+IF(OFFSET('Sanitation Data'!$D$29,0,10*ROW('Sanitation Data'!D35))="","",OFFSET('Sanitation Data'!$D$29,0,10*ROW('Sanitation Data'!D35)))</f>
        <v/>
      </c>
      <c r="CM41" s="272" t="str">
        <f ca="true">+IF(OFFSET('Sanitation Data'!$D$30,0,10*ROW('Sanitation Data'!D35))="","",OFFSET('Sanitation Data'!$D$30,0,10*ROW('Sanitation Data'!D35)))</f>
        <v/>
      </c>
      <c r="CN41" s="272" t="str">
        <f ca="true">+IF(OFFSET('Sanitation Data'!$D$31,0,10*ROW('Sanitation Data'!D35))="","",OFFSET('Sanitation Data'!$D$31,0,10*ROW('Sanitation Data'!D35)))</f>
        <v/>
      </c>
      <c r="CO41" s="272" t="str">
        <f ca="true">+IF(OFFSET('Sanitation Data'!$D$32,0,10*ROW('Sanitation Data'!D35))="","",OFFSET('Sanitation Data'!$D$32,0,10*ROW('Sanitation Data'!D35)))</f>
        <v/>
      </c>
      <c r="CP41" s="272" t="str">
        <f ca="true">+IF(OFFSET('Sanitation Data'!$E$28,0,10*ROW('Sanitation Data'!E35))="","",OFFSET('Sanitation Data'!$E$28,0,10*ROW('Sanitation Data'!E35)))</f>
        <v/>
      </c>
      <c r="CQ41" s="272" t="str">
        <f ca="true">+IF(OFFSET('Sanitation Data'!$E$29,0,10*ROW('Sanitation Data'!E35))="","",OFFSET('Sanitation Data'!$E$29,0,10*ROW('Sanitation Data'!E35)))</f>
        <v/>
      </c>
      <c r="CR41" s="272" t="str">
        <f ca="true">+IF(OFFSET('Sanitation Data'!$E$30,0,10*ROW('Sanitation Data'!E35))="","",OFFSET('Sanitation Data'!$E$30,0,10*ROW('Sanitation Data'!E35)))</f>
        <v/>
      </c>
      <c r="CS41" s="272" t="str">
        <f ca="true">+IF(OFFSET('Sanitation Data'!$E$31,0,10*ROW('Sanitation Data'!E35))="","",OFFSET('Sanitation Data'!$E$31,0,10*ROW('Sanitation Data'!E35)))</f>
        <v/>
      </c>
      <c r="CT41" s="272" t="str">
        <f ca="true">+IF(OFFSET('Sanitation Data'!$E$32,0,10*ROW('Sanitation Data'!E35))="","",OFFSET('Sanitation Data'!$E$32,0,10*ROW('Sanitation Data'!E35)))</f>
        <v/>
      </c>
      <c r="CU41" s="272" t="str">
        <f ca="true">+IF(OFFSET('Sanitation Data'!$F$28,0,10*ROW('Sanitation Data'!F35))="","",OFFSET('Sanitation Data'!$F$28,0,10*ROW('Sanitation Data'!F35)))</f>
        <v/>
      </c>
      <c r="CV41" s="272" t="str">
        <f ca="true">+IF(OFFSET('Sanitation Data'!$F$29,0,10*ROW('Sanitation Data'!F35))="","",OFFSET('Sanitation Data'!$F$29,0,10*ROW('Sanitation Data'!F35)))</f>
        <v/>
      </c>
      <c r="CW41" s="272" t="str">
        <f ca="true">+IF(OFFSET('Sanitation Data'!$F$30,0,10*ROW('Sanitation Data'!F35))="","",OFFSET('Sanitation Data'!$F$30,0,10*ROW('Sanitation Data'!F35)))</f>
        <v/>
      </c>
      <c r="CX41" s="272" t="str">
        <f ca="true">+IF(OFFSET('Sanitation Data'!$F$31,0,10*ROW('Sanitation Data'!F35))="","",OFFSET('Sanitation Data'!$F$31,0,10*ROW('Sanitation Data'!F35)))</f>
        <v/>
      </c>
      <c r="CY41" s="272" t="str">
        <f ca="true">+IF(OFFSET('Sanitation Data'!$F$32,0,10*ROW('Sanitation Data'!F35))="","",OFFSET('Sanitation Data'!$F$32,0,10*ROW('Sanitation Data'!F35)))</f>
        <v/>
      </c>
      <c r="CZ41" s="272" t="str">
        <f ca="true">+IF(OFFSET('Sanitation Data'!$G$28,0,10*ROW('Sanitation Data'!G35))="","",OFFSET('Sanitation Data'!$G$28,0,10*ROW('Sanitation Data'!G35)))</f>
        <v/>
      </c>
      <c r="DA41" s="272" t="str">
        <f ca="true">+IF(OFFSET('Sanitation Data'!$G$29,0,10*ROW('Sanitation Data'!G35))="","",OFFSET('Sanitation Data'!$G$29,0,10*ROW('Sanitation Data'!G35)))</f>
        <v/>
      </c>
      <c r="DB41" s="272" t="str">
        <f ca="true">+IF(OFFSET('Sanitation Data'!$G$30,0,10*ROW('Sanitation Data'!G35))="","",OFFSET('Sanitation Data'!$G$30,0,10*ROW('Sanitation Data'!G35)))</f>
        <v/>
      </c>
      <c r="DC41" s="272" t="str">
        <f ca="true">+IF(OFFSET('Sanitation Data'!$G$31,0,10*ROW('Sanitation Data'!G35))="","",OFFSET('Sanitation Data'!$G$31,0,10*ROW('Sanitation Data'!G35)))</f>
        <v/>
      </c>
      <c r="DD41" s="272" t="str">
        <f ca="true">+IF(OFFSET('Sanitation Data'!$G$32,0,10*ROW('Sanitation Data'!G35))="","",OFFSET('Sanitation Data'!$G$32,0,10*ROW('Sanitation Data'!G35)))</f>
        <v/>
      </c>
      <c r="DE41" s="272" t="str">
        <f ca="true">+IF(OFFSET('Sanitation Data'!$H$28,0,10*ROW('Sanitation Data'!H35))="","",OFFSET('Sanitation Data'!$H$28,0,10*ROW('Sanitation Data'!H35)))</f>
        <v/>
      </c>
      <c r="DF41" s="272" t="str">
        <f ca="true">+IF(OFFSET('Sanitation Data'!$H$29,0,10*ROW('Sanitation Data'!H35))="","",OFFSET('Sanitation Data'!$H$29,0,10*ROW('Sanitation Data'!H35)))</f>
        <v/>
      </c>
      <c r="DG41" s="272" t="str">
        <f ca="true">+IF(OFFSET('Sanitation Data'!$H$30,0,10*ROW('Sanitation Data'!H35))="","",OFFSET('Sanitation Data'!$H$30,0,10*ROW('Sanitation Data'!H35)))</f>
        <v/>
      </c>
      <c r="DH41" s="272" t="str">
        <f ca="true">+IF(OFFSET('Sanitation Data'!$H$31,0,10*ROW('Sanitation Data'!H35))="","",OFFSET('Sanitation Data'!$H$31,0,10*ROW('Sanitation Data'!H35)))</f>
        <v/>
      </c>
      <c r="DI41" s="272" t="str">
        <f ca="true">+IF(OFFSET('Sanitation Data'!$H$32,0,10*ROW('Sanitation Data'!H35))="","",OFFSET('Sanitation Data'!$H$32,0,10*ROW('Sanitation Data'!H35)))</f>
        <v/>
      </c>
      <c r="DJ41" s="272" t="str">
        <f ca="true">+IF(OFFSET('Sanitation Data'!$I$28,0,10*ROW('Sanitation Data'!I35))="","",OFFSET('Sanitation Data'!$I$28,0,10*ROW('Sanitation Data'!I35)))</f>
        <v/>
      </c>
      <c r="DK41" s="272" t="str">
        <f ca="true">+IF(OFFSET('Sanitation Data'!$I$29,0,10*ROW('Sanitation Data'!I35))="","",OFFSET('Sanitation Data'!$I$29,0,10*ROW('Sanitation Data'!I35)))</f>
        <v/>
      </c>
      <c r="DL41" s="272" t="str">
        <f ca="true">+IF(OFFSET('Sanitation Data'!$I$30,0,10*ROW('Sanitation Data'!I35))="","",OFFSET('Sanitation Data'!$I$30,0,10*ROW('Sanitation Data'!I35)))</f>
        <v/>
      </c>
      <c r="DM41" s="272" t="str">
        <f ca="true">+IF(OFFSET('Sanitation Data'!$I$31,0,10*ROW('Sanitation Data'!I35))="","",OFFSET('Sanitation Data'!$I$31,0,10*ROW('Sanitation Data'!I35)))</f>
        <v/>
      </c>
      <c r="DN41" s="272" t="str">
        <f ca="true">+IF(OFFSET('Sanitation Data'!$I$32,0,10*ROW('Sanitation Data'!I35))="","",OFFSET('Sanitation Data'!$I$32,0,10*ROW('Sanitation Data'!I35)))</f>
        <v/>
      </c>
      <c r="DO41" s="272" t="str">
        <f ca="true">+IF(OFFSET('Hygiene Data'!$D$11,0,10*ROW('Hygiene Data'!D35))="","",OFFSET('Hygiene Data'!$D$11,0,10*ROW('Hygiene Data'!D35)))</f>
        <v/>
      </c>
      <c r="DP41" s="272" t="str">
        <f ca="true">+IF(OFFSET('Hygiene Data'!$D$12,0,10*ROW('Hygiene Data'!D35))="","",OFFSET('Hygiene Data'!$D$12,0,10*ROW('Hygiene Data'!D35)))</f>
        <v/>
      </c>
      <c r="DQ41" s="272" t="str">
        <f ca="true">+IF(OFFSET('Hygiene Data'!$D$13,0,10*ROW('Hygiene Data'!D35))="","",OFFSET('Hygiene Data'!$D$13,0,10*ROW('Hygiene Data'!D35)))</f>
        <v/>
      </c>
      <c r="DR41" s="272" t="str">
        <f ca="true">+IF(OFFSET('Hygiene Data'!$E$11,0,10*ROW('Hygiene Data'!E35))="","",OFFSET('Hygiene Data'!$E$11,0,10*ROW('Hygiene Data'!E35)))</f>
        <v/>
      </c>
      <c r="DS41" s="272" t="str">
        <f ca="true">+IF(OFFSET('Hygiene Data'!$E$12,0,10*ROW('Hygiene Data'!E35))="","",OFFSET('Hygiene Data'!$E$12,0,10*ROW('Hygiene Data'!E35)))</f>
        <v/>
      </c>
      <c r="DT41" s="272" t="str">
        <f ca="true">+IF(OFFSET('Hygiene Data'!$E$13,0,10*ROW('Hygiene Data'!E35))="","",OFFSET('Hygiene Data'!$E$13,0,10*ROW('Hygiene Data'!E35)))</f>
        <v/>
      </c>
      <c r="DU41" s="272" t="str">
        <f ca="true">+IF(OFFSET('Hygiene Data'!$F$11,0,10*ROW('Hygiene Data'!F35))="","",OFFSET('Hygiene Data'!$F$11,0,10*ROW('Hygiene Data'!F35)))</f>
        <v/>
      </c>
      <c r="DV41" s="272" t="str">
        <f ca="true">+IF(OFFSET('Hygiene Data'!$F$12,0,10*ROW('Hygiene Data'!F35))="","",OFFSET('Hygiene Data'!$F$12,0,10*ROW('Hygiene Data'!F35)))</f>
        <v/>
      </c>
      <c r="DW41" s="272" t="str">
        <f ca="true">+IF(OFFSET('Hygiene Data'!$F$13,0,10*ROW('Hygiene Data'!F35))="","",OFFSET('Hygiene Data'!$F$13,0,10*ROW('Hygiene Data'!F35)))</f>
        <v/>
      </c>
      <c r="DX41" s="272" t="str">
        <f ca="true">+IF(OFFSET('Hygiene Data'!$G$11,0,10*ROW('Hygiene Data'!G35))="","",OFFSET('Hygiene Data'!$G$11,0,10*ROW('Hygiene Data'!G35)))</f>
        <v/>
      </c>
      <c r="DY41" s="272" t="str">
        <f ca="true">+IF(OFFSET('Hygiene Data'!$G$12,0,10*ROW('Hygiene Data'!G35))="","",OFFSET('Hygiene Data'!$G$12,0,10*ROW('Hygiene Data'!G35)))</f>
        <v/>
      </c>
      <c r="DZ41" s="272" t="str">
        <f ca="true">+IF(OFFSET('Hygiene Data'!$G$13,0,10*ROW('Hygiene Data'!G35))="","",OFFSET('Hygiene Data'!$G$13,0,10*ROW('Hygiene Data'!G35)))</f>
        <v/>
      </c>
      <c r="EA41" s="272" t="str">
        <f ca="true">+IF(OFFSET('Hygiene Data'!$H$11,0,10*ROW('Hygiene Data'!H35))="","",OFFSET('Hygiene Data'!$H$11,0,10*ROW('Hygiene Data'!H35)))</f>
        <v/>
      </c>
      <c r="EB41" s="272" t="str">
        <f ca="true">+IF(OFFSET('Hygiene Data'!$H$12,0,10*ROW('Hygiene Data'!H35))="","",OFFSET('Hygiene Data'!$H$12,0,10*ROW('Hygiene Data'!H35)))</f>
        <v/>
      </c>
      <c r="EC41" s="272" t="str">
        <f ca="true">+IF(OFFSET('Hygiene Data'!$H$13,0,10*ROW('Hygiene Data'!H35))="","",OFFSET('Hygiene Data'!$H$13,0,10*ROW('Hygiene Data'!H35)))</f>
        <v/>
      </c>
      <c r="ED41" s="272" t="str">
        <f ca="true">+IF(OFFSET('Hygiene Data'!$I$11,0,10*ROW('Hygiene Data'!I35))="","",OFFSET('Hygiene Data'!$I$11,0,10*ROW('Hygiene Data'!I35)))</f>
        <v/>
      </c>
      <c r="EE41" s="272" t="str">
        <f ca="true">+IF(OFFSET('Hygiene Data'!$I$12,0,10*ROW('Hygiene Data'!I35))="","",OFFSET('Hygiene Data'!$I$12,0,10*ROW('Hygiene Data'!I35)))</f>
        <v/>
      </c>
      <c r="EF41" s="272" t="str">
        <f ca="true">+IF(OFFSET('Hygiene Data'!$I$13,0,10*ROW('Hygiene Data'!I35))="","",OFFSET('Hygiene Data'!$I$13,0,10*ROW('Hygiene Data'!I35)))</f>
        <v/>
      </c>
    </row>
    <row xmlns:x14ac="http://schemas.microsoft.com/office/spreadsheetml/2009/9/ac" r="42" x14ac:dyDescent="0.2">
      <c r="A42" s="36" t="str">
        <f ca="true">+IF(OFFSET('Water Data'!$B$2,0,10*ROW('Water Data'!E36))="","",OFFSET('Water Data'!$B$2,0,10*ROW('Water Data'!E36)))</f>
        <v/>
      </c>
      <c r="B42" s="36" t="str">
        <f ca="true">+IF(OFFSET('Water Data'!$C$2,0,10*ROW('Water Data'!F36))="","",OFFSET('Water Data'!$C$2,0,10*ROW('Water Data'!F36)))</f>
        <v/>
      </c>
      <c r="C42" s="328" t="str">
        <f t="shared" ca="true" si="0"/>
        <v/>
      </c>
      <c r="D42" s="93"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93"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93"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93"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93"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93"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93"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93"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93"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93"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93"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93"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93"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93"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93"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93"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93"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93"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94"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94"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94"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94"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94"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94"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94"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94"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94"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94"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94"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94"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94"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94"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94"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94"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94"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94"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94"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94"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94"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94"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94"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94"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94"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94"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94"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94"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94"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94"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95"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95"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95"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95"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95"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95"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95"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95"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95"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95"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95"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95"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95"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95"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95"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95"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95"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95"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72"/>
      <c r="BS42" s="272" t="str">
        <f ca="true">+IF(OFFSET('Water Data'!$D$27,0,10*ROW('Water Data'!D36))="","",OFFSET('Water Data'!$D$27,0,10*ROW('Water Data'!D36)))</f>
        <v/>
      </c>
      <c r="BT42" s="272" t="str">
        <f ca="true">+IF(OFFSET('Water Data'!$D$28,0,10*ROW('Water Data'!D36))="","",OFFSET('Water Data'!$D$28,0,10*ROW('Water Data'!D36)))</f>
        <v/>
      </c>
      <c r="BU42" s="272" t="str">
        <f ca="true">+IF(OFFSET('Water Data'!$D$29,0,10*ROW('Water Data'!D36))="","",OFFSET('Water Data'!$D$29,0,10*ROW('Water Data'!D36)))</f>
        <v/>
      </c>
      <c r="BV42" s="272" t="str">
        <f ca="true">+IF(OFFSET('Water Data'!$E$27,0,10*ROW('Water Data'!E36))="","",OFFSET('Water Data'!$E$27,0,10*ROW('Water Data'!E36)))</f>
        <v/>
      </c>
      <c r="BW42" s="272" t="str">
        <f ca="true">+IF(OFFSET('Water Data'!$E$28,0,10*ROW('Water Data'!E36))="","",OFFSET('Water Data'!$E$28,0,10*ROW('Water Data'!E36)))</f>
        <v/>
      </c>
      <c r="BX42" s="272" t="str">
        <f ca="true">+IF(OFFSET('Water Data'!$E$29,0,10*ROW('Water Data'!E36))="","",OFFSET('Water Data'!$E$29,0,10*ROW('Water Data'!E36)))</f>
        <v/>
      </c>
      <c r="BY42" s="272" t="str">
        <f ca="true">+IF(OFFSET('Water Data'!$F$27,0,10*ROW('Water Data'!F36))="","",OFFSET('Water Data'!$F$27,0,10*ROW('Water Data'!F36)))</f>
        <v/>
      </c>
      <c r="BZ42" s="272" t="str">
        <f ca="true">+IF(OFFSET('Water Data'!$F$28,0,10*ROW('Water Data'!F36))="","",OFFSET('Water Data'!$F$28,0,10*ROW('Water Data'!F36)))</f>
        <v/>
      </c>
      <c r="CA42" s="272" t="str">
        <f ca="true">+IF(OFFSET('Water Data'!$F$29,0,10*ROW('Water Data'!F36))="","",OFFSET('Water Data'!$F$29,0,10*ROW('Water Data'!F36)))</f>
        <v/>
      </c>
      <c r="CB42" s="272" t="str">
        <f ca="true">+IF(OFFSET('Water Data'!$G$27,0,10*ROW('Water Data'!G36))="","",OFFSET('Water Data'!$G$27,0,10*ROW('Water Data'!G36)))</f>
        <v/>
      </c>
      <c r="CC42" s="272" t="str">
        <f ca="true">+IF(OFFSET('Water Data'!$G$28,0,10*ROW('Water Data'!G36))="","",OFFSET('Water Data'!$G$28,0,10*ROW('Water Data'!G36)))</f>
        <v/>
      </c>
      <c r="CD42" s="272" t="str">
        <f ca="true">+IF(OFFSET('Water Data'!$G$29,0,10*ROW('Water Data'!G36))="","",OFFSET('Water Data'!$G$29,0,10*ROW('Water Data'!G36)))</f>
        <v/>
      </c>
      <c r="CE42" s="272" t="str">
        <f ca="true">+IF(OFFSET('Water Data'!$H$27,0,10*ROW('Water Data'!H36))="","",OFFSET('Water Data'!$H$27,0,10*ROW('Water Data'!H36)))</f>
        <v/>
      </c>
      <c r="CF42" s="272" t="str">
        <f ca="true">+IF(OFFSET('Water Data'!$H$28,0,10*ROW('Water Data'!H36))="","",OFFSET('Water Data'!$H$28,0,10*ROW('Water Data'!H36)))</f>
        <v/>
      </c>
      <c r="CG42" s="272" t="str">
        <f ca="true">+IF(OFFSET('Water Data'!$H$29,0,10*ROW('Water Data'!H36))="","",OFFSET('Water Data'!$H$29,0,10*ROW('Water Data'!H36)))</f>
        <v/>
      </c>
      <c r="CH42" s="272" t="str">
        <f ca="true">+IF(OFFSET('Water Data'!$I$27,0,10*ROW('Water Data'!I36))="","",OFFSET('Water Data'!$I$27,0,10*ROW('Water Data'!I36)))</f>
        <v/>
      </c>
      <c r="CI42" s="272" t="str">
        <f ca="true">+IF(OFFSET('Water Data'!$I$28,0,10*ROW('Water Data'!I36))="","",OFFSET('Water Data'!$I$28,0,10*ROW('Water Data'!I36)))</f>
        <v/>
      </c>
      <c r="CJ42" s="272" t="str">
        <f ca="true">+IF(OFFSET('Water Data'!$I$29,0,10*ROW('Water Data'!I36))="","",OFFSET('Water Data'!$I$29,0,10*ROW('Water Data'!I36)))</f>
        <v/>
      </c>
      <c r="CK42" s="272" t="str">
        <f ca="true">+IF(OFFSET('Sanitation Data'!$D$28,0,10*ROW('Sanitation Data'!D36))="","",OFFSET('Sanitation Data'!$D$28,0,10*ROW('Sanitation Data'!D36)))</f>
        <v/>
      </c>
      <c r="CL42" s="272" t="str">
        <f ca="true">+IF(OFFSET('Sanitation Data'!$D$29,0,10*ROW('Sanitation Data'!D36))="","",OFFSET('Sanitation Data'!$D$29,0,10*ROW('Sanitation Data'!D36)))</f>
        <v/>
      </c>
      <c r="CM42" s="272" t="str">
        <f ca="true">+IF(OFFSET('Sanitation Data'!$D$30,0,10*ROW('Sanitation Data'!D36))="","",OFFSET('Sanitation Data'!$D$30,0,10*ROW('Sanitation Data'!D36)))</f>
        <v/>
      </c>
      <c r="CN42" s="272" t="str">
        <f ca="true">+IF(OFFSET('Sanitation Data'!$D$31,0,10*ROW('Sanitation Data'!D36))="","",OFFSET('Sanitation Data'!$D$31,0,10*ROW('Sanitation Data'!D36)))</f>
        <v/>
      </c>
      <c r="CO42" s="272" t="str">
        <f ca="true">+IF(OFFSET('Sanitation Data'!$D$32,0,10*ROW('Sanitation Data'!D36))="","",OFFSET('Sanitation Data'!$D$32,0,10*ROW('Sanitation Data'!D36)))</f>
        <v/>
      </c>
      <c r="CP42" s="272" t="str">
        <f ca="true">+IF(OFFSET('Sanitation Data'!$E$28,0,10*ROW('Sanitation Data'!E36))="","",OFFSET('Sanitation Data'!$E$28,0,10*ROW('Sanitation Data'!E36)))</f>
        <v/>
      </c>
      <c r="CQ42" s="272" t="str">
        <f ca="true">+IF(OFFSET('Sanitation Data'!$E$29,0,10*ROW('Sanitation Data'!E36))="","",OFFSET('Sanitation Data'!$E$29,0,10*ROW('Sanitation Data'!E36)))</f>
        <v/>
      </c>
      <c r="CR42" s="272" t="str">
        <f ca="true">+IF(OFFSET('Sanitation Data'!$E$30,0,10*ROW('Sanitation Data'!E36))="","",OFFSET('Sanitation Data'!$E$30,0,10*ROW('Sanitation Data'!E36)))</f>
        <v/>
      </c>
      <c r="CS42" s="272" t="str">
        <f ca="true">+IF(OFFSET('Sanitation Data'!$E$31,0,10*ROW('Sanitation Data'!E36))="","",OFFSET('Sanitation Data'!$E$31,0,10*ROW('Sanitation Data'!E36)))</f>
        <v/>
      </c>
      <c r="CT42" s="272" t="str">
        <f ca="true">+IF(OFFSET('Sanitation Data'!$E$32,0,10*ROW('Sanitation Data'!E36))="","",OFFSET('Sanitation Data'!$E$32,0,10*ROW('Sanitation Data'!E36)))</f>
        <v/>
      </c>
      <c r="CU42" s="272" t="str">
        <f ca="true">+IF(OFFSET('Sanitation Data'!$F$28,0,10*ROW('Sanitation Data'!F36))="","",OFFSET('Sanitation Data'!$F$28,0,10*ROW('Sanitation Data'!F36)))</f>
        <v/>
      </c>
      <c r="CV42" s="272" t="str">
        <f ca="true">+IF(OFFSET('Sanitation Data'!$F$29,0,10*ROW('Sanitation Data'!F36))="","",OFFSET('Sanitation Data'!$F$29,0,10*ROW('Sanitation Data'!F36)))</f>
        <v/>
      </c>
      <c r="CW42" s="272" t="str">
        <f ca="true">+IF(OFFSET('Sanitation Data'!$F$30,0,10*ROW('Sanitation Data'!F36))="","",OFFSET('Sanitation Data'!$F$30,0,10*ROW('Sanitation Data'!F36)))</f>
        <v/>
      </c>
      <c r="CX42" s="272" t="str">
        <f ca="true">+IF(OFFSET('Sanitation Data'!$F$31,0,10*ROW('Sanitation Data'!F36))="","",OFFSET('Sanitation Data'!$F$31,0,10*ROW('Sanitation Data'!F36)))</f>
        <v/>
      </c>
      <c r="CY42" s="272" t="str">
        <f ca="true">+IF(OFFSET('Sanitation Data'!$F$32,0,10*ROW('Sanitation Data'!F36))="","",OFFSET('Sanitation Data'!$F$32,0,10*ROW('Sanitation Data'!F36)))</f>
        <v/>
      </c>
      <c r="CZ42" s="272" t="str">
        <f ca="true">+IF(OFFSET('Sanitation Data'!$G$28,0,10*ROW('Sanitation Data'!G36))="","",OFFSET('Sanitation Data'!$G$28,0,10*ROW('Sanitation Data'!G36)))</f>
        <v/>
      </c>
      <c r="DA42" s="272" t="str">
        <f ca="true">+IF(OFFSET('Sanitation Data'!$G$29,0,10*ROW('Sanitation Data'!G36))="","",OFFSET('Sanitation Data'!$G$29,0,10*ROW('Sanitation Data'!G36)))</f>
        <v/>
      </c>
      <c r="DB42" s="272" t="str">
        <f ca="true">+IF(OFFSET('Sanitation Data'!$G$30,0,10*ROW('Sanitation Data'!G36))="","",OFFSET('Sanitation Data'!$G$30,0,10*ROW('Sanitation Data'!G36)))</f>
        <v/>
      </c>
      <c r="DC42" s="272" t="str">
        <f ca="true">+IF(OFFSET('Sanitation Data'!$G$31,0,10*ROW('Sanitation Data'!G36))="","",OFFSET('Sanitation Data'!$G$31,0,10*ROW('Sanitation Data'!G36)))</f>
        <v/>
      </c>
      <c r="DD42" s="272" t="str">
        <f ca="true">+IF(OFFSET('Sanitation Data'!$G$32,0,10*ROW('Sanitation Data'!G36))="","",OFFSET('Sanitation Data'!$G$32,0,10*ROW('Sanitation Data'!G36)))</f>
        <v/>
      </c>
      <c r="DE42" s="272" t="str">
        <f ca="true">+IF(OFFSET('Sanitation Data'!$H$28,0,10*ROW('Sanitation Data'!H36))="","",OFFSET('Sanitation Data'!$H$28,0,10*ROW('Sanitation Data'!H36)))</f>
        <v/>
      </c>
      <c r="DF42" s="272" t="str">
        <f ca="true">+IF(OFFSET('Sanitation Data'!$H$29,0,10*ROW('Sanitation Data'!H36))="","",OFFSET('Sanitation Data'!$H$29,0,10*ROW('Sanitation Data'!H36)))</f>
        <v/>
      </c>
      <c r="DG42" s="272" t="str">
        <f ca="true">+IF(OFFSET('Sanitation Data'!$H$30,0,10*ROW('Sanitation Data'!H36))="","",OFFSET('Sanitation Data'!$H$30,0,10*ROW('Sanitation Data'!H36)))</f>
        <v/>
      </c>
      <c r="DH42" s="272" t="str">
        <f ca="true">+IF(OFFSET('Sanitation Data'!$H$31,0,10*ROW('Sanitation Data'!H36))="","",OFFSET('Sanitation Data'!$H$31,0,10*ROW('Sanitation Data'!H36)))</f>
        <v/>
      </c>
      <c r="DI42" s="272" t="str">
        <f ca="true">+IF(OFFSET('Sanitation Data'!$H$32,0,10*ROW('Sanitation Data'!H36))="","",OFFSET('Sanitation Data'!$H$32,0,10*ROW('Sanitation Data'!H36)))</f>
        <v/>
      </c>
      <c r="DJ42" s="272" t="str">
        <f ca="true">+IF(OFFSET('Sanitation Data'!$I$28,0,10*ROW('Sanitation Data'!I36))="","",OFFSET('Sanitation Data'!$I$28,0,10*ROW('Sanitation Data'!I36)))</f>
        <v/>
      </c>
      <c r="DK42" s="272" t="str">
        <f ca="true">+IF(OFFSET('Sanitation Data'!$I$29,0,10*ROW('Sanitation Data'!I36))="","",OFFSET('Sanitation Data'!$I$29,0,10*ROW('Sanitation Data'!I36)))</f>
        <v/>
      </c>
      <c r="DL42" s="272" t="str">
        <f ca="true">+IF(OFFSET('Sanitation Data'!$I$30,0,10*ROW('Sanitation Data'!I36))="","",OFFSET('Sanitation Data'!$I$30,0,10*ROW('Sanitation Data'!I36)))</f>
        <v/>
      </c>
      <c r="DM42" s="272" t="str">
        <f ca="true">+IF(OFFSET('Sanitation Data'!$I$31,0,10*ROW('Sanitation Data'!I36))="","",OFFSET('Sanitation Data'!$I$31,0,10*ROW('Sanitation Data'!I36)))</f>
        <v/>
      </c>
      <c r="DN42" s="272" t="str">
        <f ca="true">+IF(OFFSET('Sanitation Data'!$I$32,0,10*ROW('Sanitation Data'!I36))="","",OFFSET('Sanitation Data'!$I$32,0,10*ROW('Sanitation Data'!I36)))</f>
        <v/>
      </c>
      <c r="DO42" s="272" t="str">
        <f ca="true">+IF(OFFSET('Hygiene Data'!$D$11,0,10*ROW('Hygiene Data'!D36))="","",OFFSET('Hygiene Data'!$D$11,0,10*ROW('Hygiene Data'!D36)))</f>
        <v/>
      </c>
      <c r="DP42" s="272" t="str">
        <f ca="true">+IF(OFFSET('Hygiene Data'!$D$12,0,10*ROW('Hygiene Data'!D36))="","",OFFSET('Hygiene Data'!$D$12,0,10*ROW('Hygiene Data'!D36)))</f>
        <v/>
      </c>
      <c r="DQ42" s="272" t="str">
        <f ca="true">+IF(OFFSET('Hygiene Data'!$D$13,0,10*ROW('Hygiene Data'!D36))="","",OFFSET('Hygiene Data'!$D$13,0,10*ROW('Hygiene Data'!D36)))</f>
        <v/>
      </c>
      <c r="DR42" s="272" t="str">
        <f ca="true">+IF(OFFSET('Hygiene Data'!$E$11,0,10*ROW('Hygiene Data'!E36))="","",OFFSET('Hygiene Data'!$E$11,0,10*ROW('Hygiene Data'!E36)))</f>
        <v/>
      </c>
      <c r="DS42" s="272" t="str">
        <f ca="true">+IF(OFFSET('Hygiene Data'!$E$12,0,10*ROW('Hygiene Data'!E36))="","",OFFSET('Hygiene Data'!$E$12,0,10*ROW('Hygiene Data'!E36)))</f>
        <v/>
      </c>
      <c r="DT42" s="272" t="str">
        <f ca="true">+IF(OFFSET('Hygiene Data'!$E$13,0,10*ROW('Hygiene Data'!E36))="","",OFFSET('Hygiene Data'!$E$13,0,10*ROW('Hygiene Data'!E36)))</f>
        <v/>
      </c>
      <c r="DU42" s="272" t="str">
        <f ca="true">+IF(OFFSET('Hygiene Data'!$F$11,0,10*ROW('Hygiene Data'!F36))="","",OFFSET('Hygiene Data'!$F$11,0,10*ROW('Hygiene Data'!F36)))</f>
        <v/>
      </c>
      <c r="DV42" s="272" t="str">
        <f ca="true">+IF(OFFSET('Hygiene Data'!$F$12,0,10*ROW('Hygiene Data'!F36))="","",OFFSET('Hygiene Data'!$F$12,0,10*ROW('Hygiene Data'!F36)))</f>
        <v/>
      </c>
      <c r="DW42" s="272" t="str">
        <f ca="true">+IF(OFFSET('Hygiene Data'!$F$13,0,10*ROW('Hygiene Data'!F36))="","",OFFSET('Hygiene Data'!$F$13,0,10*ROW('Hygiene Data'!F36)))</f>
        <v/>
      </c>
      <c r="DX42" s="272" t="str">
        <f ca="true">+IF(OFFSET('Hygiene Data'!$G$11,0,10*ROW('Hygiene Data'!G36))="","",OFFSET('Hygiene Data'!$G$11,0,10*ROW('Hygiene Data'!G36)))</f>
        <v/>
      </c>
      <c r="DY42" s="272" t="str">
        <f ca="true">+IF(OFFSET('Hygiene Data'!$G$12,0,10*ROW('Hygiene Data'!G36))="","",OFFSET('Hygiene Data'!$G$12,0,10*ROW('Hygiene Data'!G36)))</f>
        <v/>
      </c>
      <c r="DZ42" s="272" t="str">
        <f ca="true">+IF(OFFSET('Hygiene Data'!$G$13,0,10*ROW('Hygiene Data'!G36))="","",OFFSET('Hygiene Data'!$G$13,0,10*ROW('Hygiene Data'!G36)))</f>
        <v/>
      </c>
      <c r="EA42" s="272" t="str">
        <f ca="true">+IF(OFFSET('Hygiene Data'!$H$11,0,10*ROW('Hygiene Data'!H36))="","",OFFSET('Hygiene Data'!$H$11,0,10*ROW('Hygiene Data'!H36)))</f>
        <v/>
      </c>
      <c r="EB42" s="272" t="str">
        <f ca="true">+IF(OFFSET('Hygiene Data'!$H$12,0,10*ROW('Hygiene Data'!H36))="","",OFFSET('Hygiene Data'!$H$12,0,10*ROW('Hygiene Data'!H36)))</f>
        <v/>
      </c>
      <c r="EC42" s="272" t="str">
        <f ca="true">+IF(OFFSET('Hygiene Data'!$H$13,0,10*ROW('Hygiene Data'!H36))="","",OFFSET('Hygiene Data'!$H$13,0,10*ROW('Hygiene Data'!H36)))</f>
        <v/>
      </c>
      <c r="ED42" s="272" t="str">
        <f ca="true">+IF(OFFSET('Hygiene Data'!$I$11,0,10*ROW('Hygiene Data'!I36))="","",OFFSET('Hygiene Data'!$I$11,0,10*ROW('Hygiene Data'!I36)))</f>
        <v/>
      </c>
      <c r="EE42" s="272" t="str">
        <f ca="true">+IF(OFFSET('Hygiene Data'!$I$12,0,10*ROW('Hygiene Data'!I36))="","",OFFSET('Hygiene Data'!$I$12,0,10*ROW('Hygiene Data'!I36)))</f>
        <v/>
      </c>
      <c r="EF42" s="272" t="str">
        <f ca="true">+IF(OFFSET('Hygiene Data'!$I$13,0,10*ROW('Hygiene Data'!I36))="","",OFFSET('Hygiene Data'!$I$13,0,10*ROW('Hygiene Data'!I36)))</f>
        <v/>
      </c>
    </row>
    <row xmlns:x14ac="http://schemas.microsoft.com/office/spreadsheetml/2009/9/ac" r="43" x14ac:dyDescent="0.2">
      <c r="A43" s="36" t="str">
        <f ca="true">+IF(OFFSET('Water Data'!$B$2,0,10*ROW('Water Data'!E37))="","",OFFSET('Water Data'!$B$2,0,10*ROW('Water Data'!E37)))</f>
        <v/>
      </c>
      <c r="B43" s="36" t="str">
        <f ca="true">+IF(OFFSET('Water Data'!$C$2,0,10*ROW('Water Data'!F37))="","",OFFSET('Water Data'!$C$2,0,10*ROW('Water Data'!F37)))</f>
        <v/>
      </c>
      <c r="C43" s="328" t="str">
        <f t="shared" ca="true" si="0"/>
        <v/>
      </c>
      <c r="D43" s="93"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93"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93"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93"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93"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93"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93"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93"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93"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93"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93"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93"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93"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93"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93"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93"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93"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93"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94"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94"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94"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94"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94"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94"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94"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94"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94"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94"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94"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94"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94"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94"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94"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94"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94"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94"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94"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94"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94"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94"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94"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94"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94"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94"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94"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94"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94"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94"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95"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95"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95"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95"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95"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95"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95"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95"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95"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95"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95"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95"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95"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95"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95"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95"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95"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95"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72"/>
      <c r="BS43" s="272" t="str">
        <f ca="true">+IF(OFFSET('Water Data'!$D$27,0,10*ROW('Water Data'!D37))="","",OFFSET('Water Data'!$D$27,0,10*ROW('Water Data'!D37)))</f>
        <v/>
      </c>
      <c r="BT43" s="272" t="str">
        <f ca="true">+IF(OFFSET('Water Data'!$D$28,0,10*ROW('Water Data'!D37))="","",OFFSET('Water Data'!$D$28,0,10*ROW('Water Data'!D37)))</f>
        <v/>
      </c>
      <c r="BU43" s="272" t="str">
        <f ca="true">+IF(OFFSET('Water Data'!$D$29,0,10*ROW('Water Data'!D37))="","",OFFSET('Water Data'!$D$29,0,10*ROW('Water Data'!D37)))</f>
        <v/>
      </c>
      <c r="BV43" s="272" t="str">
        <f ca="true">+IF(OFFSET('Water Data'!$E$27,0,10*ROW('Water Data'!E37))="","",OFFSET('Water Data'!$E$27,0,10*ROW('Water Data'!E37)))</f>
        <v/>
      </c>
      <c r="BW43" s="272" t="str">
        <f ca="true">+IF(OFFSET('Water Data'!$E$28,0,10*ROW('Water Data'!E37))="","",OFFSET('Water Data'!$E$28,0,10*ROW('Water Data'!E37)))</f>
        <v/>
      </c>
      <c r="BX43" s="272" t="str">
        <f ca="true">+IF(OFFSET('Water Data'!$E$29,0,10*ROW('Water Data'!E37))="","",OFFSET('Water Data'!$E$29,0,10*ROW('Water Data'!E37)))</f>
        <v/>
      </c>
      <c r="BY43" s="272" t="str">
        <f ca="true">+IF(OFFSET('Water Data'!$F$27,0,10*ROW('Water Data'!F37))="","",OFFSET('Water Data'!$F$27,0,10*ROW('Water Data'!F37)))</f>
        <v/>
      </c>
      <c r="BZ43" s="272" t="str">
        <f ca="true">+IF(OFFSET('Water Data'!$F$28,0,10*ROW('Water Data'!F37))="","",OFFSET('Water Data'!$F$28,0,10*ROW('Water Data'!F37)))</f>
        <v/>
      </c>
      <c r="CA43" s="272" t="str">
        <f ca="true">+IF(OFFSET('Water Data'!$F$29,0,10*ROW('Water Data'!F37))="","",OFFSET('Water Data'!$F$29,0,10*ROW('Water Data'!F37)))</f>
        <v/>
      </c>
      <c r="CB43" s="272" t="str">
        <f ca="true">+IF(OFFSET('Water Data'!$G$27,0,10*ROW('Water Data'!G37))="","",OFFSET('Water Data'!$G$27,0,10*ROW('Water Data'!G37)))</f>
        <v/>
      </c>
      <c r="CC43" s="272" t="str">
        <f ca="true">+IF(OFFSET('Water Data'!$G$28,0,10*ROW('Water Data'!G37))="","",OFFSET('Water Data'!$G$28,0,10*ROW('Water Data'!G37)))</f>
        <v/>
      </c>
      <c r="CD43" s="272" t="str">
        <f ca="true">+IF(OFFSET('Water Data'!$G$29,0,10*ROW('Water Data'!G37))="","",OFFSET('Water Data'!$G$29,0,10*ROW('Water Data'!G37)))</f>
        <v/>
      </c>
      <c r="CE43" s="272" t="str">
        <f ca="true">+IF(OFFSET('Water Data'!$H$27,0,10*ROW('Water Data'!H37))="","",OFFSET('Water Data'!$H$27,0,10*ROW('Water Data'!H37)))</f>
        <v/>
      </c>
      <c r="CF43" s="272" t="str">
        <f ca="true">+IF(OFFSET('Water Data'!$H$28,0,10*ROW('Water Data'!H37))="","",OFFSET('Water Data'!$H$28,0,10*ROW('Water Data'!H37)))</f>
        <v/>
      </c>
      <c r="CG43" s="272" t="str">
        <f ca="true">+IF(OFFSET('Water Data'!$H$29,0,10*ROW('Water Data'!H37))="","",OFFSET('Water Data'!$H$29,0,10*ROW('Water Data'!H37)))</f>
        <v/>
      </c>
      <c r="CH43" s="272" t="str">
        <f ca="true">+IF(OFFSET('Water Data'!$I$27,0,10*ROW('Water Data'!I37))="","",OFFSET('Water Data'!$I$27,0,10*ROW('Water Data'!I37)))</f>
        <v/>
      </c>
      <c r="CI43" s="272" t="str">
        <f ca="true">+IF(OFFSET('Water Data'!$I$28,0,10*ROW('Water Data'!I37))="","",OFFSET('Water Data'!$I$28,0,10*ROW('Water Data'!I37)))</f>
        <v/>
      </c>
      <c r="CJ43" s="272" t="str">
        <f ca="true">+IF(OFFSET('Water Data'!$I$29,0,10*ROW('Water Data'!I37))="","",OFFSET('Water Data'!$I$29,0,10*ROW('Water Data'!I37)))</f>
        <v/>
      </c>
      <c r="CK43" s="272" t="str">
        <f ca="true">+IF(OFFSET('Sanitation Data'!$D$28,0,10*ROW('Sanitation Data'!D37))="","",OFFSET('Sanitation Data'!$D$28,0,10*ROW('Sanitation Data'!D37)))</f>
        <v/>
      </c>
      <c r="CL43" s="272" t="str">
        <f ca="true">+IF(OFFSET('Sanitation Data'!$D$29,0,10*ROW('Sanitation Data'!D37))="","",OFFSET('Sanitation Data'!$D$29,0,10*ROW('Sanitation Data'!D37)))</f>
        <v/>
      </c>
      <c r="CM43" s="272" t="str">
        <f ca="true">+IF(OFFSET('Sanitation Data'!$D$30,0,10*ROW('Sanitation Data'!D37))="","",OFFSET('Sanitation Data'!$D$30,0,10*ROW('Sanitation Data'!D37)))</f>
        <v/>
      </c>
      <c r="CN43" s="272" t="str">
        <f ca="true">+IF(OFFSET('Sanitation Data'!$D$31,0,10*ROW('Sanitation Data'!D37))="","",OFFSET('Sanitation Data'!$D$31,0,10*ROW('Sanitation Data'!D37)))</f>
        <v/>
      </c>
      <c r="CO43" s="272" t="str">
        <f ca="true">+IF(OFFSET('Sanitation Data'!$D$32,0,10*ROW('Sanitation Data'!D37))="","",OFFSET('Sanitation Data'!$D$32,0,10*ROW('Sanitation Data'!D37)))</f>
        <v/>
      </c>
      <c r="CP43" s="272" t="str">
        <f ca="true">+IF(OFFSET('Sanitation Data'!$E$28,0,10*ROW('Sanitation Data'!E37))="","",OFFSET('Sanitation Data'!$E$28,0,10*ROW('Sanitation Data'!E37)))</f>
        <v/>
      </c>
      <c r="CQ43" s="272" t="str">
        <f ca="true">+IF(OFFSET('Sanitation Data'!$E$29,0,10*ROW('Sanitation Data'!E37))="","",OFFSET('Sanitation Data'!$E$29,0,10*ROW('Sanitation Data'!E37)))</f>
        <v/>
      </c>
      <c r="CR43" s="272" t="str">
        <f ca="true">+IF(OFFSET('Sanitation Data'!$E$30,0,10*ROW('Sanitation Data'!E37))="","",OFFSET('Sanitation Data'!$E$30,0,10*ROW('Sanitation Data'!E37)))</f>
        <v/>
      </c>
      <c r="CS43" s="272" t="str">
        <f ca="true">+IF(OFFSET('Sanitation Data'!$E$31,0,10*ROW('Sanitation Data'!E37))="","",OFFSET('Sanitation Data'!$E$31,0,10*ROW('Sanitation Data'!E37)))</f>
        <v/>
      </c>
      <c r="CT43" s="272" t="str">
        <f ca="true">+IF(OFFSET('Sanitation Data'!$E$32,0,10*ROW('Sanitation Data'!E37))="","",OFFSET('Sanitation Data'!$E$32,0,10*ROW('Sanitation Data'!E37)))</f>
        <v/>
      </c>
      <c r="CU43" s="272" t="str">
        <f ca="true">+IF(OFFSET('Sanitation Data'!$F$28,0,10*ROW('Sanitation Data'!F37))="","",OFFSET('Sanitation Data'!$F$28,0,10*ROW('Sanitation Data'!F37)))</f>
        <v/>
      </c>
      <c r="CV43" s="272" t="str">
        <f ca="true">+IF(OFFSET('Sanitation Data'!$F$29,0,10*ROW('Sanitation Data'!F37))="","",OFFSET('Sanitation Data'!$F$29,0,10*ROW('Sanitation Data'!F37)))</f>
        <v/>
      </c>
      <c r="CW43" s="272" t="str">
        <f ca="true">+IF(OFFSET('Sanitation Data'!$F$30,0,10*ROW('Sanitation Data'!F37))="","",OFFSET('Sanitation Data'!$F$30,0,10*ROW('Sanitation Data'!F37)))</f>
        <v/>
      </c>
      <c r="CX43" s="272" t="str">
        <f ca="true">+IF(OFFSET('Sanitation Data'!$F$31,0,10*ROW('Sanitation Data'!F37))="","",OFFSET('Sanitation Data'!$F$31,0,10*ROW('Sanitation Data'!F37)))</f>
        <v/>
      </c>
      <c r="CY43" s="272" t="str">
        <f ca="true">+IF(OFFSET('Sanitation Data'!$F$32,0,10*ROW('Sanitation Data'!F37))="","",OFFSET('Sanitation Data'!$F$32,0,10*ROW('Sanitation Data'!F37)))</f>
        <v/>
      </c>
      <c r="CZ43" s="272" t="str">
        <f ca="true">+IF(OFFSET('Sanitation Data'!$G$28,0,10*ROW('Sanitation Data'!G37))="","",OFFSET('Sanitation Data'!$G$28,0,10*ROW('Sanitation Data'!G37)))</f>
        <v/>
      </c>
      <c r="DA43" s="272" t="str">
        <f ca="true">+IF(OFFSET('Sanitation Data'!$G$29,0,10*ROW('Sanitation Data'!G37))="","",OFFSET('Sanitation Data'!$G$29,0,10*ROW('Sanitation Data'!G37)))</f>
        <v/>
      </c>
      <c r="DB43" s="272" t="str">
        <f ca="true">+IF(OFFSET('Sanitation Data'!$G$30,0,10*ROW('Sanitation Data'!G37))="","",OFFSET('Sanitation Data'!$G$30,0,10*ROW('Sanitation Data'!G37)))</f>
        <v/>
      </c>
      <c r="DC43" s="272" t="str">
        <f ca="true">+IF(OFFSET('Sanitation Data'!$G$31,0,10*ROW('Sanitation Data'!G37))="","",OFFSET('Sanitation Data'!$G$31,0,10*ROW('Sanitation Data'!G37)))</f>
        <v/>
      </c>
      <c r="DD43" s="272" t="str">
        <f ca="true">+IF(OFFSET('Sanitation Data'!$G$32,0,10*ROW('Sanitation Data'!G37))="","",OFFSET('Sanitation Data'!$G$32,0,10*ROW('Sanitation Data'!G37)))</f>
        <v/>
      </c>
      <c r="DE43" s="272" t="str">
        <f ca="true">+IF(OFFSET('Sanitation Data'!$H$28,0,10*ROW('Sanitation Data'!H37))="","",OFFSET('Sanitation Data'!$H$28,0,10*ROW('Sanitation Data'!H37)))</f>
        <v/>
      </c>
      <c r="DF43" s="272" t="str">
        <f ca="true">+IF(OFFSET('Sanitation Data'!$H$29,0,10*ROW('Sanitation Data'!H37))="","",OFFSET('Sanitation Data'!$H$29,0,10*ROW('Sanitation Data'!H37)))</f>
        <v/>
      </c>
      <c r="DG43" s="272" t="str">
        <f ca="true">+IF(OFFSET('Sanitation Data'!$H$30,0,10*ROW('Sanitation Data'!H37))="","",OFFSET('Sanitation Data'!$H$30,0,10*ROW('Sanitation Data'!H37)))</f>
        <v/>
      </c>
      <c r="DH43" s="272" t="str">
        <f ca="true">+IF(OFFSET('Sanitation Data'!$H$31,0,10*ROW('Sanitation Data'!H37))="","",OFFSET('Sanitation Data'!$H$31,0,10*ROW('Sanitation Data'!H37)))</f>
        <v/>
      </c>
      <c r="DI43" s="272" t="str">
        <f ca="true">+IF(OFFSET('Sanitation Data'!$H$32,0,10*ROW('Sanitation Data'!H37))="","",OFFSET('Sanitation Data'!$H$32,0,10*ROW('Sanitation Data'!H37)))</f>
        <v/>
      </c>
      <c r="DJ43" s="272" t="str">
        <f ca="true">+IF(OFFSET('Sanitation Data'!$I$28,0,10*ROW('Sanitation Data'!I37))="","",OFFSET('Sanitation Data'!$I$28,0,10*ROW('Sanitation Data'!I37)))</f>
        <v/>
      </c>
      <c r="DK43" s="272" t="str">
        <f ca="true">+IF(OFFSET('Sanitation Data'!$I$29,0,10*ROW('Sanitation Data'!I37))="","",OFFSET('Sanitation Data'!$I$29,0,10*ROW('Sanitation Data'!I37)))</f>
        <v/>
      </c>
      <c r="DL43" s="272" t="str">
        <f ca="true">+IF(OFFSET('Sanitation Data'!$I$30,0,10*ROW('Sanitation Data'!I37))="","",OFFSET('Sanitation Data'!$I$30,0,10*ROW('Sanitation Data'!I37)))</f>
        <v/>
      </c>
      <c r="DM43" s="272" t="str">
        <f ca="true">+IF(OFFSET('Sanitation Data'!$I$31,0,10*ROW('Sanitation Data'!I37))="","",OFFSET('Sanitation Data'!$I$31,0,10*ROW('Sanitation Data'!I37)))</f>
        <v/>
      </c>
      <c r="DN43" s="272" t="str">
        <f ca="true">+IF(OFFSET('Sanitation Data'!$I$32,0,10*ROW('Sanitation Data'!I37))="","",OFFSET('Sanitation Data'!$I$32,0,10*ROW('Sanitation Data'!I37)))</f>
        <v/>
      </c>
      <c r="DO43" s="272" t="str">
        <f ca="true">+IF(OFFSET('Hygiene Data'!$D$11,0,10*ROW('Hygiene Data'!D37))="","",OFFSET('Hygiene Data'!$D$11,0,10*ROW('Hygiene Data'!D37)))</f>
        <v/>
      </c>
      <c r="DP43" s="272" t="str">
        <f ca="true">+IF(OFFSET('Hygiene Data'!$D$12,0,10*ROW('Hygiene Data'!D37))="","",OFFSET('Hygiene Data'!$D$12,0,10*ROW('Hygiene Data'!D37)))</f>
        <v/>
      </c>
      <c r="DQ43" s="272" t="str">
        <f ca="true">+IF(OFFSET('Hygiene Data'!$D$13,0,10*ROW('Hygiene Data'!D37))="","",OFFSET('Hygiene Data'!$D$13,0,10*ROW('Hygiene Data'!D37)))</f>
        <v/>
      </c>
      <c r="DR43" s="272" t="str">
        <f ca="true">+IF(OFFSET('Hygiene Data'!$E$11,0,10*ROW('Hygiene Data'!E37))="","",OFFSET('Hygiene Data'!$E$11,0,10*ROW('Hygiene Data'!E37)))</f>
        <v/>
      </c>
      <c r="DS43" s="272" t="str">
        <f ca="true">+IF(OFFSET('Hygiene Data'!$E$12,0,10*ROW('Hygiene Data'!E37))="","",OFFSET('Hygiene Data'!$E$12,0,10*ROW('Hygiene Data'!E37)))</f>
        <v/>
      </c>
      <c r="DT43" s="272" t="str">
        <f ca="true">+IF(OFFSET('Hygiene Data'!$E$13,0,10*ROW('Hygiene Data'!E37))="","",OFFSET('Hygiene Data'!$E$13,0,10*ROW('Hygiene Data'!E37)))</f>
        <v/>
      </c>
      <c r="DU43" s="272" t="str">
        <f ca="true">+IF(OFFSET('Hygiene Data'!$F$11,0,10*ROW('Hygiene Data'!F37))="","",OFFSET('Hygiene Data'!$F$11,0,10*ROW('Hygiene Data'!F37)))</f>
        <v/>
      </c>
      <c r="DV43" s="272" t="str">
        <f ca="true">+IF(OFFSET('Hygiene Data'!$F$12,0,10*ROW('Hygiene Data'!F37))="","",OFFSET('Hygiene Data'!$F$12,0,10*ROW('Hygiene Data'!F37)))</f>
        <v/>
      </c>
      <c r="DW43" s="272" t="str">
        <f ca="true">+IF(OFFSET('Hygiene Data'!$F$13,0,10*ROW('Hygiene Data'!F37))="","",OFFSET('Hygiene Data'!$F$13,0,10*ROW('Hygiene Data'!F37)))</f>
        <v/>
      </c>
      <c r="DX43" s="272" t="str">
        <f ca="true">+IF(OFFSET('Hygiene Data'!$G$11,0,10*ROW('Hygiene Data'!G37))="","",OFFSET('Hygiene Data'!$G$11,0,10*ROW('Hygiene Data'!G37)))</f>
        <v/>
      </c>
      <c r="DY43" s="272" t="str">
        <f ca="true">+IF(OFFSET('Hygiene Data'!$G$12,0,10*ROW('Hygiene Data'!G37))="","",OFFSET('Hygiene Data'!$G$12,0,10*ROW('Hygiene Data'!G37)))</f>
        <v/>
      </c>
      <c r="DZ43" s="272" t="str">
        <f ca="true">+IF(OFFSET('Hygiene Data'!$G$13,0,10*ROW('Hygiene Data'!G37))="","",OFFSET('Hygiene Data'!$G$13,0,10*ROW('Hygiene Data'!G37)))</f>
        <v/>
      </c>
      <c r="EA43" s="272" t="str">
        <f ca="true">+IF(OFFSET('Hygiene Data'!$H$11,0,10*ROW('Hygiene Data'!H37))="","",OFFSET('Hygiene Data'!$H$11,0,10*ROW('Hygiene Data'!H37)))</f>
        <v/>
      </c>
      <c r="EB43" s="272" t="str">
        <f ca="true">+IF(OFFSET('Hygiene Data'!$H$12,0,10*ROW('Hygiene Data'!H37))="","",OFFSET('Hygiene Data'!$H$12,0,10*ROW('Hygiene Data'!H37)))</f>
        <v/>
      </c>
      <c r="EC43" s="272" t="str">
        <f ca="true">+IF(OFFSET('Hygiene Data'!$H$13,0,10*ROW('Hygiene Data'!H37))="","",OFFSET('Hygiene Data'!$H$13,0,10*ROW('Hygiene Data'!H37)))</f>
        <v/>
      </c>
      <c r="ED43" s="272" t="str">
        <f ca="true">+IF(OFFSET('Hygiene Data'!$I$11,0,10*ROW('Hygiene Data'!I37))="","",OFFSET('Hygiene Data'!$I$11,0,10*ROW('Hygiene Data'!I37)))</f>
        <v/>
      </c>
      <c r="EE43" s="272" t="str">
        <f ca="true">+IF(OFFSET('Hygiene Data'!$I$12,0,10*ROW('Hygiene Data'!I37))="","",OFFSET('Hygiene Data'!$I$12,0,10*ROW('Hygiene Data'!I37)))</f>
        <v/>
      </c>
      <c r="EF43" s="272" t="str">
        <f ca="true">+IF(OFFSET('Hygiene Data'!$I$13,0,10*ROW('Hygiene Data'!I37))="","",OFFSET('Hygiene Data'!$I$13,0,10*ROW('Hygiene Data'!I37)))</f>
        <v/>
      </c>
    </row>
    <row xmlns:x14ac="http://schemas.microsoft.com/office/spreadsheetml/2009/9/ac" r="44" x14ac:dyDescent="0.2">
      <c r="A44" s="36" t="str">
        <f ca="true">+IF(OFFSET('Water Data'!$B$2,0,10*ROW('Water Data'!E38))="","",OFFSET('Water Data'!$B$2,0,10*ROW('Water Data'!E38)))</f>
        <v/>
      </c>
      <c r="B44" s="36" t="str">
        <f ca="true">+IF(OFFSET('Water Data'!$C$2,0,10*ROW('Water Data'!F38))="","",OFFSET('Water Data'!$C$2,0,10*ROW('Water Data'!F38)))</f>
        <v/>
      </c>
      <c r="C44" s="328" t="str">
        <f t="shared" ca="true" si="0"/>
        <v/>
      </c>
      <c r="D44" s="93"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93"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93"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93"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93"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93"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93"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93"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93"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93"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93"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93"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93"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93"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93"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93"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93"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93"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94"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94"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94"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94"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94"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94"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94"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94"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94"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94"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94"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94"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94"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94"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94"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94"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94"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94"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94"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94"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94"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94"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94"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94"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94"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94"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94"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94"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94"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94"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95"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95"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95"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95"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95"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95"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95"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95"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95"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95"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95"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95"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95"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95"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95"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95"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95"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95"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72"/>
      <c r="BS44" s="272" t="str">
        <f ca="true">+IF(OFFSET('Water Data'!$D$27,0,10*ROW('Water Data'!D38))="","",OFFSET('Water Data'!$D$27,0,10*ROW('Water Data'!D38)))</f>
        <v/>
      </c>
      <c r="BT44" s="272" t="str">
        <f ca="true">+IF(OFFSET('Water Data'!$D$28,0,10*ROW('Water Data'!D38))="","",OFFSET('Water Data'!$D$28,0,10*ROW('Water Data'!D38)))</f>
        <v/>
      </c>
      <c r="BU44" s="272" t="str">
        <f ca="true">+IF(OFFSET('Water Data'!$D$29,0,10*ROW('Water Data'!D38))="","",OFFSET('Water Data'!$D$29,0,10*ROW('Water Data'!D38)))</f>
        <v/>
      </c>
      <c r="BV44" s="272" t="str">
        <f ca="true">+IF(OFFSET('Water Data'!$E$27,0,10*ROW('Water Data'!E38))="","",OFFSET('Water Data'!$E$27,0,10*ROW('Water Data'!E38)))</f>
        <v/>
      </c>
      <c r="BW44" s="272" t="str">
        <f ca="true">+IF(OFFSET('Water Data'!$E$28,0,10*ROW('Water Data'!E38))="","",OFFSET('Water Data'!$E$28,0,10*ROW('Water Data'!E38)))</f>
        <v/>
      </c>
      <c r="BX44" s="272" t="str">
        <f ca="true">+IF(OFFSET('Water Data'!$E$29,0,10*ROW('Water Data'!E38))="","",OFFSET('Water Data'!$E$29,0,10*ROW('Water Data'!E38)))</f>
        <v/>
      </c>
      <c r="BY44" s="272" t="str">
        <f ca="true">+IF(OFFSET('Water Data'!$F$27,0,10*ROW('Water Data'!F38))="","",OFFSET('Water Data'!$F$27,0,10*ROW('Water Data'!F38)))</f>
        <v/>
      </c>
      <c r="BZ44" s="272" t="str">
        <f ca="true">+IF(OFFSET('Water Data'!$F$28,0,10*ROW('Water Data'!F38))="","",OFFSET('Water Data'!$F$28,0,10*ROW('Water Data'!F38)))</f>
        <v/>
      </c>
      <c r="CA44" s="272" t="str">
        <f ca="true">+IF(OFFSET('Water Data'!$F$29,0,10*ROW('Water Data'!F38))="","",OFFSET('Water Data'!$F$29,0,10*ROW('Water Data'!F38)))</f>
        <v/>
      </c>
      <c r="CB44" s="272" t="str">
        <f ca="true">+IF(OFFSET('Water Data'!$G$27,0,10*ROW('Water Data'!G38))="","",OFFSET('Water Data'!$G$27,0,10*ROW('Water Data'!G38)))</f>
        <v/>
      </c>
      <c r="CC44" s="272" t="str">
        <f ca="true">+IF(OFFSET('Water Data'!$G$28,0,10*ROW('Water Data'!G38))="","",OFFSET('Water Data'!$G$28,0,10*ROW('Water Data'!G38)))</f>
        <v/>
      </c>
      <c r="CD44" s="272" t="str">
        <f ca="true">+IF(OFFSET('Water Data'!$G$29,0,10*ROW('Water Data'!G38))="","",OFFSET('Water Data'!$G$29,0,10*ROW('Water Data'!G38)))</f>
        <v/>
      </c>
      <c r="CE44" s="272" t="str">
        <f ca="true">+IF(OFFSET('Water Data'!$H$27,0,10*ROW('Water Data'!H38))="","",OFFSET('Water Data'!$H$27,0,10*ROW('Water Data'!H38)))</f>
        <v/>
      </c>
      <c r="CF44" s="272" t="str">
        <f ca="true">+IF(OFFSET('Water Data'!$H$28,0,10*ROW('Water Data'!H38))="","",OFFSET('Water Data'!$H$28,0,10*ROW('Water Data'!H38)))</f>
        <v/>
      </c>
      <c r="CG44" s="272" t="str">
        <f ca="true">+IF(OFFSET('Water Data'!$H$29,0,10*ROW('Water Data'!H38))="","",OFFSET('Water Data'!$H$29,0,10*ROW('Water Data'!H38)))</f>
        <v/>
      </c>
      <c r="CH44" s="272" t="str">
        <f ca="true">+IF(OFFSET('Water Data'!$I$27,0,10*ROW('Water Data'!I38))="","",OFFSET('Water Data'!$I$27,0,10*ROW('Water Data'!I38)))</f>
        <v/>
      </c>
      <c r="CI44" s="272" t="str">
        <f ca="true">+IF(OFFSET('Water Data'!$I$28,0,10*ROW('Water Data'!I38))="","",OFFSET('Water Data'!$I$28,0,10*ROW('Water Data'!I38)))</f>
        <v/>
      </c>
      <c r="CJ44" s="272" t="str">
        <f ca="true">+IF(OFFSET('Water Data'!$I$29,0,10*ROW('Water Data'!I38))="","",OFFSET('Water Data'!$I$29,0,10*ROW('Water Data'!I38)))</f>
        <v/>
      </c>
      <c r="CK44" s="272" t="str">
        <f ca="true">+IF(OFFSET('Sanitation Data'!$D$28,0,10*ROW('Sanitation Data'!D38))="","",OFFSET('Sanitation Data'!$D$28,0,10*ROW('Sanitation Data'!D38)))</f>
        <v/>
      </c>
      <c r="CL44" s="272" t="str">
        <f ca="true">+IF(OFFSET('Sanitation Data'!$D$29,0,10*ROW('Sanitation Data'!D38))="","",OFFSET('Sanitation Data'!$D$29,0,10*ROW('Sanitation Data'!D38)))</f>
        <v/>
      </c>
      <c r="CM44" s="272" t="str">
        <f ca="true">+IF(OFFSET('Sanitation Data'!$D$30,0,10*ROW('Sanitation Data'!D38))="","",OFFSET('Sanitation Data'!$D$30,0,10*ROW('Sanitation Data'!D38)))</f>
        <v/>
      </c>
      <c r="CN44" s="272" t="str">
        <f ca="true">+IF(OFFSET('Sanitation Data'!$D$31,0,10*ROW('Sanitation Data'!D38))="","",OFFSET('Sanitation Data'!$D$31,0,10*ROW('Sanitation Data'!D38)))</f>
        <v/>
      </c>
      <c r="CO44" s="272" t="str">
        <f ca="true">+IF(OFFSET('Sanitation Data'!$D$32,0,10*ROW('Sanitation Data'!D38))="","",OFFSET('Sanitation Data'!$D$32,0,10*ROW('Sanitation Data'!D38)))</f>
        <v/>
      </c>
      <c r="CP44" s="272" t="str">
        <f ca="true">+IF(OFFSET('Sanitation Data'!$E$28,0,10*ROW('Sanitation Data'!E38))="","",OFFSET('Sanitation Data'!$E$28,0,10*ROW('Sanitation Data'!E38)))</f>
        <v/>
      </c>
      <c r="CQ44" s="272" t="str">
        <f ca="true">+IF(OFFSET('Sanitation Data'!$E$29,0,10*ROW('Sanitation Data'!E38))="","",OFFSET('Sanitation Data'!$E$29,0,10*ROW('Sanitation Data'!E38)))</f>
        <v/>
      </c>
      <c r="CR44" s="272" t="str">
        <f ca="true">+IF(OFFSET('Sanitation Data'!$E$30,0,10*ROW('Sanitation Data'!E38))="","",OFFSET('Sanitation Data'!$E$30,0,10*ROW('Sanitation Data'!E38)))</f>
        <v/>
      </c>
      <c r="CS44" s="272" t="str">
        <f ca="true">+IF(OFFSET('Sanitation Data'!$E$31,0,10*ROW('Sanitation Data'!E38))="","",OFFSET('Sanitation Data'!$E$31,0,10*ROW('Sanitation Data'!E38)))</f>
        <v/>
      </c>
      <c r="CT44" s="272" t="str">
        <f ca="true">+IF(OFFSET('Sanitation Data'!$E$32,0,10*ROW('Sanitation Data'!E38))="","",OFFSET('Sanitation Data'!$E$32,0,10*ROW('Sanitation Data'!E38)))</f>
        <v/>
      </c>
      <c r="CU44" s="272" t="str">
        <f ca="true">+IF(OFFSET('Sanitation Data'!$F$28,0,10*ROW('Sanitation Data'!F38))="","",OFFSET('Sanitation Data'!$F$28,0,10*ROW('Sanitation Data'!F38)))</f>
        <v/>
      </c>
      <c r="CV44" s="272" t="str">
        <f ca="true">+IF(OFFSET('Sanitation Data'!$F$29,0,10*ROW('Sanitation Data'!F38))="","",OFFSET('Sanitation Data'!$F$29,0,10*ROW('Sanitation Data'!F38)))</f>
        <v/>
      </c>
      <c r="CW44" s="272" t="str">
        <f ca="true">+IF(OFFSET('Sanitation Data'!$F$30,0,10*ROW('Sanitation Data'!F38))="","",OFFSET('Sanitation Data'!$F$30,0,10*ROW('Sanitation Data'!F38)))</f>
        <v/>
      </c>
      <c r="CX44" s="272" t="str">
        <f ca="true">+IF(OFFSET('Sanitation Data'!$F$31,0,10*ROW('Sanitation Data'!F38))="","",OFFSET('Sanitation Data'!$F$31,0,10*ROW('Sanitation Data'!F38)))</f>
        <v/>
      </c>
      <c r="CY44" s="272" t="str">
        <f ca="true">+IF(OFFSET('Sanitation Data'!$F$32,0,10*ROW('Sanitation Data'!F38))="","",OFFSET('Sanitation Data'!$F$32,0,10*ROW('Sanitation Data'!F38)))</f>
        <v/>
      </c>
      <c r="CZ44" s="272" t="str">
        <f ca="true">+IF(OFFSET('Sanitation Data'!$G$28,0,10*ROW('Sanitation Data'!G38))="","",OFFSET('Sanitation Data'!$G$28,0,10*ROW('Sanitation Data'!G38)))</f>
        <v/>
      </c>
      <c r="DA44" s="272" t="str">
        <f ca="true">+IF(OFFSET('Sanitation Data'!$G$29,0,10*ROW('Sanitation Data'!G38))="","",OFFSET('Sanitation Data'!$G$29,0,10*ROW('Sanitation Data'!G38)))</f>
        <v/>
      </c>
      <c r="DB44" s="272" t="str">
        <f ca="true">+IF(OFFSET('Sanitation Data'!$G$30,0,10*ROW('Sanitation Data'!G38))="","",OFFSET('Sanitation Data'!$G$30,0,10*ROW('Sanitation Data'!G38)))</f>
        <v/>
      </c>
      <c r="DC44" s="272" t="str">
        <f ca="true">+IF(OFFSET('Sanitation Data'!$G$31,0,10*ROW('Sanitation Data'!G38))="","",OFFSET('Sanitation Data'!$G$31,0,10*ROW('Sanitation Data'!G38)))</f>
        <v/>
      </c>
      <c r="DD44" s="272" t="str">
        <f ca="true">+IF(OFFSET('Sanitation Data'!$G$32,0,10*ROW('Sanitation Data'!G38))="","",OFFSET('Sanitation Data'!$G$32,0,10*ROW('Sanitation Data'!G38)))</f>
        <v/>
      </c>
      <c r="DE44" s="272" t="str">
        <f ca="true">+IF(OFFSET('Sanitation Data'!$H$28,0,10*ROW('Sanitation Data'!H38))="","",OFFSET('Sanitation Data'!$H$28,0,10*ROW('Sanitation Data'!H38)))</f>
        <v/>
      </c>
      <c r="DF44" s="272" t="str">
        <f ca="true">+IF(OFFSET('Sanitation Data'!$H$29,0,10*ROW('Sanitation Data'!H38))="","",OFFSET('Sanitation Data'!$H$29,0,10*ROW('Sanitation Data'!H38)))</f>
        <v/>
      </c>
      <c r="DG44" s="272" t="str">
        <f ca="true">+IF(OFFSET('Sanitation Data'!$H$30,0,10*ROW('Sanitation Data'!H38))="","",OFFSET('Sanitation Data'!$H$30,0,10*ROW('Sanitation Data'!H38)))</f>
        <v/>
      </c>
      <c r="DH44" s="272" t="str">
        <f ca="true">+IF(OFFSET('Sanitation Data'!$H$31,0,10*ROW('Sanitation Data'!H38))="","",OFFSET('Sanitation Data'!$H$31,0,10*ROW('Sanitation Data'!H38)))</f>
        <v/>
      </c>
      <c r="DI44" s="272" t="str">
        <f ca="true">+IF(OFFSET('Sanitation Data'!$H$32,0,10*ROW('Sanitation Data'!H38))="","",OFFSET('Sanitation Data'!$H$32,0,10*ROW('Sanitation Data'!H38)))</f>
        <v/>
      </c>
      <c r="DJ44" s="272" t="str">
        <f ca="true">+IF(OFFSET('Sanitation Data'!$I$28,0,10*ROW('Sanitation Data'!I38))="","",OFFSET('Sanitation Data'!$I$28,0,10*ROW('Sanitation Data'!I38)))</f>
        <v/>
      </c>
      <c r="DK44" s="272" t="str">
        <f ca="true">+IF(OFFSET('Sanitation Data'!$I$29,0,10*ROW('Sanitation Data'!I38))="","",OFFSET('Sanitation Data'!$I$29,0,10*ROW('Sanitation Data'!I38)))</f>
        <v/>
      </c>
      <c r="DL44" s="272" t="str">
        <f ca="true">+IF(OFFSET('Sanitation Data'!$I$30,0,10*ROW('Sanitation Data'!I38))="","",OFFSET('Sanitation Data'!$I$30,0,10*ROW('Sanitation Data'!I38)))</f>
        <v/>
      </c>
      <c r="DM44" s="272" t="str">
        <f ca="true">+IF(OFFSET('Sanitation Data'!$I$31,0,10*ROW('Sanitation Data'!I38))="","",OFFSET('Sanitation Data'!$I$31,0,10*ROW('Sanitation Data'!I38)))</f>
        <v/>
      </c>
      <c r="DN44" s="272" t="str">
        <f ca="true">+IF(OFFSET('Sanitation Data'!$I$32,0,10*ROW('Sanitation Data'!I38))="","",OFFSET('Sanitation Data'!$I$32,0,10*ROW('Sanitation Data'!I38)))</f>
        <v/>
      </c>
      <c r="DO44" s="272" t="str">
        <f ca="true">+IF(OFFSET('Hygiene Data'!$D$11,0,10*ROW('Hygiene Data'!D38))="","",OFFSET('Hygiene Data'!$D$11,0,10*ROW('Hygiene Data'!D38)))</f>
        <v/>
      </c>
      <c r="DP44" s="272" t="str">
        <f ca="true">+IF(OFFSET('Hygiene Data'!$D$12,0,10*ROW('Hygiene Data'!D38))="","",OFFSET('Hygiene Data'!$D$12,0,10*ROW('Hygiene Data'!D38)))</f>
        <v/>
      </c>
      <c r="DQ44" s="272" t="str">
        <f ca="true">+IF(OFFSET('Hygiene Data'!$D$13,0,10*ROW('Hygiene Data'!D38))="","",OFFSET('Hygiene Data'!$D$13,0,10*ROW('Hygiene Data'!D38)))</f>
        <v/>
      </c>
      <c r="DR44" s="272" t="str">
        <f ca="true">+IF(OFFSET('Hygiene Data'!$E$11,0,10*ROW('Hygiene Data'!E38))="","",OFFSET('Hygiene Data'!$E$11,0,10*ROW('Hygiene Data'!E38)))</f>
        <v/>
      </c>
      <c r="DS44" s="272" t="str">
        <f ca="true">+IF(OFFSET('Hygiene Data'!$E$12,0,10*ROW('Hygiene Data'!E38))="","",OFFSET('Hygiene Data'!$E$12,0,10*ROW('Hygiene Data'!E38)))</f>
        <v/>
      </c>
      <c r="DT44" s="272" t="str">
        <f ca="true">+IF(OFFSET('Hygiene Data'!$E$13,0,10*ROW('Hygiene Data'!E38))="","",OFFSET('Hygiene Data'!$E$13,0,10*ROW('Hygiene Data'!E38)))</f>
        <v/>
      </c>
      <c r="DU44" s="272" t="str">
        <f ca="true">+IF(OFFSET('Hygiene Data'!$F$11,0,10*ROW('Hygiene Data'!F38))="","",OFFSET('Hygiene Data'!$F$11,0,10*ROW('Hygiene Data'!F38)))</f>
        <v/>
      </c>
      <c r="DV44" s="272" t="str">
        <f ca="true">+IF(OFFSET('Hygiene Data'!$F$12,0,10*ROW('Hygiene Data'!F38))="","",OFFSET('Hygiene Data'!$F$12,0,10*ROW('Hygiene Data'!F38)))</f>
        <v/>
      </c>
      <c r="DW44" s="272" t="str">
        <f ca="true">+IF(OFFSET('Hygiene Data'!$F$13,0,10*ROW('Hygiene Data'!F38))="","",OFFSET('Hygiene Data'!$F$13,0,10*ROW('Hygiene Data'!F38)))</f>
        <v/>
      </c>
      <c r="DX44" s="272" t="str">
        <f ca="true">+IF(OFFSET('Hygiene Data'!$G$11,0,10*ROW('Hygiene Data'!G38))="","",OFFSET('Hygiene Data'!$G$11,0,10*ROW('Hygiene Data'!G38)))</f>
        <v/>
      </c>
      <c r="DY44" s="272" t="str">
        <f ca="true">+IF(OFFSET('Hygiene Data'!$G$12,0,10*ROW('Hygiene Data'!G38))="","",OFFSET('Hygiene Data'!$G$12,0,10*ROW('Hygiene Data'!G38)))</f>
        <v/>
      </c>
      <c r="DZ44" s="272" t="str">
        <f ca="true">+IF(OFFSET('Hygiene Data'!$G$13,0,10*ROW('Hygiene Data'!G38))="","",OFFSET('Hygiene Data'!$G$13,0,10*ROW('Hygiene Data'!G38)))</f>
        <v/>
      </c>
      <c r="EA44" s="272" t="str">
        <f ca="true">+IF(OFFSET('Hygiene Data'!$H$11,0,10*ROW('Hygiene Data'!H38))="","",OFFSET('Hygiene Data'!$H$11,0,10*ROW('Hygiene Data'!H38)))</f>
        <v/>
      </c>
      <c r="EB44" s="272" t="str">
        <f ca="true">+IF(OFFSET('Hygiene Data'!$H$12,0,10*ROW('Hygiene Data'!H38))="","",OFFSET('Hygiene Data'!$H$12,0,10*ROW('Hygiene Data'!H38)))</f>
        <v/>
      </c>
      <c r="EC44" s="272" t="str">
        <f ca="true">+IF(OFFSET('Hygiene Data'!$H$13,0,10*ROW('Hygiene Data'!H38))="","",OFFSET('Hygiene Data'!$H$13,0,10*ROW('Hygiene Data'!H38)))</f>
        <v/>
      </c>
      <c r="ED44" s="272" t="str">
        <f ca="true">+IF(OFFSET('Hygiene Data'!$I$11,0,10*ROW('Hygiene Data'!I38))="","",OFFSET('Hygiene Data'!$I$11,0,10*ROW('Hygiene Data'!I38)))</f>
        <v/>
      </c>
      <c r="EE44" s="272" t="str">
        <f ca="true">+IF(OFFSET('Hygiene Data'!$I$12,0,10*ROW('Hygiene Data'!I38))="","",OFFSET('Hygiene Data'!$I$12,0,10*ROW('Hygiene Data'!I38)))</f>
        <v/>
      </c>
      <c r="EF44" s="272" t="str">
        <f ca="true">+IF(OFFSET('Hygiene Data'!$I$13,0,10*ROW('Hygiene Data'!I38))="","",OFFSET('Hygiene Data'!$I$13,0,10*ROW('Hygiene Data'!I38)))</f>
        <v/>
      </c>
    </row>
    <row xmlns:x14ac="http://schemas.microsoft.com/office/spreadsheetml/2009/9/ac" r="45" x14ac:dyDescent="0.2">
      <c r="A45" s="36" t="str">
        <f ca="true">+IF(OFFSET('Water Data'!$B$2,0,10*ROW('Water Data'!E39))="","",OFFSET('Water Data'!$B$2,0,10*ROW('Water Data'!E39)))</f>
        <v/>
      </c>
      <c r="B45" s="36" t="str">
        <f ca="true">+IF(OFFSET('Water Data'!$C$2,0,10*ROW('Water Data'!F39))="","",OFFSET('Water Data'!$C$2,0,10*ROW('Water Data'!F39)))</f>
        <v/>
      </c>
      <c r="C45" s="328" t="str">
        <f t="shared" ca="true" si="0"/>
        <v/>
      </c>
      <c r="D45" s="93"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93"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93"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93"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93"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93"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93"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93"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93"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93"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93"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93"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93"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93"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93"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93"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93"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93"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94"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94"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94"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94"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94"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94"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94"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94"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94"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94"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94"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94"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94"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94"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94"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94"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94"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94"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94"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94"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94"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94"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94"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94"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94"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94"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94"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94"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94"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94"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95"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95"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95"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95"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95"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95"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95"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95"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95"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95"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95"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95"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95"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95"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95"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95"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95"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95"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72"/>
      <c r="BS45" s="272" t="str">
        <f ca="true">+IF(OFFSET('Water Data'!$D$27,0,10*ROW('Water Data'!D39))="","",OFFSET('Water Data'!$D$27,0,10*ROW('Water Data'!D39)))</f>
        <v/>
      </c>
      <c r="BT45" s="272" t="str">
        <f ca="true">+IF(OFFSET('Water Data'!$D$28,0,10*ROW('Water Data'!D39))="","",OFFSET('Water Data'!$D$28,0,10*ROW('Water Data'!D39)))</f>
        <v/>
      </c>
      <c r="BU45" s="272" t="str">
        <f ca="true">+IF(OFFSET('Water Data'!$D$29,0,10*ROW('Water Data'!D39))="","",OFFSET('Water Data'!$D$29,0,10*ROW('Water Data'!D39)))</f>
        <v/>
      </c>
      <c r="BV45" s="272" t="str">
        <f ca="true">+IF(OFFSET('Water Data'!$E$27,0,10*ROW('Water Data'!E39))="","",OFFSET('Water Data'!$E$27,0,10*ROW('Water Data'!E39)))</f>
        <v/>
      </c>
      <c r="BW45" s="272" t="str">
        <f ca="true">+IF(OFFSET('Water Data'!$E$28,0,10*ROW('Water Data'!E39))="","",OFFSET('Water Data'!$E$28,0,10*ROW('Water Data'!E39)))</f>
        <v/>
      </c>
      <c r="BX45" s="272" t="str">
        <f ca="true">+IF(OFFSET('Water Data'!$E$29,0,10*ROW('Water Data'!E39))="","",OFFSET('Water Data'!$E$29,0,10*ROW('Water Data'!E39)))</f>
        <v/>
      </c>
      <c r="BY45" s="272" t="str">
        <f ca="true">+IF(OFFSET('Water Data'!$F$27,0,10*ROW('Water Data'!F39))="","",OFFSET('Water Data'!$F$27,0,10*ROW('Water Data'!F39)))</f>
        <v/>
      </c>
      <c r="BZ45" s="272" t="str">
        <f ca="true">+IF(OFFSET('Water Data'!$F$28,0,10*ROW('Water Data'!F39))="","",OFFSET('Water Data'!$F$28,0,10*ROW('Water Data'!F39)))</f>
        <v/>
      </c>
      <c r="CA45" s="272" t="str">
        <f ca="true">+IF(OFFSET('Water Data'!$F$29,0,10*ROW('Water Data'!F39))="","",OFFSET('Water Data'!$F$29,0,10*ROW('Water Data'!F39)))</f>
        <v/>
      </c>
      <c r="CB45" s="272" t="str">
        <f ca="true">+IF(OFFSET('Water Data'!$G$27,0,10*ROW('Water Data'!G39))="","",OFFSET('Water Data'!$G$27,0,10*ROW('Water Data'!G39)))</f>
        <v/>
      </c>
      <c r="CC45" s="272" t="str">
        <f ca="true">+IF(OFFSET('Water Data'!$G$28,0,10*ROW('Water Data'!G39))="","",OFFSET('Water Data'!$G$28,0,10*ROW('Water Data'!G39)))</f>
        <v/>
      </c>
      <c r="CD45" s="272" t="str">
        <f ca="true">+IF(OFFSET('Water Data'!$G$29,0,10*ROW('Water Data'!G39))="","",OFFSET('Water Data'!$G$29,0,10*ROW('Water Data'!G39)))</f>
        <v/>
      </c>
      <c r="CE45" s="272" t="str">
        <f ca="true">+IF(OFFSET('Water Data'!$H$27,0,10*ROW('Water Data'!H39))="","",OFFSET('Water Data'!$H$27,0,10*ROW('Water Data'!H39)))</f>
        <v/>
      </c>
      <c r="CF45" s="272" t="str">
        <f ca="true">+IF(OFFSET('Water Data'!$H$28,0,10*ROW('Water Data'!H39))="","",OFFSET('Water Data'!$H$28,0,10*ROW('Water Data'!H39)))</f>
        <v/>
      </c>
      <c r="CG45" s="272" t="str">
        <f ca="true">+IF(OFFSET('Water Data'!$H$29,0,10*ROW('Water Data'!H39))="","",OFFSET('Water Data'!$H$29,0,10*ROW('Water Data'!H39)))</f>
        <v/>
      </c>
      <c r="CH45" s="272" t="str">
        <f ca="true">+IF(OFFSET('Water Data'!$I$27,0,10*ROW('Water Data'!I39))="","",OFFSET('Water Data'!$I$27,0,10*ROW('Water Data'!I39)))</f>
        <v/>
      </c>
      <c r="CI45" s="272" t="str">
        <f ca="true">+IF(OFFSET('Water Data'!$I$28,0,10*ROW('Water Data'!I39))="","",OFFSET('Water Data'!$I$28,0,10*ROW('Water Data'!I39)))</f>
        <v/>
      </c>
      <c r="CJ45" s="272" t="str">
        <f ca="true">+IF(OFFSET('Water Data'!$I$29,0,10*ROW('Water Data'!I39))="","",OFFSET('Water Data'!$I$29,0,10*ROW('Water Data'!I39)))</f>
        <v/>
      </c>
      <c r="CK45" s="272" t="str">
        <f ca="true">+IF(OFFSET('Sanitation Data'!$D$28,0,10*ROW('Sanitation Data'!D39))="","",OFFSET('Sanitation Data'!$D$28,0,10*ROW('Sanitation Data'!D39)))</f>
        <v/>
      </c>
      <c r="CL45" s="272" t="str">
        <f ca="true">+IF(OFFSET('Sanitation Data'!$D$29,0,10*ROW('Sanitation Data'!D39))="","",OFFSET('Sanitation Data'!$D$29,0,10*ROW('Sanitation Data'!D39)))</f>
        <v/>
      </c>
      <c r="CM45" s="272" t="str">
        <f ca="true">+IF(OFFSET('Sanitation Data'!$D$30,0,10*ROW('Sanitation Data'!D39))="","",OFFSET('Sanitation Data'!$D$30,0,10*ROW('Sanitation Data'!D39)))</f>
        <v/>
      </c>
      <c r="CN45" s="272" t="str">
        <f ca="true">+IF(OFFSET('Sanitation Data'!$D$31,0,10*ROW('Sanitation Data'!D39))="","",OFFSET('Sanitation Data'!$D$31,0,10*ROW('Sanitation Data'!D39)))</f>
        <v/>
      </c>
      <c r="CO45" s="272" t="str">
        <f ca="true">+IF(OFFSET('Sanitation Data'!$D$32,0,10*ROW('Sanitation Data'!D39))="","",OFFSET('Sanitation Data'!$D$32,0,10*ROW('Sanitation Data'!D39)))</f>
        <v/>
      </c>
      <c r="CP45" s="272" t="str">
        <f ca="true">+IF(OFFSET('Sanitation Data'!$E$28,0,10*ROW('Sanitation Data'!E39))="","",OFFSET('Sanitation Data'!$E$28,0,10*ROW('Sanitation Data'!E39)))</f>
        <v/>
      </c>
      <c r="CQ45" s="272" t="str">
        <f ca="true">+IF(OFFSET('Sanitation Data'!$E$29,0,10*ROW('Sanitation Data'!E39))="","",OFFSET('Sanitation Data'!$E$29,0,10*ROW('Sanitation Data'!E39)))</f>
        <v/>
      </c>
      <c r="CR45" s="272" t="str">
        <f ca="true">+IF(OFFSET('Sanitation Data'!$E$30,0,10*ROW('Sanitation Data'!E39))="","",OFFSET('Sanitation Data'!$E$30,0,10*ROW('Sanitation Data'!E39)))</f>
        <v/>
      </c>
      <c r="CS45" s="272" t="str">
        <f ca="true">+IF(OFFSET('Sanitation Data'!$E$31,0,10*ROW('Sanitation Data'!E39))="","",OFFSET('Sanitation Data'!$E$31,0,10*ROW('Sanitation Data'!E39)))</f>
        <v/>
      </c>
      <c r="CT45" s="272" t="str">
        <f ca="true">+IF(OFFSET('Sanitation Data'!$E$32,0,10*ROW('Sanitation Data'!E39))="","",OFFSET('Sanitation Data'!$E$32,0,10*ROW('Sanitation Data'!E39)))</f>
        <v/>
      </c>
      <c r="CU45" s="272" t="str">
        <f ca="true">+IF(OFFSET('Sanitation Data'!$F$28,0,10*ROW('Sanitation Data'!F39))="","",OFFSET('Sanitation Data'!$F$28,0,10*ROW('Sanitation Data'!F39)))</f>
        <v/>
      </c>
      <c r="CV45" s="272" t="str">
        <f ca="true">+IF(OFFSET('Sanitation Data'!$F$29,0,10*ROW('Sanitation Data'!F39))="","",OFFSET('Sanitation Data'!$F$29,0,10*ROW('Sanitation Data'!F39)))</f>
        <v/>
      </c>
      <c r="CW45" s="272" t="str">
        <f ca="true">+IF(OFFSET('Sanitation Data'!$F$30,0,10*ROW('Sanitation Data'!F39))="","",OFFSET('Sanitation Data'!$F$30,0,10*ROW('Sanitation Data'!F39)))</f>
        <v/>
      </c>
      <c r="CX45" s="272" t="str">
        <f ca="true">+IF(OFFSET('Sanitation Data'!$F$31,0,10*ROW('Sanitation Data'!F39))="","",OFFSET('Sanitation Data'!$F$31,0,10*ROW('Sanitation Data'!F39)))</f>
        <v/>
      </c>
      <c r="CY45" s="272" t="str">
        <f ca="true">+IF(OFFSET('Sanitation Data'!$F$32,0,10*ROW('Sanitation Data'!F39))="","",OFFSET('Sanitation Data'!$F$32,0,10*ROW('Sanitation Data'!F39)))</f>
        <v/>
      </c>
      <c r="CZ45" s="272" t="str">
        <f ca="true">+IF(OFFSET('Sanitation Data'!$G$28,0,10*ROW('Sanitation Data'!G39))="","",OFFSET('Sanitation Data'!$G$28,0,10*ROW('Sanitation Data'!G39)))</f>
        <v/>
      </c>
      <c r="DA45" s="272" t="str">
        <f ca="true">+IF(OFFSET('Sanitation Data'!$G$29,0,10*ROW('Sanitation Data'!G39))="","",OFFSET('Sanitation Data'!$G$29,0,10*ROW('Sanitation Data'!G39)))</f>
        <v/>
      </c>
      <c r="DB45" s="272" t="str">
        <f ca="true">+IF(OFFSET('Sanitation Data'!$G$30,0,10*ROW('Sanitation Data'!G39))="","",OFFSET('Sanitation Data'!$G$30,0,10*ROW('Sanitation Data'!G39)))</f>
        <v/>
      </c>
      <c r="DC45" s="272" t="str">
        <f ca="true">+IF(OFFSET('Sanitation Data'!$G$31,0,10*ROW('Sanitation Data'!G39))="","",OFFSET('Sanitation Data'!$G$31,0,10*ROW('Sanitation Data'!G39)))</f>
        <v/>
      </c>
      <c r="DD45" s="272" t="str">
        <f ca="true">+IF(OFFSET('Sanitation Data'!$G$32,0,10*ROW('Sanitation Data'!G39))="","",OFFSET('Sanitation Data'!$G$32,0,10*ROW('Sanitation Data'!G39)))</f>
        <v/>
      </c>
      <c r="DE45" s="272" t="str">
        <f ca="true">+IF(OFFSET('Sanitation Data'!$H$28,0,10*ROW('Sanitation Data'!H39))="","",OFFSET('Sanitation Data'!$H$28,0,10*ROW('Sanitation Data'!H39)))</f>
        <v/>
      </c>
      <c r="DF45" s="272" t="str">
        <f ca="true">+IF(OFFSET('Sanitation Data'!$H$29,0,10*ROW('Sanitation Data'!H39))="","",OFFSET('Sanitation Data'!$H$29,0,10*ROW('Sanitation Data'!H39)))</f>
        <v/>
      </c>
      <c r="DG45" s="272" t="str">
        <f ca="true">+IF(OFFSET('Sanitation Data'!$H$30,0,10*ROW('Sanitation Data'!H39))="","",OFFSET('Sanitation Data'!$H$30,0,10*ROW('Sanitation Data'!H39)))</f>
        <v/>
      </c>
      <c r="DH45" s="272" t="str">
        <f ca="true">+IF(OFFSET('Sanitation Data'!$H$31,0,10*ROW('Sanitation Data'!H39))="","",OFFSET('Sanitation Data'!$H$31,0,10*ROW('Sanitation Data'!H39)))</f>
        <v/>
      </c>
      <c r="DI45" s="272" t="str">
        <f ca="true">+IF(OFFSET('Sanitation Data'!$H$32,0,10*ROW('Sanitation Data'!H39))="","",OFFSET('Sanitation Data'!$H$32,0,10*ROW('Sanitation Data'!H39)))</f>
        <v/>
      </c>
      <c r="DJ45" s="272" t="str">
        <f ca="true">+IF(OFFSET('Sanitation Data'!$I$28,0,10*ROW('Sanitation Data'!I39))="","",OFFSET('Sanitation Data'!$I$28,0,10*ROW('Sanitation Data'!I39)))</f>
        <v/>
      </c>
      <c r="DK45" s="272" t="str">
        <f ca="true">+IF(OFFSET('Sanitation Data'!$I$29,0,10*ROW('Sanitation Data'!I39))="","",OFFSET('Sanitation Data'!$I$29,0,10*ROW('Sanitation Data'!I39)))</f>
        <v/>
      </c>
      <c r="DL45" s="272" t="str">
        <f ca="true">+IF(OFFSET('Sanitation Data'!$I$30,0,10*ROW('Sanitation Data'!I39))="","",OFFSET('Sanitation Data'!$I$30,0,10*ROW('Sanitation Data'!I39)))</f>
        <v/>
      </c>
      <c r="DM45" s="272" t="str">
        <f ca="true">+IF(OFFSET('Sanitation Data'!$I$31,0,10*ROW('Sanitation Data'!I39))="","",OFFSET('Sanitation Data'!$I$31,0,10*ROW('Sanitation Data'!I39)))</f>
        <v/>
      </c>
      <c r="DN45" s="272" t="str">
        <f ca="true">+IF(OFFSET('Sanitation Data'!$I$32,0,10*ROW('Sanitation Data'!I39))="","",OFFSET('Sanitation Data'!$I$32,0,10*ROW('Sanitation Data'!I39)))</f>
        <v/>
      </c>
      <c r="DO45" s="272" t="str">
        <f ca="true">+IF(OFFSET('Hygiene Data'!$D$11,0,10*ROW('Hygiene Data'!D39))="","",OFFSET('Hygiene Data'!$D$11,0,10*ROW('Hygiene Data'!D39)))</f>
        <v/>
      </c>
      <c r="DP45" s="272" t="str">
        <f ca="true">+IF(OFFSET('Hygiene Data'!$D$12,0,10*ROW('Hygiene Data'!D39))="","",OFFSET('Hygiene Data'!$D$12,0,10*ROW('Hygiene Data'!D39)))</f>
        <v/>
      </c>
      <c r="DQ45" s="272" t="str">
        <f ca="true">+IF(OFFSET('Hygiene Data'!$D$13,0,10*ROW('Hygiene Data'!D39))="","",OFFSET('Hygiene Data'!$D$13,0,10*ROW('Hygiene Data'!D39)))</f>
        <v/>
      </c>
      <c r="DR45" s="272" t="str">
        <f ca="true">+IF(OFFSET('Hygiene Data'!$E$11,0,10*ROW('Hygiene Data'!E39))="","",OFFSET('Hygiene Data'!$E$11,0,10*ROW('Hygiene Data'!E39)))</f>
        <v/>
      </c>
      <c r="DS45" s="272" t="str">
        <f ca="true">+IF(OFFSET('Hygiene Data'!$E$12,0,10*ROW('Hygiene Data'!E39))="","",OFFSET('Hygiene Data'!$E$12,0,10*ROW('Hygiene Data'!E39)))</f>
        <v/>
      </c>
      <c r="DT45" s="272" t="str">
        <f ca="true">+IF(OFFSET('Hygiene Data'!$E$13,0,10*ROW('Hygiene Data'!E39))="","",OFFSET('Hygiene Data'!$E$13,0,10*ROW('Hygiene Data'!E39)))</f>
        <v/>
      </c>
      <c r="DU45" s="272" t="str">
        <f ca="true">+IF(OFFSET('Hygiene Data'!$F$11,0,10*ROW('Hygiene Data'!F39))="","",OFFSET('Hygiene Data'!$F$11,0,10*ROW('Hygiene Data'!F39)))</f>
        <v/>
      </c>
      <c r="DV45" s="272" t="str">
        <f ca="true">+IF(OFFSET('Hygiene Data'!$F$12,0,10*ROW('Hygiene Data'!F39))="","",OFFSET('Hygiene Data'!$F$12,0,10*ROW('Hygiene Data'!F39)))</f>
        <v/>
      </c>
      <c r="DW45" s="272" t="str">
        <f ca="true">+IF(OFFSET('Hygiene Data'!$F$13,0,10*ROW('Hygiene Data'!F39))="","",OFFSET('Hygiene Data'!$F$13,0,10*ROW('Hygiene Data'!F39)))</f>
        <v/>
      </c>
      <c r="DX45" s="272" t="str">
        <f ca="true">+IF(OFFSET('Hygiene Data'!$G$11,0,10*ROW('Hygiene Data'!G39))="","",OFFSET('Hygiene Data'!$G$11,0,10*ROW('Hygiene Data'!G39)))</f>
        <v/>
      </c>
      <c r="DY45" s="272" t="str">
        <f ca="true">+IF(OFFSET('Hygiene Data'!$G$12,0,10*ROW('Hygiene Data'!G39))="","",OFFSET('Hygiene Data'!$G$12,0,10*ROW('Hygiene Data'!G39)))</f>
        <v/>
      </c>
      <c r="DZ45" s="272" t="str">
        <f ca="true">+IF(OFFSET('Hygiene Data'!$G$13,0,10*ROW('Hygiene Data'!G39))="","",OFFSET('Hygiene Data'!$G$13,0,10*ROW('Hygiene Data'!G39)))</f>
        <v/>
      </c>
      <c r="EA45" s="272" t="str">
        <f ca="true">+IF(OFFSET('Hygiene Data'!$H$11,0,10*ROW('Hygiene Data'!H39))="","",OFFSET('Hygiene Data'!$H$11,0,10*ROW('Hygiene Data'!H39)))</f>
        <v/>
      </c>
      <c r="EB45" s="272" t="str">
        <f ca="true">+IF(OFFSET('Hygiene Data'!$H$12,0,10*ROW('Hygiene Data'!H39))="","",OFFSET('Hygiene Data'!$H$12,0,10*ROW('Hygiene Data'!H39)))</f>
        <v/>
      </c>
      <c r="EC45" s="272" t="str">
        <f ca="true">+IF(OFFSET('Hygiene Data'!$H$13,0,10*ROW('Hygiene Data'!H39))="","",OFFSET('Hygiene Data'!$H$13,0,10*ROW('Hygiene Data'!H39)))</f>
        <v/>
      </c>
      <c r="ED45" s="272" t="str">
        <f ca="true">+IF(OFFSET('Hygiene Data'!$I$11,0,10*ROW('Hygiene Data'!I39))="","",OFFSET('Hygiene Data'!$I$11,0,10*ROW('Hygiene Data'!I39)))</f>
        <v/>
      </c>
      <c r="EE45" s="272" t="str">
        <f ca="true">+IF(OFFSET('Hygiene Data'!$I$12,0,10*ROW('Hygiene Data'!I39))="","",OFFSET('Hygiene Data'!$I$12,0,10*ROW('Hygiene Data'!I39)))</f>
        <v/>
      </c>
      <c r="EF45" s="272" t="str">
        <f ca="true">+IF(OFFSET('Hygiene Data'!$I$13,0,10*ROW('Hygiene Data'!I39))="","",OFFSET('Hygiene Data'!$I$13,0,10*ROW('Hygiene Data'!I39)))</f>
        <v/>
      </c>
    </row>
    <row xmlns:x14ac="http://schemas.microsoft.com/office/spreadsheetml/2009/9/ac" r="46" x14ac:dyDescent="0.2">
      <c r="A46" s="36" t="str">
        <f ca="true">+IF(OFFSET('Water Data'!$B$2,0,10*ROW('Water Data'!E40))="","",OFFSET('Water Data'!$B$2,0,10*ROW('Water Data'!E40)))</f>
        <v/>
      </c>
      <c r="B46" s="36" t="str">
        <f ca="true">+IF(OFFSET('Water Data'!$C$2,0,10*ROW('Water Data'!F40))="","",OFFSET('Water Data'!$C$2,0,10*ROW('Water Data'!F40)))</f>
        <v/>
      </c>
      <c r="C46" s="328" t="str">
        <f t="shared" ca="true" si="0"/>
        <v/>
      </c>
      <c r="D46" s="93"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93"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93"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93"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93"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93"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93"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93"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93"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93"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93"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93"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93"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93"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93"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93"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93"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93"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94"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94"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94"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94"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94"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94"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94"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94"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94"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94"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94"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94"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94"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94"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94"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94"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94"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94"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94"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94"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94"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94"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94"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94"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94"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94"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94"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94"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94"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94"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95"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95"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95"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95"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95"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95"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95"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95"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95"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95"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95"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95"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95"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95"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95"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95"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95"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95"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72"/>
      <c r="BS46" s="272" t="str">
        <f ca="true">+IF(OFFSET('Water Data'!$D$27,0,10*ROW('Water Data'!D40))="","",OFFSET('Water Data'!$D$27,0,10*ROW('Water Data'!D40)))</f>
        <v/>
      </c>
      <c r="BT46" s="272" t="str">
        <f ca="true">+IF(OFFSET('Water Data'!$D$28,0,10*ROW('Water Data'!D40))="","",OFFSET('Water Data'!$D$28,0,10*ROW('Water Data'!D40)))</f>
        <v/>
      </c>
      <c r="BU46" s="272" t="str">
        <f ca="true">+IF(OFFSET('Water Data'!$D$29,0,10*ROW('Water Data'!D40))="","",OFFSET('Water Data'!$D$29,0,10*ROW('Water Data'!D40)))</f>
        <v/>
      </c>
      <c r="BV46" s="272" t="str">
        <f ca="true">+IF(OFFSET('Water Data'!$E$27,0,10*ROW('Water Data'!E40))="","",OFFSET('Water Data'!$E$27,0,10*ROW('Water Data'!E40)))</f>
        <v/>
      </c>
      <c r="BW46" s="272" t="str">
        <f ca="true">+IF(OFFSET('Water Data'!$E$28,0,10*ROW('Water Data'!E40))="","",OFFSET('Water Data'!$E$28,0,10*ROW('Water Data'!E40)))</f>
        <v/>
      </c>
      <c r="BX46" s="272" t="str">
        <f ca="true">+IF(OFFSET('Water Data'!$E$29,0,10*ROW('Water Data'!E40))="","",OFFSET('Water Data'!$E$29,0,10*ROW('Water Data'!E40)))</f>
        <v/>
      </c>
      <c r="BY46" s="272" t="str">
        <f ca="true">+IF(OFFSET('Water Data'!$F$27,0,10*ROW('Water Data'!F40))="","",OFFSET('Water Data'!$F$27,0,10*ROW('Water Data'!F40)))</f>
        <v/>
      </c>
      <c r="BZ46" s="272" t="str">
        <f ca="true">+IF(OFFSET('Water Data'!$F$28,0,10*ROW('Water Data'!F40))="","",OFFSET('Water Data'!$F$28,0,10*ROW('Water Data'!F40)))</f>
        <v/>
      </c>
      <c r="CA46" s="272" t="str">
        <f ca="true">+IF(OFFSET('Water Data'!$F$29,0,10*ROW('Water Data'!F40))="","",OFFSET('Water Data'!$F$29,0,10*ROW('Water Data'!F40)))</f>
        <v/>
      </c>
      <c r="CB46" s="272" t="str">
        <f ca="true">+IF(OFFSET('Water Data'!$G$27,0,10*ROW('Water Data'!G40))="","",OFFSET('Water Data'!$G$27,0,10*ROW('Water Data'!G40)))</f>
        <v/>
      </c>
      <c r="CC46" s="272" t="str">
        <f ca="true">+IF(OFFSET('Water Data'!$G$28,0,10*ROW('Water Data'!G40))="","",OFFSET('Water Data'!$G$28,0,10*ROW('Water Data'!G40)))</f>
        <v/>
      </c>
      <c r="CD46" s="272" t="str">
        <f ca="true">+IF(OFFSET('Water Data'!$G$29,0,10*ROW('Water Data'!G40))="","",OFFSET('Water Data'!$G$29,0,10*ROW('Water Data'!G40)))</f>
        <v/>
      </c>
      <c r="CE46" s="272" t="str">
        <f ca="true">+IF(OFFSET('Water Data'!$H$27,0,10*ROW('Water Data'!H40))="","",OFFSET('Water Data'!$H$27,0,10*ROW('Water Data'!H40)))</f>
        <v/>
      </c>
      <c r="CF46" s="272" t="str">
        <f ca="true">+IF(OFFSET('Water Data'!$H$28,0,10*ROW('Water Data'!H40))="","",OFFSET('Water Data'!$H$28,0,10*ROW('Water Data'!H40)))</f>
        <v/>
      </c>
      <c r="CG46" s="272" t="str">
        <f ca="true">+IF(OFFSET('Water Data'!$H$29,0,10*ROW('Water Data'!H40))="","",OFFSET('Water Data'!$H$29,0,10*ROW('Water Data'!H40)))</f>
        <v/>
      </c>
      <c r="CH46" s="272" t="str">
        <f ca="true">+IF(OFFSET('Water Data'!$I$27,0,10*ROW('Water Data'!I40))="","",OFFSET('Water Data'!$I$27,0,10*ROW('Water Data'!I40)))</f>
        <v/>
      </c>
      <c r="CI46" s="272" t="str">
        <f ca="true">+IF(OFFSET('Water Data'!$I$28,0,10*ROW('Water Data'!I40))="","",OFFSET('Water Data'!$I$28,0,10*ROW('Water Data'!I40)))</f>
        <v/>
      </c>
      <c r="CJ46" s="272" t="str">
        <f ca="true">+IF(OFFSET('Water Data'!$I$29,0,10*ROW('Water Data'!I40))="","",OFFSET('Water Data'!$I$29,0,10*ROW('Water Data'!I40)))</f>
        <v/>
      </c>
      <c r="CK46" s="272" t="str">
        <f ca="true">+IF(OFFSET('Sanitation Data'!$D$28,0,10*ROW('Sanitation Data'!D40))="","",OFFSET('Sanitation Data'!$D$28,0,10*ROW('Sanitation Data'!D40)))</f>
        <v/>
      </c>
      <c r="CL46" s="272" t="str">
        <f ca="true">+IF(OFFSET('Sanitation Data'!$D$29,0,10*ROW('Sanitation Data'!D40))="","",OFFSET('Sanitation Data'!$D$29,0,10*ROW('Sanitation Data'!D40)))</f>
        <v/>
      </c>
      <c r="CM46" s="272" t="str">
        <f ca="true">+IF(OFFSET('Sanitation Data'!$D$30,0,10*ROW('Sanitation Data'!D40))="","",OFFSET('Sanitation Data'!$D$30,0,10*ROW('Sanitation Data'!D40)))</f>
        <v/>
      </c>
      <c r="CN46" s="272" t="str">
        <f ca="true">+IF(OFFSET('Sanitation Data'!$D$31,0,10*ROW('Sanitation Data'!D40))="","",OFFSET('Sanitation Data'!$D$31,0,10*ROW('Sanitation Data'!D40)))</f>
        <v/>
      </c>
      <c r="CO46" s="272" t="str">
        <f ca="true">+IF(OFFSET('Sanitation Data'!$D$32,0,10*ROW('Sanitation Data'!D40))="","",OFFSET('Sanitation Data'!$D$32,0,10*ROW('Sanitation Data'!D40)))</f>
        <v/>
      </c>
      <c r="CP46" s="272" t="str">
        <f ca="true">+IF(OFFSET('Sanitation Data'!$E$28,0,10*ROW('Sanitation Data'!E40))="","",OFFSET('Sanitation Data'!$E$28,0,10*ROW('Sanitation Data'!E40)))</f>
        <v/>
      </c>
      <c r="CQ46" s="272" t="str">
        <f ca="true">+IF(OFFSET('Sanitation Data'!$E$29,0,10*ROW('Sanitation Data'!E40))="","",OFFSET('Sanitation Data'!$E$29,0,10*ROW('Sanitation Data'!E40)))</f>
        <v/>
      </c>
      <c r="CR46" s="272" t="str">
        <f ca="true">+IF(OFFSET('Sanitation Data'!$E$30,0,10*ROW('Sanitation Data'!E40))="","",OFFSET('Sanitation Data'!$E$30,0,10*ROW('Sanitation Data'!E40)))</f>
        <v/>
      </c>
      <c r="CS46" s="272" t="str">
        <f ca="true">+IF(OFFSET('Sanitation Data'!$E$31,0,10*ROW('Sanitation Data'!E40))="","",OFFSET('Sanitation Data'!$E$31,0,10*ROW('Sanitation Data'!E40)))</f>
        <v/>
      </c>
      <c r="CT46" s="272" t="str">
        <f ca="true">+IF(OFFSET('Sanitation Data'!$E$32,0,10*ROW('Sanitation Data'!E40))="","",OFFSET('Sanitation Data'!$E$32,0,10*ROW('Sanitation Data'!E40)))</f>
        <v/>
      </c>
      <c r="CU46" s="272" t="str">
        <f ca="true">+IF(OFFSET('Sanitation Data'!$F$28,0,10*ROW('Sanitation Data'!F40))="","",OFFSET('Sanitation Data'!$F$28,0,10*ROW('Sanitation Data'!F40)))</f>
        <v/>
      </c>
      <c r="CV46" s="272" t="str">
        <f ca="true">+IF(OFFSET('Sanitation Data'!$F$29,0,10*ROW('Sanitation Data'!F40))="","",OFFSET('Sanitation Data'!$F$29,0,10*ROW('Sanitation Data'!F40)))</f>
        <v/>
      </c>
      <c r="CW46" s="272" t="str">
        <f ca="true">+IF(OFFSET('Sanitation Data'!$F$30,0,10*ROW('Sanitation Data'!F40))="","",OFFSET('Sanitation Data'!$F$30,0,10*ROW('Sanitation Data'!F40)))</f>
        <v/>
      </c>
      <c r="CX46" s="272" t="str">
        <f ca="true">+IF(OFFSET('Sanitation Data'!$F$31,0,10*ROW('Sanitation Data'!F40))="","",OFFSET('Sanitation Data'!$F$31,0,10*ROW('Sanitation Data'!F40)))</f>
        <v/>
      </c>
      <c r="CY46" s="272" t="str">
        <f ca="true">+IF(OFFSET('Sanitation Data'!$F$32,0,10*ROW('Sanitation Data'!F40))="","",OFFSET('Sanitation Data'!$F$32,0,10*ROW('Sanitation Data'!F40)))</f>
        <v/>
      </c>
      <c r="CZ46" s="272" t="str">
        <f ca="true">+IF(OFFSET('Sanitation Data'!$G$28,0,10*ROW('Sanitation Data'!G40))="","",OFFSET('Sanitation Data'!$G$28,0,10*ROW('Sanitation Data'!G40)))</f>
        <v/>
      </c>
      <c r="DA46" s="272" t="str">
        <f ca="true">+IF(OFFSET('Sanitation Data'!$G$29,0,10*ROW('Sanitation Data'!G40))="","",OFFSET('Sanitation Data'!$G$29,0,10*ROW('Sanitation Data'!G40)))</f>
        <v/>
      </c>
      <c r="DB46" s="272" t="str">
        <f ca="true">+IF(OFFSET('Sanitation Data'!$G$30,0,10*ROW('Sanitation Data'!G40))="","",OFFSET('Sanitation Data'!$G$30,0,10*ROW('Sanitation Data'!G40)))</f>
        <v/>
      </c>
      <c r="DC46" s="272" t="str">
        <f ca="true">+IF(OFFSET('Sanitation Data'!$G$31,0,10*ROW('Sanitation Data'!G40))="","",OFFSET('Sanitation Data'!$G$31,0,10*ROW('Sanitation Data'!G40)))</f>
        <v/>
      </c>
      <c r="DD46" s="272" t="str">
        <f ca="true">+IF(OFFSET('Sanitation Data'!$G$32,0,10*ROW('Sanitation Data'!G40))="","",OFFSET('Sanitation Data'!$G$32,0,10*ROW('Sanitation Data'!G40)))</f>
        <v/>
      </c>
      <c r="DE46" s="272" t="str">
        <f ca="true">+IF(OFFSET('Sanitation Data'!$H$28,0,10*ROW('Sanitation Data'!H40))="","",OFFSET('Sanitation Data'!$H$28,0,10*ROW('Sanitation Data'!H40)))</f>
        <v/>
      </c>
      <c r="DF46" s="272" t="str">
        <f ca="true">+IF(OFFSET('Sanitation Data'!$H$29,0,10*ROW('Sanitation Data'!H40))="","",OFFSET('Sanitation Data'!$H$29,0,10*ROW('Sanitation Data'!H40)))</f>
        <v/>
      </c>
      <c r="DG46" s="272" t="str">
        <f ca="true">+IF(OFFSET('Sanitation Data'!$H$30,0,10*ROW('Sanitation Data'!H40))="","",OFFSET('Sanitation Data'!$H$30,0,10*ROW('Sanitation Data'!H40)))</f>
        <v/>
      </c>
      <c r="DH46" s="272" t="str">
        <f ca="true">+IF(OFFSET('Sanitation Data'!$H$31,0,10*ROW('Sanitation Data'!H40))="","",OFFSET('Sanitation Data'!$H$31,0,10*ROW('Sanitation Data'!H40)))</f>
        <v/>
      </c>
      <c r="DI46" s="272" t="str">
        <f ca="true">+IF(OFFSET('Sanitation Data'!$H$32,0,10*ROW('Sanitation Data'!H40))="","",OFFSET('Sanitation Data'!$H$32,0,10*ROW('Sanitation Data'!H40)))</f>
        <v/>
      </c>
      <c r="DJ46" s="272" t="str">
        <f ca="true">+IF(OFFSET('Sanitation Data'!$I$28,0,10*ROW('Sanitation Data'!I40))="","",OFFSET('Sanitation Data'!$I$28,0,10*ROW('Sanitation Data'!I40)))</f>
        <v/>
      </c>
      <c r="DK46" s="272" t="str">
        <f ca="true">+IF(OFFSET('Sanitation Data'!$I$29,0,10*ROW('Sanitation Data'!I40))="","",OFFSET('Sanitation Data'!$I$29,0,10*ROW('Sanitation Data'!I40)))</f>
        <v/>
      </c>
      <c r="DL46" s="272" t="str">
        <f ca="true">+IF(OFFSET('Sanitation Data'!$I$30,0,10*ROW('Sanitation Data'!I40))="","",OFFSET('Sanitation Data'!$I$30,0,10*ROW('Sanitation Data'!I40)))</f>
        <v/>
      </c>
      <c r="DM46" s="272" t="str">
        <f ca="true">+IF(OFFSET('Sanitation Data'!$I$31,0,10*ROW('Sanitation Data'!I40))="","",OFFSET('Sanitation Data'!$I$31,0,10*ROW('Sanitation Data'!I40)))</f>
        <v/>
      </c>
      <c r="DN46" s="272" t="str">
        <f ca="true">+IF(OFFSET('Sanitation Data'!$I$32,0,10*ROW('Sanitation Data'!I40))="","",OFFSET('Sanitation Data'!$I$32,0,10*ROW('Sanitation Data'!I40)))</f>
        <v/>
      </c>
      <c r="DO46" s="272" t="str">
        <f ca="true">+IF(OFFSET('Hygiene Data'!$D$11,0,10*ROW('Hygiene Data'!D40))="","",OFFSET('Hygiene Data'!$D$11,0,10*ROW('Hygiene Data'!D40)))</f>
        <v/>
      </c>
      <c r="DP46" s="272" t="str">
        <f ca="true">+IF(OFFSET('Hygiene Data'!$D$12,0,10*ROW('Hygiene Data'!D40))="","",OFFSET('Hygiene Data'!$D$12,0,10*ROW('Hygiene Data'!D40)))</f>
        <v/>
      </c>
      <c r="DQ46" s="272" t="str">
        <f ca="true">+IF(OFFSET('Hygiene Data'!$D$13,0,10*ROW('Hygiene Data'!D40))="","",OFFSET('Hygiene Data'!$D$13,0,10*ROW('Hygiene Data'!D40)))</f>
        <v/>
      </c>
      <c r="DR46" s="272" t="str">
        <f ca="true">+IF(OFFSET('Hygiene Data'!$E$11,0,10*ROW('Hygiene Data'!E40))="","",OFFSET('Hygiene Data'!$E$11,0,10*ROW('Hygiene Data'!E40)))</f>
        <v/>
      </c>
      <c r="DS46" s="272" t="str">
        <f ca="true">+IF(OFFSET('Hygiene Data'!$E$12,0,10*ROW('Hygiene Data'!E40))="","",OFFSET('Hygiene Data'!$E$12,0,10*ROW('Hygiene Data'!E40)))</f>
        <v/>
      </c>
      <c r="DT46" s="272" t="str">
        <f ca="true">+IF(OFFSET('Hygiene Data'!$E$13,0,10*ROW('Hygiene Data'!E40))="","",OFFSET('Hygiene Data'!$E$13,0,10*ROW('Hygiene Data'!E40)))</f>
        <v/>
      </c>
      <c r="DU46" s="272" t="str">
        <f ca="true">+IF(OFFSET('Hygiene Data'!$F$11,0,10*ROW('Hygiene Data'!F40))="","",OFFSET('Hygiene Data'!$F$11,0,10*ROW('Hygiene Data'!F40)))</f>
        <v/>
      </c>
      <c r="DV46" s="272" t="str">
        <f ca="true">+IF(OFFSET('Hygiene Data'!$F$12,0,10*ROW('Hygiene Data'!F40))="","",OFFSET('Hygiene Data'!$F$12,0,10*ROW('Hygiene Data'!F40)))</f>
        <v/>
      </c>
      <c r="DW46" s="272" t="str">
        <f ca="true">+IF(OFFSET('Hygiene Data'!$F$13,0,10*ROW('Hygiene Data'!F40))="","",OFFSET('Hygiene Data'!$F$13,0,10*ROW('Hygiene Data'!F40)))</f>
        <v/>
      </c>
      <c r="DX46" s="272" t="str">
        <f ca="true">+IF(OFFSET('Hygiene Data'!$G$11,0,10*ROW('Hygiene Data'!G40))="","",OFFSET('Hygiene Data'!$G$11,0,10*ROW('Hygiene Data'!G40)))</f>
        <v/>
      </c>
      <c r="DY46" s="272" t="str">
        <f ca="true">+IF(OFFSET('Hygiene Data'!$G$12,0,10*ROW('Hygiene Data'!G40))="","",OFFSET('Hygiene Data'!$G$12,0,10*ROW('Hygiene Data'!G40)))</f>
        <v/>
      </c>
      <c r="DZ46" s="272" t="str">
        <f ca="true">+IF(OFFSET('Hygiene Data'!$G$13,0,10*ROW('Hygiene Data'!G40))="","",OFFSET('Hygiene Data'!$G$13,0,10*ROW('Hygiene Data'!G40)))</f>
        <v/>
      </c>
      <c r="EA46" s="272" t="str">
        <f ca="true">+IF(OFFSET('Hygiene Data'!$H$11,0,10*ROW('Hygiene Data'!H40))="","",OFFSET('Hygiene Data'!$H$11,0,10*ROW('Hygiene Data'!H40)))</f>
        <v/>
      </c>
      <c r="EB46" s="272" t="str">
        <f ca="true">+IF(OFFSET('Hygiene Data'!$H$12,0,10*ROW('Hygiene Data'!H40))="","",OFFSET('Hygiene Data'!$H$12,0,10*ROW('Hygiene Data'!H40)))</f>
        <v/>
      </c>
      <c r="EC46" s="272" t="str">
        <f ca="true">+IF(OFFSET('Hygiene Data'!$H$13,0,10*ROW('Hygiene Data'!H40))="","",OFFSET('Hygiene Data'!$H$13,0,10*ROW('Hygiene Data'!H40)))</f>
        <v/>
      </c>
      <c r="ED46" s="272" t="str">
        <f ca="true">+IF(OFFSET('Hygiene Data'!$I$11,0,10*ROW('Hygiene Data'!I40))="","",OFFSET('Hygiene Data'!$I$11,0,10*ROW('Hygiene Data'!I40)))</f>
        <v/>
      </c>
      <c r="EE46" s="272" t="str">
        <f ca="true">+IF(OFFSET('Hygiene Data'!$I$12,0,10*ROW('Hygiene Data'!I40))="","",OFFSET('Hygiene Data'!$I$12,0,10*ROW('Hygiene Data'!I40)))</f>
        <v/>
      </c>
      <c r="EF46" s="272" t="str">
        <f ca="true">+IF(OFFSET('Hygiene Data'!$I$13,0,10*ROW('Hygiene Data'!I40))="","",OFFSET('Hygiene Data'!$I$13,0,10*ROW('Hygiene Data'!I40)))</f>
        <v/>
      </c>
    </row>
    <row xmlns:x14ac="http://schemas.microsoft.com/office/spreadsheetml/2009/9/ac" r="47" x14ac:dyDescent="0.2">
      <c r="A47" s="36" t="str">
        <f ca="true">+IF(OFFSET('Water Data'!$B$2,0,10*ROW('Water Data'!E41))="","",OFFSET('Water Data'!$B$2,0,10*ROW('Water Data'!E41)))</f>
        <v/>
      </c>
      <c r="B47" s="36" t="str">
        <f ca="true">+IF(OFFSET('Water Data'!$C$2,0,10*ROW('Water Data'!F41))="","",OFFSET('Water Data'!$C$2,0,10*ROW('Water Data'!F41)))</f>
        <v/>
      </c>
      <c r="C47" s="328" t="str">
        <f t="shared" ca="true" si="0"/>
        <v/>
      </c>
      <c r="D47" s="93"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93"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93"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93"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93"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93"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93"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93"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93"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93"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93"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93"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93"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93"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93"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93"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93"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93"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94"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94"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94"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94"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94"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94"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94"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94"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94"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94"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94"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94"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94"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94"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94"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94"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94"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94"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94"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94"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94"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94"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94"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94"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94"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94"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94"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94"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94"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94"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95"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95"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95"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95"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95"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95"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95"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95"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95"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95"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95"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95"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95"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95"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95"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95"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95"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95"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72"/>
      <c r="BS47" s="272" t="str">
        <f ca="true">+IF(OFFSET('Water Data'!$D$27,0,10*ROW('Water Data'!D41))="","",OFFSET('Water Data'!$D$27,0,10*ROW('Water Data'!D41)))</f>
        <v/>
      </c>
      <c r="BT47" s="272" t="str">
        <f ca="true">+IF(OFFSET('Water Data'!$D$28,0,10*ROW('Water Data'!D41))="","",OFFSET('Water Data'!$D$28,0,10*ROW('Water Data'!D41)))</f>
        <v/>
      </c>
      <c r="BU47" s="272" t="str">
        <f ca="true">+IF(OFFSET('Water Data'!$D$29,0,10*ROW('Water Data'!D41))="","",OFFSET('Water Data'!$D$29,0,10*ROW('Water Data'!D41)))</f>
        <v/>
      </c>
      <c r="BV47" s="272" t="str">
        <f ca="true">+IF(OFFSET('Water Data'!$E$27,0,10*ROW('Water Data'!E41))="","",OFFSET('Water Data'!$E$27,0,10*ROW('Water Data'!E41)))</f>
        <v/>
      </c>
      <c r="BW47" s="272" t="str">
        <f ca="true">+IF(OFFSET('Water Data'!$E$28,0,10*ROW('Water Data'!E41))="","",OFFSET('Water Data'!$E$28,0,10*ROW('Water Data'!E41)))</f>
        <v/>
      </c>
      <c r="BX47" s="272" t="str">
        <f ca="true">+IF(OFFSET('Water Data'!$E$29,0,10*ROW('Water Data'!E41))="","",OFFSET('Water Data'!$E$29,0,10*ROW('Water Data'!E41)))</f>
        <v/>
      </c>
      <c r="BY47" s="272" t="str">
        <f ca="true">+IF(OFFSET('Water Data'!$F$27,0,10*ROW('Water Data'!F41))="","",OFFSET('Water Data'!$F$27,0,10*ROW('Water Data'!F41)))</f>
        <v/>
      </c>
      <c r="BZ47" s="272" t="str">
        <f ca="true">+IF(OFFSET('Water Data'!$F$28,0,10*ROW('Water Data'!F41))="","",OFFSET('Water Data'!$F$28,0,10*ROW('Water Data'!F41)))</f>
        <v/>
      </c>
      <c r="CA47" s="272" t="str">
        <f ca="true">+IF(OFFSET('Water Data'!$F$29,0,10*ROW('Water Data'!F41))="","",OFFSET('Water Data'!$F$29,0,10*ROW('Water Data'!F41)))</f>
        <v/>
      </c>
      <c r="CB47" s="272" t="str">
        <f ca="true">+IF(OFFSET('Water Data'!$G$27,0,10*ROW('Water Data'!G41))="","",OFFSET('Water Data'!$G$27,0,10*ROW('Water Data'!G41)))</f>
        <v/>
      </c>
      <c r="CC47" s="272" t="str">
        <f ca="true">+IF(OFFSET('Water Data'!$G$28,0,10*ROW('Water Data'!G41))="","",OFFSET('Water Data'!$G$28,0,10*ROW('Water Data'!G41)))</f>
        <v/>
      </c>
      <c r="CD47" s="272" t="str">
        <f ca="true">+IF(OFFSET('Water Data'!$G$29,0,10*ROW('Water Data'!G41))="","",OFFSET('Water Data'!$G$29,0,10*ROW('Water Data'!G41)))</f>
        <v/>
      </c>
      <c r="CE47" s="272" t="str">
        <f ca="true">+IF(OFFSET('Water Data'!$H$27,0,10*ROW('Water Data'!H41))="","",OFFSET('Water Data'!$H$27,0,10*ROW('Water Data'!H41)))</f>
        <v/>
      </c>
      <c r="CF47" s="272" t="str">
        <f ca="true">+IF(OFFSET('Water Data'!$H$28,0,10*ROW('Water Data'!H41))="","",OFFSET('Water Data'!$H$28,0,10*ROW('Water Data'!H41)))</f>
        <v/>
      </c>
      <c r="CG47" s="272" t="str">
        <f ca="true">+IF(OFFSET('Water Data'!$H$29,0,10*ROW('Water Data'!H41))="","",OFFSET('Water Data'!$H$29,0,10*ROW('Water Data'!H41)))</f>
        <v/>
      </c>
      <c r="CH47" s="272" t="str">
        <f ca="true">+IF(OFFSET('Water Data'!$I$27,0,10*ROW('Water Data'!I41))="","",OFFSET('Water Data'!$I$27,0,10*ROW('Water Data'!I41)))</f>
        <v/>
      </c>
      <c r="CI47" s="272" t="str">
        <f ca="true">+IF(OFFSET('Water Data'!$I$28,0,10*ROW('Water Data'!I41))="","",OFFSET('Water Data'!$I$28,0,10*ROW('Water Data'!I41)))</f>
        <v/>
      </c>
      <c r="CJ47" s="272" t="str">
        <f ca="true">+IF(OFFSET('Water Data'!$I$29,0,10*ROW('Water Data'!I41))="","",OFFSET('Water Data'!$I$29,0,10*ROW('Water Data'!I41)))</f>
        <v/>
      </c>
      <c r="CK47" s="272" t="str">
        <f ca="true">+IF(OFFSET('Sanitation Data'!$D$28,0,10*ROW('Sanitation Data'!D41))="","",OFFSET('Sanitation Data'!$D$28,0,10*ROW('Sanitation Data'!D41)))</f>
        <v/>
      </c>
      <c r="CL47" s="272" t="str">
        <f ca="true">+IF(OFFSET('Sanitation Data'!$D$29,0,10*ROW('Sanitation Data'!D41))="","",OFFSET('Sanitation Data'!$D$29,0,10*ROW('Sanitation Data'!D41)))</f>
        <v/>
      </c>
      <c r="CM47" s="272" t="str">
        <f ca="true">+IF(OFFSET('Sanitation Data'!$D$30,0,10*ROW('Sanitation Data'!D41))="","",OFFSET('Sanitation Data'!$D$30,0,10*ROW('Sanitation Data'!D41)))</f>
        <v/>
      </c>
      <c r="CN47" s="272" t="str">
        <f ca="true">+IF(OFFSET('Sanitation Data'!$D$31,0,10*ROW('Sanitation Data'!D41))="","",OFFSET('Sanitation Data'!$D$31,0,10*ROW('Sanitation Data'!D41)))</f>
        <v/>
      </c>
      <c r="CO47" s="272" t="str">
        <f ca="true">+IF(OFFSET('Sanitation Data'!$D$32,0,10*ROW('Sanitation Data'!D41))="","",OFFSET('Sanitation Data'!$D$32,0,10*ROW('Sanitation Data'!D41)))</f>
        <v/>
      </c>
      <c r="CP47" s="272" t="str">
        <f ca="true">+IF(OFFSET('Sanitation Data'!$E$28,0,10*ROW('Sanitation Data'!E41))="","",OFFSET('Sanitation Data'!$E$28,0,10*ROW('Sanitation Data'!E41)))</f>
        <v/>
      </c>
      <c r="CQ47" s="272" t="str">
        <f ca="true">+IF(OFFSET('Sanitation Data'!$E$29,0,10*ROW('Sanitation Data'!E41))="","",OFFSET('Sanitation Data'!$E$29,0,10*ROW('Sanitation Data'!E41)))</f>
        <v/>
      </c>
      <c r="CR47" s="272" t="str">
        <f ca="true">+IF(OFFSET('Sanitation Data'!$E$30,0,10*ROW('Sanitation Data'!E41))="","",OFFSET('Sanitation Data'!$E$30,0,10*ROW('Sanitation Data'!E41)))</f>
        <v/>
      </c>
      <c r="CS47" s="272" t="str">
        <f ca="true">+IF(OFFSET('Sanitation Data'!$E$31,0,10*ROW('Sanitation Data'!E41))="","",OFFSET('Sanitation Data'!$E$31,0,10*ROW('Sanitation Data'!E41)))</f>
        <v/>
      </c>
      <c r="CT47" s="272" t="str">
        <f ca="true">+IF(OFFSET('Sanitation Data'!$E$32,0,10*ROW('Sanitation Data'!E41))="","",OFFSET('Sanitation Data'!$E$32,0,10*ROW('Sanitation Data'!E41)))</f>
        <v/>
      </c>
      <c r="CU47" s="272" t="str">
        <f ca="true">+IF(OFFSET('Sanitation Data'!$F$28,0,10*ROW('Sanitation Data'!F41))="","",OFFSET('Sanitation Data'!$F$28,0,10*ROW('Sanitation Data'!F41)))</f>
        <v/>
      </c>
      <c r="CV47" s="272" t="str">
        <f ca="true">+IF(OFFSET('Sanitation Data'!$F$29,0,10*ROW('Sanitation Data'!F41))="","",OFFSET('Sanitation Data'!$F$29,0,10*ROW('Sanitation Data'!F41)))</f>
        <v/>
      </c>
      <c r="CW47" s="272" t="str">
        <f ca="true">+IF(OFFSET('Sanitation Data'!$F$30,0,10*ROW('Sanitation Data'!F41))="","",OFFSET('Sanitation Data'!$F$30,0,10*ROW('Sanitation Data'!F41)))</f>
        <v/>
      </c>
      <c r="CX47" s="272" t="str">
        <f ca="true">+IF(OFFSET('Sanitation Data'!$F$31,0,10*ROW('Sanitation Data'!F41))="","",OFFSET('Sanitation Data'!$F$31,0,10*ROW('Sanitation Data'!F41)))</f>
        <v/>
      </c>
      <c r="CY47" s="272" t="str">
        <f ca="true">+IF(OFFSET('Sanitation Data'!$F$32,0,10*ROW('Sanitation Data'!F41))="","",OFFSET('Sanitation Data'!$F$32,0,10*ROW('Sanitation Data'!F41)))</f>
        <v/>
      </c>
      <c r="CZ47" s="272" t="str">
        <f ca="true">+IF(OFFSET('Sanitation Data'!$G$28,0,10*ROW('Sanitation Data'!G41))="","",OFFSET('Sanitation Data'!$G$28,0,10*ROW('Sanitation Data'!G41)))</f>
        <v/>
      </c>
      <c r="DA47" s="272" t="str">
        <f ca="true">+IF(OFFSET('Sanitation Data'!$G$29,0,10*ROW('Sanitation Data'!G41))="","",OFFSET('Sanitation Data'!$G$29,0,10*ROW('Sanitation Data'!G41)))</f>
        <v/>
      </c>
      <c r="DB47" s="272" t="str">
        <f ca="true">+IF(OFFSET('Sanitation Data'!$G$30,0,10*ROW('Sanitation Data'!G41))="","",OFFSET('Sanitation Data'!$G$30,0,10*ROW('Sanitation Data'!G41)))</f>
        <v/>
      </c>
      <c r="DC47" s="272" t="str">
        <f ca="true">+IF(OFFSET('Sanitation Data'!$G$31,0,10*ROW('Sanitation Data'!G41))="","",OFFSET('Sanitation Data'!$G$31,0,10*ROW('Sanitation Data'!G41)))</f>
        <v/>
      </c>
      <c r="DD47" s="272" t="str">
        <f ca="true">+IF(OFFSET('Sanitation Data'!$G$32,0,10*ROW('Sanitation Data'!G41))="","",OFFSET('Sanitation Data'!$G$32,0,10*ROW('Sanitation Data'!G41)))</f>
        <v/>
      </c>
      <c r="DE47" s="272" t="str">
        <f ca="true">+IF(OFFSET('Sanitation Data'!$H$28,0,10*ROW('Sanitation Data'!H41))="","",OFFSET('Sanitation Data'!$H$28,0,10*ROW('Sanitation Data'!H41)))</f>
        <v/>
      </c>
      <c r="DF47" s="272" t="str">
        <f ca="true">+IF(OFFSET('Sanitation Data'!$H$29,0,10*ROW('Sanitation Data'!H41))="","",OFFSET('Sanitation Data'!$H$29,0,10*ROW('Sanitation Data'!H41)))</f>
        <v/>
      </c>
      <c r="DG47" s="272" t="str">
        <f ca="true">+IF(OFFSET('Sanitation Data'!$H$30,0,10*ROW('Sanitation Data'!H41))="","",OFFSET('Sanitation Data'!$H$30,0,10*ROW('Sanitation Data'!H41)))</f>
        <v/>
      </c>
      <c r="DH47" s="272" t="str">
        <f ca="true">+IF(OFFSET('Sanitation Data'!$H$31,0,10*ROW('Sanitation Data'!H41))="","",OFFSET('Sanitation Data'!$H$31,0,10*ROW('Sanitation Data'!H41)))</f>
        <v/>
      </c>
      <c r="DI47" s="272" t="str">
        <f ca="true">+IF(OFFSET('Sanitation Data'!$H$32,0,10*ROW('Sanitation Data'!H41))="","",OFFSET('Sanitation Data'!$H$32,0,10*ROW('Sanitation Data'!H41)))</f>
        <v/>
      </c>
      <c r="DJ47" s="272" t="str">
        <f ca="true">+IF(OFFSET('Sanitation Data'!$I$28,0,10*ROW('Sanitation Data'!I41))="","",OFFSET('Sanitation Data'!$I$28,0,10*ROW('Sanitation Data'!I41)))</f>
        <v/>
      </c>
      <c r="DK47" s="272" t="str">
        <f ca="true">+IF(OFFSET('Sanitation Data'!$I$29,0,10*ROW('Sanitation Data'!I41))="","",OFFSET('Sanitation Data'!$I$29,0,10*ROW('Sanitation Data'!I41)))</f>
        <v/>
      </c>
      <c r="DL47" s="272" t="str">
        <f ca="true">+IF(OFFSET('Sanitation Data'!$I$30,0,10*ROW('Sanitation Data'!I41))="","",OFFSET('Sanitation Data'!$I$30,0,10*ROW('Sanitation Data'!I41)))</f>
        <v/>
      </c>
      <c r="DM47" s="272" t="str">
        <f ca="true">+IF(OFFSET('Sanitation Data'!$I$31,0,10*ROW('Sanitation Data'!I41))="","",OFFSET('Sanitation Data'!$I$31,0,10*ROW('Sanitation Data'!I41)))</f>
        <v/>
      </c>
      <c r="DN47" s="272" t="str">
        <f ca="true">+IF(OFFSET('Sanitation Data'!$I$32,0,10*ROW('Sanitation Data'!I41))="","",OFFSET('Sanitation Data'!$I$32,0,10*ROW('Sanitation Data'!I41)))</f>
        <v/>
      </c>
      <c r="DO47" s="272" t="str">
        <f ca="true">+IF(OFFSET('Hygiene Data'!$D$11,0,10*ROW('Hygiene Data'!D41))="","",OFFSET('Hygiene Data'!$D$11,0,10*ROW('Hygiene Data'!D41)))</f>
        <v/>
      </c>
      <c r="DP47" s="272" t="str">
        <f ca="true">+IF(OFFSET('Hygiene Data'!$D$12,0,10*ROW('Hygiene Data'!D41))="","",OFFSET('Hygiene Data'!$D$12,0,10*ROW('Hygiene Data'!D41)))</f>
        <v/>
      </c>
      <c r="DQ47" s="272" t="str">
        <f ca="true">+IF(OFFSET('Hygiene Data'!$D$13,0,10*ROW('Hygiene Data'!D41))="","",OFFSET('Hygiene Data'!$D$13,0,10*ROW('Hygiene Data'!D41)))</f>
        <v/>
      </c>
      <c r="DR47" s="272" t="str">
        <f ca="true">+IF(OFFSET('Hygiene Data'!$E$11,0,10*ROW('Hygiene Data'!E41))="","",OFFSET('Hygiene Data'!$E$11,0,10*ROW('Hygiene Data'!E41)))</f>
        <v/>
      </c>
      <c r="DS47" s="272" t="str">
        <f ca="true">+IF(OFFSET('Hygiene Data'!$E$12,0,10*ROW('Hygiene Data'!E41))="","",OFFSET('Hygiene Data'!$E$12,0,10*ROW('Hygiene Data'!E41)))</f>
        <v/>
      </c>
      <c r="DT47" s="272" t="str">
        <f ca="true">+IF(OFFSET('Hygiene Data'!$E$13,0,10*ROW('Hygiene Data'!E41))="","",OFFSET('Hygiene Data'!$E$13,0,10*ROW('Hygiene Data'!E41)))</f>
        <v/>
      </c>
      <c r="DU47" s="272" t="str">
        <f ca="true">+IF(OFFSET('Hygiene Data'!$F$11,0,10*ROW('Hygiene Data'!F41))="","",OFFSET('Hygiene Data'!$F$11,0,10*ROW('Hygiene Data'!F41)))</f>
        <v/>
      </c>
      <c r="DV47" s="272" t="str">
        <f ca="true">+IF(OFFSET('Hygiene Data'!$F$12,0,10*ROW('Hygiene Data'!F41))="","",OFFSET('Hygiene Data'!$F$12,0,10*ROW('Hygiene Data'!F41)))</f>
        <v/>
      </c>
      <c r="DW47" s="272" t="str">
        <f ca="true">+IF(OFFSET('Hygiene Data'!$F$13,0,10*ROW('Hygiene Data'!F41))="","",OFFSET('Hygiene Data'!$F$13,0,10*ROW('Hygiene Data'!F41)))</f>
        <v/>
      </c>
      <c r="DX47" s="272" t="str">
        <f ca="true">+IF(OFFSET('Hygiene Data'!$G$11,0,10*ROW('Hygiene Data'!G41))="","",OFFSET('Hygiene Data'!$G$11,0,10*ROW('Hygiene Data'!G41)))</f>
        <v/>
      </c>
      <c r="DY47" s="272" t="str">
        <f ca="true">+IF(OFFSET('Hygiene Data'!$G$12,0,10*ROW('Hygiene Data'!G41))="","",OFFSET('Hygiene Data'!$G$12,0,10*ROW('Hygiene Data'!G41)))</f>
        <v/>
      </c>
      <c r="DZ47" s="272" t="str">
        <f ca="true">+IF(OFFSET('Hygiene Data'!$G$13,0,10*ROW('Hygiene Data'!G41))="","",OFFSET('Hygiene Data'!$G$13,0,10*ROW('Hygiene Data'!G41)))</f>
        <v/>
      </c>
      <c r="EA47" s="272" t="str">
        <f ca="true">+IF(OFFSET('Hygiene Data'!$H$11,0,10*ROW('Hygiene Data'!H41))="","",OFFSET('Hygiene Data'!$H$11,0,10*ROW('Hygiene Data'!H41)))</f>
        <v/>
      </c>
      <c r="EB47" s="272" t="str">
        <f ca="true">+IF(OFFSET('Hygiene Data'!$H$12,0,10*ROW('Hygiene Data'!H41))="","",OFFSET('Hygiene Data'!$H$12,0,10*ROW('Hygiene Data'!H41)))</f>
        <v/>
      </c>
      <c r="EC47" s="272" t="str">
        <f ca="true">+IF(OFFSET('Hygiene Data'!$H$13,0,10*ROW('Hygiene Data'!H41))="","",OFFSET('Hygiene Data'!$H$13,0,10*ROW('Hygiene Data'!H41)))</f>
        <v/>
      </c>
      <c r="ED47" s="272" t="str">
        <f ca="true">+IF(OFFSET('Hygiene Data'!$I$11,0,10*ROW('Hygiene Data'!I41))="","",OFFSET('Hygiene Data'!$I$11,0,10*ROW('Hygiene Data'!I41)))</f>
        <v/>
      </c>
      <c r="EE47" s="272" t="str">
        <f ca="true">+IF(OFFSET('Hygiene Data'!$I$12,0,10*ROW('Hygiene Data'!I41))="","",OFFSET('Hygiene Data'!$I$12,0,10*ROW('Hygiene Data'!I41)))</f>
        <v/>
      </c>
      <c r="EF47" s="272" t="str">
        <f ca="true">+IF(OFFSET('Hygiene Data'!$I$13,0,10*ROW('Hygiene Data'!I41))="","",OFFSET('Hygiene Data'!$I$13,0,10*ROW('Hygiene Data'!I41)))</f>
        <v/>
      </c>
    </row>
    <row xmlns:x14ac="http://schemas.microsoft.com/office/spreadsheetml/2009/9/ac" r="48" x14ac:dyDescent="0.2">
      <c r="A48" s="36" t="str">
        <f ca="true">+IF(OFFSET('Water Data'!$B$2,0,10*ROW('Water Data'!E42))="","",OFFSET('Water Data'!$B$2,0,10*ROW('Water Data'!E42)))</f>
        <v/>
      </c>
      <c r="B48" s="36" t="str">
        <f ca="true">+IF(OFFSET('Water Data'!$C$2,0,10*ROW('Water Data'!F42))="","",OFFSET('Water Data'!$C$2,0,10*ROW('Water Data'!F42)))</f>
        <v/>
      </c>
      <c r="C48" s="328" t="str">
        <f t="shared" ca="true" si="0"/>
        <v/>
      </c>
      <c r="D48" s="93"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93"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93"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93"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93"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93"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93"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93"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93"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93"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93"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93"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93"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93"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93"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93"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93"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93"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94"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94"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94"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94"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94"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94"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94"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94"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94"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94"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94"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94"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94"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94"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94"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94"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94"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94"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94"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94"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94"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94"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94"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94"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94"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94"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94"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94"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94"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94"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95"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95"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95"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95"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95"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95"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95"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95"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95"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95"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95"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95"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95"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95"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95"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95"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95"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95"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72"/>
      <c r="BS48" s="272" t="str">
        <f ca="true">+IF(OFFSET('Water Data'!$D$27,0,10*ROW('Water Data'!D42))="","",OFFSET('Water Data'!$D$27,0,10*ROW('Water Data'!D42)))</f>
        <v/>
      </c>
      <c r="BT48" s="272" t="str">
        <f ca="true">+IF(OFFSET('Water Data'!$D$28,0,10*ROW('Water Data'!D42))="","",OFFSET('Water Data'!$D$28,0,10*ROW('Water Data'!D42)))</f>
        <v/>
      </c>
      <c r="BU48" s="272" t="str">
        <f ca="true">+IF(OFFSET('Water Data'!$D$29,0,10*ROW('Water Data'!D42))="","",OFFSET('Water Data'!$D$29,0,10*ROW('Water Data'!D42)))</f>
        <v/>
      </c>
      <c r="BV48" s="272" t="str">
        <f ca="true">+IF(OFFSET('Water Data'!$E$27,0,10*ROW('Water Data'!E42))="","",OFFSET('Water Data'!$E$27,0,10*ROW('Water Data'!E42)))</f>
        <v/>
      </c>
      <c r="BW48" s="272" t="str">
        <f ca="true">+IF(OFFSET('Water Data'!$E$28,0,10*ROW('Water Data'!E42))="","",OFFSET('Water Data'!$E$28,0,10*ROW('Water Data'!E42)))</f>
        <v/>
      </c>
      <c r="BX48" s="272" t="str">
        <f ca="true">+IF(OFFSET('Water Data'!$E$29,0,10*ROW('Water Data'!E42))="","",OFFSET('Water Data'!$E$29,0,10*ROW('Water Data'!E42)))</f>
        <v/>
      </c>
      <c r="BY48" s="272" t="str">
        <f ca="true">+IF(OFFSET('Water Data'!$F$27,0,10*ROW('Water Data'!F42))="","",OFFSET('Water Data'!$F$27,0,10*ROW('Water Data'!F42)))</f>
        <v/>
      </c>
      <c r="BZ48" s="272" t="str">
        <f ca="true">+IF(OFFSET('Water Data'!$F$28,0,10*ROW('Water Data'!F42))="","",OFFSET('Water Data'!$F$28,0,10*ROW('Water Data'!F42)))</f>
        <v/>
      </c>
      <c r="CA48" s="272" t="str">
        <f ca="true">+IF(OFFSET('Water Data'!$F$29,0,10*ROW('Water Data'!F42))="","",OFFSET('Water Data'!$F$29,0,10*ROW('Water Data'!F42)))</f>
        <v/>
      </c>
      <c r="CB48" s="272" t="str">
        <f ca="true">+IF(OFFSET('Water Data'!$G$27,0,10*ROW('Water Data'!G42))="","",OFFSET('Water Data'!$G$27,0,10*ROW('Water Data'!G42)))</f>
        <v/>
      </c>
      <c r="CC48" s="272" t="str">
        <f ca="true">+IF(OFFSET('Water Data'!$G$28,0,10*ROW('Water Data'!G42))="","",OFFSET('Water Data'!$G$28,0,10*ROW('Water Data'!G42)))</f>
        <v/>
      </c>
      <c r="CD48" s="272" t="str">
        <f ca="true">+IF(OFFSET('Water Data'!$G$29,0,10*ROW('Water Data'!G42))="","",OFFSET('Water Data'!$G$29,0,10*ROW('Water Data'!G42)))</f>
        <v/>
      </c>
      <c r="CE48" s="272" t="str">
        <f ca="true">+IF(OFFSET('Water Data'!$H$27,0,10*ROW('Water Data'!H42))="","",OFFSET('Water Data'!$H$27,0,10*ROW('Water Data'!H42)))</f>
        <v/>
      </c>
      <c r="CF48" s="272" t="str">
        <f ca="true">+IF(OFFSET('Water Data'!$H$28,0,10*ROW('Water Data'!H42))="","",OFFSET('Water Data'!$H$28,0,10*ROW('Water Data'!H42)))</f>
        <v/>
      </c>
      <c r="CG48" s="272" t="str">
        <f ca="true">+IF(OFFSET('Water Data'!$H$29,0,10*ROW('Water Data'!H42))="","",OFFSET('Water Data'!$H$29,0,10*ROW('Water Data'!H42)))</f>
        <v/>
      </c>
      <c r="CH48" s="272" t="str">
        <f ca="true">+IF(OFFSET('Water Data'!$I$27,0,10*ROW('Water Data'!I42))="","",OFFSET('Water Data'!$I$27,0,10*ROW('Water Data'!I42)))</f>
        <v/>
      </c>
      <c r="CI48" s="272" t="str">
        <f ca="true">+IF(OFFSET('Water Data'!$I$28,0,10*ROW('Water Data'!I42))="","",OFFSET('Water Data'!$I$28,0,10*ROW('Water Data'!I42)))</f>
        <v/>
      </c>
      <c r="CJ48" s="272" t="str">
        <f ca="true">+IF(OFFSET('Water Data'!$I$29,0,10*ROW('Water Data'!I42))="","",OFFSET('Water Data'!$I$29,0,10*ROW('Water Data'!I42)))</f>
        <v/>
      </c>
      <c r="CK48" s="272" t="str">
        <f ca="true">+IF(OFFSET('Sanitation Data'!$D$28,0,10*ROW('Sanitation Data'!D42))="","",OFFSET('Sanitation Data'!$D$28,0,10*ROW('Sanitation Data'!D42)))</f>
        <v/>
      </c>
      <c r="CL48" s="272" t="str">
        <f ca="true">+IF(OFFSET('Sanitation Data'!$D$29,0,10*ROW('Sanitation Data'!D42))="","",OFFSET('Sanitation Data'!$D$29,0,10*ROW('Sanitation Data'!D42)))</f>
        <v/>
      </c>
      <c r="CM48" s="272" t="str">
        <f ca="true">+IF(OFFSET('Sanitation Data'!$D$30,0,10*ROW('Sanitation Data'!D42))="","",OFFSET('Sanitation Data'!$D$30,0,10*ROW('Sanitation Data'!D42)))</f>
        <v/>
      </c>
      <c r="CN48" s="272" t="str">
        <f ca="true">+IF(OFFSET('Sanitation Data'!$D$31,0,10*ROW('Sanitation Data'!D42))="","",OFFSET('Sanitation Data'!$D$31,0,10*ROW('Sanitation Data'!D42)))</f>
        <v/>
      </c>
      <c r="CO48" s="272" t="str">
        <f ca="true">+IF(OFFSET('Sanitation Data'!$D$32,0,10*ROW('Sanitation Data'!D42))="","",OFFSET('Sanitation Data'!$D$32,0,10*ROW('Sanitation Data'!D42)))</f>
        <v/>
      </c>
      <c r="CP48" s="272" t="str">
        <f ca="true">+IF(OFFSET('Sanitation Data'!$E$28,0,10*ROW('Sanitation Data'!E42))="","",OFFSET('Sanitation Data'!$E$28,0,10*ROW('Sanitation Data'!E42)))</f>
        <v/>
      </c>
      <c r="CQ48" s="272" t="str">
        <f ca="true">+IF(OFFSET('Sanitation Data'!$E$29,0,10*ROW('Sanitation Data'!E42))="","",OFFSET('Sanitation Data'!$E$29,0,10*ROW('Sanitation Data'!E42)))</f>
        <v/>
      </c>
      <c r="CR48" s="272" t="str">
        <f ca="true">+IF(OFFSET('Sanitation Data'!$E$30,0,10*ROW('Sanitation Data'!E42))="","",OFFSET('Sanitation Data'!$E$30,0,10*ROW('Sanitation Data'!E42)))</f>
        <v/>
      </c>
      <c r="CS48" s="272" t="str">
        <f ca="true">+IF(OFFSET('Sanitation Data'!$E$31,0,10*ROW('Sanitation Data'!E42))="","",OFFSET('Sanitation Data'!$E$31,0,10*ROW('Sanitation Data'!E42)))</f>
        <v/>
      </c>
      <c r="CT48" s="272" t="str">
        <f ca="true">+IF(OFFSET('Sanitation Data'!$E$32,0,10*ROW('Sanitation Data'!E42))="","",OFFSET('Sanitation Data'!$E$32,0,10*ROW('Sanitation Data'!E42)))</f>
        <v/>
      </c>
      <c r="CU48" s="272" t="str">
        <f ca="true">+IF(OFFSET('Sanitation Data'!$F$28,0,10*ROW('Sanitation Data'!F42))="","",OFFSET('Sanitation Data'!$F$28,0,10*ROW('Sanitation Data'!F42)))</f>
        <v/>
      </c>
      <c r="CV48" s="272" t="str">
        <f ca="true">+IF(OFFSET('Sanitation Data'!$F$29,0,10*ROW('Sanitation Data'!F42))="","",OFFSET('Sanitation Data'!$F$29,0,10*ROW('Sanitation Data'!F42)))</f>
        <v/>
      </c>
      <c r="CW48" s="272" t="str">
        <f ca="true">+IF(OFFSET('Sanitation Data'!$F$30,0,10*ROW('Sanitation Data'!F42))="","",OFFSET('Sanitation Data'!$F$30,0,10*ROW('Sanitation Data'!F42)))</f>
        <v/>
      </c>
      <c r="CX48" s="272" t="str">
        <f ca="true">+IF(OFFSET('Sanitation Data'!$F$31,0,10*ROW('Sanitation Data'!F42))="","",OFFSET('Sanitation Data'!$F$31,0,10*ROW('Sanitation Data'!F42)))</f>
        <v/>
      </c>
      <c r="CY48" s="272" t="str">
        <f ca="true">+IF(OFFSET('Sanitation Data'!$F$32,0,10*ROW('Sanitation Data'!F42))="","",OFFSET('Sanitation Data'!$F$32,0,10*ROW('Sanitation Data'!F42)))</f>
        <v/>
      </c>
      <c r="CZ48" s="272" t="str">
        <f ca="true">+IF(OFFSET('Sanitation Data'!$G$28,0,10*ROW('Sanitation Data'!G42))="","",OFFSET('Sanitation Data'!$G$28,0,10*ROW('Sanitation Data'!G42)))</f>
        <v/>
      </c>
      <c r="DA48" s="272" t="str">
        <f ca="true">+IF(OFFSET('Sanitation Data'!$G$29,0,10*ROW('Sanitation Data'!G42))="","",OFFSET('Sanitation Data'!$G$29,0,10*ROW('Sanitation Data'!G42)))</f>
        <v/>
      </c>
      <c r="DB48" s="272" t="str">
        <f ca="true">+IF(OFFSET('Sanitation Data'!$G$30,0,10*ROW('Sanitation Data'!G42))="","",OFFSET('Sanitation Data'!$G$30,0,10*ROW('Sanitation Data'!G42)))</f>
        <v/>
      </c>
      <c r="DC48" s="272" t="str">
        <f ca="true">+IF(OFFSET('Sanitation Data'!$G$31,0,10*ROW('Sanitation Data'!G42))="","",OFFSET('Sanitation Data'!$G$31,0,10*ROW('Sanitation Data'!G42)))</f>
        <v/>
      </c>
      <c r="DD48" s="272" t="str">
        <f ca="true">+IF(OFFSET('Sanitation Data'!$G$32,0,10*ROW('Sanitation Data'!G42))="","",OFFSET('Sanitation Data'!$G$32,0,10*ROW('Sanitation Data'!G42)))</f>
        <v/>
      </c>
      <c r="DE48" s="272" t="str">
        <f ca="true">+IF(OFFSET('Sanitation Data'!$H$28,0,10*ROW('Sanitation Data'!H42))="","",OFFSET('Sanitation Data'!$H$28,0,10*ROW('Sanitation Data'!H42)))</f>
        <v/>
      </c>
      <c r="DF48" s="272" t="str">
        <f ca="true">+IF(OFFSET('Sanitation Data'!$H$29,0,10*ROW('Sanitation Data'!H42))="","",OFFSET('Sanitation Data'!$H$29,0,10*ROW('Sanitation Data'!H42)))</f>
        <v/>
      </c>
      <c r="DG48" s="272" t="str">
        <f ca="true">+IF(OFFSET('Sanitation Data'!$H$30,0,10*ROW('Sanitation Data'!H42))="","",OFFSET('Sanitation Data'!$H$30,0,10*ROW('Sanitation Data'!H42)))</f>
        <v/>
      </c>
      <c r="DH48" s="272" t="str">
        <f ca="true">+IF(OFFSET('Sanitation Data'!$H$31,0,10*ROW('Sanitation Data'!H42))="","",OFFSET('Sanitation Data'!$H$31,0,10*ROW('Sanitation Data'!H42)))</f>
        <v/>
      </c>
      <c r="DI48" s="272" t="str">
        <f ca="true">+IF(OFFSET('Sanitation Data'!$H$32,0,10*ROW('Sanitation Data'!H42))="","",OFFSET('Sanitation Data'!$H$32,0,10*ROW('Sanitation Data'!H42)))</f>
        <v/>
      </c>
      <c r="DJ48" s="272" t="str">
        <f ca="true">+IF(OFFSET('Sanitation Data'!$I$28,0,10*ROW('Sanitation Data'!I42))="","",OFFSET('Sanitation Data'!$I$28,0,10*ROW('Sanitation Data'!I42)))</f>
        <v/>
      </c>
      <c r="DK48" s="272" t="str">
        <f ca="true">+IF(OFFSET('Sanitation Data'!$I$29,0,10*ROW('Sanitation Data'!I42))="","",OFFSET('Sanitation Data'!$I$29,0,10*ROW('Sanitation Data'!I42)))</f>
        <v/>
      </c>
      <c r="DL48" s="272" t="str">
        <f ca="true">+IF(OFFSET('Sanitation Data'!$I$30,0,10*ROW('Sanitation Data'!I42))="","",OFFSET('Sanitation Data'!$I$30,0,10*ROW('Sanitation Data'!I42)))</f>
        <v/>
      </c>
      <c r="DM48" s="272" t="str">
        <f ca="true">+IF(OFFSET('Sanitation Data'!$I$31,0,10*ROW('Sanitation Data'!I42))="","",OFFSET('Sanitation Data'!$I$31,0,10*ROW('Sanitation Data'!I42)))</f>
        <v/>
      </c>
      <c r="DN48" s="272" t="str">
        <f ca="true">+IF(OFFSET('Sanitation Data'!$I$32,0,10*ROW('Sanitation Data'!I42))="","",OFFSET('Sanitation Data'!$I$32,0,10*ROW('Sanitation Data'!I42)))</f>
        <v/>
      </c>
      <c r="DO48" s="272" t="str">
        <f ca="true">+IF(OFFSET('Hygiene Data'!$D$11,0,10*ROW('Hygiene Data'!D42))="","",OFFSET('Hygiene Data'!$D$11,0,10*ROW('Hygiene Data'!D42)))</f>
        <v/>
      </c>
      <c r="DP48" s="272" t="str">
        <f ca="true">+IF(OFFSET('Hygiene Data'!$D$12,0,10*ROW('Hygiene Data'!D42))="","",OFFSET('Hygiene Data'!$D$12,0,10*ROW('Hygiene Data'!D42)))</f>
        <v/>
      </c>
      <c r="DQ48" s="272" t="str">
        <f ca="true">+IF(OFFSET('Hygiene Data'!$D$13,0,10*ROW('Hygiene Data'!D42))="","",OFFSET('Hygiene Data'!$D$13,0,10*ROW('Hygiene Data'!D42)))</f>
        <v/>
      </c>
      <c r="DR48" s="272" t="str">
        <f ca="true">+IF(OFFSET('Hygiene Data'!$E$11,0,10*ROW('Hygiene Data'!E42))="","",OFFSET('Hygiene Data'!$E$11,0,10*ROW('Hygiene Data'!E42)))</f>
        <v/>
      </c>
      <c r="DS48" s="272" t="str">
        <f ca="true">+IF(OFFSET('Hygiene Data'!$E$12,0,10*ROW('Hygiene Data'!E42))="","",OFFSET('Hygiene Data'!$E$12,0,10*ROW('Hygiene Data'!E42)))</f>
        <v/>
      </c>
      <c r="DT48" s="272" t="str">
        <f ca="true">+IF(OFFSET('Hygiene Data'!$E$13,0,10*ROW('Hygiene Data'!E42))="","",OFFSET('Hygiene Data'!$E$13,0,10*ROW('Hygiene Data'!E42)))</f>
        <v/>
      </c>
      <c r="DU48" s="272" t="str">
        <f ca="true">+IF(OFFSET('Hygiene Data'!$F$11,0,10*ROW('Hygiene Data'!F42))="","",OFFSET('Hygiene Data'!$F$11,0,10*ROW('Hygiene Data'!F42)))</f>
        <v/>
      </c>
      <c r="DV48" s="272" t="str">
        <f ca="true">+IF(OFFSET('Hygiene Data'!$F$12,0,10*ROW('Hygiene Data'!F42))="","",OFFSET('Hygiene Data'!$F$12,0,10*ROW('Hygiene Data'!F42)))</f>
        <v/>
      </c>
      <c r="DW48" s="272" t="str">
        <f ca="true">+IF(OFFSET('Hygiene Data'!$F$13,0,10*ROW('Hygiene Data'!F42))="","",OFFSET('Hygiene Data'!$F$13,0,10*ROW('Hygiene Data'!F42)))</f>
        <v/>
      </c>
      <c r="DX48" s="272" t="str">
        <f ca="true">+IF(OFFSET('Hygiene Data'!$G$11,0,10*ROW('Hygiene Data'!G42))="","",OFFSET('Hygiene Data'!$G$11,0,10*ROW('Hygiene Data'!G42)))</f>
        <v/>
      </c>
      <c r="DY48" s="272" t="str">
        <f ca="true">+IF(OFFSET('Hygiene Data'!$G$12,0,10*ROW('Hygiene Data'!G42))="","",OFFSET('Hygiene Data'!$G$12,0,10*ROW('Hygiene Data'!G42)))</f>
        <v/>
      </c>
      <c r="DZ48" s="272" t="str">
        <f ca="true">+IF(OFFSET('Hygiene Data'!$G$13,0,10*ROW('Hygiene Data'!G42))="","",OFFSET('Hygiene Data'!$G$13,0,10*ROW('Hygiene Data'!G42)))</f>
        <v/>
      </c>
      <c r="EA48" s="272" t="str">
        <f ca="true">+IF(OFFSET('Hygiene Data'!$H$11,0,10*ROW('Hygiene Data'!H42))="","",OFFSET('Hygiene Data'!$H$11,0,10*ROW('Hygiene Data'!H42)))</f>
        <v/>
      </c>
      <c r="EB48" s="272" t="str">
        <f ca="true">+IF(OFFSET('Hygiene Data'!$H$12,0,10*ROW('Hygiene Data'!H42))="","",OFFSET('Hygiene Data'!$H$12,0,10*ROW('Hygiene Data'!H42)))</f>
        <v/>
      </c>
      <c r="EC48" s="272" t="str">
        <f ca="true">+IF(OFFSET('Hygiene Data'!$H$13,0,10*ROW('Hygiene Data'!H42))="","",OFFSET('Hygiene Data'!$H$13,0,10*ROW('Hygiene Data'!H42)))</f>
        <v/>
      </c>
      <c r="ED48" s="272" t="str">
        <f ca="true">+IF(OFFSET('Hygiene Data'!$I$11,0,10*ROW('Hygiene Data'!I42))="","",OFFSET('Hygiene Data'!$I$11,0,10*ROW('Hygiene Data'!I42)))</f>
        <v/>
      </c>
      <c r="EE48" s="272" t="str">
        <f ca="true">+IF(OFFSET('Hygiene Data'!$I$12,0,10*ROW('Hygiene Data'!I42))="","",OFFSET('Hygiene Data'!$I$12,0,10*ROW('Hygiene Data'!I42)))</f>
        <v/>
      </c>
      <c r="EF48" s="272" t="str">
        <f ca="true">+IF(OFFSET('Hygiene Data'!$I$13,0,10*ROW('Hygiene Data'!I42))="","",OFFSET('Hygiene Data'!$I$13,0,10*ROW('Hygiene Data'!I42)))</f>
        <v/>
      </c>
    </row>
    <row xmlns:x14ac="http://schemas.microsoft.com/office/spreadsheetml/2009/9/ac" r="49" x14ac:dyDescent="0.2">
      <c r="A49" s="36" t="str">
        <f ca="true">+IF(OFFSET('Water Data'!$B$2,0,10*ROW('Water Data'!E43))="","",OFFSET('Water Data'!$B$2,0,10*ROW('Water Data'!E43)))</f>
        <v/>
      </c>
      <c r="B49" s="36" t="str">
        <f ca="true">+IF(OFFSET('Water Data'!$C$2,0,10*ROW('Water Data'!F43))="","",OFFSET('Water Data'!$C$2,0,10*ROW('Water Data'!F43)))</f>
        <v/>
      </c>
      <c r="C49" s="328" t="str">
        <f t="shared" ca="true" si="0"/>
        <v/>
      </c>
      <c r="D49" s="93"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93"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93"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93"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93"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93"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93"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93"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93"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93"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93"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93"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93"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93"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93"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93"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93"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93"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94"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94"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94"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94"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94"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94"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94"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94"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94"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94"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94"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94"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94"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94"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94"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94"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94"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94"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94"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94"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94"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94"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94"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94"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94"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94"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94"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94"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94"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94"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95"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95"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95"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95"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95"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95"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95"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95"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95"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95"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95"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95"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95"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95"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95"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95"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95"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95"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72"/>
      <c r="BS49" s="272" t="str">
        <f ca="true">+IF(OFFSET('Water Data'!$D$27,0,10*ROW('Water Data'!D43))="","",OFFSET('Water Data'!$D$27,0,10*ROW('Water Data'!D43)))</f>
        <v/>
      </c>
      <c r="BT49" s="272" t="str">
        <f ca="true">+IF(OFFSET('Water Data'!$D$28,0,10*ROW('Water Data'!D43))="","",OFFSET('Water Data'!$D$28,0,10*ROW('Water Data'!D43)))</f>
        <v/>
      </c>
      <c r="BU49" s="272" t="str">
        <f ca="true">+IF(OFFSET('Water Data'!$D$29,0,10*ROW('Water Data'!D43))="","",OFFSET('Water Data'!$D$29,0,10*ROW('Water Data'!D43)))</f>
        <v/>
      </c>
      <c r="BV49" s="272" t="str">
        <f ca="true">+IF(OFFSET('Water Data'!$E$27,0,10*ROW('Water Data'!E43))="","",OFFSET('Water Data'!$E$27,0,10*ROW('Water Data'!E43)))</f>
        <v/>
      </c>
      <c r="BW49" s="272" t="str">
        <f ca="true">+IF(OFFSET('Water Data'!$E$28,0,10*ROW('Water Data'!E43))="","",OFFSET('Water Data'!$E$28,0,10*ROW('Water Data'!E43)))</f>
        <v/>
      </c>
      <c r="BX49" s="272" t="str">
        <f ca="true">+IF(OFFSET('Water Data'!$E$29,0,10*ROW('Water Data'!E43))="","",OFFSET('Water Data'!$E$29,0,10*ROW('Water Data'!E43)))</f>
        <v/>
      </c>
      <c r="BY49" s="272" t="str">
        <f ca="true">+IF(OFFSET('Water Data'!$F$27,0,10*ROW('Water Data'!F43))="","",OFFSET('Water Data'!$F$27,0,10*ROW('Water Data'!F43)))</f>
        <v/>
      </c>
      <c r="BZ49" s="272" t="str">
        <f ca="true">+IF(OFFSET('Water Data'!$F$28,0,10*ROW('Water Data'!F43))="","",OFFSET('Water Data'!$F$28,0,10*ROW('Water Data'!F43)))</f>
        <v/>
      </c>
      <c r="CA49" s="272" t="str">
        <f ca="true">+IF(OFFSET('Water Data'!$F$29,0,10*ROW('Water Data'!F43))="","",OFFSET('Water Data'!$F$29,0,10*ROW('Water Data'!F43)))</f>
        <v/>
      </c>
      <c r="CB49" s="272" t="str">
        <f ca="true">+IF(OFFSET('Water Data'!$G$27,0,10*ROW('Water Data'!G43))="","",OFFSET('Water Data'!$G$27,0,10*ROW('Water Data'!G43)))</f>
        <v/>
      </c>
      <c r="CC49" s="272" t="str">
        <f ca="true">+IF(OFFSET('Water Data'!$G$28,0,10*ROW('Water Data'!G43))="","",OFFSET('Water Data'!$G$28,0,10*ROW('Water Data'!G43)))</f>
        <v/>
      </c>
      <c r="CD49" s="272" t="str">
        <f ca="true">+IF(OFFSET('Water Data'!$G$29,0,10*ROW('Water Data'!G43))="","",OFFSET('Water Data'!$G$29,0,10*ROW('Water Data'!G43)))</f>
        <v/>
      </c>
      <c r="CE49" s="272" t="str">
        <f ca="true">+IF(OFFSET('Water Data'!$H$27,0,10*ROW('Water Data'!H43))="","",OFFSET('Water Data'!$H$27,0,10*ROW('Water Data'!H43)))</f>
        <v/>
      </c>
      <c r="CF49" s="272" t="str">
        <f ca="true">+IF(OFFSET('Water Data'!$H$28,0,10*ROW('Water Data'!H43))="","",OFFSET('Water Data'!$H$28,0,10*ROW('Water Data'!H43)))</f>
        <v/>
      </c>
      <c r="CG49" s="272" t="str">
        <f ca="true">+IF(OFFSET('Water Data'!$H$29,0,10*ROW('Water Data'!H43))="","",OFFSET('Water Data'!$H$29,0,10*ROW('Water Data'!H43)))</f>
        <v/>
      </c>
      <c r="CH49" s="272" t="str">
        <f ca="true">+IF(OFFSET('Water Data'!$I$27,0,10*ROW('Water Data'!I43))="","",OFFSET('Water Data'!$I$27,0,10*ROW('Water Data'!I43)))</f>
        <v/>
      </c>
      <c r="CI49" s="272" t="str">
        <f ca="true">+IF(OFFSET('Water Data'!$I$28,0,10*ROW('Water Data'!I43))="","",OFFSET('Water Data'!$I$28,0,10*ROW('Water Data'!I43)))</f>
        <v/>
      </c>
      <c r="CJ49" s="272" t="str">
        <f ca="true">+IF(OFFSET('Water Data'!$I$29,0,10*ROW('Water Data'!I43))="","",OFFSET('Water Data'!$I$29,0,10*ROW('Water Data'!I43)))</f>
        <v/>
      </c>
      <c r="CK49" s="272" t="str">
        <f ca="true">+IF(OFFSET('Sanitation Data'!$D$28,0,10*ROW('Sanitation Data'!D43))="","",OFFSET('Sanitation Data'!$D$28,0,10*ROW('Sanitation Data'!D43)))</f>
        <v/>
      </c>
      <c r="CL49" s="272" t="str">
        <f ca="true">+IF(OFFSET('Sanitation Data'!$D$29,0,10*ROW('Sanitation Data'!D43))="","",OFFSET('Sanitation Data'!$D$29,0,10*ROW('Sanitation Data'!D43)))</f>
        <v/>
      </c>
      <c r="CM49" s="272" t="str">
        <f ca="true">+IF(OFFSET('Sanitation Data'!$D$30,0,10*ROW('Sanitation Data'!D43))="","",OFFSET('Sanitation Data'!$D$30,0,10*ROW('Sanitation Data'!D43)))</f>
        <v/>
      </c>
      <c r="CN49" s="272" t="str">
        <f ca="true">+IF(OFFSET('Sanitation Data'!$D$31,0,10*ROW('Sanitation Data'!D43))="","",OFFSET('Sanitation Data'!$D$31,0,10*ROW('Sanitation Data'!D43)))</f>
        <v/>
      </c>
      <c r="CO49" s="272" t="str">
        <f ca="true">+IF(OFFSET('Sanitation Data'!$D$32,0,10*ROW('Sanitation Data'!D43))="","",OFFSET('Sanitation Data'!$D$32,0,10*ROW('Sanitation Data'!D43)))</f>
        <v/>
      </c>
      <c r="CP49" s="272" t="str">
        <f ca="true">+IF(OFFSET('Sanitation Data'!$E$28,0,10*ROW('Sanitation Data'!E43))="","",OFFSET('Sanitation Data'!$E$28,0,10*ROW('Sanitation Data'!E43)))</f>
        <v/>
      </c>
      <c r="CQ49" s="272" t="str">
        <f ca="true">+IF(OFFSET('Sanitation Data'!$E$29,0,10*ROW('Sanitation Data'!E43))="","",OFFSET('Sanitation Data'!$E$29,0,10*ROW('Sanitation Data'!E43)))</f>
        <v/>
      </c>
      <c r="CR49" s="272" t="str">
        <f ca="true">+IF(OFFSET('Sanitation Data'!$E$30,0,10*ROW('Sanitation Data'!E43))="","",OFFSET('Sanitation Data'!$E$30,0,10*ROW('Sanitation Data'!E43)))</f>
        <v/>
      </c>
      <c r="CS49" s="272" t="str">
        <f ca="true">+IF(OFFSET('Sanitation Data'!$E$31,0,10*ROW('Sanitation Data'!E43))="","",OFFSET('Sanitation Data'!$E$31,0,10*ROW('Sanitation Data'!E43)))</f>
        <v/>
      </c>
      <c r="CT49" s="272" t="str">
        <f ca="true">+IF(OFFSET('Sanitation Data'!$E$32,0,10*ROW('Sanitation Data'!E43))="","",OFFSET('Sanitation Data'!$E$32,0,10*ROW('Sanitation Data'!E43)))</f>
        <v/>
      </c>
      <c r="CU49" s="272" t="str">
        <f ca="true">+IF(OFFSET('Sanitation Data'!$F$28,0,10*ROW('Sanitation Data'!F43))="","",OFFSET('Sanitation Data'!$F$28,0,10*ROW('Sanitation Data'!F43)))</f>
        <v/>
      </c>
      <c r="CV49" s="272" t="str">
        <f ca="true">+IF(OFFSET('Sanitation Data'!$F$29,0,10*ROW('Sanitation Data'!F43))="","",OFFSET('Sanitation Data'!$F$29,0,10*ROW('Sanitation Data'!F43)))</f>
        <v/>
      </c>
      <c r="CW49" s="272" t="str">
        <f ca="true">+IF(OFFSET('Sanitation Data'!$F$30,0,10*ROW('Sanitation Data'!F43))="","",OFFSET('Sanitation Data'!$F$30,0,10*ROW('Sanitation Data'!F43)))</f>
        <v/>
      </c>
      <c r="CX49" s="272" t="str">
        <f ca="true">+IF(OFFSET('Sanitation Data'!$F$31,0,10*ROW('Sanitation Data'!F43))="","",OFFSET('Sanitation Data'!$F$31,0,10*ROW('Sanitation Data'!F43)))</f>
        <v/>
      </c>
      <c r="CY49" s="272" t="str">
        <f ca="true">+IF(OFFSET('Sanitation Data'!$F$32,0,10*ROW('Sanitation Data'!F43))="","",OFFSET('Sanitation Data'!$F$32,0,10*ROW('Sanitation Data'!F43)))</f>
        <v/>
      </c>
      <c r="CZ49" s="272" t="str">
        <f ca="true">+IF(OFFSET('Sanitation Data'!$G$28,0,10*ROW('Sanitation Data'!G43))="","",OFFSET('Sanitation Data'!$G$28,0,10*ROW('Sanitation Data'!G43)))</f>
        <v/>
      </c>
      <c r="DA49" s="272" t="str">
        <f ca="true">+IF(OFFSET('Sanitation Data'!$G$29,0,10*ROW('Sanitation Data'!G43))="","",OFFSET('Sanitation Data'!$G$29,0,10*ROW('Sanitation Data'!G43)))</f>
        <v/>
      </c>
      <c r="DB49" s="272" t="str">
        <f ca="true">+IF(OFFSET('Sanitation Data'!$G$30,0,10*ROW('Sanitation Data'!G43))="","",OFFSET('Sanitation Data'!$G$30,0,10*ROW('Sanitation Data'!G43)))</f>
        <v/>
      </c>
      <c r="DC49" s="272" t="str">
        <f ca="true">+IF(OFFSET('Sanitation Data'!$G$31,0,10*ROW('Sanitation Data'!G43))="","",OFFSET('Sanitation Data'!$G$31,0,10*ROW('Sanitation Data'!G43)))</f>
        <v/>
      </c>
      <c r="DD49" s="272" t="str">
        <f ca="true">+IF(OFFSET('Sanitation Data'!$G$32,0,10*ROW('Sanitation Data'!G43))="","",OFFSET('Sanitation Data'!$G$32,0,10*ROW('Sanitation Data'!G43)))</f>
        <v/>
      </c>
      <c r="DE49" s="272" t="str">
        <f ca="true">+IF(OFFSET('Sanitation Data'!$H$28,0,10*ROW('Sanitation Data'!H43))="","",OFFSET('Sanitation Data'!$H$28,0,10*ROW('Sanitation Data'!H43)))</f>
        <v/>
      </c>
      <c r="DF49" s="272" t="str">
        <f ca="true">+IF(OFFSET('Sanitation Data'!$H$29,0,10*ROW('Sanitation Data'!H43))="","",OFFSET('Sanitation Data'!$H$29,0,10*ROW('Sanitation Data'!H43)))</f>
        <v/>
      </c>
      <c r="DG49" s="272" t="str">
        <f ca="true">+IF(OFFSET('Sanitation Data'!$H$30,0,10*ROW('Sanitation Data'!H43))="","",OFFSET('Sanitation Data'!$H$30,0,10*ROW('Sanitation Data'!H43)))</f>
        <v/>
      </c>
      <c r="DH49" s="272" t="str">
        <f ca="true">+IF(OFFSET('Sanitation Data'!$H$31,0,10*ROW('Sanitation Data'!H43))="","",OFFSET('Sanitation Data'!$H$31,0,10*ROW('Sanitation Data'!H43)))</f>
        <v/>
      </c>
      <c r="DI49" s="272" t="str">
        <f ca="true">+IF(OFFSET('Sanitation Data'!$H$32,0,10*ROW('Sanitation Data'!H43))="","",OFFSET('Sanitation Data'!$H$32,0,10*ROW('Sanitation Data'!H43)))</f>
        <v/>
      </c>
      <c r="DJ49" s="272" t="str">
        <f ca="true">+IF(OFFSET('Sanitation Data'!$I$28,0,10*ROW('Sanitation Data'!I43))="","",OFFSET('Sanitation Data'!$I$28,0,10*ROW('Sanitation Data'!I43)))</f>
        <v/>
      </c>
      <c r="DK49" s="272" t="str">
        <f ca="true">+IF(OFFSET('Sanitation Data'!$I$29,0,10*ROW('Sanitation Data'!I43))="","",OFFSET('Sanitation Data'!$I$29,0,10*ROW('Sanitation Data'!I43)))</f>
        <v/>
      </c>
      <c r="DL49" s="272" t="str">
        <f ca="true">+IF(OFFSET('Sanitation Data'!$I$30,0,10*ROW('Sanitation Data'!I43))="","",OFFSET('Sanitation Data'!$I$30,0,10*ROW('Sanitation Data'!I43)))</f>
        <v/>
      </c>
      <c r="DM49" s="272" t="str">
        <f ca="true">+IF(OFFSET('Sanitation Data'!$I$31,0,10*ROW('Sanitation Data'!I43))="","",OFFSET('Sanitation Data'!$I$31,0,10*ROW('Sanitation Data'!I43)))</f>
        <v/>
      </c>
      <c r="DN49" s="272" t="str">
        <f ca="true">+IF(OFFSET('Sanitation Data'!$I$32,0,10*ROW('Sanitation Data'!I43))="","",OFFSET('Sanitation Data'!$I$32,0,10*ROW('Sanitation Data'!I43)))</f>
        <v/>
      </c>
      <c r="DO49" s="272" t="str">
        <f ca="true">+IF(OFFSET('Hygiene Data'!$D$11,0,10*ROW('Hygiene Data'!D43))="","",OFFSET('Hygiene Data'!$D$11,0,10*ROW('Hygiene Data'!D43)))</f>
        <v/>
      </c>
      <c r="DP49" s="272" t="str">
        <f ca="true">+IF(OFFSET('Hygiene Data'!$D$12,0,10*ROW('Hygiene Data'!D43))="","",OFFSET('Hygiene Data'!$D$12,0,10*ROW('Hygiene Data'!D43)))</f>
        <v/>
      </c>
      <c r="DQ49" s="272" t="str">
        <f ca="true">+IF(OFFSET('Hygiene Data'!$D$13,0,10*ROW('Hygiene Data'!D43))="","",OFFSET('Hygiene Data'!$D$13,0,10*ROW('Hygiene Data'!D43)))</f>
        <v/>
      </c>
      <c r="DR49" s="272" t="str">
        <f ca="true">+IF(OFFSET('Hygiene Data'!$E$11,0,10*ROW('Hygiene Data'!E43))="","",OFFSET('Hygiene Data'!$E$11,0,10*ROW('Hygiene Data'!E43)))</f>
        <v/>
      </c>
      <c r="DS49" s="272" t="str">
        <f ca="true">+IF(OFFSET('Hygiene Data'!$E$12,0,10*ROW('Hygiene Data'!E43))="","",OFFSET('Hygiene Data'!$E$12,0,10*ROW('Hygiene Data'!E43)))</f>
        <v/>
      </c>
      <c r="DT49" s="272" t="str">
        <f ca="true">+IF(OFFSET('Hygiene Data'!$E$13,0,10*ROW('Hygiene Data'!E43))="","",OFFSET('Hygiene Data'!$E$13,0,10*ROW('Hygiene Data'!E43)))</f>
        <v/>
      </c>
      <c r="DU49" s="272" t="str">
        <f ca="true">+IF(OFFSET('Hygiene Data'!$F$11,0,10*ROW('Hygiene Data'!F43))="","",OFFSET('Hygiene Data'!$F$11,0,10*ROW('Hygiene Data'!F43)))</f>
        <v/>
      </c>
      <c r="DV49" s="272" t="str">
        <f ca="true">+IF(OFFSET('Hygiene Data'!$F$12,0,10*ROW('Hygiene Data'!F43))="","",OFFSET('Hygiene Data'!$F$12,0,10*ROW('Hygiene Data'!F43)))</f>
        <v/>
      </c>
      <c r="DW49" s="272" t="str">
        <f ca="true">+IF(OFFSET('Hygiene Data'!$F$13,0,10*ROW('Hygiene Data'!F43))="","",OFFSET('Hygiene Data'!$F$13,0,10*ROW('Hygiene Data'!F43)))</f>
        <v/>
      </c>
      <c r="DX49" s="272" t="str">
        <f ca="true">+IF(OFFSET('Hygiene Data'!$G$11,0,10*ROW('Hygiene Data'!G43))="","",OFFSET('Hygiene Data'!$G$11,0,10*ROW('Hygiene Data'!G43)))</f>
        <v/>
      </c>
      <c r="DY49" s="272" t="str">
        <f ca="true">+IF(OFFSET('Hygiene Data'!$G$12,0,10*ROW('Hygiene Data'!G43))="","",OFFSET('Hygiene Data'!$G$12,0,10*ROW('Hygiene Data'!G43)))</f>
        <v/>
      </c>
      <c r="DZ49" s="272" t="str">
        <f ca="true">+IF(OFFSET('Hygiene Data'!$G$13,0,10*ROW('Hygiene Data'!G43))="","",OFFSET('Hygiene Data'!$G$13,0,10*ROW('Hygiene Data'!G43)))</f>
        <v/>
      </c>
      <c r="EA49" s="272" t="str">
        <f ca="true">+IF(OFFSET('Hygiene Data'!$H$11,0,10*ROW('Hygiene Data'!H43))="","",OFFSET('Hygiene Data'!$H$11,0,10*ROW('Hygiene Data'!H43)))</f>
        <v/>
      </c>
      <c r="EB49" s="272" t="str">
        <f ca="true">+IF(OFFSET('Hygiene Data'!$H$12,0,10*ROW('Hygiene Data'!H43))="","",OFFSET('Hygiene Data'!$H$12,0,10*ROW('Hygiene Data'!H43)))</f>
        <v/>
      </c>
      <c r="EC49" s="272" t="str">
        <f ca="true">+IF(OFFSET('Hygiene Data'!$H$13,0,10*ROW('Hygiene Data'!H43))="","",OFFSET('Hygiene Data'!$H$13,0,10*ROW('Hygiene Data'!H43)))</f>
        <v/>
      </c>
      <c r="ED49" s="272" t="str">
        <f ca="true">+IF(OFFSET('Hygiene Data'!$I$11,0,10*ROW('Hygiene Data'!I43))="","",OFFSET('Hygiene Data'!$I$11,0,10*ROW('Hygiene Data'!I43)))</f>
        <v/>
      </c>
      <c r="EE49" s="272" t="str">
        <f ca="true">+IF(OFFSET('Hygiene Data'!$I$12,0,10*ROW('Hygiene Data'!I43))="","",OFFSET('Hygiene Data'!$I$12,0,10*ROW('Hygiene Data'!I43)))</f>
        <v/>
      </c>
      <c r="EF49" s="272" t="str">
        <f ca="true">+IF(OFFSET('Hygiene Data'!$I$13,0,10*ROW('Hygiene Data'!I43))="","",OFFSET('Hygiene Data'!$I$13,0,10*ROW('Hygiene Data'!I43)))</f>
        <v/>
      </c>
    </row>
    <row xmlns:x14ac="http://schemas.microsoft.com/office/spreadsheetml/2009/9/ac" r="50" x14ac:dyDescent="0.2">
      <c r="A50" s="36" t="str">
        <f ca="true">+IF(OFFSET('Water Data'!$B$2,0,10*ROW('Water Data'!E44))="","",OFFSET('Water Data'!$B$2,0,10*ROW('Water Data'!E44)))</f>
        <v/>
      </c>
      <c r="B50" s="36" t="str">
        <f ca="true">+IF(OFFSET('Water Data'!$C$2,0,10*ROW('Water Data'!F44))="","",OFFSET('Water Data'!$C$2,0,10*ROW('Water Data'!F44)))</f>
        <v/>
      </c>
      <c r="C50" s="328" t="str">
        <f t="shared" ca="true" si="0"/>
        <v/>
      </c>
      <c r="D50" s="93"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93"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93"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93"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93"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93"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93"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93"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93"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93"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93"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93"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93"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93"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93"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93"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93"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93"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94"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94"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94"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94"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94"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94"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94"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94"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94"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94"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94"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94"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94"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94"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94"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94"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94"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94"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94"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94"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94"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94"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94"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94"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94"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94"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94"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94"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94"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94"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95"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95"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95"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95"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95"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95"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95"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95"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95"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95"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95"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95"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95"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95"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95"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95"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95"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95"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72"/>
      <c r="BS50" s="272" t="str">
        <f ca="true">+IF(OFFSET('Water Data'!$D$27,0,10*ROW('Water Data'!D44))="","",OFFSET('Water Data'!$D$27,0,10*ROW('Water Data'!D44)))</f>
        <v/>
      </c>
      <c r="BT50" s="272" t="str">
        <f ca="true">+IF(OFFSET('Water Data'!$D$28,0,10*ROW('Water Data'!D44))="","",OFFSET('Water Data'!$D$28,0,10*ROW('Water Data'!D44)))</f>
        <v/>
      </c>
      <c r="BU50" s="272" t="str">
        <f ca="true">+IF(OFFSET('Water Data'!$D$29,0,10*ROW('Water Data'!D44))="","",OFFSET('Water Data'!$D$29,0,10*ROW('Water Data'!D44)))</f>
        <v/>
      </c>
      <c r="BV50" s="272" t="str">
        <f ca="true">+IF(OFFSET('Water Data'!$E$27,0,10*ROW('Water Data'!E44))="","",OFFSET('Water Data'!$E$27,0,10*ROW('Water Data'!E44)))</f>
        <v/>
      </c>
      <c r="BW50" s="272" t="str">
        <f ca="true">+IF(OFFSET('Water Data'!$E$28,0,10*ROW('Water Data'!E44))="","",OFFSET('Water Data'!$E$28,0,10*ROW('Water Data'!E44)))</f>
        <v/>
      </c>
      <c r="BX50" s="272" t="str">
        <f ca="true">+IF(OFFSET('Water Data'!$E$29,0,10*ROW('Water Data'!E44))="","",OFFSET('Water Data'!$E$29,0,10*ROW('Water Data'!E44)))</f>
        <v/>
      </c>
      <c r="BY50" s="272" t="str">
        <f ca="true">+IF(OFFSET('Water Data'!$F$27,0,10*ROW('Water Data'!F44))="","",OFFSET('Water Data'!$F$27,0,10*ROW('Water Data'!F44)))</f>
        <v/>
      </c>
      <c r="BZ50" s="272" t="str">
        <f ca="true">+IF(OFFSET('Water Data'!$F$28,0,10*ROW('Water Data'!F44))="","",OFFSET('Water Data'!$F$28,0,10*ROW('Water Data'!F44)))</f>
        <v/>
      </c>
      <c r="CA50" s="272" t="str">
        <f ca="true">+IF(OFFSET('Water Data'!$F$29,0,10*ROW('Water Data'!F44))="","",OFFSET('Water Data'!$F$29,0,10*ROW('Water Data'!F44)))</f>
        <v/>
      </c>
      <c r="CB50" s="272" t="str">
        <f ca="true">+IF(OFFSET('Water Data'!$G$27,0,10*ROW('Water Data'!G44))="","",OFFSET('Water Data'!$G$27,0,10*ROW('Water Data'!G44)))</f>
        <v/>
      </c>
      <c r="CC50" s="272" t="str">
        <f ca="true">+IF(OFFSET('Water Data'!$G$28,0,10*ROW('Water Data'!G44))="","",OFFSET('Water Data'!$G$28,0,10*ROW('Water Data'!G44)))</f>
        <v/>
      </c>
      <c r="CD50" s="272" t="str">
        <f ca="true">+IF(OFFSET('Water Data'!$G$29,0,10*ROW('Water Data'!G44))="","",OFFSET('Water Data'!$G$29,0,10*ROW('Water Data'!G44)))</f>
        <v/>
      </c>
      <c r="CE50" s="272" t="str">
        <f ca="true">+IF(OFFSET('Water Data'!$H$27,0,10*ROW('Water Data'!H44))="","",OFFSET('Water Data'!$H$27,0,10*ROW('Water Data'!H44)))</f>
        <v/>
      </c>
      <c r="CF50" s="272" t="str">
        <f ca="true">+IF(OFFSET('Water Data'!$H$28,0,10*ROW('Water Data'!H44))="","",OFFSET('Water Data'!$H$28,0,10*ROW('Water Data'!H44)))</f>
        <v/>
      </c>
      <c r="CG50" s="272" t="str">
        <f ca="true">+IF(OFFSET('Water Data'!$H$29,0,10*ROW('Water Data'!H44))="","",OFFSET('Water Data'!$H$29,0,10*ROW('Water Data'!H44)))</f>
        <v/>
      </c>
      <c r="CH50" s="272" t="str">
        <f ca="true">+IF(OFFSET('Water Data'!$I$27,0,10*ROW('Water Data'!I44))="","",OFFSET('Water Data'!$I$27,0,10*ROW('Water Data'!I44)))</f>
        <v/>
      </c>
      <c r="CI50" s="272" t="str">
        <f ca="true">+IF(OFFSET('Water Data'!$I$28,0,10*ROW('Water Data'!I44))="","",OFFSET('Water Data'!$I$28,0,10*ROW('Water Data'!I44)))</f>
        <v/>
      </c>
      <c r="CJ50" s="272" t="str">
        <f ca="true">+IF(OFFSET('Water Data'!$I$29,0,10*ROW('Water Data'!I44))="","",OFFSET('Water Data'!$I$29,0,10*ROW('Water Data'!I44)))</f>
        <v/>
      </c>
      <c r="CK50" s="272" t="str">
        <f ca="true">+IF(OFFSET('Sanitation Data'!$D$28,0,10*ROW('Sanitation Data'!D44))="","",OFFSET('Sanitation Data'!$D$28,0,10*ROW('Sanitation Data'!D44)))</f>
        <v/>
      </c>
      <c r="CL50" s="272" t="str">
        <f ca="true">+IF(OFFSET('Sanitation Data'!$D$29,0,10*ROW('Sanitation Data'!D44))="","",OFFSET('Sanitation Data'!$D$29,0,10*ROW('Sanitation Data'!D44)))</f>
        <v/>
      </c>
      <c r="CM50" s="272" t="str">
        <f ca="true">+IF(OFFSET('Sanitation Data'!$D$30,0,10*ROW('Sanitation Data'!D44))="","",OFFSET('Sanitation Data'!$D$30,0,10*ROW('Sanitation Data'!D44)))</f>
        <v/>
      </c>
      <c r="CN50" s="272" t="str">
        <f ca="true">+IF(OFFSET('Sanitation Data'!$D$31,0,10*ROW('Sanitation Data'!D44))="","",OFFSET('Sanitation Data'!$D$31,0,10*ROW('Sanitation Data'!D44)))</f>
        <v/>
      </c>
      <c r="CO50" s="272" t="str">
        <f ca="true">+IF(OFFSET('Sanitation Data'!$D$32,0,10*ROW('Sanitation Data'!D44))="","",OFFSET('Sanitation Data'!$D$32,0,10*ROW('Sanitation Data'!D44)))</f>
        <v/>
      </c>
      <c r="CP50" s="272" t="str">
        <f ca="true">+IF(OFFSET('Sanitation Data'!$E$28,0,10*ROW('Sanitation Data'!E44))="","",OFFSET('Sanitation Data'!$E$28,0,10*ROW('Sanitation Data'!E44)))</f>
        <v/>
      </c>
      <c r="CQ50" s="272" t="str">
        <f ca="true">+IF(OFFSET('Sanitation Data'!$E$29,0,10*ROW('Sanitation Data'!E44))="","",OFFSET('Sanitation Data'!$E$29,0,10*ROW('Sanitation Data'!E44)))</f>
        <v/>
      </c>
      <c r="CR50" s="272" t="str">
        <f ca="true">+IF(OFFSET('Sanitation Data'!$E$30,0,10*ROW('Sanitation Data'!E44))="","",OFFSET('Sanitation Data'!$E$30,0,10*ROW('Sanitation Data'!E44)))</f>
        <v/>
      </c>
      <c r="CS50" s="272" t="str">
        <f ca="true">+IF(OFFSET('Sanitation Data'!$E$31,0,10*ROW('Sanitation Data'!E44))="","",OFFSET('Sanitation Data'!$E$31,0,10*ROW('Sanitation Data'!E44)))</f>
        <v/>
      </c>
      <c r="CT50" s="272" t="str">
        <f ca="true">+IF(OFFSET('Sanitation Data'!$E$32,0,10*ROW('Sanitation Data'!E44))="","",OFFSET('Sanitation Data'!$E$32,0,10*ROW('Sanitation Data'!E44)))</f>
        <v/>
      </c>
      <c r="CU50" s="272" t="str">
        <f ca="true">+IF(OFFSET('Sanitation Data'!$F$28,0,10*ROW('Sanitation Data'!F44))="","",OFFSET('Sanitation Data'!$F$28,0,10*ROW('Sanitation Data'!F44)))</f>
        <v/>
      </c>
      <c r="CV50" s="272" t="str">
        <f ca="true">+IF(OFFSET('Sanitation Data'!$F$29,0,10*ROW('Sanitation Data'!F44))="","",OFFSET('Sanitation Data'!$F$29,0,10*ROW('Sanitation Data'!F44)))</f>
        <v/>
      </c>
      <c r="CW50" s="272" t="str">
        <f ca="true">+IF(OFFSET('Sanitation Data'!$F$30,0,10*ROW('Sanitation Data'!F44))="","",OFFSET('Sanitation Data'!$F$30,0,10*ROW('Sanitation Data'!F44)))</f>
        <v/>
      </c>
      <c r="CX50" s="272" t="str">
        <f ca="true">+IF(OFFSET('Sanitation Data'!$F$31,0,10*ROW('Sanitation Data'!F44))="","",OFFSET('Sanitation Data'!$F$31,0,10*ROW('Sanitation Data'!F44)))</f>
        <v/>
      </c>
      <c r="CY50" s="272" t="str">
        <f ca="true">+IF(OFFSET('Sanitation Data'!$F$32,0,10*ROW('Sanitation Data'!F44))="","",OFFSET('Sanitation Data'!$F$32,0,10*ROW('Sanitation Data'!F44)))</f>
        <v/>
      </c>
      <c r="CZ50" s="272" t="str">
        <f ca="true">+IF(OFFSET('Sanitation Data'!$G$28,0,10*ROW('Sanitation Data'!G44))="","",OFFSET('Sanitation Data'!$G$28,0,10*ROW('Sanitation Data'!G44)))</f>
        <v/>
      </c>
      <c r="DA50" s="272" t="str">
        <f ca="true">+IF(OFFSET('Sanitation Data'!$G$29,0,10*ROW('Sanitation Data'!G44))="","",OFFSET('Sanitation Data'!$G$29,0,10*ROW('Sanitation Data'!G44)))</f>
        <v/>
      </c>
      <c r="DB50" s="272" t="str">
        <f ca="true">+IF(OFFSET('Sanitation Data'!$G$30,0,10*ROW('Sanitation Data'!G44))="","",OFFSET('Sanitation Data'!$G$30,0,10*ROW('Sanitation Data'!G44)))</f>
        <v/>
      </c>
      <c r="DC50" s="272" t="str">
        <f ca="true">+IF(OFFSET('Sanitation Data'!$G$31,0,10*ROW('Sanitation Data'!G44))="","",OFFSET('Sanitation Data'!$G$31,0,10*ROW('Sanitation Data'!G44)))</f>
        <v/>
      </c>
      <c r="DD50" s="272" t="str">
        <f ca="true">+IF(OFFSET('Sanitation Data'!$G$32,0,10*ROW('Sanitation Data'!G44))="","",OFFSET('Sanitation Data'!$G$32,0,10*ROW('Sanitation Data'!G44)))</f>
        <v/>
      </c>
      <c r="DE50" s="272" t="str">
        <f ca="true">+IF(OFFSET('Sanitation Data'!$H$28,0,10*ROW('Sanitation Data'!H44))="","",OFFSET('Sanitation Data'!$H$28,0,10*ROW('Sanitation Data'!H44)))</f>
        <v/>
      </c>
      <c r="DF50" s="272" t="str">
        <f ca="true">+IF(OFFSET('Sanitation Data'!$H$29,0,10*ROW('Sanitation Data'!H44))="","",OFFSET('Sanitation Data'!$H$29,0,10*ROW('Sanitation Data'!H44)))</f>
        <v/>
      </c>
      <c r="DG50" s="272" t="str">
        <f ca="true">+IF(OFFSET('Sanitation Data'!$H$30,0,10*ROW('Sanitation Data'!H44))="","",OFFSET('Sanitation Data'!$H$30,0,10*ROW('Sanitation Data'!H44)))</f>
        <v/>
      </c>
      <c r="DH50" s="272" t="str">
        <f ca="true">+IF(OFFSET('Sanitation Data'!$H$31,0,10*ROW('Sanitation Data'!H44))="","",OFFSET('Sanitation Data'!$H$31,0,10*ROW('Sanitation Data'!H44)))</f>
        <v/>
      </c>
      <c r="DI50" s="272" t="str">
        <f ca="true">+IF(OFFSET('Sanitation Data'!$H$32,0,10*ROW('Sanitation Data'!H44))="","",OFFSET('Sanitation Data'!$H$32,0,10*ROW('Sanitation Data'!H44)))</f>
        <v/>
      </c>
      <c r="DJ50" s="272" t="str">
        <f ca="true">+IF(OFFSET('Sanitation Data'!$I$28,0,10*ROW('Sanitation Data'!I44))="","",OFFSET('Sanitation Data'!$I$28,0,10*ROW('Sanitation Data'!I44)))</f>
        <v/>
      </c>
      <c r="DK50" s="272" t="str">
        <f ca="true">+IF(OFFSET('Sanitation Data'!$I$29,0,10*ROW('Sanitation Data'!I44))="","",OFFSET('Sanitation Data'!$I$29,0,10*ROW('Sanitation Data'!I44)))</f>
        <v/>
      </c>
      <c r="DL50" s="272" t="str">
        <f ca="true">+IF(OFFSET('Sanitation Data'!$I$30,0,10*ROW('Sanitation Data'!I44))="","",OFFSET('Sanitation Data'!$I$30,0,10*ROW('Sanitation Data'!I44)))</f>
        <v/>
      </c>
      <c r="DM50" s="272" t="str">
        <f ca="true">+IF(OFFSET('Sanitation Data'!$I$31,0,10*ROW('Sanitation Data'!I44))="","",OFFSET('Sanitation Data'!$I$31,0,10*ROW('Sanitation Data'!I44)))</f>
        <v/>
      </c>
      <c r="DN50" s="272" t="str">
        <f ca="true">+IF(OFFSET('Sanitation Data'!$I$32,0,10*ROW('Sanitation Data'!I44))="","",OFFSET('Sanitation Data'!$I$32,0,10*ROW('Sanitation Data'!I44)))</f>
        <v/>
      </c>
      <c r="DO50" s="272" t="str">
        <f ca="true">+IF(OFFSET('Hygiene Data'!$D$11,0,10*ROW('Hygiene Data'!D44))="","",OFFSET('Hygiene Data'!$D$11,0,10*ROW('Hygiene Data'!D44)))</f>
        <v/>
      </c>
      <c r="DP50" s="272" t="str">
        <f ca="true">+IF(OFFSET('Hygiene Data'!$D$12,0,10*ROW('Hygiene Data'!D44))="","",OFFSET('Hygiene Data'!$D$12,0,10*ROW('Hygiene Data'!D44)))</f>
        <v/>
      </c>
      <c r="DQ50" s="272" t="str">
        <f ca="true">+IF(OFFSET('Hygiene Data'!$D$13,0,10*ROW('Hygiene Data'!D44))="","",OFFSET('Hygiene Data'!$D$13,0,10*ROW('Hygiene Data'!D44)))</f>
        <v/>
      </c>
      <c r="DR50" s="272" t="str">
        <f ca="true">+IF(OFFSET('Hygiene Data'!$E$11,0,10*ROW('Hygiene Data'!E44))="","",OFFSET('Hygiene Data'!$E$11,0,10*ROW('Hygiene Data'!E44)))</f>
        <v/>
      </c>
      <c r="DS50" s="272" t="str">
        <f ca="true">+IF(OFFSET('Hygiene Data'!$E$12,0,10*ROW('Hygiene Data'!E44))="","",OFFSET('Hygiene Data'!$E$12,0,10*ROW('Hygiene Data'!E44)))</f>
        <v/>
      </c>
      <c r="DT50" s="272" t="str">
        <f ca="true">+IF(OFFSET('Hygiene Data'!$E$13,0,10*ROW('Hygiene Data'!E44))="","",OFFSET('Hygiene Data'!$E$13,0,10*ROW('Hygiene Data'!E44)))</f>
        <v/>
      </c>
      <c r="DU50" s="272" t="str">
        <f ca="true">+IF(OFFSET('Hygiene Data'!$F$11,0,10*ROW('Hygiene Data'!F44))="","",OFFSET('Hygiene Data'!$F$11,0,10*ROW('Hygiene Data'!F44)))</f>
        <v/>
      </c>
      <c r="DV50" s="272" t="str">
        <f ca="true">+IF(OFFSET('Hygiene Data'!$F$12,0,10*ROW('Hygiene Data'!F44))="","",OFFSET('Hygiene Data'!$F$12,0,10*ROW('Hygiene Data'!F44)))</f>
        <v/>
      </c>
      <c r="DW50" s="272" t="str">
        <f ca="true">+IF(OFFSET('Hygiene Data'!$F$13,0,10*ROW('Hygiene Data'!F44))="","",OFFSET('Hygiene Data'!$F$13,0,10*ROW('Hygiene Data'!F44)))</f>
        <v/>
      </c>
      <c r="DX50" s="272" t="str">
        <f ca="true">+IF(OFFSET('Hygiene Data'!$G$11,0,10*ROW('Hygiene Data'!G44))="","",OFFSET('Hygiene Data'!$G$11,0,10*ROW('Hygiene Data'!G44)))</f>
        <v/>
      </c>
      <c r="DY50" s="272" t="str">
        <f ca="true">+IF(OFFSET('Hygiene Data'!$G$12,0,10*ROW('Hygiene Data'!G44))="","",OFFSET('Hygiene Data'!$G$12,0,10*ROW('Hygiene Data'!G44)))</f>
        <v/>
      </c>
      <c r="DZ50" s="272" t="str">
        <f ca="true">+IF(OFFSET('Hygiene Data'!$G$13,0,10*ROW('Hygiene Data'!G44))="","",OFFSET('Hygiene Data'!$G$13,0,10*ROW('Hygiene Data'!G44)))</f>
        <v/>
      </c>
      <c r="EA50" s="272" t="str">
        <f ca="true">+IF(OFFSET('Hygiene Data'!$H$11,0,10*ROW('Hygiene Data'!H44))="","",OFFSET('Hygiene Data'!$H$11,0,10*ROW('Hygiene Data'!H44)))</f>
        <v/>
      </c>
      <c r="EB50" s="272" t="str">
        <f ca="true">+IF(OFFSET('Hygiene Data'!$H$12,0,10*ROW('Hygiene Data'!H44))="","",OFFSET('Hygiene Data'!$H$12,0,10*ROW('Hygiene Data'!H44)))</f>
        <v/>
      </c>
      <c r="EC50" s="272" t="str">
        <f ca="true">+IF(OFFSET('Hygiene Data'!$H$13,0,10*ROW('Hygiene Data'!H44))="","",OFFSET('Hygiene Data'!$H$13,0,10*ROW('Hygiene Data'!H44)))</f>
        <v/>
      </c>
      <c r="ED50" s="272" t="str">
        <f ca="true">+IF(OFFSET('Hygiene Data'!$I$11,0,10*ROW('Hygiene Data'!I44))="","",OFFSET('Hygiene Data'!$I$11,0,10*ROW('Hygiene Data'!I44)))</f>
        <v/>
      </c>
      <c r="EE50" s="272" t="str">
        <f ca="true">+IF(OFFSET('Hygiene Data'!$I$12,0,10*ROW('Hygiene Data'!I44))="","",OFFSET('Hygiene Data'!$I$12,0,10*ROW('Hygiene Data'!I44)))</f>
        <v/>
      </c>
      <c r="EF50" s="272" t="str">
        <f ca="true">+IF(OFFSET('Hygiene Data'!$I$13,0,10*ROW('Hygiene Data'!I44))="","",OFFSET('Hygiene Data'!$I$13,0,10*ROW('Hygiene Data'!I44)))</f>
        <v/>
      </c>
    </row>
    <row xmlns:x14ac="http://schemas.microsoft.com/office/spreadsheetml/2009/9/ac" r="51" x14ac:dyDescent="0.2">
      <c r="A51" s="36" t="str">
        <f ca="true">+IF(OFFSET('Water Data'!$B$2,0,10*ROW('Water Data'!E45))="","",OFFSET('Water Data'!$B$2,0,10*ROW('Water Data'!E45)))</f>
        <v/>
      </c>
      <c r="B51" s="36" t="str">
        <f ca="true">+IF(OFFSET('Water Data'!$C$2,0,10*ROW('Water Data'!F45))="","",OFFSET('Water Data'!$C$2,0,10*ROW('Water Data'!F45)))</f>
        <v/>
      </c>
      <c r="C51" s="328" t="str">
        <f t="shared" ca="true" si="0"/>
        <v/>
      </c>
      <c r="D51" s="93"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93"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93"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93"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93"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93"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93"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93"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93"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93"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93"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93"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93"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93"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93"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93"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93"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93"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94"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94"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94"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94"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94"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94"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94"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94"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94"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94"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94"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94"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94"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94"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94"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94"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94"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94"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94"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94"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94"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94"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94"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94"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94"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94"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94"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94"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94"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94"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95"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95"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95"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95"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95"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95"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95"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95"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95"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95"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95"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95"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95"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95"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95"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95"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95"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95"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72"/>
      <c r="BS51" s="272" t="str">
        <f ca="true">+IF(OFFSET('Water Data'!$D$27,0,10*ROW('Water Data'!D45))="","",OFFSET('Water Data'!$D$27,0,10*ROW('Water Data'!D45)))</f>
        <v/>
      </c>
      <c r="BT51" s="272" t="str">
        <f ca="true">+IF(OFFSET('Water Data'!$D$28,0,10*ROW('Water Data'!D45))="","",OFFSET('Water Data'!$D$28,0,10*ROW('Water Data'!D45)))</f>
        <v/>
      </c>
      <c r="BU51" s="272" t="str">
        <f ca="true">+IF(OFFSET('Water Data'!$D$29,0,10*ROW('Water Data'!D45))="","",OFFSET('Water Data'!$D$29,0,10*ROW('Water Data'!D45)))</f>
        <v/>
      </c>
      <c r="BV51" s="272" t="str">
        <f ca="true">+IF(OFFSET('Water Data'!$E$27,0,10*ROW('Water Data'!E45))="","",OFFSET('Water Data'!$E$27,0,10*ROW('Water Data'!E45)))</f>
        <v/>
      </c>
      <c r="BW51" s="272" t="str">
        <f ca="true">+IF(OFFSET('Water Data'!$E$28,0,10*ROW('Water Data'!E45))="","",OFFSET('Water Data'!$E$28,0,10*ROW('Water Data'!E45)))</f>
        <v/>
      </c>
      <c r="BX51" s="272" t="str">
        <f ca="true">+IF(OFFSET('Water Data'!$E$29,0,10*ROW('Water Data'!E45))="","",OFFSET('Water Data'!$E$29,0,10*ROW('Water Data'!E45)))</f>
        <v/>
      </c>
      <c r="BY51" s="272" t="str">
        <f ca="true">+IF(OFFSET('Water Data'!$F$27,0,10*ROW('Water Data'!F45))="","",OFFSET('Water Data'!$F$27,0,10*ROW('Water Data'!F45)))</f>
        <v/>
      </c>
      <c r="BZ51" s="272" t="str">
        <f ca="true">+IF(OFFSET('Water Data'!$F$28,0,10*ROW('Water Data'!F45))="","",OFFSET('Water Data'!$F$28,0,10*ROW('Water Data'!F45)))</f>
        <v/>
      </c>
      <c r="CA51" s="272" t="str">
        <f ca="true">+IF(OFFSET('Water Data'!$F$29,0,10*ROW('Water Data'!F45))="","",OFFSET('Water Data'!$F$29,0,10*ROW('Water Data'!F45)))</f>
        <v/>
      </c>
      <c r="CB51" s="272" t="str">
        <f ca="true">+IF(OFFSET('Water Data'!$G$27,0,10*ROW('Water Data'!G45))="","",OFFSET('Water Data'!$G$27,0,10*ROW('Water Data'!G45)))</f>
        <v/>
      </c>
      <c r="CC51" s="272" t="str">
        <f ca="true">+IF(OFFSET('Water Data'!$G$28,0,10*ROW('Water Data'!G45))="","",OFFSET('Water Data'!$G$28,0,10*ROW('Water Data'!G45)))</f>
        <v/>
      </c>
      <c r="CD51" s="272" t="str">
        <f ca="true">+IF(OFFSET('Water Data'!$G$29,0,10*ROW('Water Data'!G45))="","",OFFSET('Water Data'!$G$29,0,10*ROW('Water Data'!G45)))</f>
        <v/>
      </c>
      <c r="CE51" s="272" t="str">
        <f ca="true">+IF(OFFSET('Water Data'!$H$27,0,10*ROW('Water Data'!H45))="","",OFFSET('Water Data'!$H$27,0,10*ROW('Water Data'!H45)))</f>
        <v/>
      </c>
      <c r="CF51" s="272" t="str">
        <f ca="true">+IF(OFFSET('Water Data'!$H$28,0,10*ROW('Water Data'!H45))="","",OFFSET('Water Data'!$H$28,0,10*ROW('Water Data'!H45)))</f>
        <v/>
      </c>
      <c r="CG51" s="272" t="str">
        <f ca="true">+IF(OFFSET('Water Data'!$H$29,0,10*ROW('Water Data'!H45))="","",OFFSET('Water Data'!$H$29,0,10*ROW('Water Data'!H45)))</f>
        <v/>
      </c>
      <c r="CH51" s="272" t="str">
        <f ca="true">+IF(OFFSET('Water Data'!$I$27,0,10*ROW('Water Data'!I45))="","",OFFSET('Water Data'!$I$27,0,10*ROW('Water Data'!I45)))</f>
        <v/>
      </c>
      <c r="CI51" s="272" t="str">
        <f ca="true">+IF(OFFSET('Water Data'!$I$28,0,10*ROW('Water Data'!I45))="","",OFFSET('Water Data'!$I$28,0,10*ROW('Water Data'!I45)))</f>
        <v/>
      </c>
      <c r="CJ51" s="272" t="str">
        <f ca="true">+IF(OFFSET('Water Data'!$I$29,0,10*ROW('Water Data'!I45))="","",OFFSET('Water Data'!$I$29,0,10*ROW('Water Data'!I45)))</f>
        <v/>
      </c>
      <c r="CK51" s="272" t="str">
        <f ca="true">+IF(OFFSET('Sanitation Data'!$D$28,0,10*ROW('Sanitation Data'!D45))="","",OFFSET('Sanitation Data'!$D$28,0,10*ROW('Sanitation Data'!D45)))</f>
        <v/>
      </c>
      <c r="CL51" s="272" t="str">
        <f ca="true">+IF(OFFSET('Sanitation Data'!$D$29,0,10*ROW('Sanitation Data'!D45))="","",OFFSET('Sanitation Data'!$D$29,0,10*ROW('Sanitation Data'!D45)))</f>
        <v/>
      </c>
      <c r="CM51" s="272" t="str">
        <f ca="true">+IF(OFFSET('Sanitation Data'!$D$30,0,10*ROW('Sanitation Data'!D45))="","",OFFSET('Sanitation Data'!$D$30,0,10*ROW('Sanitation Data'!D45)))</f>
        <v/>
      </c>
      <c r="CN51" s="272" t="str">
        <f ca="true">+IF(OFFSET('Sanitation Data'!$D$31,0,10*ROW('Sanitation Data'!D45))="","",OFFSET('Sanitation Data'!$D$31,0,10*ROW('Sanitation Data'!D45)))</f>
        <v/>
      </c>
      <c r="CO51" s="272" t="str">
        <f ca="true">+IF(OFFSET('Sanitation Data'!$D$32,0,10*ROW('Sanitation Data'!D45))="","",OFFSET('Sanitation Data'!$D$32,0,10*ROW('Sanitation Data'!D45)))</f>
        <v/>
      </c>
      <c r="CP51" s="272" t="str">
        <f ca="true">+IF(OFFSET('Sanitation Data'!$E$28,0,10*ROW('Sanitation Data'!E45))="","",OFFSET('Sanitation Data'!$E$28,0,10*ROW('Sanitation Data'!E45)))</f>
        <v/>
      </c>
      <c r="CQ51" s="272" t="str">
        <f ca="true">+IF(OFFSET('Sanitation Data'!$E$29,0,10*ROW('Sanitation Data'!E45))="","",OFFSET('Sanitation Data'!$E$29,0,10*ROW('Sanitation Data'!E45)))</f>
        <v/>
      </c>
      <c r="CR51" s="272" t="str">
        <f ca="true">+IF(OFFSET('Sanitation Data'!$E$30,0,10*ROW('Sanitation Data'!E45))="","",OFFSET('Sanitation Data'!$E$30,0,10*ROW('Sanitation Data'!E45)))</f>
        <v/>
      </c>
      <c r="CS51" s="272" t="str">
        <f ca="true">+IF(OFFSET('Sanitation Data'!$E$31,0,10*ROW('Sanitation Data'!E45))="","",OFFSET('Sanitation Data'!$E$31,0,10*ROW('Sanitation Data'!E45)))</f>
        <v/>
      </c>
      <c r="CT51" s="272" t="str">
        <f ca="true">+IF(OFFSET('Sanitation Data'!$E$32,0,10*ROW('Sanitation Data'!E45))="","",OFFSET('Sanitation Data'!$E$32,0,10*ROW('Sanitation Data'!E45)))</f>
        <v/>
      </c>
      <c r="CU51" s="272" t="str">
        <f ca="true">+IF(OFFSET('Sanitation Data'!$F$28,0,10*ROW('Sanitation Data'!F45))="","",OFFSET('Sanitation Data'!$F$28,0,10*ROW('Sanitation Data'!F45)))</f>
        <v/>
      </c>
      <c r="CV51" s="272" t="str">
        <f ca="true">+IF(OFFSET('Sanitation Data'!$F$29,0,10*ROW('Sanitation Data'!F45))="","",OFFSET('Sanitation Data'!$F$29,0,10*ROW('Sanitation Data'!F45)))</f>
        <v/>
      </c>
      <c r="CW51" s="272" t="str">
        <f ca="true">+IF(OFFSET('Sanitation Data'!$F$30,0,10*ROW('Sanitation Data'!F45))="","",OFFSET('Sanitation Data'!$F$30,0,10*ROW('Sanitation Data'!F45)))</f>
        <v/>
      </c>
      <c r="CX51" s="272" t="str">
        <f ca="true">+IF(OFFSET('Sanitation Data'!$F$31,0,10*ROW('Sanitation Data'!F45))="","",OFFSET('Sanitation Data'!$F$31,0,10*ROW('Sanitation Data'!F45)))</f>
        <v/>
      </c>
      <c r="CY51" s="272" t="str">
        <f ca="true">+IF(OFFSET('Sanitation Data'!$F$32,0,10*ROW('Sanitation Data'!F45))="","",OFFSET('Sanitation Data'!$F$32,0,10*ROW('Sanitation Data'!F45)))</f>
        <v/>
      </c>
      <c r="CZ51" s="272" t="str">
        <f ca="true">+IF(OFFSET('Sanitation Data'!$G$28,0,10*ROW('Sanitation Data'!G45))="","",OFFSET('Sanitation Data'!$G$28,0,10*ROW('Sanitation Data'!G45)))</f>
        <v/>
      </c>
      <c r="DA51" s="272" t="str">
        <f ca="true">+IF(OFFSET('Sanitation Data'!$G$29,0,10*ROW('Sanitation Data'!G45))="","",OFFSET('Sanitation Data'!$G$29,0,10*ROW('Sanitation Data'!G45)))</f>
        <v/>
      </c>
      <c r="DB51" s="272" t="str">
        <f ca="true">+IF(OFFSET('Sanitation Data'!$G$30,0,10*ROW('Sanitation Data'!G45))="","",OFFSET('Sanitation Data'!$G$30,0,10*ROW('Sanitation Data'!G45)))</f>
        <v/>
      </c>
      <c r="DC51" s="272" t="str">
        <f ca="true">+IF(OFFSET('Sanitation Data'!$G$31,0,10*ROW('Sanitation Data'!G45))="","",OFFSET('Sanitation Data'!$G$31,0,10*ROW('Sanitation Data'!G45)))</f>
        <v/>
      </c>
      <c r="DD51" s="272" t="str">
        <f ca="true">+IF(OFFSET('Sanitation Data'!$G$32,0,10*ROW('Sanitation Data'!G45))="","",OFFSET('Sanitation Data'!$G$32,0,10*ROW('Sanitation Data'!G45)))</f>
        <v/>
      </c>
      <c r="DE51" s="272" t="str">
        <f ca="true">+IF(OFFSET('Sanitation Data'!$H$28,0,10*ROW('Sanitation Data'!H45))="","",OFFSET('Sanitation Data'!$H$28,0,10*ROW('Sanitation Data'!H45)))</f>
        <v/>
      </c>
      <c r="DF51" s="272" t="str">
        <f ca="true">+IF(OFFSET('Sanitation Data'!$H$29,0,10*ROW('Sanitation Data'!H45))="","",OFFSET('Sanitation Data'!$H$29,0,10*ROW('Sanitation Data'!H45)))</f>
        <v/>
      </c>
      <c r="DG51" s="272" t="str">
        <f ca="true">+IF(OFFSET('Sanitation Data'!$H$30,0,10*ROW('Sanitation Data'!H45))="","",OFFSET('Sanitation Data'!$H$30,0,10*ROW('Sanitation Data'!H45)))</f>
        <v/>
      </c>
      <c r="DH51" s="272" t="str">
        <f ca="true">+IF(OFFSET('Sanitation Data'!$H$31,0,10*ROW('Sanitation Data'!H45))="","",OFFSET('Sanitation Data'!$H$31,0,10*ROW('Sanitation Data'!H45)))</f>
        <v/>
      </c>
      <c r="DI51" s="272" t="str">
        <f ca="true">+IF(OFFSET('Sanitation Data'!$H$32,0,10*ROW('Sanitation Data'!H45))="","",OFFSET('Sanitation Data'!$H$32,0,10*ROW('Sanitation Data'!H45)))</f>
        <v/>
      </c>
      <c r="DJ51" s="272" t="str">
        <f ca="true">+IF(OFFSET('Sanitation Data'!$I$28,0,10*ROW('Sanitation Data'!I45))="","",OFFSET('Sanitation Data'!$I$28,0,10*ROW('Sanitation Data'!I45)))</f>
        <v/>
      </c>
      <c r="DK51" s="272" t="str">
        <f ca="true">+IF(OFFSET('Sanitation Data'!$I$29,0,10*ROW('Sanitation Data'!I45))="","",OFFSET('Sanitation Data'!$I$29,0,10*ROW('Sanitation Data'!I45)))</f>
        <v/>
      </c>
      <c r="DL51" s="272" t="str">
        <f ca="true">+IF(OFFSET('Sanitation Data'!$I$30,0,10*ROW('Sanitation Data'!I45))="","",OFFSET('Sanitation Data'!$I$30,0,10*ROW('Sanitation Data'!I45)))</f>
        <v/>
      </c>
      <c r="DM51" s="272" t="str">
        <f ca="true">+IF(OFFSET('Sanitation Data'!$I$31,0,10*ROW('Sanitation Data'!I45))="","",OFFSET('Sanitation Data'!$I$31,0,10*ROW('Sanitation Data'!I45)))</f>
        <v/>
      </c>
      <c r="DN51" s="272" t="str">
        <f ca="true">+IF(OFFSET('Sanitation Data'!$I$32,0,10*ROW('Sanitation Data'!I45))="","",OFFSET('Sanitation Data'!$I$32,0,10*ROW('Sanitation Data'!I45)))</f>
        <v/>
      </c>
      <c r="DO51" s="272" t="str">
        <f ca="true">+IF(OFFSET('Hygiene Data'!$D$11,0,10*ROW('Hygiene Data'!D45))="","",OFFSET('Hygiene Data'!$D$11,0,10*ROW('Hygiene Data'!D45)))</f>
        <v/>
      </c>
      <c r="DP51" s="272" t="str">
        <f ca="true">+IF(OFFSET('Hygiene Data'!$D$12,0,10*ROW('Hygiene Data'!D45))="","",OFFSET('Hygiene Data'!$D$12,0,10*ROW('Hygiene Data'!D45)))</f>
        <v/>
      </c>
      <c r="DQ51" s="272" t="str">
        <f ca="true">+IF(OFFSET('Hygiene Data'!$D$13,0,10*ROW('Hygiene Data'!D45))="","",OFFSET('Hygiene Data'!$D$13,0,10*ROW('Hygiene Data'!D45)))</f>
        <v/>
      </c>
      <c r="DR51" s="272" t="str">
        <f ca="true">+IF(OFFSET('Hygiene Data'!$E$11,0,10*ROW('Hygiene Data'!E45))="","",OFFSET('Hygiene Data'!$E$11,0,10*ROW('Hygiene Data'!E45)))</f>
        <v/>
      </c>
      <c r="DS51" s="272" t="str">
        <f ca="true">+IF(OFFSET('Hygiene Data'!$E$12,0,10*ROW('Hygiene Data'!E45))="","",OFFSET('Hygiene Data'!$E$12,0,10*ROW('Hygiene Data'!E45)))</f>
        <v/>
      </c>
      <c r="DT51" s="272" t="str">
        <f ca="true">+IF(OFFSET('Hygiene Data'!$E$13,0,10*ROW('Hygiene Data'!E45))="","",OFFSET('Hygiene Data'!$E$13,0,10*ROW('Hygiene Data'!E45)))</f>
        <v/>
      </c>
      <c r="DU51" s="272" t="str">
        <f ca="true">+IF(OFFSET('Hygiene Data'!$F$11,0,10*ROW('Hygiene Data'!F45))="","",OFFSET('Hygiene Data'!$F$11,0,10*ROW('Hygiene Data'!F45)))</f>
        <v/>
      </c>
      <c r="DV51" s="272" t="str">
        <f ca="true">+IF(OFFSET('Hygiene Data'!$F$12,0,10*ROW('Hygiene Data'!F45))="","",OFFSET('Hygiene Data'!$F$12,0,10*ROW('Hygiene Data'!F45)))</f>
        <v/>
      </c>
      <c r="DW51" s="272" t="str">
        <f ca="true">+IF(OFFSET('Hygiene Data'!$F$13,0,10*ROW('Hygiene Data'!F45))="","",OFFSET('Hygiene Data'!$F$13,0,10*ROW('Hygiene Data'!F45)))</f>
        <v/>
      </c>
      <c r="DX51" s="272" t="str">
        <f ca="true">+IF(OFFSET('Hygiene Data'!$G$11,0,10*ROW('Hygiene Data'!G45))="","",OFFSET('Hygiene Data'!$G$11,0,10*ROW('Hygiene Data'!G45)))</f>
        <v/>
      </c>
      <c r="DY51" s="272" t="str">
        <f ca="true">+IF(OFFSET('Hygiene Data'!$G$12,0,10*ROW('Hygiene Data'!G45))="","",OFFSET('Hygiene Data'!$G$12,0,10*ROW('Hygiene Data'!G45)))</f>
        <v/>
      </c>
      <c r="DZ51" s="272" t="str">
        <f ca="true">+IF(OFFSET('Hygiene Data'!$G$13,0,10*ROW('Hygiene Data'!G45))="","",OFFSET('Hygiene Data'!$G$13,0,10*ROW('Hygiene Data'!G45)))</f>
        <v/>
      </c>
      <c r="EA51" s="272" t="str">
        <f ca="true">+IF(OFFSET('Hygiene Data'!$H$11,0,10*ROW('Hygiene Data'!H45))="","",OFFSET('Hygiene Data'!$H$11,0,10*ROW('Hygiene Data'!H45)))</f>
        <v/>
      </c>
      <c r="EB51" s="272" t="str">
        <f ca="true">+IF(OFFSET('Hygiene Data'!$H$12,0,10*ROW('Hygiene Data'!H45))="","",OFFSET('Hygiene Data'!$H$12,0,10*ROW('Hygiene Data'!H45)))</f>
        <v/>
      </c>
      <c r="EC51" s="272" t="str">
        <f ca="true">+IF(OFFSET('Hygiene Data'!$H$13,0,10*ROW('Hygiene Data'!H45))="","",OFFSET('Hygiene Data'!$H$13,0,10*ROW('Hygiene Data'!H45)))</f>
        <v/>
      </c>
      <c r="ED51" s="272" t="str">
        <f ca="true">+IF(OFFSET('Hygiene Data'!$I$11,0,10*ROW('Hygiene Data'!I45))="","",OFFSET('Hygiene Data'!$I$11,0,10*ROW('Hygiene Data'!I45)))</f>
        <v/>
      </c>
      <c r="EE51" s="272" t="str">
        <f ca="true">+IF(OFFSET('Hygiene Data'!$I$12,0,10*ROW('Hygiene Data'!I45))="","",OFFSET('Hygiene Data'!$I$12,0,10*ROW('Hygiene Data'!I45)))</f>
        <v/>
      </c>
      <c r="EF51" s="272" t="str">
        <f ca="true">+IF(OFFSET('Hygiene Data'!$I$13,0,10*ROW('Hygiene Data'!I45))="","",OFFSET('Hygiene Data'!$I$13,0,10*ROW('Hygiene Data'!I45)))</f>
        <v/>
      </c>
    </row>
    <row xmlns:x14ac="http://schemas.microsoft.com/office/spreadsheetml/2009/9/ac" r="52" x14ac:dyDescent="0.2">
      <c r="A52" s="36" t="str">
        <f ca="true">+IF(OFFSET('Water Data'!$B$2,0,10*ROW('Water Data'!E46))="","",OFFSET('Water Data'!$B$2,0,10*ROW('Water Data'!E46)))</f>
        <v/>
      </c>
      <c r="B52" s="36" t="str">
        <f ca="true">+IF(OFFSET('Water Data'!$C$2,0,10*ROW('Water Data'!F46))="","",OFFSET('Water Data'!$C$2,0,10*ROW('Water Data'!F46)))</f>
        <v/>
      </c>
      <c r="C52" s="328" t="str">
        <f t="shared" ca="true" si="0"/>
        <v/>
      </c>
      <c r="D52" s="93"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93"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93"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93"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93"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93"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93"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93"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93"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93"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93"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93"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93"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93"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93"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93"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93"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93"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94"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94"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94"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94"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94"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94"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94"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94"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94"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94"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94"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94"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94"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94"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94"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94"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94"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94"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94"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94"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94"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94"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94"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94"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94"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94"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94"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94"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94"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94"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95"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95"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95"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95"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95"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95"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95"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95"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95"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95"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95"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95"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95"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95"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95"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95"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95"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95"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72"/>
      <c r="BS52" s="272" t="str">
        <f ca="true">+IF(OFFSET('Water Data'!$D$27,0,10*ROW('Water Data'!D46))="","",OFFSET('Water Data'!$D$27,0,10*ROW('Water Data'!D46)))</f>
        <v/>
      </c>
      <c r="BT52" s="272" t="str">
        <f ca="true">+IF(OFFSET('Water Data'!$D$28,0,10*ROW('Water Data'!D46))="","",OFFSET('Water Data'!$D$28,0,10*ROW('Water Data'!D46)))</f>
        <v/>
      </c>
      <c r="BU52" s="272" t="str">
        <f ca="true">+IF(OFFSET('Water Data'!$D$29,0,10*ROW('Water Data'!D46))="","",OFFSET('Water Data'!$D$29,0,10*ROW('Water Data'!D46)))</f>
        <v/>
      </c>
      <c r="BV52" s="272" t="str">
        <f ca="true">+IF(OFFSET('Water Data'!$E$27,0,10*ROW('Water Data'!E46))="","",OFFSET('Water Data'!$E$27,0,10*ROW('Water Data'!E46)))</f>
        <v/>
      </c>
      <c r="BW52" s="272" t="str">
        <f ca="true">+IF(OFFSET('Water Data'!$E$28,0,10*ROW('Water Data'!E46))="","",OFFSET('Water Data'!$E$28,0,10*ROW('Water Data'!E46)))</f>
        <v/>
      </c>
      <c r="BX52" s="272" t="str">
        <f ca="true">+IF(OFFSET('Water Data'!$E$29,0,10*ROW('Water Data'!E46))="","",OFFSET('Water Data'!$E$29,0,10*ROW('Water Data'!E46)))</f>
        <v/>
      </c>
      <c r="BY52" s="272" t="str">
        <f ca="true">+IF(OFFSET('Water Data'!$F$27,0,10*ROW('Water Data'!F46))="","",OFFSET('Water Data'!$F$27,0,10*ROW('Water Data'!F46)))</f>
        <v/>
      </c>
      <c r="BZ52" s="272" t="str">
        <f ca="true">+IF(OFFSET('Water Data'!$F$28,0,10*ROW('Water Data'!F46))="","",OFFSET('Water Data'!$F$28,0,10*ROW('Water Data'!F46)))</f>
        <v/>
      </c>
      <c r="CA52" s="272" t="str">
        <f ca="true">+IF(OFFSET('Water Data'!$F$29,0,10*ROW('Water Data'!F46))="","",OFFSET('Water Data'!$F$29,0,10*ROW('Water Data'!F46)))</f>
        <v/>
      </c>
      <c r="CB52" s="272" t="str">
        <f ca="true">+IF(OFFSET('Water Data'!$G$27,0,10*ROW('Water Data'!G46))="","",OFFSET('Water Data'!$G$27,0,10*ROW('Water Data'!G46)))</f>
        <v/>
      </c>
      <c r="CC52" s="272" t="str">
        <f ca="true">+IF(OFFSET('Water Data'!$G$28,0,10*ROW('Water Data'!G46))="","",OFFSET('Water Data'!$G$28,0,10*ROW('Water Data'!G46)))</f>
        <v/>
      </c>
      <c r="CD52" s="272" t="str">
        <f ca="true">+IF(OFFSET('Water Data'!$G$29,0,10*ROW('Water Data'!G46))="","",OFFSET('Water Data'!$G$29,0,10*ROW('Water Data'!G46)))</f>
        <v/>
      </c>
      <c r="CE52" s="272" t="str">
        <f ca="true">+IF(OFFSET('Water Data'!$H$27,0,10*ROW('Water Data'!H46))="","",OFFSET('Water Data'!$H$27,0,10*ROW('Water Data'!H46)))</f>
        <v/>
      </c>
      <c r="CF52" s="272" t="str">
        <f ca="true">+IF(OFFSET('Water Data'!$H$28,0,10*ROW('Water Data'!H46))="","",OFFSET('Water Data'!$H$28,0,10*ROW('Water Data'!H46)))</f>
        <v/>
      </c>
      <c r="CG52" s="272" t="str">
        <f ca="true">+IF(OFFSET('Water Data'!$H$29,0,10*ROW('Water Data'!H46))="","",OFFSET('Water Data'!$H$29,0,10*ROW('Water Data'!H46)))</f>
        <v/>
      </c>
      <c r="CH52" s="272" t="str">
        <f ca="true">+IF(OFFSET('Water Data'!$I$27,0,10*ROW('Water Data'!I46))="","",OFFSET('Water Data'!$I$27,0,10*ROW('Water Data'!I46)))</f>
        <v/>
      </c>
      <c r="CI52" s="272" t="str">
        <f ca="true">+IF(OFFSET('Water Data'!$I$28,0,10*ROW('Water Data'!I46))="","",OFFSET('Water Data'!$I$28,0,10*ROW('Water Data'!I46)))</f>
        <v/>
      </c>
      <c r="CJ52" s="272" t="str">
        <f ca="true">+IF(OFFSET('Water Data'!$I$29,0,10*ROW('Water Data'!I46))="","",OFFSET('Water Data'!$I$29,0,10*ROW('Water Data'!I46)))</f>
        <v/>
      </c>
      <c r="CK52" s="272" t="str">
        <f ca="true">+IF(OFFSET('Sanitation Data'!$D$28,0,10*ROW('Sanitation Data'!D46))="","",OFFSET('Sanitation Data'!$D$28,0,10*ROW('Sanitation Data'!D46)))</f>
        <v/>
      </c>
      <c r="CL52" s="272" t="str">
        <f ca="true">+IF(OFFSET('Sanitation Data'!$D$29,0,10*ROW('Sanitation Data'!D46))="","",OFFSET('Sanitation Data'!$D$29,0,10*ROW('Sanitation Data'!D46)))</f>
        <v/>
      </c>
      <c r="CM52" s="272" t="str">
        <f ca="true">+IF(OFFSET('Sanitation Data'!$D$30,0,10*ROW('Sanitation Data'!D46))="","",OFFSET('Sanitation Data'!$D$30,0,10*ROW('Sanitation Data'!D46)))</f>
        <v/>
      </c>
      <c r="CN52" s="272" t="str">
        <f ca="true">+IF(OFFSET('Sanitation Data'!$D$31,0,10*ROW('Sanitation Data'!D46))="","",OFFSET('Sanitation Data'!$D$31,0,10*ROW('Sanitation Data'!D46)))</f>
        <v/>
      </c>
      <c r="CO52" s="272" t="str">
        <f ca="true">+IF(OFFSET('Sanitation Data'!$D$32,0,10*ROW('Sanitation Data'!D46))="","",OFFSET('Sanitation Data'!$D$32,0,10*ROW('Sanitation Data'!D46)))</f>
        <v/>
      </c>
      <c r="CP52" s="272" t="str">
        <f ca="true">+IF(OFFSET('Sanitation Data'!$E$28,0,10*ROW('Sanitation Data'!E46))="","",OFFSET('Sanitation Data'!$E$28,0,10*ROW('Sanitation Data'!E46)))</f>
        <v/>
      </c>
      <c r="CQ52" s="272" t="str">
        <f ca="true">+IF(OFFSET('Sanitation Data'!$E$29,0,10*ROW('Sanitation Data'!E46))="","",OFFSET('Sanitation Data'!$E$29,0,10*ROW('Sanitation Data'!E46)))</f>
        <v/>
      </c>
      <c r="CR52" s="272" t="str">
        <f ca="true">+IF(OFFSET('Sanitation Data'!$E$30,0,10*ROW('Sanitation Data'!E46))="","",OFFSET('Sanitation Data'!$E$30,0,10*ROW('Sanitation Data'!E46)))</f>
        <v/>
      </c>
      <c r="CS52" s="272" t="str">
        <f ca="true">+IF(OFFSET('Sanitation Data'!$E$31,0,10*ROW('Sanitation Data'!E46))="","",OFFSET('Sanitation Data'!$E$31,0,10*ROW('Sanitation Data'!E46)))</f>
        <v/>
      </c>
      <c r="CT52" s="272" t="str">
        <f ca="true">+IF(OFFSET('Sanitation Data'!$E$32,0,10*ROW('Sanitation Data'!E46))="","",OFFSET('Sanitation Data'!$E$32,0,10*ROW('Sanitation Data'!E46)))</f>
        <v/>
      </c>
      <c r="CU52" s="272" t="str">
        <f ca="true">+IF(OFFSET('Sanitation Data'!$F$28,0,10*ROW('Sanitation Data'!F46))="","",OFFSET('Sanitation Data'!$F$28,0,10*ROW('Sanitation Data'!F46)))</f>
        <v/>
      </c>
      <c r="CV52" s="272" t="str">
        <f ca="true">+IF(OFFSET('Sanitation Data'!$F$29,0,10*ROW('Sanitation Data'!F46))="","",OFFSET('Sanitation Data'!$F$29,0,10*ROW('Sanitation Data'!F46)))</f>
        <v/>
      </c>
      <c r="CW52" s="272" t="str">
        <f ca="true">+IF(OFFSET('Sanitation Data'!$F$30,0,10*ROW('Sanitation Data'!F46))="","",OFFSET('Sanitation Data'!$F$30,0,10*ROW('Sanitation Data'!F46)))</f>
        <v/>
      </c>
      <c r="CX52" s="272" t="str">
        <f ca="true">+IF(OFFSET('Sanitation Data'!$F$31,0,10*ROW('Sanitation Data'!F46))="","",OFFSET('Sanitation Data'!$F$31,0,10*ROW('Sanitation Data'!F46)))</f>
        <v/>
      </c>
      <c r="CY52" s="272" t="str">
        <f ca="true">+IF(OFFSET('Sanitation Data'!$F$32,0,10*ROW('Sanitation Data'!F46))="","",OFFSET('Sanitation Data'!$F$32,0,10*ROW('Sanitation Data'!F46)))</f>
        <v/>
      </c>
      <c r="CZ52" s="272" t="str">
        <f ca="true">+IF(OFFSET('Sanitation Data'!$G$28,0,10*ROW('Sanitation Data'!G46))="","",OFFSET('Sanitation Data'!$G$28,0,10*ROW('Sanitation Data'!G46)))</f>
        <v/>
      </c>
      <c r="DA52" s="272" t="str">
        <f ca="true">+IF(OFFSET('Sanitation Data'!$G$29,0,10*ROW('Sanitation Data'!G46))="","",OFFSET('Sanitation Data'!$G$29,0,10*ROW('Sanitation Data'!G46)))</f>
        <v/>
      </c>
      <c r="DB52" s="272" t="str">
        <f ca="true">+IF(OFFSET('Sanitation Data'!$G$30,0,10*ROW('Sanitation Data'!G46))="","",OFFSET('Sanitation Data'!$G$30,0,10*ROW('Sanitation Data'!G46)))</f>
        <v/>
      </c>
      <c r="DC52" s="272" t="str">
        <f ca="true">+IF(OFFSET('Sanitation Data'!$G$31,0,10*ROW('Sanitation Data'!G46))="","",OFFSET('Sanitation Data'!$G$31,0,10*ROW('Sanitation Data'!G46)))</f>
        <v/>
      </c>
      <c r="DD52" s="272" t="str">
        <f ca="true">+IF(OFFSET('Sanitation Data'!$G$32,0,10*ROW('Sanitation Data'!G46))="","",OFFSET('Sanitation Data'!$G$32,0,10*ROW('Sanitation Data'!G46)))</f>
        <v/>
      </c>
      <c r="DE52" s="272" t="str">
        <f ca="true">+IF(OFFSET('Sanitation Data'!$H$28,0,10*ROW('Sanitation Data'!H46))="","",OFFSET('Sanitation Data'!$H$28,0,10*ROW('Sanitation Data'!H46)))</f>
        <v/>
      </c>
      <c r="DF52" s="272" t="str">
        <f ca="true">+IF(OFFSET('Sanitation Data'!$H$29,0,10*ROW('Sanitation Data'!H46))="","",OFFSET('Sanitation Data'!$H$29,0,10*ROW('Sanitation Data'!H46)))</f>
        <v/>
      </c>
      <c r="DG52" s="272" t="str">
        <f ca="true">+IF(OFFSET('Sanitation Data'!$H$30,0,10*ROW('Sanitation Data'!H46))="","",OFFSET('Sanitation Data'!$H$30,0,10*ROW('Sanitation Data'!H46)))</f>
        <v/>
      </c>
      <c r="DH52" s="272" t="str">
        <f ca="true">+IF(OFFSET('Sanitation Data'!$H$31,0,10*ROW('Sanitation Data'!H46))="","",OFFSET('Sanitation Data'!$H$31,0,10*ROW('Sanitation Data'!H46)))</f>
        <v/>
      </c>
      <c r="DI52" s="272" t="str">
        <f ca="true">+IF(OFFSET('Sanitation Data'!$H$32,0,10*ROW('Sanitation Data'!H46))="","",OFFSET('Sanitation Data'!$H$32,0,10*ROW('Sanitation Data'!H46)))</f>
        <v/>
      </c>
      <c r="DJ52" s="272" t="str">
        <f ca="true">+IF(OFFSET('Sanitation Data'!$I$28,0,10*ROW('Sanitation Data'!I46))="","",OFFSET('Sanitation Data'!$I$28,0,10*ROW('Sanitation Data'!I46)))</f>
        <v/>
      </c>
      <c r="DK52" s="272" t="str">
        <f ca="true">+IF(OFFSET('Sanitation Data'!$I$29,0,10*ROW('Sanitation Data'!I46))="","",OFFSET('Sanitation Data'!$I$29,0,10*ROW('Sanitation Data'!I46)))</f>
        <v/>
      </c>
      <c r="DL52" s="272" t="str">
        <f ca="true">+IF(OFFSET('Sanitation Data'!$I$30,0,10*ROW('Sanitation Data'!I46))="","",OFFSET('Sanitation Data'!$I$30,0,10*ROW('Sanitation Data'!I46)))</f>
        <v/>
      </c>
      <c r="DM52" s="272" t="str">
        <f ca="true">+IF(OFFSET('Sanitation Data'!$I$31,0,10*ROW('Sanitation Data'!I46))="","",OFFSET('Sanitation Data'!$I$31,0,10*ROW('Sanitation Data'!I46)))</f>
        <v/>
      </c>
      <c r="DN52" s="272" t="str">
        <f ca="true">+IF(OFFSET('Sanitation Data'!$I$32,0,10*ROW('Sanitation Data'!I46))="","",OFFSET('Sanitation Data'!$I$32,0,10*ROW('Sanitation Data'!I46)))</f>
        <v/>
      </c>
      <c r="DO52" s="272" t="str">
        <f ca="true">+IF(OFFSET('Hygiene Data'!$D$11,0,10*ROW('Hygiene Data'!D46))="","",OFFSET('Hygiene Data'!$D$11,0,10*ROW('Hygiene Data'!D46)))</f>
        <v/>
      </c>
      <c r="DP52" s="272" t="str">
        <f ca="true">+IF(OFFSET('Hygiene Data'!$D$12,0,10*ROW('Hygiene Data'!D46))="","",OFFSET('Hygiene Data'!$D$12,0,10*ROW('Hygiene Data'!D46)))</f>
        <v/>
      </c>
      <c r="DQ52" s="272" t="str">
        <f ca="true">+IF(OFFSET('Hygiene Data'!$D$13,0,10*ROW('Hygiene Data'!D46))="","",OFFSET('Hygiene Data'!$D$13,0,10*ROW('Hygiene Data'!D46)))</f>
        <v/>
      </c>
      <c r="DR52" s="272" t="str">
        <f ca="true">+IF(OFFSET('Hygiene Data'!$E$11,0,10*ROW('Hygiene Data'!E46))="","",OFFSET('Hygiene Data'!$E$11,0,10*ROW('Hygiene Data'!E46)))</f>
        <v/>
      </c>
      <c r="DS52" s="272" t="str">
        <f ca="true">+IF(OFFSET('Hygiene Data'!$E$12,0,10*ROW('Hygiene Data'!E46))="","",OFFSET('Hygiene Data'!$E$12,0,10*ROW('Hygiene Data'!E46)))</f>
        <v/>
      </c>
      <c r="DT52" s="272" t="str">
        <f ca="true">+IF(OFFSET('Hygiene Data'!$E$13,0,10*ROW('Hygiene Data'!E46))="","",OFFSET('Hygiene Data'!$E$13,0,10*ROW('Hygiene Data'!E46)))</f>
        <v/>
      </c>
      <c r="DU52" s="272" t="str">
        <f ca="true">+IF(OFFSET('Hygiene Data'!$F$11,0,10*ROW('Hygiene Data'!F46))="","",OFFSET('Hygiene Data'!$F$11,0,10*ROW('Hygiene Data'!F46)))</f>
        <v/>
      </c>
      <c r="DV52" s="272" t="str">
        <f ca="true">+IF(OFFSET('Hygiene Data'!$F$12,0,10*ROW('Hygiene Data'!F46))="","",OFFSET('Hygiene Data'!$F$12,0,10*ROW('Hygiene Data'!F46)))</f>
        <v/>
      </c>
      <c r="DW52" s="272" t="str">
        <f ca="true">+IF(OFFSET('Hygiene Data'!$F$13,0,10*ROW('Hygiene Data'!F46))="","",OFFSET('Hygiene Data'!$F$13,0,10*ROW('Hygiene Data'!F46)))</f>
        <v/>
      </c>
      <c r="DX52" s="272" t="str">
        <f ca="true">+IF(OFFSET('Hygiene Data'!$G$11,0,10*ROW('Hygiene Data'!G46))="","",OFFSET('Hygiene Data'!$G$11,0,10*ROW('Hygiene Data'!G46)))</f>
        <v/>
      </c>
      <c r="DY52" s="272" t="str">
        <f ca="true">+IF(OFFSET('Hygiene Data'!$G$12,0,10*ROW('Hygiene Data'!G46))="","",OFFSET('Hygiene Data'!$G$12,0,10*ROW('Hygiene Data'!G46)))</f>
        <v/>
      </c>
      <c r="DZ52" s="272" t="str">
        <f ca="true">+IF(OFFSET('Hygiene Data'!$G$13,0,10*ROW('Hygiene Data'!G46))="","",OFFSET('Hygiene Data'!$G$13,0,10*ROW('Hygiene Data'!G46)))</f>
        <v/>
      </c>
      <c r="EA52" s="272" t="str">
        <f ca="true">+IF(OFFSET('Hygiene Data'!$H$11,0,10*ROW('Hygiene Data'!H46))="","",OFFSET('Hygiene Data'!$H$11,0,10*ROW('Hygiene Data'!H46)))</f>
        <v/>
      </c>
      <c r="EB52" s="272" t="str">
        <f ca="true">+IF(OFFSET('Hygiene Data'!$H$12,0,10*ROW('Hygiene Data'!H46))="","",OFFSET('Hygiene Data'!$H$12,0,10*ROW('Hygiene Data'!H46)))</f>
        <v/>
      </c>
      <c r="EC52" s="272" t="str">
        <f ca="true">+IF(OFFSET('Hygiene Data'!$H$13,0,10*ROW('Hygiene Data'!H46))="","",OFFSET('Hygiene Data'!$H$13,0,10*ROW('Hygiene Data'!H46)))</f>
        <v/>
      </c>
      <c r="ED52" s="272" t="str">
        <f ca="true">+IF(OFFSET('Hygiene Data'!$I$11,0,10*ROW('Hygiene Data'!I46))="","",OFFSET('Hygiene Data'!$I$11,0,10*ROW('Hygiene Data'!I46)))</f>
        <v/>
      </c>
      <c r="EE52" s="272" t="str">
        <f ca="true">+IF(OFFSET('Hygiene Data'!$I$12,0,10*ROW('Hygiene Data'!I46))="","",OFFSET('Hygiene Data'!$I$12,0,10*ROW('Hygiene Data'!I46)))</f>
        <v/>
      </c>
      <c r="EF52" s="272" t="str">
        <f ca="true">+IF(OFFSET('Hygiene Data'!$I$13,0,10*ROW('Hygiene Data'!I46))="","",OFFSET('Hygiene Data'!$I$13,0,10*ROW('Hygiene Data'!I46)))</f>
        <v/>
      </c>
    </row>
    <row xmlns:x14ac="http://schemas.microsoft.com/office/spreadsheetml/2009/9/ac" r="53" x14ac:dyDescent="0.2">
      <c r="A53" s="36" t="str">
        <f ca="true">+IF(OFFSET('Water Data'!$B$2,0,10*ROW('Water Data'!E47))="","",OFFSET('Water Data'!$B$2,0,10*ROW('Water Data'!E47)))</f>
        <v/>
      </c>
      <c r="B53" s="36" t="str">
        <f ca="true">+IF(OFFSET('Water Data'!$C$2,0,10*ROW('Water Data'!F47))="","",OFFSET('Water Data'!$C$2,0,10*ROW('Water Data'!F47)))</f>
        <v/>
      </c>
      <c r="C53" s="328" t="str">
        <f t="shared" ca="true" si="0"/>
        <v/>
      </c>
      <c r="D53" s="93"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93"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93"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93"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93"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93"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93"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93"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93"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93"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93"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93"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93"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93"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93"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93"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93"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93"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94"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94"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94"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94"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94"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94"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94"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94"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94"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94"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94"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94"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94"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94"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94"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94"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94"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94"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94"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94"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94"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94"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94"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94"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94"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94"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94"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94"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94"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94"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95"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95"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95"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95"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95"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95"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95"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95"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95"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95"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95"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95"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95"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95"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95"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95"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95"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95"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72"/>
      <c r="BS53" s="272" t="str">
        <f ca="true">+IF(OFFSET('Water Data'!$D$27,0,10*ROW('Water Data'!D47))="","",OFFSET('Water Data'!$D$27,0,10*ROW('Water Data'!D47)))</f>
        <v/>
      </c>
      <c r="BT53" s="272" t="str">
        <f ca="true">+IF(OFFSET('Water Data'!$D$28,0,10*ROW('Water Data'!D47))="","",OFFSET('Water Data'!$D$28,0,10*ROW('Water Data'!D47)))</f>
        <v/>
      </c>
      <c r="BU53" s="272" t="str">
        <f ca="true">+IF(OFFSET('Water Data'!$D$29,0,10*ROW('Water Data'!D47))="","",OFFSET('Water Data'!$D$29,0,10*ROW('Water Data'!D47)))</f>
        <v/>
      </c>
      <c r="BV53" s="272" t="str">
        <f ca="true">+IF(OFFSET('Water Data'!$E$27,0,10*ROW('Water Data'!E47))="","",OFFSET('Water Data'!$E$27,0,10*ROW('Water Data'!E47)))</f>
        <v/>
      </c>
      <c r="BW53" s="272" t="str">
        <f ca="true">+IF(OFFSET('Water Data'!$E$28,0,10*ROW('Water Data'!E47))="","",OFFSET('Water Data'!$E$28,0,10*ROW('Water Data'!E47)))</f>
        <v/>
      </c>
      <c r="BX53" s="272" t="str">
        <f ca="true">+IF(OFFSET('Water Data'!$E$29,0,10*ROW('Water Data'!E47))="","",OFFSET('Water Data'!$E$29,0,10*ROW('Water Data'!E47)))</f>
        <v/>
      </c>
      <c r="BY53" s="272" t="str">
        <f ca="true">+IF(OFFSET('Water Data'!$F$27,0,10*ROW('Water Data'!F47))="","",OFFSET('Water Data'!$F$27,0,10*ROW('Water Data'!F47)))</f>
        <v/>
      </c>
      <c r="BZ53" s="272" t="str">
        <f ca="true">+IF(OFFSET('Water Data'!$F$28,0,10*ROW('Water Data'!F47))="","",OFFSET('Water Data'!$F$28,0,10*ROW('Water Data'!F47)))</f>
        <v/>
      </c>
      <c r="CA53" s="272" t="str">
        <f ca="true">+IF(OFFSET('Water Data'!$F$29,0,10*ROW('Water Data'!F47))="","",OFFSET('Water Data'!$F$29,0,10*ROW('Water Data'!F47)))</f>
        <v/>
      </c>
      <c r="CB53" s="272" t="str">
        <f ca="true">+IF(OFFSET('Water Data'!$G$27,0,10*ROW('Water Data'!G47))="","",OFFSET('Water Data'!$G$27,0,10*ROW('Water Data'!G47)))</f>
        <v/>
      </c>
      <c r="CC53" s="272" t="str">
        <f ca="true">+IF(OFFSET('Water Data'!$G$28,0,10*ROW('Water Data'!G47))="","",OFFSET('Water Data'!$G$28,0,10*ROW('Water Data'!G47)))</f>
        <v/>
      </c>
      <c r="CD53" s="272" t="str">
        <f ca="true">+IF(OFFSET('Water Data'!$G$29,0,10*ROW('Water Data'!G47))="","",OFFSET('Water Data'!$G$29,0,10*ROW('Water Data'!G47)))</f>
        <v/>
      </c>
      <c r="CE53" s="272" t="str">
        <f ca="true">+IF(OFFSET('Water Data'!$H$27,0,10*ROW('Water Data'!H47))="","",OFFSET('Water Data'!$H$27,0,10*ROW('Water Data'!H47)))</f>
        <v/>
      </c>
      <c r="CF53" s="272" t="str">
        <f ca="true">+IF(OFFSET('Water Data'!$H$28,0,10*ROW('Water Data'!H47))="","",OFFSET('Water Data'!$H$28,0,10*ROW('Water Data'!H47)))</f>
        <v/>
      </c>
      <c r="CG53" s="272" t="str">
        <f ca="true">+IF(OFFSET('Water Data'!$H$29,0,10*ROW('Water Data'!H47))="","",OFFSET('Water Data'!$H$29,0,10*ROW('Water Data'!H47)))</f>
        <v/>
      </c>
      <c r="CH53" s="272" t="str">
        <f ca="true">+IF(OFFSET('Water Data'!$I$27,0,10*ROW('Water Data'!I47))="","",OFFSET('Water Data'!$I$27,0,10*ROW('Water Data'!I47)))</f>
        <v/>
      </c>
      <c r="CI53" s="272" t="str">
        <f ca="true">+IF(OFFSET('Water Data'!$I$28,0,10*ROW('Water Data'!I47))="","",OFFSET('Water Data'!$I$28,0,10*ROW('Water Data'!I47)))</f>
        <v/>
      </c>
      <c r="CJ53" s="272" t="str">
        <f ca="true">+IF(OFFSET('Water Data'!$I$29,0,10*ROW('Water Data'!I47))="","",OFFSET('Water Data'!$I$29,0,10*ROW('Water Data'!I47)))</f>
        <v/>
      </c>
      <c r="CK53" s="272" t="str">
        <f ca="true">+IF(OFFSET('Sanitation Data'!$D$28,0,10*ROW('Sanitation Data'!D47))="","",OFFSET('Sanitation Data'!$D$28,0,10*ROW('Sanitation Data'!D47)))</f>
        <v/>
      </c>
      <c r="CL53" s="272" t="str">
        <f ca="true">+IF(OFFSET('Sanitation Data'!$D$29,0,10*ROW('Sanitation Data'!D47))="","",OFFSET('Sanitation Data'!$D$29,0,10*ROW('Sanitation Data'!D47)))</f>
        <v/>
      </c>
      <c r="CM53" s="272" t="str">
        <f ca="true">+IF(OFFSET('Sanitation Data'!$D$30,0,10*ROW('Sanitation Data'!D47))="","",OFFSET('Sanitation Data'!$D$30,0,10*ROW('Sanitation Data'!D47)))</f>
        <v/>
      </c>
      <c r="CN53" s="272" t="str">
        <f ca="true">+IF(OFFSET('Sanitation Data'!$D$31,0,10*ROW('Sanitation Data'!D47))="","",OFFSET('Sanitation Data'!$D$31,0,10*ROW('Sanitation Data'!D47)))</f>
        <v/>
      </c>
      <c r="CO53" s="272" t="str">
        <f ca="true">+IF(OFFSET('Sanitation Data'!$D$32,0,10*ROW('Sanitation Data'!D47))="","",OFFSET('Sanitation Data'!$D$32,0,10*ROW('Sanitation Data'!D47)))</f>
        <v/>
      </c>
      <c r="CP53" s="272" t="str">
        <f ca="true">+IF(OFFSET('Sanitation Data'!$E$28,0,10*ROW('Sanitation Data'!E47))="","",OFFSET('Sanitation Data'!$E$28,0,10*ROW('Sanitation Data'!E47)))</f>
        <v/>
      </c>
      <c r="CQ53" s="272" t="str">
        <f ca="true">+IF(OFFSET('Sanitation Data'!$E$29,0,10*ROW('Sanitation Data'!E47))="","",OFFSET('Sanitation Data'!$E$29,0,10*ROW('Sanitation Data'!E47)))</f>
        <v/>
      </c>
      <c r="CR53" s="272" t="str">
        <f ca="true">+IF(OFFSET('Sanitation Data'!$E$30,0,10*ROW('Sanitation Data'!E47))="","",OFFSET('Sanitation Data'!$E$30,0,10*ROW('Sanitation Data'!E47)))</f>
        <v/>
      </c>
      <c r="CS53" s="272" t="str">
        <f ca="true">+IF(OFFSET('Sanitation Data'!$E$31,0,10*ROW('Sanitation Data'!E47))="","",OFFSET('Sanitation Data'!$E$31,0,10*ROW('Sanitation Data'!E47)))</f>
        <v/>
      </c>
      <c r="CT53" s="272" t="str">
        <f ca="true">+IF(OFFSET('Sanitation Data'!$E$32,0,10*ROW('Sanitation Data'!E47))="","",OFFSET('Sanitation Data'!$E$32,0,10*ROW('Sanitation Data'!E47)))</f>
        <v/>
      </c>
      <c r="CU53" s="272" t="str">
        <f ca="true">+IF(OFFSET('Sanitation Data'!$F$28,0,10*ROW('Sanitation Data'!F47))="","",OFFSET('Sanitation Data'!$F$28,0,10*ROW('Sanitation Data'!F47)))</f>
        <v/>
      </c>
      <c r="CV53" s="272" t="str">
        <f ca="true">+IF(OFFSET('Sanitation Data'!$F$29,0,10*ROW('Sanitation Data'!F47))="","",OFFSET('Sanitation Data'!$F$29,0,10*ROW('Sanitation Data'!F47)))</f>
        <v/>
      </c>
      <c r="CW53" s="272" t="str">
        <f ca="true">+IF(OFFSET('Sanitation Data'!$F$30,0,10*ROW('Sanitation Data'!F47))="","",OFFSET('Sanitation Data'!$F$30,0,10*ROW('Sanitation Data'!F47)))</f>
        <v/>
      </c>
      <c r="CX53" s="272" t="str">
        <f ca="true">+IF(OFFSET('Sanitation Data'!$F$31,0,10*ROW('Sanitation Data'!F47))="","",OFFSET('Sanitation Data'!$F$31,0,10*ROW('Sanitation Data'!F47)))</f>
        <v/>
      </c>
      <c r="CY53" s="272" t="str">
        <f ca="true">+IF(OFFSET('Sanitation Data'!$F$32,0,10*ROW('Sanitation Data'!F47))="","",OFFSET('Sanitation Data'!$F$32,0,10*ROW('Sanitation Data'!F47)))</f>
        <v/>
      </c>
      <c r="CZ53" s="272" t="str">
        <f ca="true">+IF(OFFSET('Sanitation Data'!$G$28,0,10*ROW('Sanitation Data'!G47))="","",OFFSET('Sanitation Data'!$G$28,0,10*ROW('Sanitation Data'!G47)))</f>
        <v/>
      </c>
      <c r="DA53" s="272" t="str">
        <f ca="true">+IF(OFFSET('Sanitation Data'!$G$29,0,10*ROW('Sanitation Data'!G47))="","",OFFSET('Sanitation Data'!$G$29,0,10*ROW('Sanitation Data'!G47)))</f>
        <v/>
      </c>
      <c r="DB53" s="272" t="str">
        <f ca="true">+IF(OFFSET('Sanitation Data'!$G$30,0,10*ROW('Sanitation Data'!G47))="","",OFFSET('Sanitation Data'!$G$30,0,10*ROW('Sanitation Data'!G47)))</f>
        <v/>
      </c>
      <c r="DC53" s="272" t="str">
        <f ca="true">+IF(OFFSET('Sanitation Data'!$G$31,0,10*ROW('Sanitation Data'!G47))="","",OFFSET('Sanitation Data'!$G$31,0,10*ROW('Sanitation Data'!G47)))</f>
        <v/>
      </c>
      <c r="DD53" s="272" t="str">
        <f ca="true">+IF(OFFSET('Sanitation Data'!$G$32,0,10*ROW('Sanitation Data'!G47))="","",OFFSET('Sanitation Data'!$G$32,0,10*ROW('Sanitation Data'!G47)))</f>
        <v/>
      </c>
      <c r="DE53" s="272" t="str">
        <f ca="true">+IF(OFFSET('Sanitation Data'!$H$28,0,10*ROW('Sanitation Data'!H47))="","",OFFSET('Sanitation Data'!$H$28,0,10*ROW('Sanitation Data'!H47)))</f>
        <v/>
      </c>
      <c r="DF53" s="272" t="str">
        <f ca="true">+IF(OFFSET('Sanitation Data'!$H$29,0,10*ROW('Sanitation Data'!H47))="","",OFFSET('Sanitation Data'!$H$29,0,10*ROW('Sanitation Data'!H47)))</f>
        <v/>
      </c>
      <c r="DG53" s="272" t="str">
        <f ca="true">+IF(OFFSET('Sanitation Data'!$H$30,0,10*ROW('Sanitation Data'!H47))="","",OFFSET('Sanitation Data'!$H$30,0,10*ROW('Sanitation Data'!H47)))</f>
        <v/>
      </c>
      <c r="DH53" s="272" t="str">
        <f ca="true">+IF(OFFSET('Sanitation Data'!$H$31,0,10*ROW('Sanitation Data'!H47))="","",OFFSET('Sanitation Data'!$H$31,0,10*ROW('Sanitation Data'!H47)))</f>
        <v/>
      </c>
      <c r="DI53" s="272" t="str">
        <f ca="true">+IF(OFFSET('Sanitation Data'!$H$32,0,10*ROW('Sanitation Data'!H47))="","",OFFSET('Sanitation Data'!$H$32,0,10*ROW('Sanitation Data'!H47)))</f>
        <v/>
      </c>
      <c r="DJ53" s="272" t="str">
        <f ca="true">+IF(OFFSET('Sanitation Data'!$I$28,0,10*ROW('Sanitation Data'!I47))="","",OFFSET('Sanitation Data'!$I$28,0,10*ROW('Sanitation Data'!I47)))</f>
        <v/>
      </c>
      <c r="DK53" s="272" t="str">
        <f ca="true">+IF(OFFSET('Sanitation Data'!$I$29,0,10*ROW('Sanitation Data'!I47))="","",OFFSET('Sanitation Data'!$I$29,0,10*ROW('Sanitation Data'!I47)))</f>
        <v/>
      </c>
      <c r="DL53" s="272" t="str">
        <f ca="true">+IF(OFFSET('Sanitation Data'!$I$30,0,10*ROW('Sanitation Data'!I47))="","",OFFSET('Sanitation Data'!$I$30,0,10*ROW('Sanitation Data'!I47)))</f>
        <v/>
      </c>
      <c r="DM53" s="272" t="str">
        <f ca="true">+IF(OFFSET('Sanitation Data'!$I$31,0,10*ROW('Sanitation Data'!I47))="","",OFFSET('Sanitation Data'!$I$31,0,10*ROW('Sanitation Data'!I47)))</f>
        <v/>
      </c>
      <c r="DN53" s="272" t="str">
        <f ca="true">+IF(OFFSET('Sanitation Data'!$I$32,0,10*ROW('Sanitation Data'!I47))="","",OFFSET('Sanitation Data'!$I$32,0,10*ROW('Sanitation Data'!I47)))</f>
        <v/>
      </c>
      <c r="DO53" s="272" t="str">
        <f ca="true">+IF(OFFSET('Hygiene Data'!$D$11,0,10*ROW('Hygiene Data'!D47))="","",OFFSET('Hygiene Data'!$D$11,0,10*ROW('Hygiene Data'!D47)))</f>
        <v/>
      </c>
      <c r="DP53" s="272" t="str">
        <f ca="true">+IF(OFFSET('Hygiene Data'!$D$12,0,10*ROW('Hygiene Data'!D47))="","",OFFSET('Hygiene Data'!$D$12,0,10*ROW('Hygiene Data'!D47)))</f>
        <v/>
      </c>
      <c r="DQ53" s="272" t="str">
        <f ca="true">+IF(OFFSET('Hygiene Data'!$D$13,0,10*ROW('Hygiene Data'!D47))="","",OFFSET('Hygiene Data'!$D$13,0,10*ROW('Hygiene Data'!D47)))</f>
        <v/>
      </c>
      <c r="DR53" s="272" t="str">
        <f ca="true">+IF(OFFSET('Hygiene Data'!$E$11,0,10*ROW('Hygiene Data'!E47))="","",OFFSET('Hygiene Data'!$E$11,0,10*ROW('Hygiene Data'!E47)))</f>
        <v/>
      </c>
      <c r="DS53" s="272" t="str">
        <f ca="true">+IF(OFFSET('Hygiene Data'!$E$12,0,10*ROW('Hygiene Data'!E47))="","",OFFSET('Hygiene Data'!$E$12,0,10*ROW('Hygiene Data'!E47)))</f>
        <v/>
      </c>
      <c r="DT53" s="272" t="str">
        <f ca="true">+IF(OFFSET('Hygiene Data'!$E$13,0,10*ROW('Hygiene Data'!E47))="","",OFFSET('Hygiene Data'!$E$13,0,10*ROW('Hygiene Data'!E47)))</f>
        <v/>
      </c>
      <c r="DU53" s="272" t="str">
        <f ca="true">+IF(OFFSET('Hygiene Data'!$F$11,0,10*ROW('Hygiene Data'!F47))="","",OFFSET('Hygiene Data'!$F$11,0,10*ROW('Hygiene Data'!F47)))</f>
        <v/>
      </c>
      <c r="DV53" s="272" t="str">
        <f ca="true">+IF(OFFSET('Hygiene Data'!$F$12,0,10*ROW('Hygiene Data'!F47))="","",OFFSET('Hygiene Data'!$F$12,0,10*ROW('Hygiene Data'!F47)))</f>
        <v/>
      </c>
      <c r="DW53" s="272" t="str">
        <f ca="true">+IF(OFFSET('Hygiene Data'!$F$13,0,10*ROW('Hygiene Data'!F47))="","",OFFSET('Hygiene Data'!$F$13,0,10*ROW('Hygiene Data'!F47)))</f>
        <v/>
      </c>
      <c r="DX53" s="272" t="str">
        <f ca="true">+IF(OFFSET('Hygiene Data'!$G$11,0,10*ROW('Hygiene Data'!G47))="","",OFFSET('Hygiene Data'!$G$11,0,10*ROW('Hygiene Data'!G47)))</f>
        <v/>
      </c>
      <c r="DY53" s="272" t="str">
        <f ca="true">+IF(OFFSET('Hygiene Data'!$G$12,0,10*ROW('Hygiene Data'!G47))="","",OFFSET('Hygiene Data'!$G$12,0,10*ROW('Hygiene Data'!G47)))</f>
        <v/>
      </c>
      <c r="DZ53" s="272" t="str">
        <f ca="true">+IF(OFFSET('Hygiene Data'!$G$13,0,10*ROW('Hygiene Data'!G47))="","",OFFSET('Hygiene Data'!$G$13,0,10*ROW('Hygiene Data'!G47)))</f>
        <v/>
      </c>
      <c r="EA53" s="272" t="str">
        <f ca="true">+IF(OFFSET('Hygiene Data'!$H$11,0,10*ROW('Hygiene Data'!H47))="","",OFFSET('Hygiene Data'!$H$11,0,10*ROW('Hygiene Data'!H47)))</f>
        <v/>
      </c>
      <c r="EB53" s="272" t="str">
        <f ca="true">+IF(OFFSET('Hygiene Data'!$H$12,0,10*ROW('Hygiene Data'!H47))="","",OFFSET('Hygiene Data'!$H$12,0,10*ROW('Hygiene Data'!H47)))</f>
        <v/>
      </c>
      <c r="EC53" s="272" t="str">
        <f ca="true">+IF(OFFSET('Hygiene Data'!$H$13,0,10*ROW('Hygiene Data'!H47))="","",OFFSET('Hygiene Data'!$H$13,0,10*ROW('Hygiene Data'!H47)))</f>
        <v/>
      </c>
      <c r="ED53" s="272" t="str">
        <f ca="true">+IF(OFFSET('Hygiene Data'!$I$11,0,10*ROW('Hygiene Data'!I47))="","",OFFSET('Hygiene Data'!$I$11,0,10*ROW('Hygiene Data'!I47)))</f>
        <v/>
      </c>
      <c r="EE53" s="272" t="str">
        <f ca="true">+IF(OFFSET('Hygiene Data'!$I$12,0,10*ROW('Hygiene Data'!I47))="","",OFFSET('Hygiene Data'!$I$12,0,10*ROW('Hygiene Data'!I47)))</f>
        <v/>
      </c>
      <c r="EF53" s="272" t="str">
        <f ca="true">+IF(OFFSET('Hygiene Data'!$I$13,0,10*ROW('Hygiene Data'!I47))="","",OFFSET('Hygiene Data'!$I$13,0,10*ROW('Hygiene Data'!I47)))</f>
        <v/>
      </c>
    </row>
    <row xmlns:x14ac="http://schemas.microsoft.com/office/spreadsheetml/2009/9/ac" r="54" x14ac:dyDescent="0.2">
      <c r="A54" s="36" t="str">
        <f ca="true">+IF(OFFSET('Water Data'!$B$2,0,10*ROW('Water Data'!E48))="","",OFFSET('Water Data'!$B$2,0,10*ROW('Water Data'!E48)))</f>
        <v/>
      </c>
      <c r="B54" s="36" t="str">
        <f ca="true">+IF(OFFSET('Water Data'!$C$2,0,10*ROW('Water Data'!F48))="","",OFFSET('Water Data'!$C$2,0,10*ROW('Water Data'!F48)))</f>
        <v/>
      </c>
      <c r="C54" s="328" t="str">
        <f t="shared" ca="true" si="0"/>
        <v/>
      </c>
      <c r="D54" s="93"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93"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93"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93"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93"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93"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93"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93"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93"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93"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93"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93"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93"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93"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93"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93"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93"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93"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94"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94"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94"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94"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94"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94"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94"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94"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94"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94"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94"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94"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94"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94"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94"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94"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94"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94"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94"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94"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94"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94"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94"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94"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94"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94"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94"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94"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94"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94"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95"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95"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95"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95"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95"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95"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95"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95"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95"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95"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95"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95"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95"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95"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95"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95"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95"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95"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72"/>
      <c r="BS54" s="272" t="str">
        <f ca="true">+IF(OFFSET('Water Data'!$D$27,0,10*ROW('Water Data'!D48))="","",OFFSET('Water Data'!$D$27,0,10*ROW('Water Data'!D48)))</f>
        <v/>
      </c>
      <c r="BT54" s="272" t="str">
        <f ca="true">+IF(OFFSET('Water Data'!$D$28,0,10*ROW('Water Data'!D48))="","",OFFSET('Water Data'!$D$28,0,10*ROW('Water Data'!D48)))</f>
        <v/>
      </c>
      <c r="BU54" s="272" t="str">
        <f ca="true">+IF(OFFSET('Water Data'!$D$29,0,10*ROW('Water Data'!D48))="","",OFFSET('Water Data'!$D$29,0,10*ROW('Water Data'!D48)))</f>
        <v/>
      </c>
      <c r="BV54" s="272" t="str">
        <f ca="true">+IF(OFFSET('Water Data'!$E$27,0,10*ROW('Water Data'!E48))="","",OFFSET('Water Data'!$E$27,0,10*ROW('Water Data'!E48)))</f>
        <v/>
      </c>
      <c r="BW54" s="272" t="str">
        <f ca="true">+IF(OFFSET('Water Data'!$E$28,0,10*ROW('Water Data'!E48))="","",OFFSET('Water Data'!$E$28,0,10*ROW('Water Data'!E48)))</f>
        <v/>
      </c>
      <c r="BX54" s="272" t="str">
        <f ca="true">+IF(OFFSET('Water Data'!$E$29,0,10*ROW('Water Data'!E48))="","",OFFSET('Water Data'!$E$29,0,10*ROW('Water Data'!E48)))</f>
        <v/>
      </c>
      <c r="BY54" s="272" t="str">
        <f ca="true">+IF(OFFSET('Water Data'!$F$27,0,10*ROW('Water Data'!F48))="","",OFFSET('Water Data'!$F$27,0,10*ROW('Water Data'!F48)))</f>
        <v/>
      </c>
      <c r="BZ54" s="272" t="str">
        <f ca="true">+IF(OFFSET('Water Data'!$F$28,0,10*ROW('Water Data'!F48))="","",OFFSET('Water Data'!$F$28,0,10*ROW('Water Data'!F48)))</f>
        <v/>
      </c>
      <c r="CA54" s="272" t="str">
        <f ca="true">+IF(OFFSET('Water Data'!$F$29,0,10*ROW('Water Data'!F48))="","",OFFSET('Water Data'!$F$29,0,10*ROW('Water Data'!F48)))</f>
        <v/>
      </c>
      <c r="CB54" s="272" t="str">
        <f ca="true">+IF(OFFSET('Water Data'!$G$27,0,10*ROW('Water Data'!G48))="","",OFFSET('Water Data'!$G$27,0,10*ROW('Water Data'!G48)))</f>
        <v/>
      </c>
      <c r="CC54" s="272" t="str">
        <f ca="true">+IF(OFFSET('Water Data'!$G$28,0,10*ROW('Water Data'!G48))="","",OFFSET('Water Data'!$G$28,0,10*ROW('Water Data'!G48)))</f>
        <v/>
      </c>
      <c r="CD54" s="272" t="str">
        <f ca="true">+IF(OFFSET('Water Data'!$G$29,0,10*ROW('Water Data'!G48))="","",OFFSET('Water Data'!$G$29,0,10*ROW('Water Data'!G48)))</f>
        <v/>
      </c>
      <c r="CE54" s="272" t="str">
        <f ca="true">+IF(OFFSET('Water Data'!$H$27,0,10*ROW('Water Data'!H48))="","",OFFSET('Water Data'!$H$27,0,10*ROW('Water Data'!H48)))</f>
        <v/>
      </c>
      <c r="CF54" s="272" t="str">
        <f ca="true">+IF(OFFSET('Water Data'!$H$28,0,10*ROW('Water Data'!H48))="","",OFFSET('Water Data'!$H$28,0,10*ROW('Water Data'!H48)))</f>
        <v/>
      </c>
      <c r="CG54" s="272" t="str">
        <f ca="true">+IF(OFFSET('Water Data'!$H$29,0,10*ROW('Water Data'!H48))="","",OFFSET('Water Data'!$H$29,0,10*ROW('Water Data'!H48)))</f>
        <v/>
      </c>
      <c r="CH54" s="272" t="str">
        <f ca="true">+IF(OFFSET('Water Data'!$I$27,0,10*ROW('Water Data'!I48))="","",OFFSET('Water Data'!$I$27,0,10*ROW('Water Data'!I48)))</f>
        <v/>
      </c>
      <c r="CI54" s="272" t="str">
        <f ca="true">+IF(OFFSET('Water Data'!$I$28,0,10*ROW('Water Data'!I48))="","",OFFSET('Water Data'!$I$28,0,10*ROW('Water Data'!I48)))</f>
        <v/>
      </c>
      <c r="CJ54" s="272" t="str">
        <f ca="true">+IF(OFFSET('Water Data'!$I$29,0,10*ROW('Water Data'!I48))="","",OFFSET('Water Data'!$I$29,0,10*ROW('Water Data'!I48)))</f>
        <v/>
      </c>
      <c r="CK54" s="272" t="str">
        <f ca="true">+IF(OFFSET('Sanitation Data'!$D$28,0,10*ROW('Sanitation Data'!D48))="","",OFFSET('Sanitation Data'!$D$28,0,10*ROW('Sanitation Data'!D48)))</f>
        <v/>
      </c>
      <c r="CL54" s="272" t="str">
        <f ca="true">+IF(OFFSET('Sanitation Data'!$D$29,0,10*ROW('Sanitation Data'!D48))="","",OFFSET('Sanitation Data'!$D$29,0,10*ROW('Sanitation Data'!D48)))</f>
        <v/>
      </c>
      <c r="CM54" s="272" t="str">
        <f ca="true">+IF(OFFSET('Sanitation Data'!$D$30,0,10*ROW('Sanitation Data'!D48))="","",OFFSET('Sanitation Data'!$D$30,0,10*ROW('Sanitation Data'!D48)))</f>
        <v/>
      </c>
      <c r="CN54" s="272" t="str">
        <f ca="true">+IF(OFFSET('Sanitation Data'!$D$31,0,10*ROW('Sanitation Data'!D48))="","",OFFSET('Sanitation Data'!$D$31,0,10*ROW('Sanitation Data'!D48)))</f>
        <v/>
      </c>
      <c r="CO54" s="272" t="str">
        <f ca="true">+IF(OFFSET('Sanitation Data'!$D$32,0,10*ROW('Sanitation Data'!D48))="","",OFFSET('Sanitation Data'!$D$32,0,10*ROW('Sanitation Data'!D48)))</f>
        <v/>
      </c>
      <c r="CP54" s="272" t="str">
        <f ca="true">+IF(OFFSET('Sanitation Data'!$E$28,0,10*ROW('Sanitation Data'!E48))="","",OFFSET('Sanitation Data'!$E$28,0,10*ROW('Sanitation Data'!E48)))</f>
        <v/>
      </c>
      <c r="CQ54" s="272" t="str">
        <f ca="true">+IF(OFFSET('Sanitation Data'!$E$29,0,10*ROW('Sanitation Data'!E48))="","",OFFSET('Sanitation Data'!$E$29,0,10*ROW('Sanitation Data'!E48)))</f>
        <v/>
      </c>
      <c r="CR54" s="272" t="str">
        <f ca="true">+IF(OFFSET('Sanitation Data'!$E$30,0,10*ROW('Sanitation Data'!E48))="","",OFFSET('Sanitation Data'!$E$30,0,10*ROW('Sanitation Data'!E48)))</f>
        <v/>
      </c>
      <c r="CS54" s="272" t="str">
        <f ca="true">+IF(OFFSET('Sanitation Data'!$E$31,0,10*ROW('Sanitation Data'!E48))="","",OFFSET('Sanitation Data'!$E$31,0,10*ROW('Sanitation Data'!E48)))</f>
        <v/>
      </c>
      <c r="CT54" s="272" t="str">
        <f ca="true">+IF(OFFSET('Sanitation Data'!$E$32,0,10*ROW('Sanitation Data'!E48))="","",OFFSET('Sanitation Data'!$E$32,0,10*ROW('Sanitation Data'!E48)))</f>
        <v/>
      </c>
      <c r="CU54" s="272" t="str">
        <f ca="true">+IF(OFFSET('Sanitation Data'!$F$28,0,10*ROW('Sanitation Data'!F48))="","",OFFSET('Sanitation Data'!$F$28,0,10*ROW('Sanitation Data'!F48)))</f>
        <v/>
      </c>
      <c r="CV54" s="272" t="str">
        <f ca="true">+IF(OFFSET('Sanitation Data'!$F$29,0,10*ROW('Sanitation Data'!F48))="","",OFFSET('Sanitation Data'!$F$29,0,10*ROW('Sanitation Data'!F48)))</f>
        <v/>
      </c>
      <c r="CW54" s="272" t="str">
        <f ca="true">+IF(OFFSET('Sanitation Data'!$F$30,0,10*ROW('Sanitation Data'!F48))="","",OFFSET('Sanitation Data'!$F$30,0,10*ROW('Sanitation Data'!F48)))</f>
        <v/>
      </c>
      <c r="CX54" s="272" t="str">
        <f ca="true">+IF(OFFSET('Sanitation Data'!$F$31,0,10*ROW('Sanitation Data'!F48))="","",OFFSET('Sanitation Data'!$F$31,0,10*ROW('Sanitation Data'!F48)))</f>
        <v/>
      </c>
      <c r="CY54" s="272" t="str">
        <f ca="true">+IF(OFFSET('Sanitation Data'!$F$32,0,10*ROW('Sanitation Data'!F48))="","",OFFSET('Sanitation Data'!$F$32,0,10*ROW('Sanitation Data'!F48)))</f>
        <v/>
      </c>
      <c r="CZ54" s="272" t="str">
        <f ca="true">+IF(OFFSET('Sanitation Data'!$G$28,0,10*ROW('Sanitation Data'!G48))="","",OFFSET('Sanitation Data'!$G$28,0,10*ROW('Sanitation Data'!G48)))</f>
        <v/>
      </c>
      <c r="DA54" s="272" t="str">
        <f ca="true">+IF(OFFSET('Sanitation Data'!$G$29,0,10*ROW('Sanitation Data'!G48))="","",OFFSET('Sanitation Data'!$G$29,0,10*ROW('Sanitation Data'!G48)))</f>
        <v/>
      </c>
      <c r="DB54" s="272" t="str">
        <f ca="true">+IF(OFFSET('Sanitation Data'!$G$30,0,10*ROW('Sanitation Data'!G48))="","",OFFSET('Sanitation Data'!$G$30,0,10*ROW('Sanitation Data'!G48)))</f>
        <v/>
      </c>
      <c r="DC54" s="272" t="str">
        <f ca="true">+IF(OFFSET('Sanitation Data'!$G$31,0,10*ROW('Sanitation Data'!G48))="","",OFFSET('Sanitation Data'!$G$31,0,10*ROW('Sanitation Data'!G48)))</f>
        <v/>
      </c>
      <c r="DD54" s="272" t="str">
        <f ca="true">+IF(OFFSET('Sanitation Data'!$G$32,0,10*ROW('Sanitation Data'!G48))="","",OFFSET('Sanitation Data'!$G$32,0,10*ROW('Sanitation Data'!G48)))</f>
        <v/>
      </c>
      <c r="DE54" s="272" t="str">
        <f ca="true">+IF(OFFSET('Sanitation Data'!$H$28,0,10*ROW('Sanitation Data'!H48))="","",OFFSET('Sanitation Data'!$H$28,0,10*ROW('Sanitation Data'!H48)))</f>
        <v/>
      </c>
      <c r="DF54" s="272" t="str">
        <f ca="true">+IF(OFFSET('Sanitation Data'!$H$29,0,10*ROW('Sanitation Data'!H48))="","",OFFSET('Sanitation Data'!$H$29,0,10*ROW('Sanitation Data'!H48)))</f>
        <v/>
      </c>
      <c r="DG54" s="272" t="str">
        <f ca="true">+IF(OFFSET('Sanitation Data'!$H$30,0,10*ROW('Sanitation Data'!H48))="","",OFFSET('Sanitation Data'!$H$30,0,10*ROW('Sanitation Data'!H48)))</f>
        <v/>
      </c>
      <c r="DH54" s="272" t="str">
        <f ca="true">+IF(OFFSET('Sanitation Data'!$H$31,0,10*ROW('Sanitation Data'!H48))="","",OFFSET('Sanitation Data'!$H$31,0,10*ROW('Sanitation Data'!H48)))</f>
        <v/>
      </c>
      <c r="DI54" s="272" t="str">
        <f ca="true">+IF(OFFSET('Sanitation Data'!$H$32,0,10*ROW('Sanitation Data'!H48))="","",OFFSET('Sanitation Data'!$H$32,0,10*ROW('Sanitation Data'!H48)))</f>
        <v/>
      </c>
      <c r="DJ54" s="272" t="str">
        <f ca="true">+IF(OFFSET('Sanitation Data'!$I$28,0,10*ROW('Sanitation Data'!I48))="","",OFFSET('Sanitation Data'!$I$28,0,10*ROW('Sanitation Data'!I48)))</f>
        <v/>
      </c>
      <c r="DK54" s="272" t="str">
        <f ca="true">+IF(OFFSET('Sanitation Data'!$I$29,0,10*ROW('Sanitation Data'!I48))="","",OFFSET('Sanitation Data'!$I$29,0,10*ROW('Sanitation Data'!I48)))</f>
        <v/>
      </c>
      <c r="DL54" s="272" t="str">
        <f ca="true">+IF(OFFSET('Sanitation Data'!$I$30,0,10*ROW('Sanitation Data'!I48))="","",OFFSET('Sanitation Data'!$I$30,0,10*ROW('Sanitation Data'!I48)))</f>
        <v/>
      </c>
      <c r="DM54" s="272" t="str">
        <f ca="true">+IF(OFFSET('Sanitation Data'!$I$31,0,10*ROW('Sanitation Data'!I48))="","",OFFSET('Sanitation Data'!$I$31,0,10*ROW('Sanitation Data'!I48)))</f>
        <v/>
      </c>
      <c r="DN54" s="272" t="str">
        <f ca="true">+IF(OFFSET('Sanitation Data'!$I$32,0,10*ROW('Sanitation Data'!I48))="","",OFFSET('Sanitation Data'!$I$32,0,10*ROW('Sanitation Data'!I48)))</f>
        <v/>
      </c>
      <c r="DO54" s="272" t="str">
        <f ca="true">+IF(OFFSET('Hygiene Data'!$D$11,0,10*ROW('Hygiene Data'!D48))="","",OFFSET('Hygiene Data'!$D$11,0,10*ROW('Hygiene Data'!D48)))</f>
        <v/>
      </c>
      <c r="DP54" s="272" t="str">
        <f ca="true">+IF(OFFSET('Hygiene Data'!$D$12,0,10*ROW('Hygiene Data'!D48))="","",OFFSET('Hygiene Data'!$D$12,0,10*ROW('Hygiene Data'!D48)))</f>
        <v/>
      </c>
      <c r="DQ54" s="272" t="str">
        <f ca="true">+IF(OFFSET('Hygiene Data'!$D$13,0,10*ROW('Hygiene Data'!D48))="","",OFFSET('Hygiene Data'!$D$13,0,10*ROW('Hygiene Data'!D48)))</f>
        <v/>
      </c>
      <c r="DR54" s="272" t="str">
        <f ca="true">+IF(OFFSET('Hygiene Data'!$E$11,0,10*ROW('Hygiene Data'!E48))="","",OFFSET('Hygiene Data'!$E$11,0,10*ROW('Hygiene Data'!E48)))</f>
        <v/>
      </c>
      <c r="DS54" s="272" t="str">
        <f ca="true">+IF(OFFSET('Hygiene Data'!$E$12,0,10*ROW('Hygiene Data'!E48))="","",OFFSET('Hygiene Data'!$E$12,0,10*ROW('Hygiene Data'!E48)))</f>
        <v/>
      </c>
      <c r="DT54" s="272" t="str">
        <f ca="true">+IF(OFFSET('Hygiene Data'!$E$13,0,10*ROW('Hygiene Data'!E48))="","",OFFSET('Hygiene Data'!$E$13,0,10*ROW('Hygiene Data'!E48)))</f>
        <v/>
      </c>
      <c r="DU54" s="272" t="str">
        <f ca="true">+IF(OFFSET('Hygiene Data'!$F$11,0,10*ROW('Hygiene Data'!F48))="","",OFFSET('Hygiene Data'!$F$11,0,10*ROW('Hygiene Data'!F48)))</f>
        <v/>
      </c>
      <c r="DV54" s="272" t="str">
        <f ca="true">+IF(OFFSET('Hygiene Data'!$F$12,0,10*ROW('Hygiene Data'!F48))="","",OFFSET('Hygiene Data'!$F$12,0,10*ROW('Hygiene Data'!F48)))</f>
        <v/>
      </c>
      <c r="DW54" s="272" t="str">
        <f ca="true">+IF(OFFSET('Hygiene Data'!$F$13,0,10*ROW('Hygiene Data'!F48))="","",OFFSET('Hygiene Data'!$F$13,0,10*ROW('Hygiene Data'!F48)))</f>
        <v/>
      </c>
      <c r="DX54" s="272" t="str">
        <f ca="true">+IF(OFFSET('Hygiene Data'!$G$11,0,10*ROW('Hygiene Data'!G48))="","",OFFSET('Hygiene Data'!$G$11,0,10*ROW('Hygiene Data'!G48)))</f>
        <v/>
      </c>
      <c r="DY54" s="272" t="str">
        <f ca="true">+IF(OFFSET('Hygiene Data'!$G$12,0,10*ROW('Hygiene Data'!G48))="","",OFFSET('Hygiene Data'!$G$12,0,10*ROW('Hygiene Data'!G48)))</f>
        <v/>
      </c>
      <c r="DZ54" s="272" t="str">
        <f ca="true">+IF(OFFSET('Hygiene Data'!$G$13,0,10*ROW('Hygiene Data'!G48))="","",OFFSET('Hygiene Data'!$G$13,0,10*ROW('Hygiene Data'!G48)))</f>
        <v/>
      </c>
      <c r="EA54" s="272" t="str">
        <f ca="true">+IF(OFFSET('Hygiene Data'!$H$11,0,10*ROW('Hygiene Data'!H48))="","",OFFSET('Hygiene Data'!$H$11,0,10*ROW('Hygiene Data'!H48)))</f>
        <v/>
      </c>
      <c r="EB54" s="272" t="str">
        <f ca="true">+IF(OFFSET('Hygiene Data'!$H$12,0,10*ROW('Hygiene Data'!H48))="","",OFFSET('Hygiene Data'!$H$12,0,10*ROW('Hygiene Data'!H48)))</f>
        <v/>
      </c>
      <c r="EC54" s="272" t="str">
        <f ca="true">+IF(OFFSET('Hygiene Data'!$H$13,0,10*ROW('Hygiene Data'!H48))="","",OFFSET('Hygiene Data'!$H$13,0,10*ROW('Hygiene Data'!H48)))</f>
        <v/>
      </c>
      <c r="ED54" s="272" t="str">
        <f ca="true">+IF(OFFSET('Hygiene Data'!$I$11,0,10*ROW('Hygiene Data'!I48))="","",OFFSET('Hygiene Data'!$I$11,0,10*ROW('Hygiene Data'!I48)))</f>
        <v/>
      </c>
      <c r="EE54" s="272" t="str">
        <f ca="true">+IF(OFFSET('Hygiene Data'!$I$12,0,10*ROW('Hygiene Data'!I48))="","",OFFSET('Hygiene Data'!$I$12,0,10*ROW('Hygiene Data'!I48)))</f>
        <v/>
      </c>
      <c r="EF54" s="272" t="str">
        <f ca="true">+IF(OFFSET('Hygiene Data'!$I$13,0,10*ROW('Hygiene Data'!I48))="","",OFFSET('Hygiene Data'!$I$13,0,10*ROW('Hygiene Data'!I48)))</f>
        <v/>
      </c>
    </row>
    <row xmlns:x14ac="http://schemas.microsoft.com/office/spreadsheetml/2009/9/ac" r="55" x14ac:dyDescent="0.2">
      <c r="A55" s="36" t="str">
        <f ca="true">+IF(OFFSET('Water Data'!$B$2,0,10*ROW('Water Data'!E49))="","",OFFSET('Water Data'!$B$2,0,10*ROW('Water Data'!E49)))</f>
        <v/>
      </c>
      <c r="B55" s="36" t="str">
        <f ca="true">+IF(OFFSET('Water Data'!$C$2,0,10*ROW('Water Data'!F49))="","",OFFSET('Water Data'!$C$2,0,10*ROW('Water Data'!F49)))</f>
        <v/>
      </c>
      <c r="C55" s="328" t="str">
        <f t="shared" ca="true" si="0"/>
        <v/>
      </c>
      <c r="D55" s="93"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93"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93"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93"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93"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93"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93"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93"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93"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93"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93"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93"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93"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93"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93"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93"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93"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93"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94"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94"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94"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94"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94"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94"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94"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94"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94"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94"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94"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94"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94"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94"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94"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94"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94"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94"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94"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94"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94"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94"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94"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94"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94"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94"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94"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94"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94"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94"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95"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95"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95"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95"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95"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95"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95"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95"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95"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95"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95"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95"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95"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95"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95"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95"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95"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95"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72"/>
      <c r="BS55" s="272" t="str">
        <f ca="true">+IF(OFFSET('Water Data'!$D$27,0,10*ROW('Water Data'!D49))="","",OFFSET('Water Data'!$D$27,0,10*ROW('Water Data'!D49)))</f>
        <v/>
      </c>
      <c r="BT55" s="272" t="str">
        <f ca="true">+IF(OFFSET('Water Data'!$D$28,0,10*ROW('Water Data'!D49))="","",OFFSET('Water Data'!$D$28,0,10*ROW('Water Data'!D49)))</f>
        <v/>
      </c>
      <c r="BU55" s="272" t="str">
        <f ca="true">+IF(OFFSET('Water Data'!$D$29,0,10*ROW('Water Data'!D49))="","",OFFSET('Water Data'!$D$29,0,10*ROW('Water Data'!D49)))</f>
        <v/>
      </c>
      <c r="BV55" s="272" t="str">
        <f ca="true">+IF(OFFSET('Water Data'!$E$27,0,10*ROW('Water Data'!E49))="","",OFFSET('Water Data'!$E$27,0,10*ROW('Water Data'!E49)))</f>
        <v/>
      </c>
      <c r="BW55" s="272" t="str">
        <f ca="true">+IF(OFFSET('Water Data'!$E$28,0,10*ROW('Water Data'!E49))="","",OFFSET('Water Data'!$E$28,0,10*ROW('Water Data'!E49)))</f>
        <v/>
      </c>
      <c r="BX55" s="272" t="str">
        <f ca="true">+IF(OFFSET('Water Data'!$E$29,0,10*ROW('Water Data'!E49))="","",OFFSET('Water Data'!$E$29,0,10*ROW('Water Data'!E49)))</f>
        <v/>
      </c>
      <c r="BY55" s="272" t="str">
        <f ca="true">+IF(OFFSET('Water Data'!$F$27,0,10*ROW('Water Data'!F49))="","",OFFSET('Water Data'!$F$27,0,10*ROW('Water Data'!F49)))</f>
        <v/>
      </c>
      <c r="BZ55" s="272" t="str">
        <f ca="true">+IF(OFFSET('Water Data'!$F$28,0,10*ROW('Water Data'!F49))="","",OFFSET('Water Data'!$F$28,0,10*ROW('Water Data'!F49)))</f>
        <v/>
      </c>
      <c r="CA55" s="272" t="str">
        <f ca="true">+IF(OFFSET('Water Data'!$F$29,0,10*ROW('Water Data'!F49))="","",OFFSET('Water Data'!$F$29,0,10*ROW('Water Data'!F49)))</f>
        <v/>
      </c>
      <c r="CB55" s="272" t="str">
        <f ca="true">+IF(OFFSET('Water Data'!$G$27,0,10*ROW('Water Data'!G49))="","",OFFSET('Water Data'!$G$27,0,10*ROW('Water Data'!G49)))</f>
        <v/>
      </c>
      <c r="CC55" s="272" t="str">
        <f ca="true">+IF(OFFSET('Water Data'!$G$28,0,10*ROW('Water Data'!G49))="","",OFFSET('Water Data'!$G$28,0,10*ROW('Water Data'!G49)))</f>
        <v/>
      </c>
      <c r="CD55" s="272" t="str">
        <f ca="true">+IF(OFFSET('Water Data'!$G$29,0,10*ROW('Water Data'!G49))="","",OFFSET('Water Data'!$G$29,0,10*ROW('Water Data'!G49)))</f>
        <v/>
      </c>
      <c r="CE55" s="272" t="str">
        <f ca="true">+IF(OFFSET('Water Data'!$H$27,0,10*ROW('Water Data'!H49))="","",OFFSET('Water Data'!$H$27,0,10*ROW('Water Data'!H49)))</f>
        <v/>
      </c>
      <c r="CF55" s="272" t="str">
        <f ca="true">+IF(OFFSET('Water Data'!$H$28,0,10*ROW('Water Data'!H49))="","",OFFSET('Water Data'!$H$28,0,10*ROW('Water Data'!H49)))</f>
        <v/>
      </c>
      <c r="CG55" s="272" t="str">
        <f ca="true">+IF(OFFSET('Water Data'!$H$29,0,10*ROW('Water Data'!H49))="","",OFFSET('Water Data'!$H$29,0,10*ROW('Water Data'!H49)))</f>
        <v/>
      </c>
      <c r="CH55" s="272" t="str">
        <f ca="true">+IF(OFFSET('Water Data'!$I$27,0,10*ROW('Water Data'!I49))="","",OFFSET('Water Data'!$I$27,0,10*ROW('Water Data'!I49)))</f>
        <v/>
      </c>
      <c r="CI55" s="272" t="str">
        <f ca="true">+IF(OFFSET('Water Data'!$I$28,0,10*ROW('Water Data'!I49))="","",OFFSET('Water Data'!$I$28,0,10*ROW('Water Data'!I49)))</f>
        <v/>
      </c>
      <c r="CJ55" s="272" t="str">
        <f ca="true">+IF(OFFSET('Water Data'!$I$29,0,10*ROW('Water Data'!I49))="","",OFFSET('Water Data'!$I$29,0,10*ROW('Water Data'!I49)))</f>
        <v/>
      </c>
      <c r="CK55" s="272" t="str">
        <f ca="true">+IF(OFFSET('Sanitation Data'!$D$28,0,10*ROW('Sanitation Data'!D49))="","",OFFSET('Sanitation Data'!$D$28,0,10*ROW('Sanitation Data'!D49)))</f>
        <v/>
      </c>
      <c r="CL55" s="272" t="str">
        <f ca="true">+IF(OFFSET('Sanitation Data'!$D$29,0,10*ROW('Sanitation Data'!D49))="","",OFFSET('Sanitation Data'!$D$29,0,10*ROW('Sanitation Data'!D49)))</f>
        <v/>
      </c>
      <c r="CM55" s="272" t="str">
        <f ca="true">+IF(OFFSET('Sanitation Data'!$D$30,0,10*ROW('Sanitation Data'!D49))="","",OFFSET('Sanitation Data'!$D$30,0,10*ROW('Sanitation Data'!D49)))</f>
        <v/>
      </c>
      <c r="CN55" s="272" t="str">
        <f ca="true">+IF(OFFSET('Sanitation Data'!$D$31,0,10*ROW('Sanitation Data'!D49))="","",OFFSET('Sanitation Data'!$D$31,0,10*ROW('Sanitation Data'!D49)))</f>
        <v/>
      </c>
      <c r="CO55" s="272" t="str">
        <f ca="true">+IF(OFFSET('Sanitation Data'!$D$32,0,10*ROW('Sanitation Data'!D49))="","",OFFSET('Sanitation Data'!$D$32,0,10*ROW('Sanitation Data'!D49)))</f>
        <v/>
      </c>
      <c r="CP55" s="272" t="str">
        <f ca="true">+IF(OFFSET('Sanitation Data'!$E$28,0,10*ROW('Sanitation Data'!E49))="","",OFFSET('Sanitation Data'!$E$28,0,10*ROW('Sanitation Data'!E49)))</f>
        <v/>
      </c>
      <c r="CQ55" s="272" t="str">
        <f ca="true">+IF(OFFSET('Sanitation Data'!$E$29,0,10*ROW('Sanitation Data'!E49))="","",OFFSET('Sanitation Data'!$E$29,0,10*ROW('Sanitation Data'!E49)))</f>
        <v/>
      </c>
      <c r="CR55" s="272" t="str">
        <f ca="true">+IF(OFFSET('Sanitation Data'!$E$30,0,10*ROW('Sanitation Data'!E49))="","",OFFSET('Sanitation Data'!$E$30,0,10*ROW('Sanitation Data'!E49)))</f>
        <v/>
      </c>
      <c r="CS55" s="272" t="str">
        <f ca="true">+IF(OFFSET('Sanitation Data'!$E$31,0,10*ROW('Sanitation Data'!E49))="","",OFFSET('Sanitation Data'!$E$31,0,10*ROW('Sanitation Data'!E49)))</f>
        <v/>
      </c>
      <c r="CT55" s="272" t="str">
        <f ca="true">+IF(OFFSET('Sanitation Data'!$E$32,0,10*ROW('Sanitation Data'!E49))="","",OFFSET('Sanitation Data'!$E$32,0,10*ROW('Sanitation Data'!E49)))</f>
        <v/>
      </c>
      <c r="CU55" s="272" t="str">
        <f ca="true">+IF(OFFSET('Sanitation Data'!$F$28,0,10*ROW('Sanitation Data'!F49))="","",OFFSET('Sanitation Data'!$F$28,0,10*ROW('Sanitation Data'!F49)))</f>
        <v/>
      </c>
      <c r="CV55" s="272" t="str">
        <f ca="true">+IF(OFFSET('Sanitation Data'!$F$29,0,10*ROW('Sanitation Data'!F49))="","",OFFSET('Sanitation Data'!$F$29,0,10*ROW('Sanitation Data'!F49)))</f>
        <v/>
      </c>
      <c r="CW55" s="272" t="str">
        <f ca="true">+IF(OFFSET('Sanitation Data'!$F$30,0,10*ROW('Sanitation Data'!F49))="","",OFFSET('Sanitation Data'!$F$30,0,10*ROW('Sanitation Data'!F49)))</f>
        <v/>
      </c>
      <c r="CX55" s="272" t="str">
        <f ca="true">+IF(OFFSET('Sanitation Data'!$F$31,0,10*ROW('Sanitation Data'!F49))="","",OFFSET('Sanitation Data'!$F$31,0,10*ROW('Sanitation Data'!F49)))</f>
        <v/>
      </c>
      <c r="CY55" s="272" t="str">
        <f ca="true">+IF(OFFSET('Sanitation Data'!$F$32,0,10*ROW('Sanitation Data'!F49))="","",OFFSET('Sanitation Data'!$F$32,0,10*ROW('Sanitation Data'!F49)))</f>
        <v/>
      </c>
      <c r="CZ55" s="272" t="str">
        <f ca="true">+IF(OFFSET('Sanitation Data'!$G$28,0,10*ROW('Sanitation Data'!G49))="","",OFFSET('Sanitation Data'!$G$28,0,10*ROW('Sanitation Data'!G49)))</f>
        <v/>
      </c>
      <c r="DA55" s="272" t="str">
        <f ca="true">+IF(OFFSET('Sanitation Data'!$G$29,0,10*ROW('Sanitation Data'!G49))="","",OFFSET('Sanitation Data'!$G$29,0,10*ROW('Sanitation Data'!G49)))</f>
        <v/>
      </c>
      <c r="DB55" s="272" t="str">
        <f ca="true">+IF(OFFSET('Sanitation Data'!$G$30,0,10*ROW('Sanitation Data'!G49))="","",OFFSET('Sanitation Data'!$G$30,0,10*ROW('Sanitation Data'!G49)))</f>
        <v/>
      </c>
      <c r="DC55" s="272" t="str">
        <f ca="true">+IF(OFFSET('Sanitation Data'!$G$31,0,10*ROW('Sanitation Data'!G49))="","",OFFSET('Sanitation Data'!$G$31,0,10*ROW('Sanitation Data'!G49)))</f>
        <v/>
      </c>
      <c r="DD55" s="272" t="str">
        <f ca="true">+IF(OFFSET('Sanitation Data'!$G$32,0,10*ROW('Sanitation Data'!G49))="","",OFFSET('Sanitation Data'!$G$32,0,10*ROW('Sanitation Data'!G49)))</f>
        <v/>
      </c>
      <c r="DE55" s="272" t="str">
        <f ca="true">+IF(OFFSET('Sanitation Data'!$H$28,0,10*ROW('Sanitation Data'!H49))="","",OFFSET('Sanitation Data'!$H$28,0,10*ROW('Sanitation Data'!H49)))</f>
        <v/>
      </c>
      <c r="DF55" s="272" t="str">
        <f ca="true">+IF(OFFSET('Sanitation Data'!$H$29,0,10*ROW('Sanitation Data'!H49))="","",OFFSET('Sanitation Data'!$H$29,0,10*ROW('Sanitation Data'!H49)))</f>
        <v/>
      </c>
      <c r="DG55" s="272" t="str">
        <f ca="true">+IF(OFFSET('Sanitation Data'!$H$30,0,10*ROW('Sanitation Data'!H49))="","",OFFSET('Sanitation Data'!$H$30,0,10*ROW('Sanitation Data'!H49)))</f>
        <v/>
      </c>
      <c r="DH55" s="272" t="str">
        <f ca="true">+IF(OFFSET('Sanitation Data'!$H$31,0,10*ROW('Sanitation Data'!H49))="","",OFFSET('Sanitation Data'!$H$31,0,10*ROW('Sanitation Data'!H49)))</f>
        <v/>
      </c>
      <c r="DI55" s="272" t="str">
        <f ca="true">+IF(OFFSET('Sanitation Data'!$H$32,0,10*ROW('Sanitation Data'!H49))="","",OFFSET('Sanitation Data'!$H$32,0,10*ROW('Sanitation Data'!H49)))</f>
        <v/>
      </c>
      <c r="DJ55" s="272" t="str">
        <f ca="true">+IF(OFFSET('Sanitation Data'!$I$28,0,10*ROW('Sanitation Data'!I49))="","",OFFSET('Sanitation Data'!$I$28,0,10*ROW('Sanitation Data'!I49)))</f>
        <v/>
      </c>
      <c r="DK55" s="272" t="str">
        <f ca="true">+IF(OFFSET('Sanitation Data'!$I$29,0,10*ROW('Sanitation Data'!I49))="","",OFFSET('Sanitation Data'!$I$29,0,10*ROW('Sanitation Data'!I49)))</f>
        <v/>
      </c>
      <c r="DL55" s="272" t="str">
        <f ca="true">+IF(OFFSET('Sanitation Data'!$I$30,0,10*ROW('Sanitation Data'!I49))="","",OFFSET('Sanitation Data'!$I$30,0,10*ROW('Sanitation Data'!I49)))</f>
        <v/>
      </c>
      <c r="DM55" s="272" t="str">
        <f ca="true">+IF(OFFSET('Sanitation Data'!$I$31,0,10*ROW('Sanitation Data'!I49))="","",OFFSET('Sanitation Data'!$I$31,0,10*ROW('Sanitation Data'!I49)))</f>
        <v/>
      </c>
      <c r="DN55" s="272" t="str">
        <f ca="true">+IF(OFFSET('Sanitation Data'!$I$32,0,10*ROW('Sanitation Data'!I49))="","",OFFSET('Sanitation Data'!$I$32,0,10*ROW('Sanitation Data'!I49)))</f>
        <v/>
      </c>
      <c r="DO55" s="272" t="str">
        <f ca="true">+IF(OFFSET('Hygiene Data'!$D$11,0,10*ROW('Hygiene Data'!D49))="","",OFFSET('Hygiene Data'!$D$11,0,10*ROW('Hygiene Data'!D49)))</f>
        <v/>
      </c>
      <c r="DP55" s="272" t="str">
        <f ca="true">+IF(OFFSET('Hygiene Data'!$D$12,0,10*ROW('Hygiene Data'!D49))="","",OFFSET('Hygiene Data'!$D$12,0,10*ROW('Hygiene Data'!D49)))</f>
        <v/>
      </c>
      <c r="DQ55" s="272" t="str">
        <f ca="true">+IF(OFFSET('Hygiene Data'!$D$13,0,10*ROW('Hygiene Data'!D49))="","",OFFSET('Hygiene Data'!$D$13,0,10*ROW('Hygiene Data'!D49)))</f>
        <v/>
      </c>
      <c r="DR55" s="272" t="str">
        <f ca="true">+IF(OFFSET('Hygiene Data'!$E$11,0,10*ROW('Hygiene Data'!E49))="","",OFFSET('Hygiene Data'!$E$11,0,10*ROW('Hygiene Data'!E49)))</f>
        <v/>
      </c>
      <c r="DS55" s="272" t="str">
        <f ca="true">+IF(OFFSET('Hygiene Data'!$E$12,0,10*ROW('Hygiene Data'!E49))="","",OFFSET('Hygiene Data'!$E$12,0,10*ROW('Hygiene Data'!E49)))</f>
        <v/>
      </c>
      <c r="DT55" s="272" t="str">
        <f ca="true">+IF(OFFSET('Hygiene Data'!$E$13,0,10*ROW('Hygiene Data'!E49))="","",OFFSET('Hygiene Data'!$E$13,0,10*ROW('Hygiene Data'!E49)))</f>
        <v/>
      </c>
      <c r="DU55" s="272" t="str">
        <f ca="true">+IF(OFFSET('Hygiene Data'!$F$11,0,10*ROW('Hygiene Data'!F49))="","",OFFSET('Hygiene Data'!$F$11,0,10*ROW('Hygiene Data'!F49)))</f>
        <v/>
      </c>
      <c r="DV55" s="272" t="str">
        <f ca="true">+IF(OFFSET('Hygiene Data'!$F$12,0,10*ROW('Hygiene Data'!F49))="","",OFFSET('Hygiene Data'!$F$12,0,10*ROW('Hygiene Data'!F49)))</f>
        <v/>
      </c>
      <c r="DW55" s="272" t="str">
        <f ca="true">+IF(OFFSET('Hygiene Data'!$F$13,0,10*ROW('Hygiene Data'!F49))="","",OFFSET('Hygiene Data'!$F$13,0,10*ROW('Hygiene Data'!F49)))</f>
        <v/>
      </c>
      <c r="DX55" s="272" t="str">
        <f ca="true">+IF(OFFSET('Hygiene Data'!$G$11,0,10*ROW('Hygiene Data'!G49))="","",OFFSET('Hygiene Data'!$G$11,0,10*ROW('Hygiene Data'!G49)))</f>
        <v/>
      </c>
      <c r="DY55" s="272" t="str">
        <f ca="true">+IF(OFFSET('Hygiene Data'!$G$12,0,10*ROW('Hygiene Data'!G49))="","",OFFSET('Hygiene Data'!$G$12,0,10*ROW('Hygiene Data'!G49)))</f>
        <v/>
      </c>
      <c r="DZ55" s="272" t="str">
        <f ca="true">+IF(OFFSET('Hygiene Data'!$G$13,0,10*ROW('Hygiene Data'!G49))="","",OFFSET('Hygiene Data'!$G$13,0,10*ROW('Hygiene Data'!G49)))</f>
        <v/>
      </c>
      <c r="EA55" s="272" t="str">
        <f ca="true">+IF(OFFSET('Hygiene Data'!$H$11,0,10*ROW('Hygiene Data'!H49))="","",OFFSET('Hygiene Data'!$H$11,0,10*ROW('Hygiene Data'!H49)))</f>
        <v/>
      </c>
      <c r="EB55" s="272" t="str">
        <f ca="true">+IF(OFFSET('Hygiene Data'!$H$12,0,10*ROW('Hygiene Data'!H49))="","",OFFSET('Hygiene Data'!$H$12,0,10*ROW('Hygiene Data'!H49)))</f>
        <v/>
      </c>
      <c r="EC55" s="272" t="str">
        <f ca="true">+IF(OFFSET('Hygiene Data'!$H$13,0,10*ROW('Hygiene Data'!H49))="","",OFFSET('Hygiene Data'!$H$13,0,10*ROW('Hygiene Data'!H49)))</f>
        <v/>
      </c>
      <c r="ED55" s="272" t="str">
        <f ca="true">+IF(OFFSET('Hygiene Data'!$I$11,0,10*ROW('Hygiene Data'!I49))="","",OFFSET('Hygiene Data'!$I$11,0,10*ROW('Hygiene Data'!I49)))</f>
        <v/>
      </c>
      <c r="EE55" s="272" t="str">
        <f ca="true">+IF(OFFSET('Hygiene Data'!$I$12,0,10*ROW('Hygiene Data'!I49))="","",OFFSET('Hygiene Data'!$I$12,0,10*ROW('Hygiene Data'!I49)))</f>
        <v/>
      </c>
      <c r="EF55" s="272" t="str">
        <f ca="true">+IF(OFFSET('Hygiene Data'!$I$13,0,10*ROW('Hygiene Data'!I49))="","",OFFSET('Hygiene Data'!$I$13,0,10*ROW('Hygiene Data'!I49)))</f>
        <v/>
      </c>
    </row>
    <row xmlns:x14ac="http://schemas.microsoft.com/office/spreadsheetml/2009/9/ac" r="56" x14ac:dyDescent="0.2">
      <c r="A56" s="36" t="str">
        <f ca="true">+IF(OFFSET('Water Data'!$B$2,0,10*ROW('Water Data'!E50))="","",OFFSET('Water Data'!$B$2,0,10*ROW('Water Data'!E50)))</f>
        <v/>
      </c>
      <c r="B56" s="36" t="str">
        <f ca="true">+IF(OFFSET('Water Data'!$C$2,0,10*ROW('Water Data'!F50))="","",OFFSET('Water Data'!$C$2,0,10*ROW('Water Data'!F50)))</f>
        <v/>
      </c>
      <c r="C56" s="328" t="str">
        <f t="shared" ca="true" si="0"/>
        <v/>
      </c>
      <c r="D56" s="93"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93"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93"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93"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93"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93"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93"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93"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93"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93"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93"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93"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93"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93"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93"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93"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93"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93"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94"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94"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94"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94"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94"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94"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94"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94"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94"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94"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94"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94"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94"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94"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94"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94"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94"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94"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94"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94"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94"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94"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94"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94"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94"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94"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94"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94"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94"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94"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95"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95"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95"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95"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95"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95"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95"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95"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95"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95"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95"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95"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95"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95"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95"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95"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95"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95"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72"/>
      <c r="BS56" s="272" t="str">
        <f ca="true">+IF(OFFSET('Water Data'!$D$27,0,10*ROW('Water Data'!D50))="","",OFFSET('Water Data'!$D$27,0,10*ROW('Water Data'!D50)))</f>
        <v/>
      </c>
      <c r="BT56" s="272" t="str">
        <f ca="true">+IF(OFFSET('Water Data'!$D$28,0,10*ROW('Water Data'!D50))="","",OFFSET('Water Data'!$D$28,0,10*ROW('Water Data'!D50)))</f>
        <v/>
      </c>
      <c r="BU56" s="272" t="str">
        <f ca="true">+IF(OFFSET('Water Data'!$D$29,0,10*ROW('Water Data'!D50))="","",OFFSET('Water Data'!$D$29,0,10*ROW('Water Data'!D50)))</f>
        <v/>
      </c>
      <c r="BV56" s="272" t="str">
        <f ca="true">+IF(OFFSET('Water Data'!$E$27,0,10*ROW('Water Data'!E50))="","",OFFSET('Water Data'!$E$27,0,10*ROW('Water Data'!E50)))</f>
        <v/>
      </c>
      <c r="BW56" s="272" t="str">
        <f ca="true">+IF(OFFSET('Water Data'!$E$28,0,10*ROW('Water Data'!E50))="","",OFFSET('Water Data'!$E$28,0,10*ROW('Water Data'!E50)))</f>
        <v/>
      </c>
      <c r="BX56" s="272" t="str">
        <f ca="true">+IF(OFFSET('Water Data'!$E$29,0,10*ROW('Water Data'!E50))="","",OFFSET('Water Data'!$E$29,0,10*ROW('Water Data'!E50)))</f>
        <v/>
      </c>
      <c r="BY56" s="272" t="str">
        <f ca="true">+IF(OFFSET('Water Data'!$F$27,0,10*ROW('Water Data'!F50))="","",OFFSET('Water Data'!$F$27,0,10*ROW('Water Data'!F50)))</f>
        <v/>
      </c>
      <c r="BZ56" s="272" t="str">
        <f ca="true">+IF(OFFSET('Water Data'!$F$28,0,10*ROW('Water Data'!F50))="","",OFFSET('Water Data'!$F$28,0,10*ROW('Water Data'!F50)))</f>
        <v/>
      </c>
      <c r="CA56" s="272" t="str">
        <f ca="true">+IF(OFFSET('Water Data'!$F$29,0,10*ROW('Water Data'!F50))="","",OFFSET('Water Data'!$F$29,0,10*ROW('Water Data'!F50)))</f>
        <v/>
      </c>
      <c r="CB56" s="272" t="str">
        <f ca="true">+IF(OFFSET('Water Data'!$G$27,0,10*ROW('Water Data'!G50))="","",OFFSET('Water Data'!$G$27,0,10*ROW('Water Data'!G50)))</f>
        <v/>
      </c>
      <c r="CC56" s="272" t="str">
        <f ca="true">+IF(OFFSET('Water Data'!$G$28,0,10*ROW('Water Data'!G50))="","",OFFSET('Water Data'!$G$28,0,10*ROW('Water Data'!G50)))</f>
        <v/>
      </c>
      <c r="CD56" s="272" t="str">
        <f ca="true">+IF(OFFSET('Water Data'!$G$29,0,10*ROW('Water Data'!G50))="","",OFFSET('Water Data'!$G$29,0,10*ROW('Water Data'!G50)))</f>
        <v/>
      </c>
      <c r="CE56" s="272" t="str">
        <f ca="true">+IF(OFFSET('Water Data'!$H$27,0,10*ROW('Water Data'!H50))="","",OFFSET('Water Data'!$H$27,0,10*ROW('Water Data'!H50)))</f>
        <v/>
      </c>
      <c r="CF56" s="272" t="str">
        <f ca="true">+IF(OFFSET('Water Data'!$H$28,0,10*ROW('Water Data'!H50))="","",OFFSET('Water Data'!$H$28,0,10*ROW('Water Data'!H50)))</f>
        <v/>
      </c>
      <c r="CG56" s="272" t="str">
        <f ca="true">+IF(OFFSET('Water Data'!$H$29,0,10*ROW('Water Data'!H50))="","",OFFSET('Water Data'!$H$29,0,10*ROW('Water Data'!H50)))</f>
        <v/>
      </c>
      <c r="CH56" s="272" t="str">
        <f ca="true">+IF(OFFSET('Water Data'!$I$27,0,10*ROW('Water Data'!I50))="","",OFFSET('Water Data'!$I$27,0,10*ROW('Water Data'!I50)))</f>
        <v/>
      </c>
      <c r="CI56" s="272" t="str">
        <f ca="true">+IF(OFFSET('Water Data'!$I$28,0,10*ROW('Water Data'!I50))="","",OFFSET('Water Data'!$I$28,0,10*ROW('Water Data'!I50)))</f>
        <v/>
      </c>
      <c r="CJ56" s="272" t="str">
        <f ca="true">+IF(OFFSET('Water Data'!$I$29,0,10*ROW('Water Data'!I50))="","",OFFSET('Water Data'!$I$29,0,10*ROW('Water Data'!I50)))</f>
        <v/>
      </c>
      <c r="CK56" s="272" t="str">
        <f ca="true">+IF(OFFSET('Sanitation Data'!$D$28,0,10*ROW('Sanitation Data'!D50))="","",OFFSET('Sanitation Data'!$D$28,0,10*ROW('Sanitation Data'!D50)))</f>
        <v/>
      </c>
      <c r="CL56" s="272" t="str">
        <f ca="true">+IF(OFFSET('Sanitation Data'!$D$29,0,10*ROW('Sanitation Data'!D50))="","",OFFSET('Sanitation Data'!$D$29,0,10*ROW('Sanitation Data'!D50)))</f>
        <v/>
      </c>
      <c r="CM56" s="272" t="str">
        <f ca="true">+IF(OFFSET('Sanitation Data'!$D$30,0,10*ROW('Sanitation Data'!D50))="","",OFFSET('Sanitation Data'!$D$30,0,10*ROW('Sanitation Data'!D50)))</f>
        <v/>
      </c>
      <c r="CN56" s="272" t="str">
        <f ca="true">+IF(OFFSET('Sanitation Data'!$D$31,0,10*ROW('Sanitation Data'!D50))="","",OFFSET('Sanitation Data'!$D$31,0,10*ROW('Sanitation Data'!D50)))</f>
        <v/>
      </c>
      <c r="CO56" s="272" t="str">
        <f ca="true">+IF(OFFSET('Sanitation Data'!$D$32,0,10*ROW('Sanitation Data'!D50))="","",OFFSET('Sanitation Data'!$D$32,0,10*ROW('Sanitation Data'!D50)))</f>
        <v/>
      </c>
      <c r="CP56" s="272" t="str">
        <f ca="true">+IF(OFFSET('Sanitation Data'!$E$28,0,10*ROW('Sanitation Data'!E50))="","",OFFSET('Sanitation Data'!$E$28,0,10*ROW('Sanitation Data'!E50)))</f>
        <v/>
      </c>
      <c r="CQ56" s="272" t="str">
        <f ca="true">+IF(OFFSET('Sanitation Data'!$E$29,0,10*ROW('Sanitation Data'!E50))="","",OFFSET('Sanitation Data'!$E$29,0,10*ROW('Sanitation Data'!E50)))</f>
        <v/>
      </c>
      <c r="CR56" s="272" t="str">
        <f ca="true">+IF(OFFSET('Sanitation Data'!$E$30,0,10*ROW('Sanitation Data'!E50))="","",OFFSET('Sanitation Data'!$E$30,0,10*ROW('Sanitation Data'!E50)))</f>
        <v/>
      </c>
      <c r="CS56" s="272" t="str">
        <f ca="true">+IF(OFFSET('Sanitation Data'!$E$31,0,10*ROW('Sanitation Data'!E50))="","",OFFSET('Sanitation Data'!$E$31,0,10*ROW('Sanitation Data'!E50)))</f>
        <v/>
      </c>
      <c r="CT56" s="272" t="str">
        <f ca="true">+IF(OFFSET('Sanitation Data'!$E$32,0,10*ROW('Sanitation Data'!E50))="","",OFFSET('Sanitation Data'!$E$32,0,10*ROW('Sanitation Data'!E50)))</f>
        <v/>
      </c>
      <c r="CU56" s="272" t="str">
        <f ca="true">+IF(OFFSET('Sanitation Data'!$F$28,0,10*ROW('Sanitation Data'!F50))="","",OFFSET('Sanitation Data'!$F$28,0,10*ROW('Sanitation Data'!F50)))</f>
        <v/>
      </c>
      <c r="CV56" s="272" t="str">
        <f ca="true">+IF(OFFSET('Sanitation Data'!$F$29,0,10*ROW('Sanitation Data'!F50))="","",OFFSET('Sanitation Data'!$F$29,0,10*ROW('Sanitation Data'!F50)))</f>
        <v/>
      </c>
      <c r="CW56" s="272" t="str">
        <f ca="true">+IF(OFFSET('Sanitation Data'!$F$30,0,10*ROW('Sanitation Data'!F50))="","",OFFSET('Sanitation Data'!$F$30,0,10*ROW('Sanitation Data'!F50)))</f>
        <v/>
      </c>
      <c r="CX56" s="272" t="str">
        <f ca="true">+IF(OFFSET('Sanitation Data'!$F$31,0,10*ROW('Sanitation Data'!F50))="","",OFFSET('Sanitation Data'!$F$31,0,10*ROW('Sanitation Data'!F50)))</f>
        <v/>
      </c>
      <c r="CY56" s="272" t="str">
        <f ca="true">+IF(OFFSET('Sanitation Data'!$F$32,0,10*ROW('Sanitation Data'!F50))="","",OFFSET('Sanitation Data'!$F$32,0,10*ROW('Sanitation Data'!F50)))</f>
        <v/>
      </c>
      <c r="CZ56" s="272" t="str">
        <f ca="true">+IF(OFFSET('Sanitation Data'!$G$28,0,10*ROW('Sanitation Data'!G50))="","",OFFSET('Sanitation Data'!$G$28,0,10*ROW('Sanitation Data'!G50)))</f>
        <v/>
      </c>
      <c r="DA56" s="272" t="str">
        <f ca="true">+IF(OFFSET('Sanitation Data'!$G$29,0,10*ROW('Sanitation Data'!G50))="","",OFFSET('Sanitation Data'!$G$29,0,10*ROW('Sanitation Data'!G50)))</f>
        <v/>
      </c>
      <c r="DB56" s="272" t="str">
        <f ca="true">+IF(OFFSET('Sanitation Data'!$G$30,0,10*ROW('Sanitation Data'!G50))="","",OFFSET('Sanitation Data'!$G$30,0,10*ROW('Sanitation Data'!G50)))</f>
        <v/>
      </c>
      <c r="DC56" s="272" t="str">
        <f ca="true">+IF(OFFSET('Sanitation Data'!$G$31,0,10*ROW('Sanitation Data'!G50))="","",OFFSET('Sanitation Data'!$G$31,0,10*ROW('Sanitation Data'!G50)))</f>
        <v/>
      </c>
      <c r="DD56" s="272" t="str">
        <f ca="true">+IF(OFFSET('Sanitation Data'!$G$32,0,10*ROW('Sanitation Data'!G50))="","",OFFSET('Sanitation Data'!$G$32,0,10*ROW('Sanitation Data'!G50)))</f>
        <v/>
      </c>
      <c r="DE56" s="272" t="str">
        <f ca="true">+IF(OFFSET('Sanitation Data'!$H$28,0,10*ROW('Sanitation Data'!H50))="","",OFFSET('Sanitation Data'!$H$28,0,10*ROW('Sanitation Data'!H50)))</f>
        <v/>
      </c>
      <c r="DF56" s="272" t="str">
        <f ca="true">+IF(OFFSET('Sanitation Data'!$H$29,0,10*ROW('Sanitation Data'!H50))="","",OFFSET('Sanitation Data'!$H$29,0,10*ROW('Sanitation Data'!H50)))</f>
        <v/>
      </c>
      <c r="DG56" s="272" t="str">
        <f ca="true">+IF(OFFSET('Sanitation Data'!$H$30,0,10*ROW('Sanitation Data'!H50))="","",OFFSET('Sanitation Data'!$H$30,0,10*ROW('Sanitation Data'!H50)))</f>
        <v/>
      </c>
      <c r="DH56" s="272" t="str">
        <f ca="true">+IF(OFFSET('Sanitation Data'!$H$31,0,10*ROW('Sanitation Data'!H50))="","",OFFSET('Sanitation Data'!$H$31,0,10*ROW('Sanitation Data'!H50)))</f>
        <v/>
      </c>
      <c r="DI56" s="272" t="str">
        <f ca="true">+IF(OFFSET('Sanitation Data'!$H$32,0,10*ROW('Sanitation Data'!H50))="","",OFFSET('Sanitation Data'!$H$32,0,10*ROW('Sanitation Data'!H50)))</f>
        <v/>
      </c>
      <c r="DJ56" s="272" t="str">
        <f ca="true">+IF(OFFSET('Sanitation Data'!$I$28,0,10*ROW('Sanitation Data'!I50))="","",OFFSET('Sanitation Data'!$I$28,0,10*ROW('Sanitation Data'!I50)))</f>
        <v/>
      </c>
      <c r="DK56" s="272" t="str">
        <f ca="true">+IF(OFFSET('Sanitation Data'!$I$29,0,10*ROW('Sanitation Data'!I50))="","",OFFSET('Sanitation Data'!$I$29,0,10*ROW('Sanitation Data'!I50)))</f>
        <v/>
      </c>
      <c r="DL56" s="272" t="str">
        <f ca="true">+IF(OFFSET('Sanitation Data'!$I$30,0,10*ROW('Sanitation Data'!I50))="","",OFFSET('Sanitation Data'!$I$30,0,10*ROW('Sanitation Data'!I50)))</f>
        <v/>
      </c>
      <c r="DM56" s="272" t="str">
        <f ca="true">+IF(OFFSET('Sanitation Data'!$I$31,0,10*ROW('Sanitation Data'!I50))="","",OFFSET('Sanitation Data'!$I$31,0,10*ROW('Sanitation Data'!I50)))</f>
        <v/>
      </c>
      <c r="DN56" s="272" t="str">
        <f ca="true">+IF(OFFSET('Sanitation Data'!$I$32,0,10*ROW('Sanitation Data'!I50))="","",OFFSET('Sanitation Data'!$I$32,0,10*ROW('Sanitation Data'!I50)))</f>
        <v/>
      </c>
      <c r="DO56" s="272" t="str">
        <f ca="true">+IF(OFFSET('Hygiene Data'!$D$11,0,10*ROW('Hygiene Data'!D50))="","",OFFSET('Hygiene Data'!$D$11,0,10*ROW('Hygiene Data'!D50)))</f>
        <v/>
      </c>
      <c r="DP56" s="272" t="str">
        <f ca="true">+IF(OFFSET('Hygiene Data'!$D$12,0,10*ROW('Hygiene Data'!D50))="","",OFFSET('Hygiene Data'!$D$12,0,10*ROW('Hygiene Data'!D50)))</f>
        <v/>
      </c>
      <c r="DQ56" s="272" t="str">
        <f ca="true">+IF(OFFSET('Hygiene Data'!$D$13,0,10*ROW('Hygiene Data'!D50))="","",OFFSET('Hygiene Data'!$D$13,0,10*ROW('Hygiene Data'!D50)))</f>
        <v/>
      </c>
      <c r="DR56" s="272" t="str">
        <f ca="true">+IF(OFFSET('Hygiene Data'!$E$11,0,10*ROW('Hygiene Data'!E50))="","",OFFSET('Hygiene Data'!$E$11,0,10*ROW('Hygiene Data'!E50)))</f>
        <v/>
      </c>
      <c r="DS56" s="272" t="str">
        <f ca="true">+IF(OFFSET('Hygiene Data'!$E$12,0,10*ROW('Hygiene Data'!E50))="","",OFFSET('Hygiene Data'!$E$12,0,10*ROW('Hygiene Data'!E50)))</f>
        <v/>
      </c>
      <c r="DT56" s="272" t="str">
        <f ca="true">+IF(OFFSET('Hygiene Data'!$E$13,0,10*ROW('Hygiene Data'!E50))="","",OFFSET('Hygiene Data'!$E$13,0,10*ROW('Hygiene Data'!E50)))</f>
        <v/>
      </c>
      <c r="DU56" s="272" t="str">
        <f ca="true">+IF(OFFSET('Hygiene Data'!$F$11,0,10*ROW('Hygiene Data'!F50))="","",OFFSET('Hygiene Data'!$F$11,0,10*ROW('Hygiene Data'!F50)))</f>
        <v/>
      </c>
      <c r="DV56" s="272" t="str">
        <f ca="true">+IF(OFFSET('Hygiene Data'!$F$12,0,10*ROW('Hygiene Data'!F50))="","",OFFSET('Hygiene Data'!$F$12,0,10*ROW('Hygiene Data'!F50)))</f>
        <v/>
      </c>
      <c r="DW56" s="272" t="str">
        <f ca="true">+IF(OFFSET('Hygiene Data'!$F$13,0,10*ROW('Hygiene Data'!F50))="","",OFFSET('Hygiene Data'!$F$13,0,10*ROW('Hygiene Data'!F50)))</f>
        <v/>
      </c>
      <c r="DX56" s="272" t="str">
        <f ca="true">+IF(OFFSET('Hygiene Data'!$G$11,0,10*ROW('Hygiene Data'!G50))="","",OFFSET('Hygiene Data'!$G$11,0,10*ROW('Hygiene Data'!G50)))</f>
        <v/>
      </c>
      <c r="DY56" s="272" t="str">
        <f ca="true">+IF(OFFSET('Hygiene Data'!$G$12,0,10*ROW('Hygiene Data'!G50))="","",OFFSET('Hygiene Data'!$G$12,0,10*ROW('Hygiene Data'!G50)))</f>
        <v/>
      </c>
      <c r="DZ56" s="272" t="str">
        <f ca="true">+IF(OFFSET('Hygiene Data'!$G$13,0,10*ROW('Hygiene Data'!G50))="","",OFFSET('Hygiene Data'!$G$13,0,10*ROW('Hygiene Data'!G50)))</f>
        <v/>
      </c>
      <c r="EA56" s="272" t="str">
        <f ca="true">+IF(OFFSET('Hygiene Data'!$H$11,0,10*ROW('Hygiene Data'!H50))="","",OFFSET('Hygiene Data'!$H$11,0,10*ROW('Hygiene Data'!H50)))</f>
        <v/>
      </c>
      <c r="EB56" s="272" t="str">
        <f ca="true">+IF(OFFSET('Hygiene Data'!$H$12,0,10*ROW('Hygiene Data'!H50))="","",OFFSET('Hygiene Data'!$H$12,0,10*ROW('Hygiene Data'!H50)))</f>
        <v/>
      </c>
      <c r="EC56" s="272" t="str">
        <f ca="true">+IF(OFFSET('Hygiene Data'!$H$13,0,10*ROW('Hygiene Data'!H50))="","",OFFSET('Hygiene Data'!$H$13,0,10*ROW('Hygiene Data'!H50)))</f>
        <v/>
      </c>
      <c r="ED56" s="272" t="str">
        <f ca="true">+IF(OFFSET('Hygiene Data'!$I$11,0,10*ROW('Hygiene Data'!I50))="","",OFFSET('Hygiene Data'!$I$11,0,10*ROW('Hygiene Data'!I50)))</f>
        <v/>
      </c>
      <c r="EE56" s="272" t="str">
        <f ca="true">+IF(OFFSET('Hygiene Data'!$I$12,0,10*ROW('Hygiene Data'!I50))="","",OFFSET('Hygiene Data'!$I$12,0,10*ROW('Hygiene Data'!I50)))</f>
        <v/>
      </c>
      <c r="EF56" s="272" t="str">
        <f ca="true">+IF(OFFSET('Hygiene Data'!$I$13,0,10*ROW('Hygiene Data'!I50))="","",OFFSET('Hygiene Data'!$I$13,0,10*ROW('Hygiene Data'!I50)))</f>
        <v/>
      </c>
    </row>
    <row xmlns:x14ac="http://schemas.microsoft.com/office/spreadsheetml/2009/9/ac" r="57" x14ac:dyDescent="0.2">
      <c r="A57" s="36" t="str">
        <f ca="true">+IF(OFFSET('Water Data'!$B$2,0,10*ROW('Water Data'!E51))="","",OFFSET('Water Data'!$B$2,0,10*ROW('Water Data'!E51)))</f>
        <v/>
      </c>
      <c r="B57" s="36" t="str">
        <f ca="true">+IF(OFFSET('Water Data'!$C$2,0,10*ROW('Water Data'!F51))="","",OFFSET('Water Data'!$C$2,0,10*ROW('Water Data'!F51)))</f>
        <v/>
      </c>
      <c r="C57" s="328" t="str">
        <f t="shared" ca="true" si="0"/>
        <v/>
      </c>
      <c r="D57" s="93"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93"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93"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93"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93"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93"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93"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93"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93"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93"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93"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93"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93"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93"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93"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93"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93"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93"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94"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94"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94"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94"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94"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94"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94"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94"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94"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94"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94"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94"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94"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94"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94"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94"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94"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94"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94"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94"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94"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94"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94"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94"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94"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94"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94"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94"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94"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94"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95"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95"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95"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95"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95"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95"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95"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95"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95"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95"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95"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95"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95"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95"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95"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95"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95"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95"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72"/>
      <c r="BS57" s="272" t="str">
        <f ca="true">+IF(OFFSET('Water Data'!$D$27,0,10*ROW('Water Data'!D51))="","",OFFSET('Water Data'!$D$27,0,10*ROW('Water Data'!D51)))</f>
        <v/>
      </c>
      <c r="BT57" s="272" t="str">
        <f ca="true">+IF(OFFSET('Water Data'!$D$28,0,10*ROW('Water Data'!D51))="","",OFFSET('Water Data'!$D$28,0,10*ROW('Water Data'!D51)))</f>
        <v/>
      </c>
      <c r="BU57" s="272" t="str">
        <f ca="true">+IF(OFFSET('Water Data'!$D$29,0,10*ROW('Water Data'!D51))="","",OFFSET('Water Data'!$D$29,0,10*ROW('Water Data'!D51)))</f>
        <v/>
      </c>
      <c r="BV57" s="272" t="str">
        <f ca="true">+IF(OFFSET('Water Data'!$E$27,0,10*ROW('Water Data'!E51))="","",OFFSET('Water Data'!$E$27,0,10*ROW('Water Data'!E51)))</f>
        <v/>
      </c>
      <c r="BW57" s="272" t="str">
        <f ca="true">+IF(OFFSET('Water Data'!$E$28,0,10*ROW('Water Data'!E51))="","",OFFSET('Water Data'!$E$28,0,10*ROW('Water Data'!E51)))</f>
        <v/>
      </c>
      <c r="BX57" s="272" t="str">
        <f ca="true">+IF(OFFSET('Water Data'!$E$29,0,10*ROW('Water Data'!E51))="","",OFFSET('Water Data'!$E$29,0,10*ROW('Water Data'!E51)))</f>
        <v/>
      </c>
      <c r="BY57" s="272" t="str">
        <f ca="true">+IF(OFFSET('Water Data'!$F$27,0,10*ROW('Water Data'!F51))="","",OFFSET('Water Data'!$F$27,0,10*ROW('Water Data'!F51)))</f>
        <v/>
      </c>
      <c r="BZ57" s="272" t="str">
        <f ca="true">+IF(OFFSET('Water Data'!$F$28,0,10*ROW('Water Data'!F51))="","",OFFSET('Water Data'!$F$28,0,10*ROW('Water Data'!F51)))</f>
        <v/>
      </c>
      <c r="CA57" s="272" t="str">
        <f ca="true">+IF(OFFSET('Water Data'!$F$29,0,10*ROW('Water Data'!F51))="","",OFFSET('Water Data'!$F$29,0,10*ROW('Water Data'!F51)))</f>
        <v/>
      </c>
      <c r="CB57" s="272" t="str">
        <f ca="true">+IF(OFFSET('Water Data'!$G$27,0,10*ROW('Water Data'!G51))="","",OFFSET('Water Data'!$G$27,0,10*ROW('Water Data'!G51)))</f>
        <v/>
      </c>
      <c r="CC57" s="272" t="str">
        <f ca="true">+IF(OFFSET('Water Data'!$G$28,0,10*ROW('Water Data'!G51))="","",OFFSET('Water Data'!$G$28,0,10*ROW('Water Data'!G51)))</f>
        <v/>
      </c>
      <c r="CD57" s="272" t="str">
        <f ca="true">+IF(OFFSET('Water Data'!$G$29,0,10*ROW('Water Data'!G51))="","",OFFSET('Water Data'!$G$29,0,10*ROW('Water Data'!G51)))</f>
        <v/>
      </c>
      <c r="CE57" s="272" t="str">
        <f ca="true">+IF(OFFSET('Water Data'!$H$27,0,10*ROW('Water Data'!H51))="","",OFFSET('Water Data'!$H$27,0,10*ROW('Water Data'!H51)))</f>
        <v/>
      </c>
      <c r="CF57" s="272" t="str">
        <f ca="true">+IF(OFFSET('Water Data'!$H$28,0,10*ROW('Water Data'!H51))="","",OFFSET('Water Data'!$H$28,0,10*ROW('Water Data'!H51)))</f>
        <v/>
      </c>
      <c r="CG57" s="272" t="str">
        <f ca="true">+IF(OFFSET('Water Data'!$H$29,0,10*ROW('Water Data'!H51))="","",OFFSET('Water Data'!$H$29,0,10*ROW('Water Data'!H51)))</f>
        <v/>
      </c>
      <c r="CH57" s="272" t="str">
        <f ca="true">+IF(OFFSET('Water Data'!$I$27,0,10*ROW('Water Data'!I51))="","",OFFSET('Water Data'!$I$27,0,10*ROW('Water Data'!I51)))</f>
        <v/>
      </c>
      <c r="CI57" s="272" t="str">
        <f ca="true">+IF(OFFSET('Water Data'!$I$28,0,10*ROW('Water Data'!I51))="","",OFFSET('Water Data'!$I$28,0,10*ROW('Water Data'!I51)))</f>
        <v/>
      </c>
      <c r="CJ57" s="272" t="str">
        <f ca="true">+IF(OFFSET('Water Data'!$I$29,0,10*ROW('Water Data'!I51))="","",OFFSET('Water Data'!$I$29,0,10*ROW('Water Data'!I51)))</f>
        <v/>
      </c>
      <c r="CK57" s="272" t="str">
        <f ca="true">+IF(OFFSET('Sanitation Data'!$D$28,0,10*ROW('Sanitation Data'!D51))="","",OFFSET('Sanitation Data'!$D$28,0,10*ROW('Sanitation Data'!D51)))</f>
        <v/>
      </c>
      <c r="CL57" s="272" t="str">
        <f ca="true">+IF(OFFSET('Sanitation Data'!$D$29,0,10*ROW('Sanitation Data'!D51))="","",OFFSET('Sanitation Data'!$D$29,0,10*ROW('Sanitation Data'!D51)))</f>
        <v/>
      </c>
      <c r="CM57" s="272" t="str">
        <f ca="true">+IF(OFFSET('Sanitation Data'!$D$30,0,10*ROW('Sanitation Data'!D51))="","",OFFSET('Sanitation Data'!$D$30,0,10*ROW('Sanitation Data'!D51)))</f>
        <v/>
      </c>
      <c r="CN57" s="272" t="str">
        <f ca="true">+IF(OFFSET('Sanitation Data'!$D$31,0,10*ROW('Sanitation Data'!D51))="","",OFFSET('Sanitation Data'!$D$31,0,10*ROW('Sanitation Data'!D51)))</f>
        <v/>
      </c>
      <c r="CO57" s="272" t="str">
        <f ca="true">+IF(OFFSET('Sanitation Data'!$D$32,0,10*ROW('Sanitation Data'!D51))="","",OFFSET('Sanitation Data'!$D$32,0,10*ROW('Sanitation Data'!D51)))</f>
        <v/>
      </c>
      <c r="CP57" s="272" t="str">
        <f ca="true">+IF(OFFSET('Sanitation Data'!$E$28,0,10*ROW('Sanitation Data'!E51))="","",OFFSET('Sanitation Data'!$E$28,0,10*ROW('Sanitation Data'!E51)))</f>
        <v/>
      </c>
      <c r="CQ57" s="272" t="str">
        <f ca="true">+IF(OFFSET('Sanitation Data'!$E$29,0,10*ROW('Sanitation Data'!E51))="","",OFFSET('Sanitation Data'!$E$29,0,10*ROW('Sanitation Data'!E51)))</f>
        <v/>
      </c>
      <c r="CR57" s="272" t="str">
        <f ca="true">+IF(OFFSET('Sanitation Data'!$E$30,0,10*ROW('Sanitation Data'!E51))="","",OFFSET('Sanitation Data'!$E$30,0,10*ROW('Sanitation Data'!E51)))</f>
        <v/>
      </c>
      <c r="CS57" s="272" t="str">
        <f ca="true">+IF(OFFSET('Sanitation Data'!$E$31,0,10*ROW('Sanitation Data'!E51))="","",OFFSET('Sanitation Data'!$E$31,0,10*ROW('Sanitation Data'!E51)))</f>
        <v/>
      </c>
      <c r="CT57" s="272" t="str">
        <f ca="true">+IF(OFFSET('Sanitation Data'!$E$32,0,10*ROW('Sanitation Data'!E51))="","",OFFSET('Sanitation Data'!$E$32,0,10*ROW('Sanitation Data'!E51)))</f>
        <v/>
      </c>
      <c r="CU57" s="272" t="str">
        <f ca="true">+IF(OFFSET('Sanitation Data'!$F$28,0,10*ROW('Sanitation Data'!F51))="","",OFFSET('Sanitation Data'!$F$28,0,10*ROW('Sanitation Data'!F51)))</f>
        <v/>
      </c>
      <c r="CV57" s="272" t="str">
        <f ca="true">+IF(OFFSET('Sanitation Data'!$F$29,0,10*ROW('Sanitation Data'!F51))="","",OFFSET('Sanitation Data'!$F$29,0,10*ROW('Sanitation Data'!F51)))</f>
        <v/>
      </c>
      <c r="CW57" s="272" t="str">
        <f ca="true">+IF(OFFSET('Sanitation Data'!$F$30,0,10*ROW('Sanitation Data'!F51))="","",OFFSET('Sanitation Data'!$F$30,0,10*ROW('Sanitation Data'!F51)))</f>
        <v/>
      </c>
      <c r="CX57" s="272" t="str">
        <f ca="true">+IF(OFFSET('Sanitation Data'!$F$31,0,10*ROW('Sanitation Data'!F51))="","",OFFSET('Sanitation Data'!$F$31,0,10*ROW('Sanitation Data'!F51)))</f>
        <v/>
      </c>
      <c r="CY57" s="272" t="str">
        <f ca="true">+IF(OFFSET('Sanitation Data'!$F$32,0,10*ROW('Sanitation Data'!F51))="","",OFFSET('Sanitation Data'!$F$32,0,10*ROW('Sanitation Data'!F51)))</f>
        <v/>
      </c>
      <c r="CZ57" s="272" t="str">
        <f ca="true">+IF(OFFSET('Sanitation Data'!$G$28,0,10*ROW('Sanitation Data'!G51))="","",OFFSET('Sanitation Data'!$G$28,0,10*ROW('Sanitation Data'!G51)))</f>
        <v/>
      </c>
      <c r="DA57" s="272" t="str">
        <f ca="true">+IF(OFFSET('Sanitation Data'!$G$29,0,10*ROW('Sanitation Data'!G51))="","",OFFSET('Sanitation Data'!$G$29,0,10*ROW('Sanitation Data'!G51)))</f>
        <v/>
      </c>
      <c r="DB57" s="272" t="str">
        <f ca="true">+IF(OFFSET('Sanitation Data'!$G$30,0,10*ROW('Sanitation Data'!G51))="","",OFFSET('Sanitation Data'!$G$30,0,10*ROW('Sanitation Data'!G51)))</f>
        <v/>
      </c>
      <c r="DC57" s="272" t="str">
        <f ca="true">+IF(OFFSET('Sanitation Data'!$G$31,0,10*ROW('Sanitation Data'!G51))="","",OFFSET('Sanitation Data'!$G$31,0,10*ROW('Sanitation Data'!G51)))</f>
        <v/>
      </c>
      <c r="DD57" s="272" t="str">
        <f ca="true">+IF(OFFSET('Sanitation Data'!$G$32,0,10*ROW('Sanitation Data'!G51))="","",OFFSET('Sanitation Data'!$G$32,0,10*ROW('Sanitation Data'!G51)))</f>
        <v/>
      </c>
      <c r="DE57" s="272" t="str">
        <f ca="true">+IF(OFFSET('Sanitation Data'!$H$28,0,10*ROW('Sanitation Data'!H51))="","",OFFSET('Sanitation Data'!$H$28,0,10*ROW('Sanitation Data'!H51)))</f>
        <v/>
      </c>
      <c r="DF57" s="272" t="str">
        <f ca="true">+IF(OFFSET('Sanitation Data'!$H$29,0,10*ROW('Sanitation Data'!H51))="","",OFFSET('Sanitation Data'!$H$29,0,10*ROW('Sanitation Data'!H51)))</f>
        <v/>
      </c>
      <c r="DG57" s="272" t="str">
        <f ca="true">+IF(OFFSET('Sanitation Data'!$H$30,0,10*ROW('Sanitation Data'!H51))="","",OFFSET('Sanitation Data'!$H$30,0,10*ROW('Sanitation Data'!H51)))</f>
        <v/>
      </c>
      <c r="DH57" s="272" t="str">
        <f ca="true">+IF(OFFSET('Sanitation Data'!$H$31,0,10*ROW('Sanitation Data'!H51))="","",OFFSET('Sanitation Data'!$H$31,0,10*ROW('Sanitation Data'!H51)))</f>
        <v/>
      </c>
      <c r="DI57" s="272" t="str">
        <f ca="true">+IF(OFFSET('Sanitation Data'!$H$32,0,10*ROW('Sanitation Data'!H51))="","",OFFSET('Sanitation Data'!$H$32,0,10*ROW('Sanitation Data'!H51)))</f>
        <v/>
      </c>
      <c r="DJ57" s="272" t="str">
        <f ca="true">+IF(OFFSET('Sanitation Data'!$I$28,0,10*ROW('Sanitation Data'!I51))="","",OFFSET('Sanitation Data'!$I$28,0,10*ROW('Sanitation Data'!I51)))</f>
        <v/>
      </c>
      <c r="DK57" s="272" t="str">
        <f ca="true">+IF(OFFSET('Sanitation Data'!$I$29,0,10*ROW('Sanitation Data'!I51))="","",OFFSET('Sanitation Data'!$I$29,0,10*ROW('Sanitation Data'!I51)))</f>
        <v/>
      </c>
      <c r="DL57" s="272" t="str">
        <f ca="true">+IF(OFFSET('Sanitation Data'!$I$30,0,10*ROW('Sanitation Data'!I51))="","",OFFSET('Sanitation Data'!$I$30,0,10*ROW('Sanitation Data'!I51)))</f>
        <v/>
      </c>
      <c r="DM57" s="272" t="str">
        <f ca="true">+IF(OFFSET('Sanitation Data'!$I$31,0,10*ROW('Sanitation Data'!I51))="","",OFFSET('Sanitation Data'!$I$31,0,10*ROW('Sanitation Data'!I51)))</f>
        <v/>
      </c>
      <c r="DN57" s="272" t="str">
        <f ca="true">+IF(OFFSET('Sanitation Data'!$I$32,0,10*ROW('Sanitation Data'!I51))="","",OFFSET('Sanitation Data'!$I$32,0,10*ROW('Sanitation Data'!I51)))</f>
        <v/>
      </c>
      <c r="DO57" s="272" t="str">
        <f ca="true">+IF(OFFSET('Hygiene Data'!$D$11,0,10*ROW('Hygiene Data'!D51))="","",OFFSET('Hygiene Data'!$D$11,0,10*ROW('Hygiene Data'!D51)))</f>
        <v/>
      </c>
      <c r="DP57" s="272" t="str">
        <f ca="true">+IF(OFFSET('Hygiene Data'!$D$12,0,10*ROW('Hygiene Data'!D51))="","",OFFSET('Hygiene Data'!$D$12,0,10*ROW('Hygiene Data'!D51)))</f>
        <v/>
      </c>
      <c r="DQ57" s="272" t="str">
        <f ca="true">+IF(OFFSET('Hygiene Data'!$D$13,0,10*ROW('Hygiene Data'!D51))="","",OFFSET('Hygiene Data'!$D$13,0,10*ROW('Hygiene Data'!D51)))</f>
        <v/>
      </c>
      <c r="DR57" s="272" t="str">
        <f ca="true">+IF(OFFSET('Hygiene Data'!$E$11,0,10*ROW('Hygiene Data'!E51))="","",OFFSET('Hygiene Data'!$E$11,0,10*ROW('Hygiene Data'!E51)))</f>
        <v/>
      </c>
      <c r="DS57" s="272" t="str">
        <f ca="true">+IF(OFFSET('Hygiene Data'!$E$12,0,10*ROW('Hygiene Data'!E51))="","",OFFSET('Hygiene Data'!$E$12,0,10*ROW('Hygiene Data'!E51)))</f>
        <v/>
      </c>
      <c r="DT57" s="272" t="str">
        <f ca="true">+IF(OFFSET('Hygiene Data'!$E$13,0,10*ROW('Hygiene Data'!E51))="","",OFFSET('Hygiene Data'!$E$13,0,10*ROW('Hygiene Data'!E51)))</f>
        <v/>
      </c>
      <c r="DU57" s="272" t="str">
        <f ca="true">+IF(OFFSET('Hygiene Data'!$F$11,0,10*ROW('Hygiene Data'!F51))="","",OFFSET('Hygiene Data'!$F$11,0,10*ROW('Hygiene Data'!F51)))</f>
        <v/>
      </c>
      <c r="DV57" s="272" t="str">
        <f ca="true">+IF(OFFSET('Hygiene Data'!$F$12,0,10*ROW('Hygiene Data'!F51))="","",OFFSET('Hygiene Data'!$F$12,0,10*ROW('Hygiene Data'!F51)))</f>
        <v/>
      </c>
      <c r="DW57" s="272" t="str">
        <f ca="true">+IF(OFFSET('Hygiene Data'!$F$13,0,10*ROW('Hygiene Data'!F51))="","",OFFSET('Hygiene Data'!$F$13,0,10*ROW('Hygiene Data'!F51)))</f>
        <v/>
      </c>
      <c r="DX57" s="272" t="str">
        <f ca="true">+IF(OFFSET('Hygiene Data'!$G$11,0,10*ROW('Hygiene Data'!G51))="","",OFFSET('Hygiene Data'!$G$11,0,10*ROW('Hygiene Data'!G51)))</f>
        <v/>
      </c>
      <c r="DY57" s="272" t="str">
        <f ca="true">+IF(OFFSET('Hygiene Data'!$G$12,0,10*ROW('Hygiene Data'!G51))="","",OFFSET('Hygiene Data'!$G$12,0,10*ROW('Hygiene Data'!G51)))</f>
        <v/>
      </c>
      <c r="DZ57" s="272" t="str">
        <f ca="true">+IF(OFFSET('Hygiene Data'!$G$13,0,10*ROW('Hygiene Data'!G51))="","",OFFSET('Hygiene Data'!$G$13,0,10*ROW('Hygiene Data'!G51)))</f>
        <v/>
      </c>
      <c r="EA57" s="272" t="str">
        <f ca="true">+IF(OFFSET('Hygiene Data'!$H$11,0,10*ROW('Hygiene Data'!H51))="","",OFFSET('Hygiene Data'!$H$11,0,10*ROW('Hygiene Data'!H51)))</f>
        <v/>
      </c>
      <c r="EB57" s="272" t="str">
        <f ca="true">+IF(OFFSET('Hygiene Data'!$H$12,0,10*ROW('Hygiene Data'!H51))="","",OFFSET('Hygiene Data'!$H$12,0,10*ROW('Hygiene Data'!H51)))</f>
        <v/>
      </c>
      <c r="EC57" s="272" t="str">
        <f ca="true">+IF(OFFSET('Hygiene Data'!$H$13,0,10*ROW('Hygiene Data'!H51))="","",OFFSET('Hygiene Data'!$H$13,0,10*ROW('Hygiene Data'!H51)))</f>
        <v/>
      </c>
      <c r="ED57" s="272" t="str">
        <f ca="true">+IF(OFFSET('Hygiene Data'!$I$11,0,10*ROW('Hygiene Data'!I51))="","",OFFSET('Hygiene Data'!$I$11,0,10*ROW('Hygiene Data'!I51)))</f>
        <v/>
      </c>
      <c r="EE57" s="272" t="str">
        <f ca="true">+IF(OFFSET('Hygiene Data'!$I$12,0,10*ROW('Hygiene Data'!I51))="","",OFFSET('Hygiene Data'!$I$12,0,10*ROW('Hygiene Data'!I51)))</f>
        <v/>
      </c>
      <c r="EF57" s="272" t="str">
        <f ca="true">+IF(OFFSET('Hygiene Data'!$I$13,0,10*ROW('Hygiene Data'!I51))="","",OFFSET('Hygiene Data'!$I$13,0,10*ROW('Hygiene Data'!I51)))</f>
        <v/>
      </c>
    </row>
    <row xmlns:x14ac="http://schemas.microsoft.com/office/spreadsheetml/2009/9/ac" r="58" x14ac:dyDescent="0.2">
      <c r="A58" s="36" t="str">
        <f ca="true">+IF(OFFSET('Water Data'!$B$2,0,10*ROW('Water Data'!E52))="","",OFFSET('Water Data'!$B$2,0,10*ROW('Water Data'!E52)))</f>
        <v/>
      </c>
      <c r="B58" s="36" t="str">
        <f ca="true">+IF(OFFSET('Water Data'!$C$2,0,10*ROW('Water Data'!F52))="","",OFFSET('Water Data'!$C$2,0,10*ROW('Water Data'!F52)))</f>
        <v/>
      </c>
      <c r="C58" s="328" t="str">
        <f t="shared" ca="true" si="0"/>
        <v/>
      </c>
      <c r="D58" s="93"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93"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93"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93"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93"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93"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93"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93"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93"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93"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93"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93"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93"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93"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93"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93"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93"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93"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94"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94"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94"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94"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94"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94"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94"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94"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94"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94"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94"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94"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94"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94"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94"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94"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94"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94"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94"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94"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94"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94"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94"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94"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94"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94"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94"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94"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94"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94"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95"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95"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95"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95"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95"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95"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95"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95"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95"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95"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95"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95"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95"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95"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95"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95"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95"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95"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72"/>
      <c r="BS58" s="272" t="str">
        <f ca="true">+IF(OFFSET('Water Data'!$D$27,0,10*ROW('Water Data'!D52))="","",OFFSET('Water Data'!$D$27,0,10*ROW('Water Data'!D52)))</f>
        <v/>
      </c>
      <c r="BT58" s="272" t="str">
        <f ca="true">+IF(OFFSET('Water Data'!$D$28,0,10*ROW('Water Data'!D52))="","",OFFSET('Water Data'!$D$28,0,10*ROW('Water Data'!D52)))</f>
        <v/>
      </c>
      <c r="BU58" s="272" t="str">
        <f ca="true">+IF(OFFSET('Water Data'!$D$29,0,10*ROW('Water Data'!D52))="","",OFFSET('Water Data'!$D$29,0,10*ROW('Water Data'!D52)))</f>
        <v/>
      </c>
      <c r="BV58" s="272" t="str">
        <f ca="true">+IF(OFFSET('Water Data'!$E$27,0,10*ROW('Water Data'!E52))="","",OFFSET('Water Data'!$E$27,0,10*ROW('Water Data'!E52)))</f>
        <v/>
      </c>
      <c r="BW58" s="272" t="str">
        <f ca="true">+IF(OFFSET('Water Data'!$E$28,0,10*ROW('Water Data'!E52))="","",OFFSET('Water Data'!$E$28,0,10*ROW('Water Data'!E52)))</f>
        <v/>
      </c>
      <c r="BX58" s="272" t="str">
        <f ca="true">+IF(OFFSET('Water Data'!$E$29,0,10*ROW('Water Data'!E52))="","",OFFSET('Water Data'!$E$29,0,10*ROW('Water Data'!E52)))</f>
        <v/>
      </c>
      <c r="BY58" s="272" t="str">
        <f ca="true">+IF(OFFSET('Water Data'!$F$27,0,10*ROW('Water Data'!F52))="","",OFFSET('Water Data'!$F$27,0,10*ROW('Water Data'!F52)))</f>
        <v/>
      </c>
      <c r="BZ58" s="272" t="str">
        <f ca="true">+IF(OFFSET('Water Data'!$F$28,0,10*ROW('Water Data'!F52))="","",OFFSET('Water Data'!$F$28,0,10*ROW('Water Data'!F52)))</f>
        <v/>
      </c>
      <c r="CA58" s="272" t="str">
        <f ca="true">+IF(OFFSET('Water Data'!$F$29,0,10*ROW('Water Data'!F52))="","",OFFSET('Water Data'!$F$29,0,10*ROW('Water Data'!F52)))</f>
        <v/>
      </c>
      <c r="CB58" s="272" t="str">
        <f ca="true">+IF(OFFSET('Water Data'!$G$27,0,10*ROW('Water Data'!G52))="","",OFFSET('Water Data'!$G$27,0,10*ROW('Water Data'!G52)))</f>
        <v/>
      </c>
      <c r="CC58" s="272" t="str">
        <f ca="true">+IF(OFFSET('Water Data'!$G$28,0,10*ROW('Water Data'!G52))="","",OFFSET('Water Data'!$G$28,0,10*ROW('Water Data'!G52)))</f>
        <v/>
      </c>
      <c r="CD58" s="272" t="str">
        <f ca="true">+IF(OFFSET('Water Data'!$G$29,0,10*ROW('Water Data'!G52))="","",OFFSET('Water Data'!$G$29,0,10*ROW('Water Data'!G52)))</f>
        <v/>
      </c>
      <c r="CE58" s="272" t="str">
        <f ca="true">+IF(OFFSET('Water Data'!$H$27,0,10*ROW('Water Data'!H52))="","",OFFSET('Water Data'!$H$27,0,10*ROW('Water Data'!H52)))</f>
        <v/>
      </c>
      <c r="CF58" s="272" t="str">
        <f ca="true">+IF(OFFSET('Water Data'!$H$28,0,10*ROW('Water Data'!H52))="","",OFFSET('Water Data'!$H$28,0,10*ROW('Water Data'!H52)))</f>
        <v/>
      </c>
      <c r="CG58" s="272" t="str">
        <f ca="true">+IF(OFFSET('Water Data'!$H$29,0,10*ROW('Water Data'!H52))="","",OFFSET('Water Data'!$H$29,0,10*ROW('Water Data'!H52)))</f>
        <v/>
      </c>
      <c r="CH58" s="272" t="str">
        <f ca="true">+IF(OFFSET('Water Data'!$I$27,0,10*ROW('Water Data'!I52))="","",OFFSET('Water Data'!$I$27,0,10*ROW('Water Data'!I52)))</f>
        <v/>
      </c>
      <c r="CI58" s="272" t="str">
        <f ca="true">+IF(OFFSET('Water Data'!$I$28,0,10*ROW('Water Data'!I52))="","",OFFSET('Water Data'!$I$28,0,10*ROW('Water Data'!I52)))</f>
        <v/>
      </c>
      <c r="CJ58" s="272" t="str">
        <f ca="true">+IF(OFFSET('Water Data'!$I$29,0,10*ROW('Water Data'!I52))="","",OFFSET('Water Data'!$I$29,0,10*ROW('Water Data'!I52)))</f>
        <v/>
      </c>
      <c r="CK58" s="272" t="str">
        <f ca="true">+IF(OFFSET('Sanitation Data'!$D$28,0,10*ROW('Sanitation Data'!D52))="","",OFFSET('Sanitation Data'!$D$28,0,10*ROW('Sanitation Data'!D52)))</f>
        <v/>
      </c>
      <c r="CL58" s="272" t="str">
        <f ca="true">+IF(OFFSET('Sanitation Data'!$D$29,0,10*ROW('Sanitation Data'!D52))="","",OFFSET('Sanitation Data'!$D$29,0,10*ROW('Sanitation Data'!D52)))</f>
        <v/>
      </c>
      <c r="CM58" s="272" t="str">
        <f ca="true">+IF(OFFSET('Sanitation Data'!$D$30,0,10*ROW('Sanitation Data'!D52))="","",OFFSET('Sanitation Data'!$D$30,0,10*ROW('Sanitation Data'!D52)))</f>
        <v/>
      </c>
      <c r="CN58" s="272" t="str">
        <f ca="true">+IF(OFFSET('Sanitation Data'!$D$31,0,10*ROW('Sanitation Data'!D52))="","",OFFSET('Sanitation Data'!$D$31,0,10*ROW('Sanitation Data'!D52)))</f>
        <v/>
      </c>
      <c r="CO58" s="272" t="str">
        <f ca="true">+IF(OFFSET('Sanitation Data'!$D$32,0,10*ROW('Sanitation Data'!D52))="","",OFFSET('Sanitation Data'!$D$32,0,10*ROW('Sanitation Data'!D52)))</f>
        <v/>
      </c>
      <c r="CP58" s="272" t="str">
        <f ca="true">+IF(OFFSET('Sanitation Data'!$E$28,0,10*ROW('Sanitation Data'!E52))="","",OFFSET('Sanitation Data'!$E$28,0,10*ROW('Sanitation Data'!E52)))</f>
        <v/>
      </c>
      <c r="CQ58" s="272" t="str">
        <f ca="true">+IF(OFFSET('Sanitation Data'!$E$29,0,10*ROW('Sanitation Data'!E52))="","",OFFSET('Sanitation Data'!$E$29,0,10*ROW('Sanitation Data'!E52)))</f>
        <v/>
      </c>
      <c r="CR58" s="272" t="str">
        <f ca="true">+IF(OFFSET('Sanitation Data'!$E$30,0,10*ROW('Sanitation Data'!E52))="","",OFFSET('Sanitation Data'!$E$30,0,10*ROW('Sanitation Data'!E52)))</f>
        <v/>
      </c>
      <c r="CS58" s="272" t="str">
        <f ca="true">+IF(OFFSET('Sanitation Data'!$E$31,0,10*ROW('Sanitation Data'!E52))="","",OFFSET('Sanitation Data'!$E$31,0,10*ROW('Sanitation Data'!E52)))</f>
        <v/>
      </c>
      <c r="CT58" s="272" t="str">
        <f ca="true">+IF(OFFSET('Sanitation Data'!$E$32,0,10*ROW('Sanitation Data'!E52))="","",OFFSET('Sanitation Data'!$E$32,0,10*ROW('Sanitation Data'!E52)))</f>
        <v/>
      </c>
      <c r="CU58" s="272" t="str">
        <f ca="true">+IF(OFFSET('Sanitation Data'!$F$28,0,10*ROW('Sanitation Data'!F52))="","",OFFSET('Sanitation Data'!$F$28,0,10*ROW('Sanitation Data'!F52)))</f>
        <v/>
      </c>
      <c r="CV58" s="272" t="str">
        <f ca="true">+IF(OFFSET('Sanitation Data'!$F$29,0,10*ROW('Sanitation Data'!F52))="","",OFFSET('Sanitation Data'!$F$29,0,10*ROW('Sanitation Data'!F52)))</f>
        <v/>
      </c>
      <c r="CW58" s="272" t="str">
        <f ca="true">+IF(OFFSET('Sanitation Data'!$F$30,0,10*ROW('Sanitation Data'!F52))="","",OFFSET('Sanitation Data'!$F$30,0,10*ROW('Sanitation Data'!F52)))</f>
        <v/>
      </c>
      <c r="CX58" s="272" t="str">
        <f ca="true">+IF(OFFSET('Sanitation Data'!$F$31,0,10*ROW('Sanitation Data'!F52))="","",OFFSET('Sanitation Data'!$F$31,0,10*ROW('Sanitation Data'!F52)))</f>
        <v/>
      </c>
      <c r="CY58" s="272" t="str">
        <f ca="true">+IF(OFFSET('Sanitation Data'!$F$32,0,10*ROW('Sanitation Data'!F52))="","",OFFSET('Sanitation Data'!$F$32,0,10*ROW('Sanitation Data'!F52)))</f>
        <v/>
      </c>
      <c r="CZ58" s="272" t="str">
        <f ca="true">+IF(OFFSET('Sanitation Data'!$G$28,0,10*ROW('Sanitation Data'!G52))="","",OFFSET('Sanitation Data'!$G$28,0,10*ROW('Sanitation Data'!G52)))</f>
        <v/>
      </c>
      <c r="DA58" s="272" t="str">
        <f ca="true">+IF(OFFSET('Sanitation Data'!$G$29,0,10*ROW('Sanitation Data'!G52))="","",OFFSET('Sanitation Data'!$G$29,0,10*ROW('Sanitation Data'!G52)))</f>
        <v/>
      </c>
      <c r="DB58" s="272" t="str">
        <f ca="true">+IF(OFFSET('Sanitation Data'!$G$30,0,10*ROW('Sanitation Data'!G52))="","",OFFSET('Sanitation Data'!$G$30,0,10*ROW('Sanitation Data'!G52)))</f>
        <v/>
      </c>
      <c r="DC58" s="272" t="str">
        <f ca="true">+IF(OFFSET('Sanitation Data'!$G$31,0,10*ROW('Sanitation Data'!G52))="","",OFFSET('Sanitation Data'!$G$31,0,10*ROW('Sanitation Data'!G52)))</f>
        <v/>
      </c>
      <c r="DD58" s="272" t="str">
        <f ca="true">+IF(OFFSET('Sanitation Data'!$G$32,0,10*ROW('Sanitation Data'!G52))="","",OFFSET('Sanitation Data'!$G$32,0,10*ROW('Sanitation Data'!G52)))</f>
        <v/>
      </c>
      <c r="DE58" s="272" t="str">
        <f ca="true">+IF(OFFSET('Sanitation Data'!$H$28,0,10*ROW('Sanitation Data'!H52))="","",OFFSET('Sanitation Data'!$H$28,0,10*ROW('Sanitation Data'!H52)))</f>
        <v/>
      </c>
      <c r="DF58" s="272" t="str">
        <f ca="true">+IF(OFFSET('Sanitation Data'!$H$29,0,10*ROW('Sanitation Data'!H52))="","",OFFSET('Sanitation Data'!$H$29,0,10*ROW('Sanitation Data'!H52)))</f>
        <v/>
      </c>
      <c r="DG58" s="272" t="str">
        <f ca="true">+IF(OFFSET('Sanitation Data'!$H$30,0,10*ROW('Sanitation Data'!H52))="","",OFFSET('Sanitation Data'!$H$30,0,10*ROW('Sanitation Data'!H52)))</f>
        <v/>
      </c>
      <c r="DH58" s="272" t="str">
        <f ca="true">+IF(OFFSET('Sanitation Data'!$H$31,0,10*ROW('Sanitation Data'!H52))="","",OFFSET('Sanitation Data'!$H$31,0,10*ROW('Sanitation Data'!H52)))</f>
        <v/>
      </c>
      <c r="DI58" s="272" t="str">
        <f ca="true">+IF(OFFSET('Sanitation Data'!$H$32,0,10*ROW('Sanitation Data'!H52))="","",OFFSET('Sanitation Data'!$H$32,0,10*ROW('Sanitation Data'!H52)))</f>
        <v/>
      </c>
      <c r="DJ58" s="272" t="str">
        <f ca="true">+IF(OFFSET('Sanitation Data'!$I$28,0,10*ROW('Sanitation Data'!I52))="","",OFFSET('Sanitation Data'!$I$28,0,10*ROW('Sanitation Data'!I52)))</f>
        <v/>
      </c>
      <c r="DK58" s="272" t="str">
        <f ca="true">+IF(OFFSET('Sanitation Data'!$I$29,0,10*ROW('Sanitation Data'!I52))="","",OFFSET('Sanitation Data'!$I$29,0,10*ROW('Sanitation Data'!I52)))</f>
        <v/>
      </c>
      <c r="DL58" s="272" t="str">
        <f ca="true">+IF(OFFSET('Sanitation Data'!$I$30,0,10*ROW('Sanitation Data'!I52))="","",OFFSET('Sanitation Data'!$I$30,0,10*ROW('Sanitation Data'!I52)))</f>
        <v/>
      </c>
      <c r="DM58" s="272" t="str">
        <f ca="true">+IF(OFFSET('Sanitation Data'!$I$31,0,10*ROW('Sanitation Data'!I52))="","",OFFSET('Sanitation Data'!$I$31,0,10*ROW('Sanitation Data'!I52)))</f>
        <v/>
      </c>
      <c r="DN58" s="272" t="str">
        <f ca="true">+IF(OFFSET('Sanitation Data'!$I$32,0,10*ROW('Sanitation Data'!I52))="","",OFFSET('Sanitation Data'!$I$32,0,10*ROW('Sanitation Data'!I52)))</f>
        <v/>
      </c>
      <c r="DO58" s="272" t="str">
        <f ca="true">+IF(OFFSET('Hygiene Data'!$D$11,0,10*ROW('Hygiene Data'!D52))="","",OFFSET('Hygiene Data'!$D$11,0,10*ROW('Hygiene Data'!D52)))</f>
        <v/>
      </c>
      <c r="DP58" s="272" t="str">
        <f ca="true">+IF(OFFSET('Hygiene Data'!$D$12,0,10*ROW('Hygiene Data'!D52))="","",OFFSET('Hygiene Data'!$D$12,0,10*ROW('Hygiene Data'!D52)))</f>
        <v/>
      </c>
      <c r="DQ58" s="272" t="str">
        <f ca="true">+IF(OFFSET('Hygiene Data'!$D$13,0,10*ROW('Hygiene Data'!D52))="","",OFFSET('Hygiene Data'!$D$13,0,10*ROW('Hygiene Data'!D52)))</f>
        <v/>
      </c>
      <c r="DR58" s="272" t="str">
        <f ca="true">+IF(OFFSET('Hygiene Data'!$E$11,0,10*ROW('Hygiene Data'!E52))="","",OFFSET('Hygiene Data'!$E$11,0,10*ROW('Hygiene Data'!E52)))</f>
        <v/>
      </c>
      <c r="DS58" s="272" t="str">
        <f ca="true">+IF(OFFSET('Hygiene Data'!$E$12,0,10*ROW('Hygiene Data'!E52))="","",OFFSET('Hygiene Data'!$E$12,0,10*ROW('Hygiene Data'!E52)))</f>
        <v/>
      </c>
      <c r="DT58" s="272" t="str">
        <f ca="true">+IF(OFFSET('Hygiene Data'!$E$13,0,10*ROW('Hygiene Data'!E52))="","",OFFSET('Hygiene Data'!$E$13,0,10*ROW('Hygiene Data'!E52)))</f>
        <v/>
      </c>
      <c r="DU58" s="272" t="str">
        <f ca="true">+IF(OFFSET('Hygiene Data'!$F$11,0,10*ROW('Hygiene Data'!F52))="","",OFFSET('Hygiene Data'!$F$11,0,10*ROW('Hygiene Data'!F52)))</f>
        <v/>
      </c>
      <c r="DV58" s="272" t="str">
        <f ca="true">+IF(OFFSET('Hygiene Data'!$F$12,0,10*ROW('Hygiene Data'!F52))="","",OFFSET('Hygiene Data'!$F$12,0,10*ROW('Hygiene Data'!F52)))</f>
        <v/>
      </c>
      <c r="DW58" s="272" t="str">
        <f ca="true">+IF(OFFSET('Hygiene Data'!$F$13,0,10*ROW('Hygiene Data'!F52))="","",OFFSET('Hygiene Data'!$F$13,0,10*ROW('Hygiene Data'!F52)))</f>
        <v/>
      </c>
      <c r="DX58" s="272" t="str">
        <f ca="true">+IF(OFFSET('Hygiene Data'!$G$11,0,10*ROW('Hygiene Data'!G52))="","",OFFSET('Hygiene Data'!$G$11,0,10*ROW('Hygiene Data'!G52)))</f>
        <v/>
      </c>
      <c r="DY58" s="272" t="str">
        <f ca="true">+IF(OFFSET('Hygiene Data'!$G$12,0,10*ROW('Hygiene Data'!G52))="","",OFFSET('Hygiene Data'!$G$12,0,10*ROW('Hygiene Data'!G52)))</f>
        <v/>
      </c>
      <c r="DZ58" s="272" t="str">
        <f ca="true">+IF(OFFSET('Hygiene Data'!$G$13,0,10*ROW('Hygiene Data'!G52))="","",OFFSET('Hygiene Data'!$G$13,0,10*ROW('Hygiene Data'!G52)))</f>
        <v/>
      </c>
      <c r="EA58" s="272" t="str">
        <f ca="true">+IF(OFFSET('Hygiene Data'!$H$11,0,10*ROW('Hygiene Data'!H52))="","",OFFSET('Hygiene Data'!$H$11,0,10*ROW('Hygiene Data'!H52)))</f>
        <v/>
      </c>
      <c r="EB58" s="272" t="str">
        <f ca="true">+IF(OFFSET('Hygiene Data'!$H$12,0,10*ROW('Hygiene Data'!H52))="","",OFFSET('Hygiene Data'!$H$12,0,10*ROW('Hygiene Data'!H52)))</f>
        <v/>
      </c>
      <c r="EC58" s="272" t="str">
        <f ca="true">+IF(OFFSET('Hygiene Data'!$H$13,0,10*ROW('Hygiene Data'!H52))="","",OFFSET('Hygiene Data'!$H$13,0,10*ROW('Hygiene Data'!H52)))</f>
        <v/>
      </c>
      <c r="ED58" s="272" t="str">
        <f ca="true">+IF(OFFSET('Hygiene Data'!$I$11,0,10*ROW('Hygiene Data'!I52))="","",OFFSET('Hygiene Data'!$I$11,0,10*ROW('Hygiene Data'!I52)))</f>
        <v/>
      </c>
      <c r="EE58" s="272" t="str">
        <f ca="true">+IF(OFFSET('Hygiene Data'!$I$12,0,10*ROW('Hygiene Data'!I52))="","",OFFSET('Hygiene Data'!$I$12,0,10*ROW('Hygiene Data'!I52)))</f>
        <v/>
      </c>
      <c r="EF58" s="272" t="str">
        <f ca="true">+IF(OFFSET('Hygiene Data'!$I$13,0,10*ROW('Hygiene Data'!I52))="","",OFFSET('Hygiene Data'!$I$13,0,10*ROW('Hygiene Data'!I52)))</f>
        <v/>
      </c>
    </row>
    <row xmlns:x14ac="http://schemas.microsoft.com/office/spreadsheetml/2009/9/ac" r="59" x14ac:dyDescent="0.2">
      <c r="A59" s="36" t="str">
        <f ca="true">+IF(OFFSET('Water Data'!$B$2,0,10*ROW('Water Data'!E53))="","",OFFSET('Water Data'!$B$2,0,10*ROW('Water Data'!E53)))</f>
        <v/>
      </c>
      <c r="B59" s="36" t="str">
        <f ca="true">+IF(OFFSET('Water Data'!$C$2,0,10*ROW('Water Data'!F53))="","",OFFSET('Water Data'!$C$2,0,10*ROW('Water Data'!F53)))</f>
        <v/>
      </c>
      <c r="C59" s="328" t="str">
        <f t="shared" ca="true" si="0"/>
        <v/>
      </c>
      <c r="D59" s="93"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93"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93"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93"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93"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93"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93"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93"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93"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93"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93"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93"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93"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93"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93"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93"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93"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93"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94"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94"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94"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94"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94"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94"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94"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94"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94"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94"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94"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94"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94"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94"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94"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94"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94"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94"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94"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94"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94"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94"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94"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94"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94"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94"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94"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94"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94"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94"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95"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95"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95"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95"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95"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95"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95"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95"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95"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95"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95"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95"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95"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95"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95"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95"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95"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95"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72"/>
      <c r="BS59" s="272" t="str">
        <f ca="true">+IF(OFFSET('Water Data'!$D$27,0,10*ROW('Water Data'!D53))="","",OFFSET('Water Data'!$D$27,0,10*ROW('Water Data'!D53)))</f>
        <v/>
      </c>
      <c r="BT59" s="272" t="str">
        <f ca="true">+IF(OFFSET('Water Data'!$D$28,0,10*ROW('Water Data'!D53))="","",OFFSET('Water Data'!$D$28,0,10*ROW('Water Data'!D53)))</f>
        <v/>
      </c>
      <c r="BU59" s="272" t="str">
        <f ca="true">+IF(OFFSET('Water Data'!$D$29,0,10*ROW('Water Data'!D53))="","",OFFSET('Water Data'!$D$29,0,10*ROW('Water Data'!D53)))</f>
        <v/>
      </c>
      <c r="BV59" s="272" t="str">
        <f ca="true">+IF(OFFSET('Water Data'!$E$27,0,10*ROW('Water Data'!E53))="","",OFFSET('Water Data'!$E$27,0,10*ROW('Water Data'!E53)))</f>
        <v/>
      </c>
      <c r="BW59" s="272" t="str">
        <f ca="true">+IF(OFFSET('Water Data'!$E$28,0,10*ROW('Water Data'!E53))="","",OFFSET('Water Data'!$E$28,0,10*ROW('Water Data'!E53)))</f>
        <v/>
      </c>
      <c r="BX59" s="272" t="str">
        <f ca="true">+IF(OFFSET('Water Data'!$E$29,0,10*ROW('Water Data'!E53))="","",OFFSET('Water Data'!$E$29,0,10*ROW('Water Data'!E53)))</f>
        <v/>
      </c>
      <c r="BY59" s="272" t="str">
        <f ca="true">+IF(OFFSET('Water Data'!$F$27,0,10*ROW('Water Data'!F53))="","",OFFSET('Water Data'!$F$27,0,10*ROW('Water Data'!F53)))</f>
        <v/>
      </c>
      <c r="BZ59" s="272" t="str">
        <f ca="true">+IF(OFFSET('Water Data'!$F$28,0,10*ROW('Water Data'!F53))="","",OFFSET('Water Data'!$F$28,0,10*ROW('Water Data'!F53)))</f>
        <v/>
      </c>
      <c r="CA59" s="272" t="str">
        <f ca="true">+IF(OFFSET('Water Data'!$F$29,0,10*ROW('Water Data'!F53))="","",OFFSET('Water Data'!$F$29,0,10*ROW('Water Data'!F53)))</f>
        <v/>
      </c>
      <c r="CB59" s="272" t="str">
        <f ca="true">+IF(OFFSET('Water Data'!$G$27,0,10*ROW('Water Data'!G53))="","",OFFSET('Water Data'!$G$27,0,10*ROW('Water Data'!G53)))</f>
        <v/>
      </c>
      <c r="CC59" s="272" t="str">
        <f ca="true">+IF(OFFSET('Water Data'!$G$28,0,10*ROW('Water Data'!G53))="","",OFFSET('Water Data'!$G$28,0,10*ROW('Water Data'!G53)))</f>
        <v/>
      </c>
      <c r="CD59" s="272" t="str">
        <f ca="true">+IF(OFFSET('Water Data'!$G$29,0,10*ROW('Water Data'!G53))="","",OFFSET('Water Data'!$G$29,0,10*ROW('Water Data'!G53)))</f>
        <v/>
      </c>
      <c r="CE59" s="272" t="str">
        <f ca="true">+IF(OFFSET('Water Data'!$H$27,0,10*ROW('Water Data'!H53))="","",OFFSET('Water Data'!$H$27,0,10*ROW('Water Data'!H53)))</f>
        <v/>
      </c>
      <c r="CF59" s="272" t="str">
        <f ca="true">+IF(OFFSET('Water Data'!$H$28,0,10*ROW('Water Data'!H53))="","",OFFSET('Water Data'!$H$28,0,10*ROW('Water Data'!H53)))</f>
        <v/>
      </c>
      <c r="CG59" s="272" t="str">
        <f ca="true">+IF(OFFSET('Water Data'!$H$29,0,10*ROW('Water Data'!H53))="","",OFFSET('Water Data'!$H$29,0,10*ROW('Water Data'!H53)))</f>
        <v/>
      </c>
      <c r="CH59" s="272" t="str">
        <f ca="true">+IF(OFFSET('Water Data'!$I$27,0,10*ROW('Water Data'!I53))="","",OFFSET('Water Data'!$I$27,0,10*ROW('Water Data'!I53)))</f>
        <v/>
      </c>
      <c r="CI59" s="272" t="str">
        <f ca="true">+IF(OFFSET('Water Data'!$I$28,0,10*ROW('Water Data'!I53))="","",OFFSET('Water Data'!$I$28,0,10*ROW('Water Data'!I53)))</f>
        <v/>
      </c>
      <c r="CJ59" s="272" t="str">
        <f ca="true">+IF(OFFSET('Water Data'!$I$29,0,10*ROW('Water Data'!I53))="","",OFFSET('Water Data'!$I$29,0,10*ROW('Water Data'!I53)))</f>
        <v/>
      </c>
      <c r="CK59" s="272" t="str">
        <f ca="true">+IF(OFFSET('Sanitation Data'!$D$28,0,10*ROW('Sanitation Data'!D53))="","",OFFSET('Sanitation Data'!$D$28,0,10*ROW('Sanitation Data'!D53)))</f>
        <v/>
      </c>
      <c r="CL59" s="272" t="str">
        <f ca="true">+IF(OFFSET('Sanitation Data'!$D$29,0,10*ROW('Sanitation Data'!D53))="","",OFFSET('Sanitation Data'!$D$29,0,10*ROW('Sanitation Data'!D53)))</f>
        <v/>
      </c>
      <c r="CM59" s="272" t="str">
        <f ca="true">+IF(OFFSET('Sanitation Data'!$D$30,0,10*ROW('Sanitation Data'!D53))="","",OFFSET('Sanitation Data'!$D$30,0,10*ROW('Sanitation Data'!D53)))</f>
        <v/>
      </c>
      <c r="CN59" s="272" t="str">
        <f ca="true">+IF(OFFSET('Sanitation Data'!$D$31,0,10*ROW('Sanitation Data'!D53))="","",OFFSET('Sanitation Data'!$D$31,0,10*ROW('Sanitation Data'!D53)))</f>
        <v/>
      </c>
      <c r="CO59" s="272" t="str">
        <f ca="true">+IF(OFFSET('Sanitation Data'!$D$32,0,10*ROW('Sanitation Data'!D53))="","",OFFSET('Sanitation Data'!$D$32,0,10*ROW('Sanitation Data'!D53)))</f>
        <v/>
      </c>
      <c r="CP59" s="272" t="str">
        <f ca="true">+IF(OFFSET('Sanitation Data'!$E$28,0,10*ROW('Sanitation Data'!E53))="","",OFFSET('Sanitation Data'!$E$28,0,10*ROW('Sanitation Data'!E53)))</f>
        <v/>
      </c>
      <c r="CQ59" s="272" t="str">
        <f ca="true">+IF(OFFSET('Sanitation Data'!$E$29,0,10*ROW('Sanitation Data'!E53))="","",OFFSET('Sanitation Data'!$E$29,0,10*ROW('Sanitation Data'!E53)))</f>
        <v/>
      </c>
      <c r="CR59" s="272" t="str">
        <f ca="true">+IF(OFFSET('Sanitation Data'!$E$30,0,10*ROW('Sanitation Data'!E53))="","",OFFSET('Sanitation Data'!$E$30,0,10*ROW('Sanitation Data'!E53)))</f>
        <v/>
      </c>
      <c r="CS59" s="272" t="str">
        <f ca="true">+IF(OFFSET('Sanitation Data'!$E$31,0,10*ROW('Sanitation Data'!E53))="","",OFFSET('Sanitation Data'!$E$31,0,10*ROW('Sanitation Data'!E53)))</f>
        <v/>
      </c>
      <c r="CT59" s="272" t="str">
        <f ca="true">+IF(OFFSET('Sanitation Data'!$E$32,0,10*ROW('Sanitation Data'!E53))="","",OFFSET('Sanitation Data'!$E$32,0,10*ROW('Sanitation Data'!E53)))</f>
        <v/>
      </c>
      <c r="CU59" s="272" t="str">
        <f ca="true">+IF(OFFSET('Sanitation Data'!$F$28,0,10*ROW('Sanitation Data'!F53))="","",OFFSET('Sanitation Data'!$F$28,0,10*ROW('Sanitation Data'!F53)))</f>
        <v/>
      </c>
      <c r="CV59" s="272" t="str">
        <f ca="true">+IF(OFFSET('Sanitation Data'!$F$29,0,10*ROW('Sanitation Data'!F53))="","",OFFSET('Sanitation Data'!$F$29,0,10*ROW('Sanitation Data'!F53)))</f>
        <v/>
      </c>
      <c r="CW59" s="272" t="str">
        <f ca="true">+IF(OFFSET('Sanitation Data'!$F$30,0,10*ROW('Sanitation Data'!F53))="","",OFFSET('Sanitation Data'!$F$30,0,10*ROW('Sanitation Data'!F53)))</f>
        <v/>
      </c>
      <c r="CX59" s="272" t="str">
        <f ca="true">+IF(OFFSET('Sanitation Data'!$F$31,0,10*ROW('Sanitation Data'!F53))="","",OFFSET('Sanitation Data'!$F$31,0,10*ROW('Sanitation Data'!F53)))</f>
        <v/>
      </c>
      <c r="CY59" s="272" t="str">
        <f ca="true">+IF(OFFSET('Sanitation Data'!$F$32,0,10*ROW('Sanitation Data'!F53))="","",OFFSET('Sanitation Data'!$F$32,0,10*ROW('Sanitation Data'!F53)))</f>
        <v/>
      </c>
      <c r="CZ59" s="272" t="str">
        <f ca="true">+IF(OFFSET('Sanitation Data'!$G$28,0,10*ROW('Sanitation Data'!G53))="","",OFFSET('Sanitation Data'!$G$28,0,10*ROW('Sanitation Data'!G53)))</f>
        <v/>
      </c>
      <c r="DA59" s="272" t="str">
        <f ca="true">+IF(OFFSET('Sanitation Data'!$G$29,0,10*ROW('Sanitation Data'!G53))="","",OFFSET('Sanitation Data'!$G$29,0,10*ROW('Sanitation Data'!G53)))</f>
        <v/>
      </c>
      <c r="DB59" s="272" t="str">
        <f ca="true">+IF(OFFSET('Sanitation Data'!$G$30,0,10*ROW('Sanitation Data'!G53))="","",OFFSET('Sanitation Data'!$G$30,0,10*ROW('Sanitation Data'!G53)))</f>
        <v/>
      </c>
      <c r="DC59" s="272" t="str">
        <f ca="true">+IF(OFFSET('Sanitation Data'!$G$31,0,10*ROW('Sanitation Data'!G53))="","",OFFSET('Sanitation Data'!$G$31,0,10*ROW('Sanitation Data'!G53)))</f>
        <v/>
      </c>
      <c r="DD59" s="272" t="str">
        <f ca="true">+IF(OFFSET('Sanitation Data'!$G$32,0,10*ROW('Sanitation Data'!G53))="","",OFFSET('Sanitation Data'!$G$32,0,10*ROW('Sanitation Data'!G53)))</f>
        <v/>
      </c>
      <c r="DE59" s="272" t="str">
        <f ca="true">+IF(OFFSET('Sanitation Data'!$H$28,0,10*ROW('Sanitation Data'!H53))="","",OFFSET('Sanitation Data'!$H$28,0,10*ROW('Sanitation Data'!H53)))</f>
        <v/>
      </c>
      <c r="DF59" s="272" t="str">
        <f ca="true">+IF(OFFSET('Sanitation Data'!$H$29,0,10*ROW('Sanitation Data'!H53))="","",OFFSET('Sanitation Data'!$H$29,0,10*ROW('Sanitation Data'!H53)))</f>
        <v/>
      </c>
      <c r="DG59" s="272" t="str">
        <f ca="true">+IF(OFFSET('Sanitation Data'!$H$30,0,10*ROW('Sanitation Data'!H53))="","",OFFSET('Sanitation Data'!$H$30,0,10*ROW('Sanitation Data'!H53)))</f>
        <v/>
      </c>
      <c r="DH59" s="272" t="str">
        <f ca="true">+IF(OFFSET('Sanitation Data'!$H$31,0,10*ROW('Sanitation Data'!H53))="","",OFFSET('Sanitation Data'!$H$31,0,10*ROW('Sanitation Data'!H53)))</f>
        <v/>
      </c>
      <c r="DI59" s="272" t="str">
        <f ca="true">+IF(OFFSET('Sanitation Data'!$H$32,0,10*ROW('Sanitation Data'!H53))="","",OFFSET('Sanitation Data'!$H$32,0,10*ROW('Sanitation Data'!H53)))</f>
        <v/>
      </c>
      <c r="DJ59" s="272" t="str">
        <f ca="true">+IF(OFFSET('Sanitation Data'!$I$28,0,10*ROW('Sanitation Data'!I53))="","",OFFSET('Sanitation Data'!$I$28,0,10*ROW('Sanitation Data'!I53)))</f>
        <v/>
      </c>
      <c r="DK59" s="272" t="str">
        <f ca="true">+IF(OFFSET('Sanitation Data'!$I$29,0,10*ROW('Sanitation Data'!I53))="","",OFFSET('Sanitation Data'!$I$29,0,10*ROW('Sanitation Data'!I53)))</f>
        <v/>
      </c>
      <c r="DL59" s="272" t="str">
        <f ca="true">+IF(OFFSET('Sanitation Data'!$I$30,0,10*ROW('Sanitation Data'!I53))="","",OFFSET('Sanitation Data'!$I$30,0,10*ROW('Sanitation Data'!I53)))</f>
        <v/>
      </c>
      <c r="DM59" s="272" t="str">
        <f ca="true">+IF(OFFSET('Sanitation Data'!$I$31,0,10*ROW('Sanitation Data'!I53))="","",OFFSET('Sanitation Data'!$I$31,0,10*ROW('Sanitation Data'!I53)))</f>
        <v/>
      </c>
      <c r="DN59" s="272" t="str">
        <f ca="true">+IF(OFFSET('Sanitation Data'!$I$32,0,10*ROW('Sanitation Data'!I53))="","",OFFSET('Sanitation Data'!$I$32,0,10*ROW('Sanitation Data'!I53)))</f>
        <v/>
      </c>
      <c r="DO59" s="272" t="str">
        <f ca="true">+IF(OFFSET('Hygiene Data'!$D$11,0,10*ROW('Hygiene Data'!D53))="","",OFFSET('Hygiene Data'!$D$11,0,10*ROW('Hygiene Data'!D53)))</f>
        <v/>
      </c>
      <c r="DP59" s="272" t="str">
        <f ca="true">+IF(OFFSET('Hygiene Data'!$D$12,0,10*ROW('Hygiene Data'!D53))="","",OFFSET('Hygiene Data'!$D$12,0,10*ROW('Hygiene Data'!D53)))</f>
        <v/>
      </c>
      <c r="DQ59" s="272" t="str">
        <f ca="true">+IF(OFFSET('Hygiene Data'!$D$13,0,10*ROW('Hygiene Data'!D53))="","",OFFSET('Hygiene Data'!$D$13,0,10*ROW('Hygiene Data'!D53)))</f>
        <v/>
      </c>
      <c r="DR59" s="272" t="str">
        <f ca="true">+IF(OFFSET('Hygiene Data'!$E$11,0,10*ROW('Hygiene Data'!E53))="","",OFFSET('Hygiene Data'!$E$11,0,10*ROW('Hygiene Data'!E53)))</f>
        <v/>
      </c>
      <c r="DS59" s="272" t="str">
        <f ca="true">+IF(OFFSET('Hygiene Data'!$E$12,0,10*ROW('Hygiene Data'!E53))="","",OFFSET('Hygiene Data'!$E$12,0,10*ROW('Hygiene Data'!E53)))</f>
        <v/>
      </c>
      <c r="DT59" s="272" t="str">
        <f ca="true">+IF(OFFSET('Hygiene Data'!$E$13,0,10*ROW('Hygiene Data'!E53))="","",OFFSET('Hygiene Data'!$E$13,0,10*ROW('Hygiene Data'!E53)))</f>
        <v/>
      </c>
      <c r="DU59" s="272" t="str">
        <f ca="true">+IF(OFFSET('Hygiene Data'!$F$11,0,10*ROW('Hygiene Data'!F53))="","",OFFSET('Hygiene Data'!$F$11,0,10*ROW('Hygiene Data'!F53)))</f>
        <v/>
      </c>
      <c r="DV59" s="272" t="str">
        <f ca="true">+IF(OFFSET('Hygiene Data'!$F$12,0,10*ROW('Hygiene Data'!F53))="","",OFFSET('Hygiene Data'!$F$12,0,10*ROW('Hygiene Data'!F53)))</f>
        <v/>
      </c>
      <c r="DW59" s="272" t="str">
        <f ca="true">+IF(OFFSET('Hygiene Data'!$F$13,0,10*ROW('Hygiene Data'!F53))="","",OFFSET('Hygiene Data'!$F$13,0,10*ROW('Hygiene Data'!F53)))</f>
        <v/>
      </c>
      <c r="DX59" s="272" t="str">
        <f ca="true">+IF(OFFSET('Hygiene Data'!$G$11,0,10*ROW('Hygiene Data'!G53))="","",OFFSET('Hygiene Data'!$G$11,0,10*ROW('Hygiene Data'!G53)))</f>
        <v/>
      </c>
      <c r="DY59" s="272" t="str">
        <f ca="true">+IF(OFFSET('Hygiene Data'!$G$12,0,10*ROW('Hygiene Data'!G53))="","",OFFSET('Hygiene Data'!$G$12,0,10*ROW('Hygiene Data'!G53)))</f>
        <v/>
      </c>
      <c r="DZ59" s="272" t="str">
        <f ca="true">+IF(OFFSET('Hygiene Data'!$G$13,0,10*ROW('Hygiene Data'!G53))="","",OFFSET('Hygiene Data'!$G$13,0,10*ROW('Hygiene Data'!G53)))</f>
        <v/>
      </c>
      <c r="EA59" s="272" t="str">
        <f ca="true">+IF(OFFSET('Hygiene Data'!$H$11,0,10*ROW('Hygiene Data'!H53))="","",OFFSET('Hygiene Data'!$H$11,0,10*ROW('Hygiene Data'!H53)))</f>
        <v/>
      </c>
      <c r="EB59" s="272" t="str">
        <f ca="true">+IF(OFFSET('Hygiene Data'!$H$12,0,10*ROW('Hygiene Data'!H53))="","",OFFSET('Hygiene Data'!$H$12,0,10*ROW('Hygiene Data'!H53)))</f>
        <v/>
      </c>
      <c r="EC59" s="272" t="str">
        <f ca="true">+IF(OFFSET('Hygiene Data'!$H$13,0,10*ROW('Hygiene Data'!H53))="","",OFFSET('Hygiene Data'!$H$13,0,10*ROW('Hygiene Data'!H53)))</f>
        <v/>
      </c>
      <c r="ED59" s="272" t="str">
        <f ca="true">+IF(OFFSET('Hygiene Data'!$I$11,0,10*ROW('Hygiene Data'!I53))="","",OFFSET('Hygiene Data'!$I$11,0,10*ROW('Hygiene Data'!I53)))</f>
        <v/>
      </c>
      <c r="EE59" s="272" t="str">
        <f ca="true">+IF(OFFSET('Hygiene Data'!$I$12,0,10*ROW('Hygiene Data'!I53))="","",OFFSET('Hygiene Data'!$I$12,0,10*ROW('Hygiene Data'!I53)))</f>
        <v/>
      </c>
      <c r="EF59" s="272" t="str">
        <f ca="true">+IF(OFFSET('Hygiene Data'!$I$13,0,10*ROW('Hygiene Data'!I53))="","",OFFSET('Hygiene Data'!$I$13,0,10*ROW('Hygiene Data'!I53)))</f>
        <v/>
      </c>
    </row>
    <row xmlns:x14ac="http://schemas.microsoft.com/office/spreadsheetml/2009/9/ac" r="60" x14ac:dyDescent="0.2">
      <c r="A60" s="36" t="str">
        <f ca="true">+IF(OFFSET('Water Data'!$B$2,0,10*ROW('Water Data'!E54))="","",OFFSET('Water Data'!$B$2,0,10*ROW('Water Data'!E54)))</f>
        <v/>
      </c>
      <c r="B60" s="36" t="str">
        <f ca="true">+IF(OFFSET('Water Data'!$C$2,0,10*ROW('Water Data'!F54))="","",OFFSET('Water Data'!$C$2,0,10*ROW('Water Data'!F54)))</f>
        <v/>
      </c>
      <c r="C60" s="328" t="str">
        <f t="shared" ca="true" si="0"/>
        <v/>
      </c>
      <c r="D60" s="93"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93"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93"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93"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93"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93"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93"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93"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93"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93"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93"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93"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93"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93"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93"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93"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93"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93"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94"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94"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94"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94"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94"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94"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94"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94"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94"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94"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94"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94"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94"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94"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94"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94"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94"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94"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94"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94"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94"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94"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94"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94"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94"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94"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94"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94"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94"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94"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95"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95"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95"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95"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95"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95"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95"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95"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95"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95"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95"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95"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95"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95"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95"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95"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95"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95"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72"/>
      <c r="BS60" s="272" t="str">
        <f ca="true">+IF(OFFSET('Water Data'!$D$27,0,10*ROW('Water Data'!D54))="","",OFFSET('Water Data'!$D$27,0,10*ROW('Water Data'!D54)))</f>
        <v/>
      </c>
      <c r="BT60" s="272" t="str">
        <f ca="true">+IF(OFFSET('Water Data'!$D$28,0,10*ROW('Water Data'!D54))="","",OFFSET('Water Data'!$D$28,0,10*ROW('Water Data'!D54)))</f>
        <v/>
      </c>
      <c r="BU60" s="272" t="str">
        <f ca="true">+IF(OFFSET('Water Data'!$D$29,0,10*ROW('Water Data'!D54))="","",OFFSET('Water Data'!$D$29,0,10*ROW('Water Data'!D54)))</f>
        <v/>
      </c>
      <c r="BV60" s="272" t="str">
        <f ca="true">+IF(OFFSET('Water Data'!$E$27,0,10*ROW('Water Data'!E54))="","",OFFSET('Water Data'!$E$27,0,10*ROW('Water Data'!E54)))</f>
        <v/>
      </c>
      <c r="BW60" s="272" t="str">
        <f ca="true">+IF(OFFSET('Water Data'!$E$28,0,10*ROW('Water Data'!E54))="","",OFFSET('Water Data'!$E$28,0,10*ROW('Water Data'!E54)))</f>
        <v/>
      </c>
      <c r="BX60" s="272" t="str">
        <f ca="true">+IF(OFFSET('Water Data'!$E$29,0,10*ROW('Water Data'!E54))="","",OFFSET('Water Data'!$E$29,0,10*ROW('Water Data'!E54)))</f>
        <v/>
      </c>
      <c r="BY60" s="272" t="str">
        <f ca="true">+IF(OFFSET('Water Data'!$F$27,0,10*ROW('Water Data'!F54))="","",OFFSET('Water Data'!$F$27,0,10*ROW('Water Data'!F54)))</f>
        <v/>
      </c>
      <c r="BZ60" s="272" t="str">
        <f ca="true">+IF(OFFSET('Water Data'!$F$28,0,10*ROW('Water Data'!F54))="","",OFFSET('Water Data'!$F$28,0,10*ROW('Water Data'!F54)))</f>
        <v/>
      </c>
      <c r="CA60" s="272" t="str">
        <f ca="true">+IF(OFFSET('Water Data'!$F$29,0,10*ROW('Water Data'!F54))="","",OFFSET('Water Data'!$F$29,0,10*ROW('Water Data'!F54)))</f>
        <v/>
      </c>
      <c r="CB60" s="272" t="str">
        <f ca="true">+IF(OFFSET('Water Data'!$G$27,0,10*ROW('Water Data'!G54))="","",OFFSET('Water Data'!$G$27,0,10*ROW('Water Data'!G54)))</f>
        <v/>
      </c>
      <c r="CC60" s="272" t="str">
        <f ca="true">+IF(OFFSET('Water Data'!$G$28,0,10*ROW('Water Data'!G54))="","",OFFSET('Water Data'!$G$28,0,10*ROW('Water Data'!G54)))</f>
        <v/>
      </c>
      <c r="CD60" s="272" t="str">
        <f ca="true">+IF(OFFSET('Water Data'!$G$29,0,10*ROW('Water Data'!G54))="","",OFFSET('Water Data'!$G$29,0,10*ROW('Water Data'!G54)))</f>
        <v/>
      </c>
      <c r="CE60" s="272" t="str">
        <f ca="true">+IF(OFFSET('Water Data'!$H$27,0,10*ROW('Water Data'!H54))="","",OFFSET('Water Data'!$H$27,0,10*ROW('Water Data'!H54)))</f>
        <v/>
      </c>
      <c r="CF60" s="272" t="str">
        <f ca="true">+IF(OFFSET('Water Data'!$H$28,0,10*ROW('Water Data'!H54))="","",OFFSET('Water Data'!$H$28,0,10*ROW('Water Data'!H54)))</f>
        <v/>
      </c>
      <c r="CG60" s="272" t="str">
        <f ca="true">+IF(OFFSET('Water Data'!$H$29,0,10*ROW('Water Data'!H54))="","",OFFSET('Water Data'!$H$29,0,10*ROW('Water Data'!H54)))</f>
        <v/>
      </c>
      <c r="CH60" s="272" t="str">
        <f ca="true">+IF(OFFSET('Water Data'!$I$27,0,10*ROW('Water Data'!I54))="","",OFFSET('Water Data'!$I$27,0,10*ROW('Water Data'!I54)))</f>
        <v/>
      </c>
      <c r="CI60" s="272" t="str">
        <f ca="true">+IF(OFFSET('Water Data'!$I$28,0,10*ROW('Water Data'!I54))="","",OFFSET('Water Data'!$I$28,0,10*ROW('Water Data'!I54)))</f>
        <v/>
      </c>
      <c r="CJ60" s="272" t="str">
        <f ca="true">+IF(OFFSET('Water Data'!$I$29,0,10*ROW('Water Data'!I54))="","",OFFSET('Water Data'!$I$29,0,10*ROW('Water Data'!I54)))</f>
        <v/>
      </c>
      <c r="CK60" s="272" t="str">
        <f ca="true">+IF(OFFSET('Sanitation Data'!$D$28,0,10*ROW('Sanitation Data'!D54))="","",OFFSET('Sanitation Data'!$D$28,0,10*ROW('Sanitation Data'!D54)))</f>
        <v/>
      </c>
      <c r="CL60" s="272" t="str">
        <f ca="true">+IF(OFFSET('Sanitation Data'!$D$29,0,10*ROW('Sanitation Data'!D54))="","",OFFSET('Sanitation Data'!$D$29,0,10*ROW('Sanitation Data'!D54)))</f>
        <v/>
      </c>
      <c r="CM60" s="272" t="str">
        <f ca="true">+IF(OFFSET('Sanitation Data'!$D$30,0,10*ROW('Sanitation Data'!D54))="","",OFFSET('Sanitation Data'!$D$30,0,10*ROW('Sanitation Data'!D54)))</f>
        <v/>
      </c>
      <c r="CN60" s="272" t="str">
        <f ca="true">+IF(OFFSET('Sanitation Data'!$D$31,0,10*ROW('Sanitation Data'!D54))="","",OFFSET('Sanitation Data'!$D$31,0,10*ROW('Sanitation Data'!D54)))</f>
        <v/>
      </c>
      <c r="CO60" s="272" t="str">
        <f ca="true">+IF(OFFSET('Sanitation Data'!$D$32,0,10*ROW('Sanitation Data'!D54))="","",OFFSET('Sanitation Data'!$D$32,0,10*ROW('Sanitation Data'!D54)))</f>
        <v/>
      </c>
      <c r="CP60" s="272" t="str">
        <f ca="true">+IF(OFFSET('Sanitation Data'!$E$28,0,10*ROW('Sanitation Data'!E54))="","",OFFSET('Sanitation Data'!$E$28,0,10*ROW('Sanitation Data'!E54)))</f>
        <v/>
      </c>
      <c r="CQ60" s="272" t="str">
        <f ca="true">+IF(OFFSET('Sanitation Data'!$E$29,0,10*ROW('Sanitation Data'!E54))="","",OFFSET('Sanitation Data'!$E$29,0,10*ROW('Sanitation Data'!E54)))</f>
        <v/>
      </c>
      <c r="CR60" s="272" t="str">
        <f ca="true">+IF(OFFSET('Sanitation Data'!$E$30,0,10*ROW('Sanitation Data'!E54))="","",OFFSET('Sanitation Data'!$E$30,0,10*ROW('Sanitation Data'!E54)))</f>
        <v/>
      </c>
      <c r="CS60" s="272" t="str">
        <f ca="true">+IF(OFFSET('Sanitation Data'!$E$31,0,10*ROW('Sanitation Data'!E54))="","",OFFSET('Sanitation Data'!$E$31,0,10*ROW('Sanitation Data'!E54)))</f>
        <v/>
      </c>
      <c r="CT60" s="272" t="str">
        <f ca="true">+IF(OFFSET('Sanitation Data'!$E$32,0,10*ROW('Sanitation Data'!E54))="","",OFFSET('Sanitation Data'!$E$32,0,10*ROW('Sanitation Data'!E54)))</f>
        <v/>
      </c>
      <c r="CU60" s="272" t="str">
        <f ca="true">+IF(OFFSET('Sanitation Data'!$F$28,0,10*ROW('Sanitation Data'!F54))="","",OFFSET('Sanitation Data'!$F$28,0,10*ROW('Sanitation Data'!F54)))</f>
        <v/>
      </c>
      <c r="CV60" s="272" t="str">
        <f ca="true">+IF(OFFSET('Sanitation Data'!$F$29,0,10*ROW('Sanitation Data'!F54))="","",OFFSET('Sanitation Data'!$F$29,0,10*ROW('Sanitation Data'!F54)))</f>
        <v/>
      </c>
      <c r="CW60" s="272" t="str">
        <f ca="true">+IF(OFFSET('Sanitation Data'!$F$30,0,10*ROW('Sanitation Data'!F54))="","",OFFSET('Sanitation Data'!$F$30,0,10*ROW('Sanitation Data'!F54)))</f>
        <v/>
      </c>
      <c r="CX60" s="272" t="str">
        <f ca="true">+IF(OFFSET('Sanitation Data'!$F$31,0,10*ROW('Sanitation Data'!F54))="","",OFFSET('Sanitation Data'!$F$31,0,10*ROW('Sanitation Data'!F54)))</f>
        <v/>
      </c>
      <c r="CY60" s="272" t="str">
        <f ca="true">+IF(OFFSET('Sanitation Data'!$F$32,0,10*ROW('Sanitation Data'!F54))="","",OFFSET('Sanitation Data'!$F$32,0,10*ROW('Sanitation Data'!F54)))</f>
        <v/>
      </c>
      <c r="CZ60" s="272" t="str">
        <f ca="true">+IF(OFFSET('Sanitation Data'!$G$28,0,10*ROW('Sanitation Data'!G54))="","",OFFSET('Sanitation Data'!$G$28,0,10*ROW('Sanitation Data'!G54)))</f>
        <v/>
      </c>
      <c r="DA60" s="272" t="str">
        <f ca="true">+IF(OFFSET('Sanitation Data'!$G$29,0,10*ROW('Sanitation Data'!G54))="","",OFFSET('Sanitation Data'!$G$29,0,10*ROW('Sanitation Data'!G54)))</f>
        <v/>
      </c>
      <c r="DB60" s="272" t="str">
        <f ca="true">+IF(OFFSET('Sanitation Data'!$G$30,0,10*ROW('Sanitation Data'!G54))="","",OFFSET('Sanitation Data'!$G$30,0,10*ROW('Sanitation Data'!G54)))</f>
        <v/>
      </c>
      <c r="DC60" s="272" t="str">
        <f ca="true">+IF(OFFSET('Sanitation Data'!$G$31,0,10*ROW('Sanitation Data'!G54))="","",OFFSET('Sanitation Data'!$G$31,0,10*ROW('Sanitation Data'!G54)))</f>
        <v/>
      </c>
      <c r="DD60" s="272" t="str">
        <f ca="true">+IF(OFFSET('Sanitation Data'!$G$32,0,10*ROW('Sanitation Data'!G54))="","",OFFSET('Sanitation Data'!$G$32,0,10*ROW('Sanitation Data'!G54)))</f>
        <v/>
      </c>
      <c r="DE60" s="272" t="str">
        <f ca="true">+IF(OFFSET('Sanitation Data'!$H$28,0,10*ROW('Sanitation Data'!H54))="","",OFFSET('Sanitation Data'!$H$28,0,10*ROW('Sanitation Data'!H54)))</f>
        <v/>
      </c>
      <c r="DF60" s="272" t="str">
        <f ca="true">+IF(OFFSET('Sanitation Data'!$H$29,0,10*ROW('Sanitation Data'!H54))="","",OFFSET('Sanitation Data'!$H$29,0,10*ROW('Sanitation Data'!H54)))</f>
        <v/>
      </c>
      <c r="DG60" s="272" t="str">
        <f ca="true">+IF(OFFSET('Sanitation Data'!$H$30,0,10*ROW('Sanitation Data'!H54))="","",OFFSET('Sanitation Data'!$H$30,0,10*ROW('Sanitation Data'!H54)))</f>
        <v/>
      </c>
      <c r="DH60" s="272" t="str">
        <f ca="true">+IF(OFFSET('Sanitation Data'!$H$31,0,10*ROW('Sanitation Data'!H54))="","",OFFSET('Sanitation Data'!$H$31,0,10*ROW('Sanitation Data'!H54)))</f>
        <v/>
      </c>
      <c r="DI60" s="272" t="str">
        <f ca="true">+IF(OFFSET('Sanitation Data'!$H$32,0,10*ROW('Sanitation Data'!H54))="","",OFFSET('Sanitation Data'!$H$32,0,10*ROW('Sanitation Data'!H54)))</f>
        <v/>
      </c>
      <c r="DJ60" s="272" t="str">
        <f ca="true">+IF(OFFSET('Sanitation Data'!$I$28,0,10*ROW('Sanitation Data'!I54))="","",OFFSET('Sanitation Data'!$I$28,0,10*ROW('Sanitation Data'!I54)))</f>
        <v/>
      </c>
      <c r="DK60" s="272" t="str">
        <f ca="true">+IF(OFFSET('Sanitation Data'!$I$29,0,10*ROW('Sanitation Data'!I54))="","",OFFSET('Sanitation Data'!$I$29,0,10*ROW('Sanitation Data'!I54)))</f>
        <v/>
      </c>
      <c r="DL60" s="272" t="str">
        <f ca="true">+IF(OFFSET('Sanitation Data'!$I$30,0,10*ROW('Sanitation Data'!I54))="","",OFFSET('Sanitation Data'!$I$30,0,10*ROW('Sanitation Data'!I54)))</f>
        <v/>
      </c>
      <c r="DM60" s="272" t="str">
        <f ca="true">+IF(OFFSET('Sanitation Data'!$I$31,0,10*ROW('Sanitation Data'!I54))="","",OFFSET('Sanitation Data'!$I$31,0,10*ROW('Sanitation Data'!I54)))</f>
        <v/>
      </c>
      <c r="DN60" s="272" t="str">
        <f ca="true">+IF(OFFSET('Sanitation Data'!$I$32,0,10*ROW('Sanitation Data'!I54))="","",OFFSET('Sanitation Data'!$I$32,0,10*ROW('Sanitation Data'!I54)))</f>
        <v/>
      </c>
      <c r="DO60" s="272" t="str">
        <f ca="true">+IF(OFFSET('Hygiene Data'!$D$11,0,10*ROW('Hygiene Data'!D54))="","",OFFSET('Hygiene Data'!$D$11,0,10*ROW('Hygiene Data'!D54)))</f>
        <v/>
      </c>
      <c r="DP60" s="272" t="str">
        <f ca="true">+IF(OFFSET('Hygiene Data'!$D$12,0,10*ROW('Hygiene Data'!D54))="","",OFFSET('Hygiene Data'!$D$12,0,10*ROW('Hygiene Data'!D54)))</f>
        <v/>
      </c>
      <c r="DQ60" s="272" t="str">
        <f ca="true">+IF(OFFSET('Hygiene Data'!$D$13,0,10*ROW('Hygiene Data'!D54))="","",OFFSET('Hygiene Data'!$D$13,0,10*ROW('Hygiene Data'!D54)))</f>
        <v/>
      </c>
      <c r="DR60" s="272" t="str">
        <f ca="true">+IF(OFFSET('Hygiene Data'!$E$11,0,10*ROW('Hygiene Data'!E54))="","",OFFSET('Hygiene Data'!$E$11,0,10*ROW('Hygiene Data'!E54)))</f>
        <v/>
      </c>
      <c r="DS60" s="272" t="str">
        <f ca="true">+IF(OFFSET('Hygiene Data'!$E$12,0,10*ROW('Hygiene Data'!E54))="","",OFFSET('Hygiene Data'!$E$12,0,10*ROW('Hygiene Data'!E54)))</f>
        <v/>
      </c>
      <c r="DT60" s="272" t="str">
        <f ca="true">+IF(OFFSET('Hygiene Data'!$E$13,0,10*ROW('Hygiene Data'!E54))="","",OFFSET('Hygiene Data'!$E$13,0,10*ROW('Hygiene Data'!E54)))</f>
        <v/>
      </c>
      <c r="DU60" s="272" t="str">
        <f ca="true">+IF(OFFSET('Hygiene Data'!$F$11,0,10*ROW('Hygiene Data'!F54))="","",OFFSET('Hygiene Data'!$F$11,0,10*ROW('Hygiene Data'!F54)))</f>
        <v/>
      </c>
      <c r="DV60" s="272" t="str">
        <f ca="true">+IF(OFFSET('Hygiene Data'!$F$12,0,10*ROW('Hygiene Data'!F54))="","",OFFSET('Hygiene Data'!$F$12,0,10*ROW('Hygiene Data'!F54)))</f>
        <v/>
      </c>
      <c r="DW60" s="272" t="str">
        <f ca="true">+IF(OFFSET('Hygiene Data'!$F$13,0,10*ROW('Hygiene Data'!F54))="","",OFFSET('Hygiene Data'!$F$13,0,10*ROW('Hygiene Data'!F54)))</f>
        <v/>
      </c>
      <c r="DX60" s="272" t="str">
        <f ca="true">+IF(OFFSET('Hygiene Data'!$G$11,0,10*ROW('Hygiene Data'!G54))="","",OFFSET('Hygiene Data'!$G$11,0,10*ROW('Hygiene Data'!G54)))</f>
        <v/>
      </c>
      <c r="DY60" s="272" t="str">
        <f ca="true">+IF(OFFSET('Hygiene Data'!$G$12,0,10*ROW('Hygiene Data'!G54))="","",OFFSET('Hygiene Data'!$G$12,0,10*ROW('Hygiene Data'!G54)))</f>
        <v/>
      </c>
      <c r="DZ60" s="272" t="str">
        <f ca="true">+IF(OFFSET('Hygiene Data'!$G$13,0,10*ROW('Hygiene Data'!G54))="","",OFFSET('Hygiene Data'!$G$13,0,10*ROW('Hygiene Data'!G54)))</f>
        <v/>
      </c>
      <c r="EA60" s="272" t="str">
        <f ca="true">+IF(OFFSET('Hygiene Data'!$H$11,0,10*ROW('Hygiene Data'!H54))="","",OFFSET('Hygiene Data'!$H$11,0,10*ROW('Hygiene Data'!H54)))</f>
        <v/>
      </c>
      <c r="EB60" s="272" t="str">
        <f ca="true">+IF(OFFSET('Hygiene Data'!$H$12,0,10*ROW('Hygiene Data'!H54))="","",OFFSET('Hygiene Data'!$H$12,0,10*ROW('Hygiene Data'!H54)))</f>
        <v/>
      </c>
      <c r="EC60" s="272" t="str">
        <f ca="true">+IF(OFFSET('Hygiene Data'!$H$13,0,10*ROW('Hygiene Data'!H54))="","",OFFSET('Hygiene Data'!$H$13,0,10*ROW('Hygiene Data'!H54)))</f>
        <v/>
      </c>
      <c r="ED60" s="272" t="str">
        <f ca="true">+IF(OFFSET('Hygiene Data'!$I$11,0,10*ROW('Hygiene Data'!I54))="","",OFFSET('Hygiene Data'!$I$11,0,10*ROW('Hygiene Data'!I54)))</f>
        <v/>
      </c>
      <c r="EE60" s="272" t="str">
        <f ca="true">+IF(OFFSET('Hygiene Data'!$I$12,0,10*ROW('Hygiene Data'!I54))="","",OFFSET('Hygiene Data'!$I$12,0,10*ROW('Hygiene Data'!I54)))</f>
        <v/>
      </c>
      <c r="EF60" s="272" t="str">
        <f ca="true">+IF(OFFSET('Hygiene Data'!$I$13,0,10*ROW('Hygiene Data'!I54))="","",OFFSET('Hygiene Data'!$I$13,0,10*ROW('Hygiene Data'!I54)))</f>
        <v/>
      </c>
    </row>
    <row xmlns:x14ac="http://schemas.microsoft.com/office/spreadsheetml/2009/9/ac" r="61" x14ac:dyDescent="0.2">
      <c r="A61" s="36" t="str">
        <f ca="true">+IF(OFFSET('Water Data'!$B$2,0,10*ROW('Water Data'!E55))="","",OFFSET('Water Data'!$B$2,0,10*ROW('Water Data'!E55)))</f>
        <v/>
      </c>
      <c r="B61" s="36" t="str">
        <f ca="true">+IF(OFFSET('Water Data'!$C$2,0,10*ROW('Water Data'!F55))="","",OFFSET('Water Data'!$C$2,0,10*ROW('Water Data'!F55)))</f>
        <v/>
      </c>
      <c r="C61" s="328" t="str">
        <f t="shared" ca="true" si="0"/>
        <v/>
      </c>
      <c r="D61" s="93"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93"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93"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93"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93"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93"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93"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93"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93"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93"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93"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93"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93"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93"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93"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93"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93"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93"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94"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94"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94"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94"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94"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94"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94"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94"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94"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94"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94"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94"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94"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94"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94"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94"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94"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94"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94"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94"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94"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94"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94"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94"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94"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94"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94"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94"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94"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94"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95"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95"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95"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95"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95"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95"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95"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95"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95"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95"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95"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95"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95"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95"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95"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95"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95"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95"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72"/>
      <c r="BS61" s="272" t="str">
        <f ca="true">+IF(OFFSET('Water Data'!$D$27,0,10*ROW('Water Data'!D55))="","",OFFSET('Water Data'!$D$27,0,10*ROW('Water Data'!D55)))</f>
        <v/>
      </c>
      <c r="BT61" s="272" t="str">
        <f ca="true">+IF(OFFSET('Water Data'!$D$28,0,10*ROW('Water Data'!D55))="","",OFFSET('Water Data'!$D$28,0,10*ROW('Water Data'!D55)))</f>
        <v/>
      </c>
      <c r="BU61" s="272" t="str">
        <f ca="true">+IF(OFFSET('Water Data'!$D$29,0,10*ROW('Water Data'!D55))="","",OFFSET('Water Data'!$D$29,0,10*ROW('Water Data'!D55)))</f>
        <v/>
      </c>
      <c r="BV61" s="272" t="str">
        <f ca="true">+IF(OFFSET('Water Data'!$E$27,0,10*ROW('Water Data'!E55))="","",OFFSET('Water Data'!$E$27,0,10*ROW('Water Data'!E55)))</f>
        <v/>
      </c>
      <c r="BW61" s="272" t="str">
        <f ca="true">+IF(OFFSET('Water Data'!$E$28,0,10*ROW('Water Data'!E55))="","",OFFSET('Water Data'!$E$28,0,10*ROW('Water Data'!E55)))</f>
        <v/>
      </c>
      <c r="BX61" s="272" t="str">
        <f ca="true">+IF(OFFSET('Water Data'!$E$29,0,10*ROW('Water Data'!E55))="","",OFFSET('Water Data'!$E$29,0,10*ROW('Water Data'!E55)))</f>
        <v/>
      </c>
      <c r="BY61" s="272" t="str">
        <f ca="true">+IF(OFFSET('Water Data'!$F$27,0,10*ROW('Water Data'!F55))="","",OFFSET('Water Data'!$F$27,0,10*ROW('Water Data'!F55)))</f>
        <v/>
      </c>
      <c r="BZ61" s="272" t="str">
        <f ca="true">+IF(OFFSET('Water Data'!$F$28,0,10*ROW('Water Data'!F55))="","",OFFSET('Water Data'!$F$28,0,10*ROW('Water Data'!F55)))</f>
        <v/>
      </c>
      <c r="CA61" s="272" t="str">
        <f ca="true">+IF(OFFSET('Water Data'!$F$29,0,10*ROW('Water Data'!F55))="","",OFFSET('Water Data'!$F$29,0,10*ROW('Water Data'!F55)))</f>
        <v/>
      </c>
      <c r="CB61" s="272" t="str">
        <f ca="true">+IF(OFFSET('Water Data'!$G$27,0,10*ROW('Water Data'!G55))="","",OFFSET('Water Data'!$G$27,0,10*ROW('Water Data'!G55)))</f>
        <v/>
      </c>
      <c r="CC61" s="272" t="str">
        <f ca="true">+IF(OFFSET('Water Data'!$G$28,0,10*ROW('Water Data'!G55))="","",OFFSET('Water Data'!$G$28,0,10*ROW('Water Data'!G55)))</f>
        <v/>
      </c>
      <c r="CD61" s="272" t="str">
        <f ca="true">+IF(OFFSET('Water Data'!$G$29,0,10*ROW('Water Data'!G55))="","",OFFSET('Water Data'!$G$29,0,10*ROW('Water Data'!G55)))</f>
        <v/>
      </c>
      <c r="CE61" s="272" t="str">
        <f ca="true">+IF(OFFSET('Water Data'!$H$27,0,10*ROW('Water Data'!H55))="","",OFFSET('Water Data'!$H$27,0,10*ROW('Water Data'!H55)))</f>
        <v/>
      </c>
      <c r="CF61" s="272" t="str">
        <f ca="true">+IF(OFFSET('Water Data'!$H$28,0,10*ROW('Water Data'!H55))="","",OFFSET('Water Data'!$H$28,0,10*ROW('Water Data'!H55)))</f>
        <v/>
      </c>
      <c r="CG61" s="272" t="str">
        <f ca="true">+IF(OFFSET('Water Data'!$H$29,0,10*ROW('Water Data'!H55))="","",OFFSET('Water Data'!$H$29,0,10*ROW('Water Data'!H55)))</f>
        <v/>
      </c>
      <c r="CH61" s="272" t="str">
        <f ca="true">+IF(OFFSET('Water Data'!$I$27,0,10*ROW('Water Data'!I55))="","",OFFSET('Water Data'!$I$27,0,10*ROW('Water Data'!I55)))</f>
        <v/>
      </c>
      <c r="CI61" s="272" t="str">
        <f ca="true">+IF(OFFSET('Water Data'!$I$28,0,10*ROW('Water Data'!I55))="","",OFFSET('Water Data'!$I$28,0,10*ROW('Water Data'!I55)))</f>
        <v/>
      </c>
      <c r="CJ61" s="272" t="str">
        <f ca="true">+IF(OFFSET('Water Data'!$I$29,0,10*ROW('Water Data'!I55))="","",OFFSET('Water Data'!$I$29,0,10*ROW('Water Data'!I55)))</f>
        <v/>
      </c>
      <c r="CK61" s="272" t="str">
        <f ca="true">+IF(OFFSET('Sanitation Data'!$D$28,0,10*ROW('Sanitation Data'!D55))="","",OFFSET('Sanitation Data'!$D$28,0,10*ROW('Sanitation Data'!D55)))</f>
        <v/>
      </c>
      <c r="CL61" s="272" t="str">
        <f ca="true">+IF(OFFSET('Sanitation Data'!$D$29,0,10*ROW('Sanitation Data'!D55))="","",OFFSET('Sanitation Data'!$D$29,0,10*ROW('Sanitation Data'!D55)))</f>
        <v/>
      </c>
      <c r="CM61" s="272" t="str">
        <f ca="true">+IF(OFFSET('Sanitation Data'!$D$30,0,10*ROW('Sanitation Data'!D55))="","",OFFSET('Sanitation Data'!$D$30,0,10*ROW('Sanitation Data'!D55)))</f>
        <v/>
      </c>
      <c r="CN61" s="272" t="str">
        <f ca="true">+IF(OFFSET('Sanitation Data'!$D$31,0,10*ROW('Sanitation Data'!D55))="","",OFFSET('Sanitation Data'!$D$31,0,10*ROW('Sanitation Data'!D55)))</f>
        <v/>
      </c>
      <c r="CO61" s="272" t="str">
        <f ca="true">+IF(OFFSET('Sanitation Data'!$D$32,0,10*ROW('Sanitation Data'!D55))="","",OFFSET('Sanitation Data'!$D$32,0,10*ROW('Sanitation Data'!D55)))</f>
        <v/>
      </c>
      <c r="CP61" s="272" t="str">
        <f ca="true">+IF(OFFSET('Sanitation Data'!$E$28,0,10*ROW('Sanitation Data'!E55))="","",OFFSET('Sanitation Data'!$E$28,0,10*ROW('Sanitation Data'!E55)))</f>
        <v/>
      </c>
      <c r="CQ61" s="272" t="str">
        <f ca="true">+IF(OFFSET('Sanitation Data'!$E$29,0,10*ROW('Sanitation Data'!E55))="","",OFFSET('Sanitation Data'!$E$29,0,10*ROW('Sanitation Data'!E55)))</f>
        <v/>
      </c>
      <c r="CR61" s="272" t="str">
        <f ca="true">+IF(OFFSET('Sanitation Data'!$E$30,0,10*ROW('Sanitation Data'!E55))="","",OFFSET('Sanitation Data'!$E$30,0,10*ROW('Sanitation Data'!E55)))</f>
        <v/>
      </c>
      <c r="CS61" s="272" t="str">
        <f ca="true">+IF(OFFSET('Sanitation Data'!$E$31,0,10*ROW('Sanitation Data'!E55))="","",OFFSET('Sanitation Data'!$E$31,0,10*ROW('Sanitation Data'!E55)))</f>
        <v/>
      </c>
      <c r="CT61" s="272" t="str">
        <f ca="true">+IF(OFFSET('Sanitation Data'!$E$32,0,10*ROW('Sanitation Data'!E55))="","",OFFSET('Sanitation Data'!$E$32,0,10*ROW('Sanitation Data'!E55)))</f>
        <v/>
      </c>
      <c r="CU61" s="272" t="str">
        <f ca="true">+IF(OFFSET('Sanitation Data'!$F$28,0,10*ROW('Sanitation Data'!F55))="","",OFFSET('Sanitation Data'!$F$28,0,10*ROW('Sanitation Data'!F55)))</f>
        <v/>
      </c>
      <c r="CV61" s="272" t="str">
        <f ca="true">+IF(OFFSET('Sanitation Data'!$F$29,0,10*ROW('Sanitation Data'!F55))="","",OFFSET('Sanitation Data'!$F$29,0,10*ROW('Sanitation Data'!F55)))</f>
        <v/>
      </c>
      <c r="CW61" s="272" t="str">
        <f ca="true">+IF(OFFSET('Sanitation Data'!$F$30,0,10*ROW('Sanitation Data'!F55))="","",OFFSET('Sanitation Data'!$F$30,0,10*ROW('Sanitation Data'!F55)))</f>
        <v/>
      </c>
      <c r="CX61" s="272" t="str">
        <f ca="true">+IF(OFFSET('Sanitation Data'!$F$31,0,10*ROW('Sanitation Data'!F55))="","",OFFSET('Sanitation Data'!$F$31,0,10*ROW('Sanitation Data'!F55)))</f>
        <v/>
      </c>
      <c r="CY61" s="272" t="str">
        <f ca="true">+IF(OFFSET('Sanitation Data'!$F$32,0,10*ROW('Sanitation Data'!F55))="","",OFFSET('Sanitation Data'!$F$32,0,10*ROW('Sanitation Data'!F55)))</f>
        <v/>
      </c>
      <c r="CZ61" s="272" t="str">
        <f ca="true">+IF(OFFSET('Sanitation Data'!$G$28,0,10*ROW('Sanitation Data'!G55))="","",OFFSET('Sanitation Data'!$G$28,0,10*ROW('Sanitation Data'!G55)))</f>
        <v/>
      </c>
      <c r="DA61" s="272" t="str">
        <f ca="true">+IF(OFFSET('Sanitation Data'!$G$29,0,10*ROW('Sanitation Data'!G55))="","",OFFSET('Sanitation Data'!$G$29,0,10*ROW('Sanitation Data'!G55)))</f>
        <v/>
      </c>
      <c r="DB61" s="272" t="str">
        <f ca="true">+IF(OFFSET('Sanitation Data'!$G$30,0,10*ROW('Sanitation Data'!G55))="","",OFFSET('Sanitation Data'!$G$30,0,10*ROW('Sanitation Data'!G55)))</f>
        <v/>
      </c>
      <c r="DC61" s="272" t="str">
        <f ca="true">+IF(OFFSET('Sanitation Data'!$G$31,0,10*ROW('Sanitation Data'!G55))="","",OFFSET('Sanitation Data'!$G$31,0,10*ROW('Sanitation Data'!G55)))</f>
        <v/>
      </c>
      <c r="DD61" s="272" t="str">
        <f ca="true">+IF(OFFSET('Sanitation Data'!$G$32,0,10*ROW('Sanitation Data'!G55))="","",OFFSET('Sanitation Data'!$G$32,0,10*ROW('Sanitation Data'!G55)))</f>
        <v/>
      </c>
      <c r="DE61" s="272" t="str">
        <f ca="true">+IF(OFFSET('Sanitation Data'!$H$28,0,10*ROW('Sanitation Data'!H55))="","",OFFSET('Sanitation Data'!$H$28,0,10*ROW('Sanitation Data'!H55)))</f>
        <v/>
      </c>
      <c r="DF61" s="272" t="str">
        <f ca="true">+IF(OFFSET('Sanitation Data'!$H$29,0,10*ROW('Sanitation Data'!H55))="","",OFFSET('Sanitation Data'!$H$29,0,10*ROW('Sanitation Data'!H55)))</f>
        <v/>
      </c>
      <c r="DG61" s="272" t="str">
        <f ca="true">+IF(OFFSET('Sanitation Data'!$H$30,0,10*ROW('Sanitation Data'!H55))="","",OFFSET('Sanitation Data'!$H$30,0,10*ROW('Sanitation Data'!H55)))</f>
        <v/>
      </c>
      <c r="DH61" s="272" t="str">
        <f ca="true">+IF(OFFSET('Sanitation Data'!$H$31,0,10*ROW('Sanitation Data'!H55))="","",OFFSET('Sanitation Data'!$H$31,0,10*ROW('Sanitation Data'!H55)))</f>
        <v/>
      </c>
      <c r="DI61" s="272" t="str">
        <f ca="true">+IF(OFFSET('Sanitation Data'!$H$32,0,10*ROW('Sanitation Data'!H55))="","",OFFSET('Sanitation Data'!$H$32,0,10*ROW('Sanitation Data'!H55)))</f>
        <v/>
      </c>
      <c r="DJ61" s="272" t="str">
        <f ca="true">+IF(OFFSET('Sanitation Data'!$I$28,0,10*ROW('Sanitation Data'!I55))="","",OFFSET('Sanitation Data'!$I$28,0,10*ROW('Sanitation Data'!I55)))</f>
        <v/>
      </c>
      <c r="DK61" s="272" t="str">
        <f ca="true">+IF(OFFSET('Sanitation Data'!$I$29,0,10*ROW('Sanitation Data'!I55))="","",OFFSET('Sanitation Data'!$I$29,0,10*ROW('Sanitation Data'!I55)))</f>
        <v/>
      </c>
      <c r="DL61" s="272" t="str">
        <f ca="true">+IF(OFFSET('Sanitation Data'!$I$30,0,10*ROW('Sanitation Data'!I55))="","",OFFSET('Sanitation Data'!$I$30,0,10*ROW('Sanitation Data'!I55)))</f>
        <v/>
      </c>
      <c r="DM61" s="272" t="str">
        <f ca="true">+IF(OFFSET('Sanitation Data'!$I$31,0,10*ROW('Sanitation Data'!I55))="","",OFFSET('Sanitation Data'!$I$31,0,10*ROW('Sanitation Data'!I55)))</f>
        <v/>
      </c>
      <c r="DN61" s="272" t="str">
        <f ca="true">+IF(OFFSET('Sanitation Data'!$I$32,0,10*ROW('Sanitation Data'!I55))="","",OFFSET('Sanitation Data'!$I$32,0,10*ROW('Sanitation Data'!I55)))</f>
        <v/>
      </c>
      <c r="DO61" s="272" t="str">
        <f ca="true">+IF(OFFSET('Hygiene Data'!$D$11,0,10*ROW('Hygiene Data'!D55))="","",OFFSET('Hygiene Data'!$D$11,0,10*ROW('Hygiene Data'!D55)))</f>
        <v/>
      </c>
      <c r="DP61" s="272" t="str">
        <f ca="true">+IF(OFFSET('Hygiene Data'!$D$12,0,10*ROW('Hygiene Data'!D55))="","",OFFSET('Hygiene Data'!$D$12,0,10*ROW('Hygiene Data'!D55)))</f>
        <v/>
      </c>
      <c r="DQ61" s="272" t="str">
        <f ca="true">+IF(OFFSET('Hygiene Data'!$D$13,0,10*ROW('Hygiene Data'!D55))="","",OFFSET('Hygiene Data'!$D$13,0,10*ROW('Hygiene Data'!D55)))</f>
        <v/>
      </c>
      <c r="DR61" s="272" t="str">
        <f ca="true">+IF(OFFSET('Hygiene Data'!$E$11,0,10*ROW('Hygiene Data'!E55))="","",OFFSET('Hygiene Data'!$E$11,0,10*ROW('Hygiene Data'!E55)))</f>
        <v/>
      </c>
      <c r="DS61" s="272" t="str">
        <f ca="true">+IF(OFFSET('Hygiene Data'!$E$12,0,10*ROW('Hygiene Data'!E55))="","",OFFSET('Hygiene Data'!$E$12,0,10*ROW('Hygiene Data'!E55)))</f>
        <v/>
      </c>
      <c r="DT61" s="272" t="str">
        <f ca="true">+IF(OFFSET('Hygiene Data'!$E$13,0,10*ROW('Hygiene Data'!E55))="","",OFFSET('Hygiene Data'!$E$13,0,10*ROW('Hygiene Data'!E55)))</f>
        <v/>
      </c>
      <c r="DU61" s="272" t="str">
        <f ca="true">+IF(OFFSET('Hygiene Data'!$F$11,0,10*ROW('Hygiene Data'!F55))="","",OFFSET('Hygiene Data'!$F$11,0,10*ROW('Hygiene Data'!F55)))</f>
        <v/>
      </c>
      <c r="DV61" s="272" t="str">
        <f ca="true">+IF(OFFSET('Hygiene Data'!$F$12,0,10*ROW('Hygiene Data'!F55))="","",OFFSET('Hygiene Data'!$F$12,0,10*ROW('Hygiene Data'!F55)))</f>
        <v/>
      </c>
      <c r="DW61" s="272" t="str">
        <f ca="true">+IF(OFFSET('Hygiene Data'!$F$13,0,10*ROW('Hygiene Data'!F55))="","",OFFSET('Hygiene Data'!$F$13,0,10*ROW('Hygiene Data'!F55)))</f>
        <v/>
      </c>
      <c r="DX61" s="272" t="str">
        <f ca="true">+IF(OFFSET('Hygiene Data'!$G$11,0,10*ROW('Hygiene Data'!G55))="","",OFFSET('Hygiene Data'!$G$11,0,10*ROW('Hygiene Data'!G55)))</f>
        <v/>
      </c>
      <c r="DY61" s="272" t="str">
        <f ca="true">+IF(OFFSET('Hygiene Data'!$G$12,0,10*ROW('Hygiene Data'!G55))="","",OFFSET('Hygiene Data'!$G$12,0,10*ROW('Hygiene Data'!G55)))</f>
        <v/>
      </c>
      <c r="DZ61" s="272" t="str">
        <f ca="true">+IF(OFFSET('Hygiene Data'!$G$13,0,10*ROW('Hygiene Data'!G55))="","",OFFSET('Hygiene Data'!$G$13,0,10*ROW('Hygiene Data'!G55)))</f>
        <v/>
      </c>
      <c r="EA61" s="272" t="str">
        <f ca="true">+IF(OFFSET('Hygiene Data'!$H$11,0,10*ROW('Hygiene Data'!H55))="","",OFFSET('Hygiene Data'!$H$11,0,10*ROW('Hygiene Data'!H55)))</f>
        <v/>
      </c>
      <c r="EB61" s="272" t="str">
        <f ca="true">+IF(OFFSET('Hygiene Data'!$H$12,0,10*ROW('Hygiene Data'!H55))="","",OFFSET('Hygiene Data'!$H$12,0,10*ROW('Hygiene Data'!H55)))</f>
        <v/>
      </c>
      <c r="EC61" s="272" t="str">
        <f ca="true">+IF(OFFSET('Hygiene Data'!$H$13,0,10*ROW('Hygiene Data'!H55))="","",OFFSET('Hygiene Data'!$H$13,0,10*ROW('Hygiene Data'!H55)))</f>
        <v/>
      </c>
      <c r="ED61" s="272" t="str">
        <f ca="true">+IF(OFFSET('Hygiene Data'!$I$11,0,10*ROW('Hygiene Data'!I55))="","",OFFSET('Hygiene Data'!$I$11,0,10*ROW('Hygiene Data'!I55)))</f>
        <v/>
      </c>
      <c r="EE61" s="272" t="str">
        <f ca="true">+IF(OFFSET('Hygiene Data'!$I$12,0,10*ROW('Hygiene Data'!I55))="","",OFFSET('Hygiene Data'!$I$12,0,10*ROW('Hygiene Data'!I55)))</f>
        <v/>
      </c>
      <c r="EF61" s="272" t="str">
        <f ca="true">+IF(OFFSET('Hygiene Data'!$I$13,0,10*ROW('Hygiene Data'!I55))="","",OFFSET('Hygiene Data'!$I$13,0,10*ROW('Hygiene Data'!I55)))</f>
        <v/>
      </c>
    </row>
    <row xmlns:x14ac="http://schemas.microsoft.com/office/spreadsheetml/2009/9/ac" r="62" x14ac:dyDescent="0.2">
      <c r="A62" s="36" t="str">
        <f ca="true">+IF(OFFSET('Water Data'!$B$2,0,10*ROW('Water Data'!E56))="","",OFFSET('Water Data'!$B$2,0,10*ROW('Water Data'!E56)))</f>
        <v/>
      </c>
      <c r="B62" s="36" t="str">
        <f ca="true">+IF(OFFSET('Water Data'!$C$2,0,10*ROW('Water Data'!F56))="","",OFFSET('Water Data'!$C$2,0,10*ROW('Water Data'!F56)))</f>
        <v/>
      </c>
      <c r="C62" s="328" t="str">
        <f t="shared" ca="true" si="0"/>
        <v/>
      </c>
      <c r="D62" s="93"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93"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93"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93"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93"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93"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93"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93"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93"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93"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93"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93"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93"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93"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93"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93"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93"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93"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94"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94"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94"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94"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94"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94"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94"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94"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94"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94"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94"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94"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94"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94"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94"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94"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94"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94"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94"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94"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94"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94"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94"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94"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94"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94"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94"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94"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94"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94"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95"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95"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95"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95"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95"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95"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95"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95"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95"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95"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95"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95"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95"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95"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95"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95"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95"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95"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72"/>
      <c r="BS62" s="272" t="str">
        <f ca="true">+IF(OFFSET('Water Data'!$D$27,0,10*ROW('Water Data'!D56))="","",OFFSET('Water Data'!$D$27,0,10*ROW('Water Data'!D56)))</f>
        <v/>
      </c>
      <c r="BT62" s="272" t="str">
        <f ca="true">+IF(OFFSET('Water Data'!$D$28,0,10*ROW('Water Data'!D56))="","",OFFSET('Water Data'!$D$28,0,10*ROW('Water Data'!D56)))</f>
        <v/>
      </c>
      <c r="BU62" s="272" t="str">
        <f ca="true">+IF(OFFSET('Water Data'!$D$29,0,10*ROW('Water Data'!D56))="","",OFFSET('Water Data'!$D$29,0,10*ROW('Water Data'!D56)))</f>
        <v/>
      </c>
      <c r="BV62" s="272" t="str">
        <f ca="true">+IF(OFFSET('Water Data'!$E$27,0,10*ROW('Water Data'!E56))="","",OFFSET('Water Data'!$E$27,0,10*ROW('Water Data'!E56)))</f>
        <v/>
      </c>
      <c r="BW62" s="272" t="str">
        <f ca="true">+IF(OFFSET('Water Data'!$E$28,0,10*ROW('Water Data'!E56))="","",OFFSET('Water Data'!$E$28,0,10*ROW('Water Data'!E56)))</f>
        <v/>
      </c>
      <c r="BX62" s="272" t="str">
        <f ca="true">+IF(OFFSET('Water Data'!$E$29,0,10*ROW('Water Data'!E56))="","",OFFSET('Water Data'!$E$29,0,10*ROW('Water Data'!E56)))</f>
        <v/>
      </c>
      <c r="BY62" s="272" t="str">
        <f ca="true">+IF(OFFSET('Water Data'!$F$27,0,10*ROW('Water Data'!F56))="","",OFFSET('Water Data'!$F$27,0,10*ROW('Water Data'!F56)))</f>
        <v/>
      </c>
      <c r="BZ62" s="272" t="str">
        <f ca="true">+IF(OFFSET('Water Data'!$F$28,0,10*ROW('Water Data'!F56))="","",OFFSET('Water Data'!$F$28,0,10*ROW('Water Data'!F56)))</f>
        <v/>
      </c>
      <c r="CA62" s="272" t="str">
        <f ca="true">+IF(OFFSET('Water Data'!$F$29,0,10*ROW('Water Data'!F56))="","",OFFSET('Water Data'!$F$29,0,10*ROW('Water Data'!F56)))</f>
        <v/>
      </c>
      <c r="CB62" s="272" t="str">
        <f ca="true">+IF(OFFSET('Water Data'!$G$27,0,10*ROW('Water Data'!G56))="","",OFFSET('Water Data'!$G$27,0,10*ROW('Water Data'!G56)))</f>
        <v/>
      </c>
      <c r="CC62" s="272" t="str">
        <f ca="true">+IF(OFFSET('Water Data'!$G$28,0,10*ROW('Water Data'!G56))="","",OFFSET('Water Data'!$G$28,0,10*ROW('Water Data'!G56)))</f>
        <v/>
      </c>
      <c r="CD62" s="272" t="str">
        <f ca="true">+IF(OFFSET('Water Data'!$G$29,0,10*ROW('Water Data'!G56))="","",OFFSET('Water Data'!$G$29,0,10*ROW('Water Data'!G56)))</f>
        <v/>
      </c>
      <c r="CE62" s="272" t="str">
        <f ca="true">+IF(OFFSET('Water Data'!$H$27,0,10*ROW('Water Data'!H56))="","",OFFSET('Water Data'!$H$27,0,10*ROW('Water Data'!H56)))</f>
        <v/>
      </c>
      <c r="CF62" s="272" t="str">
        <f ca="true">+IF(OFFSET('Water Data'!$H$28,0,10*ROW('Water Data'!H56))="","",OFFSET('Water Data'!$H$28,0,10*ROW('Water Data'!H56)))</f>
        <v/>
      </c>
      <c r="CG62" s="272" t="str">
        <f ca="true">+IF(OFFSET('Water Data'!$H$29,0,10*ROW('Water Data'!H56))="","",OFFSET('Water Data'!$H$29,0,10*ROW('Water Data'!H56)))</f>
        <v/>
      </c>
      <c r="CH62" s="272" t="str">
        <f ca="true">+IF(OFFSET('Water Data'!$I$27,0,10*ROW('Water Data'!I56))="","",OFFSET('Water Data'!$I$27,0,10*ROW('Water Data'!I56)))</f>
        <v/>
      </c>
      <c r="CI62" s="272" t="str">
        <f ca="true">+IF(OFFSET('Water Data'!$I$28,0,10*ROW('Water Data'!I56))="","",OFFSET('Water Data'!$I$28,0,10*ROW('Water Data'!I56)))</f>
        <v/>
      </c>
      <c r="CJ62" s="272" t="str">
        <f ca="true">+IF(OFFSET('Water Data'!$I$29,0,10*ROW('Water Data'!I56))="","",OFFSET('Water Data'!$I$29,0,10*ROW('Water Data'!I56)))</f>
        <v/>
      </c>
      <c r="CK62" s="272" t="str">
        <f ca="true">+IF(OFFSET('Sanitation Data'!$D$28,0,10*ROW('Sanitation Data'!D56))="","",OFFSET('Sanitation Data'!$D$28,0,10*ROW('Sanitation Data'!D56)))</f>
        <v/>
      </c>
      <c r="CL62" s="272" t="str">
        <f ca="true">+IF(OFFSET('Sanitation Data'!$D$29,0,10*ROW('Sanitation Data'!D56))="","",OFFSET('Sanitation Data'!$D$29,0,10*ROW('Sanitation Data'!D56)))</f>
        <v/>
      </c>
      <c r="CM62" s="272" t="str">
        <f ca="true">+IF(OFFSET('Sanitation Data'!$D$30,0,10*ROW('Sanitation Data'!D56))="","",OFFSET('Sanitation Data'!$D$30,0,10*ROW('Sanitation Data'!D56)))</f>
        <v/>
      </c>
      <c r="CN62" s="272" t="str">
        <f ca="true">+IF(OFFSET('Sanitation Data'!$D$31,0,10*ROW('Sanitation Data'!D56))="","",OFFSET('Sanitation Data'!$D$31,0,10*ROW('Sanitation Data'!D56)))</f>
        <v/>
      </c>
      <c r="CO62" s="272" t="str">
        <f ca="true">+IF(OFFSET('Sanitation Data'!$D$32,0,10*ROW('Sanitation Data'!D56))="","",OFFSET('Sanitation Data'!$D$32,0,10*ROW('Sanitation Data'!D56)))</f>
        <v/>
      </c>
      <c r="CP62" s="272" t="str">
        <f ca="true">+IF(OFFSET('Sanitation Data'!$E$28,0,10*ROW('Sanitation Data'!E56))="","",OFFSET('Sanitation Data'!$E$28,0,10*ROW('Sanitation Data'!E56)))</f>
        <v/>
      </c>
      <c r="CQ62" s="272" t="str">
        <f ca="true">+IF(OFFSET('Sanitation Data'!$E$29,0,10*ROW('Sanitation Data'!E56))="","",OFFSET('Sanitation Data'!$E$29,0,10*ROW('Sanitation Data'!E56)))</f>
        <v/>
      </c>
      <c r="CR62" s="272" t="str">
        <f ca="true">+IF(OFFSET('Sanitation Data'!$E$30,0,10*ROW('Sanitation Data'!E56))="","",OFFSET('Sanitation Data'!$E$30,0,10*ROW('Sanitation Data'!E56)))</f>
        <v/>
      </c>
      <c r="CS62" s="272" t="str">
        <f ca="true">+IF(OFFSET('Sanitation Data'!$E$31,0,10*ROW('Sanitation Data'!E56))="","",OFFSET('Sanitation Data'!$E$31,0,10*ROW('Sanitation Data'!E56)))</f>
        <v/>
      </c>
      <c r="CT62" s="272" t="str">
        <f ca="true">+IF(OFFSET('Sanitation Data'!$E$32,0,10*ROW('Sanitation Data'!E56))="","",OFFSET('Sanitation Data'!$E$32,0,10*ROW('Sanitation Data'!E56)))</f>
        <v/>
      </c>
      <c r="CU62" s="272" t="str">
        <f ca="true">+IF(OFFSET('Sanitation Data'!$F$28,0,10*ROW('Sanitation Data'!F56))="","",OFFSET('Sanitation Data'!$F$28,0,10*ROW('Sanitation Data'!F56)))</f>
        <v/>
      </c>
      <c r="CV62" s="272" t="str">
        <f ca="true">+IF(OFFSET('Sanitation Data'!$F$29,0,10*ROW('Sanitation Data'!F56))="","",OFFSET('Sanitation Data'!$F$29,0,10*ROW('Sanitation Data'!F56)))</f>
        <v/>
      </c>
      <c r="CW62" s="272" t="str">
        <f ca="true">+IF(OFFSET('Sanitation Data'!$F$30,0,10*ROW('Sanitation Data'!F56))="","",OFFSET('Sanitation Data'!$F$30,0,10*ROW('Sanitation Data'!F56)))</f>
        <v/>
      </c>
      <c r="CX62" s="272" t="str">
        <f ca="true">+IF(OFFSET('Sanitation Data'!$F$31,0,10*ROW('Sanitation Data'!F56))="","",OFFSET('Sanitation Data'!$F$31,0,10*ROW('Sanitation Data'!F56)))</f>
        <v/>
      </c>
      <c r="CY62" s="272" t="str">
        <f ca="true">+IF(OFFSET('Sanitation Data'!$F$32,0,10*ROW('Sanitation Data'!F56))="","",OFFSET('Sanitation Data'!$F$32,0,10*ROW('Sanitation Data'!F56)))</f>
        <v/>
      </c>
      <c r="CZ62" s="272" t="str">
        <f ca="true">+IF(OFFSET('Sanitation Data'!$G$28,0,10*ROW('Sanitation Data'!G56))="","",OFFSET('Sanitation Data'!$G$28,0,10*ROW('Sanitation Data'!G56)))</f>
        <v/>
      </c>
      <c r="DA62" s="272" t="str">
        <f ca="true">+IF(OFFSET('Sanitation Data'!$G$29,0,10*ROW('Sanitation Data'!G56))="","",OFFSET('Sanitation Data'!$G$29,0,10*ROW('Sanitation Data'!G56)))</f>
        <v/>
      </c>
      <c r="DB62" s="272" t="str">
        <f ca="true">+IF(OFFSET('Sanitation Data'!$G$30,0,10*ROW('Sanitation Data'!G56))="","",OFFSET('Sanitation Data'!$G$30,0,10*ROW('Sanitation Data'!G56)))</f>
        <v/>
      </c>
      <c r="DC62" s="272" t="str">
        <f ca="true">+IF(OFFSET('Sanitation Data'!$G$31,0,10*ROW('Sanitation Data'!G56))="","",OFFSET('Sanitation Data'!$G$31,0,10*ROW('Sanitation Data'!G56)))</f>
        <v/>
      </c>
      <c r="DD62" s="272" t="str">
        <f ca="true">+IF(OFFSET('Sanitation Data'!$G$32,0,10*ROW('Sanitation Data'!G56))="","",OFFSET('Sanitation Data'!$G$32,0,10*ROW('Sanitation Data'!G56)))</f>
        <v/>
      </c>
      <c r="DE62" s="272" t="str">
        <f ca="true">+IF(OFFSET('Sanitation Data'!$H$28,0,10*ROW('Sanitation Data'!H56))="","",OFFSET('Sanitation Data'!$H$28,0,10*ROW('Sanitation Data'!H56)))</f>
        <v/>
      </c>
      <c r="DF62" s="272" t="str">
        <f ca="true">+IF(OFFSET('Sanitation Data'!$H$29,0,10*ROW('Sanitation Data'!H56))="","",OFFSET('Sanitation Data'!$H$29,0,10*ROW('Sanitation Data'!H56)))</f>
        <v/>
      </c>
      <c r="DG62" s="272" t="str">
        <f ca="true">+IF(OFFSET('Sanitation Data'!$H$30,0,10*ROW('Sanitation Data'!H56))="","",OFFSET('Sanitation Data'!$H$30,0,10*ROW('Sanitation Data'!H56)))</f>
        <v/>
      </c>
      <c r="DH62" s="272" t="str">
        <f ca="true">+IF(OFFSET('Sanitation Data'!$H$31,0,10*ROW('Sanitation Data'!H56))="","",OFFSET('Sanitation Data'!$H$31,0,10*ROW('Sanitation Data'!H56)))</f>
        <v/>
      </c>
      <c r="DI62" s="272" t="str">
        <f ca="true">+IF(OFFSET('Sanitation Data'!$H$32,0,10*ROW('Sanitation Data'!H56))="","",OFFSET('Sanitation Data'!$H$32,0,10*ROW('Sanitation Data'!H56)))</f>
        <v/>
      </c>
      <c r="DJ62" s="272" t="str">
        <f ca="true">+IF(OFFSET('Sanitation Data'!$I$28,0,10*ROW('Sanitation Data'!I56))="","",OFFSET('Sanitation Data'!$I$28,0,10*ROW('Sanitation Data'!I56)))</f>
        <v/>
      </c>
      <c r="DK62" s="272" t="str">
        <f ca="true">+IF(OFFSET('Sanitation Data'!$I$29,0,10*ROW('Sanitation Data'!I56))="","",OFFSET('Sanitation Data'!$I$29,0,10*ROW('Sanitation Data'!I56)))</f>
        <v/>
      </c>
      <c r="DL62" s="272" t="str">
        <f ca="true">+IF(OFFSET('Sanitation Data'!$I$30,0,10*ROW('Sanitation Data'!I56))="","",OFFSET('Sanitation Data'!$I$30,0,10*ROW('Sanitation Data'!I56)))</f>
        <v/>
      </c>
      <c r="DM62" s="272" t="str">
        <f ca="true">+IF(OFFSET('Sanitation Data'!$I$31,0,10*ROW('Sanitation Data'!I56))="","",OFFSET('Sanitation Data'!$I$31,0,10*ROW('Sanitation Data'!I56)))</f>
        <v/>
      </c>
      <c r="DN62" s="272" t="str">
        <f ca="true">+IF(OFFSET('Sanitation Data'!$I$32,0,10*ROW('Sanitation Data'!I56))="","",OFFSET('Sanitation Data'!$I$32,0,10*ROW('Sanitation Data'!I56)))</f>
        <v/>
      </c>
      <c r="DO62" s="272" t="str">
        <f ca="true">+IF(OFFSET('Hygiene Data'!$D$11,0,10*ROW('Hygiene Data'!D56))="","",OFFSET('Hygiene Data'!$D$11,0,10*ROW('Hygiene Data'!D56)))</f>
        <v/>
      </c>
      <c r="DP62" s="272" t="str">
        <f ca="true">+IF(OFFSET('Hygiene Data'!$D$12,0,10*ROW('Hygiene Data'!D56))="","",OFFSET('Hygiene Data'!$D$12,0,10*ROW('Hygiene Data'!D56)))</f>
        <v/>
      </c>
      <c r="DQ62" s="272" t="str">
        <f ca="true">+IF(OFFSET('Hygiene Data'!$D$13,0,10*ROW('Hygiene Data'!D56))="","",OFFSET('Hygiene Data'!$D$13,0,10*ROW('Hygiene Data'!D56)))</f>
        <v/>
      </c>
      <c r="DR62" s="272" t="str">
        <f ca="true">+IF(OFFSET('Hygiene Data'!$E$11,0,10*ROW('Hygiene Data'!E56))="","",OFFSET('Hygiene Data'!$E$11,0,10*ROW('Hygiene Data'!E56)))</f>
        <v/>
      </c>
      <c r="DS62" s="272" t="str">
        <f ca="true">+IF(OFFSET('Hygiene Data'!$E$12,0,10*ROW('Hygiene Data'!E56))="","",OFFSET('Hygiene Data'!$E$12,0,10*ROW('Hygiene Data'!E56)))</f>
        <v/>
      </c>
      <c r="DT62" s="272" t="str">
        <f ca="true">+IF(OFFSET('Hygiene Data'!$E$13,0,10*ROW('Hygiene Data'!E56))="","",OFFSET('Hygiene Data'!$E$13,0,10*ROW('Hygiene Data'!E56)))</f>
        <v/>
      </c>
      <c r="DU62" s="272" t="str">
        <f ca="true">+IF(OFFSET('Hygiene Data'!$F$11,0,10*ROW('Hygiene Data'!F56))="","",OFFSET('Hygiene Data'!$F$11,0,10*ROW('Hygiene Data'!F56)))</f>
        <v/>
      </c>
      <c r="DV62" s="272" t="str">
        <f ca="true">+IF(OFFSET('Hygiene Data'!$F$12,0,10*ROW('Hygiene Data'!F56))="","",OFFSET('Hygiene Data'!$F$12,0,10*ROW('Hygiene Data'!F56)))</f>
        <v/>
      </c>
      <c r="DW62" s="272" t="str">
        <f ca="true">+IF(OFFSET('Hygiene Data'!$F$13,0,10*ROW('Hygiene Data'!F56))="","",OFFSET('Hygiene Data'!$F$13,0,10*ROW('Hygiene Data'!F56)))</f>
        <v/>
      </c>
      <c r="DX62" s="272" t="str">
        <f ca="true">+IF(OFFSET('Hygiene Data'!$G$11,0,10*ROW('Hygiene Data'!G56))="","",OFFSET('Hygiene Data'!$G$11,0,10*ROW('Hygiene Data'!G56)))</f>
        <v/>
      </c>
      <c r="DY62" s="272" t="str">
        <f ca="true">+IF(OFFSET('Hygiene Data'!$G$12,0,10*ROW('Hygiene Data'!G56))="","",OFFSET('Hygiene Data'!$G$12,0,10*ROW('Hygiene Data'!G56)))</f>
        <v/>
      </c>
      <c r="DZ62" s="272" t="str">
        <f ca="true">+IF(OFFSET('Hygiene Data'!$G$13,0,10*ROW('Hygiene Data'!G56))="","",OFFSET('Hygiene Data'!$G$13,0,10*ROW('Hygiene Data'!G56)))</f>
        <v/>
      </c>
      <c r="EA62" s="272" t="str">
        <f ca="true">+IF(OFFSET('Hygiene Data'!$H$11,0,10*ROW('Hygiene Data'!H56))="","",OFFSET('Hygiene Data'!$H$11,0,10*ROW('Hygiene Data'!H56)))</f>
        <v/>
      </c>
      <c r="EB62" s="272" t="str">
        <f ca="true">+IF(OFFSET('Hygiene Data'!$H$12,0,10*ROW('Hygiene Data'!H56))="","",OFFSET('Hygiene Data'!$H$12,0,10*ROW('Hygiene Data'!H56)))</f>
        <v/>
      </c>
      <c r="EC62" s="272" t="str">
        <f ca="true">+IF(OFFSET('Hygiene Data'!$H$13,0,10*ROW('Hygiene Data'!H56))="","",OFFSET('Hygiene Data'!$H$13,0,10*ROW('Hygiene Data'!H56)))</f>
        <v/>
      </c>
      <c r="ED62" s="272" t="str">
        <f ca="true">+IF(OFFSET('Hygiene Data'!$I$11,0,10*ROW('Hygiene Data'!I56))="","",OFFSET('Hygiene Data'!$I$11,0,10*ROW('Hygiene Data'!I56)))</f>
        <v/>
      </c>
      <c r="EE62" s="272" t="str">
        <f ca="true">+IF(OFFSET('Hygiene Data'!$I$12,0,10*ROW('Hygiene Data'!I56))="","",OFFSET('Hygiene Data'!$I$12,0,10*ROW('Hygiene Data'!I56)))</f>
        <v/>
      </c>
      <c r="EF62" s="272" t="str">
        <f ca="true">+IF(OFFSET('Hygiene Data'!$I$13,0,10*ROW('Hygiene Data'!I56))="","",OFFSET('Hygiene Data'!$I$13,0,10*ROW('Hygiene Data'!I56)))</f>
        <v/>
      </c>
    </row>
    <row xmlns:x14ac="http://schemas.microsoft.com/office/spreadsheetml/2009/9/ac" r="63" x14ac:dyDescent="0.2">
      <c r="A63" s="36" t="str">
        <f ca="true">+IF(OFFSET('Water Data'!$B$2,0,10*ROW('Water Data'!E57))="","",OFFSET('Water Data'!$B$2,0,10*ROW('Water Data'!E57)))</f>
        <v/>
      </c>
      <c r="B63" s="36" t="str">
        <f ca="true">+IF(OFFSET('Water Data'!$C$2,0,10*ROW('Water Data'!F57))="","",OFFSET('Water Data'!$C$2,0,10*ROW('Water Data'!F57)))</f>
        <v/>
      </c>
      <c r="C63" s="328" t="str">
        <f t="shared" ca="true" si="0"/>
        <v/>
      </c>
      <c r="D63" s="93"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93"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93"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93"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93"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93"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93"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93"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93"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93"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93"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93"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93"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93"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93"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93"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93"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93"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94"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94"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94"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94"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94"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94"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94"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94"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94"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94"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94"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94"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94"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94"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94"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94"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94"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94"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94"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94"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94"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94"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94"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94"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94"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94"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94"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94"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94"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94"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95"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95"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95"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95"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95"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95"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95"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95"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95"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95"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95"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95"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95"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95"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95"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95"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95"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95"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72"/>
      <c r="BS63" s="272" t="str">
        <f ca="true">+IF(OFFSET('Water Data'!$D$27,0,10*ROW('Water Data'!D57))="","",OFFSET('Water Data'!$D$27,0,10*ROW('Water Data'!D57)))</f>
        <v/>
      </c>
      <c r="BT63" s="272" t="str">
        <f ca="true">+IF(OFFSET('Water Data'!$D$28,0,10*ROW('Water Data'!D57))="","",OFFSET('Water Data'!$D$28,0,10*ROW('Water Data'!D57)))</f>
        <v/>
      </c>
      <c r="BU63" s="272" t="str">
        <f ca="true">+IF(OFFSET('Water Data'!$D$29,0,10*ROW('Water Data'!D57))="","",OFFSET('Water Data'!$D$29,0,10*ROW('Water Data'!D57)))</f>
        <v/>
      </c>
      <c r="BV63" s="272" t="str">
        <f ca="true">+IF(OFFSET('Water Data'!$E$27,0,10*ROW('Water Data'!E57))="","",OFFSET('Water Data'!$E$27,0,10*ROW('Water Data'!E57)))</f>
        <v/>
      </c>
      <c r="BW63" s="272" t="str">
        <f ca="true">+IF(OFFSET('Water Data'!$E$28,0,10*ROW('Water Data'!E57))="","",OFFSET('Water Data'!$E$28,0,10*ROW('Water Data'!E57)))</f>
        <v/>
      </c>
      <c r="BX63" s="272" t="str">
        <f ca="true">+IF(OFFSET('Water Data'!$E$29,0,10*ROW('Water Data'!E57))="","",OFFSET('Water Data'!$E$29,0,10*ROW('Water Data'!E57)))</f>
        <v/>
      </c>
      <c r="BY63" s="272" t="str">
        <f ca="true">+IF(OFFSET('Water Data'!$F$27,0,10*ROW('Water Data'!F57))="","",OFFSET('Water Data'!$F$27,0,10*ROW('Water Data'!F57)))</f>
        <v/>
      </c>
      <c r="BZ63" s="272" t="str">
        <f ca="true">+IF(OFFSET('Water Data'!$F$28,0,10*ROW('Water Data'!F57))="","",OFFSET('Water Data'!$F$28,0,10*ROW('Water Data'!F57)))</f>
        <v/>
      </c>
      <c r="CA63" s="272" t="str">
        <f ca="true">+IF(OFFSET('Water Data'!$F$29,0,10*ROW('Water Data'!F57))="","",OFFSET('Water Data'!$F$29,0,10*ROW('Water Data'!F57)))</f>
        <v/>
      </c>
      <c r="CB63" s="272" t="str">
        <f ca="true">+IF(OFFSET('Water Data'!$G$27,0,10*ROW('Water Data'!G57))="","",OFFSET('Water Data'!$G$27,0,10*ROW('Water Data'!G57)))</f>
        <v/>
      </c>
      <c r="CC63" s="272" t="str">
        <f ca="true">+IF(OFFSET('Water Data'!$G$28,0,10*ROW('Water Data'!G57))="","",OFFSET('Water Data'!$G$28,0,10*ROW('Water Data'!G57)))</f>
        <v/>
      </c>
      <c r="CD63" s="272" t="str">
        <f ca="true">+IF(OFFSET('Water Data'!$G$29,0,10*ROW('Water Data'!G57))="","",OFFSET('Water Data'!$G$29,0,10*ROW('Water Data'!G57)))</f>
        <v/>
      </c>
      <c r="CE63" s="272" t="str">
        <f ca="true">+IF(OFFSET('Water Data'!$H$27,0,10*ROW('Water Data'!H57))="","",OFFSET('Water Data'!$H$27,0,10*ROW('Water Data'!H57)))</f>
        <v/>
      </c>
      <c r="CF63" s="272" t="str">
        <f ca="true">+IF(OFFSET('Water Data'!$H$28,0,10*ROW('Water Data'!H57))="","",OFFSET('Water Data'!$H$28,0,10*ROW('Water Data'!H57)))</f>
        <v/>
      </c>
      <c r="CG63" s="272" t="str">
        <f ca="true">+IF(OFFSET('Water Data'!$H$29,0,10*ROW('Water Data'!H57))="","",OFFSET('Water Data'!$H$29,0,10*ROW('Water Data'!H57)))</f>
        <v/>
      </c>
      <c r="CH63" s="272" t="str">
        <f ca="true">+IF(OFFSET('Water Data'!$I$27,0,10*ROW('Water Data'!I57))="","",OFFSET('Water Data'!$I$27,0,10*ROW('Water Data'!I57)))</f>
        <v/>
      </c>
      <c r="CI63" s="272" t="str">
        <f ca="true">+IF(OFFSET('Water Data'!$I$28,0,10*ROW('Water Data'!I57))="","",OFFSET('Water Data'!$I$28,0,10*ROW('Water Data'!I57)))</f>
        <v/>
      </c>
      <c r="CJ63" s="272" t="str">
        <f ca="true">+IF(OFFSET('Water Data'!$I$29,0,10*ROW('Water Data'!I57))="","",OFFSET('Water Data'!$I$29,0,10*ROW('Water Data'!I57)))</f>
        <v/>
      </c>
      <c r="CK63" s="272" t="str">
        <f ca="true">+IF(OFFSET('Sanitation Data'!$D$28,0,10*ROW('Sanitation Data'!D57))="","",OFFSET('Sanitation Data'!$D$28,0,10*ROW('Sanitation Data'!D57)))</f>
        <v/>
      </c>
      <c r="CL63" s="272" t="str">
        <f ca="true">+IF(OFFSET('Sanitation Data'!$D$29,0,10*ROW('Sanitation Data'!D57))="","",OFFSET('Sanitation Data'!$D$29,0,10*ROW('Sanitation Data'!D57)))</f>
        <v/>
      </c>
      <c r="CM63" s="272" t="str">
        <f ca="true">+IF(OFFSET('Sanitation Data'!$D$30,0,10*ROW('Sanitation Data'!D57))="","",OFFSET('Sanitation Data'!$D$30,0,10*ROW('Sanitation Data'!D57)))</f>
        <v/>
      </c>
      <c r="CN63" s="272" t="str">
        <f ca="true">+IF(OFFSET('Sanitation Data'!$D$31,0,10*ROW('Sanitation Data'!D57))="","",OFFSET('Sanitation Data'!$D$31,0,10*ROW('Sanitation Data'!D57)))</f>
        <v/>
      </c>
      <c r="CO63" s="272" t="str">
        <f ca="true">+IF(OFFSET('Sanitation Data'!$D$32,0,10*ROW('Sanitation Data'!D57))="","",OFFSET('Sanitation Data'!$D$32,0,10*ROW('Sanitation Data'!D57)))</f>
        <v/>
      </c>
      <c r="CP63" s="272" t="str">
        <f ca="true">+IF(OFFSET('Sanitation Data'!$E$28,0,10*ROW('Sanitation Data'!E57))="","",OFFSET('Sanitation Data'!$E$28,0,10*ROW('Sanitation Data'!E57)))</f>
        <v/>
      </c>
      <c r="CQ63" s="272" t="str">
        <f ca="true">+IF(OFFSET('Sanitation Data'!$E$29,0,10*ROW('Sanitation Data'!E57))="","",OFFSET('Sanitation Data'!$E$29,0,10*ROW('Sanitation Data'!E57)))</f>
        <v/>
      </c>
      <c r="CR63" s="272" t="str">
        <f ca="true">+IF(OFFSET('Sanitation Data'!$E$30,0,10*ROW('Sanitation Data'!E57))="","",OFFSET('Sanitation Data'!$E$30,0,10*ROW('Sanitation Data'!E57)))</f>
        <v/>
      </c>
      <c r="CS63" s="272" t="str">
        <f ca="true">+IF(OFFSET('Sanitation Data'!$E$31,0,10*ROW('Sanitation Data'!E57))="","",OFFSET('Sanitation Data'!$E$31,0,10*ROW('Sanitation Data'!E57)))</f>
        <v/>
      </c>
      <c r="CT63" s="272" t="str">
        <f ca="true">+IF(OFFSET('Sanitation Data'!$E$32,0,10*ROW('Sanitation Data'!E57))="","",OFFSET('Sanitation Data'!$E$32,0,10*ROW('Sanitation Data'!E57)))</f>
        <v/>
      </c>
      <c r="CU63" s="272" t="str">
        <f ca="true">+IF(OFFSET('Sanitation Data'!$F$28,0,10*ROW('Sanitation Data'!F57))="","",OFFSET('Sanitation Data'!$F$28,0,10*ROW('Sanitation Data'!F57)))</f>
        <v/>
      </c>
      <c r="CV63" s="272" t="str">
        <f ca="true">+IF(OFFSET('Sanitation Data'!$F$29,0,10*ROW('Sanitation Data'!F57))="","",OFFSET('Sanitation Data'!$F$29,0,10*ROW('Sanitation Data'!F57)))</f>
        <v/>
      </c>
      <c r="CW63" s="272" t="str">
        <f ca="true">+IF(OFFSET('Sanitation Data'!$F$30,0,10*ROW('Sanitation Data'!F57))="","",OFFSET('Sanitation Data'!$F$30,0,10*ROW('Sanitation Data'!F57)))</f>
        <v/>
      </c>
      <c r="CX63" s="272" t="str">
        <f ca="true">+IF(OFFSET('Sanitation Data'!$F$31,0,10*ROW('Sanitation Data'!F57))="","",OFFSET('Sanitation Data'!$F$31,0,10*ROW('Sanitation Data'!F57)))</f>
        <v/>
      </c>
      <c r="CY63" s="272" t="str">
        <f ca="true">+IF(OFFSET('Sanitation Data'!$F$32,0,10*ROW('Sanitation Data'!F57))="","",OFFSET('Sanitation Data'!$F$32,0,10*ROW('Sanitation Data'!F57)))</f>
        <v/>
      </c>
      <c r="CZ63" s="272" t="str">
        <f ca="true">+IF(OFFSET('Sanitation Data'!$G$28,0,10*ROW('Sanitation Data'!G57))="","",OFFSET('Sanitation Data'!$G$28,0,10*ROW('Sanitation Data'!G57)))</f>
        <v/>
      </c>
      <c r="DA63" s="272" t="str">
        <f ca="true">+IF(OFFSET('Sanitation Data'!$G$29,0,10*ROW('Sanitation Data'!G57))="","",OFFSET('Sanitation Data'!$G$29,0,10*ROW('Sanitation Data'!G57)))</f>
        <v/>
      </c>
      <c r="DB63" s="272" t="str">
        <f ca="true">+IF(OFFSET('Sanitation Data'!$G$30,0,10*ROW('Sanitation Data'!G57))="","",OFFSET('Sanitation Data'!$G$30,0,10*ROW('Sanitation Data'!G57)))</f>
        <v/>
      </c>
      <c r="DC63" s="272" t="str">
        <f ca="true">+IF(OFFSET('Sanitation Data'!$G$31,0,10*ROW('Sanitation Data'!G57))="","",OFFSET('Sanitation Data'!$G$31,0,10*ROW('Sanitation Data'!G57)))</f>
        <v/>
      </c>
      <c r="DD63" s="272" t="str">
        <f ca="true">+IF(OFFSET('Sanitation Data'!$G$32,0,10*ROW('Sanitation Data'!G57))="","",OFFSET('Sanitation Data'!$G$32,0,10*ROW('Sanitation Data'!G57)))</f>
        <v/>
      </c>
      <c r="DE63" s="272" t="str">
        <f ca="true">+IF(OFFSET('Sanitation Data'!$H$28,0,10*ROW('Sanitation Data'!H57))="","",OFFSET('Sanitation Data'!$H$28,0,10*ROW('Sanitation Data'!H57)))</f>
        <v/>
      </c>
      <c r="DF63" s="272" t="str">
        <f ca="true">+IF(OFFSET('Sanitation Data'!$H$29,0,10*ROW('Sanitation Data'!H57))="","",OFFSET('Sanitation Data'!$H$29,0,10*ROW('Sanitation Data'!H57)))</f>
        <v/>
      </c>
      <c r="DG63" s="272" t="str">
        <f ca="true">+IF(OFFSET('Sanitation Data'!$H$30,0,10*ROW('Sanitation Data'!H57))="","",OFFSET('Sanitation Data'!$H$30,0,10*ROW('Sanitation Data'!H57)))</f>
        <v/>
      </c>
      <c r="DH63" s="272" t="str">
        <f ca="true">+IF(OFFSET('Sanitation Data'!$H$31,0,10*ROW('Sanitation Data'!H57))="","",OFFSET('Sanitation Data'!$H$31,0,10*ROW('Sanitation Data'!H57)))</f>
        <v/>
      </c>
      <c r="DI63" s="272" t="str">
        <f ca="true">+IF(OFFSET('Sanitation Data'!$H$32,0,10*ROW('Sanitation Data'!H57))="","",OFFSET('Sanitation Data'!$H$32,0,10*ROW('Sanitation Data'!H57)))</f>
        <v/>
      </c>
      <c r="DJ63" s="272" t="str">
        <f ca="true">+IF(OFFSET('Sanitation Data'!$I$28,0,10*ROW('Sanitation Data'!I57))="","",OFFSET('Sanitation Data'!$I$28,0,10*ROW('Sanitation Data'!I57)))</f>
        <v/>
      </c>
      <c r="DK63" s="272" t="str">
        <f ca="true">+IF(OFFSET('Sanitation Data'!$I$29,0,10*ROW('Sanitation Data'!I57))="","",OFFSET('Sanitation Data'!$I$29,0,10*ROW('Sanitation Data'!I57)))</f>
        <v/>
      </c>
      <c r="DL63" s="272" t="str">
        <f ca="true">+IF(OFFSET('Sanitation Data'!$I$30,0,10*ROW('Sanitation Data'!I57))="","",OFFSET('Sanitation Data'!$I$30,0,10*ROW('Sanitation Data'!I57)))</f>
        <v/>
      </c>
      <c r="DM63" s="272" t="str">
        <f ca="true">+IF(OFFSET('Sanitation Data'!$I$31,0,10*ROW('Sanitation Data'!I57))="","",OFFSET('Sanitation Data'!$I$31,0,10*ROW('Sanitation Data'!I57)))</f>
        <v/>
      </c>
      <c r="DN63" s="272" t="str">
        <f ca="true">+IF(OFFSET('Sanitation Data'!$I$32,0,10*ROW('Sanitation Data'!I57))="","",OFFSET('Sanitation Data'!$I$32,0,10*ROW('Sanitation Data'!I57)))</f>
        <v/>
      </c>
      <c r="DO63" s="272" t="str">
        <f ca="true">+IF(OFFSET('Hygiene Data'!$D$11,0,10*ROW('Hygiene Data'!D57))="","",OFFSET('Hygiene Data'!$D$11,0,10*ROW('Hygiene Data'!D57)))</f>
        <v/>
      </c>
      <c r="DP63" s="272" t="str">
        <f ca="true">+IF(OFFSET('Hygiene Data'!$D$12,0,10*ROW('Hygiene Data'!D57))="","",OFFSET('Hygiene Data'!$D$12,0,10*ROW('Hygiene Data'!D57)))</f>
        <v/>
      </c>
      <c r="DQ63" s="272" t="str">
        <f ca="true">+IF(OFFSET('Hygiene Data'!$D$13,0,10*ROW('Hygiene Data'!D57))="","",OFFSET('Hygiene Data'!$D$13,0,10*ROW('Hygiene Data'!D57)))</f>
        <v/>
      </c>
      <c r="DR63" s="272" t="str">
        <f ca="true">+IF(OFFSET('Hygiene Data'!$E$11,0,10*ROW('Hygiene Data'!E57))="","",OFFSET('Hygiene Data'!$E$11,0,10*ROW('Hygiene Data'!E57)))</f>
        <v/>
      </c>
      <c r="DS63" s="272" t="str">
        <f ca="true">+IF(OFFSET('Hygiene Data'!$E$12,0,10*ROW('Hygiene Data'!E57))="","",OFFSET('Hygiene Data'!$E$12,0,10*ROW('Hygiene Data'!E57)))</f>
        <v/>
      </c>
      <c r="DT63" s="272" t="str">
        <f ca="true">+IF(OFFSET('Hygiene Data'!$E$13,0,10*ROW('Hygiene Data'!E57))="","",OFFSET('Hygiene Data'!$E$13,0,10*ROW('Hygiene Data'!E57)))</f>
        <v/>
      </c>
      <c r="DU63" s="272" t="str">
        <f ca="true">+IF(OFFSET('Hygiene Data'!$F$11,0,10*ROW('Hygiene Data'!F57))="","",OFFSET('Hygiene Data'!$F$11,0,10*ROW('Hygiene Data'!F57)))</f>
        <v/>
      </c>
      <c r="DV63" s="272" t="str">
        <f ca="true">+IF(OFFSET('Hygiene Data'!$F$12,0,10*ROW('Hygiene Data'!F57))="","",OFFSET('Hygiene Data'!$F$12,0,10*ROW('Hygiene Data'!F57)))</f>
        <v/>
      </c>
      <c r="DW63" s="272" t="str">
        <f ca="true">+IF(OFFSET('Hygiene Data'!$F$13,0,10*ROW('Hygiene Data'!F57))="","",OFFSET('Hygiene Data'!$F$13,0,10*ROW('Hygiene Data'!F57)))</f>
        <v/>
      </c>
      <c r="DX63" s="272" t="str">
        <f ca="true">+IF(OFFSET('Hygiene Data'!$G$11,0,10*ROW('Hygiene Data'!G57))="","",OFFSET('Hygiene Data'!$G$11,0,10*ROW('Hygiene Data'!G57)))</f>
        <v/>
      </c>
      <c r="DY63" s="272" t="str">
        <f ca="true">+IF(OFFSET('Hygiene Data'!$G$12,0,10*ROW('Hygiene Data'!G57))="","",OFFSET('Hygiene Data'!$G$12,0,10*ROW('Hygiene Data'!G57)))</f>
        <v/>
      </c>
      <c r="DZ63" s="272" t="str">
        <f ca="true">+IF(OFFSET('Hygiene Data'!$G$13,0,10*ROW('Hygiene Data'!G57))="","",OFFSET('Hygiene Data'!$G$13,0,10*ROW('Hygiene Data'!G57)))</f>
        <v/>
      </c>
      <c r="EA63" s="272" t="str">
        <f ca="true">+IF(OFFSET('Hygiene Data'!$H$11,0,10*ROW('Hygiene Data'!H57))="","",OFFSET('Hygiene Data'!$H$11,0,10*ROW('Hygiene Data'!H57)))</f>
        <v/>
      </c>
      <c r="EB63" s="272" t="str">
        <f ca="true">+IF(OFFSET('Hygiene Data'!$H$12,0,10*ROW('Hygiene Data'!H57))="","",OFFSET('Hygiene Data'!$H$12,0,10*ROW('Hygiene Data'!H57)))</f>
        <v/>
      </c>
      <c r="EC63" s="272" t="str">
        <f ca="true">+IF(OFFSET('Hygiene Data'!$H$13,0,10*ROW('Hygiene Data'!H57))="","",OFFSET('Hygiene Data'!$H$13,0,10*ROW('Hygiene Data'!H57)))</f>
        <v/>
      </c>
      <c r="ED63" s="272" t="str">
        <f ca="true">+IF(OFFSET('Hygiene Data'!$I$11,0,10*ROW('Hygiene Data'!I57))="","",OFFSET('Hygiene Data'!$I$11,0,10*ROW('Hygiene Data'!I57)))</f>
        <v/>
      </c>
      <c r="EE63" s="272" t="str">
        <f ca="true">+IF(OFFSET('Hygiene Data'!$I$12,0,10*ROW('Hygiene Data'!I57))="","",OFFSET('Hygiene Data'!$I$12,0,10*ROW('Hygiene Data'!I57)))</f>
        <v/>
      </c>
      <c r="EF63" s="272" t="str">
        <f ca="true">+IF(OFFSET('Hygiene Data'!$I$13,0,10*ROW('Hygiene Data'!I57))="","",OFFSET('Hygiene Data'!$I$13,0,10*ROW('Hygiene Data'!I57)))</f>
        <v/>
      </c>
    </row>
    <row xmlns:x14ac="http://schemas.microsoft.com/office/spreadsheetml/2009/9/ac" r="64" x14ac:dyDescent="0.2">
      <c r="A64" s="36" t="str">
        <f ca="true">+IF(OFFSET('Water Data'!$B$2,0,10*ROW('Water Data'!E58))="","",OFFSET('Water Data'!$B$2,0,10*ROW('Water Data'!E58)))</f>
        <v/>
      </c>
      <c r="B64" s="36" t="str">
        <f ca="true">+IF(OFFSET('Water Data'!$C$2,0,10*ROW('Water Data'!F58))="","",OFFSET('Water Data'!$C$2,0,10*ROW('Water Data'!F58)))</f>
        <v/>
      </c>
      <c r="C64" s="328" t="str">
        <f t="shared" ca="true" si="0"/>
        <v/>
      </c>
      <c r="D64" s="93"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93"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93"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93"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93"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93"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93"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93"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93"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93"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93"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93"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93"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93"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93"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93"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93"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93"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94"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94"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94"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94"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94"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94"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94"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94"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94"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94"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94"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94"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94"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94"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94"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94"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94"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94"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94"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94"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94"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94"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94"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94"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94"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94"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94"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94"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94"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94"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95"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95"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95"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95"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95"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95"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95"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95"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95"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95"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95"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95"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95"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95"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95"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95"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95"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95"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72"/>
      <c r="BS64" s="272" t="str">
        <f ca="true">+IF(OFFSET('Water Data'!$D$27,0,10*ROW('Water Data'!D58))="","",OFFSET('Water Data'!$D$27,0,10*ROW('Water Data'!D58)))</f>
        <v/>
      </c>
      <c r="BT64" s="272" t="str">
        <f ca="true">+IF(OFFSET('Water Data'!$D$28,0,10*ROW('Water Data'!D58))="","",OFFSET('Water Data'!$D$28,0,10*ROW('Water Data'!D58)))</f>
        <v/>
      </c>
      <c r="BU64" s="272" t="str">
        <f ca="true">+IF(OFFSET('Water Data'!$D$29,0,10*ROW('Water Data'!D58))="","",OFFSET('Water Data'!$D$29,0,10*ROW('Water Data'!D58)))</f>
        <v/>
      </c>
      <c r="BV64" s="272" t="str">
        <f ca="true">+IF(OFFSET('Water Data'!$E$27,0,10*ROW('Water Data'!E58))="","",OFFSET('Water Data'!$E$27,0,10*ROW('Water Data'!E58)))</f>
        <v/>
      </c>
      <c r="BW64" s="272" t="str">
        <f ca="true">+IF(OFFSET('Water Data'!$E$28,0,10*ROW('Water Data'!E58))="","",OFFSET('Water Data'!$E$28,0,10*ROW('Water Data'!E58)))</f>
        <v/>
      </c>
      <c r="BX64" s="272" t="str">
        <f ca="true">+IF(OFFSET('Water Data'!$E$29,0,10*ROW('Water Data'!E58))="","",OFFSET('Water Data'!$E$29,0,10*ROW('Water Data'!E58)))</f>
        <v/>
      </c>
      <c r="BY64" s="272" t="str">
        <f ca="true">+IF(OFFSET('Water Data'!$F$27,0,10*ROW('Water Data'!F58))="","",OFFSET('Water Data'!$F$27,0,10*ROW('Water Data'!F58)))</f>
        <v/>
      </c>
      <c r="BZ64" s="272" t="str">
        <f ca="true">+IF(OFFSET('Water Data'!$F$28,0,10*ROW('Water Data'!F58))="","",OFFSET('Water Data'!$F$28,0,10*ROW('Water Data'!F58)))</f>
        <v/>
      </c>
      <c r="CA64" s="272" t="str">
        <f ca="true">+IF(OFFSET('Water Data'!$F$29,0,10*ROW('Water Data'!F58))="","",OFFSET('Water Data'!$F$29,0,10*ROW('Water Data'!F58)))</f>
        <v/>
      </c>
      <c r="CB64" s="272" t="str">
        <f ca="true">+IF(OFFSET('Water Data'!$G$27,0,10*ROW('Water Data'!G58))="","",OFFSET('Water Data'!$G$27,0,10*ROW('Water Data'!G58)))</f>
        <v/>
      </c>
      <c r="CC64" s="272" t="str">
        <f ca="true">+IF(OFFSET('Water Data'!$G$28,0,10*ROW('Water Data'!G58))="","",OFFSET('Water Data'!$G$28,0,10*ROW('Water Data'!G58)))</f>
        <v/>
      </c>
      <c r="CD64" s="272" t="str">
        <f ca="true">+IF(OFFSET('Water Data'!$G$29,0,10*ROW('Water Data'!G58))="","",OFFSET('Water Data'!$G$29,0,10*ROW('Water Data'!G58)))</f>
        <v/>
      </c>
      <c r="CE64" s="272" t="str">
        <f ca="true">+IF(OFFSET('Water Data'!$H$27,0,10*ROW('Water Data'!H58))="","",OFFSET('Water Data'!$H$27,0,10*ROW('Water Data'!H58)))</f>
        <v/>
      </c>
      <c r="CF64" s="272" t="str">
        <f ca="true">+IF(OFFSET('Water Data'!$H$28,0,10*ROW('Water Data'!H58))="","",OFFSET('Water Data'!$H$28,0,10*ROW('Water Data'!H58)))</f>
        <v/>
      </c>
      <c r="CG64" s="272" t="str">
        <f ca="true">+IF(OFFSET('Water Data'!$H$29,0,10*ROW('Water Data'!H58))="","",OFFSET('Water Data'!$H$29,0,10*ROW('Water Data'!H58)))</f>
        <v/>
      </c>
      <c r="CH64" s="272" t="str">
        <f ca="true">+IF(OFFSET('Water Data'!$I$27,0,10*ROW('Water Data'!I58))="","",OFFSET('Water Data'!$I$27,0,10*ROW('Water Data'!I58)))</f>
        <v/>
      </c>
      <c r="CI64" s="272" t="str">
        <f ca="true">+IF(OFFSET('Water Data'!$I$28,0,10*ROW('Water Data'!I58))="","",OFFSET('Water Data'!$I$28,0,10*ROW('Water Data'!I58)))</f>
        <v/>
      </c>
      <c r="CJ64" s="272" t="str">
        <f ca="true">+IF(OFFSET('Water Data'!$I$29,0,10*ROW('Water Data'!I58))="","",OFFSET('Water Data'!$I$29,0,10*ROW('Water Data'!I58)))</f>
        <v/>
      </c>
      <c r="CK64" s="272" t="str">
        <f ca="true">+IF(OFFSET('Sanitation Data'!$D$28,0,10*ROW('Sanitation Data'!D58))="","",OFFSET('Sanitation Data'!$D$28,0,10*ROW('Sanitation Data'!D58)))</f>
        <v/>
      </c>
      <c r="CL64" s="272" t="str">
        <f ca="true">+IF(OFFSET('Sanitation Data'!$D$29,0,10*ROW('Sanitation Data'!D58))="","",OFFSET('Sanitation Data'!$D$29,0,10*ROW('Sanitation Data'!D58)))</f>
        <v/>
      </c>
      <c r="CM64" s="272" t="str">
        <f ca="true">+IF(OFFSET('Sanitation Data'!$D$30,0,10*ROW('Sanitation Data'!D58))="","",OFFSET('Sanitation Data'!$D$30,0,10*ROW('Sanitation Data'!D58)))</f>
        <v/>
      </c>
      <c r="CN64" s="272" t="str">
        <f ca="true">+IF(OFFSET('Sanitation Data'!$D$31,0,10*ROW('Sanitation Data'!D58))="","",OFFSET('Sanitation Data'!$D$31,0,10*ROW('Sanitation Data'!D58)))</f>
        <v/>
      </c>
      <c r="CO64" s="272" t="str">
        <f ca="true">+IF(OFFSET('Sanitation Data'!$D$32,0,10*ROW('Sanitation Data'!D58))="","",OFFSET('Sanitation Data'!$D$32,0,10*ROW('Sanitation Data'!D58)))</f>
        <v/>
      </c>
      <c r="CP64" s="272" t="str">
        <f ca="true">+IF(OFFSET('Sanitation Data'!$E$28,0,10*ROW('Sanitation Data'!E58))="","",OFFSET('Sanitation Data'!$E$28,0,10*ROW('Sanitation Data'!E58)))</f>
        <v/>
      </c>
      <c r="CQ64" s="272" t="str">
        <f ca="true">+IF(OFFSET('Sanitation Data'!$E$29,0,10*ROW('Sanitation Data'!E58))="","",OFFSET('Sanitation Data'!$E$29,0,10*ROW('Sanitation Data'!E58)))</f>
        <v/>
      </c>
      <c r="CR64" s="272" t="str">
        <f ca="true">+IF(OFFSET('Sanitation Data'!$E$30,0,10*ROW('Sanitation Data'!E58))="","",OFFSET('Sanitation Data'!$E$30,0,10*ROW('Sanitation Data'!E58)))</f>
        <v/>
      </c>
      <c r="CS64" s="272" t="str">
        <f ca="true">+IF(OFFSET('Sanitation Data'!$E$31,0,10*ROW('Sanitation Data'!E58))="","",OFFSET('Sanitation Data'!$E$31,0,10*ROW('Sanitation Data'!E58)))</f>
        <v/>
      </c>
      <c r="CT64" s="272" t="str">
        <f ca="true">+IF(OFFSET('Sanitation Data'!$E$32,0,10*ROW('Sanitation Data'!E58))="","",OFFSET('Sanitation Data'!$E$32,0,10*ROW('Sanitation Data'!E58)))</f>
        <v/>
      </c>
      <c r="CU64" s="272" t="str">
        <f ca="true">+IF(OFFSET('Sanitation Data'!$F$28,0,10*ROW('Sanitation Data'!F58))="","",OFFSET('Sanitation Data'!$F$28,0,10*ROW('Sanitation Data'!F58)))</f>
        <v/>
      </c>
      <c r="CV64" s="272" t="str">
        <f ca="true">+IF(OFFSET('Sanitation Data'!$F$29,0,10*ROW('Sanitation Data'!F58))="","",OFFSET('Sanitation Data'!$F$29,0,10*ROW('Sanitation Data'!F58)))</f>
        <v/>
      </c>
      <c r="CW64" s="272" t="str">
        <f ca="true">+IF(OFFSET('Sanitation Data'!$F$30,0,10*ROW('Sanitation Data'!F58))="","",OFFSET('Sanitation Data'!$F$30,0,10*ROW('Sanitation Data'!F58)))</f>
        <v/>
      </c>
      <c r="CX64" s="272" t="str">
        <f ca="true">+IF(OFFSET('Sanitation Data'!$F$31,0,10*ROW('Sanitation Data'!F58))="","",OFFSET('Sanitation Data'!$F$31,0,10*ROW('Sanitation Data'!F58)))</f>
        <v/>
      </c>
      <c r="CY64" s="272" t="str">
        <f ca="true">+IF(OFFSET('Sanitation Data'!$F$32,0,10*ROW('Sanitation Data'!F58))="","",OFFSET('Sanitation Data'!$F$32,0,10*ROW('Sanitation Data'!F58)))</f>
        <v/>
      </c>
      <c r="CZ64" s="272" t="str">
        <f ca="true">+IF(OFFSET('Sanitation Data'!$G$28,0,10*ROW('Sanitation Data'!G58))="","",OFFSET('Sanitation Data'!$G$28,0,10*ROW('Sanitation Data'!G58)))</f>
        <v/>
      </c>
      <c r="DA64" s="272" t="str">
        <f ca="true">+IF(OFFSET('Sanitation Data'!$G$29,0,10*ROW('Sanitation Data'!G58))="","",OFFSET('Sanitation Data'!$G$29,0,10*ROW('Sanitation Data'!G58)))</f>
        <v/>
      </c>
      <c r="DB64" s="272" t="str">
        <f ca="true">+IF(OFFSET('Sanitation Data'!$G$30,0,10*ROW('Sanitation Data'!G58))="","",OFFSET('Sanitation Data'!$G$30,0,10*ROW('Sanitation Data'!G58)))</f>
        <v/>
      </c>
      <c r="DC64" s="272" t="str">
        <f ca="true">+IF(OFFSET('Sanitation Data'!$G$31,0,10*ROW('Sanitation Data'!G58))="","",OFFSET('Sanitation Data'!$G$31,0,10*ROW('Sanitation Data'!G58)))</f>
        <v/>
      </c>
      <c r="DD64" s="272" t="str">
        <f ca="true">+IF(OFFSET('Sanitation Data'!$G$32,0,10*ROW('Sanitation Data'!G58))="","",OFFSET('Sanitation Data'!$G$32,0,10*ROW('Sanitation Data'!G58)))</f>
        <v/>
      </c>
      <c r="DE64" s="272" t="str">
        <f ca="true">+IF(OFFSET('Sanitation Data'!$H$28,0,10*ROW('Sanitation Data'!H58))="","",OFFSET('Sanitation Data'!$H$28,0,10*ROW('Sanitation Data'!H58)))</f>
        <v/>
      </c>
      <c r="DF64" s="272" t="str">
        <f ca="true">+IF(OFFSET('Sanitation Data'!$H$29,0,10*ROW('Sanitation Data'!H58))="","",OFFSET('Sanitation Data'!$H$29,0,10*ROW('Sanitation Data'!H58)))</f>
        <v/>
      </c>
      <c r="DG64" s="272" t="str">
        <f ca="true">+IF(OFFSET('Sanitation Data'!$H$30,0,10*ROW('Sanitation Data'!H58))="","",OFFSET('Sanitation Data'!$H$30,0,10*ROW('Sanitation Data'!H58)))</f>
        <v/>
      </c>
      <c r="DH64" s="272" t="str">
        <f ca="true">+IF(OFFSET('Sanitation Data'!$H$31,0,10*ROW('Sanitation Data'!H58))="","",OFFSET('Sanitation Data'!$H$31,0,10*ROW('Sanitation Data'!H58)))</f>
        <v/>
      </c>
      <c r="DI64" s="272" t="str">
        <f ca="true">+IF(OFFSET('Sanitation Data'!$H$32,0,10*ROW('Sanitation Data'!H58))="","",OFFSET('Sanitation Data'!$H$32,0,10*ROW('Sanitation Data'!H58)))</f>
        <v/>
      </c>
      <c r="DJ64" s="272" t="str">
        <f ca="true">+IF(OFFSET('Sanitation Data'!$I$28,0,10*ROW('Sanitation Data'!I58))="","",OFFSET('Sanitation Data'!$I$28,0,10*ROW('Sanitation Data'!I58)))</f>
        <v/>
      </c>
      <c r="DK64" s="272" t="str">
        <f ca="true">+IF(OFFSET('Sanitation Data'!$I$29,0,10*ROW('Sanitation Data'!I58))="","",OFFSET('Sanitation Data'!$I$29,0,10*ROW('Sanitation Data'!I58)))</f>
        <v/>
      </c>
      <c r="DL64" s="272" t="str">
        <f ca="true">+IF(OFFSET('Sanitation Data'!$I$30,0,10*ROW('Sanitation Data'!I58))="","",OFFSET('Sanitation Data'!$I$30,0,10*ROW('Sanitation Data'!I58)))</f>
        <v/>
      </c>
      <c r="DM64" s="272" t="str">
        <f ca="true">+IF(OFFSET('Sanitation Data'!$I$31,0,10*ROW('Sanitation Data'!I58))="","",OFFSET('Sanitation Data'!$I$31,0,10*ROW('Sanitation Data'!I58)))</f>
        <v/>
      </c>
      <c r="DN64" s="272" t="str">
        <f ca="true">+IF(OFFSET('Sanitation Data'!$I$32,0,10*ROW('Sanitation Data'!I58))="","",OFFSET('Sanitation Data'!$I$32,0,10*ROW('Sanitation Data'!I58)))</f>
        <v/>
      </c>
      <c r="DO64" s="272" t="str">
        <f ca="true">+IF(OFFSET('Hygiene Data'!$D$11,0,10*ROW('Hygiene Data'!D58))="","",OFFSET('Hygiene Data'!$D$11,0,10*ROW('Hygiene Data'!D58)))</f>
        <v/>
      </c>
      <c r="DP64" s="272" t="str">
        <f ca="true">+IF(OFFSET('Hygiene Data'!$D$12,0,10*ROW('Hygiene Data'!D58))="","",OFFSET('Hygiene Data'!$D$12,0,10*ROW('Hygiene Data'!D58)))</f>
        <v/>
      </c>
      <c r="DQ64" s="272" t="str">
        <f ca="true">+IF(OFFSET('Hygiene Data'!$D$13,0,10*ROW('Hygiene Data'!D58))="","",OFFSET('Hygiene Data'!$D$13,0,10*ROW('Hygiene Data'!D58)))</f>
        <v/>
      </c>
      <c r="DR64" s="272" t="str">
        <f ca="true">+IF(OFFSET('Hygiene Data'!$E$11,0,10*ROW('Hygiene Data'!E58))="","",OFFSET('Hygiene Data'!$E$11,0,10*ROW('Hygiene Data'!E58)))</f>
        <v/>
      </c>
      <c r="DS64" s="272" t="str">
        <f ca="true">+IF(OFFSET('Hygiene Data'!$E$12,0,10*ROW('Hygiene Data'!E58))="","",OFFSET('Hygiene Data'!$E$12,0,10*ROW('Hygiene Data'!E58)))</f>
        <v/>
      </c>
      <c r="DT64" s="272" t="str">
        <f ca="true">+IF(OFFSET('Hygiene Data'!$E$13,0,10*ROW('Hygiene Data'!E58))="","",OFFSET('Hygiene Data'!$E$13,0,10*ROW('Hygiene Data'!E58)))</f>
        <v/>
      </c>
      <c r="DU64" s="272" t="str">
        <f ca="true">+IF(OFFSET('Hygiene Data'!$F$11,0,10*ROW('Hygiene Data'!F58))="","",OFFSET('Hygiene Data'!$F$11,0,10*ROW('Hygiene Data'!F58)))</f>
        <v/>
      </c>
      <c r="DV64" s="272" t="str">
        <f ca="true">+IF(OFFSET('Hygiene Data'!$F$12,0,10*ROW('Hygiene Data'!F58))="","",OFFSET('Hygiene Data'!$F$12,0,10*ROW('Hygiene Data'!F58)))</f>
        <v/>
      </c>
      <c r="DW64" s="272" t="str">
        <f ca="true">+IF(OFFSET('Hygiene Data'!$F$13,0,10*ROW('Hygiene Data'!F58))="","",OFFSET('Hygiene Data'!$F$13,0,10*ROW('Hygiene Data'!F58)))</f>
        <v/>
      </c>
      <c r="DX64" s="272" t="str">
        <f ca="true">+IF(OFFSET('Hygiene Data'!$G$11,0,10*ROW('Hygiene Data'!G58))="","",OFFSET('Hygiene Data'!$G$11,0,10*ROW('Hygiene Data'!G58)))</f>
        <v/>
      </c>
      <c r="DY64" s="272" t="str">
        <f ca="true">+IF(OFFSET('Hygiene Data'!$G$12,0,10*ROW('Hygiene Data'!G58))="","",OFFSET('Hygiene Data'!$G$12,0,10*ROW('Hygiene Data'!G58)))</f>
        <v/>
      </c>
      <c r="DZ64" s="272" t="str">
        <f ca="true">+IF(OFFSET('Hygiene Data'!$G$13,0,10*ROW('Hygiene Data'!G58))="","",OFFSET('Hygiene Data'!$G$13,0,10*ROW('Hygiene Data'!G58)))</f>
        <v/>
      </c>
      <c r="EA64" s="272" t="str">
        <f ca="true">+IF(OFFSET('Hygiene Data'!$H$11,0,10*ROW('Hygiene Data'!H58))="","",OFFSET('Hygiene Data'!$H$11,0,10*ROW('Hygiene Data'!H58)))</f>
        <v/>
      </c>
      <c r="EB64" s="272" t="str">
        <f ca="true">+IF(OFFSET('Hygiene Data'!$H$12,0,10*ROW('Hygiene Data'!H58))="","",OFFSET('Hygiene Data'!$H$12,0,10*ROW('Hygiene Data'!H58)))</f>
        <v/>
      </c>
      <c r="EC64" s="272" t="str">
        <f ca="true">+IF(OFFSET('Hygiene Data'!$H$13,0,10*ROW('Hygiene Data'!H58))="","",OFFSET('Hygiene Data'!$H$13,0,10*ROW('Hygiene Data'!H58)))</f>
        <v/>
      </c>
      <c r="ED64" s="272" t="str">
        <f ca="true">+IF(OFFSET('Hygiene Data'!$I$11,0,10*ROW('Hygiene Data'!I58))="","",OFFSET('Hygiene Data'!$I$11,0,10*ROW('Hygiene Data'!I58)))</f>
        <v/>
      </c>
      <c r="EE64" s="272" t="str">
        <f ca="true">+IF(OFFSET('Hygiene Data'!$I$12,0,10*ROW('Hygiene Data'!I58))="","",OFFSET('Hygiene Data'!$I$12,0,10*ROW('Hygiene Data'!I58)))</f>
        <v/>
      </c>
      <c r="EF64" s="272" t="str">
        <f ca="true">+IF(OFFSET('Hygiene Data'!$I$13,0,10*ROW('Hygiene Data'!I58))="","",OFFSET('Hygiene Data'!$I$13,0,10*ROW('Hygiene Data'!I58)))</f>
        <v/>
      </c>
    </row>
    <row xmlns:x14ac="http://schemas.microsoft.com/office/spreadsheetml/2009/9/ac" r="65" x14ac:dyDescent="0.2">
      <c r="A65" s="36" t="str">
        <f ca="true">+IF(OFFSET('Water Data'!$B$2,0,10*ROW('Water Data'!E59))="","",OFFSET('Water Data'!$B$2,0,10*ROW('Water Data'!E59)))</f>
        <v/>
      </c>
      <c r="B65" s="36" t="str">
        <f ca="true">+IF(OFFSET('Water Data'!$C$2,0,10*ROW('Water Data'!F59))="","",OFFSET('Water Data'!$C$2,0,10*ROW('Water Data'!F59)))</f>
        <v/>
      </c>
      <c r="C65" s="328" t="str">
        <f t="shared" ca="true" si="0"/>
        <v/>
      </c>
      <c r="D65" s="93"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93"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93"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93"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93"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93"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93"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93"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93"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93"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93"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93"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93"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93"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93"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93"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93"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93"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94"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94"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94"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94"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94"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94"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94"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94"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94"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94"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94"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94"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94"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94"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94"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94"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94"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94"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94"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94"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94"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94"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94"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94"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94"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94"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94"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94"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94"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94"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95"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95"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95"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95"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95"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95"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95"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95"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95"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95"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95"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95"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95"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95"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95"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95"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95"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95"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72"/>
      <c r="BS65" s="272" t="str">
        <f ca="true">+IF(OFFSET('Water Data'!$D$27,0,10*ROW('Water Data'!D59))="","",OFFSET('Water Data'!$D$27,0,10*ROW('Water Data'!D59)))</f>
        <v/>
      </c>
      <c r="BT65" s="272" t="str">
        <f ca="true">+IF(OFFSET('Water Data'!$D$28,0,10*ROW('Water Data'!D59))="","",OFFSET('Water Data'!$D$28,0,10*ROW('Water Data'!D59)))</f>
        <v/>
      </c>
      <c r="BU65" s="272" t="str">
        <f ca="true">+IF(OFFSET('Water Data'!$D$29,0,10*ROW('Water Data'!D59))="","",OFFSET('Water Data'!$D$29,0,10*ROW('Water Data'!D59)))</f>
        <v/>
      </c>
      <c r="BV65" s="272" t="str">
        <f ca="true">+IF(OFFSET('Water Data'!$E$27,0,10*ROW('Water Data'!E59))="","",OFFSET('Water Data'!$E$27,0,10*ROW('Water Data'!E59)))</f>
        <v/>
      </c>
      <c r="BW65" s="272" t="str">
        <f ca="true">+IF(OFFSET('Water Data'!$E$28,0,10*ROW('Water Data'!E59))="","",OFFSET('Water Data'!$E$28,0,10*ROW('Water Data'!E59)))</f>
        <v/>
      </c>
      <c r="BX65" s="272" t="str">
        <f ca="true">+IF(OFFSET('Water Data'!$E$29,0,10*ROW('Water Data'!E59))="","",OFFSET('Water Data'!$E$29,0,10*ROW('Water Data'!E59)))</f>
        <v/>
      </c>
      <c r="BY65" s="272" t="str">
        <f ca="true">+IF(OFFSET('Water Data'!$F$27,0,10*ROW('Water Data'!F59))="","",OFFSET('Water Data'!$F$27,0,10*ROW('Water Data'!F59)))</f>
        <v/>
      </c>
      <c r="BZ65" s="272" t="str">
        <f ca="true">+IF(OFFSET('Water Data'!$F$28,0,10*ROW('Water Data'!F59))="","",OFFSET('Water Data'!$F$28,0,10*ROW('Water Data'!F59)))</f>
        <v/>
      </c>
      <c r="CA65" s="272" t="str">
        <f ca="true">+IF(OFFSET('Water Data'!$F$29,0,10*ROW('Water Data'!F59))="","",OFFSET('Water Data'!$F$29,0,10*ROW('Water Data'!F59)))</f>
        <v/>
      </c>
      <c r="CB65" s="272" t="str">
        <f ca="true">+IF(OFFSET('Water Data'!$G$27,0,10*ROW('Water Data'!G59))="","",OFFSET('Water Data'!$G$27,0,10*ROW('Water Data'!G59)))</f>
        <v/>
      </c>
      <c r="CC65" s="272" t="str">
        <f ca="true">+IF(OFFSET('Water Data'!$G$28,0,10*ROW('Water Data'!G59))="","",OFFSET('Water Data'!$G$28,0,10*ROW('Water Data'!G59)))</f>
        <v/>
      </c>
      <c r="CD65" s="272" t="str">
        <f ca="true">+IF(OFFSET('Water Data'!$G$29,0,10*ROW('Water Data'!G59))="","",OFFSET('Water Data'!$G$29,0,10*ROW('Water Data'!G59)))</f>
        <v/>
      </c>
      <c r="CE65" s="272" t="str">
        <f ca="true">+IF(OFFSET('Water Data'!$H$27,0,10*ROW('Water Data'!H59))="","",OFFSET('Water Data'!$H$27,0,10*ROW('Water Data'!H59)))</f>
        <v/>
      </c>
      <c r="CF65" s="272" t="str">
        <f ca="true">+IF(OFFSET('Water Data'!$H$28,0,10*ROW('Water Data'!H59))="","",OFFSET('Water Data'!$H$28,0,10*ROW('Water Data'!H59)))</f>
        <v/>
      </c>
      <c r="CG65" s="272" t="str">
        <f ca="true">+IF(OFFSET('Water Data'!$H$29,0,10*ROW('Water Data'!H59))="","",OFFSET('Water Data'!$H$29,0,10*ROW('Water Data'!H59)))</f>
        <v/>
      </c>
      <c r="CH65" s="272" t="str">
        <f ca="true">+IF(OFFSET('Water Data'!$I$27,0,10*ROW('Water Data'!I59))="","",OFFSET('Water Data'!$I$27,0,10*ROW('Water Data'!I59)))</f>
        <v/>
      </c>
      <c r="CI65" s="272" t="str">
        <f ca="true">+IF(OFFSET('Water Data'!$I$28,0,10*ROW('Water Data'!I59))="","",OFFSET('Water Data'!$I$28,0,10*ROW('Water Data'!I59)))</f>
        <v/>
      </c>
      <c r="CJ65" s="272" t="str">
        <f ca="true">+IF(OFFSET('Water Data'!$I$29,0,10*ROW('Water Data'!I59))="","",OFFSET('Water Data'!$I$29,0,10*ROW('Water Data'!I59)))</f>
        <v/>
      </c>
      <c r="CK65" s="272" t="str">
        <f ca="true">+IF(OFFSET('Sanitation Data'!$D$28,0,10*ROW('Sanitation Data'!D59))="","",OFFSET('Sanitation Data'!$D$28,0,10*ROW('Sanitation Data'!D59)))</f>
        <v/>
      </c>
      <c r="CL65" s="272" t="str">
        <f ca="true">+IF(OFFSET('Sanitation Data'!$D$29,0,10*ROW('Sanitation Data'!D59))="","",OFFSET('Sanitation Data'!$D$29,0,10*ROW('Sanitation Data'!D59)))</f>
        <v/>
      </c>
      <c r="CM65" s="272" t="str">
        <f ca="true">+IF(OFFSET('Sanitation Data'!$D$30,0,10*ROW('Sanitation Data'!D59))="","",OFFSET('Sanitation Data'!$D$30,0,10*ROW('Sanitation Data'!D59)))</f>
        <v/>
      </c>
      <c r="CN65" s="272" t="str">
        <f ca="true">+IF(OFFSET('Sanitation Data'!$D$31,0,10*ROW('Sanitation Data'!D59))="","",OFFSET('Sanitation Data'!$D$31,0,10*ROW('Sanitation Data'!D59)))</f>
        <v/>
      </c>
      <c r="CO65" s="272" t="str">
        <f ca="true">+IF(OFFSET('Sanitation Data'!$D$32,0,10*ROW('Sanitation Data'!D59))="","",OFFSET('Sanitation Data'!$D$32,0,10*ROW('Sanitation Data'!D59)))</f>
        <v/>
      </c>
      <c r="CP65" s="272" t="str">
        <f ca="true">+IF(OFFSET('Sanitation Data'!$E$28,0,10*ROW('Sanitation Data'!E59))="","",OFFSET('Sanitation Data'!$E$28,0,10*ROW('Sanitation Data'!E59)))</f>
        <v/>
      </c>
      <c r="CQ65" s="272" t="str">
        <f ca="true">+IF(OFFSET('Sanitation Data'!$E$29,0,10*ROW('Sanitation Data'!E59))="","",OFFSET('Sanitation Data'!$E$29,0,10*ROW('Sanitation Data'!E59)))</f>
        <v/>
      </c>
      <c r="CR65" s="272" t="str">
        <f ca="true">+IF(OFFSET('Sanitation Data'!$E$30,0,10*ROW('Sanitation Data'!E59))="","",OFFSET('Sanitation Data'!$E$30,0,10*ROW('Sanitation Data'!E59)))</f>
        <v/>
      </c>
      <c r="CS65" s="272" t="str">
        <f ca="true">+IF(OFFSET('Sanitation Data'!$E$31,0,10*ROW('Sanitation Data'!E59))="","",OFFSET('Sanitation Data'!$E$31,0,10*ROW('Sanitation Data'!E59)))</f>
        <v/>
      </c>
      <c r="CT65" s="272" t="str">
        <f ca="true">+IF(OFFSET('Sanitation Data'!$E$32,0,10*ROW('Sanitation Data'!E59))="","",OFFSET('Sanitation Data'!$E$32,0,10*ROW('Sanitation Data'!E59)))</f>
        <v/>
      </c>
      <c r="CU65" s="272" t="str">
        <f ca="true">+IF(OFFSET('Sanitation Data'!$F$28,0,10*ROW('Sanitation Data'!F59))="","",OFFSET('Sanitation Data'!$F$28,0,10*ROW('Sanitation Data'!F59)))</f>
        <v/>
      </c>
      <c r="CV65" s="272" t="str">
        <f ca="true">+IF(OFFSET('Sanitation Data'!$F$29,0,10*ROW('Sanitation Data'!F59))="","",OFFSET('Sanitation Data'!$F$29,0,10*ROW('Sanitation Data'!F59)))</f>
        <v/>
      </c>
      <c r="CW65" s="272" t="str">
        <f ca="true">+IF(OFFSET('Sanitation Data'!$F$30,0,10*ROW('Sanitation Data'!F59))="","",OFFSET('Sanitation Data'!$F$30,0,10*ROW('Sanitation Data'!F59)))</f>
        <v/>
      </c>
      <c r="CX65" s="272" t="str">
        <f ca="true">+IF(OFFSET('Sanitation Data'!$F$31,0,10*ROW('Sanitation Data'!F59))="","",OFFSET('Sanitation Data'!$F$31,0,10*ROW('Sanitation Data'!F59)))</f>
        <v/>
      </c>
      <c r="CY65" s="272" t="str">
        <f ca="true">+IF(OFFSET('Sanitation Data'!$F$32,0,10*ROW('Sanitation Data'!F59))="","",OFFSET('Sanitation Data'!$F$32,0,10*ROW('Sanitation Data'!F59)))</f>
        <v/>
      </c>
      <c r="CZ65" s="272" t="str">
        <f ca="true">+IF(OFFSET('Sanitation Data'!$G$28,0,10*ROW('Sanitation Data'!G59))="","",OFFSET('Sanitation Data'!$G$28,0,10*ROW('Sanitation Data'!G59)))</f>
        <v/>
      </c>
      <c r="DA65" s="272" t="str">
        <f ca="true">+IF(OFFSET('Sanitation Data'!$G$29,0,10*ROW('Sanitation Data'!G59))="","",OFFSET('Sanitation Data'!$G$29,0,10*ROW('Sanitation Data'!G59)))</f>
        <v/>
      </c>
      <c r="DB65" s="272" t="str">
        <f ca="true">+IF(OFFSET('Sanitation Data'!$G$30,0,10*ROW('Sanitation Data'!G59))="","",OFFSET('Sanitation Data'!$G$30,0,10*ROW('Sanitation Data'!G59)))</f>
        <v/>
      </c>
      <c r="DC65" s="272" t="str">
        <f ca="true">+IF(OFFSET('Sanitation Data'!$G$31,0,10*ROW('Sanitation Data'!G59))="","",OFFSET('Sanitation Data'!$G$31,0,10*ROW('Sanitation Data'!G59)))</f>
        <v/>
      </c>
      <c r="DD65" s="272" t="str">
        <f ca="true">+IF(OFFSET('Sanitation Data'!$G$32,0,10*ROW('Sanitation Data'!G59))="","",OFFSET('Sanitation Data'!$G$32,0,10*ROW('Sanitation Data'!G59)))</f>
        <v/>
      </c>
      <c r="DE65" s="272" t="str">
        <f ca="true">+IF(OFFSET('Sanitation Data'!$H$28,0,10*ROW('Sanitation Data'!H59))="","",OFFSET('Sanitation Data'!$H$28,0,10*ROW('Sanitation Data'!H59)))</f>
        <v/>
      </c>
      <c r="DF65" s="272" t="str">
        <f ca="true">+IF(OFFSET('Sanitation Data'!$H$29,0,10*ROW('Sanitation Data'!H59))="","",OFFSET('Sanitation Data'!$H$29,0,10*ROW('Sanitation Data'!H59)))</f>
        <v/>
      </c>
      <c r="DG65" s="272" t="str">
        <f ca="true">+IF(OFFSET('Sanitation Data'!$H$30,0,10*ROW('Sanitation Data'!H59))="","",OFFSET('Sanitation Data'!$H$30,0,10*ROW('Sanitation Data'!H59)))</f>
        <v/>
      </c>
      <c r="DH65" s="272" t="str">
        <f ca="true">+IF(OFFSET('Sanitation Data'!$H$31,0,10*ROW('Sanitation Data'!H59))="","",OFFSET('Sanitation Data'!$H$31,0,10*ROW('Sanitation Data'!H59)))</f>
        <v/>
      </c>
      <c r="DI65" s="272" t="str">
        <f ca="true">+IF(OFFSET('Sanitation Data'!$H$32,0,10*ROW('Sanitation Data'!H59))="","",OFFSET('Sanitation Data'!$H$32,0,10*ROW('Sanitation Data'!H59)))</f>
        <v/>
      </c>
      <c r="DJ65" s="272" t="str">
        <f ca="true">+IF(OFFSET('Sanitation Data'!$I$28,0,10*ROW('Sanitation Data'!I59))="","",OFFSET('Sanitation Data'!$I$28,0,10*ROW('Sanitation Data'!I59)))</f>
        <v/>
      </c>
      <c r="DK65" s="272" t="str">
        <f ca="true">+IF(OFFSET('Sanitation Data'!$I$29,0,10*ROW('Sanitation Data'!I59))="","",OFFSET('Sanitation Data'!$I$29,0,10*ROW('Sanitation Data'!I59)))</f>
        <v/>
      </c>
      <c r="DL65" s="272" t="str">
        <f ca="true">+IF(OFFSET('Sanitation Data'!$I$30,0,10*ROW('Sanitation Data'!I59))="","",OFFSET('Sanitation Data'!$I$30,0,10*ROW('Sanitation Data'!I59)))</f>
        <v/>
      </c>
      <c r="DM65" s="272" t="str">
        <f ca="true">+IF(OFFSET('Sanitation Data'!$I$31,0,10*ROW('Sanitation Data'!I59))="","",OFFSET('Sanitation Data'!$I$31,0,10*ROW('Sanitation Data'!I59)))</f>
        <v/>
      </c>
      <c r="DN65" s="272" t="str">
        <f ca="true">+IF(OFFSET('Sanitation Data'!$I$32,0,10*ROW('Sanitation Data'!I59))="","",OFFSET('Sanitation Data'!$I$32,0,10*ROW('Sanitation Data'!I59)))</f>
        <v/>
      </c>
      <c r="DO65" s="272" t="str">
        <f ca="true">+IF(OFFSET('Hygiene Data'!$D$11,0,10*ROW('Hygiene Data'!D59))="","",OFFSET('Hygiene Data'!$D$11,0,10*ROW('Hygiene Data'!D59)))</f>
        <v/>
      </c>
      <c r="DP65" s="272" t="str">
        <f ca="true">+IF(OFFSET('Hygiene Data'!$D$12,0,10*ROW('Hygiene Data'!D59))="","",OFFSET('Hygiene Data'!$D$12,0,10*ROW('Hygiene Data'!D59)))</f>
        <v/>
      </c>
      <c r="DQ65" s="272" t="str">
        <f ca="true">+IF(OFFSET('Hygiene Data'!$D$13,0,10*ROW('Hygiene Data'!D59))="","",OFFSET('Hygiene Data'!$D$13,0,10*ROW('Hygiene Data'!D59)))</f>
        <v/>
      </c>
      <c r="DR65" s="272" t="str">
        <f ca="true">+IF(OFFSET('Hygiene Data'!$E$11,0,10*ROW('Hygiene Data'!E59))="","",OFFSET('Hygiene Data'!$E$11,0,10*ROW('Hygiene Data'!E59)))</f>
        <v/>
      </c>
      <c r="DS65" s="272" t="str">
        <f ca="true">+IF(OFFSET('Hygiene Data'!$E$12,0,10*ROW('Hygiene Data'!E59))="","",OFFSET('Hygiene Data'!$E$12,0,10*ROW('Hygiene Data'!E59)))</f>
        <v/>
      </c>
      <c r="DT65" s="272" t="str">
        <f ca="true">+IF(OFFSET('Hygiene Data'!$E$13,0,10*ROW('Hygiene Data'!E59))="","",OFFSET('Hygiene Data'!$E$13,0,10*ROW('Hygiene Data'!E59)))</f>
        <v/>
      </c>
      <c r="DU65" s="272" t="str">
        <f ca="true">+IF(OFFSET('Hygiene Data'!$F$11,0,10*ROW('Hygiene Data'!F59))="","",OFFSET('Hygiene Data'!$F$11,0,10*ROW('Hygiene Data'!F59)))</f>
        <v/>
      </c>
      <c r="DV65" s="272" t="str">
        <f ca="true">+IF(OFFSET('Hygiene Data'!$F$12,0,10*ROW('Hygiene Data'!F59))="","",OFFSET('Hygiene Data'!$F$12,0,10*ROW('Hygiene Data'!F59)))</f>
        <v/>
      </c>
      <c r="DW65" s="272" t="str">
        <f ca="true">+IF(OFFSET('Hygiene Data'!$F$13,0,10*ROW('Hygiene Data'!F59))="","",OFFSET('Hygiene Data'!$F$13,0,10*ROW('Hygiene Data'!F59)))</f>
        <v/>
      </c>
      <c r="DX65" s="272" t="str">
        <f ca="true">+IF(OFFSET('Hygiene Data'!$G$11,0,10*ROW('Hygiene Data'!G59))="","",OFFSET('Hygiene Data'!$G$11,0,10*ROW('Hygiene Data'!G59)))</f>
        <v/>
      </c>
      <c r="DY65" s="272" t="str">
        <f ca="true">+IF(OFFSET('Hygiene Data'!$G$12,0,10*ROW('Hygiene Data'!G59))="","",OFFSET('Hygiene Data'!$G$12,0,10*ROW('Hygiene Data'!G59)))</f>
        <v/>
      </c>
      <c r="DZ65" s="272" t="str">
        <f ca="true">+IF(OFFSET('Hygiene Data'!$G$13,0,10*ROW('Hygiene Data'!G59))="","",OFFSET('Hygiene Data'!$G$13,0,10*ROW('Hygiene Data'!G59)))</f>
        <v/>
      </c>
      <c r="EA65" s="272" t="str">
        <f ca="true">+IF(OFFSET('Hygiene Data'!$H$11,0,10*ROW('Hygiene Data'!H59))="","",OFFSET('Hygiene Data'!$H$11,0,10*ROW('Hygiene Data'!H59)))</f>
        <v/>
      </c>
      <c r="EB65" s="272" t="str">
        <f ca="true">+IF(OFFSET('Hygiene Data'!$H$12,0,10*ROW('Hygiene Data'!H59))="","",OFFSET('Hygiene Data'!$H$12,0,10*ROW('Hygiene Data'!H59)))</f>
        <v/>
      </c>
      <c r="EC65" s="272" t="str">
        <f ca="true">+IF(OFFSET('Hygiene Data'!$H$13,0,10*ROW('Hygiene Data'!H59))="","",OFFSET('Hygiene Data'!$H$13,0,10*ROW('Hygiene Data'!H59)))</f>
        <v/>
      </c>
      <c r="ED65" s="272" t="str">
        <f ca="true">+IF(OFFSET('Hygiene Data'!$I$11,0,10*ROW('Hygiene Data'!I59))="","",OFFSET('Hygiene Data'!$I$11,0,10*ROW('Hygiene Data'!I59)))</f>
        <v/>
      </c>
      <c r="EE65" s="272" t="str">
        <f ca="true">+IF(OFFSET('Hygiene Data'!$I$12,0,10*ROW('Hygiene Data'!I59))="","",OFFSET('Hygiene Data'!$I$12,0,10*ROW('Hygiene Data'!I59)))</f>
        <v/>
      </c>
      <c r="EF65" s="272" t="str">
        <f ca="true">+IF(OFFSET('Hygiene Data'!$I$13,0,10*ROW('Hygiene Data'!I59))="","",OFFSET('Hygiene Data'!$I$13,0,10*ROW('Hygiene Data'!I59)))</f>
        <v/>
      </c>
    </row>
    <row xmlns:x14ac="http://schemas.microsoft.com/office/spreadsheetml/2009/9/ac" r="66" x14ac:dyDescent="0.2">
      <c r="A66" s="36" t="str">
        <f ca="true">+IF(OFFSET('Water Data'!$B$2,0,10*ROW('Water Data'!E60))="","",OFFSET('Water Data'!$B$2,0,10*ROW('Water Data'!E60)))</f>
        <v/>
      </c>
      <c r="B66" s="36" t="str">
        <f ca="true">+IF(OFFSET('Water Data'!$C$2,0,10*ROW('Water Data'!F60))="","",OFFSET('Water Data'!$C$2,0,10*ROW('Water Data'!F60)))</f>
        <v/>
      </c>
      <c r="C66" s="328" t="str">
        <f t="shared" ca="true" si="0"/>
        <v/>
      </c>
      <c r="D66" s="93"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93"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93"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93"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93"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93"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93"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93"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93"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93"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93"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93"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93"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93"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93"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93"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93"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93"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94"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94"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94"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94"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94"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94"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94"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94"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94"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94"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94"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94"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94"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94"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94"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94"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94"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94"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94"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94"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94"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94"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94"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94"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94"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94"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94"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94"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94"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94"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95"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95"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95"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95"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95"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95"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95"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95"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95"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95"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95"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95"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95"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95"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95"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95"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95"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95"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72"/>
      <c r="BS66" s="272" t="str">
        <f ca="true">+IF(OFFSET('Water Data'!$D$27,0,10*ROW('Water Data'!D60))="","",OFFSET('Water Data'!$D$27,0,10*ROW('Water Data'!D60)))</f>
        <v/>
      </c>
      <c r="BT66" s="272" t="str">
        <f ca="true">+IF(OFFSET('Water Data'!$D$28,0,10*ROW('Water Data'!D60))="","",OFFSET('Water Data'!$D$28,0,10*ROW('Water Data'!D60)))</f>
        <v/>
      </c>
      <c r="BU66" s="272" t="str">
        <f ca="true">+IF(OFFSET('Water Data'!$D$29,0,10*ROW('Water Data'!D60))="","",OFFSET('Water Data'!$D$29,0,10*ROW('Water Data'!D60)))</f>
        <v/>
      </c>
      <c r="BV66" s="272" t="str">
        <f ca="true">+IF(OFFSET('Water Data'!$E$27,0,10*ROW('Water Data'!E60))="","",OFFSET('Water Data'!$E$27,0,10*ROW('Water Data'!E60)))</f>
        <v/>
      </c>
      <c r="BW66" s="272" t="str">
        <f ca="true">+IF(OFFSET('Water Data'!$E$28,0,10*ROW('Water Data'!E60))="","",OFFSET('Water Data'!$E$28,0,10*ROW('Water Data'!E60)))</f>
        <v/>
      </c>
      <c r="BX66" s="272" t="str">
        <f ca="true">+IF(OFFSET('Water Data'!$E$29,0,10*ROW('Water Data'!E60))="","",OFFSET('Water Data'!$E$29,0,10*ROW('Water Data'!E60)))</f>
        <v/>
      </c>
      <c r="BY66" s="272" t="str">
        <f ca="true">+IF(OFFSET('Water Data'!$F$27,0,10*ROW('Water Data'!F60))="","",OFFSET('Water Data'!$F$27,0,10*ROW('Water Data'!F60)))</f>
        <v/>
      </c>
      <c r="BZ66" s="272" t="str">
        <f ca="true">+IF(OFFSET('Water Data'!$F$28,0,10*ROW('Water Data'!F60))="","",OFFSET('Water Data'!$F$28,0,10*ROW('Water Data'!F60)))</f>
        <v/>
      </c>
      <c r="CA66" s="272" t="str">
        <f ca="true">+IF(OFFSET('Water Data'!$F$29,0,10*ROW('Water Data'!F60))="","",OFFSET('Water Data'!$F$29,0,10*ROW('Water Data'!F60)))</f>
        <v/>
      </c>
      <c r="CB66" s="272" t="str">
        <f ca="true">+IF(OFFSET('Water Data'!$G$27,0,10*ROW('Water Data'!G60))="","",OFFSET('Water Data'!$G$27,0,10*ROW('Water Data'!G60)))</f>
        <v/>
      </c>
      <c r="CC66" s="272" t="str">
        <f ca="true">+IF(OFFSET('Water Data'!$G$28,0,10*ROW('Water Data'!G60))="","",OFFSET('Water Data'!$G$28,0,10*ROW('Water Data'!G60)))</f>
        <v/>
      </c>
      <c r="CD66" s="272" t="str">
        <f ca="true">+IF(OFFSET('Water Data'!$G$29,0,10*ROW('Water Data'!G60))="","",OFFSET('Water Data'!$G$29,0,10*ROW('Water Data'!G60)))</f>
        <v/>
      </c>
      <c r="CE66" s="272" t="str">
        <f ca="true">+IF(OFFSET('Water Data'!$H$27,0,10*ROW('Water Data'!H60))="","",OFFSET('Water Data'!$H$27,0,10*ROW('Water Data'!H60)))</f>
        <v/>
      </c>
      <c r="CF66" s="272" t="str">
        <f ca="true">+IF(OFFSET('Water Data'!$H$28,0,10*ROW('Water Data'!H60))="","",OFFSET('Water Data'!$H$28,0,10*ROW('Water Data'!H60)))</f>
        <v/>
      </c>
      <c r="CG66" s="272" t="str">
        <f ca="true">+IF(OFFSET('Water Data'!$H$29,0,10*ROW('Water Data'!H60))="","",OFFSET('Water Data'!$H$29,0,10*ROW('Water Data'!H60)))</f>
        <v/>
      </c>
      <c r="CH66" s="272" t="str">
        <f ca="true">+IF(OFFSET('Water Data'!$I$27,0,10*ROW('Water Data'!I60))="","",OFFSET('Water Data'!$I$27,0,10*ROW('Water Data'!I60)))</f>
        <v/>
      </c>
      <c r="CI66" s="272" t="str">
        <f ca="true">+IF(OFFSET('Water Data'!$I$28,0,10*ROW('Water Data'!I60))="","",OFFSET('Water Data'!$I$28,0,10*ROW('Water Data'!I60)))</f>
        <v/>
      </c>
      <c r="CJ66" s="272" t="str">
        <f ca="true">+IF(OFFSET('Water Data'!$I$29,0,10*ROW('Water Data'!I60))="","",OFFSET('Water Data'!$I$29,0,10*ROW('Water Data'!I60)))</f>
        <v/>
      </c>
      <c r="CK66" s="272" t="str">
        <f ca="true">+IF(OFFSET('Sanitation Data'!$D$28,0,10*ROW('Sanitation Data'!D60))="","",OFFSET('Sanitation Data'!$D$28,0,10*ROW('Sanitation Data'!D60)))</f>
        <v/>
      </c>
      <c r="CL66" s="272" t="str">
        <f ca="true">+IF(OFFSET('Sanitation Data'!$D$29,0,10*ROW('Sanitation Data'!D60))="","",OFFSET('Sanitation Data'!$D$29,0,10*ROW('Sanitation Data'!D60)))</f>
        <v/>
      </c>
      <c r="CM66" s="272" t="str">
        <f ca="true">+IF(OFFSET('Sanitation Data'!$D$30,0,10*ROW('Sanitation Data'!D60))="","",OFFSET('Sanitation Data'!$D$30,0,10*ROW('Sanitation Data'!D60)))</f>
        <v/>
      </c>
      <c r="CN66" s="272" t="str">
        <f ca="true">+IF(OFFSET('Sanitation Data'!$D$31,0,10*ROW('Sanitation Data'!D60))="","",OFFSET('Sanitation Data'!$D$31,0,10*ROW('Sanitation Data'!D60)))</f>
        <v/>
      </c>
      <c r="CO66" s="272" t="str">
        <f ca="true">+IF(OFFSET('Sanitation Data'!$D$32,0,10*ROW('Sanitation Data'!D60))="","",OFFSET('Sanitation Data'!$D$32,0,10*ROW('Sanitation Data'!D60)))</f>
        <v/>
      </c>
      <c r="CP66" s="272" t="str">
        <f ca="true">+IF(OFFSET('Sanitation Data'!$E$28,0,10*ROW('Sanitation Data'!E60))="","",OFFSET('Sanitation Data'!$E$28,0,10*ROW('Sanitation Data'!E60)))</f>
        <v/>
      </c>
      <c r="CQ66" s="272" t="str">
        <f ca="true">+IF(OFFSET('Sanitation Data'!$E$29,0,10*ROW('Sanitation Data'!E60))="","",OFFSET('Sanitation Data'!$E$29,0,10*ROW('Sanitation Data'!E60)))</f>
        <v/>
      </c>
      <c r="CR66" s="272" t="str">
        <f ca="true">+IF(OFFSET('Sanitation Data'!$E$30,0,10*ROW('Sanitation Data'!E60))="","",OFFSET('Sanitation Data'!$E$30,0,10*ROW('Sanitation Data'!E60)))</f>
        <v/>
      </c>
      <c r="CS66" s="272" t="str">
        <f ca="true">+IF(OFFSET('Sanitation Data'!$E$31,0,10*ROW('Sanitation Data'!E60))="","",OFFSET('Sanitation Data'!$E$31,0,10*ROW('Sanitation Data'!E60)))</f>
        <v/>
      </c>
      <c r="CT66" s="272" t="str">
        <f ca="true">+IF(OFFSET('Sanitation Data'!$E$32,0,10*ROW('Sanitation Data'!E60))="","",OFFSET('Sanitation Data'!$E$32,0,10*ROW('Sanitation Data'!E60)))</f>
        <v/>
      </c>
      <c r="CU66" s="272" t="str">
        <f ca="true">+IF(OFFSET('Sanitation Data'!$F$28,0,10*ROW('Sanitation Data'!F60))="","",OFFSET('Sanitation Data'!$F$28,0,10*ROW('Sanitation Data'!F60)))</f>
        <v/>
      </c>
      <c r="CV66" s="272" t="str">
        <f ca="true">+IF(OFFSET('Sanitation Data'!$F$29,0,10*ROW('Sanitation Data'!F60))="","",OFFSET('Sanitation Data'!$F$29,0,10*ROW('Sanitation Data'!F60)))</f>
        <v/>
      </c>
      <c r="CW66" s="272" t="str">
        <f ca="true">+IF(OFFSET('Sanitation Data'!$F$30,0,10*ROW('Sanitation Data'!F60))="","",OFFSET('Sanitation Data'!$F$30,0,10*ROW('Sanitation Data'!F60)))</f>
        <v/>
      </c>
      <c r="CX66" s="272" t="str">
        <f ca="true">+IF(OFFSET('Sanitation Data'!$F$31,0,10*ROW('Sanitation Data'!F60))="","",OFFSET('Sanitation Data'!$F$31,0,10*ROW('Sanitation Data'!F60)))</f>
        <v/>
      </c>
      <c r="CY66" s="272" t="str">
        <f ca="true">+IF(OFFSET('Sanitation Data'!$F$32,0,10*ROW('Sanitation Data'!F60))="","",OFFSET('Sanitation Data'!$F$32,0,10*ROW('Sanitation Data'!F60)))</f>
        <v/>
      </c>
      <c r="CZ66" s="272" t="str">
        <f ca="true">+IF(OFFSET('Sanitation Data'!$G$28,0,10*ROW('Sanitation Data'!G60))="","",OFFSET('Sanitation Data'!$G$28,0,10*ROW('Sanitation Data'!G60)))</f>
        <v/>
      </c>
      <c r="DA66" s="272" t="str">
        <f ca="true">+IF(OFFSET('Sanitation Data'!$G$29,0,10*ROW('Sanitation Data'!G60))="","",OFFSET('Sanitation Data'!$G$29,0,10*ROW('Sanitation Data'!G60)))</f>
        <v/>
      </c>
      <c r="DB66" s="272" t="str">
        <f ca="true">+IF(OFFSET('Sanitation Data'!$G$30,0,10*ROW('Sanitation Data'!G60))="","",OFFSET('Sanitation Data'!$G$30,0,10*ROW('Sanitation Data'!G60)))</f>
        <v/>
      </c>
      <c r="DC66" s="272" t="str">
        <f ca="true">+IF(OFFSET('Sanitation Data'!$G$31,0,10*ROW('Sanitation Data'!G60))="","",OFFSET('Sanitation Data'!$G$31,0,10*ROW('Sanitation Data'!G60)))</f>
        <v/>
      </c>
      <c r="DD66" s="272" t="str">
        <f ca="true">+IF(OFFSET('Sanitation Data'!$G$32,0,10*ROW('Sanitation Data'!G60))="","",OFFSET('Sanitation Data'!$G$32,0,10*ROW('Sanitation Data'!G60)))</f>
        <v/>
      </c>
      <c r="DE66" s="272" t="str">
        <f ca="true">+IF(OFFSET('Sanitation Data'!$H$28,0,10*ROW('Sanitation Data'!H60))="","",OFFSET('Sanitation Data'!$H$28,0,10*ROW('Sanitation Data'!H60)))</f>
        <v/>
      </c>
      <c r="DF66" s="272" t="str">
        <f ca="true">+IF(OFFSET('Sanitation Data'!$H$29,0,10*ROW('Sanitation Data'!H60))="","",OFFSET('Sanitation Data'!$H$29,0,10*ROW('Sanitation Data'!H60)))</f>
        <v/>
      </c>
      <c r="DG66" s="272" t="str">
        <f ca="true">+IF(OFFSET('Sanitation Data'!$H$30,0,10*ROW('Sanitation Data'!H60))="","",OFFSET('Sanitation Data'!$H$30,0,10*ROW('Sanitation Data'!H60)))</f>
        <v/>
      </c>
      <c r="DH66" s="272" t="str">
        <f ca="true">+IF(OFFSET('Sanitation Data'!$H$31,0,10*ROW('Sanitation Data'!H60))="","",OFFSET('Sanitation Data'!$H$31,0,10*ROW('Sanitation Data'!H60)))</f>
        <v/>
      </c>
      <c r="DI66" s="272" t="str">
        <f ca="true">+IF(OFFSET('Sanitation Data'!$H$32,0,10*ROW('Sanitation Data'!H60))="","",OFFSET('Sanitation Data'!$H$32,0,10*ROW('Sanitation Data'!H60)))</f>
        <v/>
      </c>
      <c r="DJ66" s="272" t="str">
        <f ca="true">+IF(OFFSET('Sanitation Data'!$I$28,0,10*ROW('Sanitation Data'!I60))="","",OFFSET('Sanitation Data'!$I$28,0,10*ROW('Sanitation Data'!I60)))</f>
        <v/>
      </c>
      <c r="DK66" s="272" t="str">
        <f ca="true">+IF(OFFSET('Sanitation Data'!$I$29,0,10*ROW('Sanitation Data'!I60))="","",OFFSET('Sanitation Data'!$I$29,0,10*ROW('Sanitation Data'!I60)))</f>
        <v/>
      </c>
      <c r="DL66" s="272" t="str">
        <f ca="true">+IF(OFFSET('Sanitation Data'!$I$30,0,10*ROW('Sanitation Data'!I60))="","",OFFSET('Sanitation Data'!$I$30,0,10*ROW('Sanitation Data'!I60)))</f>
        <v/>
      </c>
      <c r="DM66" s="272" t="str">
        <f ca="true">+IF(OFFSET('Sanitation Data'!$I$31,0,10*ROW('Sanitation Data'!I60))="","",OFFSET('Sanitation Data'!$I$31,0,10*ROW('Sanitation Data'!I60)))</f>
        <v/>
      </c>
      <c r="DN66" s="272" t="str">
        <f ca="true">+IF(OFFSET('Sanitation Data'!$I$32,0,10*ROW('Sanitation Data'!I60))="","",OFFSET('Sanitation Data'!$I$32,0,10*ROW('Sanitation Data'!I60)))</f>
        <v/>
      </c>
      <c r="DO66" s="272" t="str">
        <f ca="true">+IF(OFFSET('Hygiene Data'!$D$11,0,10*ROW('Hygiene Data'!D60))="","",OFFSET('Hygiene Data'!$D$11,0,10*ROW('Hygiene Data'!D60)))</f>
        <v/>
      </c>
      <c r="DP66" s="272" t="str">
        <f ca="true">+IF(OFFSET('Hygiene Data'!$D$12,0,10*ROW('Hygiene Data'!D60))="","",OFFSET('Hygiene Data'!$D$12,0,10*ROW('Hygiene Data'!D60)))</f>
        <v/>
      </c>
      <c r="DQ66" s="272" t="str">
        <f ca="true">+IF(OFFSET('Hygiene Data'!$D$13,0,10*ROW('Hygiene Data'!D60))="","",OFFSET('Hygiene Data'!$D$13,0,10*ROW('Hygiene Data'!D60)))</f>
        <v/>
      </c>
      <c r="DR66" s="272" t="str">
        <f ca="true">+IF(OFFSET('Hygiene Data'!$E$11,0,10*ROW('Hygiene Data'!E60))="","",OFFSET('Hygiene Data'!$E$11,0,10*ROW('Hygiene Data'!E60)))</f>
        <v/>
      </c>
      <c r="DS66" s="272" t="str">
        <f ca="true">+IF(OFFSET('Hygiene Data'!$E$12,0,10*ROW('Hygiene Data'!E60))="","",OFFSET('Hygiene Data'!$E$12,0,10*ROW('Hygiene Data'!E60)))</f>
        <v/>
      </c>
      <c r="DT66" s="272" t="str">
        <f ca="true">+IF(OFFSET('Hygiene Data'!$E$13,0,10*ROW('Hygiene Data'!E60))="","",OFFSET('Hygiene Data'!$E$13,0,10*ROW('Hygiene Data'!E60)))</f>
        <v/>
      </c>
      <c r="DU66" s="272" t="str">
        <f ca="true">+IF(OFFSET('Hygiene Data'!$F$11,0,10*ROW('Hygiene Data'!F60))="","",OFFSET('Hygiene Data'!$F$11,0,10*ROW('Hygiene Data'!F60)))</f>
        <v/>
      </c>
      <c r="DV66" s="272" t="str">
        <f ca="true">+IF(OFFSET('Hygiene Data'!$F$12,0,10*ROW('Hygiene Data'!F60))="","",OFFSET('Hygiene Data'!$F$12,0,10*ROW('Hygiene Data'!F60)))</f>
        <v/>
      </c>
      <c r="DW66" s="272" t="str">
        <f ca="true">+IF(OFFSET('Hygiene Data'!$F$13,0,10*ROW('Hygiene Data'!F60))="","",OFFSET('Hygiene Data'!$F$13,0,10*ROW('Hygiene Data'!F60)))</f>
        <v/>
      </c>
      <c r="DX66" s="272" t="str">
        <f ca="true">+IF(OFFSET('Hygiene Data'!$G$11,0,10*ROW('Hygiene Data'!G60))="","",OFFSET('Hygiene Data'!$G$11,0,10*ROW('Hygiene Data'!G60)))</f>
        <v/>
      </c>
      <c r="DY66" s="272" t="str">
        <f ca="true">+IF(OFFSET('Hygiene Data'!$G$12,0,10*ROW('Hygiene Data'!G60))="","",OFFSET('Hygiene Data'!$G$12,0,10*ROW('Hygiene Data'!G60)))</f>
        <v/>
      </c>
      <c r="DZ66" s="272" t="str">
        <f ca="true">+IF(OFFSET('Hygiene Data'!$G$13,0,10*ROW('Hygiene Data'!G60))="","",OFFSET('Hygiene Data'!$G$13,0,10*ROW('Hygiene Data'!G60)))</f>
        <v/>
      </c>
      <c r="EA66" s="272" t="str">
        <f ca="true">+IF(OFFSET('Hygiene Data'!$H$11,0,10*ROW('Hygiene Data'!H60))="","",OFFSET('Hygiene Data'!$H$11,0,10*ROW('Hygiene Data'!H60)))</f>
        <v/>
      </c>
      <c r="EB66" s="272" t="str">
        <f ca="true">+IF(OFFSET('Hygiene Data'!$H$12,0,10*ROW('Hygiene Data'!H60))="","",OFFSET('Hygiene Data'!$H$12,0,10*ROW('Hygiene Data'!H60)))</f>
        <v/>
      </c>
      <c r="EC66" s="272" t="str">
        <f ca="true">+IF(OFFSET('Hygiene Data'!$H$13,0,10*ROW('Hygiene Data'!H60))="","",OFFSET('Hygiene Data'!$H$13,0,10*ROW('Hygiene Data'!H60)))</f>
        <v/>
      </c>
      <c r="ED66" s="272" t="str">
        <f ca="true">+IF(OFFSET('Hygiene Data'!$I$11,0,10*ROW('Hygiene Data'!I60))="","",OFFSET('Hygiene Data'!$I$11,0,10*ROW('Hygiene Data'!I60)))</f>
        <v/>
      </c>
      <c r="EE66" s="272" t="str">
        <f ca="true">+IF(OFFSET('Hygiene Data'!$I$12,0,10*ROW('Hygiene Data'!I60))="","",OFFSET('Hygiene Data'!$I$12,0,10*ROW('Hygiene Data'!I60)))</f>
        <v/>
      </c>
      <c r="EF66" s="272" t="str">
        <f ca="true">+IF(OFFSET('Hygiene Data'!$I$13,0,10*ROW('Hygiene Data'!I60))="","",OFFSET('Hygiene Data'!$I$13,0,10*ROW('Hygiene Data'!I60)))</f>
        <v/>
      </c>
    </row>
    <row xmlns:x14ac="http://schemas.microsoft.com/office/spreadsheetml/2009/9/ac" r="67" x14ac:dyDescent="0.2">
      <c r="A67" s="36" t="str">
        <f ca="true">+IF(OFFSET('Water Data'!$B$2,0,10*ROW('Water Data'!E61))="","",OFFSET('Water Data'!$B$2,0,10*ROW('Water Data'!E61)))</f>
        <v/>
      </c>
      <c r="B67" s="36" t="str">
        <f ca="true">+IF(OFFSET('Water Data'!$C$2,0,10*ROW('Water Data'!F61))="","",OFFSET('Water Data'!$C$2,0,10*ROW('Water Data'!F61)))</f>
        <v/>
      </c>
      <c r="C67" s="328" t="str">
        <f t="shared" ca="true" si="0"/>
        <v/>
      </c>
      <c r="D67" s="93"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93"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93"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93"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93"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93"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93"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93"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93"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93"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93"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93"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93"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93"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93"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93"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93"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93"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94"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94"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94"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94"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94"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94"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94"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94"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94"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94"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94"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94"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94"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94"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94"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94"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94"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94"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94"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94"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94"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94"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94"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94"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94"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94"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94"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94"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94"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94"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95"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95"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95"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95"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95"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95"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95"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95"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95"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95"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95"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95"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95"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95"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95"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95"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95"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95"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72"/>
      <c r="BS67" s="272" t="str">
        <f ca="true">+IF(OFFSET('Water Data'!$D$27,0,10*ROW('Water Data'!D61))="","",OFFSET('Water Data'!$D$27,0,10*ROW('Water Data'!D61)))</f>
        <v/>
      </c>
      <c r="BT67" s="272" t="str">
        <f ca="true">+IF(OFFSET('Water Data'!$D$28,0,10*ROW('Water Data'!D61))="","",OFFSET('Water Data'!$D$28,0,10*ROW('Water Data'!D61)))</f>
        <v/>
      </c>
      <c r="BU67" s="272" t="str">
        <f ca="true">+IF(OFFSET('Water Data'!$D$29,0,10*ROW('Water Data'!D61))="","",OFFSET('Water Data'!$D$29,0,10*ROW('Water Data'!D61)))</f>
        <v/>
      </c>
      <c r="BV67" s="272" t="str">
        <f ca="true">+IF(OFFSET('Water Data'!$E$27,0,10*ROW('Water Data'!E61))="","",OFFSET('Water Data'!$E$27,0,10*ROW('Water Data'!E61)))</f>
        <v/>
      </c>
      <c r="BW67" s="272" t="str">
        <f ca="true">+IF(OFFSET('Water Data'!$E$28,0,10*ROW('Water Data'!E61))="","",OFFSET('Water Data'!$E$28,0,10*ROW('Water Data'!E61)))</f>
        <v/>
      </c>
      <c r="BX67" s="272" t="str">
        <f ca="true">+IF(OFFSET('Water Data'!$E$29,0,10*ROW('Water Data'!E61))="","",OFFSET('Water Data'!$E$29,0,10*ROW('Water Data'!E61)))</f>
        <v/>
      </c>
      <c r="BY67" s="272" t="str">
        <f ca="true">+IF(OFFSET('Water Data'!$F$27,0,10*ROW('Water Data'!F61))="","",OFFSET('Water Data'!$F$27,0,10*ROW('Water Data'!F61)))</f>
        <v/>
      </c>
      <c r="BZ67" s="272" t="str">
        <f ca="true">+IF(OFFSET('Water Data'!$F$28,0,10*ROW('Water Data'!F61))="","",OFFSET('Water Data'!$F$28,0,10*ROW('Water Data'!F61)))</f>
        <v/>
      </c>
      <c r="CA67" s="272" t="str">
        <f ca="true">+IF(OFFSET('Water Data'!$F$29,0,10*ROW('Water Data'!F61))="","",OFFSET('Water Data'!$F$29,0,10*ROW('Water Data'!F61)))</f>
        <v/>
      </c>
      <c r="CB67" s="272" t="str">
        <f ca="true">+IF(OFFSET('Water Data'!$G$27,0,10*ROW('Water Data'!G61))="","",OFFSET('Water Data'!$G$27,0,10*ROW('Water Data'!G61)))</f>
        <v/>
      </c>
      <c r="CC67" s="272" t="str">
        <f ca="true">+IF(OFFSET('Water Data'!$G$28,0,10*ROW('Water Data'!G61))="","",OFFSET('Water Data'!$G$28,0,10*ROW('Water Data'!G61)))</f>
        <v/>
      </c>
      <c r="CD67" s="272" t="str">
        <f ca="true">+IF(OFFSET('Water Data'!$G$29,0,10*ROW('Water Data'!G61))="","",OFFSET('Water Data'!$G$29,0,10*ROW('Water Data'!G61)))</f>
        <v/>
      </c>
      <c r="CE67" s="272" t="str">
        <f ca="true">+IF(OFFSET('Water Data'!$H$27,0,10*ROW('Water Data'!H61))="","",OFFSET('Water Data'!$H$27,0,10*ROW('Water Data'!H61)))</f>
        <v/>
      </c>
      <c r="CF67" s="272" t="str">
        <f ca="true">+IF(OFFSET('Water Data'!$H$28,0,10*ROW('Water Data'!H61))="","",OFFSET('Water Data'!$H$28,0,10*ROW('Water Data'!H61)))</f>
        <v/>
      </c>
      <c r="CG67" s="272" t="str">
        <f ca="true">+IF(OFFSET('Water Data'!$H$29,0,10*ROW('Water Data'!H61))="","",OFFSET('Water Data'!$H$29,0,10*ROW('Water Data'!H61)))</f>
        <v/>
      </c>
      <c r="CH67" s="272" t="str">
        <f ca="true">+IF(OFFSET('Water Data'!$I$27,0,10*ROW('Water Data'!I61))="","",OFFSET('Water Data'!$I$27,0,10*ROW('Water Data'!I61)))</f>
        <v/>
      </c>
      <c r="CI67" s="272" t="str">
        <f ca="true">+IF(OFFSET('Water Data'!$I$28,0,10*ROW('Water Data'!I61))="","",OFFSET('Water Data'!$I$28,0,10*ROW('Water Data'!I61)))</f>
        <v/>
      </c>
      <c r="CJ67" s="272" t="str">
        <f ca="true">+IF(OFFSET('Water Data'!$I$29,0,10*ROW('Water Data'!I61))="","",OFFSET('Water Data'!$I$29,0,10*ROW('Water Data'!I61)))</f>
        <v/>
      </c>
      <c r="CK67" s="272" t="str">
        <f ca="true">+IF(OFFSET('Sanitation Data'!$D$28,0,10*ROW('Sanitation Data'!D61))="","",OFFSET('Sanitation Data'!$D$28,0,10*ROW('Sanitation Data'!D61)))</f>
        <v/>
      </c>
      <c r="CL67" s="272" t="str">
        <f ca="true">+IF(OFFSET('Sanitation Data'!$D$29,0,10*ROW('Sanitation Data'!D61))="","",OFFSET('Sanitation Data'!$D$29,0,10*ROW('Sanitation Data'!D61)))</f>
        <v/>
      </c>
      <c r="CM67" s="272" t="str">
        <f ca="true">+IF(OFFSET('Sanitation Data'!$D$30,0,10*ROW('Sanitation Data'!D61))="","",OFFSET('Sanitation Data'!$D$30,0,10*ROW('Sanitation Data'!D61)))</f>
        <v/>
      </c>
      <c r="CN67" s="272" t="str">
        <f ca="true">+IF(OFFSET('Sanitation Data'!$D$31,0,10*ROW('Sanitation Data'!D61))="","",OFFSET('Sanitation Data'!$D$31,0,10*ROW('Sanitation Data'!D61)))</f>
        <v/>
      </c>
      <c r="CO67" s="272" t="str">
        <f ca="true">+IF(OFFSET('Sanitation Data'!$D$32,0,10*ROW('Sanitation Data'!D61))="","",OFFSET('Sanitation Data'!$D$32,0,10*ROW('Sanitation Data'!D61)))</f>
        <v/>
      </c>
      <c r="CP67" s="272" t="str">
        <f ca="true">+IF(OFFSET('Sanitation Data'!$E$28,0,10*ROW('Sanitation Data'!E61))="","",OFFSET('Sanitation Data'!$E$28,0,10*ROW('Sanitation Data'!E61)))</f>
        <v/>
      </c>
      <c r="CQ67" s="272" t="str">
        <f ca="true">+IF(OFFSET('Sanitation Data'!$E$29,0,10*ROW('Sanitation Data'!E61))="","",OFFSET('Sanitation Data'!$E$29,0,10*ROW('Sanitation Data'!E61)))</f>
        <v/>
      </c>
      <c r="CR67" s="272" t="str">
        <f ca="true">+IF(OFFSET('Sanitation Data'!$E$30,0,10*ROW('Sanitation Data'!E61))="","",OFFSET('Sanitation Data'!$E$30,0,10*ROW('Sanitation Data'!E61)))</f>
        <v/>
      </c>
      <c r="CS67" s="272" t="str">
        <f ca="true">+IF(OFFSET('Sanitation Data'!$E$31,0,10*ROW('Sanitation Data'!E61))="","",OFFSET('Sanitation Data'!$E$31,0,10*ROW('Sanitation Data'!E61)))</f>
        <v/>
      </c>
      <c r="CT67" s="272" t="str">
        <f ca="true">+IF(OFFSET('Sanitation Data'!$E$32,0,10*ROW('Sanitation Data'!E61))="","",OFFSET('Sanitation Data'!$E$32,0,10*ROW('Sanitation Data'!E61)))</f>
        <v/>
      </c>
      <c r="CU67" s="272" t="str">
        <f ca="true">+IF(OFFSET('Sanitation Data'!$F$28,0,10*ROW('Sanitation Data'!F61))="","",OFFSET('Sanitation Data'!$F$28,0,10*ROW('Sanitation Data'!F61)))</f>
        <v/>
      </c>
      <c r="CV67" s="272" t="str">
        <f ca="true">+IF(OFFSET('Sanitation Data'!$F$29,0,10*ROW('Sanitation Data'!F61))="","",OFFSET('Sanitation Data'!$F$29,0,10*ROW('Sanitation Data'!F61)))</f>
        <v/>
      </c>
      <c r="CW67" s="272" t="str">
        <f ca="true">+IF(OFFSET('Sanitation Data'!$F$30,0,10*ROW('Sanitation Data'!F61))="","",OFFSET('Sanitation Data'!$F$30,0,10*ROW('Sanitation Data'!F61)))</f>
        <v/>
      </c>
      <c r="CX67" s="272" t="str">
        <f ca="true">+IF(OFFSET('Sanitation Data'!$F$31,0,10*ROW('Sanitation Data'!F61))="","",OFFSET('Sanitation Data'!$F$31,0,10*ROW('Sanitation Data'!F61)))</f>
        <v/>
      </c>
      <c r="CY67" s="272" t="str">
        <f ca="true">+IF(OFFSET('Sanitation Data'!$F$32,0,10*ROW('Sanitation Data'!F61))="","",OFFSET('Sanitation Data'!$F$32,0,10*ROW('Sanitation Data'!F61)))</f>
        <v/>
      </c>
      <c r="CZ67" s="272" t="str">
        <f ca="true">+IF(OFFSET('Sanitation Data'!$G$28,0,10*ROW('Sanitation Data'!G61))="","",OFFSET('Sanitation Data'!$G$28,0,10*ROW('Sanitation Data'!G61)))</f>
        <v/>
      </c>
      <c r="DA67" s="272" t="str">
        <f ca="true">+IF(OFFSET('Sanitation Data'!$G$29,0,10*ROW('Sanitation Data'!G61))="","",OFFSET('Sanitation Data'!$G$29,0,10*ROW('Sanitation Data'!G61)))</f>
        <v/>
      </c>
      <c r="DB67" s="272" t="str">
        <f ca="true">+IF(OFFSET('Sanitation Data'!$G$30,0,10*ROW('Sanitation Data'!G61))="","",OFFSET('Sanitation Data'!$G$30,0,10*ROW('Sanitation Data'!G61)))</f>
        <v/>
      </c>
      <c r="DC67" s="272" t="str">
        <f ca="true">+IF(OFFSET('Sanitation Data'!$G$31,0,10*ROW('Sanitation Data'!G61))="","",OFFSET('Sanitation Data'!$G$31,0,10*ROW('Sanitation Data'!G61)))</f>
        <v/>
      </c>
      <c r="DD67" s="272" t="str">
        <f ca="true">+IF(OFFSET('Sanitation Data'!$G$32,0,10*ROW('Sanitation Data'!G61))="","",OFFSET('Sanitation Data'!$G$32,0,10*ROW('Sanitation Data'!G61)))</f>
        <v/>
      </c>
      <c r="DE67" s="272" t="str">
        <f ca="true">+IF(OFFSET('Sanitation Data'!$H$28,0,10*ROW('Sanitation Data'!H61))="","",OFFSET('Sanitation Data'!$H$28,0,10*ROW('Sanitation Data'!H61)))</f>
        <v/>
      </c>
      <c r="DF67" s="272" t="str">
        <f ca="true">+IF(OFFSET('Sanitation Data'!$H$29,0,10*ROW('Sanitation Data'!H61))="","",OFFSET('Sanitation Data'!$H$29,0,10*ROW('Sanitation Data'!H61)))</f>
        <v/>
      </c>
      <c r="DG67" s="272" t="str">
        <f ca="true">+IF(OFFSET('Sanitation Data'!$H$30,0,10*ROW('Sanitation Data'!H61))="","",OFFSET('Sanitation Data'!$H$30,0,10*ROW('Sanitation Data'!H61)))</f>
        <v/>
      </c>
      <c r="DH67" s="272" t="str">
        <f ca="true">+IF(OFFSET('Sanitation Data'!$H$31,0,10*ROW('Sanitation Data'!H61))="","",OFFSET('Sanitation Data'!$H$31,0,10*ROW('Sanitation Data'!H61)))</f>
        <v/>
      </c>
      <c r="DI67" s="272" t="str">
        <f ca="true">+IF(OFFSET('Sanitation Data'!$H$32,0,10*ROW('Sanitation Data'!H61))="","",OFFSET('Sanitation Data'!$H$32,0,10*ROW('Sanitation Data'!H61)))</f>
        <v/>
      </c>
      <c r="DJ67" s="272" t="str">
        <f ca="true">+IF(OFFSET('Sanitation Data'!$I$28,0,10*ROW('Sanitation Data'!I61))="","",OFFSET('Sanitation Data'!$I$28,0,10*ROW('Sanitation Data'!I61)))</f>
        <v/>
      </c>
      <c r="DK67" s="272" t="str">
        <f ca="true">+IF(OFFSET('Sanitation Data'!$I$29,0,10*ROW('Sanitation Data'!I61))="","",OFFSET('Sanitation Data'!$I$29,0,10*ROW('Sanitation Data'!I61)))</f>
        <v/>
      </c>
      <c r="DL67" s="272" t="str">
        <f ca="true">+IF(OFFSET('Sanitation Data'!$I$30,0,10*ROW('Sanitation Data'!I61))="","",OFFSET('Sanitation Data'!$I$30,0,10*ROW('Sanitation Data'!I61)))</f>
        <v/>
      </c>
      <c r="DM67" s="272" t="str">
        <f ca="true">+IF(OFFSET('Sanitation Data'!$I$31,0,10*ROW('Sanitation Data'!I61))="","",OFFSET('Sanitation Data'!$I$31,0,10*ROW('Sanitation Data'!I61)))</f>
        <v/>
      </c>
      <c r="DN67" s="272" t="str">
        <f ca="true">+IF(OFFSET('Sanitation Data'!$I$32,0,10*ROW('Sanitation Data'!I61))="","",OFFSET('Sanitation Data'!$I$32,0,10*ROW('Sanitation Data'!I61)))</f>
        <v/>
      </c>
      <c r="DO67" s="272" t="str">
        <f ca="true">+IF(OFFSET('Hygiene Data'!$D$11,0,10*ROW('Hygiene Data'!D61))="","",OFFSET('Hygiene Data'!$D$11,0,10*ROW('Hygiene Data'!D61)))</f>
        <v/>
      </c>
      <c r="DP67" s="272" t="str">
        <f ca="true">+IF(OFFSET('Hygiene Data'!$D$12,0,10*ROW('Hygiene Data'!D61))="","",OFFSET('Hygiene Data'!$D$12,0,10*ROW('Hygiene Data'!D61)))</f>
        <v/>
      </c>
      <c r="DQ67" s="272" t="str">
        <f ca="true">+IF(OFFSET('Hygiene Data'!$D$13,0,10*ROW('Hygiene Data'!D61))="","",OFFSET('Hygiene Data'!$D$13,0,10*ROW('Hygiene Data'!D61)))</f>
        <v/>
      </c>
      <c r="DR67" s="272" t="str">
        <f ca="true">+IF(OFFSET('Hygiene Data'!$E$11,0,10*ROW('Hygiene Data'!E61))="","",OFFSET('Hygiene Data'!$E$11,0,10*ROW('Hygiene Data'!E61)))</f>
        <v/>
      </c>
      <c r="DS67" s="272" t="str">
        <f ca="true">+IF(OFFSET('Hygiene Data'!$E$12,0,10*ROW('Hygiene Data'!E61))="","",OFFSET('Hygiene Data'!$E$12,0,10*ROW('Hygiene Data'!E61)))</f>
        <v/>
      </c>
      <c r="DT67" s="272" t="str">
        <f ca="true">+IF(OFFSET('Hygiene Data'!$E$13,0,10*ROW('Hygiene Data'!E61))="","",OFFSET('Hygiene Data'!$E$13,0,10*ROW('Hygiene Data'!E61)))</f>
        <v/>
      </c>
      <c r="DU67" s="272" t="str">
        <f ca="true">+IF(OFFSET('Hygiene Data'!$F$11,0,10*ROW('Hygiene Data'!F61))="","",OFFSET('Hygiene Data'!$F$11,0,10*ROW('Hygiene Data'!F61)))</f>
        <v/>
      </c>
      <c r="DV67" s="272" t="str">
        <f ca="true">+IF(OFFSET('Hygiene Data'!$F$12,0,10*ROW('Hygiene Data'!F61))="","",OFFSET('Hygiene Data'!$F$12,0,10*ROW('Hygiene Data'!F61)))</f>
        <v/>
      </c>
      <c r="DW67" s="272" t="str">
        <f ca="true">+IF(OFFSET('Hygiene Data'!$F$13,0,10*ROW('Hygiene Data'!F61))="","",OFFSET('Hygiene Data'!$F$13,0,10*ROW('Hygiene Data'!F61)))</f>
        <v/>
      </c>
      <c r="DX67" s="272" t="str">
        <f ca="true">+IF(OFFSET('Hygiene Data'!$G$11,0,10*ROW('Hygiene Data'!G61))="","",OFFSET('Hygiene Data'!$G$11,0,10*ROW('Hygiene Data'!G61)))</f>
        <v/>
      </c>
      <c r="DY67" s="272" t="str">
        <f ca="true">+IF(OFFSET('Hygiene Data'!$G$12,0,10*ROW('Hygiene Data'!G61))="","",OFFSET('Hygiene Data'!$G$12,0,10*ROW('Hygiene Data'!G61)))</f>
        <v/>
      </c>
      <c r="DZ67" s="272" t="str">
        <f ca="true">+IF(OFFSET('Hygiene Data'!$G$13,0,10*ROW('Hygiene Data'!G61))="","",OFFSET('Hygiene Data'!$G$13,0,10*ROW('Hygiene Data'!G61)))</f>
        <v/>
      </c>
      <c r="EA67" s="272" t="str">
        <f ca="true">+IF(OFFSET('Hygiene Data'!$H$11,0,10*ROW('Hygiene Data'!H61))="","",OFFSET('Hygiene Data'!$H$11,0,10*ROW('Hygiene Data'!H61)))</f>
        <v/>
      </c>
      <c r="EB67" s="272" t="str">
        <f ca="true">+IF(OFFSET('Hygiene Data'!$H$12,0,10*ROW('Hygiene Data'!H61))="","",OFFSET('Hygiene Data'!$H$12,0,10*ROW('Hygiene Data'!H61)))</f>
        <v/>
      </c>
      <c r="EC67" s="272" t="str">
        <f ca="true">+IF(OFFSET('Hygiene Data'!$H$13,0,10*ROW('Hygiene Data'!H61))="","",OFFSET('Hygiene Data'!$H$13,0,10*ROW('Hygiene Data'!H61)))</f>
        <v/>
      </c>
      <c r="ED67" s="272" t="str">
        <f ca="true">+IF(OFFSET('Hygiene Data'!$I$11,0,10*ROW('Hygiene Data'!I61))="","",OFFSET('Hygiene Data'!$I$11,0,10*ROW('Hygiene Data'!I61)))</f>
        <v/>
      </c>
      <c r="EE67" s="272" t="str">
        <f ca="true">+IF(OFFSET('Hygiene Data'!$I$12,0,10*ROW('Hygiene Data'!I61))="","",OFFSET('Hygiene Data'!$I$12,0,10*ROW('Hygiene Data'!I61)))</f>
        <v/>
      </c>
      <c r="EF67" s="272" t="str">
        <f ca="true">+IF(OFFSET('Hygiene Data'!$I$13,0,10*ROW('Hygiene Data'!I61))="","",OFFSET('Hygiene Data'!$I$13,0,10*ROW('Hygiene Data'!I61)))</f>
        <v/>
      </c>
    </row>
    <row xmlns:x14ac="http://schemas.microsoft.com/office/spreadsheetml/2009/9/ac" r="68" x14ac:dyDescent="0.2">
      <c r="A68" s="36" t="str">
        <f ca="true">+IF(OFFSET('Water Data'!$B$2,0,10*ROW('Water Data'!E62))="","",OFFSET('Water Data'!$B$2,0,10*ROW('Water Data'!E62)))</f>
        <v/>
      </c>
      <c r="B68" s="36" t="str">
        <f ca="true">+IF(OFFSET('Water Data'!$C$2,0,10*ROW('Water Data'!F62))="","",OFFSET('Water Data'!$C$2,0,10*ROW('Water Data'!F62)))</f>
        <v/>
      </c>
      <c r="C68" s="328" t="str">
        <f t="shared" ca="true" si="0"/>
        <v/>
      </c>
      <c r="D68" s="93"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93"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93"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93"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93"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93"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93"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93"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93"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93"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93"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93"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93"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93"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93"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93"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93"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93"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94"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94"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94"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94"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94"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94"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94"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94"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94"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94"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94"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94"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94"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94"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94"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94"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94"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94"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94"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94"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94"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94"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94"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94"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94"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94"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94"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94"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94"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94"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95"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95"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95"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95"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95"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95"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95"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95"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95"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95"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95"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95"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95"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95"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95"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95"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95"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95"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72"/>
      <c r="BS68" s="272" t="str">
        <f ca="true">+IF(OFFSET('Water Data'!$D$27,0,10*ROW('Water Data'!D62))="","",OFFSET('Water Data'!$D$27,0,10*ROW('Water Data'!D62)))</f>
        <v/>
      </c>
      <c r="BT68" s="272" t="str">
        <f ca="true">+IF(OFFSET('Water Data'!$D$28,0,10*ROW('Water Data'!D62))="","",OFFSET('Water Data'!$D$28,0,10*ROW('Water Data'!D62)))</f>
        <v/>
      </c>
      <c r="BU68" s="272" t="str">
        <f ca="true">+IF(OFFSET('Water Data'!$D$29,0,10*ROW('Water Data'!D62))="","",OFFSET('Water Data'!$D$29,0,10*ROW('Water Data'!D62)))</f>
        <v/>
      </c>
      <c r="BV68" s="272" t="str">
        <f ca="true">+IF(OFFSET('Water Data'!$E$27,0,10*ROW('Water Data'!E62))="","",OFFSET('Water Data'!$E$27,0,10*ROW('Water Data'!E62)))</f>
        <v/>
      </c>
      <c r="BW68" s="272" t="str">
        <f ca="true">+IF(OFFSET('Water Data'!$E$28,0,10*ROW('Water Data'!E62))="","",OFFSET('Water Data'!$E$28,0,10*ROW('Water Data'!E62)))</f>
        <v/>
      </c>
      <c r="BX68" s="272" t="str">
        <f ca="true">+IF(OFFSET('Water Data'!$E$29,0,10*ROW('Water Data'!E62))="","",OFFSET('Water Data'!$E$29,0,10*ROW('Water Data'!E62)))</f>
        <v/>
      </c>
      <c r="BY68" s="272" t="str">
        <f ca="true">+IF(OFFSET('Water Data'!$F$27,0,10*ROW('Water Data'!F62))="","",OFFSET('Water Data'!$F$27,0,10*ROW('Water Data'!F62)))</f>
        <v/>
      </c>
      <c r="BZ68" s="272" t="str">
        <f ca="true">+IF(OFFSET('Water Data'!$F$28,0,10*ROW('Water Data'!F62))="","",OFFSET('Water Data'!$F$28,0,10*ROW('Water Data'!F62)))</f>
        <v/>
      </c>
      <c r="CA68" s="272" t="str">
        <f ca="true">+IF(OFFSET('Water Data'!$F$29,0,10*ROW('Water Data'!F62))="","",OFFSET('Water Data'!$F$29,0,10*ROW('Water Data'!F62)))</f>
        <v/>
      </c>
      <c r="CB68" s="272" t="str">
        <f ca="true">+IF(OFFSET('Water Data'!$G$27,0,10*ROW('Water Data'!G62))="","",OFFSET('Water Data'!$G$27,0,10*ROW('Water Data'!G62)))</f>
        <v/>
      </c>
      <c r="CC68" s="272" t="str">
        <f ca="true">+IF(OFFSET('Water Data'!$G$28,0,10*ROW('Water Data'!G62))="","",OFFSET('Water Data'!$G$28,0,10*ROW('Water Data'!G62)))</f>
        <v/>
      </c>
      <c r="CD68" s="272" t="str">
        <f ca="true">+IF(OFFSET('Water Data'!$G$29,0,10*ROW('Water Data'!G62))="","",OFFSET('Water Data'!$G$29,0,10*ROW('Water Data'!G62)))</f>
        <v/>
      </c>
      <c r="CE68" s="272" t="str">
        <f ca="true">+IF(OFFSET('Water Data'!$H$27,0,10*ROW('Water Data'!H62))="","",OFFSET('Water Data'!$H$27,0,10*ROW('Water Data'!H62)))</f>
        <v/>
      </c>
      <c r="CF68" s="272" t="str">
        <f ca="true">+IF(OFFSET('Water Data'!$H$28,0,10*ROW('Water Data'!H62))="","",OFFSET('Water Data'!$H$28,0,10*ROW('Water Data'!H62)))</f>
        <v/>
      </c>
      <c r="CG68" s="272" t="str">
        <f ca="true">+IF(OFFSET('Water Data'!$H$29,0,10*ROW('Water Data'!H62))="","",OFFSET('Water Data'!$H$29,0,10*ROW('Water Data'!H62)))</f>
        <v/>
      </c>
      <c r="CH68" s="272" t="str">
        <f ca="true">+IF(OFFSET('Water Data'!$I$27,0,10*ROW('Water Data'!I62))="","",OFFSET('Water Data'!$I$27,0,10*ROW('Water Data'!I62)))</f>
        <v/>
      </c>
      <c r="CI68" s="272" t="str">
        <f ca="true">+IF(OFFSET('Water Data'!$I$28,0,10*ROW('Water Data'!I62))="","",OFFSET('Water Data'!$I$28,0,10*ROW('Water Data'!I62)))</f>
        <v/>
      </c>
      <c r="CJ68" s="272" t="str">
        <f ca="true">+IF(OFFSET('Water Data'!$I$29,0,10*ROW('Water Data'!I62))="","",OFFSET('Water Data'!$I$29,0,10*ROW('Water Data'!I62)))</f>
        <v/>
      </c>
      <c r="CK68" s="272" t="str">
        <f ca="true">+IF(OFFSET('Sanitation Data'!$D$28,0,10*ROW('Sanitation Data'!D62))="","",OFFSET('Sanitation Data'!$D$28,0,10*ROW('Sanitation Data'!D62)))</f>
        <v/>
      </c>
      <c r="CL68" s="272" t="str">
        <f ca="true">+IF(OFFSET('Sanitation Data'!$D$29,0,10*ROW('Sanitation Data'!D62))="","",OFFSET('Sanitation Data'!$D$29,0,10*ROW('Sanitation Data'!D62)))</f>
        <v/>
      </c>
      <c r="CM68" s="272" t="str">
        <f ca="true">+IF(OFFSET('Sanitation Data'!$D$30,0,10*ROW('Sanitation Data'!D62))="","",OFFSET('Sanitation Data'!$D$30,0,10*ROW('Sanitation Data'!D62)))</f>
        <v/>
      </c>
      <c r="CN68" s="272" t="str">
        <f ca="true">+IF(OFFSET('Sanitation Data'!$D$31,0,10*ROW('Sanitation Data'!D62))="","",OFFSET('Sanitation Data'!$D$31,0,10*ROW('Sanitation Data'!D62)))</f>
        <v/>
      </c>
      <c r="CO68" s="272" t="str">
        <f ca="true">+IF(OFFSET('Sanitation Data'!$D$32,0,10*ROW('Sanitation Data'!D62))="","",OFFSET('Sanitation Data'!$D$32,0,10*ROW('Sanitation Data'!D62)))</f>
        <v/>
      </c>
      <c r="CP68" s="272" t="str">
        <f ca="true">+IF(OFFSET('Sanitation Data'!$E$28,0,10*ROW('Sanitation Data'!E62))="","",OFFSET('Sanitation Data'!$E$28,0,10*ROW('Sanitation Data'!E62)))</f>
        <v/>
      </c>
      <c r="CQ68" s="272" t="str">
        <f ca="true">+IF(OFFSET('Sanitation Data'!$E$29,0,10*ROW('Sanitation Data'!E62))="","",OFFSET('Sanitation Data'!$E$29,0,10*ROW('Sanitation Data'!E62)))</f>
        <v/>
      </c>
      <c r="CR68" s="272" t="str">
        <f ca="true">+IF(OFFSET('Sanitation Data'!$E$30,0,10*ROW('Sanitation Data'!E62))="","",OFFSET('Sanitation Data'!$E$30,0,10*ROW('Sanitation Data'!E62)))</f>
        <v/>
      </c>
      <c r="CS68" s="272" t="str">
        <f ca="true">+IF(OFFSET('Sanitation Data'!$E$31,0,10*ROW('Sanitation Data'!E62))="","",OFFSET('Sanitation Data'!$E$31,0,10*ROW('Sanitation Data'!E62)))</f>
        <v/>
      </c>
      <c r="CT68" s="272" t="str">
        <f ca="true">+IF(OFFSET('Sanitation Data'!$E$32,0,10*ROW('Sanitation Data'!E62))="","",OFFSET('Sanitation Data'!$E$32,0,10*ROW('Sanitation Data'!E62)))</f>
        <v/>
      </c>
      <c r="CU68" s="272" t="str">
        <f ca="true">+IF(OFFSET('Sanitation Data'!$F$28,0,10*ROW('Sanitation Data'!F62))="","",OFFSET('Sanitation Data'!$F$28,0,10*ROW('Sanitation Data'!F62)))</f>
        <v/>
      </c>
      <c r="CV68" s="272" t="str">
        <f ca="true">+IF(OFFSET('Sanitation Data'!$F$29,0,10*ROW('Sanitation Data'!F62))="","",OFFSET('Sanitation Data'!$F$29,0,10*ROW('Sanitation Data'!F62)))</f>
        <v/>
      </c>
      <c r="CW68" s="272" t="str">
        <f ca="true">+IF(OFFSET('Sanitation Data'!$F$30,0,10*ROW('Sanitation Data'!F62))="","",OFFSET('Sanitation Data'!$F$30,0,10*ROW('Sanitation Data'!F62)))</f>
        <v/>
      </c>
      <c r="CX68" s="272" t="str">
        <f ca="true">+IF(OFFSET('Sanitation Data'!$F$31,0,10*ROW('Sanitation Data'!F62))="","",OFFSET('Sanitation Data'!$F$31,0,10*ROW('Sanitation Data'!F62)))</f>
        <v/>
      </c>
      <c r="CY68" s="272" t="str">
        <f ca="true">+IF(OFFSET('Sanitation Data'!$F$32,0,10*ROW('Sanitation Data'!F62))="","",OFFSET('Sanitation Data'!$F$32,0,10*ROW('Sanitation Data'!F62)))</f>
        <v/>
      </c>
      <c r="CZ68" s="272" t="str">
        <f ca="true">+IF(OFFSET('Sanitation Data'!$G$28,0,10*ROW('Sanitation Data'!G62))="","",OFFSET('Sanitation Data'!$G$28,0,10*ROW('Sanitation Data'!G62)))</f>
        <v/>
      </c>
      <c r="DA68" s="272" t="str">
        <f ca="true">+IF(OFFSET('Sanitation Data'!$G$29,0,10*ROW('Sanitation Data'!G62))="","",OFFSET('Sanitation Data'!$G$29,0,10*ROW('Sanitation Data'!G62)))</f>
        <v/>
      </c>
      <c r="DB68" s="272" t="str">
        <f ca="true">+IF(OFFSET('Sanitation Data'!$G$30,0,10*ROW('Sanitation Data'!G62))="","",OFFSET('Sanitation Data'!$G$30,0,10*ROW('Sanitation Data'!G62)))</f>
        <v/>
      </c>
      <c r="DC68" s="272" t="str">
        <f ca="true">+IF(OFFSET('Sanitation Data'!$G$31,0,10*ROW('Sanitation Data'!G62))="","",OFFSET('Sanitation Data'!$G$31,0,10*ROW('Sanitation Data'!G62)))</f>
        <v/>
      </c>
      <c r="DD68" s="272" t="str">
        <f ca="true">+IF(OFFSET('Sanitation Data'!$G$32,0,10*ROW('Sanitation Data'!G62))="","",OFFSET('Sanitation Data'!$G$32,0,10*ROW('Sanitation Data'!G62)))</f>
        <v/>
      </c>
      <c r="DE68" s="272" t="str">
        <f ca="true">+IF(OFFSET('Sanitation Data'!$H$28,0,10*ROW('Sanitation Data'!H62))="","",OFFSET('Sanitation Data'!$H$28,0,10*ROW('Sanitation Data'!H62)))</f>
        <v/>
      </c>
      <c r="DF68" s="272" t="str">
        <f ca="true">+IF(OFFSET('Sanitation Data'!$H$29,0,10*ROW('Sanitation Data'!H62))="","",OFFSET('Sanitation Data'!$H$29,0,10*ROW('Sanitation Data'!H62)))</f>
        <v/>
      </c>
      <c r="DG68" s="272" t="str">
        <f ca="true">+IF(OFFSET('Sanitation Data'!$H$30,0,10*ROW('Sanitation Data'!H62))="","",OFFSET('Sanitation Data'!$H$30,0,10*ROW('Sanitation Data'!H62)))</f>
        <v/>
      </c>
      <c r="DH68" s="272" t="str">
        <f ca="true">+IF(OFFSET('Sanitation Data'!$H$31,0,10*ROW('Sanitation Data'!H62))="","",OFFSET('Sanitation Data'!$H$31,0,10*ROW('Sanitation Data'!H62)))</f>
        <v/>
      </c>
      <c r="DI68" s="272" t="str">
        <f ca="true">+IF(OFFSET('Sanitation Data'!$H$32,0,10*ROW('Sanitation Data'!H62))="","",OFFSET('Sanitation Data'!$H$32,0,10*ROW('Sanitation Data'!H62)))</f>
        <v/>
      </c>
      <c r="DJ68" s="272" t="str">
        <f ca="true">+IF(OFFSET('Sanitation Data'!$I$28,0,10*ROW('Sanitation Data'!I62))="","",OFFSET('Sanitation Data'!$I$28,0,10*ROW('Sanitation Data'!I62)))</f>
        <v/>
      </c>
      <c r="DK68" s="272" t="str">
        <f ca="true">+IF(OFFSET('Sanitation Data'!$I$29,0,10*ROW('Sanitation Data'!I62))="","",OFFSET('Sanitation Data'!$I$29,0,10*ROW('Sanitation Data'!I62)))</f>
        <v/>
      </c>
      <c r="DL68" s="272" t="str">
        <f ca="true">+IF(OFFSET('Sanitation Data'!$I$30,0,10*ROW('Sanitation Data'!I62))="","",OFFSET('Sanitation Data'!$I$30,0,10*ROW('Sanitation Data'!I62)))</f>
        <v/>
      </c>
      <c r="DM68" s="272" t="str">
        <f ca="true">+IF(OFFSET('Sanitation Data'!$I$31,0,10*ROW('Sanitation Data'!I62))="","",OFFSET('Sanitation Data'!$I$31,0,10*ROW('Sanitation Data'!I62)))</f>
        <v/>
      </c>
      <c r="DN68" s="272" t="str">
        <f ca="true">+IF(OFFSET('Sanitation Data'!$I$32,0,10*ROW('Sanitation Data'!I62))="","",OFFSET('Sanitation Data'!$I$32,0,10*ROW('Sanitation Data'!I62)))</f>
        <v/>
      </c>
      <c r="DO68" s="272" t="str">
        <f ca="true">+IF(OFFSET('Hygiene Data'!$D$11,0,10*ROW('Hygiene Data'!D62))="","",OFFSET('Hygiene Data'!$D$11,0,10*ROW('Hygiene Data'!D62)))</f>
        <v/>
      </c>
      <c r="DP68" s="272" t="str">
        <f ca="true">+IF(OFFSET('Hygiene Data'!$D$12,0,10*ROW('Hygiene Data'!D62))="","",OFFSET('Hygiene Data'!$D$12,0,10*ROW('Hygiene Data'!D62)))</f>
        <v/>
      </c>
      <c r="DQ68" s="272" t="str">
        <f ca="true">+IF(OFFSET('Hygiene Data'!$D$13,0,10*ROW('Hygiene Data'!D62))="","",OFFSET('Hygiene Data'!$D$13,0,10*ROW('Hygiene Data'!D62)))</f>
        <v/>
      </c>
      <c r="DR68" s="272" t="str">
        <f ca="true">+IF(OFFSET('Hygiene Data'!$E$11,0,10*ROW('Hygiene Data'!E62))="","",OFFSET('Hygiene Data'!$E$11,0,10*ROW('Hygiene Data'!E62)))</f>
        <v/>
      </c>
      <c r="DS68" s="272" t="str">
        <f ca="true">+IF(OFFSET('Hygiene Data'!$E$12,0,10*ROW('Hygiene Data'!E62))="","",OFFSET('Hygiene Data'!$E$12,0,10*ROW('Hygiene Data'!E62)))</f>
        <v/>
      </c>
      <c r="DT68" s="272" t="str">
        <f ca="true">+IF(OFFSET('Hygiene Data'!$E$13,0,10*ROW('Hygiene Data'!E62))="","",OFFSET('Hygiene Data'!$E$13,0,10*ROW('Hygiene Data'!E62)))</f>
        <v/>
      </c>
      <c r="DU68" s="272" t="str">
        <f ca="true">+IF(OFFSET('Hygiene Data'!$F$11,0,10*ROW('Hygiene Data'!F62))="","",OFFSET('Hygiene Data'!$F$11,0,10*ROW('Hygiene Data'!F62)))</f>
        <v/>
      </c>
      <c r="DV68" s="272" t="str">
        <f ca="true">+IF(OFFSET('Hygiene Data'!$F$12,0,10*ROW('Hygiene Data'!F62))="","",OFFSET('Hygiene Data'!$F$12,0,10*ROW('Hygiene Data'!F62)))</f>
        <v/>
      </c>
      <c r="DW68" s="272" t="str">
        <f ca="true">+IF(OFFSET('Hygiene Data'!$F$13,0,10*ROW('Hygiene Data'!F62))="","",OFFSET('Hygiene Data'!$F$13,0,10*ROW('Hygiene Data'!F62)))</f>
        <v/>
      </c>
      <c r="DX68" s="272" t="str">
        <f ca="true">+IF(OFFSET('Hygiene Data'!$G$11,0,10*ROW('Hygiene Data'!G62))="","",OFFSET('Hygiene Data'!$G$11,0,10*ROW('Hygiene Data'!G62)))</f>
        <v/>
      </c>
      <c r="DY68" s="272" t="str">
        <f ca="true">+IF(OFFSET('Hygiene Data'!$G$12,0,10*ROW('Hygiene Data'!G62))="","",OFFSET('Hygiene Data'!$G$12,0,10*ROW('Hygiene Data'!G62)))</f>
        <v/>
      </c>
      <c r="DZ68" s="272" t="str">
        <f ca="true">+IF(OFFSET('Hygiene Data'!$G$13,0,10*ROW('Hygiene Data'!G62))="","",OFFSET('Hygiene Data'!$G$13,0,10*ROW('Hygiene Data'!G62)))</f>
        <v/>
      </c>
      <c r="EA68" s="272" t="str">
        <f ca="true">+IF(OFFSET('Hygiene Data'!$H$11,0,10*ROW('Hygiene Data'!H62))="","",OFFSET('Hygiene Data'!$H$11,0,10*ROW('Hygiene Data'!H62)))</f>
        <v/>
      </c>
      <c r="EB68" s="272" t="str">
        <f ca="true">+IF(OFFSET('Hygiene Data'!$H$12,0,10*ROW('Hygiene Data'!H62))="","",OFFSET('Hygiene Data'!$H$12,0,10*ROW('Hygiene Data'!H62)))</f>
        <v/>
      </c>
      <c r="EC68" s="272" t="str">
        <f ca="true">+IF(OFFSET('Hygiene Data'!$H$13,0,10*ROW('Hygiene Data'!H62))="","",OFFSET('Hygiene Data'!$H$13,0,10*ROW('Hygiene Data'!H62)))</f>
        <v/>
      </c>
      <c r="ED68" s="272" t="str">
        <f ca="true">+IF(OFFSET('Hygiene Data'!$I$11,0,10*ROW('Hygiene Data'!I62))="","",OFFSET('Hygiene Data'!$I$11,0,10*ROW('Hygiene Data'!I62)))</f>
        <v/>
      </c>
      <c r="EE68" s="272" t="str">
        <f ca="true">+IF(OFFSET('Hygiene Data'!$I$12,0,10*ROW('Hygiene Data'!I62))="","",OFFSET('Hygiene Data'!$I$12,0,10*ROW('Hygiene Data'!I62)))</f>
        <v/>
      </c>
      <c r="EF68" s="272" t="str">
        <f ca="true">+IF(OFFSET('Hygiene Data'!$I$13,0,10*ROW('Hygiene Data'!I62))="","",OFFSET('Hygiene Data'!$I$13,0,10*ROW('Hygiene Data'!I62)))</f>
        <v/>
      </c>
    </row>
    <row xmlns:x14ac="http://schemas.microsoft.com/office/spreadsheetml/2009/9/ac" r="69" x14ac:dyDescent="0.2">
      <c r="A69" s="36" t="str">
        <f ca="true">+IF(OFFSET('Water Data'!$B$2,0,10*ROW('Water Data'!E63))="","",OFFSET('Water Data'!$B$2,0,10*ROW('Water Data'!E63)))</f>
        <v/>
      </c>
      <c r="B69" s="36" t="str">
        <f ca="true">+IF(OFFSET('Water Data'!$C$2,0,10*ROW('Water Data'!F63))="","",OFFSET('Water Data'!$C$2,0,10*ROW('Water Data'!F63)))</f>
        <v/>
      </c>
      <c r="C69" s="328" t="str">
        <f t="shared" ca="true" si="0"/>
        <v/>
      </c>
      <c r="D69" s="93"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93"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93"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93"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93"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93"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93"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93"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93"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93"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93"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93"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93"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93"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93"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93"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93"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93"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94"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94"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94"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94"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94"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94"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94"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94"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94"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94"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94"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94"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94"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94"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94"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94"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94"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94"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94"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94"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94"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94"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94"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94"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94"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94"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94"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94"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94"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94"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95"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95"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95"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95"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95"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95"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95"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95"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95"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95"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95"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95"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95"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95"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95"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95"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95"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95"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72"/>
      <c r="BS69" s="272" t="str">
        <f ca="true">+IF(OFFSET('Water Data'!$D$27,0,10*ROW('Water Data'!D63))="","",OFFSET('Water Data'!$D$27,0,10*ROW('Water Data'!D63)))</f>
        <v/>
      </c>
      <c r="BT69" s="272" t="str">
        <f ca="true">+IF(OFFSET('Water Data'!$D$28,0,10*ROW('Water Data'!D63))="","",OFFSET('Water Data'!$D$28,0,10*ROW('Water Data'!D63)))</f>
        <v/>
      </c>
      <c r="BU69" s="272" t="str">
        <f ca="true">+IF(OFFSET('Water Data'!$D$29,0,10*ROW('Water Data'!D63))="","",OFFSET('Water Data'!$D$29,0,10*ROW('Water Data'!D63)))</f>
        <v/>
      </c>
      <c r="BV69" s="272" t="str">
        <f ca="true">+IF(OFFSET('Water Data'!$E$27,0,10*ROW('Water Data'!E63))="","",OFFSET('Water Data'!$E$27,0,10*ROW('Water Data'!E63)))</f>
        <v/>
      </c>
      <c r="BW69" s="272" t="str">
        <f ca="true">+IF(OFFSET('Water Data'!$E$28,0,10*ROW('Water Data'!E63))="","",OFFSET('Water Data'!$E$28,0,10*ROW('Water Data'!E63)))</f>
        <v/>
      </c>
      <c r="BX69" s="272" t="str">
        <f ca="true">+IF(OFFSET('Water Data'!$E$29,0,10*ROW('Water Data'!E63))="","",OFFSET('Water Data'!$E$29,0,10*ROW('Water Data'!E63)))</f>
        <v/>
      </c>
      <c r="BY69" s="272" t="str">
        <f ca="true">+IF(OFFSET('Water Data'!$F$27,0,10*ROW('Water Data'!F63))="","",OFFSET('Water Data'!$F$27,0,10*ROW('Water Data'!F63)))</f>
        <v/>
      </c>
      <c r="BZ69" s="272" t="str">
        <f ca="true">+IF(OFFSET('Water Data'!$F$28,0,10*ROW('Water Data'!F63))="","",OFFSET('Water Data'!$F$28,0,10*ROW('Water Data'!F63)))</f>
        <v/>
      </c>
      <c r="CA69" s="272" t="str">
        <f ca="true">+IF(OFFSET('Water Data'!$F$29,0,10*ROW('Water Data'!F63))="","",OFFSET('Water Data'!$F$29,0,10*ROW('Water Data'!F63)))</f>
        <v/>
      </c>
      <c r="CB69" s="272" t="str">
        <f ca="true">+IF(OFFSET('Water Data'!$G$27,0,10*ROW('Water Data'!G63))="","",OFFSET('Water Data'!$G$27,0,10*ROW('Water Data'!G63)))</f>
        <v/>
      </c>
      <c r="CC69" s="272" t="str">
        <f ca="true">+IF(OFFSET('Water Data'!$G$28,0,10*ROW('Water Data'!G63))="","",OFFSET('Water Data'!$G$28,0,10*ROW('Water Data'!G63)))</f>
        <v/>
      </c>
      <c r="CD69" s="272" t="str">
        <f ca="true">+IF(OFFSET('Water Data'!$G$29,0,10*ROW('Water Data'!G63))="","",OFFSET('Water Data'!$G$29,0,10*ROW('Water Data'!G63)))</f>
        <v/>
      </c>
      <c r="CE69" s="272" t="str">
        <f ca="true">+IF(OFFSET('Water Data'!$H$27,0,10*ROW('Water Data'!H63))="","",OFFSET('Water Data'!$H$27,0,10*ROW('Water Data'!H63)))</f>
        <v/>
      </c>
      <c r="CF69" s="272" t="str">
        <f ca="true">+IF(OFFSET('Water Data'!$H$28,0,10*ROW('Water Data'!H63))="","",OFFSET('Water Data'!$H$28,0,10*ROW('Water Data'!H63)))</f>
        <v/>
      </c>
      <c r="CG69" s="272" t="str">
        <f ca="true">+IF(OFFSET('Water Data'!$H$29,0,10*ROW('Water Data'!H63))="","",OFFSET('Water Data'!$H$29,0,10*ROW('Water Data'!H63)))</f>
        <v/>
      </c>
      <c r="CH69" s="272" t="str">
        <f ca="true">+IF(OFFSET('Water Data'!$I$27,0,10*ROW('Water Data'!I63))="","",OFFSET('Water Data'!$I$27,0,10*ROW('Water Data'!I63)))</f>
        <v/>
      </c>
      <c r="CI69" s="272" t="str">
        <f ca="true">+IF(OFFSET('Water Data'!$I$28,0,10*ROW('Water Data'!I63))="","",OFFSET('Water Data'!$I$28,0,10*ROW('Water Data'!I63)))</f>
        <v/>
      </c>
      <c r="CJ69" s="272" t="str">
        <f ca="true">+IF(OFFSET('Water Data'!$I$29,0,10*ROW('Water Data'!I63))="","",OFFSET('Water Data'!$I$29,0,10*ROW('Water Data'!I63)))</f>
        <v/>
      </c>
      <c r="CK69" s="272" t="str">
        <f ca="true">+IF(OFFSET('Sanitation Data'!$D$28,0,10*ROW('Sanitation Data'!D63))="","",OFFSET('Sanitation Data'!$D$28,0,10*ROW('Sanitation Data'!D63)))</f>
        <v/>
      </c>
      <c r="CL69" s="272" t="str">
        <f ca="true">+IF(OFFSET('Sanitation Data'!$D$29,0,10*ROW('Sanitation Data'!D63))="","",OFFSET('Sanitation Data'!$D$29,0,10*ROW('Sanitation Data'!D63)))</f>
        <v/>
      </c>
      <c r="CM69" s="272" t="str">
        <f ca="true">+IF(OFFSET('Sanitation Data'!$D$30,0,10*ROW('Sanitation Data'!D63))="","",OFFSET('Sanitation Data'!$D$30,0,10*ROW('Sanitation Data'!D63)))</f>
        <v/>
      </c>
      <c r="CN69" s="272" t="str">
        <f ca="true">+IF(OFFSET('Sanitation Data'!$D$31,0,10*ROW('Sanitation Data'!D63))="","",OFFSET('Sanitation Data'!$D$31,0,10*ROW('Sanitation Data'!D63)))</f>
        <v/>
      </c>
      <c r="CO69" s="272" t="str">
        <f ca="true">+IF(OFFSET('Sanitation Data'!$D$32,0,10*ROW('Sanitation Data'!D63))="","",OFFSET('Sanitation Data'!$D$32,0,10*ROW('Sanitation Data'!D63)))</f>
        <v/>
      </c>
      <c r="CP69" s="272" t="str">
        <f ca="true">+IF(OFFSET('Sanitation Data'!$E$28,0,10*ROW('Sanitation Data'!E63))="","",OFFSET('Sanitation Data'!$E$28,0,10*ROW('Sanitation Data'!E63)))</f>
        <v/>
      </c>
      <c r="CQ69" s="272" t="str">
        <f ca="true">+IF(OFFSET('Sanitation Data'!$E$29,0,10*ROW('Sanitation Data'!E63))="","",OFFSET('Sanitation Data'!$E$29,0,10*ROW('Sanitation Data'!E63)))</f>
        <v/>
      </c>
      <c r="CR69" s="272" t="str">
        <f ca="true">+IF(OFFSET('Sanitation Data'!$E$30,0,10*ROW('Sanitation Data'!E63))="","",OFFSET('Sanitation Data'!$E$30,0,10*ROW('Sanitation Data'!E63)))</f>
        <v/>
      </c>
      <c r="CS69" s="272" t="str">
        <f ca="true">+IF(OFFSET('Sanitation Data'!$E$31,0,10*ROW('Sanitation Data'!E63))="","",OFFSET('Sanitation Data'!$E$31,0,10*ROW('Sanitation Data'!E63)))</f>
        <v/>
      </c>
      <c r="CT69" s="272" t="str">
        <f ca="true">+IF(OFFSET('Sanitation Data'!$E$32,0,10*ROW('Sanitation Data'!E63))="","",OFFSET('Sanitation Data'!$E$32,0,10*ROW('Sanitation Data'!E63)))</f>
        <v/>
      </c>
      <c r="CU69" s="272" t="str">
        <f ca="true">+IF(OFFSET('Sanitation Data'!$F$28,0,10*ROW('Sanitation Data'!F63))="","",OFFSET('Sanitation Data'!$F$28,0,10*ROW('Sanitation Data'!F63)))</f>
        <v/>
      </c>
      <c r="CV69" s="272" t="str">
        <f ca="true">+IF(OFFSET('Sanitation Data'!$F$29,0,10*ROW('Sanitation Data'!F63))="","",OFFSET('Sanitation Data'!$F$29,0,10*ROW('Sanitation Data'!F63)))</f>
        <v/>
      </c>
      <c r="CW69" s="272" t="str">
        <f ca="true">+IF(OFFSET('Sanitation Data'!$F$30,0,10*ROW('Sanitation Data'!F63))="","",OFFSET('Sanitation Data'!$F$30,0,10*ROW('Sanitation Data'!F63)))</f>
        <v/>
      </c>
      <c r="CX69" s="272" t="str">
        <f ca="true">+IF(OFFSET('Sanitation Data'!$F$31,0,10*ROW('Sanitation Data'!F63))="","",OFFSET('Sanitation Data'!$F$31,0,10*ROW('Sanitation Data'!F63)))</f>
        <v/>
      </c>
      <c r="CY69" s="272" t="str">
        <f ca="true">+IF(OFFSET('Sanitation Data'!$F$32,0,10*ROW('Sanitation Data'!F63))="","",OFFSET('Sanitation Data'!$F$32,0,10*ROW('Sanitation Data'!F63)))</f>
        <v/>
      </c>
      <c r="CZ69" s="272" t="str">
        <f ca="true">+IF(OFFSET('Sanitation Data'!$G$28,0,10*ROW('Sanitation Data'!G63))="","",OFFSET('Sanitation Data'!$G$28,0,10*ROW('Sanitation Data'!G63)))</f>
        <v/>
      </c>
      <c r="DA69" s="272" t="str">
        <f ca="true">+IF(OFFSET('Sanitation Data'!$G$29,0,10*ROW('Sanitation Data'!G63))="","",OFFSET('Sanitation Data'!$G$29,0,10*ROW('Sanitation Data'!G63)))</f>
        <v/>
      </c>
      <c r="DB69" s="272" t="str">
        <f ca="true">+IF(OFFSET('Sanitation Data'!$G$30,0,10*ROW('Sanitation Data'!G63))="","",OFFSET('Sanitation Data'!$G$30,0,10*ROW('Sanitation Data'!G63)))</f>
        <v/>
      </c>
      <c r="DC69" s="272" t="str">
        <f ca="true">+IF(OFFSET('Sanitation Data'!$G$31,0,10*ROW('Sanitation Data'!G63))="","",OFFSET('Sanitation Data'!$G$31,0,10*ROW('Sanitation Data'!G63)))</f>
        <v/>
      </c>
      <c r="DD69" s="272" t="str">
        <f ca="true">+IF(OFFSET('Sanitation Data'!$G$32,0,10*ROW('Sanitation Data'!G63))="","",OFFSET('Sanitation Data'!$G$32,0,10*ROW('Sanitation Data'!G63)))</f>
        <v/>
      </c>
      <c r="DE69" s="272" t="str">
        <f ca="true">+IF(OFFSET('Sanitation Data'!$H$28,0,10*ROW('Sanitation Data'!H63))="","",OFFSET('Sanitation Data'!$H$28,0,10*ROW('Sanitation Data'!H63)))</f>
        <v/>
      </c>
      <c r="DF69" s="272" t="str">
        <f ca="true">+IF(OFFSET('Sanitation Data'!$H$29,0,10*ROW('Sanitation Data'!H63))="","",OFFSET('Sanitation Data'!$H$29,0,10*ROW('Sanitation Data'!H63)))</f>
        <v/>
      </c>
      <c r="DG69" s="272" t="str">
        <f ca="true">+IF(OFFSET('Sanitation Data'!$H$30,0,10*ROW('Sanitation Data'!H63))="","",OFFSET('Sanitation Data'!$H$30,0,10*ROW('Sanitation Data'!H63)))</f>
        <v/>
      </c>
      <c r="DH69" s="272" t="str">
        <f ca="true">+IF(OFFSET('Sanitation Data'!$H$31,0,10*ROW('Sanitation Data'!H63))="","",OFFSET('Sanitation Data'!$H$31,0,10*ROW('Sanitation Data'!H63)))</f>
        <v/>
      </c>
      <c r="DI69" s="272" t="str">
        <f ca="true">+IF(OFFSET('Sanitation Data'!$H$32,0,10*ROW('Sanitation Data'!H63))="","",OFFSET('Sanitation Data'!$H$32,0,10*ROW('Sanitation Data'!H63)))</f>
        <v/>
      </c>
      <c r="DJ69" s="272" t="str">
        <f ca="true">+IF(OFFSET('Sanitation Data'!$I$28,0,10*ROW('Sanitation Data'!I63))="","",OFFSET('Sanitation Data'!$I$28,0,10*ROW('Sanitation Data'!I63)))</f>
        <v/>
      </c>
      <c r="DK69" s="272" t="str">
        <f ca="true">+IF(OFFSET('Sanitation Data'!$I$29,0,10*ROW('Sanitation Data'!I63))="","",OFFSET('Sanitation Data'!$I$29,0,10*ROW('Sanitation Data'!I63)))</f>
        <v/>
      </c>
      <c r="DL69" s="272" t="str">
        <f ca="true">+IF(OFFSET('Sanitation Data'!$I$30,0,10*ROW('Sanitation Data'!I63))="","",OFFSET('Sanitation Data'!$I$30,0,10*ROW('Sanitation Data'!I63)))</f>
        <v/>
      </c>
      <c r="DM69" s="272" t="str">
        <f ca="true">+IF(OFFSET('Sanitation Data'!$I$31,0,10*ROW('Sanitation Data'!I63))="","",OFFSET('Sanitation Data'!$I$31,0,10*ROW('Sanitation Data'!I63)))</f>
        <v/>
      </c>
      <c r="DN69" s="272" t="str">
        <f ca="true">+IF(OFFSET('Sanitation Data'!$I$32,0,10*ROW('Sanitation Data'!I63))="","",OFFSET('Sanitation Data'!$I$32,0,10*ROW('Sanitation Data'!I63)))</f>
        <v/>
      </c>
      <c r="DO69" s="272" t="str">
        <f ca="true">+IF(OFFSET('Hygiene Data'!$D$11,0,10*ROW('Hygiene Data'!D63))="","",OFFSET('Hygiene Data'!$D$11,0,10*ROW('Hygiene Data'!D63)))</f>
        <v/>
      </c>
      <c r="DP69" s="272" t="str">
        <f ca="true">+IF(OFFSET('Hygiene Data'!$D$12,0,10*ROW('Hygiene Data'!D63))="","",OFFSET('Hygiene Data'!$D$12,0,10*ROW('Hygiene Data'!D63)))</f>
        <v/>
      </c>
      <c r="DQ69" s="272" t="str">
        <f ca="true">+IF(OFFSET('Hygiene Data'!$D$13,0,10*ROW('Hygiene Data'!D63))="","",OFFSET('Hygiene Data'!$D$13,0,10*ROW('Hygiene Data'!D63)))</f>
        <v/>
      </c>
      <c r="DR69" s="272" t="str">
        <f ca="true">+IF(OFFSET('Hygiene Data'!$E$11,0,10*ROW('Hygiene Data'!E63))="","",OFFSET('Hygiene Data'!$E$11,0,10*ROW('Hygiene Data'!E63)))</f>
        <v/>
      </c>
      <c r="DS69" s="272" t="str">
        <f ca="true">+IF(OFFSET('Hygiene Data'!$E$12,0,10*ROW('Hygiene Data'!E63))="","",OFFSET('Hygiene Data'!$E$12,0,10*ROW('Hygiene Data'!E63)))</f>
        <v/>
      </c>
      <c r="DT69" s="272" t="str">
        <f ca="true">+IF(OFFSET('Hygiene Data'!$E$13,0,10*ROW('Hygiene Data'!E63))="","",OFFSET('Hygiene Data'!$E$13,0,10*ROW('Hygiene Data'!E63)))</f>
        <v/>
      </c>
      <c r="DU69" s="272" t="str">
        <f ca="true">+IF(OFFSET('Hygiene Data'!$F$11,0,10*ROW('Hygiene Data'!F63))="","",OFFSET('Hygiene Data'!$F$11,0,10*ROW('Hygiene Data'!F63)))</f>
        <v/>
      </c>
      <c r="DV69" s="272" t="str">
        <f ca="true">+IF(OFFSET('Hygiene Data'!$F$12,0,10*ROW('Hygiene Data'!F63))="","",OFFSET('Hygiene Data'!$F$12,0,10*ROW('Hygiene Data'!F63)))</f>
        <v/>
      </c>
      <c r="DW69" s="272" t="str">
        <f ca="true">+IF(OFFSET('Hygiene Data'!$F$13,0,10*ROW('Hygiene Data'!F63))="","",OFFSET('Hygiene Data'!$F$13,0,10*ROW('Hygiene Data'!F63)))</f>
        <v/>
      </c>
      <c r="DX69" s="272" t="str">
        <f ca="true">+IF(OFFSET('Hygiene Data'!$G$11,0,10*ROW('Hygiene Data'!G63))="","",OFFSET('Hygiene Data'!$G$11,0,10*ROW('Hygiene Data'!G63)))</f>
        <v/>
      </c>
      <c r="DY69" s="272" t="str">
        <f ca="true">+IF(OFFSET('Hygiene Data'!$G$12,0,10*ROW('Hygiene Data'!G63))="","",OFFSET('Hygiene Data'!$G$12,0,10*ROW('Hygiene Data'!G63)))</f>
        <v/>
      </c>
      <c r="DZ69" s="272" t="str">
        <f ca="true">+IF(OFFSET('Hygiene Data'!$G$13,0,10*ROW('Hygiene Data'!G63))="","",OFFSET('Hygiene Data'!$G$13,0,10*ROW('Hygiene Data'!G63)))</f>
        <v/>
      </c>
      <c r="EA69" s="272" t="str">
        <f ca="true">+IF(OFFSET('Hygiene Data'!$H$11,0,10*ROW('Hygiene Data'!H63))="","",OFFSET('Hygiene Data'!$H$11,0,10*ROW('Hygiene Data'!H63)))</f>
        <v/>
      </c>
      <c r="EB69" s="272" t="str">
        <f ca="true">+IF(OFFSET('Hygiene Data'!$H$12,0,10*ROW('Hygiene Data'!H63))="","",OFFSET('Hygiene Data'!$H$12,0,10*ROW('Hygiene Data'!H63)))</f>
        <v/>
      </c>
      <c r="EC69" s="272" t="str">
        <f ca="true">+IF(OFFSET('Hygiene Data'!$H$13,0,10*ROW('Hygiene Data'!H63))="","",OFFSET('Hygiene Data'!$H$13,0,10*ROW('Hygiene Data'!H63)))</f>
        <v/>
      </c>
      <c r="ED69" s="272" t="str">
        <f ca="true">+IF(OFFSET('Hygiene Data'!$I$11,0,10*ROW('Hygiene Data'!I63))="","",OFFSET('Hygiene Data'!$I$11,0,10*ROW('Hygiene Data'!I63)))</f>
        <v/>
      </c>
      <c r="EE69" s="272" t="str">
        <f ca="true">+IF(OFFSET('Hygiene Data'!$I$12,0,10*ROW('Hygiene Data'!I63))="","",OFFSET('Hygiene Data'!$I$12,0,10*ROW('Hygiene Data'!I63)))</f>
        <v/>
      </c>
      <c r="EF69" s="272" t="str">
        <f ca="true">+IF(OFFSET('Hygiene Data'!$I$13,0,10*ROW('Hygiene Data'!I63))="","",OFFSET('Hygiene Data'!$I$13,0,10*ROW('Hygiene Data'!I63)))</f>
        <v/>
      </c>
    </row>
    <row xmlns:x14ac="http://schemas.microsoft.com/office/spreadsheetml/2009/9/ac" r="70" x14ac:dyDescent="0.2">
      <c r="A70" s="36" t="str">
        <f ca="true">+IF(OFFSET('Water Data'!$B$2,0,10*ROW('Water Data'!E64))="","",OFFSET('Water Data'!$B$2,0,10*ROW('Water Data'!E64)))</f>
        <v/>
      </c>
      <c r="B70" s="36" t="str">
        <f ca="true">+IF(OFFSET('Water Data'!$C$2,0,10*ROW('Water Data'!F64))="","",OFFSET('Water Data'!$C$2,0,10*ROW('Water Data'!F64)))</f>
        <v/>
      </c>
      <c r="C70" s="328" t="str">
        <f t="shared" ca="true" si="0"/>
        <v/>
      </c>
      <c r="D70" s="93"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93"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93"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93"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93"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93"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93"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93"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93"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93"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93"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93"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93"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93"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93"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93"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93"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93"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94"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94"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94"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94"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94"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94"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94"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94"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94"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94"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94"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94"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94"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94"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94"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94"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94"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94"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94"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94"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94"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94"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94"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94"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94"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94"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94"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94"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94"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94"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95"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95"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95"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95"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95"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95"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95"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95"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95"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95"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95"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95"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95"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95"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95"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95"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95"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95"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72"/>
      <c r="BS70" s="272" t="str">
        <f ca="true">+IF(OFFSET('Water Data'!$D$27,0,10*ROW('Water Data'!D64))="","",OFFSET('Water Data'!$D$27,0,10*ROW('Water Data'!D64)))</f>
        <v/>
      </c>
      <c r="BT70" s="272" t="str">
        <f ca="true">+IF(OFFSET('Water Data'!$D$28,0,10*ROW('Water Data'!D64))="","",OFFSET('Water Data'!$D$28,0,10*ROW('Water Data'!D64)))</f>
        <v/>
      </c>
      <c r="BU70" s="272" t="str">
        <f ca="true">+IF(OFFSET('Water Data'!$D$29,0,10*ROW('Water Data'!D64))="","",OFFSET('Water Data'!$D$29,0,10*ROW('Water Data'!D64)))</f>
        <v/>
      </c>
      <c r="BV70" s="272" t="str">
        <f ca="true">+IF(OFFSET('Water Data'!$E$27,0,10*ROW('Water Data'!E64))="","",OFFSET('Water Data'!$E$27,0,10*ROW('Water Data'!E64)))</f>
        <v/>
      </c>
      <c r="BW70" s="272" t="str">
        <f ca="true">+IF(OFFSET('Water Data'!$E$28,0,10*ROW('Water Data'!E64))="","",OFFSET('Water Data'!$E$28,0,10*ROW('Water Data'!E64)))</f>
        <v/>
      </c>
      <c r="BX70" s="272" t="str">
        <f ca="true">+IF(OFFSET('Water Data'!$E$29,0,10*ROW('Water Data'!E64))="","",OFFSET('Water Data'!$E$29,0,10*ROW('Water Data'!E64)))</f>
        <v/>
      </c>
      <c r="BY70" s="272" t="str">
        <f ca="true">+IF(OFFSET('Water Data'!$F$27,0,10*ROW('Water Data'!F64))="","",OFFSET('Water Data'!$F$27,0,10*ROW('Water Data'!F64)))</f>
        <v/>
      </c>
      <c r="BZ70" s="272" t="str">
        <f ca="true">+IF(OFFSET('Water Data'!$F$28,0,10*ROW('Water Data'!F64))="","",OFFSET('Water Data'!$F$28,0,10*ROW('Water Data'!F64)))</f>
        <v/>
      </c>
      <c r="CA70" s="272" t="str">
        <f ca="true">+IF(OFFSET('Water Data'!$F$29,0,10*ROW('Water Data'!F64))="","",OFFSET('Water Data'!$F$29,0,10*ROW('Water Data'!F64)))</f>
        <v/>
      </c>
      <c r="CB70" s="272" t="str">
        <f ca="true">+IF(OFFSET('Water Data'!$G$27,0,10*ROW('Water Data'!G64))="","",OFFSET('Water Data'!$G$27,0,10*ROW('Water Data'!G64)))</f>
        <v/>
      </c>
      <c r="CC70" s="272" t="str">
        <f ca="true">+IF(OFFSET('Water Data'!$G$28,0,10*ROW('Water Data'!G64))="","",OFFSET('Water Data'!$G$28,0,10*ROW('Water Data'!G64)))</f>
        <v/>
      </c>
      <c r="CD70" s="272" t="str">
        <f ca="true">+IF(OFFSET('Water Data'!$G$29,0,10*ROW('Water Data'!G64))="","",OFFSET('Water Data'!$G$29,0,10*ROW('Water Data'!G64)))</f>
        <v/>
      </c>
      <c r="CE70" s="272" t="str">
        <f ca="true">+IF(OFFSET('Water Data'!$H$27,0,10*ROW('Water Data'!H64))="","",OFFSET('Water Data'!$H$27,0,10*ROW('Water Data'!H64)))</f>
        <v/>
      </c>
      <c r="CF70" s="272" t="str">
        <f ca="true">+IF(OFFSET('Water Data'!$H$28,0,10*ROW('Water Data'!H64))="","",OFFSET('Water Data'!$H$28,0,10*ROW('Water Data'!H64)))</f>
        <v/>
      </c>
      <c r="CG70" s="272" t="str">
        <f ca="true">+IF(OFFSET('Water Data'!$H$29,0,10*ROW('Water Data'!H64))="","",OFFSET('Water Data'!$H$29,0,10*ROW('Water Data'!H64)))</f>
        <v/>
      </c>
      <c r="CH70" s="272" t="str">
        <f ca="true">+IF(OFFSET('Water Data'!$I$27,0,10*ROW('Water Data'!I64))="","",OFFSET('Water Data'!$I$27,0,10*ROW('Water Data'!I64)))</f>
        <v/>
      </c>
      <c r="CI70" s="272" t="str">
        <f ca="true">+IF(OFFSET('Water Data'!$I$28,0,10*ROW('Water Data'!I64))="","",OFFSET('Water Data'!$I$28,0,10*ROW('Water Data'!I64)))</f>
        <v/>
      </c>
      <c r="CJ70" s="272" t="str">
        <f ca="true">+IF(OFFSET('Water Data'!$I$29,0,10*ROW('Water Data'!I64))="","",OFFSET('Water Data'!$I$29,0,10*ROW('Water Data'!I64)))</f>
        <v/>
      </c>
      <c r="CK70" s="272" t="str">
        <f ca="true">+IF(OFFSET('Sanitation Data'!$D$28,0,10*ROW('Sanitation Data'!D64))="","",OFFSET('Sanitation Data'!$D$28,0,10*ROW('Sanitation Data'!D64)))</f>
        <v/>
      </c>
      <c r="CL70" s="272" t="str">
        <f ca="true">+IF(OFFSET('Sanitation Data'!$D$29,0,10*ROW('Sanitation Data'!D64))="","",OFFSET('Sanitation Data'!$D$29,0,10*ROW('Sanitation Data'!D64)))</f>
        <v/>
      </c>
      <c r="CM70" s="272" t="str">
        <f ca="true">+IF(OFFSET('Sanitation Data'!$D$30,0,10*ROW('Sanitation Data'!D64))="","",OFFSET('Sanitation Data'!$D$30,0,10*ROW('Sanitation Data'!D64)))</f>
        <v/>
      </c>
      <c r="CN70" s="272" t="str">
        <f ca="true">+IF(OFFSET('Sanitation Data'!$D$31,0,10*ROW('Sanitation Data'!D64))="","",OFFSET('Sanitation Data'!$D$31,0,10*ROW('Sanitation Data'!D64)))</f>
        <v/>
      </c>
      <c r="CO70" s="272" t="str">
        <f ca="true">+IF(OFFSET('Sanitation Data'!$D$32,0,10*ROW('Sanitation Data'!D64))="","",OFFSET('Sanitation Data'!$D$32,0,10*ROW('Sanitation Data'!D64)))</f>
        <v/>
      </c>
      <c r="CP70" s="272" t="str">
        <f ca="true">+IF(OFFSET('Sanitation Data'!$E$28,0,10*ROW('Sanitation Data'!E64))="","",OFFSET('Sanitation Data'!$E$28,0,10*ROW('Sanitation Data'!E64)))</f>
        <v/>
      </c>
      <c r="CQ70" s="272" t="str">
        <f ca="true">+IF(OFFSET('Sanitation Data'!$E$29,0,10*ROW('Sanitation Data'!E64))="","",OFFSET('Sanitation Data'!$E$29,0,10*ROW('Sanitation Data'!E64)))</f>
        <v/>
      </c>
      <c r="CR70" s="272" t="str">
        <f ca="true">+IF(OFFSET('Sanitation Data'!$E$30,0,10*ROW('Sanitation Data'!E64))="","",OFFSET('Sanitation Data'!$E$30,0,10*ROW('Sanitation Data'!E64)))</f>
        <v/>
      </c>
      <c r="CS70" s="272" t="str">
        <f ca="true">+IF(OFFSET('Sanitation Data'!$E$31,0,10*ROW('Sanitation Data'!E64))="","",OFFSET('Sanitation Data'!$E$31,0,10*ROW('Sanitation Data'!E64)))</f>
        <v/>
      </c>
      <c r="CT70" s="272" t="str">
        <f ca="true">+IF(OFFSET('Sanitation Data'!$E$32,0,10*ROW('Sanitation Data'!E64))="","",OFFSET('Sanitation Data'!$E$32,0,10*ROW('Sanitation Data'!E64)))</f>
        <v/>
      </c>
      <c r="CU70" s="272" t="str">
        <f ca="true">+IF(OFFSET('Sanitation Data'!$F$28,0,10*ROW('Sanitation Data'!F64))="","",OFFSET('Sanitation Data'!$F$28,0,10*ROW('Sanitation Data'!F64)))</f>
        <v/>
      </c>
      <c r="CV70" s="272" t="str">
        <f ca="true">+IF(OFFSET('Sanitation Data'!$F$29,0,10*ROW('Sanitation Data'!F64))="","",OFFSET('Sanitation Data'!$F$29,0,10*ROW('Sanitation Data'!F64)))</f>
        <v/>
      </c>
      <c r="CW70" s="272" t="str">
        <f ca="true">+IF(OFFSET('Sanitation Data'!$F$30,0,10*ROW('Sanitation Data'!F64))="","",OFFSET('Sanitation Data'!$F$30,0,10*ROW('Sanitation Data'!F64)))</f>
        <v/>
      </c>
      <c r="CX70" s="272" t="str">
        <f ca="true">+IF(OFFSET('Sanitation Data'!$F$31,0,10*ROW('Sanitation Data'!F64))="","",OFFSET('Sanitation Data'!$F$31,0,10*ROW('Sanitation Data'!F64)))</f>
        <v/>
      </c>
      <c r="CY70" s="272" t="str">
        <f ca="true">+IF(OFFSET('Sanitation Data'!$F$32,0,10*ROW('Sanitation Data'!F64))="","",OFFSET('Sanitation Data'!$F$32,0,10*ROW('Sanitation Data'!F64)))</f>
        <v/>
      </c>
      <c r="CZ70" s="272" t="str">
        <f ca="true">+IF(OFFSET('Sanitation Data'!$G$28,0,10*ROW('Sanitation Data'!G64))="","",OFFSET('Sanitation Data'!$G$28,0,10*ROW('Sanitation Data'!G64)))</f>
        <v/>
      </c>
      <c r="DA70" s="272" t="str">
        <f ca="true">+IF(OFFSET('Sanitation Data'!$G$29,0,10*ROW('Sanitation Data'!G64))="","",OFFSET('Sanitation Data'!$G$29,0,10*ROW('Sanitation Data'!G64)))</f>
        <v/>
      </c>
      <c r="DB70" s="272" t="str">
        <f ca="true">+IF(OFFSET('Sanitation Data'!$G$30,0,10*ROW('Sanitation Data'!G64))="","",OFFSET('Sanitation Data'!$G$30,0,10*ROW('Sanitation Data'!G64)))</f>
        <v/>
      </c>
      <c r="DC70" s="272" t="str">
        <f ca="true">+IF(OFFSET('Sanitation Data'!$G$31,0,10*ROW('Sanitation Data'!G64))="","",OFFSET('Sanitation Data'!$G$31,0,10*ROW('Sanitation Data'!G64)))</f>
        <v/>
      </c>
      <c r="DD70" s="272" t="str">
        <f ca="true">+IF(OFFSET('Sanitation Data'!$G$32,0,10*ROW('Sanitation Data'!G64))="","",OFFSET('Sanitation Data'!$G$32,0,10*ROW('Sanitation Data'!G64)))</f>
        <v/>
      </c>
      <c r="DE70" s="272" t="str">
        <f ca="true">+IF(OFFSET('Sanitation Data'!$H$28,0,10*ROW('Sanitation Data'!H64))="","",OFFSET('Sanitation Data'!$H$28,0,10*ROW('Sanitation Data'!H64)))</f>
        <v/>
      </c>
      <c r="DF70" s="272" t="str">
        <f ca="true">+IF(OFFSET('Sanitation Data'!$H$29,0,10*ROW('Sanitation Data'!H64))="","",OFFSET('Sanitation Data'!$H$29,0,10*ROW('Sanitation Data'!H64)))</f>
        <v/>
      </c>
      <c r="DG70" s="272" t="str">
        <f ca="true">+IF(OFFSET('Sanitation Data'!$H$30,0,10*ROW('Sanitation Data'!H64))="","",OFFSET('Sanitation Data'!$H$30,0,10*ROW('Sanitation Data'!H64)))</f>
        <v/>
      </c>
      <c r="DH70" s="272" t="str">
        <f ca="true">+IF(OFFSET('Sanitation Data'!$H$31,0,10*ROW('Sanitation Data'!H64))="","",OFFSET('Sanitation Data'!$H$31,0,10*ROW('Sanitation Data'!H64)))</f>
        <v/>
      </c>
      <c r="DI70" s="272" t="str">
        <f ca="true">+IF(OFFSET('Sanitation Data'!$H$32,0,10*ROW('Sanitation Data'!H64))="","",OFFSET('Sanitation Data'!$H$32,0,10*ROW('Sanitation Data'!H64)))</f>
        <v/>
      </c>
      <c r="DJ70" s="272" t="str">
        <f ca="true">+IF(OFFSET('Sanitation Data'!$I$28,0,10*ROW('Sanitation Data'!I64))="","",OFFSET('Sanitation Data'!$I$28,0,10*ROW('Sanitation Data'!I64)))</f>
        <v/>
      </c>
      <c r="DK70" s="272" t="str">
        <f ca="true">+IF(OFFSET('Sanitation Data'!$I$29,0,10*ROW('Sanitation Data'!I64))="","",OFFSET('Sanitation Data'!$I$29,0,10*ROW('Sanitation Data'!I64)))</f>
        <v/>
      </c>
      <c r="DL70" s="272" t="str">
        <f ca="true">+IF(OFFSET('Sanitation Data'!$I$30,0,10*ROW('Sanitation Data'!I64))="","",OFFSET('Sanitation Data'!$I$30,0,10*ROW('Sanitation Data'!I64)))</f>
        <v/>
      </c>
      <c r="DM70" s="272" t="str">
        <f ca="true">+IF(OFFSET('Sanitation Data'!$I$31,0,10*ROW('Sanitation Data'!I64))="","",OFFSET('Sanitation Data'!$I$31,0,10*ROW('Sanitation Data'!I64)))</f>
        <v/>
      </c>
      <c r="DN70" s="272" t="str">
        <f ca="true">+IF(OFFSET('Sanitation Data'!$I$32,0,10*ROW('Sanitation Data'!I64))="","",OFFSET('Sanitation Data'!$I$32,0,10*ROW('Sanitation Data'!I64)))</f>
        <v/>
      </c>
      <c r="DO70" s="272" t="str">
        <f ca="true">+IF(OFFSET('Hygiene Data'!$D$11,0,10*ROW('Hygiene Data'!D64))="","",OFFSET('Hygiene Data'!$D$11,0,10*ROW('Hygiene Data'!D64)))</f>
        <v/>
      </c>
      <c r="DP70" s="272" t="str">
        <f ca="true">+IF(OFFSET('Hygiene Data'!$D$12,0,10*ROW('Hygiene Data'!D64))="","",OFFSET('Hygiene Data'!$D$12,0,10*ROW('Hygiene Data'!D64)))</f>
        <v/>
      </c>
      <c r="DQ70" s="272" t="str">
        <f ca="true">+IF(OFFSET('Hygiene Data'!$D$13,0,10*ROW('Hygiene Data'!D64))="","",OFFSET('Hygiene Data'!$D$13,0,10*ROW('Hygiene Data'!D64)))</f>
        <v/>
      </c>
      <c r="DR70" s="272" t="str">
        <f ca="true">+IF(OFFSET('Hygiene Data'!$E$11,0,10*ROW('Hygiene Data'!E64))="","",OFFSET('Hygiene Data'!$E$11,0,10*ROW('Hygiene Data'!E64)))</f>
        <v/>
      </c>
      <c r="DS70" s="272" t="str">
        <f ca="true">+IF(OFFSET('Hygiene Data'!$E$12,0,10*ROW('Hygiene Data'!E64))="","",OFFSET('Hygiene Data'!$E$12,0,10*ROW('Hygiene Data'!E64)))</f>
        <v/>
      </c>
      <c r="DT70" s="272" t="str">
        <f ca="true">+IF(OFFSET('Hygiene Data'!$E$13,0,10*ROW('Hygiene Data'!E64))="","",OFFSET('Hygiene Data'!$E$13,0,10*ROW('Hygiene Data'!E64)))</f>
        <v/>
      </c>
      <c r="DU70" s="272" t="str">
        <f ca="true">+IF(OFFSET('Hygiene Data'!$F$11,0,10*ROW('Hygiene Data'!F64))="","",OFFSET('Hygiene Data'!$F$11,0,10*ROW('Hygiene Data'!F64)))</f>
        <v/>
      </c>
      <c r="DV70" s="272" t="str">
        <f ca="true">+IF(OFFSET('Hygiene Data'!$F$12,0,10*ROW('Hygiene Data'!F64))="","",OFFSET('Hygiene Data'!$F$12,0,10*ROW('Hygiene Data'!F64)))</f>
        <v/>
      </c>
      <c r="DW70" s="272" t="str">
        <f ca="true">+IF(OFFSET('Hygiene Data'!$F$13,0,10*ROW('Hygiene Data'!F64))="","",OFFSET('Hygiene Data'!$F$13,0,10*ROW('Hygiene Data'!F64)))</f>
        <v/>
      </c>
      <c r="DX70" s="272" t="str">
        <f ca="true">+IF(OFFSET('Hygiene Data'!$G$11,0,10*ROW('Hygiene Data'!G64))="","",OFFSET('Hygiene Data'!$G$11,0,10*ROW('Hygiene Data'!G64)))</f>
        <v/>
      </c>
      <c r="DY70" s="272" t="str">
        <f ca="true">+IF(OFFSET('Hygiene Data'!$G$12,0,10*ROW('Hygiene Data'!G64))="","",OFFSET('Hygiene Data'!$G$12,0,10*ROW('Hygiene Data'!G64)))</f>
        <v/>
      </c>
      <c r="DZ70" s="272" t="str">
        <f ca="true">+IF(OFFSET('Hygiene Data'!$G$13,0,10*ROW('Hygiene Data'!G64))="","",OFFSET('Hygiene Data'!$G$13,0,10*ROW('Hygiene Data'!G64)))</f>
        <v/>
      </c>
      <c r="EA70" s="272" t="str">
        <f ca="true">+IF(OFFSET('Hygiene Data'!$H$11,0,10*ROW('Hygiene Data'!H64))="","",OFFSET('Hygiene Data'!$H$11,0,10*ROW('Hygiene Data'!H64)))</f>
        <v/>
      </c>
      <c r="EB70" s="272" t="str">
        <f ca="true">+IF(OFFSET('Hygiene Data'!$H$12,0,10*ROW('Hygiene Data'!H64))="","",OFFSET('Hygiene Data'!$H$12,0,10*ROW('Hygiene Data'!H64)))</f>
        <v/>
      </c>
      <c r="EC70" s="272" t="str">
        <f ca="true">+IF(OFFSET('Hygiene Data'!$H$13,0,10*ROW('Hygiene Data'!H64))="","",OFFSET('Hygiene Data'!$H$13,0,10*ROW('Hygiene Data'!H64)))</f>
        <v/>
      </c>
      <c r="ED70" s="272" t="str">
        <f ca="true">+IF(OFFSET('Hygiene Data'!$I$11,0,10*ROW('Hygiene Data'!I64))="","",OFFSET('Hygiene Data'!$I$11,0,10*ROW('Hygiene Data'!I64)))</f>
        <v/>
      </c>
      <c r="EE70" s="272" t="str">
        <f ca="true">+IF(OFFSET('Hygiene Data'!$I$12,0,10*ROW('Hygiene Data'!I64))="","",OFFSET('Hygiene Data'!$I$12,0,10*ROW('Hygiene Data'!I64)))</f>
        <v/>
      </c>
      <c r="EF70" s="272" t="str">
        <f ca="true">+IF(OFFSET('Hygiene Data'!$I$13,0,10*ROW('Hygiene Data'!I64))="","",OFFSET('Hygiene Data'!$I$13,0,10*ROW('Hygiene Data'!I64)))</f>
        <v/>
      </c>
    </row>
    <row xmlns:x14ac="http://schemas.microsoft.com/office/spreadsheetml/2009/9/ac" r="71" x14ac:dyDescent="0.2">
      <c r="A71" s="36" t="str">
        <f ca="true">+IF(OFFSET('Water Data'!$B$2,0,10*ROW('Water Data'!E65))="","",OFFSET('Water Data'!$B$2,0,10*ROW('Water Data'!E65)))</f>
        <v/>
      </c>
      <c r="B71" s="36" t="str">
        <f ca="true">+IF(OFFSET('Water Data'!$C$2,0,10*ROW('Water Data'!F65))="","",OFFSET('Water Data'!$C$2,0,10*ROW('Water Data'!F65)))</f>
        <v/>
      </c>
      <c r="C71" s="328" t="str">
        <f t="shared" ref="C71:C134" ca="true" si="1">+IF(ISNUMBER(VALUE(MID(A71,5,4))), VALUE(MID(A71, 5,4)),"")</f>
        <v/>
      </c>
      <c r="D71" s="93"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93"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93"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93"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93"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93"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93"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93"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93"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93"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93"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93"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93"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93"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93"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93"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93"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93"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94"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94"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94"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94"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94"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94"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94"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94"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94"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94"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94"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94"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94"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94"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94"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94"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94"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94"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94"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94"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94"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94"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94"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94"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94"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94"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94"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94"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94"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94"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95"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95"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95"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95"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95"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95"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95"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95"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95"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95"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95"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95"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95"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95"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95"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95"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95"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95"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72"/>
      <c r="BS71" s="272" t="str">
        <f ca="true">+IF(OFFSET('Water Data'!$D$27,0,10*ROW('Water Data'!D65))="","",OFFSET('Water Data'!$D$27,0,10*ROW('Water Data'!D65)))</f>
        <v/>
      </c>
      <c r="BT71" s="272" t="str">
        <f ca="true">+IF(OFFSET('Water Data'!$D$28,0,10*ROW('Water Data'!D65))="","",OFFSET('Water Data'!$D$28,0,10*ROW('Water Data'!D65)))</f>
        <v/>
      </c>
      <c r="BU71" s="272" t="str">
        <f ca="true">+IF(OFFSET('Water Data'!$D$29,0,10*ROW('Water Data'!D65))="","",OFFSET('Water Data'!$D$29,0,10*ROW('Water Data'!D65)))</f>
        <v/>
      </c>
      <c r="BV71" s="272" t="str">
        <f ca="true">+IF(OFFSET('Water Data'!$E$27,0,10*ROW('Water Data'!E65))="","",OFFSET('Water Data'!$E$27,0,10*ROW('Water Data'!E65)))</f>
        <v/>
      </c>
      <c r="BW71" s="272" t="str">
        <f ca="true">+IF(OFFSET('Water Data'!$E$28,0,10*ROW('Water Data'!E65))="","",OFFSET('Water Data'!$E$28,0,10*ROW('Water Data'!E65)))</f>
        <v/>
      </c>
      <c r="BX71" s="272" t="str">
        <f ca="true">+IF(OFFSET('Water Data'!$E$29,0,10*ROW('Water Data'!E65))="","",OFFSET('Water Data'!$E$29,0,10*ROW('Water Data'!E65)))</f>
        <v/>
      </c>
      <c r="BY71" s="272" t="str">
        <f ca="true">+IF(OFFSET('Water Data'!$F$27,0,10*ROW('Water Data'!F65))="","",OFFSET('Water Data'!$F$27,0,10*ROW('Water Data'!F65)))</f>
        <v/>
      </c>
      <c r="BZ71" s="272" t="str">
        <f ca="true">+IF(OFFSET('Water Data'!$F$28,0,10*ROW('Water Data'!F65))="","",OFFSET('Water Data'!$F$28,0,10*ROW('Water Data'!F65)))</f>
        <v/>
      </c>
      <c r="CA71" s="272" t="str">
        <f ca="true">+IF(OFFSET('Water Data'!$F$29,0,10*ROW('Water Data'!F65))="","",OFFSET('Water Data'!$F$29,0,10*ROW('Water Data'!F65)))</f>
        <v/>
      </c>
      <c r="CB71" s="272" t="str">
        <f ca="true">+IF(OFFSET('Water Data'!$G$27,0,10*ROW('Water Data'!G65))="","",OFFSET('Water Data'!$G$27,0,10*ROW('Water Data'!G65)))</f>
        <v/>
      </c>
      <c r="CC71" s="272" t="str">
        <f ca="true">+IF(OFFSET('Water Data'!$G$28,0,10*ROW('Water Data'!G65))="","",OFFSET('Water Data'!$G$28,0,10*ROW('Water Data'!G65)))</f>
        <v/>
      </c>
      <c r="CD71" s="272" t="str">
        <f ca="true">+IF(OFFSET('Water Data'!$G$29,0,10*ROW('Water Data'!G65))="","",OFFSET('Water Data'!$G$29,0,10*ROW('Water Data'!G65)))</f>
        <v/>
      </c>
      <c r="CE71" s="272" t="str">
        <f ca="true">+IF(OFFSET('Water Data'!$H$27,0,10*ROW('Water Data'!H65))="","",OFFSET('Water Data'!$H$27,0,10*ROW('Water Data'!H65)))</f>
        <v/>
      </c>
      <c r="CF71" s="272" t="str">
        <f ca="true">+IF(OFFSET('Water Data'!$H$28,0,10*ROW('Water Data'!H65))="","",OFFSET('Water Data'!$H$28,0,10*ROW('Water Data'!H65)))</f>
        <v/>
      </c>
      <c r="CG71" s="272" t="str">
        <f ca="true">+IF(OFFSET('Water Data'!$H$29,0,10*ROW('Water Data'!H65))="","",OFFSET('Water Data'!$H$29,0,10*ROW('Water Data'!H65)))</f>
        <v/>
      </c>
      <c r="CH71" s="272" t="str">
        <f ca="true">+IF(OFFSET('Water Data'!$I$27,0,10*ROW('Water Data'!I65))="","",OFFSET('Water Data'!$I$27,0,10*ROW('Water Data'!I65)))</f>
        <v/>
      </c>
      <c r="CI71" s="272" t="str">
        <f ca="true">+IF(OFFSET('Water Data'!$I$28,0,10*ROW('Water Data'!I65))="","",OFFSET('Water Data'!$I$28,0,10*ROW('Water Data'!I65)))</f>
        <v/>
      </c>
      <c r="CJ71" s="272" t="str">
        <f ca="true">+IF(OFFSET('Water Data'!$I$29,0,10*ROW('Water Data'!I65))="","",OFFSET('Water Data'!$I$29,0,10*ROW('Water Data'!I65)))</f>
        <v/>
      </c>
      <c r="CK71" s="272" t="str">
        <f ca="true">+IF(OFFSET('Sanitation Data'!$D$28,0,10*ROW('Sanitation Data'!D65))="","",OFFSET('Sanitation Data'!$D$28,0,10*ROW('Sanitation Data'!D65)))</f>
        <v/>
      </c>
      <c r="CL71" s="272" t="str">
        <f ca="true">+IF(OFFSET('Sanitation Data'!$D$29,0,10*ROW('Sanitation Data'!D65))="","",OFFSET('Sanitation Data'!$D$29,0,10*ROW('Sanitation Data'!D65)))</f>
        <v/>
      </c>
      <c r="CM71" s="272" t="str">
        <f ca="true">+IF(OFFSET('Sanitation Data'!$D$30,0,10*ROW('Sanitation Data'!D65))="","",OFFSET('Sanitation Data'!$D$30,0,10*ROW('Sanitation Data'!D65)))</f>
        <v/>
      </c>
      <c r="CN71" s="272" t="str">
        <f ca="true">+IF(OFFSET('Sanitation Data'!$D$31,0,10*ROW('Sanitation Data'!D65))="","",OFFSET('Sanitation Data'!$D$31,0,10*ROW('Sanitation Data'!D65)))</f>
        <v/>
      </c>
      <c r="CO71" s="272" t="str">
        <f ca="true">+IF(OFFSET('Sanitation Data'!$D$32,0,10*ROW('Sanitation Data'!D65))="","",OFFSET('Sanitation Data'!$D$32,0,10*ROW('Sanitation Data'!D65)))</f>
        <v/>
      </c>
      <c r="CP71" s="272" t="str">
        <f ca="true">+IF(OFFSET('Sanitation Data'!$E$28,0,10*ROW('Sanitation Data'!E65))="","",OFFSET('Sanitation Data'!$E$28,0,10*ROW('Sanitation Data'!E65)))</f>
        <v/>
      </c>
      <c r="CQ71" s="272" t="str">
        <f ca="true">+IF(OFFSET('Sanitation Data'!$E$29,0,10*ROW('Sanitation Data'!E65))="","",OFFSET('Sanitation Data'!$E$29,0,10*ROW('Sanitation Data'!E65)))</f>
        <v/>
      </c>
      <c r="CR71" s="272" t="str">
        <f ca="true">+IF(OFFSET('Sanitation Data'!$E$30,0,10*ROW('Sanitation Data'!E65))="","",OFFSET('Sanitation Data'!$E$30,0,10*ROW('Sanitation Data'!E65)))</f>
        <v/>
      </c>
      <c r="CS71" s="272" t="str">
        <f ca="true">+IF(OFFSET('Sanitation Data'!$E$31,0,10*ROW('Sanitation Data'!E65))="","",OFFSET('Sanitation Data'!$E$31,0,10*ROW('Sanitation Data'!E65)))</f>
        <v/>
      </c>
      <c r="CT71" s="272" t="str">
        <f ca="true">+IF(OFFSET('Sanitation Data'!$E$32,0,10*ROW('Sanitation Data'!E65))="","",OFFSET('Sanitation Data'!$E$32,0,10*ROW('Sanitation Data'!E65)))</f>
        <v/>
      </c>
      <c r="CU71" s="272" t="str">
        <f ca="true">+IF(OFFSET('Sanitation Data'!$F$28,0,10*ROW('Sanitation Data'!F65))="","",OFFSET('Sanitation Data'!$F$28,0,10*ROW('Sanitation Data'!F65)))</f>
        <v/>
      </c>
      <c r="CV71" s="272" t="str">
        <f ca="true">+IF(OFFSET('Sanitation Data'!$F$29,0,10*ROW('Sanitation Data'!F65))="","",OFFSET('Sanitation Data'!$F$29,0,10*ROW('Sanitation Data'!F65)))</f>
        <v/>
      </c>
      <c r="CW71" s="272" t="str">
        <f ca="true">+IF(OFFSET('Sanitation Data'!$F$30,0,10*ROW('Sanitation Data'!F65))="","",OFFSET('Sanitation Data'!$F$30,0,10*ROW('Sanitation Data'!F65)))</f>
        <v/>
      </c>
      <c r="CX71" s="272" t="str">
        <f ca="true">+IF(OFFSET('Sanitation Data'!$F$31,0,10*ROW('Sanitation Data'!F65))="","",OFFSET('Sanitation Data'!$F$31,0,10*ROW('Sanitation Data'!F65)))</f>
        <v/>
      </c>
      <c r="CY71" s="272" t="str">
        <f ca="true">+IF(OFFSET('Sanitation Data'!$F$32,0,10*ROW('Sanitation Data'!F65))="","",OFFSET('Sanitation Data'!$F$32,0,10*ROW('Sanitation Data'!F65)))</f>
        <v/>
      </c>
      <c r="CZ71" s="272" t="str">
        <f ca="true">+IF(OFFSET('Sanitation Data'!$G$28,0,10*ROW('Sanitation Data'!G65))="","",OFFSET('Sanitation Data'!$G$28,0,10*ROW('Sanitation Data'!G65)))</f>
        <v/>
      </c>
      <c r="DA71" s="272" t="str">
        <f ca="true">+IF(OFFSET('Sanitation Data'!$G$29,0,10*ROW('Sanitation Data'!G65))="","",OFFSET('Sanitation Data'!$G$29,0,10*ROW('Sanitation Data'!G65)))</f>
        <v/>
      </c>
      <c r="DB71" s="272" t="str">
        <f ca="true">+IF(OFFSET('Sanitation Data'!$G$30,0,10*ROW('Sanitation Data'!G65))="","",OFFSET('Sanitation Data'!$G$30,0,10*ROW('Sanitation Data'!G65)))</f>
        <v/>
      </c>
      <c r="DC71" s="272" t="str">
        <f ca="true">+IF(OFFSET('Sanitation Data'!$G$31,0,10*ROW('Sanitation Data'!G65))="","",OFFSET('Sanitation Data'!$G$31,0,10*ROW('Sanitation Data'!G65)))</f>
        <v/>
      </c>
      <c r="DD71" s="272" t="str">
        <f ca="true">+IF(OFFSET('Sanitation Data'!$G$32,0,10*ROW('Sanitation Data'!G65))="","",OFFSET('Sanitation Data'!$G$32,0,10*ROW('Sanitation Data'!G65)))</f>
        <v/>
      </c>
      <c r="DE71" s="272" t="str">
        <f ca="true">+IF(OFFSET('Sanitation Data'!$H$28,0,10*ROW('Sanitation Data'!H65))="","",OFFSET('Sanitation Data'!$H$28,0,10*ROW('Sanitation Data'!H65)))</f>
        <v/>
      </c>
      <c r="DF71" s="272" t="str">
        <f ca="true">+IF(OFFSET('Sanitation Data'!$H$29,0,10*ROW('Sanitation Data'!H65))="","",OFFSET('Sanitation Data'!$H$29,0,10*ROW('Sanitation Data'!H65)))</f>
        <v/>
      </c>
      <c r="DG71" s="272" t="str">
        <f ca="true">+IF(OFFSET('Sanitation Data'!$H$30,0,10*ROW('Sanitation Data'!H65))="","",OFFSET('Sanitation Data'!$H$30,0,10*ROW('Sanitation Data'!H65)))</f>
        <v/>
      </c>
      <c r="DH71" s="272" t="str">
        <f ca="true">+IF(OFFSET('Sanitation Data'!$H$31,0,10*ROW('Sanitation Data'!H65))="","",OFFSET('Sanitation Data'!$H$31,0,10*ROW('Sanitation Data'!H65)))</f>
        <v/>
      </c>
      <c r="DI71" s="272" t="str">
        <f ca="true">+IF(OFFSET('Sanitation Data'!$H$32,0,10*ROW('Sanitation Data'!H65))="","",OFFSET('Sanitation Data'!$H$32,0,10*ROW('Sanitation Data'!H65)))</f>
        <v/>
      </c>
      <c r="DJ71" s="272" t="str">
        <f ca="true">+IF(OFFSET('Sanitation Data'!$I$28,0,10*ROW('Sanitation Data'!I65))="","",OFFSET('Sanitation Data'!$I$28,0,10*ROW('Sanitation Data'!I65)))</f>
        <v/>
      </c>
      <c r="DK71" s="272" t="str">
        <f ca="true">+IF(OFFSET('Sanitation Data'!$I$29,0,10*ROW('Sanitation Data'!I65))="","",OFFSET('Sanitation Data'!$I$29,0,10*ROW('Sanitation Data'!I65)))</f>
        <v/>
      </c>
      <c r="DL71" s="272" t="str">
        <f ca="true">+IF(OFFSET('Sanitation Data'!$I$30,0,10*ROW('Sanitation Data'!I65))="","",OFFSET('Sanitation Data'!$I$30,0,10*ROW('Sanitation Data'!I65)))</f>
        <v/>
      </c>
      <c r="DM71" s="272" t="str">
        <f ca="true">+IF(OFFSET('Sanitation Data'!$I$31,0,10*ROW('Sanitation Data'!I65))="","",OFFSET('Sanitation Data'!$I$31,0,10*ROW('Sanitation Data'!I65)))</f>
        <v/>
      </c>
      <c r="DN71" s="272" t="str">
        <f ca="true">+IF(OFFSET('Sanitation Data'!$I$32,0,10*ROW('Sanitation Data'!I65))="","",OFFSET('Sanitation Data'!$I$32,0,10*ROW('Sanitation Data'!I65)))</f>
        <v/>
      </c>
      <c r="DO71" s="272" t="str">
        <f ca="true">+IF(OFFSET('Hygiene Data'!$D$11,0,10*ROW('Hygiene Data'!D65))="","",OFFSET('Hygiene Data'!$D$11,0,10*ROW('Hygiene Data'!D65)))</f>
        <v/>
      </c>
      <c r="DP71" s="272" t="str">
        <f ca="true">+IF(OFFSET('Hygiene Data'!$D$12,0,10*ROW('Hygiene Data'!D65))="","",OFFSET('Hygiene Data'!$D$12,0,10*ROW('Hygiene Data'!D65)))</f>
        <v/>
      </c>
      <c r="DQ71" s="272" t="str">
        <f ca="true">+IF(OFFSET('Hygiene Data'!$D$13,0,10*ROW('Hygiene Data'!D65))="","",OFFSET('Hygiene Data'!$D$13,0,10*ROW('Hygiene Data'!D65)))</f>
        <v/>
      </c>
      <c r="DR71" s="272" t="str">
        <f ca="true">+IF(OFFSET('Hygiene Data'!$E$11,0,10*ROW('Hygiene Data'!E65))="","",OFFSET('Hygiene Data'!$E$11,0,10*ROW('Hygiene Data'!E65)))</f>
        <v/>
      </c>
      <c r="DS71" s="272" t="str">
        <f ca="true">+IF(OFFSET('Hygiene Data'!$E$12,0,10*ROW('Hygiene Data'!E65))="","",OFFSET('Hygiene Data'!$E$12,0,10*ROW('Hygiene Data'!E65)))</f>
        <v/>
      </c>
      <c r="DT71" s="272" t="str">
        <f ca="true">+IF(OFFSET('Hygiene Data'!$E$13,0,10*ROW('Hygiene Data'!E65))="","",OFFSET('Hygiene Data'!$E$13,0,10*ROW('Hygiene Data'!E65)))</f>
        <v/>
      </c>
      <c r="DU71" s="272" t="str">
        <f ca="true">+IF(OFFSET('Hygiene Data'!$F$11,0,10*ROW('Hygiene Data'!F65))="","",OFFSET('Hygiene Data'!$F$11,0,10*ROW('Hygiene Data'!F65)))</f>
        <v/>
      </c>
      <c r="DV71" s="272" t="str">
        <f ca="true">+IF(OFFSET('Hygiene Data'!$F$12,0,10*ROW('Hygiene Data'!F65))="","",OFFSET('Hygiene Data'!$F$12,0,10*ROW('Hygiene Data'!F65)))</f>
        <v/>
      </c>
      <c r="DW71" s="272" t="str">
        <f ca="true">+IF(OFFSET('Hygiene Data'!$F$13,0,10*ROW('Hygiene Data'!F65))="","",OFFSET('Hygiene Data'!$F$13,0,10*ROW('Hygiene Data'!F65)))</f>
        <v/>
      </c>
      <c r="DX71" s="272" t="str">
        <f ca="true">+IF(OFFSET('Hygiene Data'!$G$11,0,10*ROW('Hygiene Data'!G65))="","",OFFSET('Hygiene Data'!$G$11,0,10*ROW('Hygiene Data'!G65)))</f>
        <v/>
      </c>
      <c r="DY71" s="272" t="str">
        <f ca="true">+IF(OFFSET('Hygiene Data'!$G$12,0,10*ROW('Hygiene Data'!G65))="","",OFFSET('Hygiene Data'!$G$12,0,10*ROW('Hygiene Data'!G65)))</f>
        <v/>
      </c>
      <c r="DZ71" s="272" t="str">
        <f ca="true">+IF(OFFSET('Hygiene Data'!$G$13,0,10*ROW('Hygiene Data'!G65))="","",OFFSET('Hygiene Data'!$G$13,0,10*ROW('Hygiene Data'!G65)))</f>
        <v/>
      </c>
      <c r="EA71" s="272" t="str">
        <f ca="true">+IF(OFFSET('Hygiene Data'!$H$11,0,10*ROW('Hygiene Data'!H65))="","",OFFSET('Hygiene Data'!$H$11,0,10*ROW('Hygiene Data'!H65)))</f>
        <v/>
      </c>
      <c r="EB71" s="272" t="str">
        <f ca="true">+IF(OFFSET('Hygiene Data'!$H$12,0,10*ROW('Hygiene Data'!H65))="","",OFFSET('Hygiene Data'!$H$12,0,10*ROW('Hygiene Data'!H65)))</f>
        <v/>
      </c>
      <c r="EC71" s="272" t="str">
        <f ca="true">+IF(OFFSET('Hygiene Data'!$H$13,0,10*ROW('Hygiene Data'!H65))="","",OFFSET('Hygiene Data'!$H$13,0,10*ROW('Hygiene Data'!H65)))</f>
        <v/>
      </c>
      <c r="ED71" s="272" t="str">
        <f ca="true">+IF(OFFSET('Hygiene Data'!$I$11,0,10*ROW('Hygiene Data'!I65))="","",OFFSET('Hygiene Data'!$I$11,0,10*ROW('Hygiene Data'!I65)))</f>
        <v/>
      </c>
      <c r="EE71" s="272" t="str">
        <f ca="true">+IF(OFFSET('Hygiene Data'!$I$12,0,10*ROW('Hygiene Data'!I65))="","",OFFSET('Hygiene Data'!$I$12,0,10*ROW('Hygiene Data'!I65)))</f>
        <v/>
      </c>
      <c r="EF71" s="272" t="str">
        <f ca="true">+IF(OFFSET('Hygiene Data'!$I$13,0,10*ROW('Hygiene Data'!I65))="","",OFFSET('Hygiene Data'!$I$13,0,10*ROW('Hygiene Data'!I65)))</f>
        <v/>
      </c>
    </row>
    <row xmlns:x14ac="http://schemas.microsoft.com/office/spreadsheetml/2009/9/ac" r="72" x14ac:dyDescent="0.2">
      <c r="A72" s="36" t="str">
        <f ca="true">+IF(OFFSET('Water Data'!$B$2,0,10*ROW('Water Data'!E66))="","",OFFSET('Water Data'!$B$2,0,10*ROW('Water Data'!E66)))</f>
        <v/>
      </c>
      <c r="B72" s="36" t="str">
        <f ca="true">+IF(OFFSET('Water Data'!$C$2,0,10*ROW('Water Data'!F66))="","",OFFSET('Water Data'!$C$2,0,10*ROW('Water Data'!F66)))</f>
        <v/>
      </c>
      <c r="C72" s="328" t="str">
        <f t="shared" ca="true" si="1"/>
        <v/>
      </c>
      <c r="D72" s="93"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93"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93"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93"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93"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93"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93"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93"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93"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93"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93"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93"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93"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93"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93"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93"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93"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93"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94"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94"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94"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94"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94"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94"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94"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94"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94"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94"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94"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94"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94"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94"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94"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94"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94"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94"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94"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94"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94"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94"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94"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94"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94"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94"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94"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94"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94"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94"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95"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95"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95"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95"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95"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95"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95"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95"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95"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95"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95"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95"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95"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95"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95"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95"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95"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95"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72"/>
      <c r="BS72" s="272" t="str">
        <f ca="true">+IF(OFFSET('Water Data'!$D$27,0,10*ROW('Water Data'!D66))="","",OFFSET('Water Data'!$D$27,0,10*ROW('Water Data'!D66)))</f>
        <v/>
      </c>
      <c r="BT72" s="272" t="str">
        <f ca="true">+IF(OFFSET('Water Data'!$D$28,0,10*ROW('Water Data'!D66))="","",OFFSET('Water Data'!$D$28,0,10*ROW('Water Data'!D66)))</f>
        <v/>
      </c>
      <c r="BU72" s="272" t="str">
        <f ca="true">+IF(OFFSET('Water Data'!$D$29,0,10*ROW('Water Data'!D66))="","",OFFSET('Water Data'!$D$29,0,10*ROW('Water Data'!D66)))</f>
        <v/>
      </c>
      <c r="BV72" s="272" t="str">
        <f ca="true">+IF(OFFSET('Water Data'!$E$27,0,10*ROW('Water Data'!E66))="","",OFFSET('Water Data'!$E$27,0,10*ROW('Water Data'!E66)))</f>
        <v/>
      </c>
      <c r="BW72" s="272" t="str">
        <f ca="true">+IF(OFFSET('Water Data'!$E$28,0,10*ROW('Water Data'!E66))="","",OFFSET('Water Data'!$E$28,0,10*ROW('Water Data'!E66)))</f>
        <v/>
      </c>
      <c r="BX72" s="272" t="str">
        <f ca="true">+IF(OFFSET('Water Data'!$E$29,0,10*ROW('Water Data'!E66))="","",OFFSET('Water Data'!$E$29,0,10*ROW('Water Data'!E66)))</f>
        <v/>
      </c>
      <c r="BY72" s="272" t="str">
        <f ca="true">+IF(OFFSET('Water Data'!$F$27,0,10*ROW('Water Data'!F66))="","",OFFSET('Water Data'!$F$27,0,10*ROW('Water Data'!F66)))</f>
        <v/>
      </c>
      <c r="BZ72" s="272" t="str">
        <f ca="true">+IF(OFFSET('Water Data'!$F$28,0,10*ROW('Water Data'!F66))="","",OFFSET('Water Data'!$F$28,0,10*ROW('Water Data'!F66)))</f>
        <v/>
      </c>
      <c r="CA72" s="272" t="str">
        <f ca="true">+IF(OFFSET('Water Data'!$F$29,0,10*ROW('Water Data'!F66))="","",OFFSET('Water Data'!$F$29,0,10*ROW('Water Data'!F66)))</f>
        <v/>
      </c>
      <c r="CB72" s="272" t="str">
        <f ca="true">+IF(OFFSET('Water Data'!$G$27,0,10*ROW('Water Data'!G66))="","",OFFSET('Water Data'!$G$27,0,10*ROW('Water Data'!G66)))</f>
        <v/>
      </c>
      <c r="CC72" s="272" t="str">
        <f ca="true">+IF(OFFSET('Water Data'!$G$28,0,10*ROW('Water Data'!G66))="","",OFFSET('Water Data'!$G$28,0,10*ROW('Water Data'!G66)))</f>
        <v/>
      </c>
      <c r="CD72" s="272" t="str">
        <f ca="true">+IF(OFFSET('Water Data'!$G$29,0,10*ROW('Water Data'!G66))="","",OFFSET('Water Data'!$G$29,0,10*ROW('Water Data'!G66)))</f>
        <v/>
      </c>
      <c r="CE72" s="272" t="str">
        <f ca="true">+IF(OFFSET('Water Data'!$H$27,0,10*ROW('Water Data'!H66))="","",OFFSET('Water Data'!$H$27,0,10*ROW('Water Data'!H66)))</f>
        <v/>
      </c>
      <c r="CF72" s="272" t="str">
        <f ca="true">+IF(OFFSET('Water Data'!$H$28,0,10*ROW('Water Data'!H66))="","",OFFSET('Water Data'!$H$28,0,10*ROW('Water Data'!H66)))</f>
        <v/>
      </c>
      <c r="CG72" s="272" t="str">
        <f ca="true">+IF(OFFSET('Water Data'!$H$29,0,10*ROW('Water Data'!H66))="","",OFFSET('Water Data'!$H$29,0,10*ROW('Water Data'!H66)))</f>
        <v/>
      </c>
      <c r="CH72" s="272" t="str">
        <f ca="true">+IF(OFFSET('Water Data'!$I$27,0,10*ROW('Water Data'!I66))="","",OFFSET('Water Data'!$I$27,0,10*ROW('Water Data'!I66)))</f>
        <v/>
      </c>
      <c r="CI72" s="272" t="str">
        <f ca="true">+IF(OFFSET('Water Data'!$I$28,0,10*ROW('Water Data'!I66))="","",OFFSET('Water Data'!$I$28,0,10*ROW('Water Data'!I66)))</f>
        <v/>
      </c>
      <c r="CJ72" s="272" t="str">
        <f ca="true">+IF(OFFSET('Water Data'!$I$29,0,10*ROW('Water Data'!I66))="","",OFFSET('Water Data'!$I$29,0,10*ROW('Water Data'!I66)))</f>
        <v/>
      </c>
      <c r="CK72" s="272" t="str">
        <f ca="true">+IF(OFFSET('Sanitation Data'!$D$28,0,10*ROW('Sanitation Data'!D66))="","",OFFSET('Sanitation Data'!$D$28,0,10*ROW('Sanitation Data'!D66)))</f>
        <v/>
      </c>
      <c r="CL72" s="272" t="str">
        <f ca="true">+IF(OFFSET('Sanitation Data'!$D$29,0,10*ROW('Sanitation Data'!D66))="","",OFFSET('Sanitation Data'!$D$29,0,10*ROW('Sanitation Data'!D66)))</f>
        <v/>
      </c>
      <c r="CM72" s="272" t="str">
        <f ca="true">+IF(OFFSET('Sanitation Data'!$D$30,0,10*ROW('Sanitation Data'!D66))="","",OFFSET('Sanitation Data'!$D$30,0,10*ROW('Sanitation Data'!D66)))</f>
        <v/>
      </c>
      <c r="CN72" s="272" t="str">
        <f ca="true">+IF(OFFSET('Sanitation Data'!$D$31,0,10*ROW('Sanitation Data'!D66))="","",OFFSET('Sanitation Data'!$D$31,0,10*ROW('Sanitation Data'!D66)))</f>
        <v/>
      </c>
      <c r="CO72" s="272" t="str">
        <f ca="true">+IF(OFFSET('Sanitation Data'!$D$32,0,10*ROW('Sanitation Data'!D66))="","",OFFSET('Sanitation Data'!$D$32,0,10*ROW('Sanitation Data'!D66)))</f>
        <v/>
      </c>
      <c r="CP72" s="272" t="str">
        <f ca="true">+IF(OFFSET('Sanitation Data'!$E$28,0,10*ROW('Sanitation Data'!E66))="","",OFFSET('Sanitation Data'!$E$28,0,10*ROW('Sanitation Data'!E66)))</f>
        <v/>
      </c>
      <c r="CQ72" s="272" t="str">
        <f ca="true">+IF(OFFSET('Sanitation Data'!$E$29,0,10*ROW('Sanitation Data'!E66))="","",OFFSET('Sanitation Data'!$E$29,0,10*ROW('Sanitation Data'!E66)))</f>
        <v/>
      </c>
      <c r="CR72" s="272" t="str">
        <f ca="true">+IF(OFFSET('Sanitation Data'!$E$30,0,10*ROW('Sanitation Data'!E66))="","",OFFSET('Sanitation Data'!$E$30,0,10*ROW('Sanitation Data'!E66)))</f>
        <v/>
      </c>
      <c r="CS72" s="272" t="str">
        <f ca="true">+IF(OFFSET('Sanitation Data'!$E$31,0,10*ROW('Sanitation Data'!E66))="","",OFFSET('Sanitation Data'!$E$31,0,10*ROW('Sanitation Data'!E66)))</f>
        <v/>
      </c>
      <c r="CT72" s="272" t="str">
        <f ca="true">+IF(OFFSET('Sanitation Data'!$E$32,0,10*ROW('Sanitation Data'!E66))="","",OFFSET('Sanitation Data'!$E$32,0,10*ROW('Sanitation Data'!E66)))</f>
        <v/>
      </c>
      <c r="CU72" s="272" t="str">
        <f ca="true">+IF(OFFSET('Sanitation Data'!$F$28,0,10*ROW('Sanitation Data'!F66))="","",OFFSET('Sanitation Data'!$F$28,0,10*ROW('Sanitation Data'!F66)))</f>
        <v/>
      </c>
      <c r="CV72" s="272" t="str">
        <f ca="true">+IF(OFFSET('Sanitation Data'!$F$29,0,10*ROW('Sanitation Data'!F66))="","",OFFSET('Sanitation Data'!$F$29,0,10*ROW('Sanitation Data'!F66)))</f>
        <v/>
      </c>
      <c r="CW72" s="272" t="str">
        <f ca="true">+IF(OFFSET('Sanitation Data'!$F$30,0,10*ROW('Sanitation Data'!F66))="","",OFFSET('Sanitation Data'!$F$30,0,10*ROW('Sanitation Data'!F66)))</f>
        <v/>
      </c>
      <c r="CX72" s="272" t="str">
        <f ca="true">+IF(OFFSET('Sanitation Data'!$F$31,0,10*ROW('Sanitation Data'!F66))="","",OFFSET('Sanitation Data'!$F$31,0,10*ROW('Sanitation Data'!F66)))</f>
        <v/>
      </c>
      <c r="CY72" s="272" t="str">
        <f ca="true">+IF(OFFSET('Sanitation Data'!$F$32,0,10*ROW('Sanitation Data'!F66))="","",OFFSET('Sanitation Data'!$F$32,0,10*ROW('Sanitation Data'!F66)))</f>
        <v/>
      </c>
      <c r="CZ72" s="272" t="str">
        <f ca="true">+IF(OFFSET('Sanitation Data'!$G$28,0,10*ROW('Sanitation Data'!G66))="","",OFFSET('Sanitation Data'!$G$28,0,10*ROW('Sanitation Data'!G66)))</f>
        <v/>
      </c>
      <c r="DA72" s="272" t="str">
        <f ca="true">+IF(OFFSET('Sanitation Data'!$G$29,0,10*ROW('Sanitation Data'!G66))="","",OFFSET('Sanitation Data'!$G$29,0,10*ROW('Sanitation Data'!G66)))</f>
        <v/>
      </c>
      <c r="DB72" s="272" t="str">
        <f ca="true">+IF(OFFSET('Sanitation Data'!$G$30,0,10*ROW('Sanitation Data'!G66))="","",OFFSET('Sanitation Data'!$G$30,0,10*ROW('Sanitation Data'!G66)))</f>
        <v/>
      </c>
      <c r="DC72" s="272" t="str">
        <f ca="true">+IF(OFFSET('Sanitation Data'!$G$31,0,10*ROW('Sanitation Data'!G66))="","",OFFSET('Sanitation Data'!$G$31,0,10*ROW('Sanitation Data'!G66)))</f>
        <v/>
      </c>
      <c r="DD72" s="272" t="str">
        <f ca="true">+IF(OFFSET('Sanitation Data'!$G$32,0,10*ROW('Sanitation Data'!G66))="","",OFFSET('Sanitation Data'!$G$32,0,10*ROW('Sanitation Data'!G66)))</f>
        <v/>
      </c>
      <c r="DE72" s="272" t="str">
        <f ca="true">+IF(OFFSET('Sanitation Data'!$H$28,0,10*ROW('Sanitation Data'!H66))="","",OFFSET('Sanitation Data'!$H$28,0,10*ROW('Sanitation Data'!H66)))</f>
        <v/>
      </c>
      <c r="DF72" s="272" t="str">
        <f ca="true">+IF(OFFSET('Sanitation Data'!$H$29,0,10*ROW('Sanitation Data'!H66))="","",OFFSET('Sanitation Data'!$H$29,0,10*ROW('Sanitation Data'!H66)))</f>
        <v/>
      </c>
      <c r="DG72" s="272" t="str">
        <f ca="true">+IF(OFFSET('Sanitation Data'!$H$30,0,10*ROW('Sanitation Data'!H66))="","",OFFSET('Sanitation Data'!$H$30,0,10*ROW('Sanitation Data'!H66)))</f>
        <v/>
      </c>
      <c r="DH72" s="272" t="str">
        <f ca="true">+IF(OFFSET('Sanitation Data'!$H$31,0,10*ROW('Sanitation Data'!H66))="","",OFFSET('Sanitation Data'!$H$31,0,10*ROW('Sanitation Data'!H66)))</f>
        <v/>
      </c>
      <c r="DI72" s="272" t="str">
        <f ca="true">+IF(OFFSET('Sanitation Data'!$H$32,0,10*ROW('Sanitation Data'!H66))="","",OFFSET('Sanitation Data'!$H$32,0,10*ROW('Sanitation Data'!H66)))</f>
        <v/>
      </c>
      <c r="DJ72" s="272" t="str">
        <f ca="true">+IF(OFFSET('Sanitation Data'!$I$28,0,10*ROW('Sanitation Data'!I66))="","",OFFSET('Sanitation Data'!$I$28,0,10*ROW('Sanitation Data'!I66)))</f>
        <v/>
      </c>
      <c r="DK72" s="272" t="str">
        <f ca="true">+IF(OFFSET('Sanitation Data'!$I$29,0,10*ROW('Sanitation Data'!I66))="","",OFFSET('Sanitation Data'!$I$29,0,10*ROW('Sanitation Data'!I66)))</f>
        <v/>
      </c>
      <c r="DL72" s="272" t="str">
        <f ca="true">+IF(OFFSET('Sanitation Data'!$I$30,0,10*ROW('Sanitation Data'!I66))="","",OFFSET('Sanitation Data'!$I$30,0,10*ROW('Sanitation Data'!I66)))</f>
        <v/>
      </c>
      <c r="DM72" s="272" t="str">
        <f ca="true">+IF(OFFSET('Sanitation Data'!$I$31,0,10*ROW('Sanitation Data'!I66))="","",OFFSET('Sanitation Data'!$I$31,0,10*ROW('Sanitation Data'!I66)))</f>
        <v/>
      </c>
      <c r="DN72" s="272" t="str">
        <f ca="true">+IF(OFFSET('Sanitation Data'!$I$32,0,10*ROW('Sanitation Data'!I66))="","",OFFSET('Sanitation Data'!$I$32,0,10*ROW('Sanitation Data'!I66)))</f>
        <v/>
      </c>
      <c r="DO72" s="272" t="str">
        <f ca="true">+IF(OFFSET('Hygiene Data'!$D$11,0,10*ROW('Hygiene Data'!D66))="","",OFFSET('Hygiene Data'!$D$11,0,10*ROW('Hygiene Data'!D66)))</f>
        <v/>
      </c>
      <c r="DP72" s="272" t="str">
        <f ca="true">+IF(OFFSET('Hygiene Data'!$D$12,0,10*ROW('Hygiene Data'!D66))="","",OFFSET('Hygiene Data'!$D$12,0,10*ROW('Hygiene Data'!D66)))</f>
        <v/>
      </c>
      <c r="DQ72" s="272" t="str">
        <f ca="true">+IF(OFFSET('Hygiene Data'!$D$13,0,10*ROW('Hygiene Data'!D66))="","",OFFSET('Hygiene Data'!$D$13,0,10*ROW('Hygiene Data'!D66)))</f>
        <v/>
      </c>
      <c r="DR72" s="272" t="str">
        <f ca="true">+IF(OFFSET('Hygiene Data'!$E$11,0,10*ROW('Hygiene Data'!E66))="","",OFFSET('Hygiene Data'!$E$11,0,10*ROW('Hygiene Data'!E66)))</f>
        <v/>
      </c>
      <c r="DS72" s="272" t="str">
        <f ca="true">+IF(OFFSET('Hygiene Data'!$E$12,0,10*ROW('Hygiene Data'!E66))="","",OFFSET('Hygiene Data'!$E$12,0,10*ROW('Hygiene Data'!E66)))</f>
        <v/>
      </c>
      <c r="DT72" s="272" t="str">
        <f ca="true">+IF(OFFSET('Hygiene Data'!$E$13,0,10*ROW('Hygiene Data'!E66))="","",OFFSET('Hygiene Data'!$E$13,0,10*ROW('Hygiene Data'!E66)))</f>
        <v/>
      </c>
      <c r="DU72" s="272" t="str">
        <f ca="true">+IF(OFFSET('Hygiene Data'!$F$11,0,10*ROW('Hygiene Data'!F66))="","",OFFSET('Hygiene Data'!$F$11,0,10*ROW('Hygiene Data'!F66)))</f>
        <v/>
      </c>
      <c r="DV72" s="272" t="str">
        <f ca="true">+IF(OFFSET('Hygiene Data'!$F$12,0,10*ROW('Hygiene Data'!F66))="","",OFFSET('Hygiene Data'!$F$12,0,10*ROW('Hygiene Data'!F66)))</f>
        <v/>
      </c>
      <c r="DW72" s="272" t="str">
        <f ca="true">+IF(OFFSET('Hygiene Data'!$F$13,0,10*ROW('Hygiene Data'!F66))="","",OFFSET('Hygiene Data'!$F$13,0,10*ROW('Hygiene Data'!F66)))</f>
        <v/>
      </c>
      <c r="DX72" s="272" t="str">
        <f ca="true">+IF(OFFSET('Hygiene Data'!$G$11,0,10*ROW('Hygiene Data'!G66))="","",OFFSET('Hygiene Data'!$G$11,0,10*ROW('Hygiene Data'!G66)))</f>
        <v/>
      </c>
      <c r="DY72" s="272" t="str">
        <f ca="true">+IF(OFFSET('Hygiene Data'!$G$12,0,10*ROW('Hygiene Data'!G66))="","",OFFSET('Hygiene Data'!$G$12,0,10*ROW('Hygiene Data'!G66)))</f>
        <v/>
      </c>
      <c r="DZ72" s="272" t="str">
        <f ca="true">+IF(OFFSET('Hygiene Data'!$G$13,0,10*ROW('Hygiene Data'!G66))="","",OFFSET('Hygiene Data'!$G$13,0,10*ROW('Hygiene Data'!G66)))</f>
        <v/>
      </c>
      <c r="EA72" s="272" t="str">
        <f ca="true">+IF(OFFSET('Hygiene Data'!$H$11,0,10*ROW('Hygiene Data'!H66))="","",OFFSET('Hygiene Data'!$H$11,0,10*ROW('Hygiene Data'!H66)))</f>
        <v/>
      </c>
      <c r="EB72" s="272" t="str">
        <f ca="true">+IF(OFFSET('Hygiene Data'!$H$12,0,10*ROW('Hygiene Data'!H66))="","",OFFSET('Hygiene Data'!$H$12,0,10*ROW('Hygiene Data'!H66)))</f>
        <v/>
      </c>
      <c r="EC72" s="272" t="str">
        <f ca="true">+IF(OFFSET('Hygiene Data'!$H$13,0,10*ROW('Hygiene Data'!H66))="","",OFFSET('Hygiene Data'!$H$13,0,10*ROW('Hygiene Data'!H66)))</f>
        <v/>
      </c>
      <c r="ED72" s="272" t="str">
        <f ca="true">+IF(OFFSET('Hygiene Data'!$I$11,0,10*ROW('Hygiene Data'!I66))="","",OFFSET('Hygiene Data'!$I$11,0,10*ROW('Hygiene Data'!I66)))</f>
        <v/>
      </c>
      <c r="EE72" s="272" t="str">
        <f ca="true">+IF(OFFSET('Hygiene Data'!$I$12,0,10*ROW('Hygiene Data'!I66))="","",OFFSET('Hygiene Data'!$I$12,0,10*ROW('Hygiene Data'!I66)))</f>
        <v/>
      </c>
      <c r="EF72" s="272" t="str">
        <f ca="true">+IF(OFFSET('Hygiene Data'!$I$13,0,10*ROW('Hygiene Data'!I66))="","",OFFSET('Hygiene Data'!$I$13,0,10*ROW('Hygiene Data'!I66)))</f>
        <v/>
      </c>
    </row>
    <row xmlns:x14ac="http://schemas.microsoft.com/office/spreadsheetml/2009/9/ac" r="73" x14ac:dyDescent="0.2">
      <c r="A73" s="36" t="str">
        <f ca="true">+IF(OFFSET('Water Data'!$B$2,0,10*ROW('Water Data'!E67))="","",OFFSET('Water Data'!$B$2,0,10*ROW('Water Data'!E67)))</f>
        <v/>
      </c>
      <c r="B73" s="36" t="str">
        <f ca="true">+IF(OFFSET('Water Data'!$C$2,0,10*ROW('Water Data'!F67))="","",OFFSET('Water Data'!$C$2,0,10*ROW('Water Data'!F67)))</f>
        <v/>
      </c>
      <c r="C73" s="328" t="str">
        <f t="shared" ca="true" si="1"/>
        <v/>
      </c>
      <c r="D73" s="93"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93"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93"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93"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93"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93"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93"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93"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93"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93"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93"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93"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93"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93"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93"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93"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93"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93"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94"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94"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94"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94"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94"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94"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94"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94"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94"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94"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94"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94"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94"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94"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94"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94"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94"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94"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94"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94"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94"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94"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94"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94"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94"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94"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94"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94"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94"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94"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95"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95"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95"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95"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95"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95"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95"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95"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95"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95"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95"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95"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95"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95"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95"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95"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95"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95"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72"/>
      <c r="BS73" s="272" t="str">
        <f ca="true">+IF(OFFSET('Water Data'!$D$27,0,10*ROW('Water Data'!D67))="","",OFFSET('Water Data'!$D$27,0,10*ROW('Water Data'!D67)))</f>
        <v/>
      </c>
      <c r="BT73" s="272" t="str">
        <f ca="true">+IF(OFFSET('Water Data'!$D$28,0,10*ROW('Water Data'!D67))="","",OFFSET('Water Data'!$D$28,0,10*ROW('Water Data'!D67)))</f>
        <v/>
      </c>
      <c r="BU73" s="272" t="str">
        <f ca="true">+IF(OFFSET('Water Data'!$D$29,0,10*ROW('Water Data'!D67))="","",OFFSET('Water Data'!$D$29,0,10*ROW('Water Data'!D67)))</f>
        <v/>
      </c>
      <c r="BV73" s="272" t="str">
        <f ca="true">+IF(OFFSET('Water Data'!$E$27,0,10*ROW('Water Data'!E67))="","",OFFSET('Water Data'!$E$27,0,10*ROW('Water Data'!E67)))</f>
        <v/>
      </c>
      <c r="BW73" s="272" t="str">
        <f ca="true">+IF(OFFSET('Water Data'!$E$28,0,10*ROW('Water Data'!E67))="","",OFFSET('Water Data'!$E$28,0,10*ROW('Water Data'!E67)))</f>
        <v/>
      </c>
      <c r="BX73" s="272" t="str">
        <f ca="true">+IF(OFFSET('Water Data'!$E$29,0,10*ROW('Water Data'!E67))="","",OFFSET('Water Data'!$E$29,0,10*ROW('Water Data'!E67)))</f>
        <v/>
      </c>
      <c r="BY73" s="272" t="str">
        <f ca="true">+IF(OFFSET('Water Data'!$F$27,0,10*ROW('Water Data'!F67))="","",OFFSET('Water Data'!$F$27,0,10*ROW('Water Data'!F67)))</f>
        <v/>
      </c>
      <c r="BZ73" s="272" t="str">
        <f ca="true">+IF(OFFSET('Water Data'!$F$28,0,10*ROW('Water Data'!F67))="","",OFFSET('Water Data'!$F$28,0,10*ROW('Water Data'!F67)))</f>
        <v/>
      </c>
      <c r="CA73" s="272" t="str">
        <f ca="true">+IF(OFFSET('Water Data'!$F$29,0,10*ROW('Water Data'!F67))="","",OFFSET('Water Data'!$F$29,0,10*ROW('Water Data'!F67)))</f>
        <v/>
      </c>
      <c r="CB73" s="272" t="str">
        <f ca="true">+IF(OFFSET('Water Data'!$G$27,0,10*ROW('Water Data'!G67))="","",OFFSET('Water Data'!$G$27,0,10*ROW('Water Data'!G67)))</f>
        <v/>
      </c>
      <c r="CC73" s="272" t="str">
        <f ca="true">+IF(OFFSET('Water Data'!$G$28,0,10*ROW('Water Data'!G67))="","",OFFSET('Water Data'!$G$28,0,10*ROW('Water Data'!G67)))</f>
        <v/>
      </c>
      <c r="CD73" s="272" t="str">
        <f ca="true">+IF(OFFSET('Water Data'!$G$29,0,10*ROW('Water Data'!G67))="","",OFFSET('Water Data'!$G$29,0,10*ROW('Water Data'!G67)))</f>
        <v/>
      </c>
      <c r="CE73" s="272" t="str">
        <f ca="true">+IF(OFFSET('Water Data'!$H$27,0,10*ROW('Water Data'!H67))="","",OFFSET('Water Data'!$H$27,0,10*ROW('Water Data'!H67)))</f>
        <v/>
      </c>
      <c r="CF73" s="272" t="str">
        <f ca="true">+IF(OFFSET('Water Data'!$H$28,0,10*ROW('Water Data'!H67))="","",OFFSET('Water Data'!$H$28,0,10*ROW('Water Data'!H67)))</f>
        <v/>
      </c>
      <c r="CG73" s="272" t="str">
        <f ca="true">+IF(OFFSET('Water Data'!$H$29,0,10*ROW('Water Data'!H67))="","",OFFSET('Water Data'!$H$29,0,10*ROW('Water Data'!H67)))</f>
        <v/>
      </c>
      <c r="CH73" s="272" t="str">
        <f ca="true">+IF(OFFSET('Water Data'!$I$27,0,10*ROW('Water Data'!I67))="","",OFFSET('Water Data'!$I$27,0,10*ROW('Water Data'!I67)))</f>
        <v/>
      </c>
      <c r="CI73" s="272" t="str">
        <f ca="true">+IF(OFFSET('Water Data'!$I$28,0,10*ROW('Water Data'!I67))="","",OFFSET('Water Data'!$I$28,0,10*ROW('Water Data'!I67)))</f>
        <v/>
      </c>
      <c r="CJ73" s="272" t="str">
        <f ca="true">+IF(OFFSET('Water Data'!$I$29,0,10*ROW('Water Data'!I67))="","",OFFSET('Water Data'!$I$29,0,10*ROW('Water Data'!I67)))</f>
        <v/>
      </c>
      <c r="CK73" s="272" t="str">
        <f ca="true">+IF(OFFSET('Sanitation Data'!$D$28,0,10*ROW('Sanitation Data'!D67))="","",OFFSET('Sanitation Data'!$D$28,0,10*ROW('Sanitation Data'!D67)))</f>
        <v/>
      </c>
      <c r="CL73" s="272" t="str">
        <f ca="true">+IF(OFFSET('Sanitation Data'!$D$29,0,10*ROW('Sanitation Data'!D67))="","",OFFSET('Sanitation Data'!$D$29,0,10*ROW('Sanitation Data'!D67)))</f>
        <v/>
      </c>
      <c r="CM73" s="272" t="str">
        <f ca="true">+IF(OFFSET('Sanitation Data'!$D$30,0,10*ROW('Sanitation Data'!D67))="","",OFFSET('Sanitation Data'!$D$30,0,10*ROW('Sanitation Data'!D67)))</f>
        <v/>
      </c>
      <c r="CN73" s="272" t="str">
        <f ca="true">+IF(OFFSET('Sanitation Data'!$D$31,0,10*ROW('Sanitation Data'!D67))="","",OFFSET('Sanitation Data'!$D$31,0,10*ROW('Sanitation Data'!D67)))</f>
        <v/>
      </c>
      <c r="CO73" s="272" t="str">
        <f ca="true">+IF(OFFSET('Sanitation Data'!$D$32,0,10*ROW('Sanitation Data'!D67))="","",OFFSET('Sanitation Data'!$D$32,0,10*ROW('Sanitation Data'!D67)))</f>
        <v/>
      </c>
      <c r="CP73" s="272" t="str">
        <f ca="true">+IF(OFFSET('Sanitation Data'!$E$28,0,10*ROW('Sanitation Data'!E67))="","",OFFSET('Sanitation Data'!$E$28,0,10*ROW('Sanitation Data'!E67)))</f>
        <v/>
      </c>
      <c r="CQ73" s="272" t="str">
        <f ca="true">+IF(OFFSET('Sanitation Data'!$E$29,0,10*ROW('Sanitation Data'!E67))="","",OFFSET('Sanitation Data'!$E$29,0,10*ROW('Sanitation Data'!E67)))</f>
        <v/>
      </c>
      <c r="CR73" s="272" t="str">
        <f ca="true">+IF(OFFSET('Sanitation Data'!$E$30,0,10*ROW('Sanitation Data'!E67))="","",OFFSET('Sanitation Data'!$E$30,0,10*ROW('Sanitation Data'!E67)))</f>
        <v/>
      </c>
      <c r="CS73" s="272" t="str">
        <f ca="true">+IF(OFFSET('Sanitation Data'!$E$31,0,10*ROW('Sanitation Data'!E67))="","",OFFSET('Sanitation Data'!$E$31,0,10*ROW('Sanitation Data'!E67)))</f>
        <v/>
      </c>
      <c r="CT73" s="272" t="str">
        <f ca="true">+IF(OFFSET('Sanitation Data'!$E$32,0,10*ROW('Sanitation Data'!E67))="","",OFFSET('Sanitation Data'!$E$32,0,10*ROW('Sanitation Data'!E67)))</f>
        <v/>
      </c>
      <c r="CU73" s="272" t="str">
        <f ca="true">+IF(OFFSET('Sanitation Data'!$F$28,0,10*ROW('Sanitation Data'!F67))="","",OFFSET('Sanitation Data'!$F$28,0,10*ROW('Sanitation Data'!F67)))</f>
        <v/>
      </c>
      <c r="CV73" s="272" t="str">
        <f ca="true">+IF(OFFSET('Sanitation Data'!$F$29,0,10*ROW('Sanitation Data'!F67))="","",OFFSET('Sanitation Data'!$F$29,0,10*ROW('Sanitation Data'!F67)))</f>
        <v/>
      </c>
      <c r="CW73" s="272" t="str">
        <f ca="true">+IF(OFFSET('Sanitation Data'!$F$30,0,10*ROW('Sanitation Data'!F67))="","",OFFSET('Sanitation Data'!$F$30,0,10*ROW('Sanitation Data'!F67)))</f>
        <v/>
      </c>
      <c r="CX73" s="272" t="str">
        <f ca="true">+IF(OFFSET('Sanitation Data'!$F$31,0,10*ROW('Sanitation Data'!F67))="","",OFFSET('Sanitation Data'!$F$31,0,10*ROW('Sanitation Data'!F67)))</f>
        <v/>
      </c>
      <c r="CY73" s="272" t="str">
        <f ca="true">+IF(OFFSET('Sanitation Data'!$F$32,0,10*ROW('Sanitation Data'!F67))="","",OFFSET('Sanitation Data'!$F$32,0,10*ROW('Sanitation Data'!F67)))</f>
        <v/>
      </c>
      <c r="CZ73" s="272" t="str">
        <f ca="true">+IF(OFFSET('Sanitation Data'!$G$28,0,10*ROW('Sanitation Data'!G67))="","",OFFSET('Sanitation Data'!$G$28,0,10*ROW('Sanitation Data'!G67)))</f>
        <v/>
      </c>
      <c r="DA73" s="272" t="str">
        <f ca="true">+IF(OFFSET('Sanitation Data'!$G$29,0,10*ROW('Sanitation Data'!G67))="","",OFFSET('Sanitation Data'!$G$29,0,10*ROW('Sanitation Data'!G67)))</f>
        <v/>
      </c>
      <c r="DB73" s="272" t="str">
        <f ca="true">+IF(OFFSET('Sanitation Data'!$G$30,0,10*ROW('Sanitation Data'!G67))="","",OFFSET('Sanitation Data'!$G$30,0,10*ROW('Sanitation Data'!G67)))</f>
        <v/>
      </c>
      <c r="DC73" s="272" t="str">
        <f ca="true">+IF(OFFSET('Sanitation Data'!$G$31,0,10*ROW('Sanitation Data'!G67))="","",OFFSET('Sanitation Data'!$G$31,0,10*ROW('Sanitation Data'!G67)))</f>
        <v/>
      </c>
      <c r="DD73" s="272" t="str">
        <f ca="true">+IF(OFFSET('Sanitation Data'!$G$32,0,10*ROW('Sanitation Data'!G67))="","",OFFSET('Sanitation Data'!$G$32,0,10*ROW('Sanitation Data'!G67)))</f>
        <v/>
      </c>
      <c r="DE73" s="272" t="str">
        <f ca="true">+IF(OFFSET('Sanitation Data'!$H$28,0,10*ROW('Sanitation Data'!H67))="","",OFFSET('Sanitation Data'!$H$28,0,10*ROW('Sanitation Data'!H67)))</f>
        <v/>
      </c>
      <c r="DF73" s="272" t="str">
        <f ca="true">+IF(OFFSET('Sanitation Data'!$H$29,0,10*ROW('Sanitation Data'!H67))="","",OFFSET('Sanitation Data'!$H$29,0,10*ROW('Sanitation Data'!H67)))</f>
        <v/>
      </c>
      <c r="DG73" s="272" t="str">
        <f ca="true">+IF(OFFSET('Sanitation Data'!$H$30,0,10*ROW('Sanitation Data'!H67))="","",OFFSET('Sanitation Data'!$H$30,0,10*ROW('Sanitation Data'!H67)))</f>
        <v/>
      </c>
      <c r="DH73" s="272" t="str">
        <f ca="true">+IF(OFFSET('Sanitation Data'!$H$31,0,10*ROW('Sanitation Data'!H67))="","",OFFSET('Sanitation Data'!$H$31,0,10*ROW('Sanitation Data'!H67)))</f>
        <v/>
      </c>
      <c r="DI73" s="272" t="str">
        <f ca="true">+IF(OFFSET('Sanitation Data'!$H$32,0,10*ROW('Sanitation Data'!H67))="","",OFFSET('Sanitation Data'!$H$32,0,10*ROW('Sanitation Data'!H67)))</f>
        <v/>
      </c>
      <c r="DJ73" s="272" t="str">
        <f ca="true">+IF(OFFSET('Sanitation Data'!$I$28,0,10*ROW('Sanitation Data'!I67))="","",OFFSET('Sanitation Data'!$I$28,0,10*ROW('Sanitation Data'!I67)))</f>
        <v/>
      </c>
      <c r="DK73" s="272" t="str">
        <f ca="true">+IF(OFFSET('Sanitation Data'!$I$29,0,10*ROW('Sanitation Data'!I67))="","",OFFSET('Sanitation Data'!$I$29,0,10*ROW('Sanitation Data'!I67)))</f>
        <v/>
      </c>
      <c r="DL73" s="272" t="str">
        <f ca="true">+IF(OFFSET('Sanitation Data'!$I$30,0,10*ROW('Sanitation Data'!I67))="","",OFFSET('Sanitation Data'!$I$30,0,10*ROW('Sanitation Data'!I67)))</f>
        <v/>
      </c>
      <c r="DM73" s="272" t="str">
        <f ca="true">+IF(OFFSET('Sanitation Data'!$I$31,0,10*ROW('Sanitation Data'!I67))="","",OFFSET('Sanitation Data'!$I$31,0,10*ROW('Sanitation Data'!I67)))</f>
        <v/>
      </c>
      <c r="DN73" s="272" t="str">
        <f ca="true">+IF(OFFSET('Sanitation Data'!$I$32,0,10*ROW('Sanitation Data'!I67))="","",OFFSET('Sanitation Data'!$I$32,0,10*ROW('Sanitation Data'!I67)))</f>
        <v/>
      </c>
      <c r="DO73" s="272" t="str">
        <f ca="true">+IF(OFFSET('Hygiene Data'!$D$11,0,10*ROW('Hygiene Data'!D67))="","",OFFSET('Hygiene Data'!$D$11,0,10*ROW('Hygiene Data'!D67)))</f>
        <v/>
      </c>
      <c r="DP73" s="272" t="str">
        <f ca="true">+IF(OFFSET('Hygiene Data'!$D$12,0,10*ROW('Hygiene Data'!D67))="","",OFFSET('Hygiene Data'!$D$12,0,10*ROW('Hygiene Data'!D67)))</f>
        <v/>
      </c>
      <c r="DQ73" s="272" t="str">
        <f ca="true">+IF(OFFSET('Hygiene Data'!$D$13,0,10*ROW('Hygiene Data'!D67))="","",OFFSET('Hygiene Data'!$D$13,0,10*ROW('Hygiene Data'!D67)))</f>
        <v/>
      </c>
      <c r="DR73" s="272" t="str">
        <f ca="true">+IF(OFFSET('Hygiene Data'!$E$11,0,10*ROW('Hygiene Data'!E67))="","",OFFSET('Hygiene Data'!$E$11,0,10*ROW('Hygiene Data'!E67)))</f>
        <v/>
      </c>
      <c r="DS73" s="272" t="str">
        <f ca="true">+IF(OFFSET('Hygiene Data'!$E$12,0,10*ROW('Hygiene Data'!E67))="","",OFFSET('Hygiene Data'!$E$12,0,10*ROW('Hygiene Data'!E67)))</f>
        <v/>
      </c>
      <c r="DT73" s="272" t="str">
        <f ca="true">+IF(OFFSET('Hygiene Data'!$E$13,0,10*ROW('Hygiene Data'!E67))="","",OFFSET('Hygiene Data'!$E$13,0,10*ROW('Hygiene Data'!E67)))</f>
        <v/>
      </c>
      <c r="DU73" s="272" t="str">
        <f ca="true">+IF(OFFSET('Hygiene Data'!$F$11,0,10*ROW('Hygiene Data'!F67))="","",OFFSET('Hygiene Data'!$F$11,0,10*ROW('Hygiene Data'!F67)))</f>
        <v/>
      </c>
      <c r="DV73" s="272" t="str">
        <f ca="true">+IF(OFFSET('Hygiene Data'!$F$12,0,10*ROW('Hygiene Data'!F67))="","",OFFSET('Hygiene Data'!$F$12,0,10*ROW('Hygiene Data'!F67)))</f>
        <v/>
      </c>
      <c r="DW73" s="272" t="str">
        <f ca="true">+IF(OFFSET('Hygiene Data'!$F$13,0,10*ROW('Hygiene Data'!F67))="","",OFFSET('Hygiene Data'!$F$13,0,10*ROW('Hygiene Data'!F67)))</f>
        <v/>
      </c>
      <c r="DX73" s="272" t="str">
        <f ca="true">+IF(OFFSET('Hygiene Data'!$G$11,0,10*ROW('Hygiene Data'!G67))="","",OFFSET('Hygiene Data'!$G$11,0,10*ROW('Hygiene Data'!G67)))</f>
        <v/>
      </c>
      <c r="DY73" s="272" t="str">
        <f ca="true">+IF(OFFSET('Hygiene Data'!$G$12,0,10*ROW('Hygiene Data'!G67))="","",OFFSET('Hygiene Data'!$G$12,0,10*ROW('Hygiene Data'!G67)))</f>
        <v/>
      </c>
      <c r="DZ73" s="272" t="str">
        <f ca="true">+IF(OFFSET('Hygiene Data'!$G$13,0,10*ROW('Hygiene Data'!G67))="","",OFFSET('Hygiene Data'!$G$13,0,10*ROW('Hygiene Data'!G67)))</f>
        <v/>
      </c>
      <c r="EA73" s="272" t="str">
        <f ca="true">+IF(OFFSET('Hygiene Data'!$H$11,0,10*ROW('Hygiene Data'!H67))="","",OFFSET('Hygiene Data'!$H$11,0,10*ROW('Hygiene Data'!H67)))</f>
        <v/>
      </c>
      <c r="EB73" s="272" t="str">
        <f ca="true">+IF(OFFSET('Hygiene Data'!$H$12,0,10*ROW('Hygiene Data'!H67))="","",OFFSET('Hygiene Data'!$H$12,0,10*ROW('Hygiene Data'!H67)))</f>
        <v/>
      </c>
      <c r="EC73" s="272" t="str">
        <f ca="true">+IF(OFFSET('Hygiene Data'!$H$13,0,10*ROW('Hygiene Data'!H67))="","",OFFSET('Hygiene Data'!$H$13,0,10*ROW('Hygiene Data'!H67)))</f>
        <v/>
      </c>
      <c r="ED73" s="272" t="str">
        <f ca="true">+IF(OFFSET('Hygiene Data'!$I$11,0,10*ROW('Hygiene Data'!I67))="","",OFFSET('Hygiene Data'!$I$11,0,10*ROW('Hygiene Data'!I67)))</f>
        <v/>
      </c>
      <c r="EE73" s="272" t="str">
        <f ca="true">+IF(OFFSET('Hygiene Data'!$I$12,0,10*ROW('Hygiene Data'!I67))="","",OFFSET('Hygiene Data'!$I$12,0,10*ROW('Hygiene Data'!I67)))</f>
        <v/>
      </c>
      <c r="EF73" s="272" t="str">
        <f ca="true">+IF(OFFSET('Hygiene Data'!$I$13,0,10*ROW('Hygiene Data'!I67))="","",OFFSET('Hygiene Data'!$I$13,0,10*ROW('Hygiene Data'!I67)))</f>
        <v/>
      </c>
    </row>
    <row xmlns:x14ac="http://schemas.microsoft.com/office/spreadsheetml/2009/9/ac" r="74" x14ac:dyDescent="0.2">
      <c r="A74" s="36" t="str">
        <f ca="true">+IF(OFFSET('Water Data'!$B$2,0,10*ROW('Water Data'!E68))="","",OFFSET('Water Data'!$B$2,0,10*ROW('Water Data'!E68)))</f>
        <v/>
      </c>
      <c r="B74" s="36" t="str">
        <f ca="true">+IF(OFFSET('Water Data'!$C$2,0,10*ROW('Water Data'!F68))="","",OFFSET('Water Data'!$C$2,0,10*ROW('Water Data'!F68)))</f>
        <v/>
      </c>
      <c r="C74" s="328" t="str">
        <f t="shared" ca="true" si="1"/>
        <v/>
      </c>
      <c r="D74" s="93"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93"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93"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93"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93"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93"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93"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93"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93"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93"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93"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93"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93"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93"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93"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93"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93"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93"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94"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94"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94"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94"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94"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94"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94"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94"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94"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94"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94"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94"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94"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94"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94"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94"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94"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94"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94"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94"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94"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94"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94"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94"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94"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94"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94"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94"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94"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94"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95"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95"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95"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95"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95"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95"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95"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95"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95"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95"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95"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95"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95"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95"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95"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95"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95"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95"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72"/>
      <c r="BS74" s="272" t="str">
        <f ca="true">+IF(OFFSET('Water Data'!$D$27,0,10*ROW('Water Data'!D68))="","",OFFSET('Water Data'!$D$27,0,10*ROW('Water Data'!D68)))</f>
        <v/>
      </c>
      <c r="BT74" s="272" t="str">
        <f ca="true">+IF(OFFSET('Water Data'!$D$28,0,10*ROW('Water Data'!D68))="","",OFFSET('Water Data'!$D$28,0,10*ROW('Water Data'!D68)))</f>
        <v/>
      </c>
      <c r="BU74" s="272" t="str">
        <f ca="true">+IF(OFFSET('Water Data'!$D$29,0,10*ROW('Water Data'!D68))="","",OFFSET('Water Data'!$D$29,0,10*ROW('Water Data'!D68)))</f>
        <v/>
      </c>
      <c r="BV74" s="272" t="str">
        <f ca="true">+IF(OFFSET('Water Data'!$E$27,0,10*ROW('Water Data'!E68))="","",OFFSET('Water Data'!$E$27,0,10*ROW('Water Data'!E68)))</f>
        <v/>
      </c>
      <c r="BW74" s="272" t="str">
        <f ca="true">+IF(OFFSET('Water Data'!$E$28,0,10*ROW('Water Data'!E68))="","",OFFSET('Water Data'!$E$28,0,10*ROW('Water Data'!E68)))</f>
        <v/>
      </c>
      <c r="BX74" s="272" t="str">
        <f ca="true">+IF(OFFSET('Water Data'!$E$29,0,10*ROW('Water Data'!E68))="","",OFFSET('Water Data'!$E$29,0,10*ROW('Water Data'!E68)))</f>
        <v/>
      </c>
      <c r="BY74" s="272" t="str">
        <f ca="true">+IF(OFFSET('Water Data'!$F$27,0,10*ROW('Water Data'!F68))="","",OFFSET('Water Data'!$F$27,0,10*ROW('Water Data'!F68)))</f>
        <v/>
      </c>
      <c r="BZ74" s="272" t="str">
        <f ca="true">+IF(OFFSET('Water Data'!$F$28,0,10*ROW('Water Data'!F68))="","",OFFSET('Water Data'!$F$28,0,10*ROW('Water Data'!F68)))</f>
        <v/>
      </c>
      <c r="CA74" s="272" t="str">
        <f ca="true">+IF(OFFSET('Water Data'!$F$29,0,10*ROW('Water Data'!F68))="","",OFFSET('Water Data'!$F$29,0,10*ROW('Water Data'!F68)))</f>
        <v/>
      </c>
      <c r="CB74" s="272" t="str">
        <f ca="true">+IF(OFFSET('Water Data'!$G$27,0,10*ROW('Water Data'!G68))="","",OFFSET('Water Data'!$G$27,0,10*ROW('Water Data'!G68)))</f>
        <v/>
      </c>
      <c r="CC74" s="272" t="str">
        <f ca="true">+IF(OFFSET('Water Data'!$G$28,0,10*ROW('Water Data'!G68))="","",OFFSET('Water Data'!$G$28,0,10*ROW('Water Data'!G68)))</f>
        <v/>
      </c>
      <c r="CD74" s="272" t="str">
        <f ca="true">+IF(OFFSET('Water Data'!$G$29,0,10*ROW('Water Data'!G68))="","",OFFSET('Water Data'!$G$29,0,10*ROW('Water Data'!G68)))</f>
        <v/>
      </c>
      <c r="CE74" s="272" t="str">
        <f ca="true">+IF(OFFSET('Water Data'!$H$27,0,10*ROW('Water Data'!H68))="","",OFFSET('Water Data'!$H$27,0,10*ROW('Water Data'!H68)))</f>
        <v/>
      </c>
      <c r="CF74" s="272" t="str">
        <f ca="true">+IF(OFFSET('Water Data'!$H$28,0,10*ROW('Water Data'!H68))="","",OFFSET('Water Data'!$H$28,0,10*ROW('Water Data'!H68)))</f>
        <v/>
      </c>
      <c r="CG74" s="272" t="str">
        <f ca="true">+IF(OFFSET('Water Data'!$H$29,0,10*ROW('Water Data'!H68))="","",OFFSET('Water Data'!$H$29,0,10*ROW('Water Data'!H68)))</f>
        <v/>
      </c>
      <c r="CH74" s="272" t="str">
        <f ca="true">+IF(OFFSET('Water Data'!$I$27,0,10*ROW('Water Data'!I68))="","",OFFSET('Water Data'!$I$27,0,10*ROW('Water Data'!I68)))</f>
        <v/>
      </c>
      <c r="CI74" s="272" t="str">
        <f ca="true">+IF(OFFSET('Water Data'!$I$28,0,10*ROW('Water Data'!I68))="","",OFFSET('Water Data'!$I$28,0,10*ROW('Water Data'!I68)))</f>
        <v/>
      </c>
      <c r="CJ74" s="272" t="str">
        <f ca="true">+IF(OFFSET('Water Data'!$I$29,0,10*ROW('Water Data'!I68))="","",OFFSET('Water Data'!$I$29,0,10*ROW('Water Data'!I68)))</f>
        <v/>
      </c>
      <c r="CK74" s="272" t="str">
        <f ca="true">+IF(OFFSET('Sanitation Data'!$D$28,0,10*ROW('Sanitation Data'!D68))="","",OFFSET('Sanitation Data'!$D$28,0,10*ROW('Sanitation Data'!D68)))</f>
        <v/>
      </c>
      <c r="CL74" s="272" t="str">
        <f ca="true">+IF(OFFSET('Sanitation Data'!$D$29,0,10*ROW('Sanitation Data'!D68))="","",OFFSET('Sanitation Data'!$D$29,0,10*ROW('Sanitation Data'!D68)))</f>
        <v/>
      </c>
      <c r="CM74" s="272" t="str">
        <f ca="true">+IF(OFFSET('Sanitation Data'!$D$30,0,10*ROW('Sanitation Data'!D68))="","",OFFSET('Sanitation Data'!$D$30,0,10*ROW('Sanitation Data'!D68)))</f>
        <v/>
      </c>
      <c r="CN74" s="272" t="str">
        <f ca="true">+IF(OFFSET('Sanitation Data'!$D$31,0,10*ROW('Sanitation Data'!D68))="","",OFFSET('Sanitation Data'!$D$31,0,10*ROW('Sanitation Data'!D68)))</f>
        <v/>
      </c>
      <c r="CO74" s="272" t="str">
        <f ca="true">+IF(OFFSET('Sanitation Data'!$D$32,0,10*ROW('Sanitation Data'!D68))="","",OFFSET('Sanitation Data'!$D$32,0,10*ROW('Sanitation Data'!D68)))</f>
        <v/>
      </c>
      <c r="CP74" s="272" t="str">
        <f ca="true">+IF(OFFSET('Sanitation Data'!$E$28,0,10*ROW('Sanitation Data'!E68))="","",OFFSET('Sanitation Data'!$E$28,0,10*ROW('Sanitation Data'!E68)))</f>
        <v/>
      </c>
      <c r="CQ74" s="272" t="str">
        <f ca="true">+IF(OFFSET('Sanitation Data'!$E$29,0,10*ROW('Sanitation Data'!E68))="","",OFFSET('Sanitation Data'!$E$29,0,10*ROW('Sanitation Data'!E68)))</f>
        <v/>
      </c>
      <c r="CR74" s="272" t="str">
        <f ca="true">+IF(OFFSET('Sanitation Data'!$E$30,0,10*ROW('Sanitation Data'!E68))="","",OFFSET('Sanitation Data'!$E$30,0,10*ROW('Sanitation Data'!E68)))</f>
        <v/>
      </c>
      <c r="CS74" s="272" t="str">
        <f ca="true">+IF(OFFSET('Sanitation Data'!$E$31,0,10*ROW('Sanitation Data'!E68))="","",OFFSET('Sanitation Data'!$E$31,0,10*ROW('Sanitation Data'!E68)))</f>
        <v/>
      </c>
      <c r="CT74" s="272" t="str">
        <f ca="true">+IF(OFFSET('Sanitation Data'!$E$32,0,10*ROW('Sanitation Data'!E68))="","",OFFSET('Sanitation Data'!$E$32,0,10*ROW('Sanitation Data'!E68)))</f>
        <v/>
      </c>
      <c r="CU74" s="272" t="str">
        <f ca="true">+IF(OFFSET('Sanitation Data'!$F$28,0,10*ROW('Sanitation Data'!F68))="","",OFFSET('Sanitation Data'!$F$28,0,10*ROW('Sanitation Data'!F68)))</f>
        <v/>
      </c>
      <c r="CV74" s="272" t="str">
        <f ca="true">+IF(OFFSET('Sanitation Data'!$F$29,0,10*ROW('Sanitation Data'!F68))="","",OFFSET('Sanitation Data'!$F$29,0,10*ROW('Sanitation Data'!F68)))</f>
        <v/>
      </c>
      <c r="CW74" s="272" t="str">
        <f ca="true">+IF(OFFSET('Sanitation Data'!$F$30,0,10*ROW('Sanitation Data'!F68))="","",OFFSET('Sanitation Data'!$F$30,0,10*ROW('Sanitation Data'!F68)))</f>
        <v/>
      </c>
      <c r="CX74" s="272" t="str">
        <f ca="true">+IF(OFFSET('Sanitation Data'!$F$31,0,10*ROW('Sanitation Data'!F68))="","",OFFSET('Sanitation Data'!$F$31,0,10*ROW('Sanitation Data'!F68)))</f>
        <v/>
      </c>
      <c r="CY74" s="272" t="str">
        <f ca="true">+IF(OFFSET('Sanitation Data'!$F$32,0,10*ROW('Sanitation Data'!F68))="","",OFFSET('Sanitation Data'!$F$32,0,10*ROW('Sanitation Data'!F68)))</f>
        <v/>
      </c>
      <c r="CZ74" s="272" t="str">
        <f ca="true">+IF(OFFSET('Sanitation Data'!$G$28,0,10*ROW('Sanitation Data'!G68))="","",OFFSET('Sanitation Data'!$G$28,0,10*ROW('Sanitation Data'!G68)))</f>
        <v/>
      </c>
      <c r="DA74" s="272" t="str">
        <f ca="true">+IF(OFFSET('Sanitation Data'!$G$29,0,10*ROW('Sanitation Data'!G68))="","",OFFSET('Sanitation Data'!$G$29,0,10*ROW('Sanitation Data'!G68)))</f>
        <v/>
      </c>
      <c r="DB74" s="272" t="str">
        <f ca="true">+IF(OFFSET('Sanitation Data'!$G$30,0,10*ROW('Sanitation Data'!G68))="","",OFFSET('Sanitation Data'!$G$30,0,10*ROW('Sanitation Data'!G68)))</f>
        <v/>
      </c>
      <c r="DC74" s="272" t="str">
        <f ca="true">+IF(OFFSET('Sanitation Data'!$G$31,0,10*ROW('Sanitation Data'!G68))="","",OFFSET('Sanitation Data'!$G$31,0,10*ROW('Sanitation Data'!G68)))</f>
        <v/>
      </c>
      <c r="DD74" s="272" t="str">
        <f ca="true">+IF(OFFSET('Sanitation Data'!$G$32,0,10*ROW('Sanitation Data'!G68))="","",OFFSET('Sanitation Data'!$G$32,0,10*ROW('Sanitation Data'!G68)))</f>
        <v/>
      </c>
      <c r="DE74" s="272" t="str">
        <f ca="true">+IF(OFFSET('Sanitation Data'!$H$28,0,10*ROW('Sanitation Data'!H68))="","",OFFSET('Sanitation Data'!$H$28,0,10*ROW('Sanitation Data'!H68)))</f>
        <v/>
      </c>
      <c r="DF74" s="272" t="str">
        <f ca="true">+IF(OFFSET('Sanitation Data'!$H$29,0,10*ROW('Sanitation Data'!H68))="","",OFFSET('Sanitation Data'!$H$29,0,10*ROW('Sanitation Data'!H68)))</f>
        <v/>
      </c>
      <c r="DG74" s="272" t="str">
        <f ca="true">+IF(OFFSET('Sanitation Data'!$H$30,0,10*ROW('Sanitation Data'!H68))="","",OFFSET('Sanitation Data'!$H$30,0,10*ROW('Sanitation Data'!H68)))</f>
        <v/>
      </c>
      <c r="DH74" s="272" t="str">
        <f ca="true">+IF(OFFSET('Sanitation Data'!$H$31,0,10*ROW('Sanitation Data'!H68))="","",OFFSET('Sanitation Data'!$H$31,0,10*ROW('Sanitation Data'!H68)))</f>
        <v/>
      </c>
      <c r="DI74" s="272" t="str">
        <f ca="true">+IF(OFFSET('Sanitation Data'!$H$32,0,10*ROW('Sanitation Data'!H68))="","",OFFSET('Sanitation Data'!$H$32,0,10*ROW('Sanitation Data'!H68)))</f>
        <v/>
      </c>
      <c r="DJ74" s="272" t="str">
        <f ca="true">+IF(OFFSET('Sanitation Data'!$I$28,0,10*ROW('Sanitation Data'!I68))="","",OFFSET('Sanitation Data'!$I$28,0,10*ROW('Sanitation Data'!I68)))</f>
        <v/>
      </c>
      <c r="DK74" s="272" t="str">
        <f ca="true">+IF(OFFSET('Sanitation Data'!$I$29,0,10*ROW('Sanitation Data'!I68))="","",OFFSET('Sanitation Data'!$I$29,0,10*ROW('Sanitation Data'!I68)))</f>
        <v/>
      </c>
      <c r="DL74" s="272" t="str">
        <f ca="true">+IF(OFFSET('Sanitation Data'!$I$30,0,10*ROW('Sanitation Data'!I68))="","",OFFSET('Sanitation Data'!$I$30,0,10*ROW('Sanitation Data'!I68)))</f>
        <v/>
      </c>
      <c r="DM74" s="272" t="str">
        <f ca="true">+IF(OFFSET('Sanitation Data'!$I$31,0,10*ROW('Sanitation Data'!I68))="","",OFFSET('Sanitation Data'!$I$31,0,10*ROW('Sanitation Data'!I68)))</f>
        <v/>
      </c>
      <c r="DN74" s="272" t="str">
        <f ca="true">+IF(OFFSET('Sanitation Data'!$I$32,0,10*ROW('Sanitation Data'!I68))="","",OFFSET('Sanitation Data'!$I$32,0,10*ROW('Sanitation Data'!I68)))</f>
        <v/>
      </c>
      <c r="DO74" s="272" t="str">
        <f ca="true">+IF(OFFSET('Hygiene Data'!$D$11,0,10*ROW('Hygiene Data'!D68))="","",OFFSET('Hygiene Data'!$D$11,0,10*ROW('Hygiene Data'!D68)))</f>
        <v/>
      </c>
      <c r="DP74" s="272" t="str">
        <f ca="true">+IF(OFFSET('Hygiene Data'!$D$12,0,10*ROW('Hygiene Data'!D68))="","",OFFSET('Hygiene Data'!$D$12,0,10*ROW('Hygiene Data'!D68)))</f>
        <v/>
      </c>
      <c r="DQ74" s="272" t="str">
        <f ca="true">+IF(OFFSET('Hygiene Data'!$D$13,0,10*ROW('Hygiene Data'!D68))="","",OFFSET('Hygiene Data'!$D$13,0,10*ROW('Hygiene Data'!D68)))</f>
        <v/>
      </c>
      <c r="DR74" s="272" t="str">
        <f ca="true">+IF(OFFSET('Hygiene Data'!$E$11,0,10*ROW('Hygiene Data'!E68))="","",OFFSET('Hygiene Data'!$E$11,0,10*ROW('Hygiene Data'!E68)))</f>
        <v/>
      </c>
      <c r="DS74" s="272" t="str">
        <f ca="true">+IF(OFFSET('Hygiene Data'!$E$12,0,10*ROW('Hygiene Data'!E68))="","",OFFSET('Hygiene Data'!$E$12,0,10*ROW('Hygiene Data'!E68)))</f>
        <v/>
      </c>
      <c r="DT74" s="272" t="str">
        <f ca="true">+IF(OFFSET('Hygiene Data'!$E$13,0,10*ROW('Hygiene Data'!E68))="","",OFFSET('Hygiene Data'!$E$13,0,10*ROW('Hygiene Data'!E68)))</f>
        <v/>
      </c>
      <c r="DU74" s="272" t="str">
        <f ca="true">+IF(OFFSET('Hygiene Data'!$F$11,0,10*ROW('Hygiene Data'!F68))="","",OFFSET('Hygiene Data'!$F$11,0,10*ROW('Hygiene Data'!F68)))</f>
        <v/>
      </c>
      <c r="DV74" s="272" t="str">
        <f ca="true">+IF(OFFSET('Hygiene Data'!$F$12,0,10*ROW('Hygiene Data'!F68))="","",OFFSET('Hygiene Data'!$F$12,0,10*ROW('Hygiene Data'!F68)))</f>
        <v/>
      </c>
      <c r="DW74" s="272" t="str">
        <f ca="true">+IF(OFFSET('Hygiene Data'!$F$13,0,10*ROW('Hygiene Data'!F68))="","",OFFSET('Hygiene Data'!$F$13,0,10*ROW('Hygiene Data'!F68)))</f>
        <v/>
      </c>
      <c r="DX74" s="272" t="str">
        <f ca="true">+IF(OFFSET('Hygiene Data'!$G$11,0,10*ROW('Hygiene Data'!G68))="","",OFFSET('Hygiene Data'!$G$11,0,10*ROW('Hygiene Data'!G68)))</f>
        <v/>
      </c>
      <c r="DY74" s="272" t="str">
        <f ca="true">+IF(OFFSET('Hygiene Data'!$G$12,0,10*ROW('Hygiene Data'!G68))="","",OFFSET('Hygiene Data'!$G$12,0,10*ROW('Hygiene Data'!G68)))</f>
        <v/>
      </c>
      <c r="DZ74" s="272" t="str">
        <f ca="true">+IF(OFFSET('Hygiene Data'!$G$13,0,10*ROW('Hygiene Data'!G68))="","",OFFSET('Hygiene Data'!$G$13,0,10*ROW('Hygiene Data'!G68)))</f>
        <v/>
      </c>
      <c r="EA74" s="272" t="str">
        <f ca="true">+IF(OFFSET('Hygiene Data'!$H$11,0,10*ROW('Hygiene Data'!H68))="","",OFFSET('Hygiene Data'!$H$11,0,10*ROW('Hygiene Data'!H68)))</f>
        <v/>
      </c>
      <c r="EB74" s="272" t="str">
        <f ca="true">+IF(OFFSET('Hygiene Data'!$H$12,0,10*ROW('Hygiene Data'!H68))="","",OFFSET('Hygiene Data'!$H$12,0,10*ROW('Hygiene Data'!H68)))</f>
        <v/>
      </c>
      <c r="EC74" s="272" t="str">
        <f ca="true">+IF(OFFSET('Hygiene Data'!$H$13,0,10*ROW('Hygiene Data'!H68))="","",OFFSET('Hygiene Data'!$H$13,0,10*ROW('Hygiene Data'!H68)))</f>
        <v/>
      </c>
      <c r="ED74" s="272" t="str">
        <f ca="true">+IF(OFFSET('Hygiene Data'!$I$11,0,10*ROW('Hygiene Data'!I68))="","",OFFSET('Hygiene Data'!$I$11,0,10*ROW('Hygiene Data'!I68)))</f>
        <v/>
      </c>
      <c r="EE74" s="272" t="str">
        <f ca="true">+IF(OFFSET('Hygiene Data'!$I$12,0,10*ROW('Hygiene Data'!I68))="","",OFFSET('Hygiene Data'!$I$12,0,10*ROW('Hygiene Data'!I68)))</f>
        <v/>
      </c>
      <c r="EF74" s="272" t="str">
        <f ca="true">+IF(OFFSET('Hygiene Data'!$I$13,0,10*ROW('Hygiene Data'!I68))="","",OFFSET('Hygiene Data'!$I$13,0,10*ROW('Hygiene Data'!I68)))</f>
        <v/>
      </c>
    </row>
    <row xmlns:x14ac="http://schemas.microsoft.com/office/spreadsheetml/2009/9/ac" r="75" x14ac:dyDescent="0.2">
      <c r="A75" s="36" t="str">
        <f ca="true">+IF(OFFSET('Water Data'!$B$2,0,10*ROW('Water Data'!E69))="","",OFFSET('Water Data'!$B$2,0,10*ROW('Water Data'!E69)))</f>
        <v/>
      </c>
      <c r="B75" s="36" t="str">
        <f ca="true">+IF(OFFSET('Water Data'!$C$2,0,10*ROW('Water Data'!F69))="","",OFFSET('Water Data'!$C$2,0,10*ROW('Water Data'!F69)))</f>
        <v/>
      </c>
      <c r="C75" s="328" t="str">
        <f t="shared" ca="true" si="1"/>
        <v/>
      </c>
      <c r="D75" s="93"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93"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93"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93"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93"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93"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93"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93"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93"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93"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93"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93"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93"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93"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93"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93"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93"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93"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94"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94"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94"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94"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94"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94"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94"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94"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94"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94"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94"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94"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94"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94"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94"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94"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94"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94"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94"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94"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94"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94"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94"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94"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94"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94"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94"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94"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94"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94"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95"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95"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95"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95"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95"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95"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95"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95"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95"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95"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95"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95"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95"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95"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95"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95"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95"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95"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72"/>
      <c r="BS75" s="272" t="str">
        <f ca="true">+IF(OFFSET('Water Data'!$D$27,0,10*ROW('Water Data'!D69))="","",OFFSET('Water Data'!$D$27,0,10*ROW('Water Data'!D69)))</f>
        <v/>
      </c>
      <c r="BT75" s="272" t="str">
        <f ca="true">+IF(OFFSET('Water Data'!$D$28,0,10*ROW('Water Data'!D69))="","",OFFSET('Water Data'!$D$28,0,10*ROW('Water Data'!D69)))</f>
        <v/>
      </c>
      <c r="BU75" s="272" t="str">
        <f ca="true">+IF(OFFSET('Water Data'!$D$29,0,10*ROW('Water Data'!D69))="","",OFFSET('Water Data'!$D$29,0,10*ROW('Water Data'!D69)))</f>
        <v/>
      </c>
      <c r="BV75" s="272" t="str">
        <f ca="true">+IF(OFFSET('Water Data'!$E$27,0,10*ROW('Water Data'!E69))="","",OFFSET('Water Data'!$E$27,0,10*ROW('Water Data'!E69)))</f>
        <v/>
      </c>
      <c r="BW75" s="272" t="str">
        <f ca="true">+IF(OFFSET('Water Data'!$E$28,0,10*ROW('Water Data'!E69))="","",OFFSET('Water Data'!$E$28,0,10*ROW('Water Data'!E69)))</f>
        <v/>
      </c>
      <c r="BX75" s="272" t="str">
        <f ca="true">+IF(OFFSET('Water Data'!$E$29,0,10*ROW('Water Data'!E69))="","",OFFSET('Water Data'!$E$29,0,10*ROW('Water Data'!E69)))</f>
        <v/>
      </c>
      <c r="BY75" s="272" t="str">
        <f ca="true">+IF(OFFSET('Water Data'!$F$27,0,10*ROW('Water Data'!F69))="","",OFFSET('Water Data'!$F$27,0,10*ROW('Water Data'!F69)))</f>
        <v/>
      </c>
      <c r="BZ75" s="272" t="str">
        <f ca="true">+IF(OFFSET('Water Data'!$F$28,0,10*ROW('Water Data'!F69))="","",OFFSET('Water Data'!$F$28,0,10*ROW('Water Data'!F69)))</f>
        <v/>
      </c>
      <c r="CA75" s="272" t="str">
        <f ca="true">+IF(OFFSET('Water Data'!$F$29,0,10*ROW('Water Data'!F69))="","",OFFSET('Water Data'!$F$29,0,10*ROW('Water Data'!F69)))</f>
        <v/>
      </c>
      <c r="CB75" s="272" t="str">
        <f ca="true">+IF(OFFSET('Water Data'!$G$27,0,10*ROW('Water Data'!G69))="","",OFFSET('Water Data'!$G$27,0,10*ROW('Water Data'!G69)))</f>
        <v/>
      </c>
      <c r="CC75" s="272" t="str">
        <f ca="true">+IF(OFFSET('Water Data'!$G$28,0,10*ROW('Water Data'!G69))="","",OFFSET('Water Data'!$G$28,0,10*ROW('Water Data'!G69)))</f>
        <v/>
      </c>
      <c r="CD75" s="272" t="str">
        <f ca="true">+IF(OFFSET('Water Data'!$G$29,0,10*ROW('Water Data'!G69))="","",OFFSET('Water Data'!$G$29,0,10*ROW('Water Data'!G69)))</f>
        <v/>
      </c>
      <c r="CE75" s="272" t="str">
        <f ca="true">+IF(OFFSET('Water Data'!$H$27,0,10*ROW('Water Data'!H69))="","",OFFSET('Water Data'!$H$27,0,10*ROW('Water Data'!H69)))</f>
        <v/>
      </c>
      <c r="CF75" s="272" t="str">
        <f ca="true">+IF(OFFSET('Water Data'!$H$28,0,10*ROW('Water Data'!H69))="","",OFFSET('Water Data'!$H$28,0,10*ROW('Water Data'!H69)))</f>
        <v/>
      </c>
      <c r="CG75" s="272" t="str">
        <f ca="true">+IF(OFFSET('Water Data'!$H$29,0,10*ROW('Water Data'!H69))="","",OFFSET('Water Data'!$H$29,0,10*ROW('Water Data'!H69)))</f>
        <v/>
      </c>
      <c r="CH75" s="272" t="str">
        <f ca="true">+IF(OFFSET('Water Data'!$I$27,0,10*ROW('Water Data'!I69))="","",OFFSET('Water Data'!$I$27,0,10*ROW('Water Data'!I69)))</f>
        <v/>
      </c>
      <c r="CI75" s="272" t="str">
        <f ca="true">+IF(OFFSET('Water Data'!$I$28,0,10*ROW('Water Data'!I69))="","",OFFSET('Water Data'!$I$28,0,10*ROW('Water Data'!I69)))</f>
        <v/>
      </c>
      <c r="CJ75" s="272" t="str">
        <f ca="true">+IF(OFFSET('Water Data'!$I$29,0,10*ROW('Water Data'!I69))="","",OFFSET('Water Data'!$I$29,0,10*ROW('Water Data'!I69)))</f>
        <v/>
      </c>
      <c r="CK75" s="272" t="str">
        <f ca="true">+IF(OFFSET('Sanitation Data'!$D$28,0,10*ROW('Sanitation Data'!D69))="","",OFFSET('Sanitation Data'!$D$28,0,10*ROW('Sanitation Data'!D69)))</f>
        <v/>
      </c>
      <c r="CL75" s="272" t="str">
        <f ca="true">+IF(OFFSET('Sanitation Data'!$D$29,0,10*ROW('Sanitation Data'!D69))="","",OFFSET('Sanitation Data'!$D$29,0,10*ROW('Sanitation Data'!D69)))</f>
        <v/>
      </c>
      <c r="CM75" s="272" t="str">
        <f ca="true">+IF(OFFSET('Sanitation Data'!$D$30,0,10*ROW('Sanitation Data'!D69))="","",OFFSET('Sanitation Data'!$D$30,0,10*ROW('Sanitation Data'!D69)))</f>
        <v/>
      </c>
      <c r="CN75" s="272" t="str">
        <f ca="true">+IF(OFFSET('Sanitation Data'!$D$31,0,10*ROW('Sanitation Data'!D69))="","",OFFSET('Sanitation Data'!$D$31,0,10*ROW('Sanitation Data'!D69)))</f>
        <v/>
      </c>
      <c r="CO75" s="272" t="str">
        <f ca="true">+IF(OFFSET('Sanitation Data'!$D$32,0,10*ROW('Sanitation Data'!D69))="","",OFFSET('Sanitation Data'!$D$32,0,10*ROW('Sanitation Data'!D69)))</f>
        <v/>
      </c>
      <c r="CP75" s="272" t="str">
        <f ca="true">+IF(OFFSET('Sanitation Data'!$E$28,0,10*ROW('Sanitation Data'!E69))="","",OFFSET('Sanitation Data'!$E$28,0,10*ROW('Sanitation Data'!E69)))</f>
        <v/>
      </c>
      <c r="CQ75" s="272" t="str">
        <f ca="true">+IF(OFFSET('Sanitation Data'!$E$29,0,10*ROW('Sanitation Data'!E69))="","",OFFSET('Sanitation Data'!$E$29,0,10*ROW('Sanitation Data'!E69)))</f>
        <v/>
      </c>
      <c r="CR75" s="272" t="str">
        <f ca="true">+IF(OFFSET('Sanitation Data'!$E$30,0,10*ROW('Sanitation Data'!E69))="","",OFFSET('Sanitation Data'!$E$30,0,10*ROW('Sanitation Data'!E69)))</f>
        <v/>
      </c>
      <c r="CS75" s="272" t="str">
        <f ca="true">+IF(OFFSET('Sanitation Data'!$E$31,0,10*ROW('Sanitation Data'!E69))="","",OFFSET('Sanitation Data'!$E$31,0,10*ROW('Sanitation Data'!E69)))</f>
        <v/>
      </c>
      <c r="CT75" s="272" t="str">
        <f ca="true">+IF(OFFSET('Sanitation Data'!$E$32,0,10*ROW('Sanitation Data'!E69))="","",OFFSET('Sanitation Data'!$E$32,0,10*ROW('Sanitation Data'!E69)))</f>
        <v/>
      </c>
      <c r="CU75" s="272" t="str">
        <f ca="true">+IF(OFFSET('Sanitation Data'!$F$28,0,10*ROW('Sanitation Data'!F69))="","",OFFSET('Sanitation Data'!$F$28,0,10*ROW('Sanitation Data'!F69)))</f>
        <v/>
      </c>
      <c r="CV75" s="272" t="str">
        <f ca="true">+IF(OFFSET('Sanitation Data'!$F$29,0,10*ROW('Sanitation Data'!F69))="","",OFFSET('Sanitation Data'!$F$29,0,10*ROW('Sanitation Data'!F69)))</f>
        <v/>
      </c>
      <c r="CW75" s="272" t="str">
        <f ca="true">+IF(OFFSET('Sanitation Data'!$F$30,0,10*ROW('Sanitation Data'!F69))="","",OFFSET('Sanitation Data'!$F$30,0,10*ROW('Sanitation Data'!F69)))</f>
        <v/>
      </c>
      <c r="CX75" s="272" t="str">
        <f ca="true">+IF(OFFSET('Sanitation Data'!$F$31,0,10*ROW('Sanitation Data'!F69))="","",OFFSET('Sanitation Data'!$F$31,0,10*ROW('Sanitation Data'!F69)))</f>
        <v/>
      </c>
      <c r="CY75" s="272" t="str">
        <f ca="true">+IF(OFFSET('Sanitation Data'!$F$32,0,10*ROW('Sanitation Data'!F69))="","",OFFSET('Sanitation Data'!$F$32,0,10*ROW('Sanitation Data'!F69)))</f>
        <v/>
      </c>
      <c r="CZ75" s="272" t="str">
        <f ca="true">+IF(OFFSET('Sanitation Data'!$G$28,0,10*ROW('Sanitation Data'!G69))="","",OFFSET('Sanitation Data'!$G$28,0,10*ROW('Sanitation Data'!G69)))</f>
        <v/>
      </c>
      <c r="DA75" s="272" t="str">
        <f ca="true">+IF(OFFSET('Sanitation Data'!$G$29,0,10*ROW('Sanitation Data'!G69))="","",OFFSET('Sanitation Data'!$G$29,0,10*ROW('Sanitation Data'!G69)))</f>
        <v/>
      </c>
      <c r="DB75" s="272" t="str">
        <f ca="true">+IF(OFFSET('Sanitation Data'!$G$30,0,10*ROW('Sanitation Data'!G69))="","",OFFSET('Sanitation Data'!$G$30,0,10*ROW('Sanitation Data'!G69)))</f>
        <v/>
      </c>
      <c r="DC75" s="272" t="str">
        <f ca="true">+IF(OFFSET('Sanitation Data'!$G$31,0,10*ROW('Sanitation Data'!G69))="","",OFFSET('Sanitation Data'!$G$31,0,10*ROW('Sanitation Data'!G69)))</f>
        <v/>
      </c>
      <c r="DD75" s="272" t="str">
        <f ca="true">+IF(OFFSET('Sanitation Data'!$G$32,0,10*ROW('Sanitation Data'!G69))="","",OFFSET('Sanitation Data'!$G$32,0,10*ROW('Sanitation Data'!G69)))</f>
        <v/>
      </c>
      <c r="DE75" s="272" t="str">
        <f ca="true">+IF(OFFSET('Sanitation Data'!$H$28,0,10*ROW('Sanitation Data'!H69))="","",OFFSET('Sanitation Data'!$H$28,0,10*ROW('Sanitation Data'!H69)))</f>
        <v/>
      </c>
      <c r="DF75" s="272" t="str">
        <f ca="true">+IF(OFFSET('Sanitation Data'!$H$29,0,10*ROW('Sanitation Data'!H69))="","",OFFSET('Sanitation Data'!$H$29,0,10*ROW('Sanitation Data'!H69)))</f>
        <v/>
      </c>
      <c r="DG75" s="272" t="str">
        <f ca="true">+IF(OFFSET('Sanitation Data'!$H$30,0,10*ROW('Sanitation Data'!H69))="","",OFFSET('Sanitation Data'!$H$30,0,10*ROW('Sanitation Data'!H69)))</f>
        <v/>
      </c>
      <c r="DH75" s="272" t="str">
        <f ca="true">+IF(OFFSET('Sanitation Data'!$H$31,0,10*ROW('Sanitation Data'!H69))="","",OFFSET('Sanitation Data'!$H$31,0,10*ROW('Sanitation Data'!H69)))</f>
        <v/>
      </c>
      <c r="DI75" s="272" t="str">
        <f ca="true">+IF(OFFSET('Sanitation Data'!$H$32,0,10*ROW('Sanitation Data'!H69))="","",OFFSET('Sanitation Data'!$H$32,0,10*ROW('Sanitation Data'!H69)))</f>
        <v/>
      </c>
      <c r="DJ75" s="272" t="str">
        <f ca="true">+IF(OFFSET('Sanitation Data'!$I$28,0,10*ROW('Sanitation Data'!I69))="","",OFFSET('Sanitation Data'!$I$28,0,10*ROW('Sanitation Data'!I69)))</f>
        <v/>
      </c>
      <c r="DK75" s="272" t="str">
        <f ca="true">+IF(OFFSET('Sanitation Data'!$I$29,0,10*ROW('Sanitation Data'!I69))="","",OFFSET('Sanitation Data'!$I$29,0,10*ROW('Sanitation Data'!I69)))</f>
        <v/>
      </c>
      <c r="DL75" s="272" t="str">
        <f ca="true">+IF(OFFSET('Sanitation Data'!$I$30,0,10*ROW('Sanitation Data'!I69))="","",OFFSET('Sanitation Data'!$I$30,0,10*ROW('Sanitation Data'!I69)))</f>
        <v/>
      </c>
      <c r="DM75" s="272" t="str">
        <f ca="true">+IF(OFFSET('Sanitation Data'!$I$31,0,10*ROW('Sanitation Data'!I69))="","",OFFSET('Sanitation Data'!$I$31,0,10*ROW('Sanitation Data'!I69)))</f>
        <v/>
      </c>
      <c r="DN75" s="272" t="str">
        <f ca="true">+IF(OFFSET('Sanitation Data'!$I$32,0,10*ROW('Sanitation Data'!I69))="","",OFFSET('Sanitation Data'!$I$32,0,10*ROW('Sanitation Data'!I69)))</f>
        <v/>
      </c>
      <c r="DO75" s="272" t="str">
        <f ca="true">+IF(OFFSET('Hygiene Data'!$D$11,0,10*ROW('Hygiene Data'!D69))="","",OFFSET('Hygiene Data'!$D$11,0,10*ROW('Hygiene Data'!D69)))</f>
        <v/>
      </c>
      <c r="DP75" s="272" t="str">
        <f ca="true">+IF(OFFSET('Hygiene Data'!$D$12,0,10*ROW('Hygiene Data'!D69))="","",OFFSET('Hygiene Data'!$D$12,0,10*ROW('Hygiene Data'!D69)))</f>
        <v/>
      </c>
      <c r="DQ75" s="272" t="str">
        <f ca="true">+IF(OFFSET('Hygiene Data'!$D$13,0,10*ROW('Hygiene Data'!D69))="","",OFFSET('Hygiene Data'!$D$13,0,10*ROW('Hygiene Data'!D69)))</f>
        <v/>
      </c>
      <c r="DR75" s="272" t="str">
        <f ca="true">+IF(OFFSET('Hygiene Data'!$E$11,0,10*ROW('Hygiene Data'!E69))="","",OFFSET('Hygiene Data'!$E$11,0,10*ROW('Hygiene Data'!E69)))</f>
        <v/>
      </c>
      <c r="DS75" s="272" t="str">
        <f ca="true">+IF(OFFSET('Hygiene Data'!$E$12,0,10*ROW('Hygiene Data'!E69))="","",OFFSET('Hygiene Data'!$E$12,0,10*ROW('Hygiene Data'!E69)))</f>
        <v/>
      </c>
      <c r="DT75" s="272" t="str">
        <f ca="true">+IF(OFFSET('Hygiene Data'!$E$13,0,10*ROW('Hygiene Data'!E69))="","",OFFSET('Hygiene Data'!$E$13,0,10*ROW('Hygiene Data'!E69)))</f>
        <v/>
      </c>
      <c r="DU75" s="272" t="str">
        <f ca="true">+IF(OFFSET('Hygiene Data'!$F$11,0,10*ROW('Hygiene Data'!F69))="","",OFFSET('Hygiene Data'!$F$11,0,10*ROW('Hygiene Data'!F69)))</f>
        <v/>
      </c>
      <c r="DV75" s="272" t="str">
        <f ca="true">+IF(OFFSET('Hygiene Data'!$F$12,0,10*ROW('Hygiene Data'!F69))="","",OFFSET('Hygiene Data'!$F$12,0,10*ROW('Hygiene Data'!F69)))</f>
        <v/>
      </c>
      <c r="DW75" s="272" t="str">
        <f ca="true">+IF(OFFSET('Hygiene Data'!$F$13,0,10*ROW('Hygiene Data'!F69))="","",OFFSET('Hygiene Data'!$F$13,0,10*ROW('Hygiene Data'!F69)))</f>
        <v/>
      </c>
      <c r="DX75" s="272" t="str">
        <f ca="true">+IF(OFFSET('Hygiene Data'!$G$11,0,10*ROW('Hygiene Data'!G69))="","",OFFSET('Hygiene Data'!$G$11,0,10*ROW('Hygiene Data'!G69)))</f>
        <v/>
      </c>
      <c r="DY75" s="272" t="str">
        <f ca="true">+IF(OFFSET('Hygiene Data'!$G$12,0,10*ROW('Hygiene Data'!G69))="","",OFFSET('Hygiene Data'!$G$12,0,10*ROW('Hygiene Data'!G69)))</f>
        <v/>
      </c>
      <c r="DZ75" s="272" t="str">
        <f ca="true">+IF(OFFSET('Hygiene Data'!$G$13,0,10*ROW('Hygiene Data'!G69))="","",OFFSET('Hygiene Data'!$G$13,0,10*ROW('Hygiene Data'!G69)))</f>
        <v/>
      </c>
      <c r="EA75" s="272" t="str">
        <f ca="true">+IF(OFFSET('Hygiene Data'!$H$11,0,10*ROW('Hygiene Data'!H69))="","",OFFSET('Hygiene Data'!$H$11,0,10*ROW('Hygiene Data'!H69)))</f>
        <v/>
      </c>
      <c r="EB75" s="272" t="str">
        <f ca="true">+IF(OFFSET('Hygiene Data'!$H$12,0,10*ROW('Hygiene Data'!H69))="","",OFFSET('Hygiene Data'!$H$12,0,10*ROW('Hygiene Data'!H69)))</f>
        <v/>
      </c>
      <c r="EC75" s="272" t="str">
        <f ca="true">+IF(OFFSET('Hygiene Data'!$H$13,0,10*ROW('Hygiene Data'!H69))="","",OFFSET('Hygiene Data'!$H$13,0,10*ROW('Hygiene Data'!H69)))</f>
        <v/>
      </c>
      <c r="ED75" s="272" t="str">
        <f ca="true">+IF(OFFSET('Hygiene Data'!$I$11,0,10*ROW('Hygiene Data'!I69))="","",OFFSET('Hygiene Data'!$I$11,0,10*ROW('Hygiene Data'!I69)))</f>
        <v/>
      </c>
      <c r="EE75" s="272" t="str">
        <f ca="true">+IF(OFFSET('Hygiene Data'!$I$12,0,10*ROW('Hygiene Data'!I69))="","",OFFSET('Hygiene Data'!$I$12,0,10*ROW('Hygiene Data'!I69)))</f>
        <v/>
      </c>
      <c r="EF75" s="272" t="str">
        <f ca="true">+IF(OFFSET('Hygiene Data'!$I$13,0,10*ROW('Hygiene Data'!I69))="","",OFFSET('Hygiene Data'!$I$13,0,10*ROW('Hygiene Data'!I69)))</f>
        <v/>
      </c>
    </row>
    <row xmlns:x14ac="http://schemas.microsoft.com/office/spreadsheetml/2009/9/ac" r="76" x14ac:dyDescent="0.2">
      <c r="A76" s="36" t="str">
        <f ca="true">+IF(OFFSET('Water Data'!$B$2,0,10*ROW('Water Data'!E70))="","",OFFSET('Water Data'!$B$2,0,10*ROW('Water Data'!E70)))</f>
        <v/>
      </c>
      <c r="B76" s="36" t="str">
        <f ca="true">+IF(OFFSET('Water Data'!$C$2,0,10*ROW('Water Data'!F70))="","",OFFSET('Water Data'!$C$2,0,10*ROW('Water Data'!F70)))</f>
        <v/>
      </c>
      <c r="C76" s="328" t="str">
        <f t="shared" ca="true" si="1"/>
        <v/>
      </c>
      <c r="D76" s="93"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93"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93"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93"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93"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93"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93"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93"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93"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93"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93"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93"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93"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93"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93"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93"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93"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93"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94"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94"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94"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94"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94"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94"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94"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94"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94"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94"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94"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94"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94"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94"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94"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94"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94"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94"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94"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94"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94"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94"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94"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94"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94"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94"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94"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94"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94"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94"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95"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95"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95"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95"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95"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95"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95"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95"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95"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95"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95"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95"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95"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95"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95"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95"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95"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95"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72"/>
      <c r="BS76" s="272" t="str">
        <f ca="true">+IF(OFFSET('Water Data'!$D$27,0,10*ROW('Water Data'!D70))="","",OFFSET('Water Data'!$D$27,0,10*ROW('Water Data'!D70)))</f>
        <v/>
      </c>
      <c r="BT76" s="272" t="str">
        <f ca="true">+IF(OFFSET('Water Data'!$D$28,0,10*ROW('Water Data'!D70))="","",OFFSET('Water Data'!$D$28,0,10*ROW('Water Data'!D70)))</f>
        <v/>
      </c>
      <c r="BU76" s="272" t="str">
        <f ca="true">+IF(OFFSET('Water Data'!$D$29,0,10*ROW('Water Data'!D70))="","",OFFSET('Water Data'!$D$29,0,10*ROW('Water Data'!D70)))</f>
        <v/>
      </c>
      <c r="BV76" s="272" t="str">
        <f ca="true">+IF(OFFSET('Water Data'!$E$27,0,10*ROW('Water Data'!E70))="","",OFFSET('Water Data'!$E$27,0,10*ROW('Water Data'!E70)))</f>
        <v/>
      </c>
      <c r="BW76" s="272" t="str">
        <f ca="true">+IF(OFFSET('Water Data'!$E$28,0,10*ROW('Water Data'!E70))="","",OFFSET('Water Data'!$E$28,0,10*ROW('Water Data'!E70)))</f>
        <v/>
      </c>
      <c r="BX76" s="272" t="str">
        <f ca="true">+IF(OFFSET('Water Data'!$E$29,0,10*ROW('Water Data'!E70))="","",OFFSET('Water Data'!$E$29,0,10*ROW('Water Data'!E70)))</f>
        <v/>
      </c>
      <c r="BY76" s="272" t="str">
        <f ca="true">+IF(OFFSET('Water Data'!$F$27,0,10*ROW('Water Data'!F70))="","",OFFSET('Water Data'!$F$27,0,10*ROW('Water Data'!F70)))</f>
        <v/>
      </c>
      <c r="BZ76" s="272" t="str">
        <f ca="true">+IF(OFFSET('Water Data'!$F$28,0,10*ROW('Water Data'!F70))="","",OFFSET('Water Data'!$F$28,0,10*ROW('Water Data'!F70)))</f>
        <v/>
      </c>
      <c r="CA76" s="272" t="str">
        <f ca="true">+IF(OFFSET('Water Data'!$F$29,0,10*ROW('Water Data'!F70))="","",OFFSET('Water Data'!$F$29,0,10*ROW('Water Data'!F70)))</f>
        <v/>
      </c>
      <c r="CB76" s="272" t="str">
        <f ca="true">+IF(OFFSET('Water Data'!$G$27,0,10*ROW('Water Data'!G70))="","",OFFSET('Water Data'!$G$27,0,10*ROW('Water Data'!G70)))</f>
        <v/>
      </c>
      <c r="CC76" s="272" t="str">
        <f ca="true">+IF(OFFSET('Water Data'!$G$28,0,10*ROW('Water Data'!G70))="","",OFFSET('Water Data'!$G$28,0,10*ROW('Water Data'!G70)))</f>
        <v/>
      </c>
      <c r="CD76" s="272" t="str">
        <f ca="true">+IF(OFFSET('Water Data'!$G$29,0,10*ROW('Water Data'!G70))="","",OFFSET('Water Data'!$G$29,0,10*ROW('Water Data'!G70)))</f>
        <v/>
      </c>
      <c r="CE76" s="272" t="str">
        <f ca="true">+IF(OFFSET('Water Data'!$H$27,0,10*ROW('Water Data'!H70))="","",OFFSET('Water Data'!$H$27,0,10*ROW('Water Data'!H70)))</f>
        <v/>
      </c>
      <c r="CF76" s="272" t="str">
        <f ca="true">+IF(OFFSET('Water Data'!$H$28,0,10*ROW('Water Data'!H70))="","",OFFSET('Water Data'!$H$28,0,10*ROW('Water Data'!H70)))</f>
        <v/>
      </c>
      <c r="CG76" s="272" t="str">
        <f ca="true">+IF(OFFSET('Water Data'!$H$29,0,10*ROW('Water Data'!H70))="","",OFFSET('Water Data'!$H$29,0,10*ROW('Water Data'!H70)))</f>
        <v/>
      </c>
      <c r="CH76" s="272" t="str">
        <f ca="true">+IF(OFFSET('Water Data'!$I$27,0,10*ROW('Water Data'!I70))="","",OFFSET('Water Data'!$I$27,0,10*ROW('Water Data'!I70)))</f>
        <v/>
      </c>
      <c r="CI76" s="272" t="str">
        <f ca="true">+IF(OFFSET('Water Data'!$I$28,0,10*ROW('Water Data'!I70))="","",OFFSET('Water Data'!$I$28,0,10*ROW('Water Data'!I70)))</f>
        <v/>
      </c>
      <c r="CJ76" s="272" t="str">
        <f ca="true">+IF(OFFSET('Water Data'!$I$29,0,10*ROW('Water Data'!I70))="","",OFFSET('Water Data'!$I$29,0,10*ROW('Water Data'!I70)))</f>
        <v/>
      </c>
      <c r="CK76" s="272" t="str">
        <f ca="true">+IF(OFFSET('Sanitation Data'!$D$28,0,10*ROW('Sanitation Data'!D70))="","",OFFSET('Sanitation Data'!$D$28,0,10*ROW('Sanitation Data'!D70)))</f>
        <v/>
      </c>
      <c r="CL76" s="272" t="str">
        <f ca="true">+IF(OFFSET('Sanitation Data'!$D$29,0,10*ROW('Sanitation Data'!D70))="","",OFFSET('Sanitation Data'!$D$29,0,10*ROW('Sanitation Data'!D70)))</f>
        <v/>
      </c>
      <c r="CM76" s="272" t="str">
        <f ca="true">+IF(OFFSET('Sanitation Data'!$D$30,0,10*ROW('Sanitation Data'!D70))="","",OFFSET('Sanitation Data'!$D$30,0,10*ROW('Sanitation Data'!D70)))</f>
        <v/>
      </c>
      <c r="CN76" s="272" t="str">
        <f ca="true">+IF(OFFSET('Sanitation Data'!$D$31,0,10*ROW('Sanitation Data'!D70))="","",OFFSET('Sanitation Data'!$D$31,0,10*ROW('Sanitation Data'!D70)))</f>
        <v/>
      </c>
      <c r="CO76" s="272" t="str">
        <f ca="true">+IF(OFFSET('Sanitation Data'!$D$32,0,10*ROW('Sanitation Data'!D70))="","",OFFSET('Sanitation Data'!$D$32,0,10*ROW('Sanitation Data'!D70)))</f>
        <v/>
      </c>
      <c r="CP76" s="272" t="str">
        <f ca="true">+IF(OFFSET('Sanitation Data'!$E$28,0,10*ROW('Sanitation Data'!E70))="","",OFFSET('Sanitation Data'!$E$28,0,10*ROW('Sanitation Data'!E70)))</f>
        <v/>
      </c>
      <c r="CQ76" s="272" t="str">
        <f ca="true">+IF(OFFSET('Sanitation Data'!$E$29,0,10*ROW('Sanitation Data'!E70))="","",OFFSET('Sanitation Data'!$E$29,0,10*ROW('Sanitation Data'!E70)))</f>
        <v/>
      </c>
      <c r="CR76" s="272" t="str">
        <f ca="true">+IF(OFFSET('Sanitation Data'!$E$30,0,10*ROW('Sanitation Data'!E70))="","",OFFSET('Sanitation Data'!$E$30,0,10*ROW('Sanitation Data'!E70)))</f>
        <v/>
      </c>
      <c r="CS76" s="272" t="str">
        <f ca="true">+IF(OFFSET('Sanitation Data'!$E$31,0,10*ROW('Sanitation Data'!E70))="","",OFFSET('Sanitation Data'!$E$31,0,10*ROW('Sanitation Data'!E70)))</f>
        <v/>
      </c>
      <c r="CT76" s="272" t="str">
        <f ca="true">+IF(OFFSET('Sanitation Data'!$E$32,0,10*ROW('Sanitation Data'!E70))="","",OFFSET('Sanitation Data'!$E$32,0,10*ROW('Sanitation Data'!E70)))</f>
        <v/>
      </c>
      <c r="CU76" s="272" t="str">
        <f ca="true">+IF(OFFSET('Sanitation Data'!$F$28,0,10*ROW('Sanitation Data'!F70))="","",OFFSET('Sanitation Data'!$F$28,0,10*ROW('Sanitation Data'!F70)))</f>
        <v/>
      </c>
      <c r="CV76" s="272" t="str">
        <f ca="true">+IF(OFFSET('Sanitation Data'!$F$29,0,10*ROW('Sanitation Data'!F70))="","",OFFSET('Sanitation Data'!$F$29,0,10*ROW('Sanitation Data'!F70)))</f>
        <v/>
      </c>
      <c r="CW76" s="272" t="str">
        <f ca="true">+IF(OFFSET('Sanitation Data'!$F$30,0,10*ROW('Sanitation Data'!F70))="","",OFFSET('Sanitation Data'!$F$30,0,10*ROW('Sanitation Data'!F70)))</f>
        <v/>
      </c>
      <c r="CX76" s="272" t="str">
        <f ca="true">+IF(OFFSET('Sanitation Data'!$F$31,0,10*ROW('Sanitation Data'!F70))="","",OFFSET('Sanitation Data'!$F$31,0,10*ROW('Sanitation Data'!F70)))</f>
        <v/>
      </c>
      <c r="CY76" s="272" t="str">
        <f ca="true">+IF(OFFSET('Sanitation Data'!$F$32,0,10*ROW('Sanitation Data'!F70))="","",OFFSET('Sanitation Data'!$F$32,0,10*ROW('Sanitation Data'!F70)))</f>
        <v/>
      </c>
      <c r="CZ76" s="272" t="str">
        <f ca="true">+IF(OFFSET('Sanitation Data'!$G$28,0,10*ROW('Sanitation Data'!G70))="","",OFFSET('Sanitation Data'!$G$28,0,10*ROW('Sanitation Data'!G70)))</f>
        <v/>
      </c>
      <c r="DA76" s="272" t="str">
        <f ca="true">+IF(OFFSET('Sanitation Data'!$G$29,0,10*ROW('Sanitation Data'!G70))="","",OFFSET('Sanitation Data'!$G$29,0,10*ROW('Sanitation Data'!G70)))</f>
        <v/>
      </c>
      <c r="DB76" s="272" t="str">
        <f ca="true">+IF(OFFSET('Sanitation Data'!$G$30,0,10*ROW('Sanitation Data'!G70))="","",OFFSET('Sanitation Data'!$G$30,0,10*ROW('Sanitation Data'!G70)))</f>
        <v/>
      </c>
      <c r="DC76" s="272" t="str">
        <f ca="true">+IF(OFFSET('Sanitation Data'!$G$31,0,10*ROW('Sanitation Data'!G70))="","",OFFSET('Sanitation Data'!$G$31,0,10*ROW('Sanitation Data'!G70)))</f>
        <v/>
      </c>
      <c r="DD76" s="272" t="str">
        <f ca="true">+IF(OFFSET('Sanitation Data'!$G$32,0,10*ROW('Sanitation Data'!G70))="","",OFFSET('Sanitation Data'!$G$32,0,10*ROW('Sanitation Data'!G70)))</f>
        <v/>
      </c>
      <c r="DE76" s="272" t="str">
        <f ca="true">+IF(OFFSET('Sanitation Data'!$H$28,0,10*ROW('Sanitation Data'!H70))="","",OFFSET('Sanitation Data'!$H$28,0,10*ROW('Sanitation Data'!H70)))</f>
        <v/>
      </c>
      <c r="DF76" s="272" t="str">
        <f ca="true">+IF(OFFSET('Sanitation Data'!$H$29,0,10*ROW('Sanitation Data'!H70))="","",OFFSET('Sanitation Data'!$H$29,0,10*ROW('Sanitation Data'!H70)))</f>
        <v/>
      </c>
      <c r="DG76" s="272" t="str">
        <f ca="true">+IF(OFFSET('Sanitation Data'!$H$30,0,10*ROW('Sanitation Data'!H70))="","",OFFSET('Sanitation Data'!$H$30,0,10*ROW('Sanitation Data'!H70)))</f>
        <v/>
      </c>
      <c r="DH76" s="272" t="str">
        <f ca="true">+IF(OFFSET('Sanitation Data'!$H$31,0,10*ROW('Sanitation Data'!H70))="","",OFFSET('Sanitation Data'!$H$31,0,10*ROW('Sanitation Data'!H70)))</f>
        <v/>
      </c>
      <c r="DI76" s="272" t="str">
        <f ca="true">+IF(OFFSET('Sanitation Data'!$H$32,0,10*ROW('Sanitation Data'!H70))="","",OFFSET('Sanitation Data'!$H$32,0,10*ROW('Sanitation Data'!H70)))</f>
        <v/>
      </c>
      <c r="DJ76" s="272" t="str">
        <f ca="true">+IF(OFFSET('Sanitation Data'!$I$28,0,10*ROW('Sanitation Data'!I70))="","",OFFSET('Sanitation Data'!$I$28,0,10*ROW('Sanitation Data'!I70)))</f>
        <v/>
      </c>
      <c r="DK76" s="272" t="str">
        <f ca="true">+IF(OFFSET('Sanitation Data'!$I$29,0,10*ROW('Sanitation Data'!I70))="","",OFFSET('Sanitation Data'!$I$29,0,10*ROW('Sanitation Data'!I70)))</f>
        <v/>
      </c>
      <c r="DL76" s="272" t="str">
        <f ca="true">+IF(OFFSET('Sanitation Data'!$I$30,0,10*ROW('Sanitation Data'!I70))="","",OFFSET('Sanitation Data'!$I$30,0,10*ROW('Sanitation Data'!I70)))</f>
        <v/>
      </c>
      <c r="DM76" s="272" t="str">
        <f ca="true">+IF(OFFSET('Sanitation Data'!$I$31,0,10*ROW('Sanitation Data'!I70))="","",OFFSET('Sanitation Data'!$I$31,0,10*ROW('Sanitation Data'!I70)))</f>
        <v/>
      </c>
      <c r="DN76" s="272" t="str">
        <f ca="true">+IF(OFFSET('Sanitation Data'!$I$32,0,10*ROW('Sanitation Data'!I70))="","",OFFSET('Sanitation Data'!$I$32,0,10*ROW('Sanitation Data'!I70)))</f>
        <v/>
      </c>
      <c r="DO76" s="272" t="str">
        <f ca="true">+IF(OFFSET('Hygiene Data'!$D$11,0,10*ROW('Hygiene Data'!D70))="","",OFFSET('Hygiene Data'!$D$11,0,10*ROW('Hygiene Data'!D70)))</f>
        <v/>
      </c>
      <c r="DP76" s="272" t="str">
        <f ca="true">+IF(OFFSET('Hygiene Data'!$D$12,0,10*ROW('Hygiene Data'!D70))="","",OFFSET('Hygiene Data'!$D$12,0,10*ROW('Hygiene Data'!D70)))</f>
        <v/>
      </c>
      <c r="DQ76" s="272" t="str">
        <f ca="true">+IF(OFFSET('Hygiene Data'!$D$13,0,10*ROW('Hygiene Data'!D70))="","",OFFSET('Hygiene Data'!$D$13,0,10*ROW('Hygiene Data'!D70)))</f>
        <v/>
      </c>
      <c r="DR76" s="272" t="str">
        <f ca="true">+IF(OFFSET('Hygiene Data'!$E$11,0,10*ROW('Hygiene Data'!E70))="","",OFFSET('Hygiene Data'!$E$11,0,10*ROW('Hygiene Data'!E70)))</f>
        <v/>
      </c>
      <c r="DS76" s="272" t="str">
        <f ca="true">+IF(OFFSET('Hygiene Data'!$E$12,0,10*ROW('Hygiene Data'!E70))="","",OFFSET('Hygiene Data'!$E$12,0,10*ROW('Hygiene Data'!E70)))</f>
        <v/>
      </c>
      <c r="DT76" s="272" t="str">
        <f ca="true">+IF(OFFSET('Hygiene Data'!$E$13,0,10*ROW('Hygiene Data'!E70))="","",OFFSET('Hygiene Data'!$E$13,0,10*ROW('Hygiene Data'!E70)))</f>
        <v/>
      </c>
      <c r="DU76" s="272" t="str">
        <f ca="true">+IF(OFFSET('Hygiene Data'!$F$11,0,10*ROW('Hygiene Data'!F70))="","",OFFSET('Hygiene Data'!$F$11,0,10*ROW('Hygiene Data'!F70)))</f>
        <v/>
      </c>
      <c r="DV76" s="272" t="str">
        <f ca="true">+IF(OFFSET('Hygiene Data'!$F$12,0,10*ROW('Hygiene Data'!F70))="","",OFFSET('Hygiene Data'!$F$12,0,10*ROW('Hygiene Data'!F70)))</f>
        <v/>
      </c>
      <c r="DW76" s="272" t="str">
        <f ca="true">+IF(OFFSET('Hygiene Data'!$F$13,0,10*ROW('Hygiene Data'!F70))="","",OFFSET('Hygiene Data'!$F$13,0,10*ROW('Hygiene Data'!F70)))</f>
        <v/>
      </c>
      <c r="DX76" s="272" t="str">
        <f ca="true">+IF(OFFSET('Hygiene Data'!$G$11,0,10*ROW('Hygiene Data'!G70))="","",OFFSET('Hygiene Data'!$G$11,0,10*ROW('Hygiene Data'!G70)))</f>
        <v/>
      </c>
      <c r="DY76" s="272" t="str">
        <f ca="true">+IF(OFFSET('Hygiene Data'!$G$12,0,10*ROW('Hygiene Data'!G70))="","",OFFSET('Hygiene Data'!$G$12,0,10*ROW('Hygiene Data'!G70)))</f>
        <v/>
      </c>
      <c r="DZ76" s="272" t="str">
        <f ca="true">+IF(OFFSET('Hygiene Data'!$G$13,0,10*ROW('Hygiene Data'!G70))="","",OFFSET('Hygiene Data'!$G$13,0,10*ROW('Hygiene Data'!G70)))</f>
        <v/>
      </c>
      <c r="EA76" s="272" t="str">
        <f ca="true">+IF(OFFSET('Hygiene Data'!$H$11,0,10*ROW('Hygiene Data'!H70))="","",OFFSET('Hygiene Data'!$H$11,0,10*ROW('Hygiene Data'!H70)))</f>
        <v/>
      </c>
      <c r="EB76" s="272" t="str">
        <f ca="true">+IF(OFFSET('Hygiene Data'!$H$12,0,10*ROW('Hygiene Data'!H70))="","",OFFSET('Hygiene Data'!$H$12,0,10*ROW('Hygiene Data'!H70)))</f>
        <v/>
      </c>
      <c r="EC76" s="272" t="str">
        <f ca="true">+IF(OFFSET('Hygiene Data'!$H$13,0,10*ROW('Hygiene Data'!H70))="","",OFFSET('Hygiene Data'!$H$13,0,10*ROW('Hygiene Data'!H70)))</f>
        <v/>
      </c>
      <c r="ED76" s="272" t="str">
        <f ca="true">+IF(OFFSET('Hygiene Data'!$I$11,0,10*ROW('Hygiene Data'!I70))="","",OFFSET('Hygiene Data'!$I$11,0,10*ROW('Hygiene Data'!I70)))</f>
        <v/>
      </c>
      <c r="EE76" s="272" t="str">
        <f ca="true">+IF(OFFSET('Hygiene Data'!$I$12,0,10*ROW('Hygiene Data'!I70))="","",OFFSET('Hygiene Data'!$I$12,0,10*ROW('Hygiene Data'!I70)))</f>
        <v/>
      </c>
      <c r="EF76" s="272" t="str">
        <f ca="true">+IF(OFFSET('Hygiene Data'!$I$13,0,10*ROW('Hygiene Data'!I70))="","",OFFSET('Hygiene Data'!$I$13,0,10*ROW('Hygiene Data'!I70)))</f>
        <v/>
      </c>
    </row>
    <row xmlns:x14ac="http://schemas.microsoft.com/office/spreadsheetml/2009/9/ac" r="77" x14ac:dyDescent="0.2">
      <c r="A77" s="36" t="str">
        <f ca="true">+IF(OFFSET('Water Data'!$B$2,0,10*ROW('Water Data'!E71))="","",OFFSET('Water Data'!$B$2,0,10*ROW('Water Data'!E71)))</f>
        <v/>
      </c>
      <c r="B77" s="36" t="str">
        <f ca="true">+IF(OFFSET('Water Data'!$C$2,0,10*ROW('Water Data'!F71))="","",OFFSET('Water Data'!$C$2,0,10*ROW('Water Data'!F71)))</f>
        <v/>
      </c>
      <c r="C77" s="328" t="str">
        <f t="shared" ca="true" si="1"/>
        <v/>
      </c>
      <c r="D77" s="93"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93"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93"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93"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93"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93"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93"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93"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93"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93"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93"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93"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93"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93"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93"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93"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93"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93"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94"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94"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94"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94"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94"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94"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94"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94"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94"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94"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94"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94"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94"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94"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94"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94"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94"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94"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94"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94"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94"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94"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94"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94"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94"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94"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94"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94"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94"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94"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95"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95"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95"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95"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95"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95"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95"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95"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95"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95"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95"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95"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95"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95"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95"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95"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95"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95"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72"/>
      <c r="BS77" s="272" t="str">
        <f ca="true">+IF(OFFSET('Water Data'!$D$27,0,10*ROW('Water Data'!D71))="","",OFFSET('Water Data'!$D$27,0,10*ROW('Water Data'!D71)))</f>
        <v/>
      </c>
      <c r="BT77" s="272" t="str">
        <f ca="true">+IF(OFFSET('Water Data'!$D$28,0,10*ROW('Water Data'!D71))="","",OFFSET('Water Data'!$D$28,0,10*ROW('Water Data'!D71)))</f>
        <v/>
      </c>
      <c r="BU77" s="272" t="str">
        <f ca="true">+IF(OFFSET('Water Data'!$D$29,0,10*ROW('Water Data'!D71))="","",OFFSET('Water Data'!$D$29,0,10*ROW('Water Data'!D71)))</f>
        <v/>
      </c>
      <c r="BV77" s="272" t="str">
        <f ca="true">+IF(OFFSET('Water Data'!$E$27,0,10*ROW('Water Data'!E71))="","",OFFSET('Water Data'!$E$27,0,10*ROW('Water Data'!E71)))</f>
        <v/>
      </c>
      <c r="BW77" s="272" t="str">
        <f ca="true">+IF(OFFSET('Water Data'!$E$28,0,10*ROW('Water Data'!E71))="","",OFFSET('Water Data'!$E$28,0,10*ROW('Water Data'!E71)))</f>
        <v/>
      </c>
      <c r="BX77" s="272" t="str">
        <f ca="true">+IF(OFFSET('Water Data'!$E$29,0,10*ROW('Water Data'!E71))="","",OFFSET('Water Data'!$E$29,0,10*ROW('Water Data'!E71)))</f>
        <v/>
      </c>
      <c r="BY77" s="272" t="str">
        <f ca="true">+IF(OFFSET('Water Data'!$F$27,0,10*ROW('Water Data'!F71))="","",OFFSET('Water Data'!$F$27,0,10*ROW('Water Data'!F71)))</f>
        <v/>
      </c>
      <c r="BZ77" s="272" t="str">
        <f ca="true">+IF(OFFSET('Water Data'!$F$28,0,10*ROW('Water Data'!F71))="","",OFFSET('Water Data'!$F$28,0,10*ROW('Water Data'!F71)))</f>
        <v/>
      </c>
      <c r="CA77" s="272" t="str">
        <f ca="true">+IF(OFFSET('Water Data'!$F$29,0,10*ROW('Water Data'!F71))="","",OFFSET('Water Data'!$F$29,0,10*ROW('Water Data'!F71)))</f>
        <v/>
      </c>
      <c r="CB77" s="272" t="str">
        <f ca="true">+IF(OFFSET('Water Data'!$G$27,0,10*ROW('Water Data'!G71))="","",OFFSET('Water Data'!$G$27,0,10*ROW('Water Data'!G71)))</f>
        <v/>
      </c>
      <c r="CC77" s="272" t="str">
        <f ca="true">+IF(OFFSET('Water Data'!$G$28,0,10*ROW('Water Data'!G71))="","",OFFSET('Water Data'!$G$28,0,10*ROW('Water Data'!G71)))</f>
        <v/>
      </c>
      <c r="CD77" s="272" t="str">
        <f ca="true">+IF(OFFSET('Water Data'!$G$29,0,10*ROW('Water Data'!G71))="","",OFFSET('Water Data'!$G$29,0,10*ROW('Water Data'!G71)))</f>
        <v/>
      </c>
      <c r="CE77" s="272" t="str">
        <f ca="true">+IF(OFFSET('Water Data'!$H$27,0,10*ROW('Water Data'!H71))="","",OFFSET('Water Data'!$H$27,0,10*ROW('Water Data'!H71)))</f>
        <v/>
      </c>
      <c r="CF77" s="272" t="str">
        <f ca="true">+IF(OFFSET('Water Data'!$H$28,0,10*ROW('Water Data'!H71))="","",OFFSET('Water Data'!$H$28,0,10*ROW('Water Data'!H71)))</f>
        <v/>
      </c>
      <c r="CG77" s="272" t="str">
        <f ca="true">+IF(OFFSET('Water Data'!$H$29,0,10*ROW('Water Data'!H71))="","",OFFSET('Water Data'!$H$29,0,10*ROW('Water Data'!H71)))</f>
        <v/>
      </c>
      <c r="CH77" s="272" t="str">
        <f ca="true">+IF(OFFSET('Water Data'!$I$27,0,10*ROW('Water Data'!I71))="","",OFFSET('Water Data'!$I$27,0,10*ROW('Water Data'!I71)))</f>
        <v/>
      </c>
      <c r="CI77" s="272" t="str">
        <f ca="true">+IF(OFFSET('Water Data'!$I$28,0,10*ROW('Water Data'!I71))="","",OFFSET('Water Data'!$I$28,0,10*ROW('Water Data'!I71)))</f>
        <v/>
      </c>
      <c r="CJ77" s="272" t="str">
        <f ca="true">+IF(OFFSET('Water Data'!$I$29,0,10*ROW('Water Data'!I71))="","",OFFSET('Water Data'!$I$29,0,10*ROW('Water Data'!I71)))</f>
        <v/>
      </c>
      <c r="CK77" s="272" t="str">
        <f ca="true">+IF(OFFSET('Sanitation Data'!$D$28,0,10*ROW('Sanitation Data'!D71))="","",OFFSET('Sanitation Data'!$D$28,0,10*ROW('Sanitation Data'!D71)))</f>
        <v/>
      </c>
      <c r="CL77" s="272" t="str">
        <f ca="true">+IF(OFFSET('Sanitation Data'!$D$29,0,10*ROW('Sanitation Data'!D71))="","",OFFSET('Sanitation Data'!$D$29,0,10*ROW('Sanitation Data'!D71)))</f>
        <v/>
      </c>
      <c r="CM77" s="272" t="str">
        <f ca="true">+IF(OFFSET('Sanitation Data'!$D$30,0,10*ROW('Sanitation Data'!D71))="","",OFFSET('Sanitation Data'!$D$30,0,10*ROW('Sanitation Data'!D71)))</f>
        <v/>
      </c>
      <c r="CN77" s="272" t="str">
        <f ca="true">+IF(OFFSET('Sanitation Data'!$D$31,0,10*ROW('Sanitation Data'!D71))="","",OFFSET('Sanitation Data'!$D$31,0,10*ROW('Sanitation Data'!D71)))</f>
        <v/>
      </c>
      <c r="CO77" s="272" t="str">
        <f ca="true">+IF(OFFSET('Sanitation Data'!$D$32,0,10*ROW('Sanitation Data'!D71))="","",OFFSET('Sanitation Data'!$D$32,0,10*ROW('Sanitation Data'!D71)))</f>
        <v/>
      </c>
      <c r="CP77" s="272" t="str">
        <f ca="true">+IF(OFFSET('Sanitation Data'!$E$28,0,10*ROW('Sanitation Data'!E71))="","",OFFSET('Sanitation Data'!$E$28,0,10*ROW('Sanitation Data'!E71)))</f>
        <v/>
      </c>
      <c r="CQ77" s="272" t="str">
        <f ca="true">+IF(OFFSET('Sanitation Data'!$E$29,0,10*ROW('Sanitation Data'!E71))="","",OFFSET('Sanitation Data'!$E$29,0,10*ROW('Sanitation Data'!E71)))</f>
        <v/>
      </c>
      <c r="CR77" s="272" t="str">
        <f ca="true">+IF(OFFSET('Sanitation Data'!$E$30,0,10*ROW('Sanitation Data'!E71))="","",OFFSET('Sanitation Data'!$E$30,0,10*ROW('Sanitation Data'!E71)))</f>
        <v/>
      </c>
      <c r="CS77" s="272" t="str">
        <f ca="true">+IF(OFFSET('Sanitation Data'!$E$31,0,10*ROW('Sanitation Data'!E71))="","",OFFSET('Sanitation Data'!$E$31,0,10*ROW('Sanitation Data'!E71)))</f>
        <v/>
      </c>
      <c r="CT77" s="272" t="str">
        <f ca="true">+IF(OFFSET('Sanitation Data'!$E$32,0,10*ROW('Sanitation Data'!E71))="","",OFFSET('Sanitation Data'!$E$32,0,10*ROW('Sanitation Data'!E71)))</f>
        <v/>
      </c>
      <c r="CU77" s="272" t="str">
        <f ca="true">+IF(OFFSET('Sanitation Data'!$F$28,0,10*ROW('Sanitation Data'!F71))="","",OFFSET('Sanitation Data'!$F$28,0,10*ROW('Sanitation Data'!F71)))</f>
        <v/>
      </c>
      <c r="CV77" s="272" t="str">
        <f ca="true">+IF(OFFSET('Sanitation Data'!$F$29,0,10*ROW('Sanitation Data'!F71))="","",OFFSET('Sanitation Data'!$F$29,0,10*ROW('Sanitation Data'!F71)))</f>
        <v/>
      </c>
      <c r="CW77" s="272" t="str">
        <f ca="true">+IF(OFFSET('Sanitation Data'!$F$30,0,10*ROW('Sanitation Data'!F71))="","",OFFSET('Sanitation Data'!$F$30,0,10*ROW('Sanitation Data'!F71)))</f>
        <v/>
      </c>
      <c r="CX77" s="272" t="str">
        <f ca="true">+IF(OFFSET('Sanitation Data'!$F$31,0,10*ROW('Sanitation Data'!F71))="","",OFFSET('Sanitation Data'!$F$31,0,10*ROW('Sanitation Data'!F71)))</f>
        <v/>
      </c>
      <c r="CY77" s="272" t="str">
        <f ca="true">+IF(OFFSET('Sanitation Data'!$F$32,0,10*ROW('Sanitation Data'!F71))="","",OFFSET('Sanitation Data'!$F$32,0,10*ROW('Sanitation Data'!F71)))</f>
        <v/>
      </c>
      <c r="CZ77" s="272" t="str">
        <f ca="true">+IF(OFFSET('Sanitation Data'!$G$28,0,10*ROW('Sanitation Data'!G71))="","",OFFSET('Sanitation Data'!$G$28,0,10*ROW('Sanitation Data'!G71)))</f>
        <v/>
      </c>
      <c r="DA77" s="272" t="str">
        <f ca="true">+IF(OFFSET('Sanitation Data'!$G$29,0,10*ROW('Sanitation Data'!G71))="","",OFFSET('Sanitation Data'!$G$29,0,10*ROW('Sanitation Data'!G71)))</f>
        <v/>
      </c>
      <c r="DB77" s="272" t="str">
        <f ca="true">+IF(OFFSET('Sanitation Data'!$G$30,0,10*ROW('Sanitation Data'!G71))="","",OFFSET('Sanitation Data'!$G$30,0,10*ROW('Sanitation Data'!G71)))</f>
        <v/>
      </c>
      <c r="DC77" s="272" t="str">
        <f ca="true">+IF(OFFSET('Sanitation Data'!$G$31,0,10*ROW('Sanitation Data'!G71))="","",OFFSET('Sanitation Data'!$G$31,0,10*ROW('Sanitation Data'!G71)))</f>
        <v/>
      </c>
      <c r="DD77" s="272" t="str">
        <f ca="true">+IF(OFFSET('Sanitation Data'!$G$32,0,10*ROW('Sanitation Data'!G71))="","",OFFSET('Sanitation Data'!$G$32,0,10*ROW('Sanitation Data'!G71)))</f>
        <v/>
      </c>
      <c r="DE77" s="272" t="str">
        <f ca="true">+IF(OFFSET('Sanitation Data'!$H$28,0,10*ROW('Sanitation Data'!H71))="","",OFFSET('Sanitation Data'!$H$28,0,10*ROW('Sanitation Data'!H71)))</f>
        <v/>
      </c>
      <c r="DF77" s="272" t="str">
        <f ca="true">+IF(OFFSET('Sanitation Data'!$H$29,0,10*ROW('Sanitation Data'!H71))="","",OFFSET('Sanitation Data'!$H$29,0,10*ROW('Sanitation Data'!H71)))</f>
        <v/>
      </c>
      <c r="DG77" s="272" t="str">
        <f ca="true">+IF(OFFSET('Sanitation Data'!$H$30,0,10*ROW('Sanitation Data'!H71))="","",OFFSET('Sanitation Data'!$H$30,0,10*ROW('Sanitation Data'!H71)))</f>
        <v/>
      </c>
      <c r="DH77" s="272" t="str">
        <f ca="true">+IF(OFFSET('Sanitation Data'!$H$31,0,10*ROW('Sanitation Data'!H71))="","",OFFSET('Sanitation Data'!$H$31,0,10*ROW('Sanitation Data'!H71)))</f>
        <v/>
      </c>
      <c r="DI77" s="272" t="str">
        <f ca="true">+IF(OFFSET('Sanitation Data'!$H$32,0,10*ROW('Sanitation Data'!H71))="","",OFFSET('Sanitation Data'!$H$32,0,10*ROW('Sanitation Data'!H71)))</f>
        <v/>
      </c>
      <c r="DJ77" s="272" t="str">
        <f ca="true">+IF(OFFSET('Sanitation Data'!$I$28,0,10*ROW('Sanitation Data'!I71))="","",OFFSET('Sanitation Data'!$I$28,0,10*ROW('Sanitation Data'!I71)))</f>
        <v/>
      </c>
      <c r="DK77" s="272" t="str">
        <f ca="true">+IF(OFFSET('Sanitation Data'!$I$29,0,10*ROW('Sanitation Data'!I71))="","",OFFSET('Sanitation Data'!$I$29,0,10*ROW('Sanitation Data'!I71)))</f>
        <v/>
      </c>
      <c r="DL77" s="272" t="str">
        <f ca="true">+IF(OFFSET('Sanitation Data'!$I$30,0,10*ROW('Sanitation Data'!I71))="","",OFFSET('Sanitation Data'!$I$30,0,10*ROW('Sanitation Data'!I71)))</f>
        <v/>
      </c>
      <c r="DM77" s="272" t="str">
        <f ca="true">+IF(OFFSET('Sanitation Data'!$I$31,0,10*ROW('Sanitation Data'!I71))="","",OFFSET('Sanitation Data'!$I$31,0,10*ROW('Sanitation Data'!I71)))</f>
        <v/>
      </c>
      <c r="DN77" s="272" t="str">
        <f ca="true">+IF(OFFSET('Sanitation Data'!$I$32,0,10*ROW('Sanitation Data'!I71))="","",OFFSET('Sanitation Data'!$I$32,0,10*ROW('Sanitation Data'!I71)))</f>
        <v/>
      </c>
      <c r="DO77" s="272" t="str">
        <f ca="true">+IF(OFFSET('Hygiene Data'!$D$11,0,10*ROW('Hygiene Data'!D71))="","",OFFSET('Hygiene Data'!$D$11,0,10*ROW('Hygiene Data'!D71)))</f>
        <v/>
      </c>
      <c r="DP77" s="272" t="str">
        <f ca="true">+IF(OFFSET('Hygiene Data'!$D$12,0,10*ROW('Hygiene Data'!D71))="","",OFFSET('Hygiene Data'!$D$12,0,10*ROW('Hygiene Data'!D71)))</f>
        <v/>
      </c>
      <c r="DQ77" s="272" t="str">
        <f ca="true">+IF(OFFSET('Hygiene Data'!$D$13,0,10*ROW('Hygiene Data'!D71))="","",OFFSET('Hygiene Data'!$D$13,0,10*ROW('Hygiene Data'!D71)))</f>
        <v/>
      </c>
      <c r="DR77" s="272" t="str">
        <f ca="true">+IF(OFFSET('Hygiene Data'!$E$11,0,10*ROW('Hygiene Data'!E71))="","",OFFSET('Hygiene Data'!$E$11,0,10*ROW('Hygiene Data'!E71)))</f>
        <v/>
      </c>
      <c r="DS77" s="272" t="str">
        <f ca="true">+IF(OFFSET('Hygiene Data'!$E$12,0,10*ROW('Hygiene Data'!E71))="","",OFFSET('Hygiene Data'!$E$12,0,10*ROW('Hygiene Data'!E71)))</f>
        <v/>
      </c>
      <c r="DT77" s="272" t="str">
        <f ca="true">+IF(OFFSET('Hygiene Data'!$E$13,0,10*ROW('Hygiene Data'!E71))="","",OFFSET('Hygiene Data'!$E$13,0,10*ROW('Hygiene Data'!E71)))</f>
        <v/>
      </c>
      <c r="DU77" s="272" t="str">
        <f ca="true">+IF(OFFSET('Hygiene Data'!$F$11,0,10*ROW('Hygiene Data'!F71))="","",OFFSET('Hygiene Data'!$F$11,0,10*ROW('Hygiene Data'!F71)))</f>
        <v/>
      </c>
      <c r="DV77" s="272" t="str">
        <f ca="true">+IF(OFFSET('Hygiene Data'!$F$12,0,10*ROW('Hygiene Data'!F71))="","",OFFSET('Hygiene Data'!$F$12,0,10*ROW('Hygiene Data'!F71)))</f>
        <v/>
      </c>
      <c r="DW77" s="272" t="str">
        <f ca="true">+IF(OFFSET('Hygiene Data'!$F$13,0,10*ROW('Hygiene Data'!F71))="","",OFFSET('Hygiene Data'!$F$13,0,10*ROW('Hygiene Data'!F71)))</f>
        <v/>
      </c>
      <c r="DX77" s="272" t="str">
        <f ca="true">+IF(OFFSET('Hygiene Data'!$G$11,0,10*ROW('Hygiene Data'!G71))="","",OFFSET('Hygiene Data'!$G$11,0,10*ROW('Hygiene Data'!G71)))</f>
        <v/>
      </c>
      <c r="DY77" s="272" t="str">
        <f ca="true">+IF(OFFSET('Hygiene Data'!$G$12,0,10*ROW('Hygiene Data'!G71))="","",OFFSET('Hygiene Data'!$G$12,0,10*ROW('Hygiene Data'!G71)))</f>
        <v/>
      </c>
      <c r="DZ77" s="272" t="str">
        <f ca="true">+IF(OFFSET('Hygiene Data'!$G$13,0,10*ROW('Hygiene Data'!G71))="","",OFFSET('Hygiene Data'!$G$13,0,10*ROW('Hygiene Data'!G71)))</f>
        <v/>
      </c>
      <c r="EA77" s="272" t="str">
        <f ca="true">+IF(OFFSET('Hygiene Data'!$H$11,0,10*ROW('Hygiene Data'!H71))="","",OFFSET('Hygiene Data'!$H$11,0,10*ROW('Hygiene Data'!H71)))</f>
        <v/>
      </c>
      <c r="EB77" s="272" t="str">
        <f ca="true">+IF(OFFSET('Hygiene Data'!$H$12,0,10*ROW('Hygiene Data'!H71))="","",OFFSET('Hygiene Data'!$H$12,0,10*ROW('Hygiene Data'!H71)))</f>
        <v/>
      </c>
      <c r="EC77" s="272" t="str">
        <f ca="true">+IF(OFFSET('Hygiene Data'!$H$13,0,10*ROW('Hygiene Data'!H71))="","",OFFSET('Hygiene Data'!$H$13,0,10*ROW('Hygiene Data'!H71)))</f>
        <v/>
      </c>
      <c r="ED77" s="272" t="str">
        <f ca="true">+IF(OFFSET('Hygiene Data'!$I$11,0,10*ROW('Hygiene Data'!I71))="","",OFFSET('Hygiene Data'!$I$11,0,10*ROW('Hygiene Data'!I71)))</f>
        <v/>
      </c>
      <c r="EE77" s="272" t="str">
        <f ca="true">+IF(OFFSET('Hygiene Data'!$I$12,0,10*ROW('Hygiene Data'!I71))="","",OFFSET('Hygiene Data'!$I$12,0,10*ROW('Hygiene Data'!I71)))</f>
        <v/>
      </c>
      <c r="EF77" s="272" t="str">
        <f ca="true">+IF(OFFSET('Hygiene Data'!$I$13,0,10*ROW('Hygiene Data'!I71))="","",OFFSET('Hygiene Data'!$I$13,0,10*ROW('Hygiene Data'!I71)))</f>
        <v/>
      </c>
    </row>
    <row xmlns:x14ac="http://schemas.microsoft.com/office/spreadsheetml/2009/9/ac" r="78" x14ac:dyDescent="0.2">
      <c r="A78" s="36" t="str">
        <f ca="true">+IF(OFFSET('Water Data'!$B$2,0,10*ROW('Water Data'!E72))="","",OFFSET('Water Data'!$B$2,0,10*ROW('Water Data'!E72)))</f>
        <v/>
      </c>
      <c r="B78" s="36" t="str">
        <f ca="true">+IF(OFFSET('Water Data'!$C$2,0,10*ROW('Water Data'!F72))="","",OFFSET('Water Data'!$C$2,0,10*ROW('Water Data'!F72)))</f>
        <v/>
      </c>
      <c r="C78" s="328" t="str">
        <f t="shared" ca="true" si="1"/>
        <v/>
      </c>
      <c r="D78" s="93"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93"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93"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93"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93"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93"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93"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93"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93"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93"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93"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93"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93"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93"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93"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93"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93"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93"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94"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94"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94"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94"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94"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94"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94"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94"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94"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94"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94"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94"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94"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94"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94"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94"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94"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94"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94"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94"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94"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94"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94"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94"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94"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94"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94"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94"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94"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94"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95"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95"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95"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95"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95"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95"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95"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95"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95"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95"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95"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95"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95"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95"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95"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95"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95"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95"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72"/>
      <c r="BS78" s="272" t="str">
        <f ca="true">+IF(OFFSET('Water Data'!$D$27,0,10*ROW('Water Data'!D72))="","",OFFSET('Water Data'!$D$27,0,10*ROW('Water Data'!D72)))</f>
        <v/>
      </c>
      <c r="BT78" s="272" t="str">
        <f ca="true">+IF(OFFSET('Water Data'!$D$28,0,10*ROW('Water Data'!D72))="","",OFFSET('Water Data'!$D$28,0,10*ROW('Water Data'!D72)))</f>
        <v/>
      </c>
      <c r="BU78" s="272" t="str">
        <f ca="true">+IF(OFFSET('Water Data'!$D$29,0,10*ROW('Water Data'!D72))="","",OFFSET('Water Data'!$D$29,0,10*ROW('Water Data'!D72)))</f>
        <v/>
      </c>
      <c r="BV78" s="272" t="str">
        <f ca="true">+IF(OFFSET('Water Data'!$E$27,0,10*ROW('Water Data'!E72))="","",OFFSET('Water Data'!$E$27,0,10*ROW('Water Data'!E72)))</f>
        <v/>
      </c>
      <c r="BW78" s="272" t="str">
        <f ca="true">+IF(OFFSET('Water Data'!$E$28,0,10*ROW('Water Data'!E72))="","",OFFSET('Water Data'!$E$28,0,10*ROW('Water Data'!E72)))</f>
        <v/>
      </c>
      <c r="BX78" s="272" t="str">
        <f ca="true">+IF(OFFSET('Water Data'!$E$29,0,10*ROW('Water Data'!E72))="","",OFFSET('Water Data'!$E$29,0,10*ROW('Water Data'!E72)))</f>
        <v/>
      </c>
      <c r="BY78" s="272" t="str">
        <f ca="true">+IF(OFFSET('Water Data'!$F$27,0,10*ROW('Water Data'!F72))="","",OFFSET('Water Data'!$F$27,0,10*ROW('Water Data'!F72)))</f>
        <v/>
      </c>
      <c r="BZ78" s="272" t="str">
        <f ca="true">+IF(OFFSET('Water Data'!$F$28,0,10*ROW('Water Data'!F72))="","",OFFSET('Water Data'!$F$28,0,10*ROW('Water Data'!F72)))</f>
        <v/>
      </c>
      <c r="CA78" s="272" t="str">
        <f ca="true">+IF(OFFSET('Water Data'!$F$29,0,10*ROW('Water Data'!F72))="","",OFFSET('Water Data'!$F$29,0,10*ROW('Water Data'!F72)))</f>
        <v/>
      </c>
      <c r="CB78" s="272" t="str">
        <f ca="true">+IF(OFFSET('Water Data'!$G$27,0,10*ROW('Water Data'!G72))="","",OFFSET('Water Data'!$G$27,0,10*ROW('Water Data'!G72)))</f>
        <v/>
      </c>
      <c r="CC78" s="272" t="str">
        <f ca="true">+IF(OFFSET('Water Data'!$G$28,0,10*ROW('Water Data'!G72))="","",OFFSET('Water Data'!$G$28,0,10*ROW('Water Data'!G72)))</f>
        <v/>
      </c>
      <c r="CD78" s="272" t="str">
        <f ca="true">+IF(OFFSET('Water Data'!$G$29,0,10*ROW('Water Data'!G72))="","",OFFSET('Water Data'!$G$29,0,10*ROW('Water Data'!G72)))</f>
        <v/>
      </c>
      <c r="CE78" s="272" t="str">
        <f ca="true">+IF(OFFSET('Water Data'!$H$27,0,10*ROW('Water Data'!H72))="","",OFFSET('Water Data'!$H$27,0,10*ROW('Water Data'!H72)))</f>
        <v/>
      </c>
      <c r="CF78" s="272" t="str">
        <f ca="true">+IF(OFFSET('Water Data'!$H$28,0,10*ROW('Water Data'!H72))="","",OFFSET('Water Data'!$H$28,0,10*ROW('Water Data'!H72)))</f>
        <v/>
      </c>
      <c r="CG78" s="272" t="str">
        <f ca="true">+IF(OFFSET('Water Data'!$H$29,0,10*ROW('Water Data'!H72))="","",OFFSET('Water Data'!$H$29,0,10*ROW('Water Data'!H72)))</f>
        <v/>
      </c>
      <c r="CH78" s="272" t="str">
        <f ca="true">+IF(OFFSET('Water Data'!$I$27,0,10*ROW('Water Data'!I72))="","",OFFSET('Water Data'!$I$27,0,10*ROW('Water Data'!I72)))</f>
        <v/>
      </c>
      <c r="CI78" s="272" t="str">
        <f ca="true">+IF(OFFSET('Water Data'!$I$28,0,10*ROW('Water Data'!I72))="","",OFFSET('Water Data'!$I$28,0,10*ROW('Water Data'!I72)))</f>
        <v/>
      </c>
      <c r="CJ78" s="272" t="str">
        <f ca="true">+IF(OFFSET('Water Data'!$I$29,0,10*ROW('Water Data'!I72))="","",OFFSET('Water Data'!$I$29,0,10*ROW('Water Data'!I72)))</f>
        <v/>
      </c>
      <c r="CK78" s="272" t="str">
        <f ca="true">+IF(OFFSET('Sanitation Data'!$D$28,0,10*ROW('Sanitation Data'!D72))="","",OFFSET('Sanitation Data'!$D$28,0,10*ROW('Sanitation Data'!D72)))</f>
        <v/>
      </c>
      <c r="CL78" s="272" t="str">
        <f ca="true">+IF(OFFSET('Sanitation Data'!$D$29,0,10*ROW('Sanitation Data'!D72))="","",OFFSET('Sanitation Data'!$D$29,0,10*ROW('Sanitation Data'!D72)))</f>
        <v/>
      </c>
      <c r="CM78" s="272" t="str">
        <f ca="true">+IF(OFFSET('Sanitation Data'!$D$30,0,10*ROW('Sanitation Data'!D72))="","",OFFSET('Sanitation Data'!$D$30,0,10*ROW('Sanitation Data'!D72)))</f>
        <v/>
      </c>
      <c r="CN78" s="272" t="str">
        <f ca="true">+IF(OFFSET('Sanitation Data'!$D$31,0,10*ROW('Sanitation Data'!D72))="","",OFFSET('Sanitation Data'!$D$31,0,10*ROW('Sanitation Data'!D72)))</f>
        <v/>
      </c>
      <c r="CO78" s="272" t="str">
        <f ca="true">+IF(OFFSET('Sanitation Data'!$D$32,0,10*ROW('Sanitation Data'!D72))="","",OFFSET('Sanitation Data'!$D$32,0,10*ROW('Sanitation Data'!D72)))</f>
        <v/>
      </c>
      <c r="CP78" s="272" t="str">
        <f ca="true">+IF(OFFSET('Sanitation Data'!$E$28,0,10*ROW('Sanitation Data'!E72))="","",OFFSET('Sanitation Data'!$E$28,0,10*ROW('Sanitation Data'!E72)))</f>
        <v/>
      </c>
      <c r="CQ78" s="272" t="str">
        <f ca="true">+IF(OFFSET('Sanitation Data'!$E$29,0,10*ROW('Sanitation Data'!E72))="","",OFFSET('Sanitation Data'!$E$29,0,10*ROW('Sanitation Data'!E72)))</f>
        <v/>
      </c>
      <c r="CR78" s="272" t="str">
        <f ca="true">+IF(OFFSET('Sanitation Data'!$E$30,0,10*ROW('Sanitation Data'!E72))="","",OFFSET('Sanitation Data'!$E$30,0,10*ROW('Sanitation Data'!E72)))</f>
        <v/>
      </c>
      <c r="CS78" s="272" t="str">
        <f ca="true">+IF(OFFSET('Sanitation Data'!$E$31,0,10*ROW('Sanitation Data'!E72))="","",OFFSET('Sanitation Data'!$E$31,0,10*ROW('Sanitation Data'!E72)))</f>
        <v/>
      </c>
      <c r="CT78" s="272" t="str">
        <f ca="true">+IF(OFFSET('Sanitation Data'!$E$32,0,10*ROW('Sanitation Data'!E72))="","",OFFSET('Sanitation Data'!$E$32,0,10*ROW('Sanitation Data'!E72)))</f>
        <v/>
      </c>
      <c r="CU78" s="272" t="str">
        <f ca="true">+IF(OFFSET('Sanitation Data'!$F$28,0,10*ROW('Sanitation Data'!F72))="","",OFFSET('Sanitation Data'!$F$28,0,10*ROW('Sanitation Data'!F72)))</f>
        <v/>
      </c>
      <c r="CV78" s="272" t="str">
        <f ca="true">+IF(OFFSET('Sanitation Data'!$F$29,0,10*ROW('Sanitation Data'!F72))="","",OFFSET('Sanitation Data'!$F$29,0,10*ROW('Sanitation Data'!F72)))</f>
        <v/>
      </c>
      <c r="CW78" s="272" t="str">
        <f ca="true">+IF(OFFSET('Sanitation Data'!$F$30,0,10*ROW('Sanitation Data'!F72))="","",OFFSET('Sanitation Data'!$F$30,0,10*ROW('Sanitation Data'!F72)))</f>
        <v/>
      </c>
      <c r="CX78" s="272" t="str">
        <f ca="true">+IF(OFFSET('Sanitation Data'!$F$31,0,10*ROW('Sanitation Data'!F72))="","",OFFSET('Sanitation Data'!$F$31,0,10*ROW('Sanitation Data'!F72)))</f>
        <v/>
      </c>
      <c r="CY78" s="272" t="str">
        <f ca="true">+IF(OFFSET('Sanitation Data'!$F$32,0,10*ROW('Sanitation Data'!F72))="","",OFFSET('Sanitation Data'!$F$32,0,10*ROW('Sanitation Data'!F72)))</f>
        <v/>
      </c>
      <c r="CZ78" s="272" t="str">
        <f ca="true">+IF(OFFSET('Sanitation Data'!$G$28,0,10*ROW('Sanitation Data'!G72))="","",OFFSET('Sanitation Data'!$G$28,0,10*ROW('Sanitation Data'!G72)))</f>
        <v/>
      </c>
      <c r="DA78" s="272" t="str">
        <f ca="true">+IF(OFFSET('Sanitation Data'!$G$29,0,10*ROW('Sanitation Data'!G72))="","",OFFSET('Sanitation Data'!$G$29,0,10*ROW('Sanitation Data'!G72)))</f>
        <v/>
      </c>
      <c r="DB78" s="272" t="str">
        <f ca="true">+IF(OFFSET('Sanitation Data'!$G$30,0,10*ROW('Sanitation Data'!G72))="","",OFFSET('Sanitation Data'!$G$30,0,10*ROW('Sanitation Data'!G72)))</f>
        <v/>
      </c>
      <c r="DC78" s="272" t="str">
        <f ca="true">+IF(OFFSET('Sanitation Data'!$G$31,0,10*ROW('Sanitation Data'!G72))="","",OFFSET('Sanitation Data'!$G$31,0,10*ROW('Sanitation Data'!G72)))</f>
        <v/>
      </c>
      <c r="DD78" s="272" t="str">
        <f ca="true">+IF(OFFSET('Sanitation Data'!$G$32,0,10*ROW('Sanitation Data'!G72))="","",OFFSET('Sanitation Data'!$G$32,0,10*ROW('Sanitation Data'!G72)))</f>
        <v/>
      </c>
      <c r="DE78" s="272" t="str">
        <f ca="true">+IF(OFFSET('Sanitation Data'!$H$28,0,10*ROW('Sanitation Data'!H72))="","",OFFSET('Sanitation Data'!$H$28,0,10*ROW('Sanitation Data'!H72)))</f>
        <v/>
      </c>
      <c r="DF78" s="272" t="str">
        <f ca="true">+IF(OFFSET('Sanitation Data'!$H$29,0,10*ROW('Sanitation Data'!H72))="","",OFFSET('Sanitation Data'!$H$29,0,10*ROW('Sanitation Data'!H72)))</f>
        <v/>
      </c>
      <c r="DG78" s="272" t="str">
        <f ca="true">+IF(OFFSET('Sanitation Data'!$H$30,0,10*ROW('Sanitation Data'!H72))="","",OFFSET('Sanitation Data'!$H$30,0,10*ROW('Sanitation Data'!H72)))</f>
        <v/>
      </c>
      <c r="DH78" s="272" t="str">
        <f ca="true">+IF(OFFSET('Sanitation Data'!$H$31,0,10*ROW('Sanitation Data'!H72))="","",OFFSET('Sanitation Data'!$H$31,0,10*ROW('Sanitation Data'!H72)))</f>
        <v/>
      </c>
      <c r="DI78" s="272" t="str">
        <f ca="true">+IF(OFFSET('Sanitation Data'!$H$32,0,10*ROW('Sanitation Data'!H72))="","",OFFSET('Sanitation Data'!$H$32,0,10*ROW('Sanitation Data'!H72)))</f>
        <v/>
      </c>
      <c r="DJ78" s="272" t="str">
        <f ca="true">+IF(OFFSET('Sanitation Data'!$I$28,0,10*ROW('Sanitation Data'!I72))="","",OFFSET('Sanitation Data'!$I$28,0,10*ROW('Sanitation Data'!I72)))</f>
        <v/>
      </c>
      <c r="DK78" s="272" t="str">
        <f ca="true">+IF(OFFSET('Sanitation Data'!$I$29,0,10*ROW('Sanitation Data'!I72))="","",OFFSET('Sanitation Data'!$I$29,0,10*ROW('Sanitation Data'!I72)))</f>
        <v/>
      </c>
      <c r="DL78" s="272" t="str">
        <f ca="true">+IF(OFFSET('Sanitation Data'!$I$30,0,10*ROW('Sanitation Data'!I72))="","",OFFSET('Sanitation Data'!$I$30,0,10*ROW('Sanitation Data'!I72)))</f>
        <v/>
      </c>
      <c r="DM78" s="272" t="str">
        <f ca="true">+IF(OFFSET('Sanitation Data'!$I$31,0,10*ROW('Sanitation Data'!I72))="","",OFFSET('Sanitation Data'!$I$31,0,10*ROW('Sanitation Data'!I72)))</f>
        <v/>
      </c>
      <c r="DN78" s="272" t="str">
        <f ca="true">+IF(OFFSET('Sanitation Data'!$I$32,0,10*ROW('Sanitation Data'!I72))="","",OFFSET('Sanitation Data'!$I$32,0,10*ROW('Sanitation Data'!I72)))</f>
        <v/>
      </c>
      <c r="DO78" s="272" t="str">
        <f ca="true">+IF(OFFSET('Hygiene Data'!$D$11,0,10*ROW('Hygiene Data'!D72))="","",OFFSET('Hygiene Data'!$D$11,0,10*ROW('Hygiene Data'!D72)))</f>
        <v/>
      </c>
      <c r="DP78" s="272" t="str">
        <f ca="true">+IF(OFFSET('Hygiene Data'!$D$12,0,10*ROW('Hygiene Data'!D72))="","",OFFSET('Hygiene Data'!$D$12,0,10*ROW('Hygiene Data'!D72)))</f>
        <v/>
      </c>
      <c r="DQ78" s="272" t="str">
        <f ca="true">+IF(OFFSET('Hygiene Data'!$D$13,0,10*ROW('Hygiene Data'!D72))="","",OFFSET('Hygiene Data'!$D$13,0,10*ROW('Hygiene Data'!D72)))</f>
        <v/>
      </c>
      <c r="DR78" s="272" t="str">
        <f ca="true">+IF(OFFSET('Hygiene Data'!$E$11,0,10*ROW('Hygiene Data'!E72))="","",OFFSET('Hygiene Data'!$E$11,0,10*ROW('Hygiene Data'!E72)))</f>
        <v/>
      </c>
      <c r="DS78" s="272" t="str">
        <f ca="true">+IF(OFFSET('Hygiene Data'!$E$12,0,10*ROW('Hygiene Data'!E72))="","",OFFSET('Hygiene Data'!$E$12,0,10*ROW('Hygiene Data'!E72)))</f>
        <v/>
      </c>
      <c r="DT78" s="272" t="str">
        <f ca="true">+IF(OFFSET('Hygiene Data'!$E$13,0,10*ROW('Hygiene Data'!E72))="","",OFFSET('Hygiene Data'!$E$13,0,10*ROW('Hygiene Data'!E72)))</f>
        <v/>
      </c>
      <c r="DU78" s="272" t="str">
        <f ca="true">+IF(OFFSET('Hygiene Data'!$F$11,0,10*ROW('Hygiene Data'!F72))="","",OFFSET('Hygiene Data'!$F$11,0,10*ROW('Hygiene Data'!F72)))</f>
        <v/>
      </c>
      <c r="DV78" s="272" t="str">
        <f ca="true">+IF(OFFSET('Hygiene Data'!$F$12,0,10*ROW('Hygiene Data'!F72))="","",OFFSET('Hygiene Data'!$F$12,0,10*ROW('Hygiene Data'!F72)))</f>
        <v/>
      </c>
      <c r="DW78" s="272" t="str">
        <f ca="true">+IF(OFFSET('Hygiene Data'!$F$13,0,10*ROW('Hygiene Data'!F72))="","",OFFSET('Hygiene Data'!$F$13,0,10*ROW('Hygiene Data'!F72)))</f>
        <v/>
      </c>
      <c r="DX78" s="272" t="str">
        <f ca="true">+IF(OFFSET('Hygiene Data'!$G$11,0,10*ROW('Hygiene Data'!G72))="","",OFFSET('Hygiene Data'!$G$11,0,10*ROW('Hygiene Data'!G72)))</f>
        <v/>
      </c>
      <c r="DY78" s="272" t="str">
        <f ca="true">+IF(OFFSET('Hygiene Data'!$G$12,0,10*ROW('Hygiene Data'!G72))="","",OFFSET('Hygiene Data'!$G$12,0,10*ROW('Hygiene Data'!G72)))</f>
        <v/>
      </c>
      <c r="DZ78" s="272" t="str">
        <f ca="true">+IF(OFFSET('Hygiene Data'!$G$13,0,10*ROW('Hygiene Data'!G72))="","",OFFSET('Hygiene Data'!$G$13,0,10*ROW('Hygiene Data'!G72)))</f>
        <v/>
      </c>
      <c r="EA78" s="272" t="str">
        <f ca="true">+IF(OFFSET('Hygiene Data'!$H$11,0,10*ROW('Hygiene Data'!H72))="","",OFFSET('Hygiene Data'!$H$11,0,10*ROW('Hygiene Data'!H72)))</f>
        <v/>
      </c>
      <c r="EB78" s="272" t="str">
        <f ca="true">+IF(OFFSET('Hygiene Data'!$H$12,0,10*ROW('Hygiene Data'!H72))="","",OFFSET('Hygiene Data'!$H$12,0,10*ROW('Hygiene Data'!H72)))</f>
        <v/>
      </c>
      <c r="EC78" s="272" t="str">
        <f ca="true">+IF(OFFSET('Hygiene Data'!$H$13,0,10*ROW('Hygiene Data'!H72))="","",OFFSET('Hygiene Data'!$H$13,0,10*ROW('Hygiene Data'!H72)))</f>
        <v/>
      </c>
      <c r="ED78" s="272" t="str">
        <f ca="true">+IF(OFFSET('Hygiene Data'!$I$11,0,10*ROW('Hygiene Data'!I72))="","",OFFSET('Hygiene Data'!$I$11,0,10*ROW('Hygiene Data'!I72)))</f>
        <v/>
      </c>
      <c r="EE78" s="272" t="str">
        <f ca="true">+IF(OFFSET('Hygiene Data'!$I$12,0,10*ROW('Hygiene Data'!I72))="","",OFFSET('Hygiene Data'!$I$12,0,10*ROW('Hygiene Data'!I72)))</f>
        <v/>
      </c>
      <c r="EF78" s="272" t="str">
        <f ca="true">+IF(OFFSET('Hygiene Data'!$I$13,0,10*ROW('Hygiene Data'!I72))="","",OFFSET('Hygiene Data'!$I$13,0,10*ROW('Hygiene Data'!I72)))</f>
        <v/>
      </c>
    </row>
    <row xmlns:x14ac="http://schemas.microsoft.com/office/spreadsheetml/2009/9/ac" r="79" x14ac:dyDescent="0.2">
      <c r="A79" s="36" t="str">
        <f ca="true">+IF(OFFSET('Water Data'!$B$2,0,10*ROW('Water Data'!E73))="","",OFFSET('Water Data'!$B$2,0,10*ROW('Water Data'!E73)))</f>
        <v/>
      </c>
      <c r="B79" s="36" t="str">
        <f ca="true">+IF(OFFSET('Water Data'!$C$2,0,10*ROW('Water Data'!F73))="","",OFFSET('Water Data'!$C$2,0,10*ROW('Water Data'!F73)))</f>
        <v/>
      </c>
      <c r="C79" s="328" t="str">
        <f t="shared" ca="true" si="1"/>
        <v/>
      </c>
      <c r="D79" s="93"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93"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93"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93"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93"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93"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93"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93"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93"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93"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93"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93"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93"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93"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93"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93"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93"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93"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94"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94"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94"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94"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94"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94"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94"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94"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94"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94"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94"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94"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94"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94"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94"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94"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94"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94"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94"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94"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94"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94"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94"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94"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94"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94"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94"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94"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94"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94"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95"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95"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95"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95"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95"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95"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95"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95"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95"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95"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95"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95"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95"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95"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95"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95"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95"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95"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72"/>
      <c r="BS79" s="272" t="str">
        <f ca="true">+IF(OFFSET('Water Data'!$D$27,0,10*ROW('Water Data'!D73))="","",OFFSET('Water Data'!$D$27,0,10*ROW('Water Data'!D73)))</f>
        <v/>
      </c>
      <c r="BT79" s="272" t="str">
        <f ca="true">+IF(OFFSET('Water Data'!$D$28,0,10*ROW('Water Data'!D73))="","",OFFSET('Water Data'!$D$28,0,10*ROW('Water Data'!D73)))</f>
        <v/>
      </c>
      <c r="BU79" s="272" t="str">
        <f ca="true">+IF(OFFSET('Water Data'!$D$29,0,10*ROW('Water Data'!D73))="","",OFFSET('Water Data'!$D$29,0,10*ROW('Water Data'!D73)))</f>
        <v/>
      </c>
      <c r="BV79" s="272" t="str">
        <f ca="true">+IF(OFFSET('Water Data'!$E$27,0,10*ROW('Water Data'!E73))="","",OFFSET('Water Data'!$E$27,0,10*ROW('Water Data'!E73)))</f>
        <v/>
      </c>
      <c r="BW79" s="272" t="str">
        <f ca="true">+IF(OFFSET('Water Data'!$E$28,0,10*ROW('Water Data'!E73))="","",OFFSET('Water Data'!$E$28,0,10*ROW('Water Data'!E73)))</f>
        <v/>
      </c>
      <c r="BX79" s="272" t="str">
        <f ca="true">+IF(OFFSET('Water Data'!$E$29,0,10*ROW('Water Data'!E73))="","",OFFSET('Water Data'!$E$29,0,10*ROW('Water Data'!E73)))</f>
        <v/>
      </c>
      <c r="BY79" s="272" t="str">
        <f ca="true">+IF(OFFSET('Water Data'!$F$27,0,10*ROW('Water Data'!F73))="","",OFFSET('Water Data'!$F$27,0,10*ROW('Water Data'!F73)))</f>
        <v/>
      </c>
      <c r="BZ79" s="272" t="str">
        <f ca="true">+IF(OFFSET('Water Data'!$F$28,0,10*ROW('Water Data'!F73))="","",OFFSET('Water Data'!$F$28,0,10*ROW('Water Data'!F73)))</f>
        <v/>
      </c>
      <c r="CA79" s="272" t="str">
        <f ca="true">+IF(OFFSET('Water Data'!$F$29,0,10*ROW('Water Data'!F73))="","",OFFSET('Water Data'!$F$29,0,10*ROW('Water Data'!F73)))</f>
        <v/>
      </c>
      <c r="CB79" s="272" t="str">
        <f ca="true">+IF(OFFSET('Water Data'!$G$27,0,10*ROW('Water Data'!G73))="","",OFFSET('Water Data'!$G$27,0,10*ROW('Water Data'!G73)))</f>
        <v/>
      </c>
      <c r="CC79" s="272" t="str">
        <f ca="true">+IF(OFFSET('Water Data'!$G$28,0,10*ROW('Water Data'!G73))="","",OFFSET('Water Data'!$G$28,0,10*ROW('Water Data'!G73)))</f>
        <v/>
      </c>
      <c r="CD79" s="272" t="str">
        <f ca="true">+IF(OFFSET('Water Data'!$G$29,0,10*ROW('Water Data'!G73))="","",OFFSET('Water Data'!$G$29,0,10*ROW('Water Data'!G73)))</f>
        <v/>
      </c>
      <c r="CE79" s="272" t="str">
        <f ca="true">+IF(OFFSET('Water Data'!$H$27,0,10*ROW('Water Data'!H73))="","",OFFSET('Water Data'!$H$27,0,10*ROW('Water Data'!H73)))</f>
        <v/>
      </c>
      <c r="CF79" s="272" t="str">
        <f ca="true">+IF(OFFSET('Water Data'!$H$28,0,10*ROW('Water Data'!H73))="","",OFFSET('Water Data'!$H$28,0,10*ROW('Water Data'!H73)))</f>
        <v/>
      </c>
      <c r="CG79" s="272" t="str">
        <f ca="true">+IF(OFFSET('Water Data'!$H$29,0,10*ROW('Water Data'!H73))="","",OFFSET('Water Data'!$H$29,0,10*ROW('Water Data'!H73)))</f>
        <v/>
      </c>
      <c r="CH79" s="272" t="str">
        <f ca="true">+IF(OFFSET('Water Data'!$I$27,0,10*ROW('Water Data'!I73))="","",OFFSET('Water Data'!$I$27,0,10*ROW('Water Data'!I73)))</f>
        <v/>
      </c>
      <c r="CI79" s="272" t="str">
        <f ca="true">+IF(OFFSET('Water Data'!$I$28,0,10*ROW('Water Data'!I73))="","",OFFSET('Water Data'!$I$28,0,10*ROW('Water Data'!I73)))</f>
        <v/>
      </c>
      <c r="CJ79" s="272" t="str">
        <f ca="true">+IF(OFFSET('Water Data'!$I$29,0,10*ROW('Water Data'!I73))="","",OFFSET('Water Data'!$I$29,0,10*ROW('Water Data'!I73)))</f>
        <v/>
      </c>
      <c r="CK79" s="272" t="str">
        <f ca="true">+IF(OFFSET('Sanitation Data'!$D$28,0,10*ROW('Sanitation Data'!D73))="","",OFFSET('Sanitation Data'!$D$28,0,10*ROW('Sanitation Data'!D73)))</f>
        <v/>
      </c>
      <c r="CL79" s="272" t="str">
        <f ca="true">+IF(OFFSET('Sanitation Data'!$D$29,0,10*ROW('Sanitation Data'!D73))="","",OFFSET('Sanitation Data'!$D$29,0,10*ROW('Sanitation Data'!D73)))</f>
        <v/>
      </c>
      <c r="CM79" s="272" t="str">
        <f ca="true">+IF(OFFSET('Sanitation Data'!$D$30,0,10*ROW('Sanitation Data'!D73))="","",OFFSET('Sanitation Data'!$D$30,0,10*ROW('Sanitation Data'!D73)))</f>
        <v/>
      </c>
      <c r="CN79" s="272" t="str">
        <f ca="true">+IF(OFFSET('Sanitation Data'!$D$31,0,10*ROW('Sanitation Data'!D73))="","",OFFSET('Sanitation Data'!$D$31,0,10*ROW('Sanitation Data'!D73)))</f>
        <v/>
      </c>
      <c r="CO79" s="272" t="str">
        <f ca="true">+IF(OFFSET('Sanitation Data'!$D$32,0,10*ROW('Sanitation Data'!D73))="","",OFFSET('Sanitation Data'!$D$32,0,10*ROW('Sanitation Data'!D73)))</f>
        <v/>
      </c>
      <c r="CP79" s="272" t="str">
        <f ca="true">+IF(OFFSET('Sanitation Data'!$E$28,0,10*ROW('Sanitation Data'!E73))="","",OFFSET('Sanitation Data'!$E$28,0,10*ROW('Sanitation Data'!E73)))</f>
        <v/>
      </c>
      <c r="CQ79" s="272" t="str">
        <f ca="true">+IF(OFFSET('Sanitation Data'!$E$29,0,10*ROW('Sanitation Data'!E73))="","",OFFSET('Sanitation Data'!$E$29,0,10*ROW('Sanitation Data'!E73)))</f>
        <v/>
      </c>
      <c r="CR79" s="272" t="str">
        <f ca="true">+IF(OFFSET('Sanitation Data'!$E$30,0,10*ROW('Sanitation Data'!E73))="","",OFFSET('Sanitation Data'!$E$30,0,10*ROW('Sanitation Data'!E73)))</f>
        <v/>
      </c>
      <c r="CS79" s="272" t="str">
        <f ca="true">+IF(OFFSET('Sanitation Data'!$E$31,0,10*ROW('Sanitation Data'!E73))="","",OFFSET('Sanitation Data'!$E$31,0,10*ROW('Sanitation Data'!E73)))</f>
        <v/>
      </c>
      <c r="CT79" s="272" t="str">
        <f ca="true">+IF(OFFSET('Sanitation Data'!$E$32,0,10*ROW('Sanitation Data'!E73))="","",OFFSET('Sanitation Data'!$E$32,0,10*ROW('Sanitation Data'!E73)))</f>
        <v/>
      </c>
      <c r="CU79" s="272" t="str">
        <f ca="true">+IF(OFFSET('Sanitation Data'!$F$28,0,10*ROW('Sanitation Data'!F73))="","",OFFSET('Sanitation Data'!$F$28,0,10*ROW('Sanitation Data'!F73)))</f>
        <v/>
      </c>
      <c r="CV79" s="272" t="str">
        <f ca="true">+IF(OFFSET('Sanitation Data'!$F$29,0,10*ROW('Sanitation Data'!F73))="","",OFFSET('Sanitation Data'!$F$29,0,10*ROW('Sanitation Data'!F73)))</f>
        <v/>
      </c>
      <c r="CW79" s="272" t="str">
        <f ca="true">+IF(OFFSET('Sanitation Data'!$F$30,0,10*ROW('Sanitation Data'!F73))="","",OFFSET('Sanitation Data'!$F$30,0,10*ROW('Sanitation Data'!F73)))</f>
        <v/>
      </c>
      <c r="CX79" s="272" t="str">
        <f ca="true">+IF(OFFSET('Sanitation Data'!$F$31,0,10*ROW('Sanitation Data'!F73))="","",OFFSET('Sanitation Data'!$F$31,0,10*ROW('Sanitation Data'!F73)))</f>
        <v/>
      </c>
      <c r="CY79" s="272" t="str">
        <f ca="true">+IF(OFFSET('Sanitation Data'!$F$32,0,10*ROW('Sanitation Data'!F73))="","",OFFSET('Sanitation Data'!$F$32,0,10*ROW('Sanitation Data'!F73)))</f>
        <v/>
      </c>
      <c r="CZ79" s="272" t="str">
        <f ca="true">+IF(OFFSET('Sanitation Data'!$G$28,0,10*ROW('Sanitation Data'!G73))="","",OFFSET('Sanitation Data'!$G$28,0,10*ROW('Sanitation Data'!G73)))</f>
        <v/>
      </c>
      <c r="DA79" s="272" t="str">
        <f ca="true">+IF(OFFSET('Sanitation Data'!$G$29,0,10*ROW('Sanitation Data'!G73))="","",OFFSET('Sanitation Data'!$G$29,0,10*ROW('Sanitation Data'!G73)))</f>
        <v/>
      </c>
      <c r="DB79" s="272" t="str">
        <f ca="true">+IF(OFFSET('Sanitation Data'!$G$30,0,10*ROW('Sanitation Data'!G73))="","",OFFSET('Sanitation Data'!$G$30,0,10*ROW('Sanitation Data'!G73)))</f>
        <v/>
      </c>
      <c r="DC79" s="272" t="str">
        <f ca="true">+IF(OFFSET('Sanitation Data'!$G$31,0,10*ROW('Sanitation Data'!G73))="","",OFFSET('Sanitation Data'!$G$31,0,10*ROW('Sanitation Data'!G73)))</f>
        <v/>
      </c>
      <c r="DD79" s="272" t="str">
        <f ca="true">+IF(OFFSET('Sanitation Data'!$G$32,0,10*ROW('Sanitation Data'!G73))="","",OFFSET('Sanitation Data'!$G$32,0,10*ROW('Sanitation Data'!G73)))</f>
        <v/>
      </c>
      <c r="DE79" s="272" t="str">
        <f ca="true">+IF(OFFSET('Sanitation Data'!$H$28,0,10*ROW('Sanitation Data'!H73))="","",OFFSET('Sanitation Data'!$H$28,0,10*ROW('Sanitation Data'!H73)))</f>
        <v/>
      </c>
      <c r="DF79" s="272" t="str">
        <f ca="true">+IF(OFFSET('Sanitation Data'!$H$29,0,10*ROW('Sanitation Data'!H73))="","",OFFSET('Sanitation Data'!$H$29,0,10*ROW('Sanitation Data'!H73)))</f>
        <v/>
      </c>
      <c r="DG79" s="272" t="str">
        <f ca="true">+IF(OFFSET('Sanitation Data'!$H$30,0,10*ROW('Sanitation Data'!H73))="","",OFFSET('Sanitation Data'!$H$30,0,10*ROW('Sanitation Data'!H73)))</f>
        <v/>
      </c>
      <c r="DH79" s="272" t="str">
        <f ca="true">+IF(OFFSET('Sanitation Data'!$H$31,0,10*ROW('Sanitation Data'!H73))="","",OFFSET('Sanitation Data'!$H$31,0,10*ROW('Sanitation Data'!H73)))</f>
        <v/>
      </c>
      <c r="DI79" s="272" t="str">
        <f ca="true">+IF(OFFSET('Sanitation Data'!$H$32,0,10*ROW('Sanitation Data'!H73))="","",OFFSET('Sanitation Data'!$H$32,0,10*ROW('Sanitation Data'!H73)))</f>
        <v/>
      </c>
      <c r="DJ79" s="272" t="str">
        <f ca="true">+IF(OFFSET('Sanitation Data'!$I$28,0,10*ROW('Sanitation Data'!I73))="","",OFFSET('Sanitation Data'!$I$28,0,10*ROW('Sanitation Data'!I73)))</f>
        <v/>
      </c>
      <c r="DK79" s="272" t="str">
        <f ca="true">+IF(OFFSET('Sanitation Data'!$I$29,0,10*ROW('Sanitation Data'!I73))="","",OFFSET('Sanitation Data'!$I$29,0,10*ROW('Sanitation Data'!I73)))</f>
        <v/>
      </c>
      <c r="DL79" s="272" t="str">
        <f ca="true">+IF(OFFSET('Sanitation Data'!$I$30,0,10*ROW('Sanitation Data'!I73))="","",OFFSET('Sanitation Data'!$I$30,0,10*ROW('Sanitation Data'!I73)))</f>
        <v/>
      </c>
      <c r="DM79" s="272" t="str">
        <f ca="true">+IF(OFFSET('Sanitation Data'!$I$31,0,10*ROW('Sanitation Data'!I73))="","",OFFSET('Sanitation Data'!$I$31,0,10*ROW('Sanitation Data'!I73)))</f>
        <v/>
      </c>
      <c r="DN79" s="272" t="str">
        <f ca="true">+IF(OFFSET('Sanitation Data'!$I$32,0,10*ROW('Sanitation Data'!I73))="","",OFFSET('Sanitation Data'!$I$32,0,10*ROW('Sanitation Data'!I73)))</f>
        <v/>
      </c>
      <c r="DO79" s="272" t="str">
        <f ca="true">+IF(OFFSET('Hygiene Data'!$D$11,0,10*ROW('Hygiene Data'!D73))="","",OFFSET('Hygiene Data'!$D$11,0,10*ROW('Hygiene Data'!D73)))</f>
        <v/>
      </c>
      <c r="DP79" s="272" t="str">
        <f ca="true">+IF(OFFSET('Hygiene Data'!$D$12,0,10*ROW('Hygiene Data'!D73))="","",OFFSET('Hygiene Data'!$D$12,0,10*ROW('Hygiene Data'!D73)))</f>
        <v/>
      </c>
      <c r="DQ79" s="272" t="str">
        <f ca="true">+IF(OFFSET('Hygiene Data'!$D$13,0,10*ROW('Hygiene Data'!D73))="","",OFFSET('Hygiene Data'!$D$13,0,10*ROW('Hygiene Data'!D73)))</f>
        <v/>
      </c>
      <c r="DR79" s="272" t="str">
        <f ca="true">+IF(OFFSET('Hygiene Data'!$E$11,0,10*ROW('Hygiene Data'!E73))="","",OFFSET('Hygiene Data'!$E$11,0,10*ROW('Hygiene Data'!E73)))</f>
        <v/>
      </c>
      <c r="DS79" s="272" t="str">
        <f ca="true">+IF(OFFSET('Hygiene Data'!$E$12,0,10*ROW('Hygiene Data'!E73))="","",OFFSET('Hygiene Data'!$E$12,0,10*ROW('Hygiene Data'!E73)))</f>
        <v/>
      </c>
      <c r="DT79" s="272" t="str">
        <f ca="true">+IF(OFFSET('Hygiene Data'!$E$13,0,10*ROW('Hygiene Data'!E73))="","",OFFSET('Hygiene Data'!$E$13,0,10*ROW('Hygiene Data'!E73)))</f>
        <v/>
      </c>
      <c r="DU79" s="272" t="str">
        <f ca="true">+IF(OFFSET('Hygiene Data'!$F$11,0,10*ROW('Hygiene Data'!F73))="","",OFFSET('Hygiene Data'!$F$11,0,10*ROW('Hygiene Data'!F73)))</f>
        <v/>
      </c>
      <c r="DV79" s="272" t="str">
        <f ca="true">+IF(OFFSET('Hygiene Data'!$F$12,0,10*ROW('Hygiene Data'!F73))="","",OFFSET('Hygiene Data'!$F$12,0,10*ROW('Hygiene Data'!F73)))</f>
        <v/>
      </c>
      <c r="DW79" s="272" t="str">
        <f ca="true">+IF(OFFSET('Hygiene Data'!$F$13,0,10*ROW('Hygiene Data'!F73))="","",OFFSET('Hygiene Data'!$F$13,0,10*ROW('Hygiene Data'!F73)))</f>
        <v/>
      </c>
      <c r="DX79" s="272" t="str">
        <f ca="true">+IF(OFFSET('Hygiene Data'!$G$11,0,10*ROW('Hygiene Data'!G73))="","",OFFSET('Hygiene Data'!$G$11,0,10*ROW('Hygiene Data'!G73)))</f>
        <v/>
      </c>
      <c r="DY79" s="272" t="str">
        <f ca="true">+IF(OFFSET('Hygiene Data'!$G$12,0,10*ROW('Hygiene Data'!G73))="","",OFFSET('Hygiene Data'!$G$12,0,10*ROW('Hygiene Data'!G73)))</f>
        <v/>
      </c>
      <c r="DZ79" s="272" t="str">
        <f ca="true">+IF(OFFSET('Hygiene Data'!$G$13,0,10*ROW('Hygiene Data'!G73))="","",OFFSET('Hygiene Data'!$G$13,0,10*ROW('Hygiene Data'!G73)))</f>
        <v/>
      </c>
      <c r="EA79" s="272" t="str">
        <f ca="true">+IF(OFFSET('Hygiene Data'!$H$11,0,10*ROW('Hygiene Data'!H73))="","",OFFSET('Hygiene Data'!$H$11,0,10*ROW('Hygiene Data'!H73)))</f>
        <v/>
      </c>
      <c r="EB79" s="272" t="str">
        <f ca="true">+IF(OFFSET('Hygiene Data'!$H$12,0,10*ROW('Hygiene Data'!H73))="","",OFFSET('Hygiene Data'!$H$12,0,10*ROW('Hygiene Data'!H73)))</f>
        <v/>
      </c>
      <c r="EC79" s="272" t="str">
        <f ca="true">+IF(OFFSET('Hygiene Data'!$H$13,0,10*ROW('Hygiene Data'!H73))="","",OFFSET('Hygiene Data'!$H$13,0,10*ROW('Hygiene Data'!H73)))</f>
        <v/>
      </c>
      <c r="ED79" s="272" t="str">
        <f ca="true">+IF(OFFSET('Hygiene Data'!$I$11,0,10*ROW('Hygiene Data'!I73))="","",OFFSET('Hygiene Data'!$I$11,0,10*ROW('Hygiene Data'!I73)))</f>
        <v/>
      </c>
      <c r="EE79" s="272" t="str">
        <f ca="true">+IF(OFFSET('Hygiene Data'!$I$12,0,10*ROW('Hygiene Data'!I73))="","",OFFSET('Hygiene Data'!$I$12,0,10*ROW('Hygiene Data'!I73)))</f>
        <v/>
      </c>
      <c r="EF79" s="272" t="str">
        <f ca="true">+IF(OFFSET('Hygiene Data'!$I$13,0,10*ROW('Hygiene Data'!I73))="","",OFFSET('Hygiene Data'!$I$13,0,10*ROW('Hygiene Data'!I73)))</f>
        <v/>
      </c>
    </row>
    <row xmlns:x14ac="http://schemas.microsoft.com/office/spreadsheetml/2009/9/ac" r="80" x14ac:dyDescent="0.2">
      <c r="A80" s="36" t="str">
        <f ca="true">+IF(OFFSET('Water Data'!$B$2,0,10*ROW('Water Data'!E74))="","",OFFSET('Water Data'!$B$2,0,10*ROW('Water Data'!E74)))</f>
        <v/>
      </c>
      <c r="B80" s="36" t="str">
        <f ca="true">+IF(OFFSET('Water Data'!$C$2,0,10*ROW('Water Data'!F74))="","",OFFSET('Water Data'!$C$2,0,10*ROW('Water Data'!F74)))</f>
        <v/>
      </c>
      <c r="C80" s="328" t="str">
        <f t="shared" ca="true" si="1"/>
        <v/>
      </c>
      <c r="D80" s="93"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93"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93"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93"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93"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93"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93"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93"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93"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93"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93"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93"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93"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93"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93"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93"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93"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93"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94"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94"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94"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94"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94"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94"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94"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94"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94"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94"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94"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94"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94"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94"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94"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94"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94"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94"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94"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94"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94"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94"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94"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94"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94"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94"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94"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94"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94"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94"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95"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95"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95"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95"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95"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95"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95"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95"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95"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95"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95"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95"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95"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95"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95"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95"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95"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95"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72"/>
      <c r="BS80" s="272" t="str">
        <f ca="true">+IF(OFFSET('Water Data'!$D$27,0,10*ROW('Water Data'!D74))="","",OFFSET('Water Data'!$D$27,0,10*ROW('Water Data'!D74)))</f>
        <v/>
      </c>
      <c r="BT80" s="272" t="str">
        <f ca="true">+IF(OFFSET('Water Data'!$D$28,0,10*ROW('Water Data'!D74))="","",OFFSET('Water Data'!$D$28,0,10*ROW('Water Data'!D74)))</f>
        <v/>
      </c>
      <c r="BU80" s="272" t="str">
        <f ca="true">+IF(OFFSET('Water Data'!$D$29,0,10*ROW('Water Data'!D74))="","",OFFSET('Water Data'!$D$29,0,10*ROW('Water Data'!D74)))</f>
        <v/>
      </c>
      <c r="BV80" s="272" t="str">
        <f ca="true">+IF(OFFSET('Water Data'!$E$27,0,10*ROW('Water Data'!E74))="","",OFFSET('Water Data'!$E$27,0,10*ROW('Water Data'!E74)))</f>
        <v/>
      </c>
      <c r="BW80" s="272" t="str">
        <f ca="true">+IF(OFFSET('Water Data'!$E$28,0,10*ROW('Water Data'!E74))="","",OFFSET('Water Data'!$E$28,0,10*ROW('Water Data'!E74)))</f>
        <v/>
      </c>
      <c r="BX80" s="272" t="str">
        <f ca="true">+IF(OFFSET('Water Data'!$E$29,0,10*ROW('Water Data'!E74))="","",OFFSET('Water Data'!$E$29,0,10*ROW('Water Data'!E74)))</f>
        <v/>
      </c>
      <c r="BY80" s="272" t="str">
        <f ca="true">+IF(OFFSET('Water Data'!$F$27,0,10*ROW('Water Data'!F74))="","",OFFSET('Water Data'!$F$27,0,10*ROW('Water Data'!F74)))</f>
        <v/>
      </c>
      <c r="BZ80" s="272" t="str">
        <f ca="true">+IF(OFFSET('Water Data'!$F$28,0,10*ROW('Water Data'!F74))="","",OFFSET('Water Data'!$F$28,0,10*ROW('Water Data'!F74)))</f>
        <v/>
      </c>
      <c r="CA80" s="272" t="str">
        <f ca="true">+IF(OFFSET('Water Data'!$F$29,0,10*ROW('Water Data'!F74))="","",OFFSET('Water Data'!$F$29,0,10*ROW('Water Data'!F74)))</f>
        <v/>
      </c>
      <c r="CB80" s="272" t="str">
        <f ca="true">+IF(OFFSET('Water Data'!$G$27,0,10*ROW('Water Data'!G74))="","",OFFSET('Water Data'!$G$27,0,10*ROW('Water Data'!G74)))</f>
        <v/>
      </c>
      <c r="CC80" s="272" t="str">
        <f ca="true">+IF(OFFSET('Water Data'!$G$28,0,10*ROW('Water Data'!G74))="","",OFFSET('Water Data'!$G$28,0,10*ROW('Water Data'!G74)))</f>
        <v/>
      </c>
      <c r="CD80" s="272" t="str">
        <f ca="true">+IF(OFFSET('Water Data'!$G$29,0,10*ROW('Water Data'!G74))="","",OFFSET('Water Data'!$G$29,0,10*ROW('Water Data'!G74)))</f>
        <v/>
      </c>
      <c r="CE80" s="272" t="str">
        <f ca="true">+IF(OFFSET('Water Data'!$H$27,0,10*ROW('Water Data'!H74))="","",OFFSET('Water Data'!$H$27,0,10*ROW('Water Data'!H74)))</f>
        <v/>
      </c>
      <c r="CF80" s="272" t="str">
        <f ca="true">+IF(OFFSET('Water Data'!$H$28,0,10*ROW('Water Data'!H74))="","",OFFSET('Water Data'!$H$28,0,10*ROW('Water Data'!H74)))</f>
        <v/>
      </c>
      <c r="CG80" s="272" t="str">
        <f ca="true">+IF(OFFSET('Water Data'!$H$29,0,10*ROW('Water Data'!H74))="","",OFFSET('Water Data'!$H$29,0,10*ROW('Water Data'!H74)))</f>
        <v/>
      </c>
      <c r="CH80" s="272" t="str">
        <f ca="true">+IF(OFFSET('Water Data'!$I$27,0,10*ROW('Water Data'!I74))="","",OFFSET('Water Data'!$I$27,0,10*ROW('Water Data'!I74)))</f>
        <v/>
      </c>
      <c r="CI80" s="272" t="str">
        <f ca="true">+IF(OFFSET('Water Data'!$I$28,0,10*ROW('Water Data'!I74))="","",OFFSET('Water Data'!$I$28,0,10*ROW('Water Data'!I74)))</f>
        <v/>
      </c>
      <c r="CJ80" s="272" t="str">
        <f ca="true">+IF(OFFSET('Water Data'!$I$29,0,10*ROW('Water Data'!I74))="","",OFFSET('Water Data'!$I$29,0,10*ROW('Water Data'!I74)))</f>
        <v/>
      </c>
      <c r="CK80" s="272" t="str">
        <f ca="true">+IF(OFFSET('Sanitation Data'!$D$28,0,10*ROW('Sanitation Data'!D74))="","",OFFSET('Sanitation Data'!$D$28,0,10*ROW('Sanitation Data'!D74)))</f>
        <v/>
      </c>
      <c r="CL80" s="272" t="str">
        <f ca="true">+IF(OFFSET('Sanitation Data'!$D$29,0,10*ROW('Sanitation Data'!D74))="","",OFFSET('Sanitation Data'!$D$29,0,10*ROW('Sanitation Data'!D74)))</f>
        <v/>
      </c>
      <c r="CM80" s="272" t="str">
        <f ca="true">+IF(OFFSET('Sanitation Data'!$D$30,0,10*ROW('Sanitation Data'!D74))="","",OFFSET('Sanitation Data'!$D$30,0,10*ROW('Sanitation Data'!D74)))</f>
        <v/>
      </c>
      <c r="CN80" s="272" t="str">
        <f ca="true">+IF(OFFSET('Sanitation Data'!$D$31,0,10*ROW('Sanitation Data'!D74))="","",OFFSET('Sanitation Data'!$D$31,0,10*ROW('Sanitation Data'!D74)))</f>
        <v/>
      </c>
      <c r="CO80" s="272" t="str">
        <f ca="true">+IF(OFFSET('Sanitation Data'!$D$32,0,10*ROW('Sanitation Data'!D74))="","",OFFSET('Sanitation Data'!$D$32,0,10*ROW('Sanitation Data'!D74)))</f>
        <v/>
      </c>
      <c r="CP80" s="272" t="str">
        <f ca="true">+IF(OFFSET('Sanitation Data'!$E$28,0,10*ROW('Sanitation Data'!E74))="","",OFFSET('Sanitation Data'!$E$28,0,10*ROW('Sanitation Data'!E74)))</f>
        <v/>
      </c>
      <c r="CQ80" s="272" t="str">
        <f ca="true">+IF(OFFSET('Sanitation Data'!$E$29,0,10*ROW('Sanitation Data'!E74))="","",OFFSET('Sanitation Data'!$E$29,0,10*ROW('Sanitation Data'!E74)))</f>
        <v/>
      </c>
      <c r="CR80" s="272" t="str">
        <f ca="true">+IF(OFFSET('Sanitation Data'!$E$30,0,10*ROW('Sanitation Data'!E74))="","",OFFSET('Sanitation Data'!$E$30,0,10*ROW('Sanitation Data'!E74)))</f>
        <v/>
      </c>
      <c r="CS80" s="272" t="str">
        <f ca="true">+IF(OFFSET('Sanitation Data'!$E$31,0,10*ROW('Sanitation Data'!E74))="","",OFFSET('Sanitation Data'!$E$31,0,10*ROW('Sanitation Data'!E74)))</f>
        <v/>
      </c>
      <c r="CT80" s="272" t="str">
        <f ca="true">+IF(OFFSET('Sanitation Data'!$E$32,0,10*ROW('Sanitation Data'!E74))="","",OFFSET('Sanitation Data'!$E$32,0,10*ROW('Sanitation Data'!E74)))</f>
        <v/>
      </c>
      <c r="CU80" s="272" t="str">
        <f ca="true">+IF(OFFSET('Sanitation Data'!$F$28,0,10*ROW('Sanitation Data'!F74))="","",OFFSET('Sanitation Data'!$F$28,0,10*ROW('Sanitation Data'!F74)))</f>
        <v/>
      </c>
      <c r="CV80" s="272" t="str">
        <f ca="true">+IF(OFFSET('Sanitation Data'!$F$29,0,10*ROW('Sanitation Data'!F74))="","",OFFSET('Sanitation Data'!$F$29,0,10*ROW('Sanitation Data'!F74)))</f>
        <v/>
      </c>
      <c r="CW80" s="272" t="str">
        <f ca="true">+IF(OFFSET('Sanitation Data'!$F$30,0,10*ROW('Sanitation Data'!F74))="","",OFFSET('Sanitation Data'!$F$30,0,10*ROW('Sanitation Data'!F74)))</f>
        <v/>
      </c>
      <c r="CX80" s="272" t="str">
        <f ca="true">+IF(OFFSET('Sanitation Data'!$F$31,0,10*ROW('Sanitation Data'!F74))="","",OFFSET('Sanitation Data'!$F$31,0,10*ROW('Sanitation Data'!F74)))</f>
        <v/>
      </c>
      <c r="CY80" s="272" t="str">
        <f ca="true">+IF(OFFSET('Sanitation Data'!$F$32,0,10*ROW('Sanitation Data'!F74))="","",OFFSET('Sanitation Data'!$F$32,0,10*ROW('Sanitation Data'!F74)))</f>
        <v/>
      </c>
      <c r="CZ80" s="272" t="str">
        <f ca="true">+IF(OFFSET('Sanitation Data'!$G$28,0,10*ROW('Sanitation Data'!G74))="","",OFFSET('Sanitation Data'!$G$28,0,10*ROW('Sanitation Data'!G74)))</f>
        <v/>
      </c>
      <c r="DA80" s="272" t="str">
        <f ca="true">+IF(OFFSET('Sanitation Data'!$G$29,0,10*ROW('Sanitation Data'!G74))="","",OFFSET('Sanitation Data'!$G$29,0,10*ROW('Sanitation Data'!G74)))</f>
        <v/>
      </c>
      <c r="DB80" s="272" t="str">
        <f ca="true">+IF(OFFSET('Sanitation Data'!$G$30,0,10*ROW('Sanitation Data'!G74))="","",OFFSET('Sanitation Data'!$G$30,0,10*ROW('Sanitation Data'!G74)))</f>
        <v/>
      </c>
      <c r="DC80" s="272" t="str">
        <f ca="true">+IF(OFFSET('Sanitation Data'!$G$31,0,10*ROW('Sanitation Data'!G74))="","",OFFSET('Sanitation Data'!$G$31,0,10*ROW('Sanitation Data'!G74)))</f>
        <v/>
      </c>
      <c r="DD80" s="272" t="str">
        <f ca="true">+IF(OFFSET('Sanitation Data'!$G$32,0,10*ROW('Sanitation Data'!G74))="","",OFFSET('Sanitation Data'!$G$32,0,10*ROW('Sanitation Data'!G74)))</f>
        <v/>
      </c>
      <c r="DE80" s="272" t="str">
        <f ca="true">+IF(OFFSET('Sanitation Data'!$H$28,0,10*ROW('Sanitation Data'!H74))="","",OFFSET('Sanitation Data'!$H$28,0,10*ROW('Sanitation Data'!H74)))</f>
        <v/>
      </c>
      <c r="DF80" s="272" t="str">
        <f ca="true">+IF(OFFSET('Sanitation Data'!$H$29,0,10*ROW('Sanitation Data'!H74))="","",OFFSET('Sanitation Data'!$H$29,0,10*ROW('Sanitation Data'!H74)))</f>
        <v/>
      </c>
      <c r="DG80" s="272" t="str">
        <f ca="true">+IF(OFFSET('Sanitation Data'!$H$30,0,10*ROW('Sanitation Data'!H74))="","",OFFSET('Sanitation Data'!$H$30,0,10*ROW('Sanitation Data'!H74)))</f>
        <v/>
      </c>
      <c r="DH80" s="272" t="str">
        <f ca="true">+IF(OFFSET('Sanitation Data'!$H$31,0,10*ROW('Sanitation Data'!H74))="","",OFFSET('Sanitation Data'!$H$31,0,10*ROW('Sanitation Data'!H74)))</f>
        <v/>
      </c>
      <c r="DI80" s="272" t="str">
        <f ca="true">+IF(OFFSET('Sanitation Data'!$H$32,0,10*ROW('Sanitation Data'!H74))="","",OFFSET('Sanitation Data'!$H$32,0,10*ROW('Sanitation Data'!H74)))</f>
        <v/>
      </c>
      <c r="DJ80" s="272" t="str">
        <f ca="true">+IF(OFFSET('Sanitation Data'!$I$28,0,10*ROW('Sanitation Data'!I74))="","",OFFSET('Sanitation Data'!$I$28,0,10*ROW('Sanitation Data'!I74)))</f>
        <v/>
      </c>
      <c r="DK80" s="272" t="str">
        <f ca="true">+IF(OFFSET('Sanitation Data'!$I$29,0,10*ROW('Sanitation Data'!I74))="","",OFFSET('Sanitation Data'!$I$29,0,10*ROW('Sanitation Data'!I74)))</f>
        <v/>
      </c>
      <c r="DL80" s="272" t="str">
        <f ca="true">+IF(OFFSET('Sanitation Data'!$I$30,0,10*ROW('Sanitation Data'!I74))="","",OFFSET('Sanitation Data'!$I$30,0,10*ROW('Sanitation Data'!I74)))</f>
        <v/>
      </c>
      <c r="DM80" s="272" t="str">
        <f ca="true">+IF(OFFSET('Sanitation Data'!$I$31,0,10*ROW('Sanitation Data'!I74))="","",OFFSET('Sanitation Data'!$I$31,0,10*ROW('Sanitation Data'!I74)))</f>
        <v/>
      </c>
      <c r="DN80" s="272" t="str">
        <f ca="true">+IF(OFFSET('Sanitation Data'!$I$32,0,10*ROW('Sanitation Data'!I74))="","",OFFSET('Sanitation Data'!$I$32,0,10*ROW('Sanitation Data'!I74)))</f>
        <v/>
      </c>
      <c r="DO80" s="272" t="str">
        <f ca="true">+IF(OFFSET('Hygiene Data'!$D$11,0,10*ROW('Hygiene Data'!D74))="","",OFFSET('Hygiene Data'!$D$11,0,10*ROW('Hygiene Data'!D74)))</f>
        <v/>
      </c>
      <c r="DP80" s="272" t="str">
        <f ca="true">+IF(OFFSET('Hygiene Data'!$D$12,0,10*ROW('Hygiene Data'!D74))="","",OFFSET('Hygiene Data'!$D$12,0,10*ROW('Hygiene Data'!D74)))</f>
        <v/>
      </c>
      <c r="DQ80" s="272" t="str">
        <f ca="true">+IF(OFFSET('Hygiene Data'!$D$13,0,10*ROW('Hygiene Data'!D74))="","",OFFSET('Hygiene Data'!$D$13,0,10*ROW('Hygiene Data'!D74)))</f>
        <v/>
      </c>
      <c r="DR80" s="272" t="str">
        <f ca="true">+IF(OFFSET('Hygiene Data'!$E$11,0,10*ROW('Hygiene Data'!E74))="","",OFFSET('Hygiene Data'!$E$11,0,10*ROW('Hygiene Data'!E74)))</f>
        <v/>
      </c>
      <c r="DS80" s="272" t="str">
        <f ca="true">+IF(OFFSET('Hygiene Data'!$E$12,0,10*ROW('Hygiene Data'!E74))="","",OFFSET('Hygiene Data'!$E$12,0,10*ROW('Hygiene Data'!E74)))</f>
        <v/>
      </c>
      <c r="DT80" s="272" t="str">
        <f ca="true">+IF(OFFSET('Hygiene Data'!$E$13,0,10*ROW('Hygiene Data'!E74))="","",OFFSET('Hygiene Data'!$E$13,0,10*ROW('Hygiene Data'!E74)))</f>
        <v/>
      </c>
      <c r="DU80" s="272" t="str">
        <f ca="true">+IF(OFFSET('Hygiene Data'!$F$11,0,10*ROW('Hygiene Data'!F74))="","",OFFSET('Hygiene Data'!$F$11,0,10*ROW('Hygiene Data'!F74)))</f>
        <v/>
      </c>
      <c r="DV80" s="272" t="str">
        <f ca="true">+IF(OFFSET('Hygiene Data'!$F$12,0,10*ROW('Hygiene Data'!F74))="","",OFFSET('Hygiene Data'!$F$12,0,10*ROW('Hygiene Data'!F74)))</f>
        <v/>
      </c>
      <c r="DW80" s="272" t="str">
        <f ca="true">+IF(OFFSET('Hygiene Data'!$F$13,0,10*ROW('Hygiene Data'!F74))="","",OFFSET('Hygiene Data'!$F$13,0,10*ROW('Hygiene Data'!F74)))</f>
        <v/>
      </c>
      <c r="DX80" s="272" t="str">
        <f ca="true">+IF(OFFSET('Hygiene Data'!$G$11,0,10*ROW('Hygiene Data'!G74))="","",OFFSET('Hygiene Data'!$G$11,0,10*ROW('Hygiene Data'!G74)))</f>
        <v/>
      </c>
      <c r="DY80" s="272" t="str">
        <f ca="true">+IF(OFFSET('Hygiene Data'!$G$12,0,10*ROW('Hygiene Data'!G74))="","",OFFSET('Hygiene Data'!$G$12,0,10*ROW('Hygiene Data'!G74)))</f>
        <v/>
      </c>
      <c r="DZ80" s="272" t="str">
        <f ca="true">+IF(OFFSET('Hygiene Data'!$G$13,0,10*ROW('Hygiene Data'!G74))="","",OFFSET('Hygiene Data'!$G$13,0,10*ROW('Hygiene Data'!G74)))</f>
        <v/>
      </c>
      <c r="EA80" s="272" t="str">
        <f ca="true">+IF(OFFSET('Hygiene Data'!$H$11,0,10*ROW('Hygiene Data'!H74))="","",OFFSET('Hygiene Data'!$H$11,0,10*ROW('Hygiene Data'!H74)))</f>
        <v/>
      </c>
      <c r="EB80" s="272" t="str">
        <f ca="true">+IF(OFFSET('Hygiene Data'!$H$12,0,10*ROW('Hygiene Data'!H74))="","",OFFSET('Hygiene Data'!$H$12,0,10*ROW('Hygiene Data'!H74)))</f>
        <v/>
      </c>
      <c r="EC80" s="272" t="str">
        <f ca="true">+IF(OFFSET('Hygiene Data'!$H$13,0,10*ROW('Hygiene Data'!H74))="","",OFFSET('Hygiene Data'!$H$13,0,10*ROW('Hygiene Data'!H74)))</f>
        <v/>
      </c>
      <c r="ED80" s="272" t="str">
        <f ca="true">+IF(OFFSET('Hygiene Data'!$I$11,0,10*ROW('Hygiene Data'!I74))="","",OFFSET('Hygiene Data'!$I$11,0,10*ROW('Hygiene Data'!I74)))</f>
        <v/>
      </c>
      <c r="EE80" s="272" t="str">
        <f ca="true">+IF(OFFSET('Hygiene Data'!$I$12,0,10*ROW('Hygiene Data'!I74))="","",OFFSET('Hygiene Data'!$I$12,0,10*ROW('Hygiene Data'!I74)))</f>
        <v/>
      </c>
      <c r="EF80" s="272" t="str">
        <f ca="true">+IF(OFFSET('Hygiene Data'!$I$13,0,10*ROW('Hygiene Data'!I74))="","",OFFSET('Hygiene Data'!$I$13,0,10*ROW('Hygiene Data'!I74)))</f>
        <v/>
      </c>
    </row>
    <row xmlns:x14ac="http://schemas.microsoft.com/office/spreadsheetml/2009/9/ac" r="81" x14ac:dyDescent="0.2">
      <c r="A81" s="36" t="str">
        <f ca="true">+IF(OFFSET('Water Data'!$B$2,0,10*ROW('Water Data'!E75))="","",OFFSET('Water Data'!$B$2,0,10*ROW('Water Data'!E75)))</f>
        <v/>
      </c>
      <c r="B81" s="36" t="str">
        <f ca="true">+IF(OFFSET('Water Data'!$C$2,0,10*ROW('Water Data'!F75))="","",OFFSET('Water Data'!$C$2,0,10*ROW('Water Data'!F75)))</f>
        <v/>
      </c>
      <c r="C81" s="328" t="str">
        <f t="shared" ca="true" si="1"/>
        <v/>
      </c>
      <c r="D81" s="93"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93"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93"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93"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93"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93"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93"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93"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93"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93"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93"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93"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93"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93"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93"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93"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93"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93"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94"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94"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94"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94"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94"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94"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94"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94"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94"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94"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94"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94"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94"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94"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94"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94"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94"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94"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94"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94"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94"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94"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94"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94"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94"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94"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94"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94"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94"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94"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95"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95"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95"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95"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95"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95"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95"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95"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95"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95"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95"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95"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95"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95"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95"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95"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95"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95"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72"/>
      <c r="BS81" s="272" t="str">
        <f ca="true">+IF(OFFSET('Water Data'!$D$27,0,10*ROW('Water Data'!D75))="","",OFFSET('Water Data'!$D$27,0,10*ROW('Water Data'!D75)))</f>
        <v/>
      </c>
      <c r="BT81" s="272" t="str">
        <f ca="true">+IF(OFFSET('Water Data'!$D$28,0,10*ROW('Water Data'!D75))="","",OFFSET('Water Data'!$D$28,0,10*ROW('Water Data'!D75)))</f>
        <v/>
      </c>
      <c r="BU81" s="272" t="str">
        <f ca="true">+IF(OFFSET('Water Data'!$D$29,0,10*ROW('Water Data'!D75))="","",OFFSET('Water Data'!$D$29,0,10*ROW('Water Data'!D75)))</f>
        <v/>
      </c>
      <c r="BV81" s="272" t="str">
        <f ca="true">+IF(OFFSET('Water Data'!$E$27,0,10*ROW('Water Data'!E75))="","",OFFSET('Water Data'!$E$27,0,10*ROW('Water Data'!E75)))</f>
        <v/>
      </c>
      <c r="BW81" s="272" t="str">
        <f ca="true">+IF(OFFSET('Water Data'!$E$28,0,10*ROW('Water Data'!E75))="","",OFFSET('Water Data'!$E$28,0,10*ROW('Water Data'!E75)))</f>
        <v/>
      </c>
      <c r="BX81" s="272" t="str">
        <f ca="true">+IF(OFFSET('Water Data'!$E$29,0,10*ROW('Water Data'!E75))="","",OFFSET('Water Data'!$E$29,0,10*ROW('Water Data'!E75)))</f>
        <v/>
      </c>
      <c r="BY81" s="272" t="str">
        <f ca="true">+IF(OFFSET('Water Data'!$F$27,0,10*ROW('Water Data'!F75))="","",OFFSET('Water Data'!$F$27,0,10*ROW('Water Data'!F75)))</f>
        <v/>
      </c>
      <c r="BZ81" s="272" t="str">
        <f ca="true">+IF(OFFSET('Water Data'!$F$28,0,10*ROW('Water Data'!F75))="","",OFFSET('Water Data'!$F$28,0,10*ROW('Water Data'!F75)))</f>
        <v/>
      </c>
      <c r="CA81" s="272" t="str">
        <f ca="true">+IF(OFFSET('Water Data'!$F$29,0,10*ROW('Water Data'!F75))="","",OFFSET('Water Data'!$F$29,0,10*ROW('Water Data'!F75)))</f>
        <v/>
      </c>
      <c r="CB81" s="272" t="str">
        <f ca="true">+IF(OFFSET('Water Data'!$G$27,0,10*ROW('Water Data'!G75))="","",OFFSET('Water Data'!$G$27,0,10*ROW('Water Data'!G75)))</f>
        <v/>
      </c>
      <c r="CC81" s="272" t="str">
        <f ca="true">+IF(OFFSET('Water Data'!$G$28,0,10*ROW('Water Data'!G75))="","",OFFSET('Water Data'!$G$28,0,10*ROW('Water Data'!G75)))</f>
        <v/>
      </c>
      <c r="CD81" s="272" t="str">
        <f ca="true">+IF(OFFSET('Water Data'!$G$29,0,10*ROW('Water Data'!G75))="","",OFFSET('Water Data'!$G$29,0,10*ROW('Water Data'!G75)))</f>
        <v/>
      </c>
      <c r="CE81" s="272" t="str">
        <f ca="true">+IF(OFFSET('Water Data'!$H$27,0,10*ROW('Water Data'!H75))="","",OFFSET('Water Data'!$H$27,0,10*ROW('Water Data'!H75)))</f>
        <v/>
      </c>
      <c r="CF81" s="272" t="str">
        <f ca="true">+IF(OFFSET('Water Data'!$H$28,0,10*ROW('Water Data'!H75))="","",OFFSET('Water Data'!$H$28,0,10*ROW('Water Data'!H75)))</f>
        <v/>
      </c>
      <c r="CG81" s="272" t="str">
        <f ca="true">+IF(OFFSET('Water Data'!$H$29,0,10*ROW('Water Data'!H75))="","",OFFSET('Water Data'!$H$29,0,10*ROW('Water Data'!H75)))</f>
        <v/>
      </c>
      <c r="CH81" s="272" t="str">
        <f ca="true">+IF(OFFSET('Water Data'!$I$27,0,10*ROW('Water Data'!I75))="","",OFFSET('Water Data'!$I$27,0,10*ROW('Water Data'!I75)))</f>
        <v/>
      </c>
      <c r="CI81" s="272" t="str">
        <f ca="true">+IF(OFFSET('Water Data'!$I$28,0,10*ROW('Water Data'!I75))="","",OFFSET('Water Data'!$I$28,0,10*ROW('Water Data'!I75)))</f>
        <v/>
      </c>
      <c r="CJ81" s="272" t="str">
        <f ca="true">+IF(OFFSET('Water Data'!$I$29,0,10*ROW('Water Data'!I75))="","",OFFSET('Water Data'!$I$29,0,10*ROW('Water Data'!I75)))</f>
        <v/>
      </c>
      <c r="CK81" s="272" t="str">
        <f ca="true">+IF(OFFSET('Sanitation Data'!$D$28,0,10*ROW('Sanitation Data'!D75))="","",OFFSET('Sanitation Data'!$D$28,0,10*ROW('Sanitation Data'!D75)))</f>
        <v/>
      </c>
      <c r="CL81" s="272" t="str">
        <f ca="true">+IF(OFFSET('Sanitation Data'!$D$29,0,10*ROW('Sanitation Data'!D75))="","",OFFSET('Sanitation Data'!$D$29,0,10*ROW('Sanitation Data'!D75)))</f>
        <v/>
      </c>
      <c r="CM81" s="272" t="str">
        <f ca="true">+IF(OFFSET('Sanitation Data'!$D$30,0,10*ROW('Sanitation Data'!D75))="","",OFFSET('Sanitation Data'!$D$30,0,10*ROW('Sanitation Data'!D75)))</f>
        <v/>
      </c>
      <c r="CN81" s="272" t="str">
        <f ca="true">+IF(OFFSET('Sanitation Data'!$D$31,0,10*ROW('Sanitation Data'!D75))="","",OFFSET('Sanitation Data'!$D$31,0,10*ROW('Sanitation Data'!D75)))</f>
        <v/>
      </c>
      <c r="CO81" s="272" t="str">
        <f ca="true">+IF(OFFSET('Sanitation Data'!$D$32,0,10*ROW('Sanitation Data'!D75))="","",OFFSET('Sanitation Data'!$D$32,0,10*ROW('Sanitation Data'!D75)))</f>
        <v/>
      </c>
      <c r="CP81" s="272" t="str">
        <f ca="true">+IF(OFFSET('Sanitation Data'!$E$28,0,10*ROW('Sanitation Data'!E75))="","",OFFSET('Sanitation Data'!$E$28,0,10*ROW('Sanitation Data'!E75)))</f>
        <v/>
      </c>
      <c r="CQ81" s="272" t="str">
        <f ca="true">+IF(OFFSET('Sanitation Data'!$E$29,0,10*ROW('Sanitation Data'!E75))="","",OFFSET('Sanitation Data'!$E$29,0,10*ROW('Sanitation Data'!E75)))</f>
        <v/>
      </c>
      <c r="CR81" s="272" t="str">
        <f ca="true">+IF(OFFSET('Sanitation Data'!$E$30,0,10*ROW('Sanitation Data'!E75))="","",OFFSET('Sanitation Data'!$E$30,0,10*ROW('Sanitation Data'!E75)))</f>
        <v/>
      </c>
      <c r="CS81" s="272" t="str">
        <f ca="true">+IF(OFFSET('Sanitation Data'!$E$31,0,10*ROW('Sanitation Data'!E75))="","",OFFSET('Sanitation Data'!$E$31,0,10*ROW('Sanitation Data'!E75)))</f>
        <v/>
      </c>
      <c r="CT81" s="272" t="str">
        <f ca="true">+IF(OFFSET('Sanitation Data'!$E$32,0,10*ROW('Sanitation Data'!E75))="","",OFFSET('Sanitation Data'!$E$32,0,10*ROW('Sanitation Data'!E75)))</f>
        <v/>
      </c>
      <c r="CU81" s="272" t="str">
        <f ca="true">+IF(OFFSET('Sanitation Data'!$F$28,0,10*ROW('Sanitation Data'!F75))="","",OFFSET('Sanitation Data'!$F$28,0,10*ROW('Sanitation Data'!F75)))</f>
        <v/>
      </c>
      <c r="CV81" s="272" t="str">
        <f ca="true">+IF(OFFSET('Sanitation Data'!$F$29,0,10*ROW('Sanitation Data'!F75))="","",OFFSET('Sanitation Data'!$F$29,0,10*ROW('Sanitation Data'!F75)))</f>
        <v/>
      </c>
      <c r="CW81" s="272" t="str">
        <f ca="true">+IF(OFFSET('Sanitation Data'!$F$30,0,10*ROW('Sanitation Data'!F75))="","",OFFSET('Sanitation Data'!$F$30,0,10*ROW('Sanitation Data'!F75)))</f>
        <v/>
      </c>
      <c r="CX81" s="272" t="str">
        <f ca="true">+IF(OFFSET('Sanitation Data'!$F$31,0,10*ROW('Sanitation Data'!F75))="","",OFFSET('Sanitation Data'!$F$31,0,10*ROW('Sanitation Data'!F75)))</f>
        <v/>
      </c>
      <c r="CY81" s="272" t="str">
        <f ca="true">+IF(OFFSET('Sanitation Data'!$F$32,0,10*ROW('Sanitation Data'!F75))="","",OFFSET('Sanitation Data'!$F$32,0,10*ROW('Sanitation Data'!F75)))</f>
        <v/>
      </c>
      <c r="CZ81" s="272" t="str">
        <f ca="true">+IF(OFFSET('Sanitation Data'!$G$28,0,10*ROW('Sanitation Data'!G75))="","",OFFSET('Sanitation Data'!$G$28,0,10*ROW('Sanitation Data'!G75)))</f>
        <v/>
      </c>
      <c r="DA81" s="272" t="str">
        <f ca="true">+IF(OFFSET('Sanitation Data'!$G$29,0,10*ROW('Sanitation Data'!G75))="","",OFFSET('Sanitation Data'!$G$29,0,10*ROW('Sanitation Data'!G75)))</f>
        <v/>
      </c>
      <c r="DB81" s="272" t="str">
        <f ca="true">+IF(OFFSET('Sanitation Data'!$G$30,0,10*ROW('Sanitation Data'!G75))="","",OFFSET('Sanitation Data'!$G$30,0,10*ROW('Sanitation Data'!G75)))</f>
        <v/>
      </c>
      <c r="DC81" s="272" t="str">
        <f ca="true">+IF(OFFSET('Sanitation Data'!$G$31,0,10*ROW('Sanitation Data'!G75))="","",OFFSET('Sanitation Data'!$G$31,0,10*ROW('Sanitation Data'!G75)))</f>
        <v/>
      </c>
      <c r="DD81" s="272" t="str">
        <f ca="true">+IF(OFFSET('Sanitation Data'!$G$32,0,10*ROW('Sanitation Data'!G75))="","",OFFSET('Sanitation Data'!$G$32,0,10*ROW('Sanitation Data'!G75)))</f>
        <v/>
      </c>
      <c r="DE81" s="272" t="str">
        <f ca="true">+IF(OFFSET('Sanitation Data'!$H$28,0,10*ROW('Sanitation Data'!H75))="","",OFFSET('Sanitation Data'!$H$28,0,10*ROW('Sanitation Data'!H75)))</f>
        <v/>
      </c>
      <c r="DF81" s="272" t="str">
        <f ca="true">+IF(OFFSET('Sanitation Data'!$H$29,0,10*ROW('Sanitation Data'!H75))="","",OFFSET('Sanitation Data'!$H$29,0,10*ROW('Sanitation Data'!H75)))</f>
        <v/>
      </c>
      <c r="DG81" s="272" t="str">
        <f ca="true">+IF(OFFSET('Sanitation Data'!$H$30,0,10*ROW('Sanitation Data'!H75))="","",OFFSET('Sanitation Data'!$H$30,0,10*ROW('Sanitation Data'!H75)))</f>
        <v/>
      </c>
      <c r="DH81" s="272" t="str">
        <f ca="true">+IF(OFFSET('Sanitation Data'!$H$31,0,10*ROW('Sanitation Data'!H75))="","",OFFSET('Sanitation Data'!$H$31,0,10*ROW('Sanitation Data'!H75)))</f>
        <v/>
      </c>
      <c r="DI81" s="272" t="str">
        <f ca="true">+IF(OFFSET('Sanitation Data'!$H$32,0,10*ROW('Sanitation Data'!H75))="","",OFFSET('Sanitation Data'!$H$32,0,10*ROW('Sanitation Data'!H75)))</f>
        <v/>
      </c>
      <c r="DJ81" s="272" t="str">
        <f ca="true">+IF(OFFSET('Sanitation Data'!$I$28,0,10*ROW('Sanitation Data'!I75))="","",OFFSET('Sanitation Data'!$I$28,0,10*ROW('Sanitation Data'!I75)))</f>
        <v/>
      </c>
      <c r="DK81" s="272" t="str">
        <f ca="true">+IF(OFFSET('Sanitation Data'!$I$29,0,10*ROW('Sanitation Data'!I75))="","",OFFSET('Sanitation Data'!$I$29,0,10*ROW('Sanitation Data'!I75)))</f>
        <v/>
      </c>
      <c r="DL81" s="272" t="str">
        <f ca="true">+IF(OFFSET('Sanitation Data'!$I$30,0,10*ROW('Sanitation Data'!I75))="","",OFFSET('Sanitation Data'!$I$30,0,10*ROW('Sanitation Data'!I75)))</f>
        <v/>
      </c>
      <c r="DM81" s="272" t="str">
        <f ca="true">+IF(OFFSET('Sanitation Data'!$I$31,0,10*ROW('Sanitation Data'!I75))="","",OFFSET('Sanitation Data'!$I$31,0,10*ROW('Sanitation Data'!I75)))</f>
        <v/>
      </c>
      <c r="DN81" s="272" t="str">
        <f ca="true">+IF(OFFSET('Sanitation Data'!$I$32,0,10*ROW('Sanitation Data'!I75))="","",OFFSET('Sanitation Data'!$I$32,0,10*ROW('Sanitation Data'!I75)))</f>
        <v/>
      </c>
      <c r="DO81" s="272" t="str">
        <f ca="true">+IF(OFFSET('Hygiene Data'!$D$11,0,10*ROW('Hygiene Data'!D75))="","",OFFSET('Hygiene Data'!$D$11,0,10*ROW('Hygiene Data'!D75)))</f>
        <v/>
      </c>
      <c r="DP81" s="272" t="str">
        <f ca="true">+IF(OFFSET('Hygiene Data'!$D$12,0,10*ROW('Hygiene Data'!D75))="","",OFFSET('Hygiene Data'!$D$12,0,10*ROW('Hygiene Data'!D75)))</f>
        <v/>
      </c>
      <c r="DQ81" s="272" t="str">
        <f ca="true">+IF(OFFSET('Hygiene Data'!$D$13,0,10*ROW('Hygiene Data'!D75))="","",OFFSET('Hygiene Data'!$D$13,0,10*ROW('Hygiene Data'!D75)))</f>
        <v/>
      </c>
      <c r="DR81" s="272" t="str">
        <f ca="true">+IF(OFFSET('Hygiene Data'!$E$11,0,10*ROW('Hygiene Data'!E75))="","",OFFSET('Hygiene Data'!$E$11,0,10*ROW('Hygiene Data'!E75)))</f>
        <v/>
      </c>
      <c r="DS81" s="272" t="str">
        <f ca="true">+IF(OFFSET('Hygiene Data'!$E$12,0,10*ROW('Hygiene Data'!E75))="","",OFFSET('Hygiene Data'!$E$12,0,10*ROW('Hygiene Data'!E75)))</f>
        <v/>
      </c>
      <c r="DT81" s="272" t="str">
        <f ca="true">+IF(OFFSET('Hygiene Data'!$E$13,0,10*ROW('Hygiene Data'!E75))="","",OFFSET('Hygiene Data'!$E$13,0,10*ROW('Hygiene Data'!E75)))</f>
        <v/>
      </c>
      <c r="DU81" s="272" t="str">
        <f ca="true">+IF(OFFSET('Hygiene Data'!$F$11,0,10*ROW('Hygiene Data'!F75))="","",OFFSET('Hygiene Data'!$F$11,0,10*ROW('Hygiene Data'!F75)))</f>
        <v/>
      </c>
      <c r="DV81" s="272" t="str">
        <f ca="true">+IF(OFFSET('Hygiene Data'!$F$12,0,10*ROW('Hygiene Data'!F75))="","",OFFSET('Hygiene Data'!$F$12,0,10*ROW('Hygiene Data'!F75)))</f>
        <v/>
      </c>
      <c r="DW81" s="272" t="str">
        <f ca="true">+IF(OFFSET('Hygiene Data'!$F$13,0,10*ROW('Hygiene Data'!F75))="","",OFFSET('Hygiene Data'!$F$13,0,10*ROW('Hygiene Data'!F75)))</f>
        <v/>
      </c>
      <c r="DX81" s="272" t="str">
        <f ca="true">+IF(OFFSET('Hygiene Data'!$G$11,0,10*ROW('Hygiene Data'!G75))="","",OFFSET('Hygiene Data'!$G$11,0,10*ROW('Hygiene Data'!G75)))</f>
        <v/>
      </c>
      <c r="DY81" s="272" t="str">
        <f ca="true">+IF(OFFSET('Hygiene Data'!$G$12,0,10*ROW('Hygiene Data'!G75))="","",OFFSET('Hygiene Data'!$G$12,0,10*ROW('Hygiene Data'!G75)))</f>
        <v/>
      </c>
      <c r="DZ81" s="272" t="str">
        <f ca="true">+IF(OFFSET('Hygiene Data'!$G$13,0,10*ROW('Hygiene Data'!G75))="","",OFFSET('Hygiene Data'!$G$13,0,10*ROW('Hygiene Data'!G75)))</f>
        <v/>
      </c>
      <c r="EA81" s="272" t="str">
        <f ca="true">+IF(OFFSET('Hygiene Data'!$H$11,0,10*ROW('Hygiene Data'!H75))="","",OFFSET('Hygiene Data'!$H$11,0,10*ROW('Hygiene Data'!H75)))</f>
        <v/>
      </c>
      <c r="EB81" s="272" t="str">
        <f ca="true">+IF(OFFSET('Hygiene Data'!$H$12,0,10*ROW('Hygiene Data'!H75))="","",OFFSET('Hygiene Data'!$H$12,0,10*ROW('Hygiene Data'!H75)))</f>
        <v/>
      </c>
      <c r="EC81" s="272" t="str">
        <f ca="true">+IF(OFFSET('Hygiene Data'!$H$13,0,10*ROW('Hygiene Data'!H75))="","",OFFSET('Hygiene Data'!$H$13,0,10*ROW('Hygiene Data'!H75)))</f>
        <v/>
      </c>
      <c r="ED81" s="272" t="str">
        <f ca="true">+IF(OFFSET('Hygiene Data'!$I$11,0,10*ROW('Hygiene Data'!I75))="","",OFFSET('Hygiene Data'!$I$11,0,10*ROW('Hygiene Data'!I75)))</f>
        <v/>
      </c>
      <c r="EE81" s="272" t="str">
        <f ca="true">+IF(OFFSET('Hygiene Data'!$I$12,0,10*ROW('Hygiene Data'!I75))="","",OFFSET('Hygiene Data'!$I$12,0,10*ROW('Hygiene Data'!I75)))</f>
        <v/>
      </c>
      <c r="EF81" s="272" t="str">
        <f ca="true">+IF(OFFSET('Hygiene Data'!$I$13,0,10*ROW('Hygiene Data'!I75))="","",OFFSET('Hygiene Data'!$I$13,0,10*ROW('Hygiene Data'!I75)))</f>
        <v/>
      </c>
    </row>
    <row xmlns:x14ac="http://schemas.microsoft.com/office/spreadsheetml/2009/9/ac" r="82" x14ac:dyDescent="0.2">
      <c r="A82" s="36" t="str">
        <f ca="true">+IF(OFFSET('Water Data'!$B$2,0,10*ROW('Water Data'!E76))="","",OFFSET('Water Data'!$B$2,0,10*ROW('Water Data'!E76)))</f>
        <v/>
      </c>
      <c r="B82" s="36" t="str">
        <f ca="true">+IF(OFFSET('Water Data'!$C$2,0,10*ROW('Water Data'!F76))="","",OFFSET('Water Data'!$C$2,0,10*ROW('Water Data'!F76)))</f>
        <v/>
      </c>
      <c r="C82" s="328" t="str">
        <f t="shared" ca="true" si="1"/>
        <v/>
      </c>
      <c r="D82" s="93"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93"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93"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93"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93"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93"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93"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93"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93"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93"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93"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93"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93"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93"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93"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93"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93"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93"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94"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94"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94"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94"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94"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94"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94"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94"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94"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94"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94"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94"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94"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94"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94"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94"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94"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94"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94"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94"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94"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94"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94"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94"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94"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94"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94"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94"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94"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94"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95"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95"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95"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95"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95"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95"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95"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95"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95"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95"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95"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95"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95"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95"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95"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95"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95"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95"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72"/>
      <c r="BS82" s="272" t="str">
        <f ca="true">+IF(OFFSET('Water Data'!$D$27,0,10*ROW('Water Data'!D76))="","",OFFSET('Water Data'!$D$27,0,10*ROW('Water Data'!D76)))</f>
        <v/>
      </c>
      <c r="BT82" s="272" t="str">
        <f ca="true">+IF(OFFSET('Water Data'!$D$28,0,10*ROW('Water Data'!D76))="","",OFFSET('Water Data'!$D$28,0,10*ROW('Water Data'!D76)))</f>
        <v/>
      </c>
      <c r="BU82" s="272" t="str">
        <f ca="true">+IF(OFFSET('Water Data'!$D$29,0,10*ROW('Water Data'!D76))="","",OFFSET('Water Data'!$D$29,0,10*ROW('Water Data'!D76)))</f>
        <v/>
      </c>
      <c r="BV82" s="272" t="str">
        <f ca="true">+IF(OFFSET('Water Data'!$E$27,0,10*ROW('Water Data'!E76))="","",OFFSET('Water Data'!$E$27,0,10*ROW('Water Data'!E76)))</f>
        <v/>
      </c>
      <c r="BW82" s="272" t="str">
        <f ca="true">+IF(OFFSET('Water Data'!$E$28,0,10*ROW('Water Data'!E76))="","",OFFSET('Water Data'!$E$28,0,10*ROW('Water Data'!E76)))</f>
        <v/>
      </c>
      <c r="BX82" s="272" t="str">
        <f ca="true">+IF(OFFSET('Water Data'!$E$29,0,10*ROW('Water Data'!E76))="","",OFFSET('Water Data'!$E$29,0,10*ROW('Water Data'!E76)))</f>
        <v/>
      </c>
      <c r="BY82" s="272" t="str">
        <f ca="true">+IF(OFFSET('Water Data'!$F$27,0,10*ROW('Water Data'!F76))="","",OFFSET('Water Data'!$F$27,0,10*ROW('Water Data'!F76)))</f>
        <v/>
      </c>
      <c r="BZ82" s="272" t="str">
        <f ca="true">+IF(OFFSET('Water Data'!$F$28,0,10*ROW('Water Data'!F76))="","",OFFSET('Water Data'!$F$28,0,10*ROW('Water Data'!F76)))</f>
        <v/>
      </c>
      <c r="CA82" s="272" t="str">
        <f ca="true">+IF(OFFSET('Water Data'!$F$29,0,10*ROW('Water Data'!F76))="","",OFFSET('Water Data'!$F$29,0,10*ROW('Water Data'!F76)))</f>
        <v/>
      </c>
      <c r="CB82" s="272" t="str">
        <f ca="true">+IF(OFFSET('Water Data'!$G$27,0,10*ROW('Water Data'!G76))="","",OFFSET('Water Data'!$G$27,0,10*ROW('Water Data'!G76)))</f>
        <v/>
      </c>
      <c r="CC82" s="272" t="str">
        <f ca="true">+IF(OFFSET('Water Data'!$G$28,0,10*ROW('Water Data'!G76))="","",OFFSET('Water Data'!$G$28,0,10*ROW('Water Data'!G76)))</f>
        <v/>
      </c>
      <c r="CD82" s="272" t="str">
        <f ca="true">+IF(OFFSET('Water Data'!$G$29,0,10*ROW('Water Data'!G76))="","",OFFSET('Water Data'!$G$29,0,10*ROW('Water Data'!G76)))</f>
        <v/>
      </c>
      <c r="CE82" s="272" t="str">
        <f ca="true">+IF(OFFSET('Water Data'!$H$27,0,10*ROW('Water Data'!H76))="","",OFFSET('Water Data'!$H$27,0,10*ROW('Water Data'!H76)))</f>
        <v/>
      </c>
      <c r="CF82" s="272" t="str">
        <f ca="true">+IF(OFFSET('Water Data'!$H$28,0,10*ROW('Water Data'!H76))="","",OFFSET('Water Data'!$H$28,0,10*ROW('Water Data'!H76)))</f>
        <v/>
      </c>
      <c r="CG82" s="272" t="str">
        <f ca="true">+IF(OFFSET('Water Data'!$H$29,0,10*ROW('Water Data'!H76))="","",OFFSET('Water Data'!$H$29,0,10*ROW('Water Data'!H76)))</f>
        <v/>
      </c>
      <c r="CH82" s="272" t="str">
        <f ca="true">+IF(OFFSET('Water Data'!$I$27,0,10*ROW('Water Data'!I76))="","",OFFSET('Water Data'!$I$27,0,10*ROW('Water Data'!I76)))</f>
        <v/>
      </c>
      <c r="CI82" s="272" t="str">
        <f ca="true">+IF(OFFSET('Water Data'!$I$28,0,10*ROW('Water Data'!I76))="","",OFFSET('Water Data'!$I$28,0,10*ROW('Water Data'!I76)))</f>
        <v/>
      </c>
      <c r="CJ82" s="272" t="str">
        <f ca="true">+IF(OFFSET('Water Data'!$I$29,0,10*ROW('Water Data'!I76))="","",OFFSET('Water Data'!$I$29,0,10*ROW('Water Data'!I76)))</f>
        <v/>
      </c>
      <c r="CK82" s="272" t="str">
        <f ca="true">+IF(OFFSET('Sanitation Data'!$D$28,0,10*ROW('Sanitation Data'!D76))="","",OFFSET('Sanitation Data'!$D$28,0,10*ROW('Sanitation Data'!D76)))</f>
        <v/>
      </c>
      <c r="CL82" s="272" t="str">
        <f ca="true">+IF(OFFSET('Sanitation Data'!$D$29,0,10*ROW('Sanitation Data'!D76))="","",OFFSET('Sanitation Data'!$D$29,0,10*ROW('Sanitation Data'!D76)))</f>
        <v/>
      </c>
      <c r="CM82" s="272" t="str">
        <f ca="true">+IF(OFFSET('Sanitation Data'!$D$30,0,10*ROW('Sanitation Data'!D76))="","",OFFSET('Sanitation Data'!$D$30,0,10*ROW('Sanitation Data'!D76)))</f>
        <v/>
      </c>
      <c r="CN82" s="272" t="str">
        <f ca="true">+IF(OFFSET('Sanitation Data'!$D$31,0,10*ROW('Sanitation Data'!D76))="","",OFFSET('Sanitation Data'!$D$31,0,10*ROW('Sanitation Data'!D76)))</f>
        <v/>
      </c>
      <c r="CO82" s="272" t="str">
        <f ca="true">+IF(OFFSET('Sanitation Data'!$D$32,0,10*ROW('Sanitation Data'!D76))="","",OFFSET('Sanitation Data'!$D$32,0,10*ROW('Sanitation Data'!D76)))</f>
        <v/>
      </c>
      <c r="CP82" s="272" t="str">
        <f ca="true">+IF(OFFSET('Sanitation Data'!$E$28,0,10*ROW('Sanitation Data'!E76))="","",OFFSET('Sanitation Data'!$E$28,0,10*ROW('Sanitation Data'!E76)))</f>
        <v/>
      </c>
      <c r="CQ82" s="272" t="str">
        <f ca="true">+IF(OFFSET('Sanitation Data'!$E$29,0,10*ROW('Sanitation Data'!E76))="","",OFFSET('Sanitation Data'!$E$29,0,10*ROW('Sanitation Data'!E76)))</f>
        <v/>
      </c>
      <c r="CR82" s="272" t="str">
        <f ca="true">+IF(OFFSET('Sanitation Data'!$E$30,0,10*ROW('Sanitation Data'!E76))="","",OFFSET('Sanitation Data'!$E$30,0,10*ROW('Sanitation Data'!E76)))</f>
        <v/>
      </c>
      <c r="CS82" s="272" t="str">
        <f ca="true">+IF(OFFSET('Sanitation Data'!$E$31,0,10*ROW('Sanitation Data'!E76))="","",OFFSET('Sanitation Data'!$E$31,0,10*ROW('Sanitation Data'!E76)))</f>
        <v/>
      </c>
      <c r="CT82" s="272" t="str">
        <f ca="true">+IF(OFFSET('Sanitation Data'!$E$32,0,10*ROW('Sanitation Data'!E76))="","",OFFSET('Sanitation Data'!$E$32,0,10*ROW('Sanitation Data'!E76)))</f>
        <v/>
      </c>
      <c r="CU82" s="272" t="str">
        <f ca="true">+IF(OFFSET('Sanitation Data'!$F$28,0,10*ROW('Sanitation Data'!F76))="","",OFFSET('Sanitation Data'!$F$28,0,10*ROW('Sanitation Data'!F76)))</f>
        <v/>
      </c>
      <c r="CV82" s="272" t="str">
        <f ca="true">+IF(OFFSET('Sanitation Data'!$F$29,0,10*ROW('Sanitation Data'!F76))="","",OFFSET('Sanitation Data'!$F$29,0,10*ROW('Sanitation Data'!F76)))</f>
        <v/>
      </c>
      <c r="CW82" s="272" t="str">
        <f ca="true">+IF(OFFSET('Sanitation Data'!$F$30,0,10*ROW('Sanitation Data'!F76))="","",OFFSET('Sanitation Data'!$F$30,0,10*ROW('Sanitation Data'!F76)))</f>
        <v/>
      </c>
      <c r="CX82" s="272" t="str">
        <f ca="true">+IF(OFFSET('Sanitation Data'!$F$31,0,10*ROW('Sanitation Data'!F76))="","",OFFSET('Sanitation Data'!$F$31,0,10*ROW('Sanitation Data'!F76)))</f>
        <v/>
      </c>
      <c r="CY82" s="272" t="str">
        <f ca="true">+IF(OFFSET('Sanitation Data'!$F$32,0,10*ROW('Sanitation Data'!F76))="","",OFFSET('Sanitation Data'!$F$32,0,10*ROW('Sanitation Data'!F76)))</f>
        <v/>
      </c>
      <c r="CZ82" s="272" t="str">
        <f ca="true">+IF(OFFSET('Sanitation Data'!$G$28,0,10*ROW('Sanitation Data'!G76))="","",OFFSET('Sanitation Data'!$G$28,0,10*ROW('Sanitation Data'!G76)))</f>
        <v/>
      </c>
      <c r="DA82" s="272" t="str">
        <f ca="true">+IF(OFFSET('Sanitation Data'!$G$29,0,10*ROW('Sanitation Data'!G76))="","",OFFSET('Sanitation Data'!$G$29,0,10*ROW('Sanitation Data'!G76)))</f>
        <v/>
      </c>
      <c r="DB82" s="272" t="str">
        <f ca="true">+IF(OFFSET('Sanitation Data'!$G$30,0,10*ROW('Sanitation Data'!G76))="","",OFFSET('Sanitation Data'!$G$30,0,10*ROW('Sanitation Data'!G76)))</f>
        <v/>
      </c>
      <c r="DC82" s="272" t="str">
        <f ca="true">+IF(OFFSET('Sanitation Data'!$G$31,0,10*ROW('Sanitation Data'!G76))="","",OFFSET('Sanitation Data'!$G$31,0,10*ROW('Sanitation Data'!G76)))</f>
        <v/>
      </c>
      <c r="DD82" s="272" t="str">
        <f ca="true">+IF(OFFSET('Sanitation Data'!$G$32,0,10*ROW('Sanitation Data'!G76))="","",OFFSET('Sanitation Data'!$G$32,0,10*ROW('Sanitation Data'!G76)))</f>
        <v/>
      </c>
      <c r="DE82" s="272" t="str">
        <f ca="true">+IF(OFFSET('Sanitation Data'!$H$28,0,10*ROW('Sanitation Data'!H76))="","",OFFSET('Sanitation Data'!$H$28,0,10*ROW('Sanitation Data'!H76)))</f>
        <v/>
      </c>
      <c r="DF82" s="272" t="str">
        <f ca="true">+IF(OFFSET('Sanitation Data'!$H$29,0,10*ROW('Sanitation Data'!H76))="","",OFFSET('Sanitation Data'!$H$29,0,10*ROW('Sanitation Data'!H76)))</f>
        <v/>
      </c>
      <c r="DG82" s="272" t="str">
        <f ca="true">+IF(OFFSET('Sanitation Data'!$H$30,0,10*ROW('Sanitation Data'!H76))="","",OFFSET('Sanitation Data'!$H$30,0,10*ROW('Sanitation Data'!H76)))</f>
        <v/>
      </c>
      <c r="DH82" s="272" t="str">
        <f ca="true">+IF(OFFSET('Sanitation Data'!$H$31,0,10*ROW('Sanitation Data'!H76))="","",OFFSET('Sanitation Data'!$H$31,0,10*ROW('Sanitation Data'!H76)))</f>
        <v/>
      </c>
      <c r="DI82" s="272" t="str">
        <f ca="true">+IF(OFFSET('Sanitation Data'!$H$32,0,10*ROW('Sanitation Data'!H76))="","",OFFSET('Sanitation Data'!$H$32,0,10*ROW('Sanitation Data'!H76)))</f>
        <v/>
      </c>
      <c r="DJ82" s="272" t="str">
        <f ca="true">+IF(OFFSET('Sanitation Data'!$I$28,0,10*ROW('Sanitation Data'!I76))="","",OFFSET('Sanitation Data'!$I$28,0,10*ROW('Sanitation Data'!I76)))</f>
        <v/>
      </c>
      <c r="DK82" s="272" t="str">
        <f ca="true">+IF(OFFSET('Sanitation Data'!$I$29,0,10*ROW('Sanitation Data'!I76))="","",OFFSET('Sanitation Data'!$I$29,0,10*ROW('Sanitation Data'!I76)))</f>
        <v/>
      </c>
      <c r="DL82" s="272" t="str">
        <f ca="true">+IF(OFFSET('Sanitation Data'!$I$30,0,10*ROW('Sanitation Data'!I76))="","",OFFSET('Sanitation Data'!$I$30,0,10*ROW('Sanitation Data'!I76)))</f>
        <v/>
      </c>
      <c r="DM82" s="272" t="str">
        <f ca="true">+IF(OFFSET('Sanitation Data'!$I$31,0,10*ROW('Sanitation Data'!I76))="","",OFFSET('Sanitation Data'!$I$31,0,10*ROW('Sanitation Data'!I76)))</f>
        <v/>
      </c>
      <c r="DN82" s="272" t="str">
        <f ca="true">+IF(OFFSET('Sanitation Data'!$I$32,0,10*ROW('Sanitation Data'!I76))="","",OFFSET('Sanitation Data'!$I$32,0,10*ROW('Sanitation Data'!I76)))</f>
        <v/>
      </c>
      <c r="DO82" s="272" t="str">
        <f ca="true">+IF(OFFSET('Hygiene Data'!$D$11,0,10*ROW('Hygiene Data'!D76))="","",OFFSET('Hygiene Data'!$D$11,0,10*ROW('Hygiene Data'!D76)))</f>
        <v/>
      </c>
      <c r="DP82" s="272" t="str">
        <f ca="true">+IF(OFFSET('Hygiene Data'!$D$12,0,10*ROW('Hygiene Data'!D76))="","",OFFSET('Hygiene Data'!$D$12,0,10*ROW('Hygiene Data'!D76)))</f>
        <v/>
      </c>
      <c r="DQ82" s="272" t="str">
        <f ca="true">+IF(OFFSET('Hygiene Data'!$D$13,0,10*ROW('Hygiene Data'!D76))="","",OFFSET('Hygiene Data'!$D$13,0,10*ROW('Hygiene Data'!D76)))</f>
        <v/>
      </c>
      <c r="DR82" s="272" t="str">
        <f ca="true">+IF(OFFSET('Hygiene Data'!$E$11,0,10*ROW('Hygiene Data'!E76))="","",OFFSET('Hygiene Data'!$E$11,0,10*ROW('Hygiene Data'!E76)))</f>
        <v/>
      </c>
      <c r="DS82" s="272" t="str">
        <f ca="true">+IF(OFFSET('Hygiene Data'!$E$12,0,10*ROW('Hygiene Data'!E76))="","",OFFSET('Hygiene Data'!$E$12,0,10*ROW('Hygiene Data'!E76)))</f>
        <v/>
      </c>
      <c r="DT82" s="272" t="str">
        <f ca="true">+IF(OFFSET('Hygiene Data'!$E$13,0,10*ROW('Hygiene Data'!E76))="","",OFFSET('Hygiene Data'!$E$13,0,10*ROW('Hygiene Data'!E76)))</f>
        <v/>
      </c>
      <c r="DU82" s="272" t="str">
        <f ca="true">+IF(OFFSET('Hygiene Data'!$F$11,0,10*ROW('Hygiene Data'!F76))="","",OFFSET('Hygiene Data'!$F$11,0,10*ROW('Hygiene Data'!F76)))</f>
        <v/>
      </c>
      <c r="DV82" s="272" t="str">
        <f ca="true">+IF(OFFSET('Hygiene Data'!$F$12,0,10*ROW('Hygiene Data'!F76))="","",OFFSET('Hygiene Data'!$F$12,0,10*ROW('Hygiene Data'!F76)))</f>
        <v/>
      </c>
      <c r="DW82" s="272" t="str">
        <f ca="true">+IF(OFFSET('Hygiene Data'!$F$13,0,10*ROW('Hygiene Data'!F76))="","",OFFSET('Hygiene Data'!$F$13,0,10*ROW('Hygiene Data'!F76)))</f>
        <v/>
      </c>
      <c r="DX82" s="272" t="str">
        <f ca="true">+IF(OFFSET('Hygiene Data'!$G$11,0,10*ROW('Hygiene Data'!G76))="","",OFFSET('Hygiene Data'!$G$11,0,10*ROW('Hygiene Data'!G76)))</f>
        <v/>
      </c>
      <c r="DY82" s="272" t="str">
        <f ca="true">+IF(OFFSET('Hygiene Data'!$G$12,0,10*ROW('Hygiene Data'!G76))="","",OFFSET('Hygiene Data'!$G$12,0,10*ROW('Hygiene Data'!G76)))</f>
        <v/>
      </c>
      <c r="DZ82" s="272" t="str">
        <f ca="true">+IF(OFFSET('Hygiene Data'!$G$13,0,10*ROW('Hygiene Data'!G76))="","",OFFSET('Hygiene Data'!$G$13,0,10*ROW('Hygiene Data'!G76)))</f>
        <v/>
      </c>
      <c r="EA82" s="272" t="str">
        <f ca="true">+IF(OFFSET('Hygiene Data'!$H$11,0,10*ROW('Hygiene Data'!H76))="","",OFFSET('Hygiene Data'!$H$11,0,10*ROW('Hygiene Data'!H76)))</f>
        <v/>
      </c>
      <c r="EB82" s="272" t="str">
        <f ca="true">+IF(OFFSET('Hygiene Data'!$H$12,0,10*ROW('Hygiene Data'!H76))="","",OFFSET('Hygiene Data'!$H$12,0,10*ROW('Hygiene Data'!H76)))</f>
        <v/>
      </c>
      <c r="EC82" s="272" t="str">
        <f ca="true">+IF(OFFSET('Hygiene Data'!$H$13,0,10*ROW('Hygiene Data'!H76))="","",OFFSET('Hygiene Data'!$H$13,0,10*ROW('Hygiene Data'!H76)))</f>
        <v/>
      </c>
      <c r="ED82" s="272" t="str">
        <f ca="true">+IF(OFFSET('Hygiene Data'!$I$11,0,10*ROW('Hygiene Data'!I76))="","",OFFSET('Hygiene Data'!$I$11,0,10*ROW('Hygiene Data'!I76)))</f>
        <v/>
      </c>
      <c r="EE82" s="272" t="str">
        <f ca="true">+IF(OFFSET('Hygiene Data'!$I$12,0,10*ROW('Hygiene Data'!I76))="","",OFFSET('Hygiene Data'!$I$12,0,10*ROW('Hygiene Data'!I76)))</f>
        <v/>
      </c>
      <c r="EF82" s="272" t="str">
        <f ca="true">+IF(OFFSET('Hygiene Data'!$I$13,0,10*ROW('Hygiene Data'!I76))="","",OFFSET('Hygiene Data'!$I$13,0,10*ROW('Hygiene Data'!I76)))</f>
        <v/>
      </c>
    </row>
    <row xmlns:x14ac="http://schemas.microsoft.com/office/spreadsheetml/2009/9/ac" r="83" x14ac:dyDescent="0.2">
      <c r="A83" s="36" t="str">
        <f ca="true">+IF(OFFSET('Water Data'!$B$2,0,10*ROW('Water Data'!E77))="","",OFFSET('Water Data'!$B$2,0,10*ROW('Water Data'!E77)))</f>
        <v/>
      </c>
      <c r="B83" s="36" t="str">
        <f ca="true">+IF(OFFSET('Water Data'!$C$2,0,10*ROW('Water Data'!F77))="","",OFFSET('Water Data'!$C$2,0,10*ROW('Water Data'!F77)))</f>
        <v/>
      </c>
      <c r="C83" s="328" t="str">
        <f t="shared" ca="true" si="1"/>
        <v/>
      </c>
      <c r="D83" s="93"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93"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93"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93"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93"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93"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93"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93"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93"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93"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93"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93"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93"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93"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93"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93"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93"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93"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94"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94"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94"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94"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94"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94"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94"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94"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94"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94"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94"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94"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94"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94"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94"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94"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94"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94"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94"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94"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94"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94"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94"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94"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94"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94"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94"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94"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94"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94"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95"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95"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95"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95"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95"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95"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95"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95"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95"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95"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95"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95"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95"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95"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95"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95"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95"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95"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72"/>
      <c r="BS83" s="272" t="str">
        <f ca="true">+IF(OFFSET('Water Data'!$D$27,0,10*ROW('Water Data'!D77))="","",OFFSET('Water Data'!$D$27,0,10*ROW('Water Data'!D77)))</f>
        <v/>
      </c>
      <c r="BT83" s="272" t="str">
        <f ca="true">+IF(OFFSET('Water Data'!$D$28,0,10*ROW('Water Data'!D77))="","",OFFSET('Water Data'!$D$28,0,10*ROW('Water Data'!D77)))</f>
        <v/>
      </c>
      <c r="BU83" s="272" t="str">
        <f ca="true">+IF(OFFSET('Water Data'!$D$29,0,10*ROW('Water Data'!D77))="","",OFFSET('Water Data'!$D$29,0,10*ROW('Water Data'!D77)))</f>
        <v/>
      </c>
      <c r="BV83" s="272" t="str">
        <f ca="true">+IF(OFFSET('Water Data'!$E$27,0,10*ROW('Water Data'!E77))="","",OFFSET('Water Data'!$E$27,0,10*ROW('Water Data'!E77)))</f>
        <v/>
      </c>
      <c r="BW83" s="272" t="str">
        <f ca="true">+IF(OFFSET('Water Data'!$E$28,0,10*ROW('Water Data'!E77))="","",OFFSET('Water Data'!$E$28,0,10*ROW('Water Data'!E77)))</f>
        <v/>
      </c>
      <c r="BX83" s="272" t="str">
        <f ca="true">+IF(OFFSET('Water Data'!$E$29,0,10*ROW('Water Data'!E77))="","",OFFSET('Water Data'!$E$29,0,10*ROW('Water Data'!E77)))</f>
        <v/>
      </c>
      <c r="BY83" s="272" t="str">
        <f ca="true">+IF(OFFSET('Water Data'!$F$27,0,10*ROW('Water Data'!F77))="","",OFFSET('Water Data'!$F$27,0,10*ROW('Water Data'!F77)))</f>
        <v/>
      </c>
      <c r="BZ83" s="272" t="str">
        <f ca="true">+IF(OFFSET('Water Data'!$F$28,0,10*ROW('Water Data'!F77))="","",OFFSET('Water Data'!$F$28,0,10*ROW('Water Data'!F77)))</f>
        <v/>
      </c>
      <c r="CA83" s="272" t="str">
        <f ca="true">+IF(OFFSET('Water Data'!$F$29,0,10*ROW('Water Data'!F77))="","",OFFSET('Water Data'!$F$29,0,10*ROW('Water Data'!F77)))</f>
        <v/>
      </c>
      <c r="CB83" s="272" t="str">
        <f ca="true">+IF(OFFSET('Water Data'!$G$27,0,10*ROW('Water Data'!G77))="","",OFFSET('Water Data'!$G$27,0,10*ROW('Water Data'!G77)))</f>
        <v/>
      </c>
      <c r="CC83" s="272" t="str">
        <f ca="true">+IF(OFFSET('Water Data'!$G$28,0,10*ROW('Water Data'!G77))="","",OFFSET('Water Data'!$G$28,0,10*ROW('Water Data'!G77)))</f>
        <v/>
      </c>
      <c r="CD83" s="272" t="str">
        <f ca="true">+IF(OFFSET('Water Data'!$G$29,0,10*ROW('Water Data'!G77))="","",OFFSET('Water Data'!$G$29,0,10*ROW('Water Data'!G77)))</f>
        <v/>
      </c>
      <c r="CE83" s="272" t="str">
        <f ca="true">+IF(OFFSET('Water Data'!$H$27,0,10*ROW('Water Data'!H77))="","",OFFSET('Water Data'!$H$27,0,10*ROW('Water Data'!H77)))</f>
        <v/>
      </c>
      <c r="CF83" s="272" t="str">
        <f ca="true">+IF(OFFSET('Water Data'!$H$28,0,10*ROW('Water Data'!H77))="","",OFFSET('Water Data'!$H$28,0,10*ROW('Water Data'!H77)))</f>
        <v/>
      </c>
      <c r="CG83" s="272" t="str">
        <f ca="true">+IF(OFFSET('Water Data'!$H$29,0,10*ROW('Water Data'!H77))="","",OFFSET('Water Data'!$H$29,0,10*ROW('Water Data'!H77)))</f>
        <v/>
      </c>
      <c r="CH83" s="272" t="str">
        <f ca="true">+IF(OFFSET('Water Data'!$I$27,0,10*ROW('Water Data'!I77))="","",OFFSET('Water Data'!$I$27,0,10*ROW('Water Data'!I77)))</f>
        <v/>
      </c>
      <c r="CI83" s="272" t="str">
        <f ca="true">+IF(OFFSET('Water Data'!$I$28,0,10*ROW('Water Data'!I77))="","",OFFSET('Water Data'!$I$28,0,10*ROW('Water Data'!I77)))</f>
        <v/>
      </c>
      <c r="CJ83" s="272" t="str">
        <f ca="true">+IF(OFFSET('Water Data'!$I$29,0,10*ROW('Water Data'!I77))="","",OFFSET('Water Data'!$I$29,0,10*ROW('Water Data'!I77)))</f>
        <v/>
      </c>
      <c r="CK83" s="272" t="str">
        <f ca="true">+IF(OFFSET('Sanitation Data'!$D$28,0,10*ROW('Sanitation Data'!D77))="","",OFFSET('Sanitation Data'!$D$28,0,10*ROW('Sanitation Data'!D77)))</f>
        <v/>
      </c>
      <c r="CL83" s="272" t="str">
        <f ca="true">+IF(OFFSET('Sanitation Data'!$D$29,0,10*ROW('Sanitation Data'!D77))="","",OFFSET('Sanitation Data'!$D$29,0,10*ROW('Sanitation Data'!D77)))</f>
        <v/>
      </c>
      <c r="CM83" s="272" t="str">
        <f ca="true">+IF(OFFSET('Sanitation Data'!$D$30,0,10*ROW('Sanitation Data'!D77))="","",OFFSET('Sanitation Data'!$D$30,0,10*ROW('Sanitation Data'!D77)))</f>
        <v/>
      </c>
      <c r="CN83" s="272" t="str">
        <f ca="true">+IF(OFFSET('Sanitation Data'!$D$31,0,10*ROW('Sanitation Data'!D77))="","",OFFSET('Sanitation Data'!$D$31,0,10*ROW('Sanitation Data'!D77)))</f>
        <v/>
      </c>
      <c r="CO83" s="272" t="str">
        <f ca="true">+IF(OFFSET('Sanitation Data'!$D$32,0,10*ROW('Sanitation Data'!D77))="","",OFFSET('Sanitation Data'!$D$32,0,10*ROW('Sanitation Data'!D77)))</f>
        <v/>
      </c>
      <c r="CP83" s="272" t="str">
        <f ca="true">+IF(OFFSET('Sanitation Data'!$E$28,0,10*ROW('Sanitation Data'!E77))="","",OFFSET('Sanitation Data'!$E$28,0,10*ROW('Sanitation Data'!E77)))</f>
        <v/>
      </c>
      <c r="CQ83" s="272" t="str">
        <f ca="true">+IF(OFFSET('Sanitation Data'!$E$29,0,10*ROW('Sanitation Data'!E77))="","",OFFSET('Sanitation Data'!$E$29,0,10*ROW('Sanitation Data'!E77)))</f>
        <v/>
      </c>
      <c r="CR83" s="272" t="str">
        <f ca="true">+IF(OFFSET('Sanitation Data'!$E$30,0,10*ROW('Sanitation Data'!E77))="","",OFFSET('Sanitation Data'!$E$30,0,10*ROW('Sanitation Data'!E77)))</f>
        <v/>
      </c>
      <c r="CS83" s="272" t="str">
        <f ca="true">+IF(OFFSET('Sanitation Data'!$E$31,0,10*ROW('Sanitation Data'!E77))="","",OFFSET('Sanitation Data'!$E$31,0,10*ROW('Sanitation Data'!E77)))</f>
        <v/>
      </c>
      <c r="CT83" s="272" t="str">
        <f ca="true">+IF(OFFSET('Sanitation Data'!$E$32,0,10*ROW('Sanitation Data'!E77))="","",OFFSET('Sanitation Data'!$E$32,0,10*ROW('Sanitation Data'!E77)))</f>
        <v/>
      </c>
      <c r="CU83" s="272" t="str">
        <f ca="true">+IF(OFFSET('Sanitation Data'!$F$28,0,10*ROW('Sanitation Data'!F77))="","",OFFSET('Sanitation Data'!$F$28,0,10*ROW('Sanitation Data'!F77)))</f>
        <v/>
      </c>
      <c r="CV83" s="272" t="str">
        <f ca="true">+IF(OFFSET('Sanitation Data'!$F$29,0,10*ROW('Sanitation Data'!F77))="","",OFFSET('Sanitation Data'!$F$29,0,10*ROW('Sanitation Data'!F77)))</f>
        <v/>
      </c>
      <c r="CW83" s="272" t="str">
        <f ca="true">+IF(OFFSET('Sanitation Data'!$F$30,0,10*ROW('Sanitation Data'!F77))="","",OFFSET('Sanitation Data'!$F$30,0,10*ROW('Sanitation Data'!F77)))</f>
        <v/>
      </c>
      <c r="CX83" s="272" t="str">
        <f ca="true">+IF(OFFSET('Sanitation Data'!$F$31,0,10*ROW('Sanitation Data'!F77))="","",OFFSET('Sanitation Data'!$F$31,0,10*ROW('Sanitation Data'!F77)))</f>
        <v/>
      </c>
      <c r="CY83" s="272" t="str">
        <f ca="true">+IF(OFFSET('Sanitation Data'!$F$32,0,10*ROW('Sanitation Data'!F77))="","",OFFSET('Sanitation Data'!$F$32,0,10*ROW('Sanitation Data'!F77)))</f>
        <v/>
      </c>
      <c r="CZ83" s="272" t="str">
        <f ca="true">+IF(OFFSET('Sanitation Data'!$G$28,0,10*ROW('Sanitation Data'!G77))="","",OFFSET('Sanitation Data'!$G$28,0,10*ROW('Sanitation Data'!G77)))</f>
        <v/>
      </c>
      <c r="DA83" s="272" t="str">
        <f ca="true">+IF(OFFSET('Sanitation Data'!$G$29,0,10*ROW('Sanitation Data'!G77))="","",OFFSET('Sanitation Data'!$G$29,0,10*ROW('Sanitation Data'!G77)))</f>
        <v/>
      </c>
      <c r="DB83" s="272" t="str">
        <f ca="true">+IF(OFFSET('Sanitation Data'!$G$30,0,10*ROW('Sanitation Data'!G77))="","",OFFSET('Sanitation Data'!$G$30,0,10*ROW('Sanitation Data'!G77)))</f>
        <v/>
      </c>
      <c r="DC83" s="272" t="str">
        <f ca="true">+IF(OFFSET('Sanitation Data'!$G$31,0,10*ROW('Sanitation Data'!G77))="","",OFFSET('Sanitation Data'!$G$31,0,10*ROW('Sanitation Data'!G77)))</f>
        <v/>
      </c>
      <c r="DD83" s="272" t="str">
        <f ca="true">+IF(OFFSET('Sanitation Data'!$G$32,0,10*ROW('Sanitation Data'!G77))="","",OFFSET('Sanitation Data'!$G$32,0,10*ROW('Sanitation Data'!G77)))</f>
        <v/>
      </c>
      <c r="DE83" s="272" t="str">
        <f ca="true">+IF(OFFSET('Sanitation Data'!$H$28,0,10*ROW('Sanitation Data'!H77))="","",OFFSET('Sanitation Data'!$H$28,0,10*ROW('Sanitation Data'!H77)))</f>
        <v/>
      </c>
      <c r="DF83" s="272" t="str">
        <f ca="true">+IF(OFFSET('Sanitation Data'!$H$29,0,10*ROW('Sanitation Data'!H77))="","",OFFSET('Sanitation Data'!$H$29,0,10*ROW('Sanitation Data'!H77)))</f>
        <v/>
      </c>
      <c r="DG83" s="272" t="str">
        <f ca="true">+IF(OFFSET('Sanitation Data'!$H$30,0,10*ROW('Sanitation Data'!H77))="","",OFFSET('Sanitation Data'!$H$30,0,10*ROW('Sanitation Data'!H77)))</f>
        <v/>
      </c>
      <c r="DH83" s="272" t="str">
        <f ca="true">+IF(OFFSET('Sanitation Data'!$H$31,0,10*ROW('Sanitation Data'!H77))="","",OFFSET('Sanitation Data'!$H$31,0,10*ROW('Sanitation Data'!H77)))</f>
        <v/>
      </c>
      <c r="DI83" s="272" t="str">
        <f ca="true">+IF(OFFSET('Sanitation Data'!$H$32,0,10*ROW('Sanitation Data'!H77))="","",OFFSET('Sanitation Data'!$H$32,0,10*ROW('Sanitation Data'!H77)))</f>
        <v/>
      </c>
      <c r="DJ83" s="272" t="str">
        <f ca="true">+IF(OFFSET('Sanitation Data'!$I$28,0,10*ROW('Sanitation Data'!I77))="","",OFFSET('Sanitation Data'!$I$28,0,10*ROW('Sanitation Data'!I77)))</f>
        <v/>
      </c>
      <c r="DK83" s="272" t="str">
        <f ca="true">+IF(OFFSET('Sanitation Data'!$I$29,0,10*ROW('Sanitation Data'!I77))="","",OFFSET('Sanitation Data'!$I$29,0,10*ROW('Sanitation Data'!I77)))</f>
        <v/>
      </c>
      <c r="DL83" s="272" t="str">
        <f ca="true">+IF(OFFSET('Sanitation Data'!$I$30,0,10*ROW('Sanitation Data'!I77))="","",OFFSET('Sanitation Data'!$I$30,0,10*ROW('Sanitation Data'!I77)))</f>
        <v/>
      </c>
      <c r="DM83" s="272" t="str">
        <f ca="true">+IF(OFFSET('Sanitation Data'!$I$31,0,10*ROW('Sanitation Data'!I77))="","",OFFSET('Sanitation Data'!$I$31,0,10*ROW('Sanitation Data'!I77)))</f>
        <v/>
      </c>
      <c r="DN83" s="272" t="str">
        <f ca="true">+IF(OFFSET('Sanitation Data'!$I$32,0,10*ROW('Sanitation Data'!I77))="","",OFFSET('Sanitation Data'!$I$32,0,10*ROW('Sanitation Data'!I77)))</f>
        <v/>
      </c>
      <c r="DO83" s="272" t="str">
        <f ca="true">+IF(OFFSET('Hygiene Data'!$D$11,0,10*ROW('Hygiene Data'!D77))="","",OFFSET('Hygiene Data'!$D$11,0,10*ROW('Hygiene Data'!D77)))</f>
        <v/>
      </c>
      <c r="DP83" s="272" t="str">
        <f ca="true">+IF(OFFSET('Hygiene Data'!$D$12,0,10*ROW('Hygiene Data'!D77))="","",OFFSET('Hygiene Data'!$D$12,0,10*ROW('Hygiene Data'!D77)))</f>
        <v/>
      </c>
      <c r="DQ83" s="272" t="str">
        <f ca="true">+IF(OFFSET('Hygiene Data'!$D$13,0,10*ROW('Hygiene Data'!D77))="","",OFFSET('Hygiene Data'!$D$13,0,10*ROW('Hygiene Data'!D77)))</f>
        <v/>
      </c>
      <c r="DR83" s="272" t="str">
        <f ca="true">+IF(OFFSET('Hygiene Data'!$E$11,0,10*ROW('Hygiene Data'!E77))="","",OFFSET('Hygiene Data'!$E$11,0,10*ROW('Hygiene Data'!E77)))</f>
        <v/>
      </c>
      <c r="DS83" s="272" t="str">
        <f ca="true">+IF(OFFSET('Hygiene Data'!$E$12,0,10*ROW('Hygiene Data'!E77))="","",OFFSET('Hygiene Data'!$E$12,0,10*ROW('Hygiene Data'!E77)))</f>
        <v/>
      </c>
      <c r="DT83" s="272" t="str">
        <f ca="true">+IF(OFFSET('Hygiene Data'!$E$13,0,10*ROW('Hygiene Data'!E77))="","",OFFSET('Hygiene Data'!$E$13,0,10*ROW('Hygiene Data'!E77)))</f>
        <v/>
      </c>
      <c r="DU83" s="272" t="str">
        <f ca="true">+IF(OFFSET('Hygiene Data'!$F$11,0,10*ROW('Hygiene Data'!F77))="","",OFFSET('Hygiene Data'!$F$11,0,10*ROW('Hygiene Data'!F77)))</f>
        <v/>
      </c>
      <c r="DV83" s="272" t="str">
        <f ca="true">+IF(OFFSET('Hygiene Data'!$F$12,0,10*ROW('Hygiene Data'!F77))="","",OFFSET('Hygiene Data'!$F$12,0,10*ROW('Hygiene Data'!F77)))</f>
        <v/>
      </c>
      <c r="DW83" s="272" t="str">
        <f ca="true">+IF(OFFSET('Hygiene Data'!$F$13,0,10*ROW('Hygiene Data'!F77))="","",OFFSET('Hygiene Data'!$F$13,0,10*ROW('Hygiene Data'!F77)))</f>
        <v/>
      </c>
      <c r="DX83" s="272" t="str">
        <f ca="true">+IF(OFFSET('Hygiene Data'!$G$11,0,10*ROW('Hygiene Data'!G77))="","",OFFSET('Hygiene Data'!$G$11,0,10*ROW('Hygiene Data'!G77)))</f>
        <v/>
      </c>
      <c r="DY83" s="272" t="str">
        <f ca="true">+IF(OFFSET('Hygiene Data'!$G$12,0,10*ROW('Hygiene Data'!G77))="","",OFFSET('Hygiene Data'!$G$12,0,10*ROW('Hygiene Data'!G77)))</f>
        <v/>
      </c>
      <c r="DZ83" s="272" t="str">
        <f ca="true">+IF(OFFSET('Hygiene Data'!$G$13,0,10*ROW('Hygiene Data'!G77))="","",OFFSET('Hygiene Data'!$G$13,0,10*ROW('Hygiene Data'!G77)))</f>
        <v/>
      </c>
      <c r="EA83" s="272" t="str">
        <f ca="true">+IF(OFFSET('Hygiene Data'!$H$11,0,10*ROW('Hygiene Data'!H77))="","",OFFSET('Hygiene Data'!$H$11,0,10*ROW('Hygiene Data'!H77)))</f>
        <v/>
      </c>
      <c r="EB83" s="272" t="str">
        <f ca="true">+IF(OFFSET('Hygiene Data'!$H$12,0,10*ROW('Hygiene Data'!H77))="","",OFFSET('Hygiene Data'!$H$12,0,10*ROW('Hygiene Data'!H77)))</f>
        <v/>
      </c>
      <c r="EC83" s="272" t="str">
        <f ca="true">+IF(OFFSET('Hygiene Data'!$H$13,0,10*ROW('Hygiene Data'!H77))="","",OFFSET('Hygiene Data'!$H$13,0,10*ROW('Hygiene Data'!H77)))</f>
        <v/>
      </c>
      <c r="ED83" s="272" t="str">
        <f ca="true">+IF(OFFSET('Hygiene Data'!$I$11,0,10*ROW('Hygiene Data'!I77))="","",OFFSET('Hygiene Data'!$I$11,0,10*ROW('Hygiene Data'!I77)))</f>
        <v/>
      </c>
      <c r="EE83" s="272" t="str">
        <f ca="true">+IF(OFFSET('Hygiene Data'!$I$12,0,10*ROW('Hygiene Data'!I77))="","",OFFSET('Hygiene Data'!$I$12,0,10*ROW('Hygiene Data'!I77)))</f>
        <v/>
      </c>
      <c r="EF83" s="272" t="str">
        <f ca="true">+IF(OFFSET('Hygiene Data'!$I$13,0,10*ROW('Hygiene Data'!I77))="","",OFFSET('Hygiene Data'!$I$13,0,10*ROW('Hygiene Data'!I77)))</f>
        <v/>
      </c>
    </row>
    <row xmlns:x14ac="http://schemas.microsoft.com/office/spreadsheetml/2009/9/ac" r="84" x14ac:dyDescent="0.2">
      <c r="A84" s="36" t="str">
        <f ca="true">+IF(OFFSET('Water Data'!$B$2,0,10*ROW('Water Data'!E78))="","",OFFSET('Water Data'!$B$2,0,10*ROW('Water Data'!E78)))</f>
        <v/>
      </c>
      <c r="B84" s="36" t="str">
        <f ca="true">+IF(OFFSET('Water Data'!$C$2,0,10*ROW('Water Data'!F78))="","",OFFSET('Water Data'!$C$2,0,10*ROW('Water Data'!F78)))</f>
        <v/>
      </c>
      <c r="C84" s="328" t="str">
        <f t="shared" ca="true" si="1"/>
        <v/>
      </c>
      <c r="D84" s="93"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93"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93"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93"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93"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93"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93"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93"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93"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93"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93"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93"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93"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93"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93"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93"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93"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93"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94"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94"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94"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94"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94"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94"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94"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94"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94"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94"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94"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94"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94"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94"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94"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94"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94"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94"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94"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94"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94"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94"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94"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94"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94"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94"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94"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94"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94"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94"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95"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95"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95"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95"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95"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95"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95"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95"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95"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95"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95"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95"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95"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95"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95"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95"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95"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95"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72"/>
      <c r="BS84" s="272" t="str">
        <f ca="true">+IF(OFFSET('Water Data'!$D$27,0,10*ROW('Water Data'!D78))="","",OFFSET('Water Data'!$D$27,0,10*ROW('Water Data'!D78)))</f>
        <v/>
      </c>
      <c r="BT84" s="272" t="str">
        <f ca="true">+IF(OFFSET('Water Data'!$D$28,0,10*ROW('Water Data'!D78))="","",OFFSET('Water Data'!$D$28,0,10*ROW('Water Data'!D78)))</f>
        <v/>
      </c>
      <c r="BU84" s="272" t="str">
        <f ca="true">+IF(OFFSET('Water Data'!$D$29,0,10*ROW('Water Data'!D78))="","",OFFSET('Water Data'!$D$29,0,10*ROW('Water Data'!D78)))</f>
        <v/>
      </c>
      <c r="BV84" s="272" t="str">
        <f ca="true">+IF(OFFSET('Water Data'!$E$27,0,10*ROW('Water Data'!E78))="","",OFFSET('Water Data'!$E$27,0,10*ROW('Water Data'!E78)))</f>
        <v/>
      </c>
      <c r="BW84" s="272" t="str">
        <f ca="true">+IF(OFFSET('Water Data'!$E$28,0,10*ROW('Water Data'!E78))="","",OFFSET('Water Data'!$E$28,0,10*ROW('Water Data'!E78)))</f>
        <v/>
      </c>
      <c r="BX84" s="272" t="str">
        <f ca="true">+IF(OFFSET('Water Data'!$E$29,0,10*ROW('Water Data'!E78))="","",OFFSET('Water Data'!$E$29,0,10*ROW('Water Data'!E78)))</f>
        <v/>
      </c>
      <c r="BY84" s="272" t="str">
        <f ca="true">+IF(OFFSET('Water Data'!$F$27,0,10*ROW('Water Data'!F78))="","",OFFSET('Water Data'!$F$27,0,10*ROW('Water Data'!F78)))</f>
        <v/>
      </c>
      <c r="BZ84" s="272" t="str">
        <f ca="true">+IF(OFFSET('Water Data'!$F$28,0,10*ROW('Water Data'!F78))="","",OFFSET('Water Data'!$F$28,0,10*ROW('Water Data'!F78)))</f>
        <v/>
      </c>
      <c r="CA84" s="272" t="str">
        <f ca="true">+IF(OFFSET('Water Data'!$F$29,0,10*ROW('Water Data'!F78))="","",OFFSET('Water Data'!$F$29,0,10*ROW('Water Data'!F78)))</f>
        <v/>
      </c>
      <c r="CB84" s="272" t="str">
        <f ca="true">+IF(OFFSET('Water Data'!$G$27,0,10*ROW('Water Data'!G78))="","",OFFSET('Water Data'!$G$27,0,10*ROW('Water Data'!G78)))</f>
        <v/>
      </c>
      <c r="CC84" s="272" t="str">
        <f ca="true">+IF(OFFSET('Water Data'!$G$28,0,10*ROW('Water Data'!G78))="","",OFFSET('Water Data'!$G$28,0,10*ROW('Water Data'!G78)))</f>
        <v/>
      </c>
      <c r="CD84" s="272" t="str">
        <f ca="true">+IF(OFFSET('Water Data'!$G$29,0,10*ROW('Water Data'!G78))="","",OFFSET('Water Data'!$G$29,0,10*ROW('Water Data'!G78)))</f>
        <v/>
      </c>
      <c r="CE84" s="272" t="str">
        <f ca="true">+IF(OFFSET('Water Data'!$H$27,0,10*ROW('Water Data'!H78))="","",OFFSET('Water Data'!$H$27,0,10*ROW('Water Data'!H78)))</f>
        <v/>
      </c>
      <c r="CF84" s="272" t="str">
        <f ca="true">+IF(OFFSET('Water Data'!$H$28,0,10*ROW('Water Data'!H78))="","",OFFSET('Water Data'!$H$28,0,10*ROW('Water Data'!H78)))</f>
        <v/>
      </c>
      <c r="CG84" s="272" t="str">
        <f ca="true">+IF(OFFSET('Water Data'!$H$29,0,10*ROW('Water Data'!H78))="","",OFFSET('Water Data'!$H$29,0,10*ROW('Water Data'!H78)))</f>
        <v/>
      </c>
      <c r="CH84" s="272" t="str">
        <f ca="true">+IF(OFFSET('Water Data'!$I$27,0,10*ROW('Water Data'!I78))="","",OFFSET('Water Data'!$I$27,0,10*ROW('Water Data'!I78)))</f>
        <v/>
      </c>
      <c r="CI84" s="272" t="str">
        <f ca="true">+IF(OFFSET('Water Data'!$I$28,0,10*ROW('Water Data'!I78))="","",OFFSET('Water Data'!$I$28,0,10*ROW('Water Data'!I78)))</f>
        <v/>
      </c>
      <c r="CJ84" s="272" t="str">
        <f ca="true">+IF(OFFSET('Water Data'!$I$29,0,10*ROW('Water Data'!I78))="","",OFFSET('Water Data'!$I$29,0,10*ROW('Water Data'!I78)))</f>
        <v/>
      </c>
      <c r="CK84" s="272" t="str">
        <f ca="true">+IF(OFFSET('Sanitation Data'!$D$28,0,10*ROW('Sanitation Data'!D78))="","",OFFSET('Sanitation Data'!$D$28,0,10*ROW('Sanitation Data'!D78)))</f>
        <v/>
      </c>
      <c r="CL84" s="272" t="str">
        <f ca="true">+IF(OFFSET('Sanitation Data'!$D$29,0,10*ROW('Sanitation Data'!D78))="","",OFFSET('Sanitation Data'!$D$29,0,10*ROW('Sanitation Data'!D78)))</f>
        <v/>
      </c>
      <c r="CM84" s="272" t="str">
        <f ca="true">+IF(OFFSET('Sanitation Data'!$D$30,0,10*ROW('Sanitation Data'!D78))="","",OFFSET('Sanitation Data'!$D$30,0,10*ROW('Sanitation Data'!D78)))</f>
        <v/>
      </c>
      <c r="CN84" s="272" t="str">
        <f ca="true">+IF(OFFSET('Sanitation Data'!$D$31,0,10*ROW('Sanitation Data'!D78))="","",OFFSET('Sanitation Data'!$D$31,0,10*ROW('Sanitation Data'!D78)))</f>
        <v/>
      </c>
      <c r="CO84" s="272" t="str">
        <f ca="true">+IF(OFFSET('Sanitation Data'!$D$32,0,10*ROW('Sanitation Data'!D78))="","",OFFSET('Sanitation Data'!$D$32,0,10*ROW('Sanitation Data'!D78)))</f>
        <v/>
      </c>
      <c r="CP84" s="272" t="str">
        <f ca="true">+IF(OFFSET('Sanitation Data'!$E$28,0,10*ROW('Sanitation Data'!E78))="","",OFFSET('Sanitation Data'!$E$28,0,10*ROW('Sanitation Data'!E78)))</f>
        <v/>
      </c>
      <c r="CQ84" s="272" t="str">
        <f ca="true">+IF(OFFSET('Sanitation Data'!$E$29,0,10*ROW('Sanitation Data'!E78))="","",OFFSET('Sanitation Data'!$E$29,0,10*ROW('Sanitation Data'!E78)))</f>
        <v/>
      </c>
      <c r="CR84" s="272" t="str">
        <f ca="true">+IF(OFFSET('Sanitation Data'!$E$30,0,10*ROW('Sanitation Data'!E78))="","",OFFSET('Sanitation Data'!$E$30,0,10*ROW('Sanitation Data'!E78)))</f>
        <v/>
      </c>
      <c r="CS84" s="272" t="str">
        <f ca="true">+IF(OFFSET('Sanitation Data'!$E$31,0,10*ROW('Sanitation Data'!E78))="","",OFFSET('Sanitation Data'!$E$31,0,10*ROW('Sanitation Data'!E78)))</f>
        <v/>
      </c>
      <c r="CT84" s="272" t="str">
        <f ca="true">+IF(OFFSET('Sanitation Data'!$E$32,0,10*ROW('Sanitation Data'!E78))="","",OFFSET('Sanitation Data'!$E$32,0,10*ROW('Sanitation Data'!E78)))</f>
        <v/>
      </c>
      <c r="CU84" s="272" t="str">
        <f ca="true">+IF(OFFSET('Sanitation Data'!$F$28,0,10*ROW('Sanitation Data'!F78))="","",OFFSET('Sanitation Data'!$F$28,0,10*ROW('Sanitation Data'!F78)))</f>
        <v/>
      </c>
      <c r="CV84" s="272" t="str">
        <f ca="true">+IF(OFFSET('Sanitation Data'!$F$29,0,10*ROW('Sanitation Data'!F78))="","",OFFSET('Sanitation Data'!$F$29,0,10*ROW('Sanitation Data'!F78)))</f>
        <v/>
      </c>
      <c r="CW84" s="272" t="str">
        <f ca="true">+IF(OFFSET('Sanitation Data'!$F$30,0,10*ROW('Sanitation Data'!F78))="","",OFFSET('Sanitation Data'!$F$30,0,10*ROW('Sanitation Data'!F78)))</f>
        <v/>
      </c>
      <c r="CX84" s="272" t="str">
        <f ca="true">+IF(OFFSET('Sanitation Data'!$F$31,0,10*ROW('Sanitation Data'!F78))="","",OFFSET('Sanitation Data'!$F$31,0,10*ROW('Sanitation Data'!F78)))</f>
        <v/>
      </c>
      <c r="CY84" s="272" t="str">
        <f ca="true">+IF(OFFSET('Sanitation Data'!$F$32,0,10*ROW('Sanitation Data'!F78))="","",OFFSET('Sanitation Data'!$F$32,0,10*ROW('Sanitation Data'!F78)))</f>
        <v/>
      </c>
      <c r="CZ84" s="272" t="str">
        <f ca="true">+IF(OFFSET('Sanitation Data'!$G$28,0,10*ROW('Sanitation Data'!G78))="","",OFFSET('Sanitation Data'!$G$28,0,10*ROW('Sanitation Data'!G78)))</f>
        <v/>
      </c>
      <c r="DA84" s="272" t="str">
        <f ca="true">+IF(OFFSET('Sanitation Data'!$G$29,0,10*ROW('Sanitation Data'!G78))="","",OFFSET('Sanitation Data'!$G$29,0,10*ROW('Sanitation Data'!G78)))</f>
        <v/>
      </c>
      <c r="DB84" s="272" t="str">
        <f ca="true">+IF(OFFSET('Sanitation Data'!$G$30,0,10*ROW('Sanitation Data'!G78))="","",OFFSET('Sanitation Data'!$G$30,0,10*ROW('Sanitation Data'!G78)))</f>
        <v/>
      </c>
      <c r="DC84" s="272" t="str">
        <f ca="true">+IF(OFFSET('Sanitation Data'!$G$31,0,10*ROW('Sanitation Data'!G78))="","",OFFSET('Sanitation Data'!$G$31,0,10*ROW('Sanitation Data'!G78)))</f>
        <v/>
      </c>
      <c r="DD84" s="272" t="str">
        <f ca="true">+IF(OFFSET('Sanitation Data'!$G$32,0,10*ROW('Sanitation Data'!G78))="","",OFFSET('Sanitation Data'!$G$32,0,10*ROW('Sanitation Data'!G78)))</f>
        <v/>
      </c>
      <c r="DE84" s="272" t="str">
        <f ca="true">+IF(OFFSET('Sanitation Data'!$H$28,0,10*ROW('Sanitation Data'!H78))="","",OFFSET('Sanitation Data'!$H$28,0,10*ROW('Sanitation Data'!H78)))</f>
        <v/>
      </c>
      <c r="DF84" s="272" t="str">
        <f ca="true">+IF(OFFSET('Sanitation Data'!$H$29,0,10*ROW('Sanitation Data'!H78))="","",OFFSET('Sanitation Data'!$H$29,0,10*ROW('Sanitation Data'!H78)))</f>
        <v/>
      </c>
      <c r="DG84" s="272" t="str">
        <f ca="true">+IF(OFFSET('Sanitation Data'!$H$30,0,10*ROW('Sanitation Data'!H78))="","",OFFSET('Sanitation Data'!$H$30,0,10*ROW('Sanitation Data'!H78)))</f>
        <v/>
      </c>
      <c r="DH84" s="272" t="str">
        <f ca="true">+IF(OFFSET('Sanitation Data'!$H$31,0,10*ROW('Sanitation Data'!H78))="","",OFFSET('Sanitation Data'!$H$31,0,10*ROW('Sanitation Data'!H78)))</f>
        <v/>
      </c>
      <c r="DI84" s="272" t="str">
        <f ca="true">+IF(OFFSET('Sanitation Data'!$H$32,0,10*ROW('Sanitation Data'!H78))="","",OFFSET('Sanitation Data'!$H$32,0,10*ROW('Sanitation Data'!H78)))</f>
        <v/>
      </c>
      <c r="DJ84" s="272" t="str">
        <f ca="true">+IF(OFFSET('Sanitation Data'!$I$28,0,10*ROW('Sanitation Data'!I78))="","",OFFSET('Sanitation Data'!$I$28,0,10*ROW('Sanitation Data'!I78)))</f>
        <v/>
      </c>
      <c r="DK84" s="272" t="str">
        <f ca="true">+IF(OFFSET('Sanitation Data'!$I$29,0,10*ROW('Sanitation Data'!I78))="","",OFFSET('Sanitation Data'!$I$29,0,10*ROW('Sanitation Data'!I78)))</f>
        <v/>
      </c>
      <c r="DL84" s="272" t="str">
        <f ca="true">+IF(OFFSET('Sanitation Data'!$I$30,0,10*ROW('Sanitation Data'!I78))="","",OFFSET('Sanitation Data'!$I$30,0,10*ROW('Sanitation Data'!I78)))</f>
        <v/>
      </c>
      <c r="DM84" s="272" t="str">
        <f ca="true">+IF(OFFSET('Sanitation Data'!$I$31,0,10*ROW('Sanitation Data'!I78))="","",OFFSET('Sanitation Data'!$I$31,0,10*ROW('Sanitation Data'!I78)))</f>
        <v/>
      </c>
      <c r="DN84" s="272" t="str">
        <f ca="true">+IF(OFFSET('Sanitation Data'!$I$32,0,10*ROW('Sanitation Data'!I78))="","",OFFSET('Sanitation Data'!$I$32,0,10*ROW('Sanitation Data'!I78)))</f>
        <v/>
      </c>
      <c r="DO84" s="272" t="str">
        <f ca="true">+IF(OFFSET('Hygiene Data'!$D$11,0,10*ROW('Hygiene Data'!D78))="","",OFFSET('Hygiene Data'!$D$11,0,10*ROW('Hygiene Data'!D78)))</f>
        <v/>
      </c>
      <c r="DP84" s="272" t="str">
        <f ca="true">+IF(OFFSET('Hygiene Data'!$D$12,0,10*ROW('Hygiene Data'!D78))="","",OFFSET('Hygiene Data'!$D$12,0,10*ROW('Hygiene Data'!D78)))</f>
        <v/>
      </c>
      <c r="DQ84" s="272" t="str">
        <f ca="true">+IF(OFFSET('Hygiene Data'!$D$13,0,10*ROW('Hygiene Data'!D78))="","",OFFSET('Hygiene Data'!$D$13,0,10*ROW('Hygiene Data'!D78)))</f>
        <v/>
      </c>
      <c r="DR84" s="272" t="str">
        <f ca="true">+IF(OFFSET('Hygiene Data'!$E$11,0,10*ROW('Hygiene Data'!E78))="","",OFFSET('Hygiene Data'!$E$11,0,10*ROW('Hygiene Data'!E78)))</f>
        <v/>
      </c>
      <c r="DS84" s="272" t="str">
        <f ca="true">+IF(OFFSET('Hygiene Data'!$E$12,0,10*ROW('Hygiene Data'!E78))="","",OFFSET('Hygiene Data'!$E$12,0,10*ROW('Hygiene Data'!E78)))</f>
        <v/>
      </c>
      <c r="DT84" s="272" t="str">
        <f ca="true">+IF(OFFSET('Hygiene Data'!$E$13,0,10*ROW('Hygiene Data'!E78))="","",OFFSET('Hygiene Data'!$E$13,0,10*ROW('Hygiene Data'!E78)))</f>
        <v/>
      </c>
      <c r="DU84" s="272" t="str">
        <f ca="true">+IF(OFFSET('Hygiene Data'!$F$11,0,10*ROW('Hygiene Data'!F78))="","",OFFSET('Hygiene Data'!$F$11,0,10*ROW('Hygiene Data'!F78)))</f>
        <v/>
      </c>
      <c r="DV84" s="272" t="str">
        <f ca="true">+IF(OFFSET('Hygiene Data'!$F$12,0,10*ROW('Hygiene Data'!F78))="","",OFFSET('Hygiene Data'!$F$12,0,10*ROW('Hygiene Data'!F78)))</f>
        <v/>
      </c>
      <c r="DW84" s="272" t="str">
        <f ca="true">+IF(OFFSET('Hygiene Data'!$F$13,0,10*ROW('Hygiene Data'!F78))="","",OFFSET('Hygiene Data'!$F$13,0,10*ROW('Hygiene Data'!F78)))</f>
        <v/>
      </c>
      <c r="DX84" s="272" t="str">
        <f ca="true">+IF(OFFSET('Hygiene Data'!$G$11,0,10*ROW('Hygiene Data'!G78))="","",OFFSET('Hygiene Data'!$G$11,0,10*ROW('Hygiene Data'!G78)))</f>
        <v/>
      </c>
      <c r="DY84" s="272" t="str">
        <f ca="true">+IF(OFFSET('Hygiene Data'!$G$12,0,10*ROW('Hygiene Data'!G78))="","",OFFSET('Hygiene Data'!$G$12,0,10*ROW('Hygiene Data'!G78)))</f>
        <v/>
      </c>
      <c r="DZ84" s="272" t="str">
        <f ca="true">+IF(OFFSET('Hygiene Data'!$G$13,0,10*ROW('Hygiene Data'!G78))="","",OFFSET('Hygiene Data'!$G$13,0,10*ROW('Hygiene Data'!G78)))</f>
        <v/>
      </c>
      <c r="EA84" s="272" t="str">
        <f ca="true">+IF(OFFSET('Hygiene Data'!$H$11,0,10*ROW('Hygiene Data'!H78))="","",OFFSET('Hygiene Data'!$H$11,0,10*ROW('Hygiene Data'!H78)))</f>
        <v/>
      </c>
      <c r="EB84" s="272" t="str">
        <f ca="true">+IF(OFFSET('Hygiene Data'!$H$12,0,10*ROW('Hygiene Data'!H78))="","",OFFSET('Hygiene Data'!$H$12,0,10*ROW('Hygiene Data'!H78)))</f>
        <v/>
      </c>
      <c r="EC84" s="272" t="str">
        <f ca="true">+IF(OFFSET('Hygiene Data'!$H$13,0,10*ROW('Hygiene Data'!H78))="","",OFFSET('Hygiene Data'!$H$13,0,10*ROW('Hygiene Data'!H78)))</f>
        <v/>
      </c>
      <c r="ED84" s="272" t="str">
        <f ca="true">+IF(OFFSET('Hygiene Data'!$I$11,0,10*ROW('Hygiene Data'!I78))="","",OFFSET('Hygiene Data'!$I$11,0,10*ROW('Hygiene Data'!I78)))</f>
        <v/>
      </c>
      <c r="EE84" s="272" t="str">
        <f ca="true">+IF(OFFSET('Hygiene Data'!$I$12,0,10*ROW('Hygiene Data'!I78))="","",OFFSET('Hygiene Data'!$I$12,0,10*ROW('Hygiene Data'!I78)))</f>
        <v/>
      </c>
      <c r="EF84" s="272" t="str">
        <f ca="true">+IF(OFFSET('Hygiene Data'!$I$13,0,10*ROW('Hygiene Data'!I78))="","",OFFSET('Hygiene Data'!$I$13,0,10*ROW('Hygiene Data'!I78)))</f>
        <v/>
      </c>
    </row>
    <row xmlns:x14ac="http://schemas.microsoft.com/office/spreadsheetml/2009/9/ac" r="85" x14ac:dyDescent="0.2">
      <c r="A85" s="36" t="str">
        <f ca="true">+IF(OFFSET('Water Data'!$B$2,0,10*ROW('Water Data'!E79))="","",OFFSET('Water Data'!$B$2,0,10*ROW('Water Data'!E79)))</f>
        <v/>
      </c>
      <c r="B85" s="36" t="str">
        <f ca="true">+IF(OFFSET('Water Data'!$C$2,0,10*ROW('Water Data'!F79))="","",OFFSET('Water Data'!$C$2,0,10*ROW('Water Data'!F79)))</f>
        <v/>
      </c>
      <c r="C85" s="328" t="str">
        <f t="shared" ca="true" si="1"/>
        <v/>
      </c>
      <c r="D85" s="93"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93"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93"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93"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93"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93"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93"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93"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93"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93"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93"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93"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93"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93"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93"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93"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93"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93"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94"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94"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94"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94"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94"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94"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94"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94"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94"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94"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94"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94"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94"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94"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94"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94"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94"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94"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94"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94"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94"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94"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94"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94"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94"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94"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94"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94"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94"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94"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95"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95"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95"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95"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95"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95"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95"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95"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95"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95"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95"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95"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95"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95"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95"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95"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95"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95"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72"/>
      <c r="BS85" s="272" t="str">
        <f ca="true">+IF(OFFSET('Water Data'!$D$27,0,10*ROW('Water Data'!D79))="","",OFFSET('Water Data'!$D$27,0,10*ROW('Water Data'!D79)))</f>
        <v/>
      </c>
      <c r="BT85" s="272" t="str">
        <f ca="true">+IF(OFFSET('Water Data'!$D$28,0,10*ROW('Water Data'!D79))="","",OFFSET('Water Data'!$D$28,0,10*ROW('Water Data'!D79)))</f>
        <v/>
      </c>
      <c r="BU85" s="272" t="str">
        <f ca="true">+IF(OFFSET('Water Data'!$D$29,0,10*ROW('Water Data'!D79))="","",OFFSET('Water Data'!$D$29,0,10*ROW('Water Data'!D79)))</f>
        <v/>
      </c>
      <c r="BV85" s="272" t="str">
        <f ca="true">+IF(OFFSET('Water Data'!$E$27,0,10*ROW('Water Data'!E79))="","",OFFSET('Water Data'!$E$27,0,10*ROW('Water Data'!E79)))</f>
        <v/>
      </c>
      <c r="BW85" s="272" t="str">
        <f ca="true">+IF(OFFSET('Water Data'!$E$28,0,10*ROW('Water Data'!E79))="","",OFFSET('Water Data'!$E$28,0,10*ROW('Water Data'!E79)))</f>
        <v/>
      </c>
      <c r="BX85" s="272" t="str">
        <f ca="true">+IF(OFFSET('Water Data'!$E$29,0,10*ROW('Water Data'!E79))="","",OFFSET('Water Data'!$E$29,0,10*ROW('Water Data'!E79)))</f>
        <v/>
      </c>
      <c r="BY85" s="272" t="str">
        <f ca="true">+IF(OFFSET('Water Data'!$F$27,0,10*ROW('Water Data'!F79))="","",OFFSET('Water Data'!$F$27,0,10*ROW('Water Data'!F79)))</f>
        <v/>
      </c>
      <c r="BZ85" s="272" t="str">
        <f ca="true">+IF(OFFSET('Water Data'!$F$28,0,10*ROW('Water Data'!F79))="","",OFFSET('Water Data'!$F$28,0,10*ROW('Water Data'!F79)))</f>
        <v/>
      </c>
      <c r="CA85" s="272" t="str">
        <f ca="true">+IF(OFFSET('Water Data'!$F$29,0,10*ROW('Water Data'!F79))="","",OFFSET('Water Data'!$F$29,0,10*ROW('Water Data'!F79)))</f>
        <v/>
      </c>
      <c r="CB85" s="272" t="str">
        <f ca="true">+IF(OFFSET('Water Data'!$G$27,0,10*ROW('Water Data'!G79))="","",OFFSET('Water Data'!$G$27,0,10*ROW('Water Data'!G79)))</f>
        <v/>
      </c>
      <c r="CC85" s="272" t="str">
        <f ca="true">+IF(OFFSET('Water Data'!$G$28,0,10*ROW('Water Data'!G79))="","",OFFSET('Water Data'!$G$28,0,10*ROW('Water Data'!G79)))</f>
        <v/>
      </c>
      <c r="CD85" s="272" t="str">
        <f ca="true">+IF(OFFSET('Water Data'!$G$29,0,10*ROW('Water Data'!G79))="","",OFFSET('Water Data'!$G$29,0,10*ROW('Water Data'!G79)))</f>
        <v/>
      </c>
      <c r="CE85" s="272" t="str">
        <f ca="true">+IF(OFFSET('Water Data'!$H$27,0,10*ROW('Water Data'!H79))="","",OFFSET('Water Data'!$H$27,0,10*ROW('Water Data'!H79)))</f>
        <v/>
      </c>
      <c r="CF85" s="272" t="str">
        <f ca="true">+IF(OFFSET('Water Data'!$H$28,0,10*ROW('Water Data'!H79))="","",OFFSET('Water Data'!$H$28,0,10*ROW('Water Data'!H79)))</f>
        <v/>
      </c>
      <c r="CG85" s="272" t="str">
        <f ca="true">+IF(OFFSET('Water Data'!$H$29,0,10*ROW('Water Data'!H79))="","",OFFSET('Water Data'!$H$29,0,10*ROW('Water Data'!H79)))</f>
        <v/>
      </c>
      <c r="CH85" s="272" t="str">
        <f ca="true">+IF(OFFSET('Water Data'!$I$27,0,10*ROW('Water Data'!I79))="","",OFFSET('Water Data'!$I$27,0,10*ROW('Water Data'!I79)))</f>
        <v/>
      </c>
      <c r="CI85" s="272" t="str">
        <f ca="true">+IF(OFFSET('Water Data'!$I$28,0,10*ROW('Water Data'!I79))="","",OFFSET('Water Data'!$I$28,0,10*ROW('Water Data'!I79)))</f>
        <v/>
      </c>
      <c r="CJ85" s="272" t="str">
        <f ca="true">+IF(OFFSET('Water Data'!$I$29,0,10*ROW('Water Data'!I79))="","",OFFSET('Water Data'!$I$29,0,10*ROW('Water Data'!I79)))</f>
        <v/>
      </c>
      <c r="CK85" s="272" t="str">
        <f ca="true">+IF(OFFSET('Sanitation Data'!$D$28,0,10*ROW('Sanitation Data'!D79))="","",OFFSET('Sanitation Data'!$D$28,0,10*ROW('Sanitation Data'!D79)))</f>
        <v/>
      </c>
      <c r="CL85" s="272" t="str">
        <f ca="true">+IF(OFFSET('Sanitation Data'!$D$29,0,10*ROW('Sanitation Data'!D79))="","",OFFSET('Sanitation Data'!$D$29,0,10*ROW('Sanitation Data'!D79)))</f>
        <v/>
      </c>
      <c r="CM85" s="272" t="str">
        <f ca="true">+IF(OFFSET('Sanitation Data'!$D$30,0,10*ROW('Sanitation Data'!D79))="","",OFFSET('Sanitation Data'!$D$30,0,10*ROW('Sanitation Data'!D79)))</f>
        <v/>
      </c>
      <c r="CN85" s="272" t="str">
        <f ca="true">+IF(OFFSET('Sanitation Data'!$D$31,0,10*ROW('Sanitation Data'!D79))="","",OFFSET('Sanitation Data'!$D$31,0,10*ROW('Sanitation Data'!D79)))</f>
        <v/>
      </c>
      <c r="CO85" s="272" t="str">
        <f ca="true">+IF(OFFSET('Sanitation Data'!$D$32,0,10*ROW('Sanitation Data'!D79))="","",OFFSET('Sanitation Data'!$D$32,0,10*ROW('Sanitation Data'!D79)))</f>
        <v/>
      </c>
      <c r="CP85" s="272" t="str">
        <f ca="true">+IF(OFFSET('Sanitation Data'!$E$28,0,10*ROW('Sanitation Data'!E79))="","",OFFSET('Sanitation Data'!$E$28,0,10*ROW('Sanitation Data'!E79)))</f>
        <v/>
      </c>
      <c r="CQ85" s="272" t="str">
        <f ca="true">+IF(OFFSET('Sanitation Data'!$E$29,0,10*ROW('Sanitation Data'!E79))="","",OFFSET('Sanitation Data'!$E$29,0,10*ROW('Sanitation Data'!E79)))</f>
        <v/>
      </c>
      <c r="CR85" s="272" t="str">
        <f ca="true">+IF(OFFSET('Sanitation Data'!$E$30,0,10*ROW('Sanitation Data'!E79))="","",OFFSET('Sanitation Data'!$E$30,0,10*ROW('Sanitation Data'!E79)))</f>
        <v/>
      </c>
      <c r="CS85" s="272" t="str">
        <f ca="true">+IF(OFFSET('Sanitation Data'!$E$31,0,10*ROW('Sanitation Data'!E79))="","",OFFSET('Sanitation Data'!$E$31,0,10*ROW('Sanitation Data'!E79)))</f>
        <v/>
      </c>
      <c r="CT85" s="272" t="str">
        <f ca="true">+IF(OFFSET('Sanitation Data'!$E$32,0,10*ROW('Sanitation Data'!E79))="","",OFFSET('Sanitation Data'!$E$32,0,10*ROW('Sanitation Data'!E79)))</f>
        <v/>
      </c>
      <c r="CU85" s="272" t="str">
        <f ca="true">+IF(OFFSET('Sanitation Data'!$F$28,0,10*ROW('Sanitation Data'!F79))="","",OFFSET('Sanitation Data'!$F$28,0,10*ROW('Sanitation Data'!F79)))</f>
        <v/>
      </c>
      <c r="CV85" s="272" t="str">
        <f ca="true">+IF(OFFSET('Sanitation Data'!$F$29,0,10*ROW('Sanitation Data'!F79))="","",OFFSET('Sanitation Data'!$F$29,0,10*ROW('Sanitation Data'!F79)))</f>
        <v/>
      </c>
      <c r="CW85" s="272" t="str">
        <f ca="true">+IF(OFFSET('Sanitation Data'!$F$30,0,10*ROW('Sanitation Data'!F79))="","",OFFSET('Sanitation Data'!$F$30,0,10*ROW('Sanitation Data'!F79)))</f>
        <v/>
      </c>
      <c r="CX85" s="272" t="str">
        <f ca="true">+IF(OFFSET('Sanitation Data'!$F$31,0,10*ROW('Sanitation Data'!F79))="","",OFFSET('Sanitation Data'!$F$31,0,10*ROW('Sanitation Data'!F79)))</f>
        <v/>
      </c>
      <c r="CY85" s="272" t="str">
        <f ca="true">+IF(OFFSET('Sanitation Data'!$F$32,0,10*ROW('Sanitation Data'!F79))="","",OFFSET('Sanitation Data'!$F$32,0,10*ROW('Sanitation Data'!F79)))</f>
        <v/>
      </c>
      <c r="CZ85" s="272" t="str">
        <f ca="true">+IF(OFFSET('Sanitation Data'!$G$28,0,10*ROW('Sanitation Data'!G79))="","",OFFSET('Sanitation Data'!$G$28,0,10*ROW('Sanitation Data'!G79)))</f>
        <v/>
      </c>
      <c r="DA85" s="272" t="str">
        <f ca="true">+IF(OFFSET('Sanitation Data'!$G$29,0,10*ROW('Sanitation Data'!G79))="","",OFFSET('Sanitation Data'!$G$29,0,10*ROW('Sanitation Data'!G79)))</f>
        <v/>
      </c>
      <c r="DB85" s="272" t="str">
        <f ca="true">+IF(OFFSET('Sanitation Data'!$G$30,0,10*ROW('Sanitation Data'!G79))="","",OFFSET('Sanitation Data'!$G$30,0,10*ROW('Sanitation Data'!G79)))</f>
        <v/>
      </c>
      <c r="DC85" s="272" t="str">
        <f ca="true">+IF(OFFSET('Sanitation Data'!$G$31,0,10*ROW('Sanitation Data'!G79))="","",OFFSET('Sanitation Data'!$G$31,0,10*ROW('Sanitation Data'!G79)))</f>
        <v/>
      </c>
      <c r="DD85" s="272" t="str">
        <f ca="true">+IF(OFFSET('Sanitation Data'!$G$32,0,10*ROW('Sanitation Data'!G79))="","",OFFSET('Sanitation Data'!$G$32,0,10*ROW('Sanitation Data'!G79)))</f>
        <v/>
      </c>
      <c r="DE85" s="272" t="str">
        <f ca="true">+IF(OFFSET('Sanitation Data'!$H$28,0,10*ROW('Sanitation Data'!H79))="","",OFFSET('Sanitation Data'!$H$28,0,10*ROW('Sanitation Data'!H79)))</f>
        <v/>
      </c>
      <c r="DF85" s="272" t="str">
        <f ca="true">+IF(OFFSET('Sanitation Data'!$H$29,0,10*ROW('Sanitation Data'!H79))="","",OFFSET('Sanitation Data'!$H$29,0,10*ROW('Sanitation Data'!H79)))</f>
        <v/>
      </c>
      <c r="DG85" s="272" t="str">
        <f ca="true">+IF(OFFSET('Sanitation Data'!$H$30,0,10*ROW('Sanitation Data'!H79))="","",OFFSET('Sanitation Data'!$H$30,0,10*ROW('Sanitation Data'!H79)))</f>
        <v/>
      </c>
      <c r="DH85" s="272" t="str">
        <f ca="true">+IF(OFFSET('Sanitation Data'!$H$31,0,10*ROW('Sanitation Data'!H79))="","",OFFSET('Sanitation Data'!$H$31,0,10*ROW('Sanitation Data'!H79)))</f>
        <v/>
      </c>
      <c r="DI85" s="272" t="str">
        <f ca="true">+IF(OFFSET('Sanitation Data'!$H$32,0,10*ROW('Sanitation Data'!H79))="","",OFFSET('Sanitation Data'!$H$32,0,10*ROW('Sanitation Data'!H79)))</f>
        <v/>
      </c>
      <c r="DJ85" s="272" t="str">
        <f ca="true">+IF(OFFSET('Sanitation Data'!$I$28,0,10*ROW('Sanitation Data'!I79))="","",OFFSET('Sanitation Data'!$I$28,0,10*ROW('Sanitation Data'!I79)))</f>
        <v/>
      </c>
      <c r="DK85" s="272" t="str">
        <f ca="true">+IF(OFFSET('Sanitation Data'!$I$29,0,10*ROW('Sanitation Data'!I79))="","",OFFSET('Sanitation Data'!$I$29,0,10*ROW('Sanitation Data'!I79)))</f>
        <v/>
      </c>
      <c r="DL85" s="272" t="str">
        <f ca="true">+IF(OFFSET('Sanitation Data'!$I$30,0,10*ROW('Sanitation Data'!I79))="","",OFFSET('Sanitation Data'!$I$30,0,10*ROW('Sanitation Data'!I79)))</f>
        <v/>
      </c>
      <c r="DM85" s="272" t="str">
        <f ca="true">+IF(OFFSET('Sanitation Data'!$I$31,0,10*ROW('Sanitation Data'!I79))="","",OFFSET('Sanitation Data'!$I$31,0,10*ROW('Sanitation Data'!I79)))</f>
        <v/>
      </c>
      <c r="DN85" s="272" t="str">
        <f ca="true">+IF(OFFSET('Sanitation Data'!$I$32,0,10*ROW('Sanitation Data'!I79))="","",OFFSET('Sanitation Data'!$I$32,0,10*ROW('Sanitation Data'!I79)))</f>
        <v/>
      </c>
      <c r="DO85" s="272" t="str">
        <f ca="true">+IF(OFFSET('Hygiene Data'!$D$11,0,10*ROW('Hygiene Data'!D79))="","",OFFSET('Hygiene Data'!$D$11,0,10*ROW('Hygiene Data'!D79)))</f>
        <v/>
      </c>
      <c r="DP85" s="272" t="str">
        <f ca="true">+IF(OFFSET('Hygiene Data'!$D$12,0,10*ROW('Hygiene Data'!D79))="","",OFFSET('Hygiene Data'!$D$12,0,10*ROW('Hygiene Data'!D79)))</f>
        <v/>
      </c>
      <c r="DQ85" s="272" t="str">
        <f ca="true">+IF(OFFSET('Hygiene Data'!$D$13,0,10*ROW('Hygiene Data'!D79))="","",OFFSET('Hygiene Data'!$D$13,0,10*ROW('Hygiene Data'!D79)))</f>
        <v/>
      </c>
      <c r="DR85" s="272" t="str">
        <f ca="true">+IF(OFFSET('Hygiene Data'!$E$11,0,10*ROW('Hygiene Data'!E79))="","",OFFSET('Hygiene Data'!$E$11,0,10*ROW('Hygiene Data'!E79)))</f>
        <v/>
      </c>
      <c r="DS85" s="272" t="str">
        <f ca="true">+IF(OFFSET('Hygiene Data'!$E$12,0,10*ROW('Hygiene Data'!E79))="","",OFFSET('Hygiene Data'!$E$12,0,10*ROW('Hygiene Data'!E79)))</f>
        <v/>
      </c>
      <c r="DT85" s="272" t="str">
        <f ca="true">+IF(OFFSET('Hygiene Data'!$E$13,0,10*ROW('Hygiene Data'!E79))="","",OFFSET('Hygiene Data'!$E$13,0,10*ROW('Hygiene Data'!E79)))</f>
        <v/>
      </c>
      <c r="DU85" s="272" t="str">
        <f ca="true">+IF(OFFSET('Hygiene Data'!$F$11,0,10*ROW('Hygiene Data'!F79))="","",OFFSET('Hygiene Data'!$F$11,0,10*ROW('Hygiene Data'!F79)))</f>
        <v/>
      </c>
      <c r="DV85" s="272" t="str">
        <f ca="true">+IF(OFFSET('Hygiene Data'!$F$12,0,10*ROW('Hygiene Data'!F79))="","",OFFSET('Hygiene Data'!$F$12,0,10*ROW('Hygiene Data'!F79)))</f>
        <v/>
      </c>
      <c r="DW85" s="272" t="str">
        <f ca="true">+IF(OFFSET('Hygiene Data'!$F$13,0,10*ROW('Hygiene Data'!F79))="","",OFFSET('Hygiene Data'!$F$13,0,10*ROW('Hygiene Data'!F79)))</f>
        <v/>
      </c>
      <c r="DX85" s="272" t="str">
        <f ca="true">+IF(OFFSET('Hygiene Data'!$G$11,0,10*ROW('Hygiene Data'!G79))="","",OFFSET('Hygiene Data'!$G$11,0,10*ROW('Hygiene Data'!G79)))</f>
        <v/>
      </c>
      <c r="DY85" s="272" t="str">
        <f ca="true">+IF(OFFSET('Hygiene Data'!$G$12,0,10*ROW('Hygiene Data'!G79))="","",OFFSET('Hygiene Data'!$G$12,0,10*ROW('Hygiene Data'!G79)))</f>
        <v/>
      </c>
      <c r="DZ85" s="272" t="str">
        <f ca="true">+IF(OFFSET('Hygiene Data'!$G$13,0,10*ROW('Hygiene Data'!G79))="","",OFFSET('Hygiene Data'!$G$13,0,10*ROW('Hygiene Data'!G79)))</f>
        <v/>
      </c>
      <c r="EA85" s="272" t="str">
        <f ca="true">+IF(OFFSET('Hygiene Data'!$H$11,0,10*ROW('Hygiene Data'!H79))="","",OFFSET('Hygiene Data'!$H$11,0,10*ROW('Hygiene Data'!H79)))</f>
        <v/>
      </c>
      <c r="EB85" s="272" t="str">
        <f ca="true">+IF(OFFSET('Hygiene Data'!$H$12,0,10*ROW('Hygiene Data'!H79))="","",OFFSET('Hygiene Data'!$H$12,0,10*ROW('Hygiene Data'!H79)))</f>
        <v/>
      </c>
      <c r="EC85" s="272" t="str">
        <f ca="true">+IF(OFFSET('Hygiene Data'!$H$13,0,10*ROW('Hygiene Data'!H79))="","",OFFSET('Hygiene Data'!$H$13,0,10*ROW('Hygiene Data'!H79)))</f>
        <v/>
      </c>
      <c r="ED85" s="272" t="str">
        <f ca="true">+IF(OFFSET('Hygiene Data'!$I$11,0,10*ROW('Hygiene Data'!I79))="","",OFFSET('Hygiene Data'!$I$11,0,10*ROW('Hygiene Data'!I79)))</f>
        <v/>
      </c>
      <c r="EE85" s="272" t="str">
        <f ca="true">+IF(OFFSET('Hygiene Data'!$I$12,0,10*ROW('Hygiene Data'!I79))="","",OFFSET('Hygiene Data'!$I$12,0,10*ROW('Hygiene Data'!I79)))</f>
        <v/>
      </c>
      <c r="EF85" s="272" t="str">
        <f ca="true">+IF(OFFSET('Hygiene Data'!$I$13,0,10*ROW('Hygiene Data'!I79))="","",OFFSET('Hygiene Data'!$I$13,0,10*ROW('Hygiene Data'!I79)))</f>
        <v/>
      </c>
    </row>
    <row xmlns:x14ac="http://schemas.microsoft.com/office/spreadsheetml/2009/9/ac" r="86" x14ac:dyDescent="0.2">
      <c r="A86" s="36" t="str">
        <f ca="true">+IF(OFFSET('Water Data'!$B$2,0,10*ROW('Water Data'!E80))="","",OFFSET('Water Data'!$B$2,0,10*ROW('Water Data'!E80)))</f>
        <v/>
      </c>
      <c r="B86" s="36" t="str">
        <f ca="true">+IF(OFFSET('Water Data'!$C$2,0,10*ROW('Water Data'!F80))="","",OFFSET('Water Data'!$C$2,0,10*ROW('Water Data'!F80)))</f>
        <v/>
      </c>
      <c r="C86" s="328" t="str">
        <f t="shared" ca="true" si="1"/>
        <v/>
      </c>
      <c r="D86" s="93"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93"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93"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93"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93"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93"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93"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93"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93"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93"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93"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93"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93"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93"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93"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93"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93"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93"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94"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94"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94"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94"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94"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94"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94"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94"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94"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94"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94"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94"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94"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94"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94"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94"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94"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94"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94"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94"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94"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94"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94"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94"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94"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94"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94"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94"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94"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94"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95"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95"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95"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95"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95"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95"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95"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95"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95"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95"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95"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95"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95"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95"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95"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95"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95"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95"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72"/>
      <c r="BS86" s="272" t="str">
        <f ca="true">+IF(OFFSET('Water Data'!$D$27,0,10*ROW('Water Data'!D80))="","",OFFSET('Water Data'!$D$27,0,10*ROW('Water Data'!D80)))</f>
        <v/>
      </c>
      <c r="BT86" s="272" t="str">
        <f ca="true">+IF(OFFSET('Water Data'!$D$28,0,10*ROW('Water Data'!D80))="","",OFFSET('Water Data'!$D$28,0,10*ROW('Water Data'!D80)))</f>
        <v/>
      </c>
      <c r="BU86" s="272" t="str">
        <f ca="true">+IF(OFFSET('Water Data'!$D$29,0,10*ROW('Water Data'!D80))="","",OFFSET('Water Data'!$D$29,0,10*ROW('Water Data'!D80)))</f>
        <v/>
      </c>
      <c r="BV86" s="272" t="str">
        <f ca="true">+IF(OFFSET('Water Data'!$E$27,0,10*ROW('Water Data'!E80))="","",OFFSET('Water Data'!$E$27,0,10*ROW('Water Data'!E80)))</f>
        <v/>
      </c>
      <c r="BW86" s="272" t="str">
        <f ca="true">+IF(OFFSET('Water Data'!$E$28,0,10*ROW('Water Data'!E80))="","",OFFSET('Water Data'!$E$28,0,10*ROW('Water Data'!E80)))</f>
        <v/>
      </c>
      <c r="BX86" s="272" t="str">
        <f ca="true">+IF(OFFSET('Water Data'!$E$29,0,10*ROW('Water Data'!E80))="","",OFFSET('Water Data'!$E$29,0,10*ROW('Water Data'!E80)))</f>
        <v/>
      </c>
      <c r="BY86" s="272" t="str">
        <f ca="true">+IF(OFFSET('Water Data'!$F$27,0,10*ROW('Water Data'!F80))="","",OFFSET('Water Data'!$F$27,0,10*ROW('Water Data'!F80)))</f>
        <v/>
      </c>
      <c r="BZ86" s="272" t="str">
        <f ca="true">+IF(OFFSET('Water Data'!$F$28,0,10*ROW('Water Data'!F80))="","",OFFSET('Water Data'!$F$28,0,10*ROW('Water Data'!F80)))</f>
        <v/>
      </c>
      <c r="CA86" s="272" t="str">
        <f ca="true">+IF(OFFSET('Water Data'!$F$29,0,10*ROW('Water Data'!F80))="","",OFFSET('Water Data'!$F$29,0,10*ROW('Water Data'!F80)))</f>
        <v/>
      </c>
      <c r="CB86" s="272" t="str">
        <f ca="true">+IF(OFFSET('Water Data'!$G$27,0,10*ROW('Water Data'!G80))="","",OFFSET('Water Data'!$G$27,0,10*ROW('Water Data'!G80)))</f>
        <v/>
      </c>
      <c r="CC86" s="272" t="str">
        <f ca="true">+IF(OFFSET('Water Data'!$G$28,0,10*ROW('Water Data'!G80))="","",OFFSET('Water Data'!$G$28,0,10*ROW('Water Data'!G80)))</f>
        <v/>
      </c>
      <c r="CD86" s="272" t="str">
        <f ca="true">+IF(OFFSET('Water Data'!$G$29,0,10*ROW('Water Data'!G80))="","",OFFSET('Water Data'!$G$29,0,10*ROW('Water Data'!G80)))</f>
        <v/>
      </c>
      <c r="CE86" s="272" t="str">
        <f ca="true">+IF(OFFSET('Water Data'!$H$27,0,10*ROW('Water Data'!H80))="","",OFFSET('Water Data'!$H$27,0,10*ROW('Water Data'!H80)))</f>
        <v/>
      </c>
      <c r="CF86" s="272" t="str">
        <f ca="true">+IF(OFFSET('Water Data'!$H$28,0,10*ROW('Water Data'!H80))="","",OFFSET('Water Data'!$H$28,0,10*ROW('Water Data'!H80)))</f>
        <v/>
      </c>
      <c r="CG86" s="272" t="str">
        <f ca="true">+IF(OFFSET('Water Data'!$H$29,0,10*ROW('Water Data'!H80))="","",OFFSET('Water Data'!$H$29,0,10*ROW('Water Data'!H80)))</f>
        <v/>
      </c>
      <c r="CH86" s="272" t="str">
        <f ca="true">+IF(OFFSET('Water Data'!$I$27,0,10*ROW('Water Data'!I80))="","",OFFSET('Water Data'!$I$27,0,10*ROW('Water Data'!I80)))</f>
        <v/>
      </c>
      <c r="CI86" s="272" t="str">
        <f ca="true">+IF(OFFSET('Water Data'!$I$28,0,10*ROW('Water Data'!I80))="","",OFFSET('Water Data'!$I$28,0,10*ROW('Water Data'!I80)))</f>
        <v/>
      </c>
      <c r="CJ86" s="272" t="str">
        <f ca="true">+IF(OFFSET('Water Data'!$I$29,0,10*ROW('Water Data'!I80))="","",OFFSET('Water Data'!$I$29,0,10*ROW('Water Data'!I80)))</f>
        <v/>
      </c>
      <c r="CK86" s="272" t="str">
        <f ca="true">+IF(OFFSET('Sanitation Data'!$D$28,0,10*ROW('Sanitation Data'!D80))="","",OFFSET('Sanitation Data'!$D$28,0,10*ROW('Sanitation Data'!D80)))</f>
        <v/>
      </c>
      <c r="CL86" s="272" t="str">
        <f ca="true">+IF(OFFSET('Sanitation Data'!$D$29,0,10*ROW('Sanitation Data'!D80))="","",OFFSET('Sanitation Data'!$D$29,0,10*ROW('Sanitation Data'!D80)))</f>
        <v/>
      </c>
      <c r="CM86" s="272" t="str">
        <f ca="true">+IF(OFFSET('Sanitation Data'!$D$30,0,10*ROW('Sanitation Data'!D80))="","",OFFSET('Sanitation Data'!$D$30,0,10*ROW('Sanitation Data'!D80)))</f>
        <v/>
      </c>
      <c r="CN86" s="272" t="str">
        <f ca="true">+IF(OFFSET('Sanitation Data'!$D$31,0,10*ROW('Sanitation Data'!D80))="","",OFFSET('Sanitation Data'!$D$31,0,10*ROW('Sanitation Data'!D80)))</f>
        <v/>
      </c>
      <c r="CO86" s="272" t="str">
        <f ca="true">+IF(OFFSET('Sanitation Data'!$D$32,0,10*ROW('Sanitation Data'!D80))="","",OFFSET('Sanitation Data'!$D$32,0,10*ROW('Sanitation Data'!D80)))</f>
        <v/>
      </c>
      <c r="CP86" s="272" t="str">
        <f ca="true">+IF(OFFSET('Sanitation Data'!$E$28,0,10*ROW('Sanitation Data'!E80))="","",OFFSET('Sanitation Data'!$E$28,0,10*ROW('Sanitation Data'!E80)))</f>
        <v/>
      </c>
      <c r="CQ86" s="272" t="str">
        <f ca="true">+IF(OFFSET('Sanitation Data'!$E$29,0,10*ROW('Sanitation Data'!E80))="","",OFFSET('Sanitation Data'!$E$29,0,10*ROW('Sanitation Data'!E80)))</f>
        <v/>
      </c>
      <c r="CR86" s="272" t="str">
        <f ca="true">+IF(OFFSET('Sanitation Data'!$E$30,0,10*ROW('Sanitation Data'!E80))="","",OFFSET('Sanitation Data'!$E$30,0,10*ROW('Sanitation Data'!E80)))</f>
        <v/>
      </c>
      <c r="CS86" s="272" t="str">
        <f ca="true">+IF(OFFSET('Sanitation Data'!$E$31,0,10*ROW('Sanitation Data'!E80))="","",OFFSET('Sanitation Data'!$E$31,0,10*ROW('Sanitation Data'!E80)))</f>
        <v/>
      </c>
      <c r="CT86" s="272" t="str">
        <f ca="true">+IF(OFFSET('Sanitation Data'!$E$32,0,10*ROW('Sanitation Data'!E80))="","",OFFSET('Sanitation Data'!$E$32,0,10*ROW('Sanitation Data'!E80)))</f>
        <v/>
      </c>
      <c r="CU86" s="272" t="str">
        <f ca="true">+IF(OFFSET('Sanitation Data'!$F$28,0,10*ROW('Sanitation Data'!F80))="","",OFFSET('Sanitation Data'!$F$28,0,10*ROW('Sanitation Data'!F80)))</f>
        <v/>
      </c>
      <c r="CV86" s="272" t="str">
        <f ca="true">+IF(OFFSET('Sanitation Data'!$F$29,0,10*ROW('Sanitation Data'!F80))="","",OFFSET('Sanitation Data'!$F$29,0,10*ROW('Sanitation Data'!F80)))</f>
        <v/>
      </c>
      <c r="CW86" s="272" t="str">
        <f ca="true">+IF(OFFSET('Sanitation Data'!$F$30,0,10*ROW('Sanitation Data'!F80))="","",OFFSET('Sanitation Data'!$F$30,0,10*ROW('Sanitation Data'!F80)))</f>
        <v/>
      </c>
      <c r="CX86" s="272" t="str">
        <f ca="true">+IF(OFFSET('Sanitation Data'!$F$31,0,10*ROW('Sanitation Data'!F80))="","",OFFSET('Sanitation Data'!$F$31,0,10*ROW('Sanitation Data'!F80)))</f>
        <v/>
      </c>
      <c r="CY86" s="272" t="str">
        <f ca="true">+IF(OFFSET('Sanitation Data'!$F$32,0,10*ROW('Sanitation Data'!F80))="","",OFFSET('Sanitation Data'!$F$32,0,10*ROW('Sanitation Data'!F80)))</f>
        <v/>
      </c>
      <c r="CZ86" s="272" t="str">
        <f ca="true">+IF(OFFSET('Sanitation Data'!$G$28,0,10*ROW('Sanitation Data'!G80))="","",OFFSET('Sanitation Data'!$G$28,0,10*ROW('Sanitation Data'!G80)))</f>
        <v/>
      </c>
      <c r="DA86" s="272" t="str">
        <f ca="true">+IF(OFFSET('Sanitation Data'!$G$29,0,10*ROW('Sanitation Data'!G80))="","",OFFSET('Sanitation Data'!$G$29,0,10*ROW('Sanitation Data'!G80)))</f>
        <v/>
      </c>
      <c r="DB86" s="272" t="str">
        <f ca="true">+IF(OFFSET('Sanitation Data'!$G$30,0,10*ROW('Sanitation Data'!G80))="","",OFFSET('Sanitation Data'!$G$30,0,10*ROW('Sanitation Data'!G80)))</f>
        <v/>
      </c>
      <c r="DC86" s="272" t="str">
        <f ca="true">+IF(OFFSET('Sanitation Data'!$G$31,0,10*ROW('Sanitation Data'!G80))="","",OFFSET('Sanitation Data'!$G$31,0,10*ROW('Sanitation Data'!G80)))</f>
        <v/>
      </c>
      <c r="DD86" s="272" t="str">
        <f ca="true">+IF(OFFSET('Sanitation Data'!$G$32,0,10*ROW('Sanitation Data'!G80))="","",OFFSET('Sanitation Data'!$G$32,0,10*ROW('Sanitation Data'!G80)))</f>
        <v/>
      </c>
      <c r="DE86" s="272" t="str">
        <f ca="true">+IF(OFFSET('Sanitation Data'!$H$28,0,10*ROW('Sanitation Data'!H80))="","",OFFSET('Sanitation Data'!$H$28,0,10*ROW('Sanitation Data'!H80)))</f>
        <v/>
      </c>
      <c r="DF86" s="272" t="str">
        <f ca="true">+IF(OFFSET('Sanitation Data'!$H$29,0,10*ROW('Sanitation Data'!H80))="","",OFFSET('Sanitation Data'!$H$29,0,10*ROW('Sanitation Data'!H80)))</f>
        <v/>
      </c>
      <c r="DG86" s="272" t="str">
        <f ca="true">+IF(OFFSET('Sanitation Data'!$H$30,0,10*ROW('Sanitation Data'!H80))="","",OFFSET('Sanitation Data'!$H$30,0,10*ROW('Sanitation Data'!H80)))</f>
        <v/>
      </c>
      <c r="DH86" s="272" t="str">
        <f ca="true">+IF(OFFSET('Sanitation Data'!$H$31,0,10*ROW('Sanitation Data'!H80))="","",OFFSET('Sanitation Data'!$H$31,0,10*ROW('Sanitation Data'!H80)))</f>
        <v/>
      </c>
      <c r="DI86" s="272" t="str">
        <f ca="true">+IF(OFFSET('Sanitation Data'!$H$32,0,10*ROW('Sanitation Data'!H80))="","",OFFSET('Sanitation Data'!$H$32,0,10*ROW('Sanitation Data'!H80)))</f>
        <v/>
      </c>
      <c r="DJ86" s="272" t="str">
        <f ca="true">+IF(OFFSET('Sanitation Data'!$I$28,0,10*ROW('Sanitation Data'!I80))="","",OFFSET('Sanitation Data'!$I$28,0,10*ROW('Sanitation Data'!I80)))</f>
        <v/>
      </c>
      <c r="DK86" s="272" t="str">
        <f ca="true">+IF(OFFSET('Sanitation Data'!$I$29,0,10*ROW('Sanitation Data'!I80))="","",OFFSET('Sanitation Data'!$I$29,0,10*ROW('Sanitation Data'!I80)))</f>
        <v/>
      </c>
      <c r="DL86" s="272" t="str">
        <f ca="true">+IF(OFFSET('Sanitation Data'!$I$30,0,10*ROW('Sanitation Data'!I80))="","",OFFSET('Sanitation Data'!$I$30,0,10*ROW('Sanitation Data'!I80)))</f>
        <v/>
      </c>
      <c r="DM86" s="272" t="str">
        <f ca="true">+IF(OFFSET('Sanitation Data'!$I$31,0,10*ROW('Sanitation Data'!I80))="","",OFFSET('Sanitation Data'!$I$31,0,10*ROW('Sanitation Data'!I80)))</f>
        <v/>
      </c>
      <c r="DN86" s="272" t="str">
        <f ca="true">+IF(OFFSET('Sanitation Data'!$I$32,0,10*ROW('Sanitation Data'!I80))="","",OFFSET('Sanitation Data'!$I$32,0,10*ROW('Sanitation Data'!I80)))</f>
        <v/>
      </c>
      <c r="DO86" s="272" t="str">
        <f ca="true">+IF(OFFSET('Hygiene Data'!$D$11,0,10*ROW('Hygiene Data'!D80))="","",OFFSET('Hygiene Data'!$D$11,0,10*ROW('Hygiene Data'!D80)))</f>
        <v/>
      </c>
      <c r="DP86" s="272" t="str">
        <f ca="true">+IF(OFFSET('Hygiene Data'!$D$12,0,10*ROW('Hygiene Data'!D80))="","",OFFSET('Hygiene Data'!$D$12,0,10*ROW('Hygiene Data'!D80)))</f>
        <v/>
      </c>
      <c r="DQ86" s="272" t="str">
        <f ca="true">+IF(OFFSET('Hygiene Data'!$D$13,0,10*ROW('Hygiene Data'!D80))="","",OFFSET('Hygiene Data'!$D$13,0,10*ROW('Hygiene Data'!D80)))</f>
        <v/>
      </c>
      <c r="DR86" s="272" t="str">
        <f ca="true">+IF(OFFSET('Hygiene Data'!$E$11,0,10*ROW('Hygiene Data'!E80))="","",OFFSET('Hygiene Data'!$E$11,0,10*ROW('Hygiene Data'!E80)))</f>
        <v/>
      </c>
      <c r="DS86" s="272" t="str">
        <f ca="true">+IF(OFFSET('Hygiene Data'!$E$12,0,10*ROW('Hygiene Data'!E80))="","",OFFSET('Hygiene Data'!$E$12,0,10*ROW('Hygiene Data'!E80)))</f>
        <v/>
      </c>
      <c r="DT86" s="272" t="str">
        <f ca="true">+IF(OFFSET('Hygiene Data'!$E$13,0,10*ROW('Hygiene Data'!E80))="","",OFFSET('Hygiene Data'!$E$13,0,10*ROW('Hygiene Data'!E80)))</f>
        <v/>
      </c>
      <c r="DU86" s="272" t="str">
        <f ca="true">+IF(OFFSET('Hygiene Data'!$F$11,0,10*ROW('Hygiene Data'!F80))="","",OFFSET('Hygiene Data'!$F$11,0,10*ROW('Hygiene Data'!F80)))</f>
        <v/>
      </c>
      <c r="DV86" s="272" t="str">
        <f ca="true">+IF(OFFSET('Hygiene Data'!$F$12,0,10*ROW('Hygiene Data'!F80))="","",OFFSET('Hygiene Data'!$F$12,0,10*ROW('Hygiene Data'!F80)))</f>
        <v/>
      </c>
      <c r="DW86" s="272" t="str">
        <f ca="true">+IF(OFFSET('Hygiene Data'!$F$13,0,10*ROW('Hygiene Data'!F80))="","",OFFSET('Hygiene Data'!$F$13,0,10*ROW('Hygiene Data'!F80)))</f>
        <v/>
      </c>
      <c r="DX86" s="272" t="str">
        <f ca="true">+IF(OFFSET('Hygiene Data'!$G$11,0,10*ROW('Hygiene Data'!G80))="","",OFFSET('Hygiene Data'!$G$11,0,10*ROW('Hygiene Data'!G80)))</f>
        <v/>
      </c>
      <c r="DY86" s="272" t="str">
        <f ca="true">+IF(OFFSET('Hygiene Data'!$G$12,0,10*ROW('Hygiene Data'!G80))="","",OFFSET('Hygiene Data'!$G$12,0,10*ROW('Hygiene Data'!G80)))</f>
        <v/>
      </c>
      <c r="DZ86" s="272" t="str">
        <f ca="true">+IF(OFFSET('Hygiene Data'!$G$13,0,10*ROW('Hygiene Data'!G80))="","",OFFSET('Hygiene Data'!$G$13,0,10*ROW('Hygiene Data'!G80)))</f>
        <v/>
      </c>
      <c r="EA86" s="272" t="str">
        <f ca="true">+IF(OFFSET('Hygiene Data'!$H$11,0,10*ROW('Hygiene Data'!H80))="","",OFFSET('Hygiene Data'!$H$11,0,10*ROW('Hygiene Data'!H80)))</f>
        <v/>
      </c>
      <c r="EB86" s="272" t="str">
        <f ca="true">+IF(OFFSET('Hygiene Data'!$H$12,0,10*ROW('Hygiene Data'!H80))="","",OFFSET('Hygiene Data'!$H$12,0,10*ROW('Hygiene Data'!H80)))</f>
        <v/>
      </c>
      <c r="EC86" s="272" t="str">
        <f ca="true">+IF(OFFSET('Hygiene Data'!$H$13,0,10*ROW('Hygiene Data'!H80))="","",OFFSET('Hygiene Data'!$H$13,0,10*ROW('Hygiene Data'!H80)))</f>
        <v/>
      </c>
      <c r="ED86" s="272" t="str">
        <f ca="true">+IF(OFFSET('Hygiene Data'!$I$11,0,10*ROW('Hygiene Data'!I80))="","",OFFSET('Hygiene Data'!$I$11,0,10*ROW('Hygiene Data'!I80)))</f>
        <v/>
      </c>
      <c r="EE86" s="272" t="str">
        <f ca="true">+IF(OFFSET('Hygiene Data'!$I$12,0,10*ROW('Hygiene Data'!I80))="","",OFFSET('Hygiene Data'!$I$12,0,10*ROW('Hygiene Data'!I80)))</f>
        <v/>
      </c>
      <c r="EF86" s="272" t="str">
        <f ca="true">+IF(OFFSET('Hygiene Data'!$I$13,0,10*ROW('Hygiene Data'!I80))="","",OFFSET('Hygiene Data'!$I$13,0,10*ROW('Hygiene Data'!I80)))</f>
        <v/>
      </c>
    </row>
    <row xmlns:x14ac="http://schemas.microsoft.com/office/spreadsheetml/2009/9/ac" r="87" x14ac:dyDescent="0.2">
      <c r="A87" s="36" t="str">
        <f ca="true">+IF(OFFSET('Water Data'!$B$2,0,10*ROW('Water Data'!E81))="","",OFFSET('Water Data'!$B$2,0,10*ROW('Water Data'!E81)))</f>
        <v/>
      </c>
      <c r="B87" s="36" t="str">
        <f ca="true">+IF(OFFSET('Water Data'!$C$2,0,10*ROW('Water Data'!F81))="","",OFFSET('Water Data'!$C$2,0,10*ROW('Water Data'!F81)))</f>
        <v/>
      </c>
      <c r="C87" s="328" t="str">
        <f t="shared" ca="true" si="1"/>
        <v/>
      </c>
      <c r="D87" s="93"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93"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93"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93"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93"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93"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93"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93"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93"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93"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93"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93"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93"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93"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93"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93"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93"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93"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94"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94"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94"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94"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94"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94"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94"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94"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94"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94"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94"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94"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94"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94"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94"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94"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94"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94"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94"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94"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94"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94"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94"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94"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94"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94"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94"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94"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94"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94"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95"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95"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95"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95"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95"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95"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95"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95"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95"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95"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95"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95"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95"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95"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95"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95"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95"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95"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72"/>
      <c r="BS87" s="272" t="str">
        <f ca="true">+IF(OFFSET('Water Data'!$D$27,0,10*ROW('Water Data'!D81))="","",OFFSET('Water Data'!$D$27,0,10*ROW('Water Data'!D81)))</f>
        <v/>
      </c>
      <c r="BT87" s="272" t="str">
        <f ca="true">+IF(OFFSET('Water Data'!$D$28,0,10*ROW('Water Data'!D81))="","",OFFSET('Water Data'!$D$28,0,10*ROW('Water Data'!D81)))</f>
        <v/>
      </c>
      <c r="BU87" s="272" t="str">
        <f ca="true">+IF(OFFSET('Water Data'!$D$29,0,10*ROW('Water Data'!D81))="","",OFFSET('Water Data'!$D$29,0,10*ROW('Water Data'!D81)))</f>
        <v/>
      </c>
      <c r="BV87" s="272" t="str">
        <f ca="true">+IF(OFFSET('Water Data'!$E$27,0,10*ROW('Water Data'!E81))="","",OFFSET('Water Data'!$E$27,0,10*ROW('Water Data'!E81)))</f>
        <v/>
      </c>
      <c r="BW87" s="272" t="str">
        <f ca="true">+IF(OFFSET('Water Data'!$E$28,0,10*ROW('Water Data'!E81))="","",OFFSET('Water Data'!$E$28,0,10*ROW('Water Data'!E81)))</f>
        <v/>
      </c>
      <c r="BX87" s="272" t="str">
        <f ca="true">+IF(OFFSET('Water Data'!$E$29,0,10*ROW('Water Data'!E81))="","",OFFSET('Water Data'!$E$29,0,10*ROW('Water Data'!E81)))</f>
        <v/>
      </c>
      <c r="BY87" s="272" t="str">
        <f ca="true">+IF(OFFSET('Water Data'!$F$27,0,10*ROW('Water Data'!F81))="","",OFFSET('Water Data'!$F$27,0,10*ROW('Water Data'!F81)))</f>
        <v/>
      </c>
      <c r="BZ87" s="272" t="str">
        <f ca="true">+IF(OFFSET('Water Data'!$F$28,0,10*ROW('Water Data'!F81))="","",OFFSET('Water Data'!$F$28,0,10*ROW('Water Data'!F81)))</f>
        <v/>
      </c>
      <c r="CA87" s="272" t="str">
        <f ca="true">+IF(OFFSET('Water Data'!$F$29,0,10*ROW('Water Data'!F81))="","",OFFSET('Water Data'!$F$29,0,10*ROW('Water Data'!F81)))</f>
        <v/>
      </c>
      <c r="CB87" s="272" t="str">
        <f ca="true">+IF(OFFSET('Water Data'!$G$27,0,10*ROW('Water Data'!G81))="","",OFFSET('Water Data'!$G$27,0,10*ROW('Water Data'!G81)))</f>
        <v/>
      </c>
      <c r="CC87" s="272" t="str">
        <f ca="true">+IF(OFFSET('Water Data'!$G$28,0,10*ROW('Water Data'!G81))="","",OFFSET('Water Data'!$G$28,0,10*ROW('Water Data'!G81)))</f>
        <v/>
      </c>
      <c r="CD87" s="272" t="str">
        <f ca="true">+IF(OFFSET('Water Data'!$G$29,0,10*ROW('Water Data'!G81))="","",OFFSET('Water Data'!$G$29,0,10*ROW('Water Data'!G81)))</f>
        <v/>
      </c>
      <c r="CE87" s="272" t="str">
        <f ca="true">+IF(OFFSET('Water Data'!$H$27,0,10*ROW('Water Data'!H81))="","",OFFSET('Water Data'!$H$27,0,10*ROW('Water Data'!H81)))</f>
        <v/>
      </c>
      <c r="CF87" s="272" t="str">
        <f ca="true">+IF(OFFSET('Water Data'!$H$28,0,10*ROW('Water Data'!H81))="","",OFFSET('Water Data'!$H$28,0,10*ROW('Water Data'!H81)))</f>
        <v/>
      </c>
      <c r="CG87" s="272" t="str">
        <f ca="true">+IF(OFFSET('Water Data'!$H$29,0,10*ROW('Water Data'!H81))="","",OFFSET('Water Data'!$H$29,0,10*ROW('Water Data'!H81)))</f>
        <v/>
      </c>
      <c r="CH87" s="272" t="str">
        <f ca="true">+IF(OFFSET('Water Data'!$I$27,0,10*ROW('Water Data'!I81))="","",OFFSET('Water Data'!$I$27,0,10*ROW('Water Data'!I81)))</f>
        <v/>
      </c>
      <c r="CI87" s="272" t="str">
        <f ca="true">+IF(OFFSET('Water Data'!$I$28,0,10*ROW('Water Data'!I81))="","",OFFSET('Water Data'!$I$28,0,10*ROW('Water Data'!I81)))</f>
        <v/>
      </c>
      <c r="CJ87" s="272" t="str">
        <f ca="true">+IF(OFFSET('Water Data'!$I$29,0,10*ROW('Water Data'!I81))="","",OFFSET('Water Data'!$I$29,0,10*ROW('Water Data'!I81)))</f>
        <v/>
      </c>
      <c r="CK87" s="272" t="str">
        <f ca="true">+IF(OFFSET('Sanitation Data'!$D$28,0,10*ROW('Sanitation Data'!D81))="","",OFFSET('Sanitation Data'!$D$28,0,10*ROW('Sanitation Data'!D81)))</f>
        <v/>
      </c>
      <c r="CL87" s="272" t="str">
        <f ca="true">+IF(OFFSET('Sanitation Data'!$D$29,0,10*ROW('Sanitation Data'!D81))="","",OFFSET('Sanitation Data'!$D$29,0,10*ROW('Sanitation Data'!D81)))</f>
        <v/>
      </c>
      <c r="CM87" s="272" t="str">
        <f ca="true">+IF(OFFSET('Sanitation Data'!$D$30,0,10*ROW('Sanitation Data'!D81))="","",OFFSET('Sanitation Data'!$D$30,0,10*ROW('Sanitation Data'!D81)))</f>
        <v/>
      </c>
      <c r="CN87" s="272" t="str">
        <f ca="true">+IF(OFFSET('Sanitation Data'!$D$31,0,10*ROW('Sanitation Data'!D81))="","",OFFSET('Sanitation Data'!$D$31,0,10*ROW('Sanitation Data'!D81)))</f>
        <v/>
      </c>
      <c r="CO87" s="272" t="str">
        <f ca="true">+IF(OFFSET('Sanitation Data'!$D$32,0,10*ROW('Sanitation Data'!D81))="","",OFFSET('Sanitation Data'!$D$32,0,10*ROW('Sanitation Data'!D81)))</f>
        <v/>
      </c>
      <c r="CP87" s="272" t="str">
        <f ca="true">+IF(OFFSET('Sanitation Data'!$E$28,0,10*ROW('Sanitation Data'!E81))="","",OFFSET('Sanitation Data'!$E$28,0,10*ROW('Sanitation Data'!E81)))</f>
        <v/>
      </c>
      <c r="CQ87" s="272" t="str">
        <f ca="true">+IF(OFFSET('Sanitation Data'!$E$29,0,10*ROW('Sanitation Data'!E81))="","",OFFSET('Sanitation Data'!$E$29,0,10*ROW('Sanitation Data'!E81)))</f>
        <v/>
      </c>
      <c r="CR87" s="272" t="str">
        <f ca="true">+IF(OFFSET('Sanitation Data'!$E$30,0,10*ROW('Sanitation Data'!E81))="","",OFFSET('Sanitation Data'!$E$30,0,10*ROW('Sanitation Data'!E81)))</f>
        <v/>
      </c>
      <c r="CS87" s="272" t="str">
        <f ca="true">+IF(OFFSET('Sanitation Data'!$E$31,0,10*ROW('Sanitation Data'!E81))="","",OFFSET('Sanitation Data'!$E$31,0,10*ROW('Sanitation Data'!E81)))</f>
        <v/>
      </c>
      <c r="CT87" s="272" t="str">
        <f ca="true">+IF(OFFSET('Sanitation Data'!$E$32,0,10*ROW('Sanitation Data'!E81))="","",OFFSET('Sanitation Data'!$E$32,0,10*ROW('Sanitation Data'!E81)))</f>
        <v/>
      </c>
      <c r="CU87" s="272" t="str">
        <f ca="true">+IF(OFFSET('Sanitation Data'!$F$28,0,10*ROW('Sanitation Data'!F81))="","",OFFSET('Sanitation Data'!$F$28,0,10*ROW('Sanitation Data'!F81)))</f>
        <v/>
      </c>
      <c r="CV87" s="272" t="str">
        <f ca="true">+IF(OFFSET('Sanitation Data'!$F$29,0,10*ROW('Sanitation Data'!F81))="","",OFFSET('Sanitation Data'!$F$29,0,10*ROW('Sanitation Data'!F81)))</f>
        <v/>
      </c>
      <c r="CW87" s="272" t="str">
        <f ca="true">+IF(OFFSET('Sanitation Data'!$F$30,0,10*ROW('Sanitation Data'!F81))="","",OFFSET('Sanitation Data'!$F$30,0,10*ROW('Sanitation Data'!F81)))</f>
        <v/>
      </c>
      <c r="CX87" s="272" t="str">
        <f ca="true">+IF(OFFSET('Sanitation Data'!$F$31,0,10*ROW('Sanitation Data'!F81))="","",OFFSET('Sanitation Data'!$F$31,0,10*ROW('Sanitation Data'!F81)))</f>
        <v/>
      </c>
      <c r="CY87" s="272" t="str">
        <f ca="true">+IF(OFFSET('Sanitation Data'!$F$32,0,10*ROW('Sanitation Data'!F81))="","",OFFSET('Sanitation Data'!$F$32,0,10*ROW('Sanitation Data'!F81)))</f>
        <v/>
      </c>
      <c r="CZ87" s="272" t="str">
        <f ca="true">+IF(OFFSET('Sanitation Data'!$G$28,0,10*ROW('Sanitation Data'!G81))="","",OFFSET('Sanitation Data'!$G$28,0,10*ROW('Sanitation Data'!G81)))</f>
        <v/>
      </c>
      <c r="DA87" s="272" t="str">
        <f ca="true">+IF(OFFSET('Sanitation Data'!$G$29,0,10*ROW('Sanitation Data'!G81))="","",OFFSET('Sanitation Data'!$G$29,0,10*ROW('Sanitation Data'!G81)))</f>
        <v/>
      </c>
      <c r="DB87" s="272" t="str">
        <f ca="true">+IF(OFFSET('Sanitation Data'!$G$30,0,10*ROW('Sanitation Data'!G81))="","",OFFSET('Sanitation Data'!$G$30,0,10*ROW('Sanitation Data'!G81)))</f>
        <v/>
      </c>
      <c r="DC87" s="272" t="str">
        <f ca="true">+IF(OFFSET('Sanitation Data'!$G$31,0,10*ROW('Sanitation Data'!G81))="","",OFFSET('Sanitation Data'!$G$31,0,10*ROW('Sanitation Data'!G81)))</f>
        <v/>
      </c>
      <c r="DD87" s="272" t="str">
        <f ca="true">+IF(OFFSET('Sanitation Data'!$G$32,0,10*ROW('Sanitation Data'!G81))="","",OFFSET('Sanitation Data'!$G$32,0,10*ROW('Sanitation Data'!G81)))</f>
        <v/>
      </c>
      <c r="DE87" s="272" t="str">
        <f ca="true">+IF(OFFSET('Sanitation Data'!$H$28,0,10*ROW('Sanitation Data'!H81))="","",OFFSET('Sanitation Data'!$H$28,0,10*ROW('Sanitation Data'!H81)))</f>
        <v/>
      </c>
      <c r="DF87" s="272" t="str">
        <f ca="true">+IF(OFFSET('Sanitation Data'!$H$29,0,10*ROW('Sanitation Data'!H81))="","",OFFSET('Sanitation Data'!$H$29,0,10*ROW('Sanitation Data'!H81)))</f>
        <v/>
      </c>
      <c r="DG87" s="272" t="str">
        <f ca="true">+IF(OFFSET('Sanitation Data'!$H$30,0,10*ROW('Sanitation Data'!H81))="","",OFFSET('Sanitation Data'!$H$30,0,10*ROW('Sanitation Data'!H81)))</f>
        <v/>
      </c>
      <c r="DH87" s="272" t="str">
        <f ca="true">+IF(OFFSET('Sanitation Data'!$H$31,0,10*ROW('Sanitation Data'!H81))="","",OFFSET('Sanitation Data'!$H$31,0,10*ROW('Sanitation Data'!H81)))</f>
        <v/>
      </c>
      <c r="DI87" s="272" t="str">
        <f ca="true">+IF(OFFSET('Sanitation Data'!$H$32,0,10*ROW('Sanitation Data'!H81))="","",OFFSET('Sanitation Data'!$H$32,0,10*ROW('Sanitation Data'!H81)))</f>
        <v/>
      </c>
      <c r="DJ87" s="272" t="str">
        <f ca="true">+IF(OFFSET('Sanitation Data'!$I$28,0,10*ROW('Sanitation Data'!I81))="","",OFFSET('Sanitation Data'!$I$28,0,10*ROW('Sanitation Data'!I81)))</f>
        <v/>
      </c>
      <c r="DK87" s="272" t="str">
        <f ca="true">+IF(OFFSET('Sanitation Data'!$I$29,0,10*ROW('Sanitation Data'!I81))="","",OFFSET('Sanitation Data'!$I$29,0,10*ROW('Sanitation Data'!I81)))</f>
        <v/>
      </c>
      <c r="DL87" s="272" t="str">
        <f ca="true">+IF(OFFSET('Sanitation Data'!$I$30,0,10*ROW('Sanitation Data'!I81))="","",OFFSET('Sanitation Data'!$I$30,0,10*ROW('Sanitation Data'!I81)))</f>
        <v/>
      </c>
      <c r="DM87" s="272" t="str">
        <f ca="true">+IF(OFFSET('Sanitation Data'!$I$31,0,10*ROW('Sanitation Data'!I81))="","",OFFSET('Sanitation Data'!$I$31,0,10*ROW('Sanitation Data'!I81)))</f>
        <v/>
      </c>
      <c r="DN87" s="272" t="str">
        <f ca="true">+IF(OFFSET('Sanitation Data'!$I$32,0,10*ROW('Sanitation Data'!I81))="","",OFFSET('Sanitation Data'!$I$32,0,10*ROW('Sanitation Data'!I81)))</f>
        <v/>
      </c>
      <c r="DO87" s="272" t="str">
        <f ca="true">+IF(OFFSET('Hygiene Data'!$D$11,0,10*ROW('Hygiene Data'!D81))="","",OFFSET('Hygiene Data'!$D$11,0,10*ROW('Hygiene Data'!D81)))</f>
        <v/>
      </c>
      <c r="DP87" s="272" t="str">
        <f ca="true">+IF(OFFSET('Hygiene Data'!$D$12,0,10*ROW('Hygiene Data'!D81))="","",OFFSET('Hygiene Data'!$D$12,0,10*ROW('Hygiene Data'!D81)))</f>
        <v/>
      </c>
      <c r="DQ87" s="272" t="str">
        <f ca="true">+IF(OFFSET('Hygiene Data'!$D$13,0,10*ROW('Hygiene Data'!D81))="","",OFFSET('Hygiene Data'!$D$13,0,10*ROW('Hygiene Data'!D81)))</f>
        <v/>
      </c>
      <c r="DR87" s="272" t="str">
        <f ca="true">+IF(OFFSET('Hygiene Data'!$E$11,0,10*ROW('Hygiene Data'!E81))="","",OFFSET('Hygiene Data'!$E$11,0,10*ROW('Hygiene Data'!E81)))</f>
        <v/>
      </c>
      <c r="DS87" s="272" t="str">
        <f ca="true">+IF(OFFSET('Hygiene Data'!$E$12,0,10*ROW('Hygiene Data'!E81))="","",OFFSET('Hygiene Data'!$E$12,0,10*ROW('Hygiene Data'!E81)))</f>
        <v/>
      </c>
      <c r="DT87" s="272" t="str">
        <f ca="true">+IF(OFFSET('Hygiene Data'!$E$13,0,10*ROW('Hygiene Data'!E81))="","",OFFSET('Hygiene Data'!$E$13,0,10*ROW('Hygiene Data'!E81)))</f>
        <v/>
      </c>
      <c r="DU87" s="272" t="str">
        <f ca="true">+IF(OFFSET('Hygiene Data'!$F$11,0,10*ROW('Hygiene Data'!F81))="","",OFFSET('Hygiene Data'!$F$11,0,10*ROW('Hygiene Data'!F81)))</f>
        <v/>
      </c>
      <c r="DV87" s="272" t="str">
        <f ca="true">+IF(OFFSET('Hygiene Data'!$F$12,0,10*ROW('Hygiene Data'!F81))="","",OFFSET('Hygiene Data'!$F$12,0,10*ROW('Hygiene Data'!F81)))</f>
        <v/>
      </c>
      <c r="DW87" s="272" t="str">
        <f ca="true">+IF(OFFSET('Hygiene Data'!$F$13,0,10*ROW('Hygiene Data'!F81))="","",OFFSET('Hygiene Data'!$F$13,0,10*ROW('Hygiene Data'!F81)))</f>
        <v/>
      </c>
      <c r="DX87" s="272" t="str">
        <f ca="true">+IF(OFFSET('Hygiene Data'!$G$11,0,10*ROW('Hygiene Data'!G81))="","",OFFSET('Hygiene Data'!$G$11,0,10*ROW('Hygiene Data'!G81)))</f>
        <v/>
      </c>
      <c r="DY87" s="272" t="str">
        <f ca="true">+IF(OFFSET('Hygiene Data'!$G$12,0,10*ROW('Hygiene Data'!G81))="","",OFFSET('Hygiene Data'!$G$12,0,10*ROW('Hygiene Data'!G81)))</f>
        <v/>
      </c>
      <c r="DZ87" s="272" t="str">
        <f ca="true">+IF(OFFSET('Hygiene Data'!$G$13,0,10*ROW('Hygiene Data'!G81))="","",OFFSET('Hygiene Data'!$G$13,0,10*ROW('Hygiene Data'!G81)))</f>
        <v/>
      </c>
      <c r="EA87" s="272" t="str">
        <f ca="true">+IF(OFFSET('Hygiene Data'!$H$11,0,10*ROW('Hygiene Data'!H81))="","",OFFSET('Hygiene Data'!$H$11,0,10*ROW('Hygiene Data'!H81)))</f>
        <v/>
      </c>
      <c r="EB87" s="272" t="str">
        <f ca="true">+IF(OFFSET('Hygiene Data'!$H$12,0,10*ROW('Hygiene Data'!H81))="","",OFFSET('Hygiene Data'!$H$12,0,10*ROW('Hygiene Data'!H81)))</f>
        <v/>
      </c>
      <c r="EC87" s="272" t="str">
        <f ca="true">+IF(OFFSET('Hygiene Data'!$H$13,0,10*ROW('Hygiene Data'!H81))="","",OFFSET('Hygiene Data'!$H$13,0,10*ROW('Hygiene Data'!H81)))</f>
        <v/>
      </c>
      <c r="ED87" s="272" t="str">
        <f ca="true">+IF(OFFSET('Hygiene Data'!$I$11,0,10*ROW('Hygiene Data'!I81))="","",OFFSET('Hygiene Data'!$I$11,0,10*ROW('Hygiene Data'!I81)))</f>
        <v/>
      </c>
      <c r="EE87" s="272" t="str">
        <f ca="true">+IF(OFFSET('Hygiene Data'!$I$12,0,10*ROW('Hygiene Data'!I81))="","",OFFSET('Hygiene Data'!$I$12,0,10*ROW('Hygiene Data'!I81)))</f>
        <v/>
      </c>
      <c r="EF87" s="272" t="str">
        <f ca="true">+IF(OFFSET('Hygiene Data'!$I$13,0,10*ROW('Hygiene Data'!I81))="","",OFFSET('Hygiene Data'!$I$13,0,10*ROW('Hygiene Data'!I81)))</f>
        <v/>
      </c>
    </row>
    <row xmlns:x14ac="http://schemas.microsoft.com/office/spreadsheetml/2009/9/ac" r="88" x14ac:dyDescent="0.2">
      <c r="A88" s="36" t="str">
        <f ca="true">+IF(OFFSET('Water Data'!$B$2,0,10*ROW('Water Data'!E82))="","",OFFSET('Water Data'!$B$2,0,10*ROW('Water Data'!E82)))</f>
        <v/>
      </c>
      <c r="B88" s="36" t="str">
        <f ca="true">+IF(OFFSET('Water Data'!$C$2,0,10*ROW('Water Data'!F82))="","",OFFSET('Water Data'!$C$2,0,10*ROW('Water Data'!F82)))</f>
        <v/>
      </c>
      <c r="C88" s="328" t="str">
        <f t="shared" ca="true" si="1"/>
        <v/>
      </c>
      <c r="D88" s="93"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93"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93"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93"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93"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93"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93"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93"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93"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93"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93"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93"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93"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93"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93"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93"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93"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93"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94"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94"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94"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94"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94"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94"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94"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94"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94"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94"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94"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94"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94"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94"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94"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94"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94"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94"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94"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94"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94"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94"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94"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94"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94"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94"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94"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94"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94"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94"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95"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95"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95"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95"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95"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95"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95"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95"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95"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95"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95"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95"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95"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95"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95"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95"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95"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95"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72"/>
      <c r="BS88" s="272" t="str">
        <f ca="true">+IF(OFFSET('Water Data'!$D$27,0,10*ROW('Water Data'!D82))="","",OFFSET('Water Data'!$D$27,0,10*ROW('Water Data'!D82)))</f>
        <v/>
      </c>
      <c r="BT88" s="272" t="str">
        <f ca="true">+IF(OFFSET('Water Data'!$D$28,0,10*ROW('Water Data'!D82))="","",OFFSET('Water Data'!$D$28,0,10*ROW('Water Data'!D82)))</f>
        <v/>
      </c>
      <c r="BU88" s="272" t="str">
        <f ca="true">+IF(OFFSET('Water Data'!$D$29,0,10*ROW('Water Data'!D82))="","",OFFSET('Water Data'!$D$29,0,10*ROW('Water Data'!D82)))</f>
        <v/>
      </c>
      <c r="BV88" s="272" t="str">
        <f ca="true">+IF(OFFSET('Water Data'!$E$27,0,10*ROW('Water Data'!E82))="","",OFFSET('Water Data'!$E$27,0,10*ROW('Water Data'!E82)))</f>
        <v/>
      </c>
      <c r="BW88" s="272" t="str">
        <f ca="true">+IF(OFFSET('Water Data'!$E$28,0,10*ROW('Water Data'!E82))="","",OFFSET('Water Data'!$E$28,0,10*ROW('Water Data'!E82)))</f>
        <v/>
      </c>
      <c r="BX88" s="272" t="str">
        <f ca="true">+IF(OFFSET('Water Data'!$E$29,0,10*ROW('Water Data'!E82))="","",OFFSET('Water Data'!$E$29,0,10*ROW('Water Data'!E82)))</f>
        <v/>
      </c>
      <c r="BY88" s="272" t="str">
        <f ca="true">+IF(OFFSET('Water Data'!$F$27,0,10*ROW('Water Data'!F82))="","",OFFSET('Water Data'!$F$27,0,10*ROW('Water Data'!F82)))</f>
        <v/>
      </c>
      <c r="BZ88" s="272" t="str">
        <f ca="true">+IF(OFFSET('Water Data'!$F$28,0,10*ROW('Water Data'!F82))="","",OFFSET('Water Data'!$F$28,0,10*ROW('Water Data'!F82)))</f>
        <v/>
      </c>
      <c r="CA88" s="272" t="str">
        <f ca="true">+IF(OFFSET('Water Data'!$F$29,0,10*ROW('Water Data'!F82))="","",OFFSET('Water Data'!$F$29,0,10*ROW('Water Data'!F82)))</f>
        <v/>
      </c>
      <c r="CB88" s="272" t="str">
        <f ca="true">+IF(OFFSET('Water Data'!$G$27,0,10*ROW('Water Data'!G82))="","",OFFSET('Water Data'!$G$27,0,10*ROW('Water Data'!G82)))</f>
        <v/>
      </c>
      <c r="CC88" s="272" t="str">
        <f ca="true">+IF(OFFSET('Water Data'!$G$28,0,10*ROW('Water Data'!G82))="","",OFFSET('Water Data'!$G$28,0,10*ROW('Water Data'!G82)))</f>
        <v/>
      </c>
      <c r="CD88" s="272" t="str">
        <f ca="true">+IF(OFFSET('Water Data'!$G$29,0,10*ROW('Water Data'!G82))="","",OFFSET('Water Data'!$G$29,0,10*ROW('Water Data'!G82)))</f>
        <v/>
      </c>
      <c r="CE88" s="272" t="str">
        <f ca="true">+IF(OFFSET('Water Data'!$H$27,0,10*ROW('Water Data'!H82))="","",OFFSET('Water Data'!$H$27,0,10*ROW('Water Data'!H82)))</f>
        <v/>
      </c>
      <c r="CF88" s="272" t="str">
        <f ca="true">+IF(OFFSET('Water Data'!$H$28,0,10*ROW('Water Data'!H82))="","",OFFSET('Water Data'!$H$28,0,10*ROW('Water Data'!H82)))</f>
        <v/>
      </c>
      <c r="CG88" s="272" t="str">
        <f ca="true">+IF(OFFSET('Water Data'!$H$29,0,10*ROW('Water Data'!H82))="","",OFFSET('Water Data'!$H$29,0,10*ROW('Water Data'!H82)))</f>
        <v/>
      </c>
      <c r="CH88" s="272" t="str">
        <f ca="true">+IF(OFFSET('Water Data'!$I$27,0,10*ROW('Water Data'!I82))="","",OFFSET('Water Data'!$I$27,0,10*ROW('Water Data'!I82)))</f>
        <v/>
      </c>
      <c r="CI88" s="272" t="str">
        <f ca="true">+IF(OFFSET('Water Data'!$I$28,0,10*ROW('Water Data'!I82))="","",OFFSET('Water Data'!$I$28,0,10*ROW('Water Data'!I82)))</f>
        <v/>
      </c>
      <c r="CJ88" s="272" t="str">
        <f ca="true">+IF(OFFSET('Water Data'!$I$29,0,10*ROW('Water Data'!I82))="","",OFFSET('Water Data'!$I$29,0,10*ROW('Water Data'!I82)))</f>
        <v/>
      </c>
      <c r="CK88" s="272" t="str">
        <f ca="true">+IF(OFFSET('Sanitation Data'!$D$28,0,10*ROW('Sanitation Data'!D82))="","",OFFSET('Sanitation Data'!$D$28,0,10*ROW('Sanitation Data'!D82)))</f>
        <v/>
      </c>
      <c r="CL88" s="272" t="str">
        <f ca="true">+IF(OFFSET('Sanitation Data'!$D$29,0,10*ROW('Sanitation Data'!D82))="","",OFFSET('Sanitation Data'!$D$29,0,10*ROW('Sanitation Data'!D82)))</f>
        <v/>
      </c>
      <c r="CM88" s="272" t="str">
        <f ca="true">+IF(OFFSET('Sanitation Data'!$D$30,0,10*ROW('Sanitation Data'!D82))="","",OFFSET('Sanitation Data'!$D$30,0,10*ROW('Sanitation Data'!D82)))</f>
        <v/>
      </c>
      <c r="CN88" s="272" t="str">
        <f ca="true">+IF(OFFSET('Sanitation Data'!$D$31,0,10*ROW('Sanitation Data'!D82))="","",OFFSET('Sanitation Data'!$D$31,0,10*ROW('Sanitation Data'!D82)))</f>
        <v/>
      </c>
      <c r="CO88" s="272" t="str">
        <f ca="true">+IF(OFFSET('Sanitation Data'!$D$32,0,10*ROW('Sanitation Data'!D82))="","",OFFSET('Sanitation Data'!$D$32,0,10*ROW('Sanitation Data'!D82)))</f>
        <v/>
      </c>
      <c r="CP88" s="272" t="str">
        <f ca="true">+IF(OFFSET('Sanitation Data'!$E$28,0,10*ROW('Sanitation Data'!E82))="","",OFFSET('Sanitation Data'!$E$28,0,10*ROW('Sanitation Data'!E82)))</f>
        <v/>
      </c>
      <c r="CQ88" s="272" t="str">
        <f ca="true">+IF(OFFSET('Sanitation Data'!$E$29,0,10*ROW('Sanitation Data'!E82))="","",OFFSET('Sanitation Data'!$E$29,0,10*ROW('Sanitation Data'!E82)))</f>
        <v/>
      </c>
      <c r="CR88" s="272" t="str">
        <f ca="true">+IF(OFFSET('Sanitation Data'!$E$30,0,10*ROW('Sanitation Data'!E82))="","",OFFSET('Sanitation Data'!$E$30,0,10*ROW('Sanitation Data'!E82)))</f>
        <v/>
      </c>
      <c r="CS88" s="272" t="str">
        <f ca="true">+IF(OFFSET('Sanitation Data'!$E$31,0,10*ROW('Sanitation Data'!E82))="","",OFFSET('Sanitation Data'!$E$31,0,10*ROW('Sanitation Data'!E82)))</f>
        <v/>
      </c>
      <c r="CT88" s="272" t="str">
        <f ca="true">+IF(OFFSET('Sanitation Data'!$E$32,0,10*ROW('Sanitation Data'!E82))="","",OFFSET('Sanitation Data'!$E$32,0,10*ROW('Sanitation Data'!E82)))</f>
        <v/>
      </c>
      <c r="CU88" s="272" t="str">
        <f ca="true">+IF(OFFSET('Sanitation Data'!$F$28,0,10*ROW('Sanitation Data'!F82))="","",OFFSET('Sanitation Data'!$F$28,0,10*ROW('Sanitation Data'!F82)))</f>
        <v/>
      </c>
      <c r="CV88" s="272" t="str">
        <f ca="true">+IF(OFFSET('Sanitation Data'!$F$29,0,10*ROW('Sanitation Data'!F82))="","",OFFSET('Sanitation Data'!$F$29,0,10*ROW('Sanitation Data'!F82)))</f>
        <v/>
      </c>
      <c r="CW88" s="272" t="str">
        <f ca="true">+IF(OFFSET('Sanitation Data'!$F$30,0,10*ROW('Sanitation Data'!F82))="","",OFFSET('Sanitation Data'!$F$30,0,10*ROW('Sanitation Data'!F82)))</f>
        <v/>
      </c>
      <c r="CX88" s="272" t="str">
        <f ca="true">+IF(OFFSET('Sanitation Data'!$F$31,0,10*ROW('Sanitation Data'!F82))="","",OFFSET('Sanitation Data'!$F$31,0,10*ROW('Sanitation Data'!F82)))</f>
        <v/>
      </c>
      <c r="CY88" s="272" t="str">
        <f ca="true">+IF(OFFSET('Sanitation Data'!$F$32,0,10*ROW('Sanitation Data'!F82))="","",OFFSET('Sanitation Data'!$F$32,0,10*ROW('Sanitation Data'!F82)))</f>
        <v/>
      </c>
      <c r="CZ88" s="272" t="str">
        <f ca="true">+IF(OFFSET('Sanitation Data'!$G$28,0,10*ROW('Sanitation Data'!G82))="","",OFFSET('Sanitation Data'!$G$28,0,10*ROW('Sanitation Data'!G82)))</f>
        <v/>
      </c>
      <c r="DA88" s="272" t="str">
        <f ca="true">+IF(OFFSET('Sanitation Data'!$G$29,0,10*ROW('Sanitation Data'!G82))="","",OFFSET('Sanitation Data'!$G$29,0,10*ROW('Sanitation Data'!G82)))</f>
        <v/>
      </c>
      <c r="DB88" s="272" t="str">
        <f ca="true">+IF(OFFSET('Sanitation Data'!$G$30,0,10*ROW('Sanitation Data'!G82))="","",OFFSET('Sanitation Data'!$G$30,0,10*ROW('Sanitation Data'!G82)))</f>
        <v/>
      </c>
      <c r="DC88" s="272" t="str">
        <f ca="true">+IF(OFFSET('Sanitation Data'!$G$31,0,10*ROW('Sanitation Data'!G82))="","",OFFSET('Sanitation Data'!$G$31,0,10*ROW('Sanitation Data'!G82)))</f>
        <v/>
      </c>
      <c r="DD88" s="272" t="str">
        <f ca="true">+IF(OFFSET('Sanitation Data'!$G$32,0,10*ROW('Sanitation Data'!G82))="","",OFFSET('Sanitation Data'!$G$32,0,10*ROW('Sanitation Data'!G82)))</f>
        <v/>
      </c>
      <c r="DE88" s="272" t="str">
        <f ca="true">+IF(OFFSET('Sanitation Data'!$H$28,0,10*ROW('Sanitation Data'!H82))="","",OFFSET('Sanitation Data'!$H$28,0,10*ROW('Sanitation Data'!H82)))</f>
        <v/>
      </c>
      <c r="DF88" s="272" t="str">
        <f ca="true">+IF(OFFSET('Sanitation Data'!$H$29,0,10*ROW('Sanitation Data'!H82))="","",OFFSET('Sanitation Data'!$H$29,0,10*ROW('Sanitation Data'!H82)))</f>
        <v/>
      </c>
      <c r="DG88" s="272" t="str">
        <f ca="true">+IF(OFFSET('Sanitation Data'!$H$30,0,10*ROW('Sanitation Data'!H82))="","",OFFSET('Sanitation Data'!$H$30,0,10*ROW('Sanitation Data'!H82)))</f>
        <v/>
      </c>
      <c r="DH88" s="272" t="str">
        <f ca="true">+IF(OFFSET('Sanitation Data'!$H$31,0,10*ROW('Sanitation Data'!H82))="","",OFFSET('Sanitation Data'!$H$31,0,10*ROW('Sanitation Data'!H82)))</f>
        <v/>
      </c>
      <c r="DI88" s="272" t="str">
        <f ca="true">+IF(OFFSET('Sanitation Data'!$H$32,0,10*ROW('Sanitation Data'!H82))="","",OFFSET('Sanitation Data'!$H$32,0,10*ROW('Sanitation Data'!H82)))</f>
        <v/>
      </c>
      <c r="DJ88" s="272" t="str">
        <f ca="true">+IF(OFFSET('Sanitation Data'!$I$28,0,10*ROW('Sanitation Data'!I82))="","",OFFSET('Sanitation Data'!$I$28,0,10*ROW('Sanitation Data'!I82)))</f>
        <v/>
      </c>
      <c r="DK88" s="272" t="str">
        <f ca="true">+IF(OFFSET('Sanitation Data'!$I$29,0,10*ROW('Sanitation Data'!I82))="","",OFFSET('Sanitation Data'!$I$29,0,10*ROW('Sanitation Data'!I82)))</f>
        <v/>
      </c>
      <c r="DL88" s="272" t="str">
        <f ca="true">+IF(OFFSET('Sanitation Data'!$I$30,0,10*ROW('Sanitation Data'!I82))="","",OFFSET('Sanitation Data'!$I$30,0,10*ROW('Sanitation Data'!I82)))</f>
        <v/>
      </c>
      <c r="DM88" s="272" t="str">
        <f ca="true">+IF(OFFSET('Sanitation Data'!$I$31,0,10*ROW('Sanitation Data'!I82))="","",OFFSET('Sanitation Data'!$I$31,0,10*ROW('Sanitation Data'!I82)))</f>
        <v/>
      </c>
      <c r="DN88" s="272" t="str">
        <f ca="true">+IF(OFFSET('Sanitation Data'!$I$32,0,10*ROW('Sanitation Data'!I82))="","",OFFSET('Sanitation Data'!$I$32,0,10*ROW('Sanitation Data'!I82)))</f>
        <v/>
      </c>
      <c r="DO88" s="272" t="str">
        <f ca="true">+IF(OFFSET('Hygiene Data'!$D$11,0,10*ROW('Hygiene Data'!D82))="","",OFFSET('Hygiene Data'!$D$11,0,10*ROW('Hygiene Data'!D82)))</f>
        <v/>
      </c>
      <c r="DP88" s="272" t="str">
        <f ca="true">+IF(OFFSET('Hygiene Data'!$D$12,0,10*ROW('Hygiene Data'!D82))="","",OFFSET('Hygiene Data'!$D$12,0,10*ROW('Hygiene Data'!D82)))</f>
        <v/>
      </c>
      <c r="DQ88" s="272" t="str">
        <f ca="true">+IF(OFFSET('Hygiene Data'!$D$13,0,10*ROW('Hygiene Data'!D82))="","",OFFSET('Hygiene Data'!$D$13,0,10*ROW('Hygiene Data'!D82)))</f>
        <v/>
      </c>
      <c r="DR88" s="272" t="str">
        <f ca="true">+IF(OFFSET('Hygiene Data'!$E$11,0,10*ROW('Hygiene Data'!E82))="","",OFFSET('Hygiene Data'!$E$11,0,10*ROW('Hygiene Data'!E82)))</f>
        <v/>
      </c>
      <c r="DS88" s="272" t="str">
        <f ca="true">+IF(OFFSET('Hygiene Data'!$E$12,0,10*ROW('Hygiene Data'!E82))="","",OFFSET('Hygiene Data'!$E$12,0,10*ROW('Hygiene Data'!E82)))</f>
        <v/>
      </c>
      <c r="DT88" s="272" t="str">
        <f ca="true">+IF(OFFSET('Hygiene Data'!$E$13,0,10*ROW('Hygiene Data'!E82))="","",OFFSET('Hygiene Data'!$E$13,0,10*ROW('Hygiene Data'!E82)))</f>
        <v/>
      </c>
      <c r="DU88" s="272" t="str">
        <f ca="true">+IF(OFFSET('Hygiene Data'!$F$11,0,10*ROW('Hygiene Data'!F82))="","",OFFSET('Hygiene Data'!$F$11,0,10*ROW('Hygiene Data'!F82)))</f>
        <v/>
      </c>
      <c r="DV88" s="272" t="str">
        <f ca="true">+IF(OFFSET('Hygiene Data'!$F$12,0,10*ROW('Hygiene Data'!F82))="","",OFFSET('Hygiene Data'!$F$12,0,10*ROW('Hygiene Data'!F82)))</f>
        <v/>
      </c>
      <c r="DW88" s="272" t="str">
        <f ca="true">+IF(OFFSET('Hygiene Data'!$F$13,0,10*ROW('Hygiene Data'!F82))="","",OFFSET('Hygiene Data'!$F$13,0,10*ROW('Hygiene Data'!F82)))</f>
        <v/>
      </c>
      <c r="DX88" s="272" t="str">
        <f ca="true">+IF(OFFSET('Hygiene Data'!$G$11,0,10*ROW('Hygiene Data'!G82))="","",OFFSET('Hygiene Data'!$G$11,0,10*ROW('Hygiene Data'!G82)))</f>
        <v/>
      </c>
      <c r="DY88" s="272" t="str">
        <f ca="true">+IF(OFFSET('Hygiene Data'!$G$12,0,10*ROW('Hygiene Data'!G82))="","",OFFSET('Hygiene Data'!$G$12,0,10*ROW('Hygiene Data'!G82)))</f>
        <v/>
      </c>
      <c r="DZ88" s="272" t="str">
        <f ca="true">+IF(OFFSET('Hygiene Data'!$G$13,0,10*ROW('Hygiene Data'!G82))="","",OFFSET('Hygiene Data'!$G$13,0,10*ROW('Hygiene Data'!G82)))</f>
        <v/>
      </c>
      <c r="EA88" s="272" t="str">
        <f ca="true">+IF(OFFSET('Hygiene Data'!$H$11,0,10*ROW('Hygiene Data'!H82))="","",OFFSET('Hygiene Data'!$H$11,0,10*ROW('Hygiene Data'!H82)))</f>
        <v/>
      </c>
      <c r="EB88" s="272" t="str">
        <f ca="true">+IF(OFFSET('Hygiene Data'!$H$12,0,10*ROW('Hygiene Data'!H82))="","",OFFSET('Hygiene Data'!$H$12,0,10*ROW('Hygiene Data'!H82)))</f>
        <v/>
      </c>
      <c r="EC88" s="272" t="str">
        <f ca="true">+IF(OFFSET('Hygiene Data'!$H$13,0,10*ROW('Hygiene Data'!H82))="","",OFFSET('Hygiene Data'!$H$13,0,10*ROW('Hygiene Data'!H82)))</f>
        <v/>
      </c>
      <c r="ED88" s="272" t="str">
        <f ca="true">+IF(OFFSET('Hygiene Data'!$I$11,0,10*ROW('Hygiene Data'!I82))="","",OFFSET('Hygiene Data'!$I$11,0,10*ROW('Hygiene Data'!I82)))</f>
        <v/>
      </c>
      <c r="EE88" s="272" t="str">
        <f ca="true">+IF(OFFSET('Hygiene Data'!$I$12,0,10*ROW('Hygiene Data'!I82))="","",OFFSET('Hygiene Data'!$I$12,0,10*ROW('Hygiene Data'!I82)))</f>
        <v/>
      </c>
      <c r="EF88" s="272" t="str">
        <f ca="true">+IF(OFFSET('Hygiene Data'!$I$13,0,10*ROW('Hygiene Data'!I82))="","",OFFSET('Hygiene Data'!$I$13,0,10*ROW('Hygiene Data'!I82)))</f>
        <v/>
      </c>
    </row>
    <row xmlns:x14ac="http://schemas.microsoft.com/office/spreadsheetml/2009/9/ac" r="89" x14ac:dyDescent="0.2">
      <c r="A89" s="36" t="str">
        <f ca="true">+IF(OFFSET('Water Data'!$B$2,0,10*ROW('Water Data'!E83))="","",OFFSET('Water Data'!$B$2,0,10*ROW('Water Data'!E83)))</f>
        <v/>
      </c>
      <c r="B89" s="36" t="str">
        <f ca="true">+IF(OFFSET('Water Data'!$C$2,0,10*ROW('Water Data'!F83))="","",OFFSET('Water Data'!$C$2,0,10*ROW('Water Data'!F83)))</f>
        <v/>
      </c>
      <c r="C89" s="328" t="str">
        <f t="shared" ca="true" si="1"/>
        <v/>
      </c>
      <c r="D89" s="93"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93"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93"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93"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93"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93"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93"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93"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93"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93"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93"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93"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93"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93"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93"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93"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93"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93"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94"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94"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94"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94"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94"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94"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94"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94"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94"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94"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94"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94"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94"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94"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94"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94"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94"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94"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94"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94"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94"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94"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94"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94"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94"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94"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94"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94"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94"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94"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95"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95"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95"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95"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95"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95"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95"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95"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95"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95"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95"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95"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95"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95"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95"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95"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95"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95"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72"/>
      <c r="BS89" s="272" t="str">
        <f ca="true">+IF(OFFSET('Water Data'!$D$27,0,10*ROW('Water Data'!D83))="","",OFFSET('Water Data'!$D$27,0,10*ROW('Water Data'!D83)))</f>
        <v/>
      </c>
      <c r="BT89" s="272" t="str">
        <f ca="true">+IF(OFFSET('Water Data'!$D$28,0,10*ROW('Water Data'!D83))="","",OFFSET('Water Data'!$D$28,0,10*ROW('Water Data'!D83)))</f>
        <v/>
      </c>
      <c r="BU89" s="272" t="str">
        <f ca="true">+IF(OFFSET('Water Data'!$D$29,0,10*ROW('Water Data'!D83))="","",OFFSET('Water Data'!$D$29,0,10*ROW('Water Data'!D83)))</f>
        <v/>
      </c>
      <c r="BV89" s="272" t="str">
        <f ca="true">+IF(OFFSET('Water Data'!$E$27,0,10*ROW('Water Data'!E83))="","",OFFSET('Water Data'!$E$27,0,10*ROW('Water Data'!E83)))</f>
        <v/>
      </c>
      <c r="BW89" s="272" t="str">
        <f ca="true">+IF(OFFSET('Water Data'!$E$28,0,10*ROW('Water Data'!E83))="","",OFFSET('Water Data'!$E$28,0,10*ROW('Water Data'!E83)))</f>
        <v/>
      </c>
      <c r="BX89" s="272" t="str">
        <f ca="true">+IF(OFFSET('Water Data'!$E$29,0,10*ROW('Water Data'!E83))="","",OFFSET('Water Data'!$E$29,0,10*ROW('Water Data'!E83)))</f>
        <v/>
      </c>
      <c r="BY89" s="272" t="str">
        <f ca="true">+IF(OFFSET('Water Data'!$F$27,0,10*ROW('Water Data'!F83))="","",OFFSET('Water Data'!$F$27,0,10*ROW('Water Data'!F83)))</f>
        <v/>
      </c>
      <c r="BZ89" s="272" t="str">
        <f ca="true">+IF(OFFSET('Water Data'!$F$28,0,10*ROW('Water Data'!F83))="","",OFFSET('Water Data'!$F$28,0,10*ROW('Water Data'!F83)))</f>
        <v/>
      </c>
      <c r="CA89" s="272" t="str">
        <f ca="true">+IF(OFFSET('Water Data'!$F$29,0,10*ROW('Water Data'!F83))="","",OFFSET('Water Data'!$F$29,0,10*ROW('Water Data'!F83)))</f>
        <v/>
      </c>
      <c r="CB89" s="272" t="str">
        <f ca="true">+IF(OFFSET('Water Data'!$G$27,0,10*ROW('Water Data'!G83))="","",OFFSET('Water Data'!$G$27,0,10*ROW('Water Data'!G83)))</f>
        <v/>
      </c>
      <c r="CC89" s="272" t="str">
        <f ca="true">+IF(OFFSET('Water Data'!$G$28,0,10*ROW('Water Data'!G83))="","",OFFSET('Water Data'!$G$28,0,10*ROW('Water Data'!G83)))</f>
        <v/>
      </c>
      <c r="CD89" s="272" t="str">
        <f ca="true">+IF(OFFSET('Water Data'!$G$29,0,10*ROW('Water Data'!G83))="","",OFFSET('Water Data'!$G$29,0,10*ROW('Water Data'!G83)))</f>
        <v/>
      </c>
      <c r="CE89" s="272" t="str">
        <f ca="true">+IF(OFFSET('Water Data'!$H$27,0,10*ROW('Water Data'!H83))="","",OFFSET('Water Data'!$H$27,0,10*ROW('Water Data'!H83)))</f>
        <v/>
      </c>
      <c r="CF89" s="272" t="str">
        <f ca="true">+IF(OFFSET('Water Data'!$H$28,0,10*ROW('Water Data'!H83))="","",OFFSET('Water Data'!$H$28,0,10*ROW('Water Data'!H83)))</f>
        <v/>
      </c>
      <c r="CG89" s="272" t="str">
        <f ca="true">+IF(OFFSET('Water Data'!$H$29,0,10*ROW('Water Data'!H83))="","",OFFSET('Water Data'!$H$29,0,10*ROW('Water Data'!H83)))</f>
        <v/>
      </c>
      <c r="CH89" s="272" t="str">
        <f ca="true">+IF(OFFSET('Water Data'!$I$27,0,10*ROW('Water Data'!I83))="","",OFFSET('Water Data'!$I$27,0,10*ROW('Water Data'!I83)))</f>
        <v/>
      </c>
      <c r="CI89" s="272" t="str">
        <f ca="true">+IF(OFFSET('Water Data'!$I$28,0,10*ROW('Water Data'!I83))="","",OFFSET('Water Data'!$I$28,0,10*ROW('Water Data'!I83)))</f>
        <v/>
      </c>
      <c r="CJ89" s="272" t="str">
        <f ca="true">+IF(OFFSET('Water Data'!$I$29,0,10*ROW('Water Data'!I83))="","",OFFSET('Water Data'!$I$29,0,10*ROW('Water Data'!I83)))</f>
        <v/>
      </c>
      <c r="CK89" s="272" t="str">
        <f ca="true">+IF(OFFSET('Sanitation Data'!$D$28,0,10*ROW('Sanitation Data'!D83))="","",OFFSET('Sanitation Data'!$D$28,0,10*ROW('Sanitation Data'!D83)))</f>
        <v/>
      </c>
      <c r="CL89" s="272" t="str">
        <f ca="true">+IF(OFFSET('Sanitation Data'!$D$29,0,10*ROW('Sanitation Data'!D83))="","",OFFSET('Sanitation Data'!$D$29,0,10*ROW('Sanitation Data'!D83)))</f>
        <v/>
      </c>
      <c r="CM89" s="272" t="str">
        <f ca="true">+IF(OFFSET('Sanitation Data'!$D$30,0,10*ROW('Sanitation Data'!D83))="","",OFFSET('Sanitation Data'!$D$30,0,10*ROW('Sanitation Data'!D83)))</f>
        <v/>
      </c>
      <c r="CN89" s="272" t="str">
        <f ca="true">+IF(OFFSET('Sanitation Data'!$D$31,0,10*ROW('Sanitation Data'!D83))="","",OFFSET('Sanitation Data'!$D$31,0,10*ROW('Sanitation Data'!D83)))</f>
        <v/>
      </c>
      <c r="CO89" s="272" t="str">
        <f ca="true">+IF(OFFSET('Sanitation Data'!$D$32,0,10*ROW('Sanitation Data'!D83))="","",OFFSET('Sanitation Data'!$D$32,0,10*ROW('Sanitation Data'!D83)))</f>
        <v/>
      </c>
      <c r="CP89" s="272" t="str">
        <f ca="true">+IF(OFFSET('Sanitation Data'!$E$28,0,10*ROW('Sanitation Data'!E83))="","",OFFSET('Sanitation Data'!$E$28,0,10*ROW('Sanitation Data'!E83)))</f>
        <v/>
      </c>
      <c r="CQ89" s="272" t="str">
        <f ca="true">+IF(OFFSET('Sanitation Data'!$E$29,0,10*ROW('Sanitation Data'!E83))="","",OFFSET('Sanitation Data'!$E$29,0,10*ROW('Sanitation Data'!E83)))</f>
        <v/>
      </c>
      <c r="CR89" s="272" t="str">
        <f ca="true">+IF(OFFSET('Sanitation Data'!$E$30,0,10*ROW('Sanitation Data'!E83))="","",OFFSET('Sanitation Data'!$E$30,0,10*ROW('Sanitation Data'!E83)))</f>
        <v/>
      </c>
      <c r="CS89" s="272" t="str">
        <f ca="true">+IF(OFFSET('Sanitation Data'!$E$31,0,10*ROW('Sanitation Data'!E83))="","",OFFSET('Sanitation Data'!$E$31,0,10*ROW('Sanitation Data'!E83)))</f>
        <v/>
      </c>
      <c r="CT89" s="272" t="str">
        <f ca="true">+IF(OFFSET('Sanitation Data'!$E$32,0,10*ROW('Sanitation Data'!E83))="","",OFFSET('Sanitation Data'!$E$32,0,10*ROW('Sanitation Data'!E83)))</f>
        <v/>
      </c>
      <c r="CU89" s="272" t="str">
        <f ca="true">+IF(OFFSET('Sanitation Data'!$F$28,0,10*ROW('Sanitation Data'!F83))="","",OFFSET('Sanitation Data'!$F$28,0,10*ROW('Sanitation Data'!F83)))</f>
        <v/>
      </c>
      <c r="CV89" s="272" t="str">
        <f ca="true">+IF(OFFSET('Sanitation Data'!$F$29,0,10*ROW('Sanitation Data'!F83))="","",OFFSET('Sanitation Data'!$F$29,0,10*ROW('Sanitation Data'!F83)))</f>
        <v/>
      </c>
      <c r="CW89" s="272" t="str">
        <f ca="true">+IF(OFFSET('Sanitation Data'!$F$30,0,10*ROW('Sanitation Data'!F83))="","",OFFSET('Sanitation Data'!$F$30,0,10*ROW('Sanitation Data'!F83)))</f>
        <v/>
      </c>
      <c r="CX89" s="272" t="str">
        <f ca="true">+IF(OFFSET('Sanitation Data'!$F$31,0,10*ROW('Sanitation Data'!F83))="","",OFFSET('Sanitation Data'!$F$31,0,10*ROW('Sanitation Data'!F83)))</f>
        <v/>
      </c>
      <c r="CY89" s="272" t="str">
        <f ca="true">+IF(OFFSET('Sanitation Data'!$F$32,0,10*ROW('Sanitation Data'!F83))="","",OFFSET('Sanitation Data'!$F$32,0,10*ROW('Sanitation Data'!F83)))</f>
        <v/>
      </c>
      <c r="CZ89" s="272" t="str">
        <f ca="true">+IF(OFFSET('Sanitation Data'!$G$28,0,10*ROW('Sanitation Data'!G83))="","",OFFSET('Sanitation Data'!$G$28,0,10*ROW('Sanitation Data'!G83)))</f>
        <v/>
      </c>
      <c r="DA89" s="272" t="str">
        <f ca="true">+IF(OFFSET('Sanitation Data'!$G$29,0,10*ROW('Sanitation Data'!G83))="","",OFFSET('Sanitation Data'!$G$29,0,10*ROW('Sanitation Data'!G83)))</f>
        <v/>
      </c>
      <c r="DB89" s="272" t="str">
        <f ca="true">+IF(OFFSET('Sanitation Data'!$G$30,0,10*ROW('Sanitation Data'!G83))="","",OFFSET('Sanitation Data'!$G$30,0,10*ROW('Sanitation Data'!G83)))</f>
        <v/>
      </c>
      <c r="DC89" s="272" t="str">
        <f ca="true">+IF(OFFSET('Sanitation Data'!$G$31,0,10*ROW('Sanitation Data'!G83))="","",OFFSET('Sanitation Data'!$G$31,0,10*ROW('Sanitation Data'!G83)))</f>
        <v/>
      </c>
      <c r="DD89" s="272" t="str">
        <f ca="true">+IF(OFFSET('Sanitation Data'!$G$32,0,10*ROW('Sanitation Data'!G83))="","",OFFSET('Sanitation Data'!$G$32,0,10*ROW('Sanitation Data'!G83)))</f>
        <v/>
      </c>
      <c r="DE89" s="272" t="str">
        <f ca="true">+IF(OFFSET('Sanitation Data'!$H$28,0,10*ROW('Sanitation Data'!H83))="","",OFFSET('Sanitation Data'!$H$28,0,10*ROW('Sanitation Data'!H83)))</f>
        <v/>
      </c>
      <c r="DF89" s="272" t="str">
        <f ca="true">+IF(OFFSET('Sanitation Data'!$H$29,0,10*ROW('Sanitation Data'!H83))="","",OFFSET('Sanitation Data'!$H$29,0,10*ROW('Sanitation Data'!H83)))</f>
        <v/>
      </c>
      <c r="DG89" s="272" t="str">
        <f ca="true">+IF(OFFSET('Sanitation Data'!$H$30,0,10*ROW('Sanitation Data'!H83))="","",OFFSET('Sanitation Data'!$H$30,0,10*ROW('Sanitation Data'!H83)))</f>
        <v/>
      </c>
      <c r="DH89" s="272" t="str">
        <f ca="true">+IF(OFFSET('Sanitation Data'!$H$31,0,10*ROW('Sanitation Data'!H83))="","",OFFSET('Sanitation Data'!$H$31,0,10*ROW('Sanitation Data'!H83)))</f>
        <v/>
      </c>
      <c r="DI89" s="272" t="str">
        <f ca="true">+IF(OFFSET('Sanitation Data'!$H$32,0,10*ROW('Sanitation Data'!H83))="","",OFFSET('Sanitation Data'!$H$32,0,10*ROW('Sanitation Data'!H83)))</f>
        <v/>
      </c>
      <c r="DJ89" s="272" t="str">
        <f ca="true">+IF(OFFSET('Sanitation Data'!$I$28,0,10*ROW('Sanitation Data'!I83))="","",OFFSET('Sanitation Data'!$I$28,0,10*ROW('Sanitation Data'!I83)))</f>
        <v/>
      </c>
      <c r="DK89" s="272" t="str">
        <f ca="true">+IF(OFFSET('Sanitation Data'!$I$29,0,10*ROW('Sanitation Data'!I83))="","",OFFSET('Sanitation Data'!$I$29,0,10*ROW('Sanitation Data'!I83)))</f>
        <v/>
      </c>
      <c r="DL89" s="272" t="str">
        <f ca="true">+IF(OFFSET('Sanitation Data'!$I$30,0,10*ROW('Sanitation Data'!I83))="","",OFFSET('Sanitation Data'!$I$30,0,10*ROW('Sanitation Data'!I83)))</f>
        <v/>
      </c>
      <c r="DM89" s="272" t="str">
        <f ca="true">+IF(OFFSET('Sanitation Data'!$I$31,0,10*ROW('Sanitation Data'!I83))="","",OFFSET('Sanitation Data'!$I$31,0,10*ROW('Sanitation Data'!I83)))</f>
        <v/>
      </c>
      <c r="DN89" s="272" t="str">
        <f ca="true">+IF(OFFSET('Sanitation Data'!$I$32,0,10*ROW('Sanitation Data'!I83))="","",OFFSET('Sanitation Data'!$I$32,0,10*ROW('Sanitation Data'!I83)))</f>
        <v/>
      </c>
      <c r="DO89" s="272" t="str">
        <f ca="true">+IF(OFFSET('Hygiene Data'!$D$11,0,10*ROW('Hygiene Data'!D83))="","",OFFSET('Hygiene Data'!$D$11,0,10*ROW('Hygiene Data'!D83)))</f>
        <v/>
      </c>
      <c r="DP89" s="272" t="str">
        <f ca="true">+IF(OFFSET('Hygiene Data'!$D$12,0,10*ROW('Hygiene Data'!D83))="","",OFFSET('Hygiene Data'!$D$12,0,10*ROW('Hygiene Data'!D83)))</f>
        <v/>
      </c>
      <c r="DQ89" s="272" t="str">
        <f ca="true">+IF(OFFSET('Hygiene Data'!$D$13,0,10*ROW('Hygiene Data'!D83))="","",OFFSET('Hygiene Data'!$D$13,0,10*ROW('Hygiene Data'!D83)))</f>
        <v/>
      </c>
      <c r="DR89" s="272" t="str">
        <f ca="true">+IF(OFFSET('Hygiene Data'!$E$11,0,10*ROW('Hygiene Data'!E83))="","",OFFSET('Hygiene Data'!$E$11,0,10*ROW('Hygiene Data'!E83)))</f>
        <v/>
      </c>
      <c r="DS89" s="272" t="str">
        <f ca="true">+IF(OFFSET('Hygiene Data'!$E$12,0,10*ROW('Hygiene Data'!E83))="","",OFFSET('Hygiene Data'!$E$12,0,10*ROW('Hygiene Data'!E83)))</f>
        <v/>
      </c>
      <c r="DT89" s="272" t="str">
        <f ca="true">+IF(OFFSET('Hygiene Data'!$E$13,0,10*ROW('Hygiene Data'!E83))="","",OFFSET('Hygiene Data'!$E$13,0,10*ROW('Hygiene Data'!E83)))</f>
        <v/>
      </c>
      <c r="DU89" s="272" t="str">
        <f ca="true">+IF(OFFSET('Hygiene Data'!$F$11,0,10*ROW('Hygiene Data'!F83))="","",OFFSET('Hygiene Data'!$F$11,0,10*ROW('Hygiene Data'!F83)))</f>
        <v/>
      </c>
      <c r="DV89" s="272" t="str">
        <f ca="true">+IF(OFFSET('Hygiene Data'!$F$12,0,10*ROW('Hygiene Data'!F83))="","",OFFSET('Hygiene Data'!$F$12,0,10*ROW('Hygiene Data'!F83)))</f>
        <v/>
      </c>
      <c r="DW89" s="272" t="str">
        <f ca="true">+IF(OFFSET('Hygiene Data'!$F$13,0,10*ROW('Hygiene Data'!F83))="","",OFFSET('Hygiene Data'!$F$13,0,10*ROW('Hygiene Data'!F83)))</f>
        <v/>
      </c>
      <c r="DX89" s="272" t="str">
        <f ca="true">+IF(OFFSET('Hygiene Data'!$G$11,0,10*ROW('Hygiene Data'!G83))="","",OFFSET('Hygiene Data'!$G$11,0,10*ROW('Hygiene Data'!G83)))</f>
        <v/>
      </c>
      <c r="DY89" s="272" t="str">
        <f ca="true">+IF(OFFSET('Hygiene Data'!$G$12,0,10*ROW('Hygiene Data'!G83))="","",OFFSET('Hygiene Data'!$G$12,0,10*ROW('Hygiene Data'!G83)))</f>
        <v/>
      </c>
      <c r="DZ89" s="272" t="str">
        <f ca="true">+IF(OFFSET('Hygiene Data'!$G$13,0,10*ROW('Hygiene Data'!G83))="","",OFFSET('Hygiene Data'!$G$13,0,10*ROW('Hygiene Data'!G83)))</f>
        <v/>
      </c>
      <c r="EA89" s="272" t="str">
        <f ca="true">+IF(OFFSET('Hygiene Data'!$H$11,0,10*ROW('Hygiene Data'!H83))="","",OFFSET('Hygiene Data'!$H$11,0,10*ROW('Hygiene Data'!H83)))</f>
        <v/>
      </c>
      <c r="EB89" s="272" t="str">
        <f ca="true">+IF(OFFSET('Hygiene Data'!$H$12,0,10*ROW('Hygiene Data'!H83))="","",OFFSET('Hygiene Data'!$H$12,0,10*ROW('Hygiene Data'!H83)))</f>
        <v/>
      </c>
      <c r="EC89" s="272" t="str">
        <f ca="true">+IF(OFFSET('Hygiene Data'!$H$13,0,10*ROW('Hygiene Data'!H83))="","",OFFSET('Hygiene Data'!$H$13,0,10*ROW('Hygiene Data'!H83)))</f>
        <v/>
      </c>
      <c r="ED89" s="272" t="str">
        <f ca="true">+IF(OFFSET('Hygiene Data'!$I$11,0,10*ROW('Hygiene Data'!I83))="","",OFFSET('Hygiene Data'!$I$11,0,10*ROW('Hygiene Data'!I83)))</f>
        <v/>
      </c>
      <c r="EE89" s="272" t="str">
        <f ca="true">+IF(OFFSET('Hygiene Data'!$I$12,0,10*ROW('Hygiene Data'!I83))="","",OFFSET('Hygiene Data'!$I$12,0,10*ROW('Hygiene Data'!I83)))</f>
        <v/>
      </c>
      <c r="EF89" s="272" t="str">
        <f ca="true">+IF(OFFSET('Hygiene Data'!$I$13,0,10*ROW('Hygiene Data'!I83))="","",OFFSET('Hygiene Data'!$I$13,0,10*ROW('Hygiene Data'!I83)))</f>
        <v/>
      </c>
    </row>
    <row xmlns:x14ac="http://schemas.microsoft.com/office/spreadsheetml/2009/9/ac" r="90" x14ac:dyDescent="0.2">
      <c r="A90" s="36" t="str">
        <f ca="true">+IF(OFFSET('Water Data'!$B$2,0,10*ROW('Water Data'!E84))="","",OFFSET('Water Data'!$B$2,0,10*ROW('Water Data'!E84)))</f>
        <v/>
      </c>
      <c r="B90" s="36" t="str">
        <f ca="true">+IF(OFFSET('Water Data'!$C$2,0,10*ROW('Water Data'!F84))="","",OFFSET('Water Data'!$C$2,0,10*ROW('Water Data'!F84)))</f>
        <v/>
      </c>
      <c r="C90" s="328" t="str">
        <f t="shared" ca="true" si="1"/>
        <v/>
      </c>
      <c r="D90" s="93"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93"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93"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93"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93"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93"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93"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93"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93"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93"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93"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93"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93"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93"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93"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93"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93"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93"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94"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94"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94"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94"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94"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94"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94"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94"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94"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94"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94"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94"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94"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94"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94"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94"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94"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94"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94"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94"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94"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94"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94"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94"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94"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94"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94"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94"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94"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94"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95"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95"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95"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95"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95"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95"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95"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95"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95"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95"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95"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95"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95"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95"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95"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95"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95"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95"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72"/>
      <c r="BS90" s="272" t="str">
        <f ca="true">+IF(OFFSET('Water Data'!$D$27,0,10*ROW('Water Data'!D84))="","",OFFSET('Water Data'!$D$27,0,10*ROW('Water Data'!D84)))</f>
        <v/>
      </c>
      <c r="BT90" s="272" t="str">
        <f ca="true">+IF(OFFSET('Water Data'!$D$28,0,10*ROW('Water Data'!D84))="","",OFFSET('Water Data'!$D$28,0,10*ROW('Water Data'!D84)))</f>
        <v/>
      </c>
      <c r="BU90" s="272" t="str">
        <f ca="true">+IF(OFFSET('Water Data'!$D$29,0,10*ROW('Water Data'!D84))="","",OFFSET('Water Data'!$D$29,0,10*ROW('Water Data'!D84)))</f>
        <v/>
      </c>
      <c r="BV90" s="272" t="str">
        <f ca="true">+IF(OFFSET('Water Data'!$E$27,0,10*ROW('Water Data'!E84))="","",OFFSET('Water Data'!$E$27,0,10*ROW('Water Data'!E84)))</f>
        <v/>
      </c>
      <c r="BW90" s="272" t="str">
        <f ca="true">+IF(OFFSET('Water Data'!$E$28,0,10*ROW('Water Data'!E84))="","",OFFSET('Water Data'!$E$28,0,10*ROW('Water Data'!E84)))</f>
        <v/>
      </c>
      <c r="BX90" s="272" t="str">
        <f ca="true">+IF(OFFSET('Water Data'!$E$29,0,10*ROW('Water Data'!E84))="","",OFFSET('Water Data'!$E$29,0,10*ROW('Water Data'!E84)))</f>
        <v/>
      </c>
      <c r="BY90" s="272" t="str">
        <f ca="true">+IF(OFFSET('Water Data'!$F$27,0,10*ROW('Water Data'!F84))="","",OFFSET('Water Data'!$F$27,0,10*ROW('Water Data'!F84)))</f>
        <v/>
      </c>
      <c r="BZ90" s="272" t="str">
        <f ca="true">+IF(OFFSET('Water Data'!$F$28,0,10*ROW('Water Data'!F84))="","",OFFSET('Water Data'!$F$28,0,10*ROW('Water Data'!F84)))</f>
        <v/>
      </c>
      <c r="CA90" s="272" t="str">
        <f ca="true">+IF(OFFSET('Water Data'!$F$29,0,10*ROW('Water Data'!F84))="","",OFFSET('Water Data'!$F$29,0,10*ROW('Water Data'!F84)))</f>
        <v/>
      </c>
      <c r="CB90" s="272" t="str">
        <f ca="true">+IF(OFFSET('Water Data'!$G$27,0,10*ROW('Water Data'!G84))="","",OFFSET('Water Data'!$G$27,0,10*ROW('Water Data'!G84)))</f>
        <v/>
      </c>
      <c r="CC90" s="272" t="str">
        <f ca="true">+IF(OFFSET('Water Data'!$G$28,0,10*ROW('Water Data'!G84))="","",OFFSET('Water Data'!$G$28,0,10*ROW('Water Data'!G84)))</f>
        <v/>
      </c>
      <c r="CD90" s="272" t="str">
        <f ca="true">+IF(OFFSET('Water Data'!$G$29,0,10*ROW('Water Data'!G84))="","",OFFSET('Water Data'!$G$29,0,10*ROW('Water Data'!G84)))</f>
        <v/>
      </c>
      <c r="CE90" s="272" t="str">
        <f ca="true">+IF(OFFSET('Water Data'!$H$27,0,10*ROW('Water Data'!H84))="","",OFFSET('Water Data'!$H$27,0,10*ROW('Water Data'!H84)))</f>
        <v/>
      </c>
      <c r="CF90" s="272" t="str">
        <f ca="true">+IF(OFFSET('Water Data'!$H$28,0,10*ROW('Water Data'!H84))="","",OFFSET('Water Data'!$H$28,0,10*ROW('Water Data'!H84)))</f>
        <v/>
      </c>
      <c r="CG90" s="272" t="str">
        <f ca="true">+IF(OFFSET('Water Data'!$H$29,0,10*ROW('Water Data'!H84))="","",OFFSET('Water Data'!$H$29,0,10*ROW('Water Data'!H84)))</f>
        <v/>
      </c>
      <c r="CH90" s="272" t="str">
        <f ca="true">+IF(OFFSET('Water Data'!$I$27,0,10*ROW('Water Data'!I84))="","",OFFSET('Water Data'!$I$27,0,10*ROW('Water Data'!I84)))</f>
        <v/>
      </c>
      <c r="CI90" s="272" t="str">
        <f ca="true">+IF(OFFSET('Water Data'!$I$28,0,10*ROW('Water Data'!I84))="","",OFFSET('Water Data'!$I$28,0,10*ROW('Water Data'!I84)))</f>
        <v/>
      </c>
      <c r="CJ90" s="272" t="str">
        <f ca="true">+IF(OFFSET('Water Data'!$I$29,0,10*ROW('Water Data'!I84))="","",OFFSET('Water Data'!$I$29,0,10*ROW('Water Data'!I84)))</f>
        <v/>
      </c>
      <c r="CK90" s="272" t="str">
        <f ca="true">+IF(OFFSET('Sanitation Data'!$D$28,0,10*ROW('Sanitation Data'!D84))="","",OFFSET('Sanitation Data'!$D$28,0,10*ROW('Sanitation Data'!D84)))</f>
        <v/>
      </c>
      <c r="CL90" s="272" t="str">
        <f ca="true">+IF(OFFSET('Sanitation Data'!$D$29,0,10*ROW('Sanitation Data'!D84))="","",OFFSET('Sanitation Data'!$D$29,0,10*ROW('Sanitation Data'!D84)))</f>
        <v/>
      </c>
      <c r="CM90" s="272" t="str">
        <f ca="true">+IF(OFFSET('Sanitation Data'!$D$30,0,10*ROW('Sanitation Data'!D84))="","",OFFSET('Sanitation Data'!$D$30,0,10*ROW('Sanitation Data'!D84)))</f>
        <v/>
      </c>
      <c r="CN90" s="272" t="str">
        <f ca="true">+IF(OFFSET('Sanitation Data'!$D$31,0,10*ROW('Sanitation Data'!D84))="","",OFFSET('Sanitation Data'!$D$31,0,10*ROW('Sanitation Data'!D84)))</f>
        <v/>
      </c>
      <c r="CO90" s="272" t="str">
        <f ca="true">+IF(OFFSET('Sanitation Data'!$D$32,0,10*ROW('Sanitation Data'!D84))="","",OFFSET('Sanitation Data'!$D$32,0,10*ROW('Sanitation Data'!D84)))</f>
        <v/>
      </c>
      <c r="CP90" s="272" t="str">
        <f ca="true">+IF(OFFSET('Sanitation Data'!$E$28,0,10*ROW('Sanitation Data'!E84))="","",OFFSET('Sanitation Data'!$E$28,0,10*ROW('Sanitation Data'!E84)))</f>
        <v/>
      </c>
      <c r="CQ90" s="272" t="str">
        <f ca="true">+IF(OFFSET('Sanitation Data'!$E$29,0,10*ROW('Sanitation Data'!E84))="","",OFFSET('Sanitation Data'!$E$29,0,10*ROW('Sanitation Data'!E84)))</f>
        <v/>
      </c>
      <c r="CR90" s="272" t="str">
        <f ca="true">+IF(OFFSET('Sanitation Data'!$E$30,0,10*ROW('Sanitation Data'!E84))="","",OFFSET('Sanitation Data'!$E$30,0,10*ROW('Sanitation Data'!E84)))</f>
        <v/>
      </c>
      <c r="CS90" s="272" t="str">
        <f ca="true">+IF(OFFSET('Sanitation Data'!$E$31,0,10*ROW('Sanitation Data'!E84))="","",OFFSET('Sanitation Data'!$E$31,0,10*ROW('Sanitation Data'!E84)))</f>
        <v/>
      </c>
      <c r="CT90" s="272" t="str">
        <f ca="true">+IF(OFFSET('Sanitation Data'!$E$32,0,10*ROW('Sanitation Data'!E84))="","",OFFSET('Sanitation Data'!$E$32,0,10*ROW('Sanitation Data'!E84)))</f>
        <v/>
      </c>
      <c r="CU90" s="272" t="str">
        <f ca="true">+IF(OFFSET('Sanitation Data'!$F$28,0,10*ROW('Sanitation Data'!F84))="","",OFFSET('Sanitation Data'!$F$28,0,10*ROW('Sanitation Data'!F84)))</f>
        <v/>
      </c>
      <c r="CV90" s="272" t="str">
        <f ca="true">+IF(OFFSET('Sanitation Data'!$F$29,0,10*ROW('Sanitation Data'!F84))="","",OFFSET('Sanitation Data'!$F$29,0,10*ROW('Sanitation Data'!F84)))</f>
        <v/>
      </c>
      <c r="CW90" s="272" t="str">
        <f ca="true">+IF(OFFSET('Sanitation Data'!$F$30,0,10*ROW('Sanitation Data'!F84))="","",OFFSET('Sanitation Data'!$F$30,0,10*ROW('Sanitation Data'!F84)))</f>
        <v/>
      </c>
      <c r="CX90" s="272" t="str">
        <f ca="true">+IF(OFFSET('Sanitation Data'!$F$31,0,10*ROW('Sanitation Data'!F84))="","",OFFSET('Sanitation Data'!$F$31,0,10*ROW('Sanitation Data'!F84)))</f>
        <v/>
      </c>
      <c r="CY90" s="272" t="str">
        <f ca="true">+IF(OFFSET('Sanitation Data'!$F$32,0,10*ROW('Sanitation Data'!F84))="","",OFFSET('Sanitation Data'!$F$32,0,10*ROW('Sanitation Data'!F84)))</f>
        <v/>
      </c>
      <c r="CZ90" s="272" t="str">
        <f ca="true">+IF(OFFSET('Sanitation Data'!$G$28,0,10*ROW('Sanitation Data'!G84))="","",OFFSET('Sanitation Data'!$G$28,0,10*ROW('Sanitation Data'!G84)))</f>
        <v/>
      </c>
      <c r="DA90" s="272" t="str">
        <f ca="true">+IF(OFFSET('Sanitation Data'!$G$29,0,10*ROW('Sanitation Data'!G84))="","",OFFSET('Sanitation Data'!$G$29,0,10*ROW('Sanitation Data'!G84)))</f>
        <v/>
      </c>
      <c r="DB90" s="272" t="str">
        <f ca="true">+IF(OFFSET('Sanitation Data'!$G$30,0,10*ROW('Sanitation Data'!G84))="","",OFFSET('Sanitation Data'!$G$30,0,10*ROW('Sanitation Data'!G84)))</f>
        <v/>
      </c>
      <c r="DC90" s="272" t="str">
        <f ca="true">+IF(OFFSET('Sanitation Data'!$G$31,0,10*ROW('Sanitation Data'!G84))="","",OFFSET('Sanitation Data'!$G$31,0,10*ROW('Sanitation Data'!G84)))</f>
        <v/>
      </c>
      <c r="DD90" s="272" t="str">
        <f ca="true">+IF(OFFSET('Sanitation Data'!$G$32,0,10*ROW('Sanitation Data'!G84))="","",OFFSET('Sanitation Data'!$G$32,0,10*ROW('Sanitation Data'!G84)))</f>
        <v/>
      </c>
      <c r="DE90" s="272" t="str">
        <f ca="true">+IF(OFFSET('Sanitation Data'!$H$28,0,10*ROW('Sanitation Data'!H84))="","",OFFSET('Sanitation Data'!$H$28,0,10*ROW('Sanitation Data'!H84)))</f>
        <v/>
      </c>
      <c r="DF90" s="272" t="str">
        <f ca="true">+IF(OFFSET('Sanitation Data'!$H$29,0,10*ROW('Sanitation Data'!H84))="","",OFFSET('Sanitation Data'!$H$29,0,10*ROW('Sanitation Data'!H84)))</f>
        <v/>
      </c>
      <c r="DG90" s="272" t="str">
        <f ca="true">+IF(OFFSET('Sanitation Data'!$H$30,0,10*ROW('Sanitation Data'!H84))="","",OFFSET('Sanitation Data'!$H$30,0,10*ROW('Sanitation Data'!H84)))</f>
        <v/>
      </c>
      <c r="DH90" s="272" t="str">
        <f ca="true">+IF(OFFSET('Sanitation Data'!$H$31,0,10*ROW('Sanitation Data'!H84))="","",OFFSET('Sanitation Data'!$H$31,0,10*ROW('Sanitation Data'!H84)))</f>
        <v/>
      </c>
      <c r="DI90" s="272" t="str">
        <f ca="true">+IF(OFFSET('Sanitation Data'!$H$32,0,10*ROW('Sanitation Data'!H84))="","",OFFSET('Sanitation Data'!$H$32,0,10*ROW('Sanitation Data'!H84)))</f>
        <v/>
      </c>
      <c r="DJ90" s="272" t="str">
        <f ca="true">+IF(OFFSET('Sanitation Data'!$I$28,0,10*ROW('Sanitation Data'!I84))="","",OFFSET('Sanitation Data'!$I$28,0,10*ROW('Sanitation Data'!I84)))</f>
        <v/>
      </c>
      <c r="DK90" s="272" t="str">
        <f ca="true">+IF(OFFSET('Sanitation Data'!$I$29,0,10*ROW('Sanitation Data'!I84))="","",OFFSET('Sanitation Data'!$I$29,0,10*ROW('Sanitation Data'!I84)))</f>
        <v/>
      </c>
      <c r="DL90" s="272" t="str">
        <f ca="true">+IF(OFFSET('Sanitation Data'!$I$30,0,10*ROW('Sanitation Data'!I84))="","",OFFSET('Sanitation Data'!$I$30,0,10*ROW('Sanitation Data'!I84)))</f>
        <v/>
      </c>
      <c r="DM90" s="272" t="str">
        <f ca="true">+IF(OFFSET('Sanitation Data'!$I$31,0,10*ROW('Sanitation Data'!I84))="","",OFFSET('Sanitation Data'!$I$31,0,10*ROW('Sanitation Data'!I84)))</f>
        <v/>
      </c>
      <c r="DN90" s="272" t="str">
        <f ca="true">+IF(OFFSET('Sanitation Data'!$I$32,0,10*ROW('Sanitation Data'!I84))="","",OFFSET('Sanitation Data'!$I$32,0,10*ROW('Sanitation Data'!I84)))</f>
        <v/>
      </c>
      <c r="DO90" s="272" t="str">
        <f ca="true">+IF(OFFSET('Hygiene Data'!$D$11,0,10*ROW('Hygiene Data'!D84))="","",OFFSET('Hygiene Data'!$D$11,0,10*ROW('Hygiene Data'!D84)))</f>
        <v/>
      </c>
      <c r="DP90" s="272" t="str">
        <f ca="true">+IF(OFFSET('Hygiene Data'!$D$12,0,10*ROW('Hygiene Data'!D84))="","",OFFSET('Hygiene Data'!$D$12,0,10*ROW('Hygiene Data'!D84)))</f>
        <v/>
      </c>
      <c r="DQ90" s="272" t="str">
        <f ca="true">+IF(OFFSET('Hygiene Data'!$D$13,0,10*ROW('Hygiene Data'!D84))="","",OFFSET('Hygiene Data'!$D$13,0,10*ROW('Hygiene Data'!D84)))</f>
        <v/>
      </c>
      <c r="DR90" s="272" t="str">
        <f ca="true">+IF(OFFSET('Hygiene Data'!$E$11,0,10*ROW('Hygiene Data'!E84))="","",OFFSET('Hygiene Data'!$E$11,0,10*ROW('Hygiene Data'!E84)))</f>
        <v/>
      </c>
      <c r="DS90" s="272" t="str">
        <f ca="true">+IF(OFFSET('Hygiene Data'!$E$12,0,10*ROW('Hygiene Data'!E84))="","",OFFSET('Hygiene Data'!$E$12,0,10*ROW('Hygiene Data'!E84)))</f>
        <v/>
      </c>
      <c r="DT90" s="272" t="str">
        <f ca="true">+IF(OFFSET('Hygiene Data'!$E$13,0,10*ROW('Hygiene Data'!E84))="","",OFFSET('Hygiene Data'!$E$13,0,10*ROW('Hygiene Data'!E84)))</f>
        <v/>
      </c>
      <c r="DU90" s="272" t="str">
        <f ca="true">+IF(OFFSET('Hygiene Data'!$F$11,0,10*ROW('Hygiene Data'!F84))="","",OFFSET('Hygiene Data'!$F$11,0,10*ROW('Hygiene Data'!F84)))</f>
        <v/>
      </c>
      <c r="DV90" s="272" t="str">
        <f ca="true">+IF(OFFSET('Hygiene Data'!$F$12,0,10*ROW('Hygiene Data'!F84))="","",OFFSET('Hygiene Data'!$F$12,0,10*ROW('Hygiene Data'!F84)))</f>
        <v/>
      </c>
      <c r="DW90" s="272" t="str">
        <f ca="true">+IF(OFFSET('Hygiene Data'!$F$13,0,10*ROW('Hygiene Data'!F84))="","",OFFSET('Hygiene Data'!$F$13,0,10*ROW('Hygiene Data'!F84)))</f>
        <v/>
      </c>
      <c r="DX90" s="272" t="str">
        <f ca="true">+IF(OFFSET('Hygiene Data'!$G$11,0,10*ROW('Hygiene Data'!G84))="","",OFFSET('Hygiene Data'!$G$11,0,10*ROW('Hygiene Data'!G84)))</f>
        <v/>
      </c>
      <c r="DY90" s="272" t="str">
        <f ca="true">+IF(OFFSET('Hygiene Data'!$G$12,0,10*ROW('Hygiene Data'!G84))="","",OFFSET('Hygiene Data'!$G$12,0,10*ROW('Hygiene Data'!G84)))</f>
        <v/>
      </c>
      <c r="DZ90" s="272" t="str">
        <f ca="true">+IF(OFFSET('Hygiene Data'!$G$13,0,10*ROW('Hygiene Data'!G84))="","",OFFSET('Hygiene Data'!$G$13,0,10*ROW('Hygiene Data'!G84)))</f>
        <v/>
      </c>
      <c r="EA90" s="272" t="str">
        <f ca="true">+IF(OFFSET('Hygiene Data'!$H$11,0,10*ROW('Hygiene Data'!H84))="","",OFFSET('Hygiene Data'!$H$11,0,10*ROW('Hygiene Data'!H84)))</f>
        <v/>
      </c>
      <c r="EB90" s="272" t="str">
        <f ca="true">+IF(OFFSET('Hygiene Data'!$H$12,0,10*ROW('Hygiene Data'!H84))="","",OFFSET('Hygiene Data'!$H$12,0,10*ROW('Hygiene Data'!H84)))</f>
        <v/>
      </c>
      <c r="EC90" s="272" t="str">
        <f ca="true">+IF(OFFSET('Hygiene Data'!$H$13,0,10*ROW('Hygiene Data'!H84))="","",OFFSET('Hygiene Data'!$H$13,0,10*ROW('Hygiene Data'!H84)))</f>
        <v/>
      </c>
      <c r="ED90" s="272" t="str">
        <f ca="true">+IF(OFFSET('Hygiene Data'!$I$11,0,10*ROW('Hygiene Data'!I84))="","",OFFSET('Hygiene Data'!$I$11,0,10*ROW('Hygiene Data'!I84)))</f>
        <v/>
      </c>
      <c r="EE90" s="272" t="str">
        <f ca="true">+IF(OFFSET('Hygiene Data'!$I$12,0,10*ROW('Hygiene Data'!I84))="","",OFFSET('Hygiene Data'!$I$12,0,10*ROW('Hygiene Data'!I84)))</f>
        <v/>
      </c>
      <c r="EF90" s="272" t="str">
        <f ca="true">+IF(OFFSET('Hygiene Data'!$I$13,0,10*ROW('Hygiene Data'!I84))="","",OFFSET('Hygiene Data'!$I$13,0,10*ROW('Hygiene Data'!I84)))</f>
        <v/>
      </c>
    </row>
    <row xmlns:x14ac="http://schemas.microsoft.com/office/spreadsheetml/2009/9/ac" r="91" x14ac:dyDescent="0.2">
      <c r="A91" s="36" t="str">
        <f ca="true">+IF(OFFSET('Water Data'!$B$2,0,10*ROW('Water Data'!E85))="","",OFFSET('Water Data'!$B$2,0,10*ROW('Water Data'!E85)))</f>
        <v/>
      </c>
      <c r="B91" s="36" t="str">
        <f ca="true">+IF(OFFSET('Water Data'!$C$2,0,10*ROW('Water Data'!F85))="","",OFFSET('Water Data'!$C$2,0,10*ROW('Water Data'!F85)))</f>
        <v/>
      </c>
      <c r="C91" s="328" t="str">
        <f t="shared" ca="true" si="1"/>
        <v/>
      </c>
      <c r="D91" s="93"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93"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93"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93"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93"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93"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93"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93"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93"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93"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93"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93"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93"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93"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93"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93"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93"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93"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94"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94"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94"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94"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94"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94"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94"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94"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94"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94"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94"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94"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94"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94"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94"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94"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94"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94"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94"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94"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94"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94"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94"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94"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94"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94"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94"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94"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94"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94"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95"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95"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95"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95"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95"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95"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95"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95"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95"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95"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95"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95"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95"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95"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95"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95"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95"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95"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72"/>
      <c r="BS91" s="272" t="str">
        <f ca="true">+IF(OFFSET('Water Data'!$D$27,0,10*ROW('Water Data'!D85))="","",OFFSET('Water Data'!$D$27,0,10*ROW('Water Data'!D85)))</f>
        <v/>
      </c>
      <c r="BT91" s="272" t="str">
        <f ca="true">+IF(OFFSET('Water Data'!$D$28,0,10*ROW('Water Data'!D85))="","",OFFSET('Water Data'!$D$28,0,10*ROW('Water Data'!D85)))</f>
        <v/>
      </c>
      <c r="BU91" s="272" t="str">
        <f ca="true">+IF(OFFSET('Water Data'!$D$29,0,10*ROW('Water Data'!D85))="","",OFFSET('Water Data'!$D$29,0,10*ROW('Water Data'!D85)))</f>
        <v/>
      </c>
      <c r="BV91" s="272" t="str">
        <f ca="true">+IF(OFFSET('Water Data'!$E$27,0,10*ROW('Water Data'!E85))="","",OFFSET('Water Data'!$E$27,0,10*ROW('Water Data'!E85)))</f>
        <v/>
      </c>
      <c r="BW91" s="272" t="str">
        <f ca="true">+IF(OFFSET('Water Data'!$E$28,0,10*ROW('Water Data'!E85))="","",OFFSET('Water Data'!$E$28,0,10*ROW('Water Data'!E85)))</f>
        <v/>
      </c>
      <c r="BX91" s="272" t="str">
        <f ca="true">+IF(OFFSET('Water Data'!$E$29,0,10*ROW('Water Data'!E85))="","",OFFSET('Water Data'!$E$29,0,10*ROW('Water Data'!E85)))</f>
        <v/>
      </c>
      <c r="BY91" s="272" t="str">
        <f ca="true">+IF(OFFSET('Water Data'!$F$27,0,10*ROW('Water Data'!F85))="","",OFFSET('Water Data'!$F$27,0,10*ROW('Water Data'!F85)))</f>
        <v/>
      </c>
      <c r="BZ91" s="272" t="str">
        <f ca="true">+IF(OFFSET('Water Data'!$F$28,0,10*ROW('Water Data'!F85))="","",OFFSET('Water Data'!$F$28,0,10*ROW('Water Data'!F85)))</f>
        <v/>
      </c>
      <c r="CA91" s="272" t="str">
        <f ca="true">+IF(OFFSET('Water Data'!$F$29,0,10*ROW('Water Data'!F85))="","",OFFSET('Water Data'!$F$29,0,10*ROW('Water Data'!F85)))</f>
        <v/>
      </c>
      <c r="CB91" s="272" t="str">
        <f ca="true">+IF(OFFSET('Water Data'!$G$27,0,10*ROW('Water Data'!G85))="","",OFFSET('Water Data'!$G$27,0,10*ROW('Water Data'!G85)))</f>
        <v/>
      </c>
      <c r="CC91" s="272" t="str">
        <f ca="true">+IF(OFFSET('Water Data'!$G$28,0,10*ROW('Water Data'!G85))="","",OFFSET('Water Data'!$G$28,0,10*ROW('Water Data'!G85)))</f>
        <v/>
      </c>
      <c r="CD91" s="272" t="str">
        <f ca="true">+IF(OFFSET('Water Data'!$G$29,0,10*ROW('Water Data'!G85))="","",OFFSET('Water Data'!$G$29,0,10*ROW('Water Data'!G85)))</f>
        <v/>
      </c>
      <c r="CE91" s="272" t="str">
        <f ca="true">+IF(OFFSET('Water Data'!$H$27,0,10*ROW('Water Data'!H85))="","",OFFSET('Water Data'!$H$27,0,10*ROW('Water Data'!H85)))</f>
        <v/>
      </c>
      <c r="CF91" s="272" t="str">
        <f ca="true">+IF(OFFSET('Water Data'!$H$28,0,10*ROW('Water Data'!H85))="","",OFFSET('Water Data'!$H$28,0,10*ROW('Water Data'!H85)))</f>
        <v/>
      </c>
      <c r="CG91" s="272" t="str">
        <f ca="true">+IF(OFFSET('Water Data'!$H$29,0,10*ROW('Water Data'!H85))="","",OFFSET('Water Data'!$H$29,0,10*ROW('Water Data'!H85)))</f>
        <v/>
      </c>
      <c r="CH91" s="272" t="str">
        <f ca="true">+IF(OFFSET('Water Data'!$I$27,0,10*ROW('Water Data'!I85))="","",OFFSET('Water Data'!$I$27,0,10*ROW('Water Data'!I85)))</f>
        <v/>
      </c>
      <c r="CI91" s="272" t="str">
        <f ca="true">+IF(OFFSET('Water Data'!$I$28,0,10*ROW('Water Data'!I85))="","",OFFSET('Water Data'!$I$28,0,10*ROW('Water Data'!I85)))</f>
        <v/>
      </c>
      <c r="CJ91" s="272" t="str">
        <f ca="true">+IF(OFFSET('Water Data'!$I$29,0,10*ROW('Water Data'!I85))="","",OFFSET('Water Data'!$I$29,0,10*ROW('Water Data'!I85)))</f>
        <v/>
      </c>
      <c r="CK91" s="272" t="str">
        <f ca="true">+IF(OFFSET('Sanitation Data'!$D$28,0,10*ROW('Sanitation Data'!D85))="","",OFFSET('Sanitation Data'!$D$28,0,10*ROW('Sanitation Data'!D85)))</f>
        <v/>
      </c>
      <c r="CL91" s="272" t="str">
        <f ca="true">+IF(OFFSET('Sanitation Data'!$D$29,0,10*ROW('Sanitation Data'!D85))="","",OFFSET('Sanitation Data'!$D$29,0,10*ROW('Sanitation Data'!D85)))</f>
        <v/>
      </c>
      <c r="CM91" s="272" t="str">
        <f ca="true">+IF(OFFSET('Sanitation Data'!$D$30,0,10*ROW('Sanitation Data'!D85))="","",OFFSET('Sanitation Data'!$D$30,0,10*ROW('Sanitation Data'!D85)))</f>
        <v/>
      </c>
      <c r="CN91" s="272" t="str">
        <f ca="true">+IF(OFFSET('Sanitation Data'!$D$31,0,10*ROW('Sanitation Data'!D85))="","",OFFSET('Sanitation Data'!$D$31,0,10*ROW('Sanitation Data'!D85)))</f>
        <v/>
      </c>
      <c r="CO91" s="272" t="str">
        <f ca="true">+IF(OFFSET('Sanitation Data'!$D$32,0,10*ROW('Sanitation Data'!D85))="","",OFFSET('Sanitation Data'!$D$32,0,10*ROW('Sanitation Data'!D85)))</f>
        <v/>
      </c>
      <c r="CP91" s="272" t="str">
        <f ca="true">+IF(OFFSET('Sanitation Data'!$E$28,0,10*ROW('Sanitation Data'!E85))="","",OFFSET('Sanitation Data'!$E$28,0,10*ROW('Sanitation Data'!E85)))</f>
        <v/>
      </c>
      <c r="CQ91" s="272" t="str">
        <f ca="true">+IF(OFFSET('Sanitation Data'!$E$29,0,10*ROW('Sanitation Data'!E85))="","",OFFSET('Sanitation Data'!$E$29,0,10*ROW('Sanitation Data'!E85)))</f>
        <v/>
      </c>
      <c r="CR91" s="272" t="str">
        <f ca="true">+IF(OFFSET('Sanitation Data'!$E$30,0,10*ROW('Sanitation Data'!E85))="","",OFFSET('Sanitation Data'!$E$30,0,10*ROW('Sanitation Data'!E85)))</f>
        <v/>
      </c>
      <c r="CS91" s="272" t="str">
        <f ca="true">+IF(OFFSET('Sanitation Data'!$E$31,0,10*ROW('Sanitation Data'!E85))="","",OFFSET('Sanitation Data'!$E$31,0,10*ROW('Sanitation Data'!E85)))</f>
        <v/>
      </c>
      <c r="CT91" s="272" t="str">
        <f ca="true">+IF(OFFSET('Sanitation Data'!$E$32,0,10*ROW('Sanitation Data'!E85))="","",OFFSET('Sanitation Data'!$E$32,0,10*ROW('Sanitation Data'!E85)))</f>
        <v/>
      </c>
      <c r="CU91" s="272" t="str">
        <f ca="true">+IF(OFFSET('Sanitation Data'!$F$28,0,10*ROW('Sanitation Data'!F85))="","",OFFSET('Sanitation Data'!$F$28,0,10*ROW('Sanitation Data'!F85)))</f>
        <v/>
      </c>
      <c r="CV91" s="272" t="str">
        <f ca="true">+IF(OFFSET('Sanitation Data'!$F$29,0,10*ROW('Sanitation Data'!F85))="","",OFFSET('Sanitation Data'!$F$29,0,10*ROW('Sanitation Data'!F85)))</f>
        <v/>
      </c>
      <c r="CW91" s="272" t="str">
        <f ca="true">+IF(OFFSET('Sanitation Data'!$F$30,0,10*ROW('Sanitation Data'!F85))="","",OFFSET('Sanitation Data'!$F$30,0,10*ROW('Sanitation Data'!F85)))</f>
        <v/>
      </c>
      <c r="CX91" s="272" t="str">
        <f ca="true">+IF(OFFSET('Sanitation Data'!$F$31,0,10*ROW('Sanitation Data'!F85))="","",OFFSET('Sanitation Data'!$F$31,0,10*ROW('Sanitation Data'!F85)))</f>
        <v/>
      </c>
      <c r="CY91" s="272" t="str">
        <f ca="true">+IF(OFFSET('Sanitation Data'!$F$32,0,10*ROW('Sanitation Data'!F85))="","",OFFSET('Sanitation Data'!$F$32,0,10*ROW('Sanitation Data'!F85)))</f>
        <v/>
      </c>
      <c r="CZ91" s="272" t="str">
        <f ca="true">+IF(OFFSET('Sanitation Data'!$G$28,0,10*ROW('Sanitation Data'!G85))="","",OFFSET('Sanitation Data'!$G$28,0,10*ROW('Sanitation Data'!G85)))</f>
        <v/>
      </c>
      <c r="DA91" s="272" t="str">
        <f ca="true">+IF(OFFSET('Sanitation Data'!$G$29,0,10*ROW('Sanitation Data'!G85))="","",OFFSET('Sanitation Data'!$G$29,0,10*ROW('Sanitation Data'!G85)))</f>
        <v/>
      </c>
      <c r="DB91" s="272" t="str">
        <f ca="true">+IF(OFFSET('Sanitation Data'!$G$30,0,10*ROW('Sanitation Data'!G85))="","",OFFSET('Sanitation Data'!$G$30,0,10*ROW('Sanitation Data'!G85)))</f>
        <v/>
      </c>
      <c r="DC91" s="272" t="str">
        <f ca="true">+IF(OFFSET('Sanitation Data'!$G$31,0,10*ROW('Sanitation Data'!G85))="","",OFFSET('Sanitation Data'!$G$31,0,10*ROW('Sanitation Data'!G85)))</f>
        <v/>
      </c>
      <c r="DD91" s="272" t="str">
        <f ca="true">+IF(OFFSET('Sanitation Data'!$G$32,0,10*ROW('Sanitation Data'!G85))="","",OFFSET('Sanitation Data'!$G$32,0,10*ROW('Sanitation Data'!G85)))</f>
        <v/>
      </c>
      <c r="DE91" s="272" t="str">
        <f ca="true">+IF(OFFSET('Sanitation Data'!$H$28,0,10*ROW('Sanitation Data'!H85))="","",OFFSET('Sanitation Data'!$H$28,0,10*ROW('Sanitation Data'!H85)))</f>
        <v/>
      </c>
      <c r="DF91" s="272" t="str">
        <f ca="true">+IF(OFFSET('Sanitation Data'!$H$29,0,10*ROW('Sanitation Data'!H85))="","",OFFSET('Sanitation Data'!$H$29,0,10*ROW('Sanitation Data'!H85)))</f>
        <v/>
      </c>
      <c r="DG91" s="272" t="str">
        <f ca="true">+IF(OFFSET('Sanitation Data'!$H$30,0,10*ROW('Sanitation Data'!H85))="","",OFFSET('Sanitation Data'!$H$30,0,10*ROW('Sanitation Data'!H85)))</f>
        <v/>
      </c>
      <c r="DH91" s="272" t="str">
        <f ca="true">+IF(OFFSET('Sanitation Data'!$H$31,0,10*ROW('Sanitation Data'!H85))="","",OFFSET('Sanitation Data'!$H$31,0,10*ROW('Sanitation Data'!H85)))</f>
        <v/>
      </c>
      <c r="DI91" s="272" t="str">
        <f ca="true">+IF(OFFSET('Sanitation Data'!$H$32,0,10*ROW('Sanitation Data'!H85))="","",OFFSET('Sanitation Data'!$H$32,0,10*ROW('Sanitation Data'!H85)))</f>
        <v/>
      </c>
      <c r="DJ91" s="272" t="str">
        <f ca="true">+IF(OFFSET('Sanitation Data'!$I$28,0,10*ROW('Sanitation Data'!I85))="","",OFFSET('Sanitation Data'!$I$28,0,10*ROW('Sanitation Data'!I85)))</f>
        <v/>
      </c>
      <c r="DK91" s="272" t="str">
        <f ca="true">+IF(OFFSET('Sanitation Data'!$I$29,0,10*ROW('Sanitation Data'!I85))="","",OFFSET('Sanitation Data'!$I$29,0,10*ROW('Sanitation Data'!I85)))</f>
        <v/>
      </c>
      <c r="DL91" s="272" t="str">
        <f ca="true">+IF(OFFSET('Sanitation Data'!$I$30,0,10*ROW('Sanitation Data'!I85))="","",OFFSET('Sanitation Data'!$I$30,0,10*ROW('Sanitation Data'!I85)))</f>
        <v/>
      </c>
      <c r="DM91" s="272" t="str">
        <f ca="true">+IF(OFFSET('Sanitation Data'!$I$31,0,10*ROW('Sanitation Data'!I85))="","",OFFSET('Sanitation Data'!$I$31,0,10*ROW('Sanitation Data'!I85)))</f>
        <v/>
      </c>
      <c r="DN91" s="272" t="str">
        <f ca="true">+IF(OFFSET('Sanitation Data'!$I$32,0,10*ROW('Sanitation Data'!I85))="","",OFFSET('Sanitation Data'!$I$32,0,10*ROW('Sanitation Data'!I85)))</f>
        <v/>
      </c>
      <c r="DO91" s="272" t="str">
        <f ca="true">+IF(OFFSET('Hygiene Data'!$D$11,0,10*ROW('Hygiene Data'!D85))="","",OFFSET('Hygiene Data'!$D$11,0,10*ROW('Hygiene Data'!D85)))</f>
        <v/>
      </c>
      <c r="DP91" s="272" t="str">
        <f ca="true">+IF(OFFSET('Hygiene Data'!$D$12,0,10*ROW('Hygiene Data'!D85))="","",OFFSET('Hygiene Data'!$D$12,0,10*ROW('Hygiene Data'!D85)))</f>
        <v/>
      </c>
      <c r="DQ91" s="272" t="str">
        <f ca="true">+IF(OFFSET('Hygiene Data'!$D$13,0,10*ROW('Hygiene Data'!D85))="","",OFFSET('Hygiene Data'!$D$13,0,10*ROW('Hygiene Data'!D85)))</f>
        <v/>
      </c>
      <c r="DR91" s="272" t="str">
        <f ca="true">+IF(OFFSET('Hygiene Data'!$E$11,0,10*ROW('Hygiene Data'!E85))="","",OFFSET('Hygiene Data'!$E$11,0,10*ROW('Hygiene Data'!E85)))</f>
        <v/>
      </c>
      <c r="DS91" s="272" t="str">
        <f ca="true">+IF(OFFSET('Hygiene Data'!$E$12,0,10*ROW('Hygiene Data'!E85))="","",OFFSET('Hygiene Data'!$E$12,0,10*ROW('Hygiene Data'!E85)))</f>
        <v/>
      </c>
      <c r="DT91" s="272" t="str">
        <f ca="true">+IF(OFFSET('Hygiene Data'!$E$13,0,10*ROW('Hygiene Data'!E85))="","",OFFSET('Hygiene Data'!$E$13,0,10*ROW('Hygiene Data'!E85)))</f>
        <v/>
      </c>
      <c r="DU91" s="272" t="str">
        <f ca="true">+IF(OFFSET('Hygiene Data'!$F$11,0,10*ROW('Hygiene Data'!F85))="","",OFFSET('Hygiene Data'!$F$11,0,10*ROW('Hygiene Data'!F85)))</f>
        <v/>
      </c>
      <c r="DV91" s="272" t="str">
        <f ca="true">+IF(OFFSET('Hygiene Data'!$F$12,0,10*ROW('Hygiene Data'!F85))="","",OFFSET('Hygiene Data'!$F$12,0,10*ROW('Hygiene Data'!F85)))</f>
        <v/>
      </c>
      <c r="DW91" s="272" t="str">
        <f ca="true">+IF(OFFSET('Hygiene Data'!$F$13,0,10*ROW('Hygiene Data'!F85))="","",OFFSET('Hygiene Data'!$F$13,0,10*ROW('Hygiene Data'!F85)))</f>
        <v/>
      </c>
      <c r="DX91" s="272" t="str">
        <f ca="true">+IF(OFFSET('Hygiene Data'!$G$11,0,10*ROW('Hygiene Data'!G85))="","",OFFSET('Hygiene Data'!$G$11,0,10*ROW('Hygiene Data'!G85)))</f>
        <v/>
      </c>
      <c r="DY91" s="272" t="str">
        <f ca="true">+IF(OFFSET('Hygiene Data'!$G$12,0,10*ROW('Hygiene Data'!G85))="","",OFFSET('Hygiene Data'!$G$12,0,10*ROW('Hygiene Data'!G85)))</f>
        <v/>
      </c>
      <c r="DZ91" s="272" t="str">
        <f ca="true">+IF(OFFSET('Hygiene Data'!$G$13,0,10*ROW('Hygiene Data'!G85))="","",OFFSET('Hygiene Data'!$G$13,0,10*ROW('Hygiene Data'!G85)))</f>
        <v/>
      </c>
      <c r="EA91" s="272" t="str">
        <f ca="true">+IF(OFFSET('Hygiene Data'!$H$11,0,10*ROW('Hygiene Data'!H85))="","",OFFSET('Hygiene Data'!$H$11,0,10*ROW('Hygiene Data'!H85)))</f>
        <v/>
      </c>
      <c r="EB91" s="272" t="str">
        <f ca="true">+IF(OFFSET('Hygiene Data'!$H$12,0,10*ROW('Hygiene Data'!H85))="","",OFFSET('Hygiene Data'!$H$12,0,10*ROW('Hygiene Data'!H85)))</f>
        <v/>
      </c>
      <c r="EC91" s="272" t="str">
        <f ca="true">+IF(OFFSET('Hygiene Data'!$H$13,0,10*ROW('Hygiene Data'!H85))="","",OFFSET('Hygiene Data'!$H$13,0,10*ROW('Hygiene Data'!H85)))</f>
        <v/>
      </c>
      <c r="ED91" s="272" t="str">
        <f ca="true">+IF(OFFSET('Hygiene Data'!$I$11,0,10*ROW('Hygiene Data'!I85))="","",OFFSET('Hygiene Data'!$I$11,0,10*ROW('Hygiene Data'!I85)))</f>
        <v/>
      </c>
      <c r="EE91" s="272" t="str">
        <f ca="true">+IF(OFFSET('Hygiene Data'!$I$12,0,10*ROW('Hygiene Data'!I85))="","",OFFSET('Hygiene Data'!$I$12,0,10*ROW('Hygiene Data'!I85)))</f>
        <v/>
      </c>
      <c r="EF91" s="272" t="str">
        <f ca="true">+IF(OFFSET('Hygiene Data'!$I$13,0,10*ROW('Hygiene Data'!I85))="","",OFFSET('Hygiene Data'!$I$13,0,10*ROW('Hygiene Data'!I85)))</f>
        <v/>
      </c>
    </row>
    <row xmlns:x14ac="http://schemas.microsoft.com/office/spreadsheetml/2009/9/ac" r="92" x14ac:dyDescent="0.2">
      <c r="A92" s="36" t="str">
        <f ca="true">+IF(OFFSET('Water Data'!$B$2,0,10*ROW('Water Data'!E86))="","",OFFSET('Water Data'!$B$2,0,10*ROW('Water Data'!E86)))</f>
        <v/>
      </c>
      <c r="B92" s="36" t="str">
        <f ca="true">+IF(OFFSET('Water Data'!$C$2,0,10*ROW('Water Data'!F86))="","",OFFSET('Water Data'!$C$2,0,10*ROW('Water Data'!F86)))</f>
        <v/>
      </c>
      <c r="C92" s="328" t="str">
        <f t="shared" ca="true" si="1"/>
        <v/>
      </c>
      <c r="D92" s="93"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93"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93"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93"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93"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93"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93"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93"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93"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93"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93"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93"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93"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93"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93"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93"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93"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93"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94"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94"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94"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94"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94"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94"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94"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94"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94"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94"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94"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94"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94"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94"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94"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94"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94"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94"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94"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94"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94"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94"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94"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94"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94"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94"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94"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94"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94"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94"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95"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95"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95"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95"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95"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95"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95"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95"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95"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95"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95"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95"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95"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95"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95"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95"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95"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95"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72"/>
      <c r="BS92" s="272" t="str">
        <f ca="true">+IF(OFFSET('Water Data'!$D$27,0,10*ROW('Water Data'!D86))="","",OFFSET('Water Data'!$D$27,0,10*ROW('Water Data'!D86)))</f>
        <v/>
      </c>
      <c r="BT92" s="272" t="str">
        <f ca="true">+IF(OFFSET('Water Data'!$D$28,0,10*ROW('Water Data'!D86))="","",OFFSET('Water Data'!$D$28,0,10*ROW('Water Data'!D86)))</f>
        <v/>
      </c>
      <c r="BU92" s="272" t="str">
        <f ca="true">+IF(OFFSET('Water Data'!$D$29,0,10*ROW('Water Data'!D86))="","",OFFSET('Water Data'!$D$29,0,10*ROW('Water Data'!D86)))</f>
        <v/>
      </c>
      <c r="BV92" s="272" t="str">
        <f ca="true">+IF(OFFSET('Water Data'!$E$27,0,10*ROW('Water Data'!E86))="","",OFFSET('Water Data'!$E$27,0,10*ROW('Water Data'!E86)))</f>
        <v/>
      </c>
      <c r="BW92" s="272" t="str">
        <f ca="true">+IF(OFFSET('Water Data'!$E$28,0,10*ROW('Water Data'!E86))="","",OFFSET('Water Data'!$E$28,0,10*ROW('Water Data'!E86)))</f>
        <v/>
      </c>
      <c r="BX92" s="272" t="str">
        <f ca="true">+IF(OFFSET('Water Data'!$E$29,0,10*ROW('Water Data'!E86))="","",OFFSET('Water Data'!$E$29,0,10*ROW('Water Data'!E86)))</f>
        <v/>
      </c>
      <c r="BY92" s="272" t="str">
        <f ca="true">+IF(OFFSET('Water Data'!$F$27,0,10*ROW('Water Data'!F86))="","",OFFSET('Water Data'!$F$27,0,10*ROW('Water Data'!F86)))</f>
        <v/>
      </c>
      <c r="BZ92" s="272" t="str">
        <f ca="true">+IF(OFFSET('Water Data'!$F$28,0,10*ROW('Water Data'!F86))="","",OFFSET('Water Data'!$F$28,0,10*ROW('Water Data'!F86)))</f>
        <v/>
      </c>
      <c r="CA92" s="272" t="str">
        <f ca="true">+IF(OFFSET('Water Data'!$F$29,0,10*ROW('Water Data'!F86))="","",OFFSET('Water Data'!$F$29,0,10*ROW('Water Data'!F86)))</f>
        <v/>
      </c>
      <c r="CB92" s="272" t="str">
        <f ca="true">+IF(OFFSET('Water Data'!$G$27,0,10*ROW('Water Data'!G86))="","",OFFSET('Water Data'!$G$27,0,10*ROW('Water Data'!G86)))</f>
        <v/>
      </c>
      <c r="CC92" s="272" t="str">
        <f ca="true">+IF(OFFSET('Water Data'!$G$28,0,10*ROW('Water Data'!G86))="","",OFFSET('Water Data'!$G$28,0,10*ROW('Water Data'!G86)))</f>
        <v/>
      </c>
      <c r="CD92" s="272" t="str">
        <f ca="true">+IF(OFFSET('Water Data'!$G$29,0,10*ROW('Water Data'!G86))="","",OFFSET('Water Data'!$G$29,0,10*ROW('Water Data'!G86)))</f>
        <v/>
      </c>
      <c r="CE92" s="272" t="str">
        <f ca="true">+IF(OFFSET('Water Data'!$H$27,0,10*ROW('Water Data'!H86))="","",OFFSET('Water Data'!$H$27,0,10*ROW('Water Data'!H86)))</f>
        <v/>
      </c>
      <c r="CF92" s="272" t="str">
        <f ca="true">+IF(OFFSET('Water Data'!$H$28,0,10*ROW('Water Data'!H86))="","",OFFSET('Water Data'!$H$28,0,10*ROW('Water Data'!H86)))</f>
        <v/>
      </c>
      <c r="CG92" s="272" t="str">
        <f ca="true">+IF(OFFSET('Water Data'!$H$29,0,10*ROW('Water Data'!H86))="","",OFFSET('Water Data'!$H$29,0,10*ROW('Water Data'!H86)))</f>
        <v/>
      </c>
      <c r="CH92" s="272" t="str">
        <f ca="true">+IF(OFFSET('Water Data'!$I$27,0,10*ROW('Water Data'!I86))="","",OFFSET('Water Data'!$I$27,0,10*ROW('Water Data'!I86)))</f>
        <v/>
      </c>
      <c r="CI92" s="272" t="str">
        <f ca="true">+IF(OFFSET('Water Data'!$I$28,0,10*ROW('Water Data'!I86))="","",OFFSET('Water Data'!$I$28,0,10*ROW('Water Data'!I86)))</f>
        <v/>
      </c>
      <c r="CJ92" s="272" t="str">
        <f ca="true">+IF(OFFSET('Water Data'!$I$29,0,10*ROW('Water Data'!I86))="","",OFFSET('Water Data'!$I$29,0,10*ROW('Water Data'!I86)))</f>
        <v/>
      </c>
      <c r="CK92" s="272" t="str">
        <f ca="true">+IF(OFFSET('Sanitation Data'!$D$28,0,10*ROW('Sanitation Data'!D86))="","",OFFSET('Sanitation Data'!$D$28,0,10*ROW('Sanitation Data'!D86)))</f>
        <v/>
      </c>
      <c r="CL92" s="272" t="str">
        <f ca="true">+IF(OFFSET('Sanitation Data'!$D$29,0,10*ROW('Sanitation Data'!D86))="","",OFFSET('Sanitation Data'!$D$29,0,10*ROW('Sanitation Data'!D86)))</f>
        <v/>
      </c>
      <c r="CM92" s="272" t="str">
        <f ca="true">+IF(OFFSET('Sanitation Data'!$D$30,0,10*ROW('Sanitation Data'!D86))="","",OFFSET('Sanitation Data'!$D$30,0,10*ROW('Sanitation Data'!D86)))</f>
        <v/>
      </c>
      <c r="CN92" s="272" t="str">
        <f ca="true">+IF(OFFSET('Sanitation Data'!$D$31,0,10*ROW('Sanitation Data'!D86))="","",OFFSET('Sanitation Data'!$D$31,0,10*ROW('Sanitation Data'!D86)))</f>
        <v/>
      </c>
      <c r="CO92" s="272" t="str">
        <f ca="true">+IF(OFFSET('Sanitation Data'!$D$32,0,10*ROW('Sanitation Data'!D86))="","",OFFSET('Sanitation Data'!$D$32,0,10*ROW('Sanitation Data'!D86)))</f>
        <v/>
      </c>
      <c r="CP92" s="272" t="str">
        <f ca="true">+IF(OFFSET('Sanitation Data'!$E$28,0,10*ROW('Sanitation Data'!E86))="","",OFFSET('Sanitation Data'!$E$28,0,10*ROW('Sanitation Data'!E86)))</f>
        <v/>
      </c>
      <c r="CQ92" s="272" t="str">
        <f ca="true">+IF(OFFSET('Sanitation Data'!$E$29,0,10*ROW('Sanitation Data'!E86))="","",OFFSET('Sanitation Data'!$E$29,0,10*ROW('Sanitation Data'!E86)))</f>
        <v/>
      </c>
      <c r="CR92" s="272" t="str">
        <f ca="true">+IF(OFFSET('Sanitation Data'!$E$30,0,10*ROW('Sanitation Data'!E86))="","",OFFSET('Sanitation Data'!$E$30,0,10*ROW('Sanitation Data'!E86)))</f>
        <v/>
      </c>
      <c r="CS92" s="272" t="str">
        <f ca="true">+IF(OFFSET('Sanitation Data'!$E$31,0,10*ROW('Sanitation Data'!E86))="","",OFFSET('Sanitation Data'!$E$31,0,10*ROW('Sanitation Data'!E86)))</f>
        <v/>
      </c>
      <c r="CT92" s="272" t="str">
        <f ca="true">+IF(OFFSET('Sanitation Data'!$E$32,0,10*ROW('Sanitation Data'!E86))="","",OFFSET('Sanitation Data'!$E$32,0,10*ROW('Sanitation Data'!E86)))</f>
        <v/>
      </c>
      <c r="CU92" s="272" t="str">
        <f ca="true">+IF(OFFSET('Sanitation Data'!$F$28,0,10*ROW('Sanitation Data'!F86))="","",OFFSET('Sanitation Data'!$F$28,0,10*ROW('Sanitation Data'!F86)))</f>
        <v/>
      </c>
      <c r="CV92" s="272" t="str">
        <f ca="true">+IF(OFFSET('Sanitation Data'!$F$29,0,10*ROW('Sanitation Data'!F86))="","",OFFSET('Sanitation Data'!$F$29,0,10*ROW('Sanitation Data'!F86)))</f>
        <v/>
      </c>
      <c r="CW92" s="272" t="str">
        <f ca="true">+IF(OFFSET('Sanitation Data'!$F$30,0,10*ROW('Sanitation Data'!F86))="","",OFFSET('Sanitation Data'!$F$30,0,10*ROW('Sanitation Data'!F86)))</f>
        <v/>
      </c>
      <c r="CX92" s="272" t="str">
        <f ca="true">+IF(OFFSET('Sanitation Data'!$F$31,0,10*ROW('Sanitation Data'!F86))="","",OFFSET('Sanitation Data'!$F$31,0,10*ROW('Sanitation Data'!F86)))</f>
        <v/>
      </c>
      <c r="CY92" s="272" t="str">
        <f ca="true">+IF(OFFSET('Sanitation Data'!$F$32,0,10*ROW('Sanitation Data'!F86))="","",OFFSET('Sanitation Data'!$F$32,0,10*ROW('Sanitation Data'!F86)))</f>
        <v/>
      </c>
      <c r="CZ92" s="272" t="str">
        <f ca="true">+IF(OFFSET('Sanitation Data'!$G$28,0,10*ROW('Sanitation Data'!G86))="","",OFFSET('Sanitation Data'!$G$28,0,10*ROW('Sanitation Data'!G86)))</f>
        <v/>
      </c>
      <c r="DA92" s="272" t="str">
        <f ca="true">+IF(OFFSET('Sanitation Data'!$G$29,0,10*ROW('Sanitation Data'!G86))="","",OFFSET('Sanitation Data'!$G$29,0,10*ROW('Sanitation Data'!G86)))</f>
        <v/>
      </c>
      <c r="DB92" s="272" t="str">
        <f ca="true">+IF(OFFSET('Sanitation Data'!$G$30,0,10*ROW('Sanitation Data'!G86))="","",OFFSET('Sanitation Data'!$G$30,0,10*ROW('Sanitation Data'!G86)))</f>
        <v/>
      </c>
      <c r="DC92" s="272" t="str">
        <f ca="true">+IF(OFFSET('Sanitation Data'!$G$31,0,10*ROW('Sanitation Data'!G86))="","",OFFSET('Sanitation Data'!$G$31,0,10*ROW('Sanitation Data'!G86)))</f>
        <v/>
      </c>
      <c r="DD92" s="272" t="str">
        <f ca="true">+IF(OFFSET('Sanitation Data'!$G$32,0,10*ROW('Sanitation Data'!G86))="","",OFFSET('Sanitation Data'!$G$32,0,10*ROW('Sanitation Data'!G86)))</f>
        <v/>
      </c>
      <c r="DE92" s="272" t="str">
        <f ca="true">+IF(OFFSET('Sanitation Data'!$H$28,0,10*ROW('Sanitation Data'!H86))="","",OFFSET('Sanitation Data'!$H$28,0,10*ROW('Sanitation Data'!H86)))</f>
        <v/>
      </c>
      <c r="DF92" s="272" t="str">
        <f ca="true">+IF(OFFSET('Sanitation Data'!$H$29,0,10*ROW('Sanitation Data'!H86))="","",OFFSET('Sanitation Data'!$H$29,0,10*ROW('Sanitation Data'!H86)))</f>
        <v/>
      </c>
      <c r="DG92" s="272" t="str">
        <f ca="true">+IF(OFFSET('Sanitation Data'!$H$30,0,10*ROW('Sanitation Data'!H86))="","",OFFSET('Sanitation Data'!$H$30,0,10*ROW('Sanitation Data'!H86)))</f>
        <v/>
      </c>
      <c r="DH92" s="272" t="str">
        <f ca="true">+IF(OFFSET('Sanitation Data'!$H$31,0,10*ROW('Sanitation Data'!H86))="","",OFFSET('Sanitation Data'!$H$31,0,10*ROW('Sanitation Data'!H86)))</f>
        <v/>
      </c>
      <c r="DI92" s="272" t="str">
        <f ca="true">+IF(OFFSET('Sanitation Data'!$H$32,0,10*ROW('Sanitation Data'!H86))="","",OFFSET('Sanitation Data'!$H$32,0,10*ROW('Sanitation Data'!H86)))</f>
        <v/>
      </c>
      <c r="DJ92" s="272" t="str">
        <f ca="true">+IF(OFFSET('Sanitation Data'!$I$28,0,10*ROW('Sanitation Data'!I86))="","",OFFSET('Sanitation Data'!$I$28,0,10*ROW('Sanitation Data'!I86)))</f>
        <v/>
      </c>
      <c r="DK92" s="272" t="str">
        <f ca="true">+IF(OFFSET('Sanitation Data'!$I$29,0,10*ROW('Sanitation Data'!I86))="","",OFFSET('Sanitation Data'!$I$29,0,10*ROW('Sanitation Data'!I86)))</f>
        <v/>
      </c>
      <c r="DL92" s="272" t="str">
        <f ca="true">+IF(OFFSET('Sanitation Data'!$I$30,0,10*ROW('Sanitation Data'!I86))="","",OFFSET('Sanitation Data'!$I$30,0,10*ROW('Sanitation Data'!I86)))</f>
        <v/>
      </c>
      <c r="DM92" s="272" t="str">
        <f ca="true">+IF(OFFSET('Sanitation Data'!$I$31,0,10*ROW('Sanitation Data'!I86))="","",OFFSET('Sanitation Data'!$I$31,0,10*ROW('Sanitation Data'!I86)))</f>
        <v/>
      </c>
      <c r="DN92" s="272" t="str">
        <f ca="true">+IF(OFFSET('Sanitation Data'!$I$32,0,10*ROW('Sanitation Data'!I86))="","",OFFSET('Sanitation Data'!$I$32,0,10*ROW('Sanitation Data'!I86)))</f>
        <v/>
      </c>
      <c r="DO92" s="272" t="str">
        <f ca="true">+IF(OFFSET('Hygiene Data'!$D$11,0,10*ROW('Hygiene Data'!D86))="","",OFFSET('Hygiene Data'!$D$11,0,10*ROW('Hygiene Data'!D86)))</f>
        <v/>
      </c>
      <c r="DP92" s="272" t="str">
        <f ca="true">+IF(OFFSET('Hygiene Data'!$D$12,0,10*ROW('Hygiene Data'!D86))="","",OFFSET('Hygiene Data'!$D$12,0,10*ROW('Hygiene Data'!D86)))</f>
        <v/>
      </c>
      <c r="DQ92" s="272" t="str">
        <f ca="true">+IF(OFFSET('Hygiene Data'!$D$13,0,10*ROW('Hygiene Data'!D86))="","",OFFSET('Hygiene Data'!$D$13,0,10*ROW('Hygiene Data'!D86)))</f>
        <v/>
      </c>
      <c r="DR92" s="272" t="str">
        <f ca="true">+IF(OFFSET('Hygiene Data'!$E$11,0,10*ROW('Hygiene Data'!E86))="","",OFFSET('Hygiene Data'!$E$11,0,10*ROW('Hygiene Data'!E86)))</f>
        <v/>
      </c>
      <c r="DS92" s="272" t="str">
        <f ca="true">+IF(OFFSET('Hygiene Data'!$E$12,0,10*ROW('Hygiene Data'!E86))="","",OFFSET('Hygiene Data'!$E$12,0,10*ROW('Hygiene Data'!E86)))</f>
        <v/>
      </c>
      <c r="DT92" s="272" t="str">
        <f ca="true">+IF(OFFSET('Hygiene Data'!$E$13,0,10*ROW('Hygiene Data'!E86))="","",OFFSET('Hygiene Data'!$E$13,0,10*ROW('Hygiene Data'!E86)))</f>
        <v/>
      </c>
      <c r="DU92" s="272" t="str">
        <f ca="true">+IF(OFFSET('Hygiene Data'!$F$11,0,10*ROW('Hygiene Data'!F86))="","",OFFSET('Hygiene Data'!$F$11,0,10*ROW('Hygiene Data'!F86)))</f>
        <v/>
      </c>
      <c r="DV92" s="272" t="str">
        <f ca="true">+IF(OFFSET('Hygiene Data'!$F$12,0,10*ROW('Hygiene Data'!F86))="","",OFFSET('Hygiene Data'!$F$12,0,10*ROW('Hygiene Data'!F86)))</f>
        <v/>
      </c>
      <c r="DW92" s="272" t="str">
        <f ca="true">+IF(OFFSET('Hygiene Data'!$F$13,0,10*ROW('Hygiene Data'!F86))="","",OFFSET('Hygiene Data'!$F$13,0,10*ROW('Hygiene Data'!F86)))</f>
        <v/>
      </c>
      <c r="DX92" s="272" t="str">
        <f ca="true">+IF(OFFSET('Hygiene Data'!$G$11,0,10*ROW('Hygiene Data'!G86))="","",OFFSET('Hygiene Data'!$G$11,0,10*ROW('Hygiene Data'!G86)))</f>
        <v/>
      </c>
      <c r="DY92" s="272" t="str">
        <f ca="true">+IF(OFFSET('Hygiene Data'!$G$12,0,10*ROW('Hygiene Data'!G86))="","",OFFSET('Hygiene Data'!$G$12,0,10*ROW('Hygiene Data'!G86)))</f>
        <v/>
      </c>
      <c r="DZ92" s="272" t="str">
        <f ca="true">+IF(OFFSET('Hygiene Data'!$G$13,0,10*ROW('Hygiene Data'!G86))="","",OFFSET('Hygiene Data'!$G$13,0,10*ROW('Hygiene Data'!G86)))</f>
        <v/>
      </c>
      <c r="EA92" s="272" t="str">
        <f ca="true">+IF(OFFSET('Hygiene Data'!$H$11,0,10*ROW('Hygiene Data'!H86))="","",OFFSET('Hygiene Data'!$H$11,0,10*ROW('Hygiene Data'!H86)))</f>
        <v/>
      </c>
      <c r="EB92" s="272" t="str">
        <f ca="true">+IF(OFFSET('Hygiene Data'!$H$12,0,10*ROW('Hygiene Data'!H86))="","",OFFSET('Hygiene Data'!$H$12,0,10*ROW('Hygiene Data'!H86)))</f>
        <v/>
      </c>
      <c r="EC92" s="272" t="str">
        <f ca="true">+IF(OFFSET('Hygiene Data'!$H$13,0,10*ROW('Hygiene Data'!H86))="","",OFFSET('Hygiene Data'!$H$13,0,10*ROW('Hygiene Data'!H86)))</f>
        <v/>
      </c>
      <c r="ED92" s="272" t="str">
        <f ca="true">+IF(OFFSET('Hygiene Data'!$I$11,0,10*ROW('Hygiene Data'!I86))="","",OFFSET('Hygiene Data'!$I$11,0,10*ROW('Hygiene Data'!I86)))</f>
        <v/>
      </c>
      <c r="EE92" s="272" t="str">
        <f ca="true">+IF(OFFSET('Hygiene Data'!$I$12,0,10*ROW('Hygiene Data'!I86))="","",OFFSET('Hygiene Data'!$I$12,0,10*ROW('Hygiene Data'!I86)))</f>
        <v/>
      </c>
      <c r="EF92" s="272" t="str">
        <f ca="true">+IF(OFFSET('Hygiene Data'!$I$13,0,10*ROW('Hygiene Data'!I86))="","",OFFSET('Hygiene Data'!$I$13,0,10*ROW('Hygiene Data'!I86)))</f>
        <v/>
      </c>
    </row>
    <row xmlns:x14ac="http://schemas.microsoft.com/office/spreadsheetml/2009/9/ac" r="93" x14ac:dyDescent="0.2">
      <c r="A93" s="36" t="str">
        <f ca="true">+IF(OFFSET('Water Data'!$B$2,0,10*ROW('Water Data'!E87))="","",OFFSET('Water Data'!$B$2,0,10*ROW('Water Data'!E87)))</f>
        <v/>
      </c>
      <c r="B93" s="36" t="str">
        <f ca="true">+IF(OFFSET('Water Data'!$C$2,0,10*ROW('Water Data'!F87))="","",OFFSET('Water Data'!$C$2,0,10*ROW('Water Data'!F87)))</f>
        <v/>
      </c>
      <c r="C93" s="328" t="str">
        <f t="shared" ca="true" si="1"/>
        <v/>
      </c>
      <c r="D93" s="93"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93"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93"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93"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93"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93"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93"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93"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93"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93"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93"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93"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93"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93"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93"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93"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93"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93"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94"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94"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94"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94"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94"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94"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94"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94"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94"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94"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94"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94"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94"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94"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94"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94"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94"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94"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94"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94"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94"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94"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94"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94"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94"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94"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94"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94"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94"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94"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95"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95"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95"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95"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95"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95"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95"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95"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95"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95"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95"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95"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95"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95"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95"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95"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95"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95"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72"/>
      <c r="BS93" s="272" t="str">
        <f ca="true">+IF(OFFSET('Water Data'!$D$27,0,10*ROW('Water Data'!D87))="","",OFFSET('Water Data'!$D$27,0,10*ROW('Water Data'!D87)))</f>
        <v/>
      </c>
      <c r="BT93" s="272" t="str">
        <f ca="true">+IF(OFFSET('Water Data'!$D$28,0,10*ROW('Water Data'!D87))="","",OFFSET('Water Data'!$D$28,0,10*ROW('Water Data'!D87)))</f>
        <v/>
      </c>
      <c r="BU93" s="272" t="str">
        <f ca="true">+IF(OFFSET('Water Data'!$D$29,0,10*ROW('Water Data'!D87))="","",OFFSET('Water Data'!$D$29,0,10*ROW('Water Data'!D87)))</f>
        <v/>
      </c>
      <c r="BV93" s="272" t="str">
        <f ca="true">+IF(OFFSET('Water Data'!$E$27,0,10*ROW('Water Data'!E87))="","",OFFSET('Water Data'!$E$27,0,10*ROW('Water Data'!E87)))</f>
        <v/>
      </c>
      <c r="BW93" s="272" t="str">
        <f ca="true">+IF(OFFSET('Water Data'!$E$28,0,10*ROW('Water Data'!E87))="","",OFFSET('Water Data'!$E$28,0,10*ROW('Water Data'!E87)))</f>
        <v/>
      </c>
      <c r="BX93" s="272" t="str">
        <f ca="true">+IF(OFFSET('Water Data'!$E$29,0,10*ROW('Water Data'!E87))="","",OFFSET('Water Data'!$E$29,0,10*ROW('Water Data'!E87)))</f>
        <v/>
      </c>
      <c r="BY93" s="272" t="str">
        <f ca="true">+IF(OFFSET('Water Data'!$F$27,0,10*ROW('Water Data'!F87))="","",OFFSET('Water Data'!$F$27,0,10*ROW('Water Data'!F87)))</f>
        <v/>
      </c>
      <c r="BZ93" s="272" t="str">
        <f ca="true">+IF(OFFSET('Water Data'!$F$28,0,10*ROW('Water Data'!F87))="","",OFFSET('Water Data'!$F$28,0,10*ROW('Water Data'!F87)))</f>
        <v/>
      </c>
      <c r="CA93" s="272" t="str">
        <f ca="true">+IF(OFFSET('Water Data'!$F$29,0,10*ROW('Water Data'!F87))="","",OFFSET('Water Data'!$F$29,0,10*ROW('Water Data'!F87)))</f>
        <v/>
      </c>
      <c r="CB93" s="272" t="str">
        <f ca="true">+IF(OFFSET('Water Data'!$G$27,0,10*ROW('Water Data'!G87))="","",OFFSET('Water Data'!$G$27,0,10*ROW('Water Data'!G87)))</f>
        <v/>
      </c>
      <c r="CC93" s="272" t="str">
        <f ca="true">+IF(OFFSET('Water Data'!$G$28,0,10*ROW('Water Data'!G87))="","",OFFSET('Water Data'!$G$28,0,10*ROW('Water Data'!G87)))</f>
        <v/>
      </c>
      <c r="CD93" s="272" t="str">
        <f ca="true">+IF(OFFSET('Water Data'!$G$29,0,10*ROW('Water Data'!G87))="","",OFFSET('Water Data'!$G$29,0,10*ROW('Water Data'!G87)))</f>
        <v/>
      </c>
      <c r="CE93" s="272" t="str">
        <f ca="true">+IF(OFFSET('Water Data'!$H$27,0,10*ROW('Water Data'!H87))="","",OFFSET('Water Data'!$H$27,0,10*ROW('Water Data'!H87)))</f>
        <v/>
      </c>
      <c r="CF93" s="272" t="str">
        <f ca="true">+IF(OFFSET('Water Data'!$H$28,0,10*ROW('Water Data'!H87))="","",OFFSET('Water Data'!$H$28,0,10*ROW('Water Data'!H87)))</f>
        <v/>
      </c>
      <c r="CG93" s="272" t="str">
        <f ca="true">+IF(OFFSET('Water Data'!$H$29,0,10*ROW('Water Data'!H87))="","",OFFSET('Water Data'!$H$29,0,10*ROW('Water Data'!H87)))</f>
        <v/>
      </c>
      <c r="CH93" s="272" t="str">
        <f ca="true">+IF(OFFSET('Water Data'!$I$27,0,10*ROW('Water Data'!I87))="","",OFFSET('Water Data'!$I$27,0,10*ROW('Water Data'!I87)))</f>
        <v/>
      </c>
      <c r="CI93" s="272" t="str">
        <f ca="true">+IF(OFFSET('Water Data'!$I$28,0,10*ROW('Water Data'!I87))="","",OFFSET('Water Data'!$I$28,0,10*ROW('Water Data'!I87)))</f>
        <v/>
      </c>
      <c r="CJ93" s="272" t="str">
        <f ca="true">+IF(OFFSET('Water Data'!$I$29,0,10*ROW('Water Data'!I87))="","",OFFSET('Water Data'!$I$29,0,10*ROW('Water Data'!I87)))</f>
        <v/>
      </c>
      <c r="CK93" s="272" t="str">
        <f ca="true">+IF(OFFSET('Sanitation Data'!$D$28,0,10*ROW('Sanitation Data'!D87))="","",OFFSET('Sanitation Data'!$D$28,0,10*ROW('Sanitation Data'!D87)))</f>
        <v/>
      </c>
      <c r="CL93" s="272" t="str">
        <f ca="true">+IF(OFFSET('Sanitation Data'!$D$29,0,10*ROW('Sanitation Data'!D87))="","",OFFSET('Sanitation Data'!$D$29,0,10*ROW('Sanitation Data'!D87)))</f>
        <v/>
      </c>
      <c r="CM93" s="272" t="str">
        <f ca="true">+IF(OFFSET('Sanitation Data'!$D$30,0,10*ROW('Sanitation Data'!D87))="","",OFFSET('Sanitation Data'!$D$30,0,10*ROW('Sanitation Data'!D87)))</f>
        <v/>
      </c>
      <c r="CN93" s="272" t="str">
        <f ca="true">+IF(OFFSET('Sanitation Data'!$D$31,0,10*ROW('Sanitation Data'!D87))="","",OFFSET('Sanitation Data'!$D$31,0,10*ROW('Sanitation Data'!D87)))</f>
        <v/>
      </c>
      <c r="CO93" s="272" t="str">
        <f ca="true">+IF(OFFSET('Sanitation Data'!$D$32,0,10*ROW('Sanitation Data'!D87))="","",OFFSET('Sanitation Data'!$D$32,0,10*ROW('Sanitation Data'!D87)))</f>
        <v/>
      </c>
      <c r="CP93" s="272" t="str">
        <f ca="true">+IF(OFFSET('Sanitation Data'!$E$28,0,10*ROW('Sanitation Data'!E87))="","",OFFSET('Sanitation Data'!$E$28,0,10*ROW('Sanitation Data'!E87)))</f>
        <v/>
      </c>
      <c r="CQ93" s="272" t="str">
        <f ca="true">+IF(OFFSET('Sanitation Data'!$E$29,0,10*ROW('Sanitation Data'!E87))="","",OFFSET('Sanitation Data'!$E$29,0,10*ROW('Sanitation Data'!E87)))</f>
        <v/>
      </c>
      <c r="CR93" s="272" t="str">
        <f ca="true">+IF(OFFSET('Sanitation Data'!$E$30,0,10*ROW('Sanitation Data'!E87))="","",OFFSET('Sanitation Data'!$E$30,0,10*ROW('Sanitation Data'!E87)))</f>
        <v/>
      </c>
      <c r="CS93" s="272" t="str">
        <f ca="true">+IF(OFFSET('Sanitation Data'!$E$31,0,10*ROW('Sanitation Data'!E87))="","",OFFSET('Sanitation Data'!$E$31,0,10*ROW('Sanitation Data'!E87)))</f>
        <v/>
      </c>
      <c r="CT93" s="272" t="str">
        <f ca="true">+IF(OFFSET('Sanitation Data'!$E$32,0,10*ROW('Sanitation Data'!E87))="","",OFFSET('Sanitation Data'!$E$32,0,10*ROW('Sanitation Data'!E87)))</f>
        <v/>
      </c>
      <c r="CU93" s="272" t="str">
        <f ca="true">+IF(OFFSET('Sanitation Data'!$F$28,0,10*ROW('Sanitation Data'!F87))="","",OFFSET('Sanitation Data'!$F$28,0,10*ROW('Sanitation Data'!F87)))</f>
        <v/>
      </c>
      <c r="CV93" s="272" t="str">
        <f ca="true">+IF(OFFSET('Sanitation Data'!$F$29,0,10*ROW('Sanitation Data'!F87))="","",OFFSET('Sanitation Data'!$F$29,0,10*ROW('Sanitation Data'!F87)))</f>
        <v/>
      </c>
      <c r="CW93" s="272" t="str">
        <f ca="true">+IF(OFFSET('Sanitation Data'!$F$30,0,10*ROW('Sanitation Data'!F87))="","",OFFSET('Sanitation Data'!$F$30,0,10*ROW('Sanitation Data'!F87)))</f>
        <v/>
      </c>
      <c r="CX93" s="272" t="str">
        <f ca="true">+IF(OFFSET('Sanitation Data'!$F$31,0,10*ROW('Sanitation Data'!F87))="","",OFFSET('Sanitation Data'!$F$31,0,10*ROW('Sanitation Data'!F87)))</f>
        <v/>
      </c>
      <c r="CY93" s="272" t="str">
        <f ca="true">+IF(OFFSET('Sanitation Data'!$F$32,0,10*ROW('Sanitation Data'!F87))="","",OFFSET('Sanitation Data'!$F$32,0,10*ROW('Sanitation Data'!F87)))</f>
        <v/>
      </c>
      <c r="CZ93" s="272" t="str">
        <f ca="true">+IF(OFFSET('Sanitation Data'!$G$28,0,10*ROW('Sanitation Data'!G87))="","",OFFSET('Sanitation Data'!$G$28,0,10*ROW('Sanitation Data'!G87)))</f>
        <v/>
      </c>
      <c r="DA93" s="272" t="str">
        <f ca="true">+IF(OFFSET('Sanitation Data'!$G$29,0,10*ROW('Sanitation Data'!G87))="","",OFFSET('Sanitation Data'!$G$29,0,10*ROW('Sanitation Data'!G87)))</f>
        <v/>
      </c>
      <c r="DB93" s="272" t="str">
        <f ca="true">+IF(OFFSET('Sanitation Data'!$G$30,0,10*ROW('Sanitation Data'!G87))="","",OFFSET('Sanitation Data'!$G$30,0,10*ROW('Sanitation Data'!G87)))</f>
        <v/>
      </c>
      <c r="DC93" s="272" t="str">
        <f ca="true">+IF(OFFSET('Sanitation Data'!$G$31,0,10*ROW('Sanitation Data'!G87))="","",OFFSET('Sanitation Data'!$G$31,0,10*ROW('Sanitation Data'!G87)))</f>
        <v/>
      </c>
      <c r="DD93" s="272" t="str">
        <f ca="true">+IF(OFFSET('Sanitation Data'!$G$32,0,10*ROW('Sanitation Data'!G87))="","",OFFSET('Sanitation Data'!$G$32,0,10*ROW('Sanitation Data'!G87)))</f>
        <v/>
      </c>
      <c r="DE93" s="272" t="str">
        <f ca="true">+IF(OFFSET('Sanitation Data'!$H$28,0,10*ROW('Sanitation Data'!H87))="","",OFFSET('Sanitation Data'!$H$28,0,10*ROW('Sanitation Data'!H87)))</f>
        <v/>
      </c>
      <c r="DF93" s="272" t="str">
        <f ca="true">+IF(OFFSET('Sanitation Data'!$H$29,0,10*ROW('Sanitation Data'!H87))="","",OFFSET('Sanitation Data'!$H$29,0,10*ROW('Sanitation Data'!H87)))</f>
        <v/>
      </c>
      <c r="DG93" s="272" t="str">
        <f ca="true">+IF(OFFSET('Sanitation Data'!$H$30,0,10*ROW('Sanitation Data'!H87))="","",OFFSET('Sanitation Data'!$H$30,0,10*ROW('Sanitation Data'!H87)))</f>
        <v/>
      </c>
      <c r="DH93" s="272" t="str">
        <f ca="true">+IF(OFFSET('Sanitation Data'!$H$31,0,10*ROW('Sanitation Data'!H87))="","",OFFSET('Sanitation Data'!$H$31,0,10*ROW('Sanitation Data'!H87)))</f>
        <v/>
      </c>
      <c r="DI93" s="272" t="str">
        <f ca="true">+IF(OFFSET('Sanitation Data'!$H$32,0,10*ROW('Sanitation Data'!H87))="","",OFFSET('Sanitation Data'!$H$32,0,10*ROW('Sanitation Data'!H87)))</f>
        <v/>
      </c>
      <c r="DJ93" s="272" t="str">
        <f ca="true">+IF(OFFSET('Sanitation Data'!$I$28,0,10*ROW('Sanitation Data'!I87))="","",OFFSET('Sanitation Data'!$I$28,0,10*ROW('Sanitation Data'!I87)))</f>
        <v/>
      </c>
      <c r="DK93" s="272" t="str">
        <f ca="true">+IF(OFFSET('Sanitation Data'!$I$29,0,10*ROW('Sanitation Data'!I87))="","",OFFSET('Sanitation Data'!$I$29,0,10*ROW('Sanitation Data'!I87)))</f>
        <v/>
      </c>
      <c r="DL93" s="272" t="str">
        <f ca="true">+IF(OFFSET('Sanitation Data'!$I$30,0,10*ROW('Sanitation Data'!I87))="","",OFFSET('Sanitation Data'!$I$30,0,10*ROW('Sanitation Data'!I87)))</f>
        <v/>
      </c>
      <c r="DM93" s="272" t="str">
        <f ca="true">+IF(OFFSET('Sanitation Data'!$I$31,0,10*ROW('Sanitation Data'!I87))="","",OFFSET('Sanitation Data'!$I$31,0,10*ROW('Sanitation Data'!I87)))</f>
        <v/>
      </c>
      <c r="DN93" s="272" t="str">
        <f ca="true">+IF(OFFSET('Sanitation Data'!$I$32,0,10*ROW('Sanitation Data'!I87))="","",OFFSET('Sanitation Data'!$I$32,0,10*ROW('Sanitation Data'!I87)))</f>
        <v/>
      </c>
      <c r="DO93" s="272" t="str">
        <f ca="true">+IF(OFFSET('Hygiene Data'!$D$11,0,10*ROW('Hygiene Data'!D87))="","",OFFSET('Hygiene Data'!$D$11,0,10*ROW('Hygiene Data'!D87)))</f>
        <v/>
      </c>
      <c r="DP93" s="272" t="str">
        <f ca="true">+IF(OFFSET('Hygiene Data'!$D$12,0,10*ROW('Hygiene Data'!D87))="","",OFFSET('Hygiene Data'!$D$12,0,10*ROW('Hygiene Data'!D87)))</f>
        <v/>
      </c>
      <c r="DQ93" s="272" t="str">
        <f ca="true">+IF(OFFSET('Hygiene Data'!$D$13,0,10*ROW('Hygiene Data'!D87))="","",OFFSET('Hygiene Data'!$D$13,0,10*ROW('Hygiene Data'!D87)))</f>
        <v/>
      </c>
      <c r="DR93" s="272" t="str">
        <f ca="true">+IF(OFFSET('Hygiene Data'!$E$11,0,10*ROW('Hygiene Data'!E87))="","",OFFSET('Hygiene Data'!$E$11,0,10*ROW('Hygiene Data'!E87)))</f>
        <v/>
      </c>
      <c r="DS93" s="272" t="str">
        <f ca="true">+IF(OFFSET('Hygiene Data'!$E$12,0,10*ROW('Hygiene Data'!E87))="","",OFFSET('Hygiene Data'!$E$12,0,10*ROW('Hygiene Data'!E87)))</f>
        <v/>
      </c>
      <c r="DT93" s="272" t="str">
        <f ca="true">+IF(OFFSET('Hygiene Data'!$E$13,0,10*ROW('Hygiene Data'!E87))="","",OFFSET('Hygiene Data'!$E$13,0,10*ROW('Hygiene Data'!E87)))</f>
        <v/>
      </c>
      <c r="DU93" s="272" t="str">
        <f ca="true">+IF(OFFSET('Hygiene Data'!$F$11,0,10*ROW('Hygiene Data'!F87))="","",OFFSET('Hygiene Data'!$F$11,0,10*ROW('Hygiene Data'!F87)))</f>
        <v/>
      </c>
      <c r="DV93" s="272" t="str">
        <f ca="true">+IF(OFFSET('Hygiene Data'!$F$12,0,10*ROW('Hygiene Data'!F87))="","",OFFSET('Hygiene Data'!$F$12,0,10*ROW('Hygiene Data'!F87)))</f>
        <v/>
      </c>
      <c r="DW93" s="272" t="str">
        <f ca="true">+IF(OFFSET('Hygiene Data'!$F$13,0,10*ROW('Hygiene Data'!F87))="","",OFFSET('Hygiene Data'!$F$13,0,10*ROW('Hygiene Data'!F87)))</f>
        <v/>
      </c>
      <c r="DX93" s="272" t="str">
        <f ca="true">+IF(OFFSET('Hygiene Data'!$G$11,0,10*ROW('Hygiene Data'!G87))="","",OFFSET('Hygiene Data'!$G$11,0,10*ROW('Hygiene Data'!G87)))</f>
        <v/>
      </c>
      <c r="DY93" s="272" t="str">
        <f ca="true">+IF(OFFSET('Hygiene Data'!$G$12,0,10*ROW('Hygiene Data'!G87))="","",OFFSET('Hygiene Data'!$G$12,0,10*ROW('Hygiene Data'!G87)))</f>
        <v/>
      </c>
      <c r="DZ93" s="272" t="str">
        <f ca="true">+IF(OFFSET('Hygiene Data'!$G$13,0,10*ROW('Hygiene Data'!G87))="","",OFFSET('Hygiene Data'!$G$13,0,10*ROW('Hygiene Data'!G87)))</f>
        <v/>
      </c>
      <c r="EA93" s="272" t="str">
        <f ca="true">+IF(OFFSET('Hygiene Data'!$H$11,0,10*ROW('Hygiene Data'!H87))="","",OFFSET('Hygiene Data'!$H$11,0,10*ROW('Hygiene Data'!H87)))</f>
        <v/>
      </c>
      <c r="EB93" s="272" t="str">
        <f ca="true">+IF(OFFSET('Hygiene Data'!$H$12,0,10*ROW('Hygiene Data'!H87))="","",OFFSET('Hygiene Data'!$H$12,0,10*ROW('Hygiene Data'!H87)))</f>
        <v/>
      </c>
      <c r="EC93" s="272" t="str">
        <f ca="true">+IF(OFFSET('Hygiene Data'!$H$13,0,10*ROW('Hygiene Data'!H87))="","",OFFSET('Hygiene Data'!$H$13,0,10*ROW('Hygiene Data'!H87)))</f>
        <v/>
      </c>
      <c r="ED93" s="272" t="str">
        <f ca="true">+IF(OFFSET('Hygiene Data'!$I$11,0,10*ROW('Hygiene Data'!I87))="","",OFFSET('Hygiene Data'!$I$11,0,10*ROW('Hygiene Data'!I87)))</f>
        <v/>
      </c>
      <c r="EE93" s="272" t="str">
        <f ca="true">+IF(OFFSET('Hygiene Data'!$I$12,0,10*ROW('Hygiene Data'!I87))="","",OFFSET('Hygiene Data'!$I$12,0,10*ROW('Hygiene Data'!I87)))</f>
        <v/>
      </c>
      <c r="EF93" s="272" t="str">
        <f ca="true">+IF(OFFSET('Hygiene Data'!$I$13,0,10*ROW('Hygiene Data'!I87))="","",OFFSET('Hygiene Data'!$I$13,0,10*ROW('Hygiene Data'!I87)))</f>
        <v/>
      </c>
    </row>
    <row xmlns:x14ac="http://schemas.microsoft.com/office/spreadsheetml/2009/9/ac" r="94" x14ac:dyDescent="0.2">
      <c r="A94" s="36" t="str">
        <f ca="true">+IF(OFFSET('Water Data'!$B$2,0,10*ROW('Water Data'!E88))="","",OFFSET('Water Data'!$B$2,0,10*ROW('Water Data'!E88)))</f>
        <v/>
      </c>
      <c r="B94" s="36" t="str">
        <f ca="true">+IF(OFFSET('Water Data'!$C$2,0,10*ROW('Water Data'!F88))="","",OFFSET('Water Data'!$C$2,0,10*ROW('Water Data'!F88)))</f>
        <v/>
      </c>
      <c r="C94" s="328" t="str">
        <f t="shared" ca="true" si="1"/>
        <v/>
      </c>
      <c r="D94" s="93"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93"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93"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93"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93"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93"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93"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93"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93"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93"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93"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93"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93"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93"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93"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93"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93"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93"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94"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94"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94"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94"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94"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94"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94"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94"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94"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94"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94"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94"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94"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94"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94"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94"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94"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94"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94"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94"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94"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94"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94"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94"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94"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94"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94"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94"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94"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94"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95"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95"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95"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95"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95"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95"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95"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95"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95"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95"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95"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95"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95"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95"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95"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95"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95"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95"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72"/>
      <c r="BS94" s="272" t="str">
        <f ca="true">+IF(OFFSET('Water Data'!$D$27,0,10*ROW('Water Data'!D88))="","",OFFSET('Water Data'!$D$27,0,10*ROW('Water Data'!D88)))</f>
        <v/>
      </c>
      <c r="BT94" s="272" t="str">
        <f ca="true">+IF(OFFSET('Water Data'!$D$28,0,10*ROW('Water Data'!D88))="","",OFFSET('Water Data'!$D$28,0,10*ROW('Water Data'!D88)))</f>
        <v/>
      </c>
      <c r="BU94" s="272" t="str">
        <f ca="true">+IF(OFFSET('Water Data'!$D$29,0,10*ROW('Water Data'!D88))="","",OFFSET('Water Data'!$D$29,0,10*ROW('Water Data'!D88)))</f>
        <v/>
      </c>
      <c r="BV94" s="272" t="str">
        <f ca="true">+IF(OFFSET('Water Data'!$E$27,0,10*ROW('Water Data'!E88))="","",OFFSET('Water Data'!$E$27,0,10*ROW('Water Data'!E88)))</f>
        <v/>
      </c>
      <c r="BW94" s="272" t="str">
        <f ca="true">+IF(OFFSET('Water Data'!$E$28,0,10*ROW('Water Data'!E88))="","",OFFSET('Water Data'!$E$28,0,10*ROW('Water Data'!E88)))</f>
        <v/>
      </c>
      <c r="BX94" s="272" t="str">
        <f ca="true">+IF(OFFSET('Water Data'!$E$29,0,10*ROW('Water Data'!E88))="","",OFFSET('Water Data'!$E$29,0,10*ROW('Water Data'!E88)))</f>
        <v/>
      </c>
      <c r="BY94" s="272" t="str">
        <f ca="true">+IF(OFFSET('Water Data'!$F$27,0,10*ROW('Water Data'!F88))="","",OFFSET('Water Data'!$F$27,0,10*ROW('Water Data'!F88)))</f>
        <v/>
      </c>
      <c r="BZ94" s="272" t="str">
        <f ca="true">+IF(OFFSET('Water Data'!$F$28,0,10*ROW('Water Data'!F88))="","",OFFSET('Water Data'!$F$28,0,10*ROW('Water Data'!F88)))</f>
        <v/>
      </c>
      <c r="CA94" s="272" t="str">
        <f ca="true">+IF(OFFSET('Water Data'!$F$29,0,10*ROW('Water Data'!F88))="","",OFFSET('Water Data'!$F$29,0,10*ROW('Water Data'!F88)))</f>
        <v/>
      </c>
      <c r="CB94" s="272" t="str">
        <f ca="true">+IF(OFFSET('Water Data'!$G$27,0,10*ROW('Water Data'!G88))="","",OFFSET('Water Data'!$G$27,0,10*ROW('Water Data'!G88)))</f>
        <v/>
      </c>
      <c r="CC94" s="272" t="str">
        <f ca="true">+IF(OFFSET('Water Data'!$G$28,0,10*ROW('Water Data'!G88))="","",OFFSET('Water Data'!$G$28,0,10*ROW('Water Data'!G88)))</f>
        <v/>
      </c>
      <c r="CD94" s="272" t="str">
        <f ca="true">+IF(OFFSET('Water Data'!$G$29,0,10*ROW('Water Data'!G88))="","",OFFSET('Water Data'!$G$29,0,10*ROW('Water Data'!G88)))</f>
        <v/>
      </c>
      <c r="CE94" s="272" t="str">
        <f ca="true">+IF(OFFSET('Water Data'!$H$27,0,10*ROW('Water Data'!H88))="","",OFFSET('Water Data'!$H$27,0,10*ROW('Water Data'!H88)))</f>
        <v/>
      </c>
      <c r="CF94" s="272" t="str">
        <f ca="true">+IF(OFFSET('Water Data'!$H$28,0,10*ROW('Water Data'!H88))="","",OFFSET('Water Data'!$H$28,0,10*ROW('Water Data'!H88)))</f>
        <v/>
      </c>
      <c r="CG94" s="272" t="str">
        <f ca="true">+IF(OFFSET('Water Data'!$H$29,0,10*ROW('Water Data'!H88))="","",OFFSET('Water Data'!$H$29,0,10*ROW('Water Data'!H88)))</f>
        <v/>
      </c>
      <c r="CH94" s="272" t="str">
        <f ca="true">+IF(OFFSET('Water Data'!$I$27,0,10*ROW('Water Data'!I88))="","",OFFSET('Water Data'!$I$27,0,10*ROW('Water Data'!I88)))</f>
        <v/>
      </c>
      <c r="CI94" s="272" t="str">
        <f ca="true">+IF(OFFSET('Water Data'!$I$28,0,10*ROW('Water Data'!I88))="","",OFFSET('Water Data'!$I$28,0,10*ROW('Water Data'!I88)))</f>
        <v/>
      </c>
      <c r="CJ94" s="272" t="str">
        <f ca="true">+IF(OFFSET('Water Data'!$I$29,0,10*ROW('Water Data'!I88))="","",OFFSET('Water Data'!$I$29,0,10*ROW('Water Data'!I88)))</f>
        <v/>
      </c>
      <c r="CK94" s="272" t="str">
        <f ca="true">+IF(OFFSET('Sanitation Data'!$D$28,0,10*ROW('Sanitation Data'!D88))="","",OFFSET('Sanitation Data'!$D$28,0,10*ROW('Sanitation Data'!D88)))</f>
        <v/>
      </c>
      <c r="CL94" s="272" t="str">
        <f ca="true">+IF(OFFSET('Sanitation Data'!$D$29,0,10*ROW('Sanitation Data'!D88))="","",OFFSET('Sanitation Data'!$D$29,0,10*ROW('Sanitation Data'!D88)))</f>
        <v/>
      </c>
      <c r="CM94" s="272" t="str">
        <f ca="true">+IF(OFFSET('Sanitation Data'!$D$30,0,10*ROW('Sanitation Data'!D88))="","",OFFSET('Sanitation Data'!$D$30,0,10*ROW('Sanitation Data'!D88)))</f>
        <v/>
      </c>
      <c r="CN94" s="272" t="str">
        <f ca="true">+IF(OFFSET('Sanitation Data'!$D$31,0,10*ROW('Sanitation Data'!D88))="","",OFFSET('Sanitation Data'!$D$31,0,10*ROW('Sanitation Data'!D88)))</f>
        <v/>
      </c>
      <c r="CO94" s="272" t="str">
        <f ca="true">+IF(OFFSET('Sanitation Data'!$D$32,0,10*ROW('Sanitation Data'!D88))="","",OFFSET('Sanitation Data'!$D$32,0,10*ROW('Sanitation Data'!D88)))</f>
        <v/>
      </c>
      <c r="CP94" s="272" t="str">
        <f ca="true">+IF(OFFSET('Sanitation Data'!$E$28,0,10*ROW('Sanitation Data'!E88))="","",OFFSET('Sanitation Data'!$E$28,0,10*ROW('Sanitation Data'!E88)))</f>
        <v/>
      </c>
      <c r="CQ94" s="272" t="str">
        <f ca="true">+IF(OFFSET('Sanitation Data'!$E$29,0,10*ROW('Sanitation Data'!E88))="","",OFFSET('Sanitation Data'!$E$29,0,10*ROW('Sanitation Data'!E88)))</f>
        <v/>
      </c>
      <c r="CR94" s="272" t="str">
        <f ca="true">+IF(OFFSET('Sanitation Data'!$E$30,0,10*ROW('Sanitation Data'!E88))="","",OFFSET('Sanitation Data'!$E$30,0,10*ROW('Sanitation Data'!E88)))</f>
        <v/>
      </c>
      <c r="CS94" s="272" t="str">
        <f ca="true">+IF(OFFSET('Sanitation Data'!$E$31,0,10*ROW('Sanitation Data'!E88))="","",OFFSET('Sanitation Data'!$E$31,0,10*ROW('Sanitation Data'!E88)))</f>
        <v/>
      </c>
      <c r="CT94" s="272" t="str">
        <f ca="true">+IF(OFFSET('Sanitation Data'!$E$32,0,10*ROW('Sanitation Data'!E88))="","",OFFSET('Sanitation Data'!$E$32,0,10*ROW('Sanitation Data'!E88)))</f>
        <v/>
      </c>
      <c r="CU94" s="272" t="str">
        <f ca="true">+IF(OFFSET('Sanitation Data'!$F$28,0,10*ROW('Sanitation Data'!F88))="","",OFFSET('Sanitation Data'!$F$28,0,10*ROW('Sanitation Data'!F88)))</f>
        <v/>
      </c>
      <c r="CV94" s="272" t="str">
        <f ca="true">+IF(OFFSET('Sanitation Data'!$F$29,0,10*ROW('Sanitation Data'!F88))="","",OFFSET('Sanitation Data'!$F$29,0,10*ROW('Sanitation Data'!F88)))</f>
        <v/>
      </c>
      <c r="CW94" s="272" t="str">
        <f ca="true">+IF(OFFSET('Sanitation Data'!$F$30,0,10*ROW('Sanitation Data'!F88))="","",OFFSET('Sanitation Data'!$F$30,0,10*ROW('Sanitation Data'!F88)))</f>
        <v/>
      </c>
      <c r="CX94" s="272" t="str">
        <f ca="true">+IF(OFFSET('Sanitation Data'!$F$31,0,10*ROW('Sanitation Data'!F88))="","",OFFSET('Sanitation Data'!$F$31,0,10*ROW('Sanitation Data'!F88)))</f>
        <v/>
      </c>
      <c r="CY94" s="272" t="str">
        <f ca="true">+IF(OFFSET('Sanitation Data'!$F$32,0,10*ROW('Sanitation Data'!F88))="","",OFFSET('Sanitation Data'!$F$32,0,10*ROW('Sanitation Data'!F88)))</f>
        <v/>
      </c>
      <c r="CZ94" s="272" t="str">
        <f ca="true">+IF(OFFSET('Sanitation Data'!$G$28,0,10*ROW('Sanitation Data'!G88))="","",OFFSET('Sanitation Data'!$G$28,0,10*ROW('Sanitation Data'!G88)))</f>
        <v/>
      </c>
      <c r="DA94" s="272" t="str">
        <f ca="true">+IF(OFFSET('Sanitation Data'!$G$29,0,10*ROW('Sanitation Data'!G88))="","",OFFSET('Sanitation Data'!$G$29,0,10*ROW('Sanitation Data'!G88)))</f>
        <v/>
      </c>
      <c r="DB94" s="272" t="str">
        <f ca="true">+IF(OFFSET('Sanitation Data'!$G$30,0,10*ROW('Sanitation Data'!G88))="","",OFFSET('Sanitation Data'!$G$30,0,10*ROW('Sanitation Data'!G88)))</f>
        <v/>
      </c>
      <c r="DC94" s="272" t="str">
        <f ca="true">+IF(OFFSET('Sanitation Data'!$G$31,0,10*ROW('Sanitation Data'!G88))="","",OFFSET('Sanitation Data'!$G$31,0,10*ROW('Sanitation Data'!G88)))</f>
        <v/>
      </c>
      <c r="DD94" s="272" t="str">
        <f ca="true">+IF(OFFSET('Sanitation Data'!$G$32,0,10*ROW('Sanitation Data'!G88))="","",OFFSET('Sanitation Data'!$G$32,0,10*ROW('Sanitation Data'!G88)))</f>
        <v/>
      </c>
      <c r="DE94" s="272" t="str">
        <f ca="true">+IF(OFFSET('Sanitation Data'!$H$28,0,10*ROW('Sanitation Data'!H88))="","",OFFSET('Sanitation Data'!$H$28,0,10*ROW('Sanitation Data'!H88)))</f>
        <v/>
      </c>
      <c r="DF94" s="272" t="str">
        <f ca="true">+IF(OFFSET('Sanitation Data'!$H$29,0,10*ROW('Sanitation Data'!H88))="","",OFFSET('Sanitation Data'!$H$29,0,10*ROW('Sanitation Data'!H88)))</f>
        <v/>
      </c>
      <c r="DG94" s="272" t="str">
        <f ca="true">+IF(OFFSET('Sanitation Data'!$H$30,0,10*ROW('Sanitation Data'!H88))="","",OFFSET('Sanitation Data'!$H$30,0,10*ROW('Sanitation Data'!H88)))</f>
        <v/>
      </c>
      <c r="DH94" s="272" t="str">
        <f ca="true">+IF(OFFSET('Sanitation Data'!$H$31,0,10*ROW('Sanitation Data'!H88))="","",OFFSET('Sanitation Data'!$H$31,0,10*ROW('Sanitation Data'!H88)))</f>
        <v/>
      </c>
      <c r="DI94" s="272" t="str">
        <f ca="true">+IF(OFFSET('Sanitation Data'!$H$32,0,10*ROW('Sanitation Data'!H88))="","",OFFSET('Sanitation Data'!$H$32,0,10*ROW('Sanitation Data'!H88)))</f>
        <v/>
      </c>
      <c r="DJ94" s="272" t="str">
        <f ca="true">+IF(OFFSET('Sanitation Data'!$I$28,0,10*ROW('Sanitation Data'!I88))="","",OFFSET('Sanitation Data'!$I$28,0,10*ROW('Sanitation Data'!I88)))</f>
        <v/>
      </c>
      <c r="DK94" s="272" t="str">
        <f ca="true">+IF(OFFSET('Sanitation Data'!$I$29,0,10*ROW('Sanitation Data'!I88))="","",OFFSET('Sanitation Data'!$I$29,0,10*ROW('Sanitation Data'!I88)))</f>
        <v/>
      </c>
      <c r="DL94" s="272" t="str">
        <f ca="true">+IF(OFFSET('Sanitation Data'!$I$30,0,10*ROW('Sanitation Data'!I88))="","",OFFSET('Sanitation Data'!$I$30,0,10*ROW('Sanitation Data'!I88)))</f>
        <v/>
      </c>
      <c r="DM94" s="272" t="str">
        <f ca="true">+IF(OFFSET('Sanitation Data'!$I$31,0,10*ROW('Sanitation Data'!I88))="","",OFFSET('Sanitation Data'!$I$31,0,10*ROW('Sanitation Data'!I88)))</f>
        <v/>
      </c>
      <c r="DN94" s="272" t="str">
        <f ca="true">+IF(OFFSET('Sanitation Data'!$I$32,0,10*ROW('Sanitation Data'!I88))="","",OFFSET('Sanitation Data'!$I$32,0,10*ROW('Sanitation Data'!I88)))</f>
        <v/>
      </c>
      <c r="DO94" s="272" t="str">
        <f ca="true">+IF(OFFSET('Hygiene Data'!$D$11,0,10*ROW('Hygiene Data'!D88))="","",OFFSET('Hygiene Data'!$D$11,0,10*ROW('Hygiene Data'!D88)))</f>
        <v/>
      </c>
      <c r="DP94" s="272" t="str">
        <f ca="true">+IF(OFFSET('Hygiene Data'!$D$12,0,10*ROW('Hygiene Data'!D88))="","",OFFSET('Hygiene Data'!$D$12,0,10*ROW('Hygiene Data'!D88)))</f>
        <v/>
      </c>
      <c r="DQ94" s="272" t="str">
        <f ca="true">+IF(OFFSET('Hygiene Data'!$D$13,0,10*ROW('Hygiene Data'!D88))="","",OFFSET('Hygiene Data'!$D$13,0,10*ROW('Hygiene Data'!D88)))</f>
        <v/>
      </c>
      <c r="DR94" s="272" t="str">
        <f ca="true">+IF(OFFSET('Hygiene Data'!$E$11,0,10*ROW('Hygiene Data'!E88))="","",OFFSET('Hygiene Data'!$E$11,0,10*ROW('Hygiene Data'!E88)))</f>
        <v/>
      </c>
      <c r="DS94" s="272" t="str">
        <f ca="true">+IF(OFFSET('Hygiene Data'!$E$12,0,10*ROW('Hygiene Data'!E88))="","",OFFSET('Hygiene Data'!$E$12,0,10*ROW('Hygiene Data'!E88)))</f>
        <v/>
      </c>
      <c r="DT94" s="272" t="str">
        <f ca="true">+IF(OFFSET('Hygiene Data'!$E$13,0,10*ROW('Hygiene Data'!E88))="","",OFFSET('Hygiene Data'!$E$13,0,10*ROW('Hygiene Data'!E88)))</f>
        <v/>
      </c>
      <c r="DU94" s="272" t="str">
        <f ca="true">+IF(OFFSET('Hygiene Data'!$F$11,0,10*ROW('Hygiene Data'!F88))="","",OFFSET('Hygiene Data'!$F$11,0,10*ROW('Hygiene Data'!F88)))</f>
        <v/>
      </c>
      <c r="DV94" s="272" t="str">
        <f ca="true">+IF(OFFSET('Hygiene Data'!$F$12,0,10*ROW('Hygiene Data'!F88))="","",OFFSET('Hygiene Data'!$F$12,0,10*ROW('Hygiene Data'!F88)))</f>
        <v/>
      </c>
      <c r="DW94" s="272" t="str">
        <f ca="true">+IF(OFFSET('Hygiene Data'!$F$13,0,10*ROW('Hygiene Data'!F88))="","",OFFSET('Hygiene Data'!$F$13,0,10*ROW('Hygiene Data'!F88)))</f>
        <v/>
      </c>
      <c r="DX94" s="272" t="str">
        <f ca="true">+IF(OFFSET('Hygiene Data'!$G$11,0,10*ROW('Hygiene Data'!G88))="","",OFFSET('Hygiene Data'!$G$11,0,10*ROW('Hygiene Data'!G88)))</f>
        <v/>
      </c>
      <c r="DY94" s="272" t="str">
        <f ca="true">+IF(OFFSET('Hygiene Data'!$G$12,0,10*ROW('Hygiene Data'!G88))="","",OFFSET('Hygiene Data'!$G$12,0,10*ROW('Hygiene Data'!G88)))</f>
        <v/>
      </c>
      <c r="DZ94" s="272" t="str">
        <f ca="true">+IF(OFFSET('Hygiene Data'!$G$13,0,10*ROW('Hygiene Data'!G88))="","",OFFSET('Hygiene Data'!$G$13,0,10*ROW('Hygiene Data'!G88)))</f>
        <v/>
      </c>
      <c r="EA94" s="272" t="str">
        <f ca="true">+IF(OFFSET('Hygiene Data'!$H$11,0,10*ROW('Hygiene Data'!H88))="","",OFFSET('Hygiene Data'!$H$11,0,10*ROW('Hygiene Data'!H88)))</f>
        <v/>
      </c>
      <c r="EB94" s="272" t="str">
        <f ca="true">+IF(OFFSET('Hygiene Data'!$H$12,0,10*ROW('Hygiene Data'!H88))="","",OFFSET('Hygiene Data'!$H$12,0,10*ROW('Hygiene Data'!H88)))</f>
        <v/>
      </c>
      <c r="EC94" s="272" t="str">
        <f ca="true">+IF(OFFSET('Hygiene Data'!$H$13,0,10*ROW('Hygiene Data'!H88))="","",OFFSET('Hygiene Data'!$H$13,0,10*ROW('Hygiene Data'!H88)))</f>
        <v/>
      </c>
      <c r="ED94" s="272" t="str">
        <f ca="true">+IF(OFFSET('Hygiene Data'!$I$11,0,10*ROW('Hygiene Data'!I88))="","",OFFSET('Hygiene Data'!$I$11,0,10*ROW('Hygiene Data'!I88)))</f>
        <v/>
      </c>
      <c r="EE94" s="272" t="str">
        <f ca="true">+IF(OFFSET('Hygiene Data'!$I$12,0,10*ROW('Hygiene Data'!I88))="","",OFFSET('Hygiene Data'!$I$12,0,10*ROW('Hygiene Data'!I88)))</f>
        <v/>
      </c>
      <c r="EF94" s="272" t="str">
        <f ca="true">+IF(OFFSET('Hygiene Data'!$I$13,0,10*ROW('Hygiene Data'!I88))="","",OFFSET('Hygiene Data'!$I$13,0,10*ROW('Hygiene Data'!I88)))</f>
        <v/>
      </c>
    </row>
    <row xmlns:x14ac="http://schemas.microsoft.com/office/spreadsheetml/2009/9/ac" r="95" x14ac:dyDescent="0.2">
      <c r="A95" s="36" t="str">
        <f ca="true">+IF(OFFSET('Water Data'!$B$2,0,10*ROW('Water Data'!E89))="","",OFFSET('Water Data'!$B$2,0,10*ROW('Water Data'!E89)))</f>
        <v/>
      </c>
      <c r="B95" s="36" t="str">
        <f ca="true">+IF(OFFSET('Water Data'!$C$2,0,10*ROW('Water Data'!F89))="","",OFFSET('Water Data'!$C$2,0,10*ROW('Water Data'!F89)))</f>
        <v/>
      </c>
      <c r="C95" s="328" t="str">
        <f t="shared" ca="true" si="1"/>
        <v/>
      </c>
      <c r="D95" s="93"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93"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93"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93"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93"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93"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93"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93"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93"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93"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93"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93"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93"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93"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93"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93"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93"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93"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94"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94"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94"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94"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94"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94"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94"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94"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94"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94"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94"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94"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94"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94"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94"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94"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94"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94"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94"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94"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94"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94"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94"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94"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94"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94"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94"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94"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94"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94"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95"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95"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95"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95"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95"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95"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95"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95"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95"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95"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95"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95"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95"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95"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95"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95"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95"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95"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72"/>
      <c r="BS95" s="272" t="str">
        <f ca="true">+IF(OFFSET('Water Data'!$D$27,0,10*ROW('Water Data'!D89))="","",OFFSET('Water Data'!$D$27,0,10*ROW('Water Data'!D89)))</f>
        <v/>
      </c>
      <c r="BT95" s="272" t="str">
        <f ca="true">+IF(OFFSET('Water Data'!$D$28,0,10*ROW('Water Data'!D89))="","",OFFSET('Water Data'!$D$28,0,10*ROW('Water Data'!D89)))</f>
        <v/>
      </c>
      <c r="BU95" s="272" t="str">
        <f ca="true">+IF(OFFSET('Water Data'!$D$29,0,10*ROW('Water Data'!D89))="","",OFFSET('Water Data'!$D$29,0,10*ROW('Water Data'!D89)))</f>
        <v/>
      </c>
      <c r="BV95" s="272" t="str">
        <f ca="true">+IF(OFFSET('Water Data'!$E$27,0,10*ROW('Water Data'!E89))="","",OFFSET('Water Data'!$E$27,0,10*ROW('Water Data'!E89)))</f>
        <v/>
      </c>
      <c r="BW95" s="272" t="str">
        <f ca="true">+IF(OFFSET('Water Data'!$E$28,0,10*ROW('Water Data'!E89))="","",OFFSET('Water Data'!$E$28,0,10*ROW('Water Data'!E89)))</f>
        <v/>
      </c>
      <c r="BX95" s="272" t="str">
        <f ca="true">+IF(OFFSET('Water Data'!$E$29,0,10*ROW('Water Data'!E89))="","",OFFSET('Water Data'!$E$29,0,10*ROW('Water Data'!E89)))</f>
        <v/>
      </c>
      <c r="BY95" s="272" t="str">
        <f ca="true">+IF(OFFSET('Water Data'!$F$27,0,10*ROW('Water Data'!F89))="","",OFFSET('Water Data'!$F$27,0,10*ROW('Water Data'!F89)))</f>
        <v/>
      </c>
      <c r="BZ95" s="272" t="str">
        <f ca="true">+IF(OFFSET('Water Data'!$F$28,0,10*ROW('Water Data'!F89))="","",OFFSET('Water Data'!$F$28,0,10*ROW('Water Data'!F89)))</f>
        <v/>
      </c>
      <c r="CA95" s="272" t="str">
        <f ca="true">+IF(OFFSET('Water Data'!$F$29,0,10*ROW('Water Data'!F89))="","",OFFSET('Water Data'!$F$29,0,10*ROW('Water Data'!F89)))</f>
        <v/>
      </c>
      <c r="CB95" s="272" t="str">
        <f ca="true">+IF(OFFSET('Water Data'!$G$27,0,10*ROW('Water Data'!G89))="","",OFFSET('Water Data'!$G$27,0,10*ROW('Water Data'!G89)))</f>
        <v/>
      </c>
      <c r="CC95" s="272" t="str">
        <f ca="true">+IF(OFFSET('Water Data'!$G$28,0,10*ROW('Water Data'!G89))="","",OFFSET('Water Data'!$G$28,0,10*ROW('Water Data'!G89)))</f>
        <v/>
      </c>
      <c r="CD95" s="272" t="str">
        <f ca="true">+IF(OFFSET('Water Data'!$G$29,0,10*ROW('Water Data'!G89))="","",OFFSET('Water Data'!$G$29,0,10*ROW('Water Data'!G89)))</f>
        <v/>
      </c>
      <c r="CE95" s="272" t="str">
        <f ca="true">+IF(OFFSET('Water Data'!$H$27,0,10*ROW('Water Data'!H89))="","",OFFSET('Water Data'!$H$27,0,10*ROW('Water Data'!H89)))</f>
        <v/>
      </c>
      <c r="CF95" s="272" t="str">
        <f ca="true">+IF(OFFSET('Water Data'!$H$28,0,10*ROW('Water Data'!H89))="","",OFFSET('Water Data'!$H$28,0,10*ROW('Water Data'!H89)))</f>
        <v/>
      </c>
      <c r="CG95" s="272" t="str">
        <f ca="true">+IF(OFFSET('Water Data'!$H$29,0,10*ROW('Water Data'!H89))="","",OFFSET('Water Data'!$H$29,0,10*ROW('Water Data'!H89)))</f>
        <v/>
      </c>
      <c r="CH95" s="272" t="str">
        <f ca="true">+IF(OFFSET('Water Data'!$I$27,0,10*ROW('Water Data'!I89))="","",OFFSET('Water Data'!$I$27,0,10*ROW('Water Data'!I89)))</f>
        <v/>
      </c>
      <c r="CI95" s="272" t="str">
        <f ca="true">+IF(OFFSET('Water Data'!$I$28,0,10*ROW('Water Data'!I89))="","",OFFSET('Water Data'!$I$28,0,10*ROW('Water Data'!I89)))</f>
        <v/>
      </c>
      <c r="CJ95" s="272" t="str">
        <f ca="true">+IF(OFFSET('Water Data'!$I$29,0,10*ROW('Water Data'!I89))="","",OFFSET('Water Data'!$I$29,0,10*ROW('Water Data'!I89)))</f>
        <v/>
      </c>
      <c r="CK95" s="272" t="str">
        <f ca="true">+IF(OFFSET('Sanitation Data'!$D$28,0,10*ROW('Sanitation Data'!D89))="","",OFFSET('Sanitation Data'!$D$28,0,10*ROW('Sanitation Data'!D89)))</f>
        <v/>
      </c>
      <c r="CL95" s="272" t="str">
        <f ca="true">+IF(OFFSET('Sanitation Data'!$D$29,0,10*ROW('Sanitation Data'!D89))="","",OFFSET('Sanitation Data'!$D$29,0,10*ROW('Sanitation Data'!D89)))</f>
        <v/>
      </c>
      <c r="CM95" s="272" t="str">
        <f ca="true">+IF(OFFSET('Sanitation Data'!$D$30,0,10*ROW('Sanitation Data'!D89))="","",OFFSET('Sanitation Data'!$D$30,0,10*ROW('Sanitation Data'!D89)))</f>
        <v/>
      </c>
      <c r="CN95" s="272" t="str">
        <f ca="true">+IF(OFFSET('Sanitation Data'!$D$31,0,10*ROW('Sanitation Data'!D89))="","",OFFSET('Sanitation Data'!$D$31,0,10*ROW('Sanitation Data'!D89)))</f>
        <v/>
      </c>
      <c r="CO95" s="272" t="str">
        <f ca="true">+IF(OFFSET('Sanitation Data'!$D$32,0,10*ROW('Sanitation Data'!D89))="","",OFFSET('Sanitation Data'!$D$32,0,10*ROW('Sanitation Data'!D89)))</f>
        <v/>
      </c>
      <c r="CP95" s="272" t="str">
        <f ca="true">+IF(OFFSET('Sanitation Data'!$E$28,0,10*ROW('Sanitation Data'!E89))="","",OFFSET('Sanitation Data'!$E$28,0,10*ROW('Sanitation Data'!E89)))</f>
        <v/>
      </c>
      <c r="CQ95" s="272" t="str">
        <f ca="true">+IF(OFFSET('Sanitation Data'!$E$29,0,10*ROW('Sanitation Data'!E89))="","",OFFSET('Sanitation Data'!$E$29,0,10*ROW('Sanitation Data'!E89)))</f>
        <v/>
      </c>
      <c r="CR95" s="272" t="str">
        <f ca="true">+IF(OFFSET('Sanitation Data'!$E$30,0,10*ROW('Sanitation Data'!E89))="","",OFFSET('Sanitation Data'!$E$30,0,10*ROW('Sanitation Data'!E89)))</f>
        <v/>
      </c>
      <c r="CS95" s="272" t="str">
        <f ca="true">+IF(OFFSET('Sanitation Data'!$E$31,0,10*ROW('Sanitation Data'!E89))="","",OFFSET('Sanitation Data'!$E$31,0,10*ROW('Sanitation Data'!E89)))</f>
        <v/>
      </c>
      <c r="CT95" s="272" t="str">
        <f ca="true">+IF(OFFSET('Sanitation Data'!$E$32,0,10*ROW('Sanitation Data'!E89))="","",OFFSET('Sanitation Data'!$E$32,0,10*ROW('Sanitation Data'!E89)))</f>
        <v/>
      </c>
      <c r="CU95" s="272" t="str">
        <f ca="true">+IF(OFFSET('Sanitation Data'!$F$28,0,10*ROW('Sanitation Data'!F89))="","",OFFSET('Sanitation Data'!$F$28,0,10*ROW('Sanitation Data'!F89)))</f>
        <v/>
      </c>
      <c r="CV95" s="272" t="str">
        <f ca="true">+IF(OFFSET('Sanitation Data'!$F$29,0,10*ROW('Sanitation Data'!F89))="","",OFFSET('Sanitation Data'!$F$29,0,10*ROW('Sanitation Data'!F89)))</f>
        <v/>
      </c>
      <c r="CW95" s="272" t="str">
        <f ca="true">+IF(OFFSET('Sanitation Data'!$F$30,0,10*ROW('Sanitation Data'!F89))="","",OFFSET('Sanitation Data'!$F$30,0,10*ROW('Sanitation Data'!F89)))</f>
        <v/>
      </c>
      <c r="CX95" s="272" t="str">
        <f ca="true">+IF(OFFSET('Sanitation Data'!$F$31,0,10*ROW('Sanitation Data'!F89))="","",OFFSET('Sanitation Data'!$F$31,0,10*ROW('Sanitation Data'!F89)))</f>
        <v/>
      </c>
      <c r="CY95" s="272" t="str">
        <f ca="true">+IF(OFFSET('Sanitation Data'!$F$32,0,10*ROW('Sanitation Data'!F89))="","",OFFSET('Sanitation Data'!$F$32,0,10*ROW('Sanitation Data'!F89)))</f>
        <v/>
      </c>
      <c r="CZ95" s="272" t="str">
        <f ca="true">+IF(OFFSET('Sanitation Data'!$G$28,0,10*ROW('Sanitation Data'!G89))="","",OFFSET('Sanitation Data'!$G$28,0,10*ROW('Sanitation Data'!G89)))</f>
        <v/>
      </c>
      <c r="DA95" s="272" t="str">
        <f ca="true">+IF(OFFSET('Sanitation Data'!$G$29,0,10*ROW('Sanitation Data'!G89))="","",OFFSET('Sanitation Data'!$G$29,0,10*ROW('Sanitation Data'!G89)))</f>
        <v/>
      </c>
      <c r="DB95" s="272" t="str">
        <f ca="true">+IF(OFFSET('Sanitation Data'!$G$30,0,10*ROW('Sanitation Data'!G89))="","",OFFSET('Sanitation Data'!$G$30,0,10*ROW('Sanitation Data'!G89)))</f>
        <v/>
      </c>
      <c r="DC95" s="272" t="str">
        <f ca="true">+IF(OFFSET('Sanitation Data'!$G$31,0,10*ROW('Sanitation Data'!G89))="","",OFFSET('Sanitation Data'!$G$31,0,10*ROW('Sanitation Data'!G89)))</f>
        <v/>
      </c>
      <c r="DD95" s="272" t="str">
        <f ca="true">+IF(OFFSET('Sanitation Data'!$G$32,0,10*ROW('Sanitation Data'!G89))="","",OFFSET('Sanitation Data'!$G$32,0,10*ROW('Sanitation Data'!G89)))</f>
        <v/>
      </c>
      <c r="DE95" s="272" t="str">
        <f ca="true">+IF(OFFSET('Sanitation Data'!$H$28,0,10*ROW('Sanitation Data'!H89))="","",OFFSET('Sanitation Data'!$H$28,0,10*ROW('Sanitation Data'!H89)))</f>
        <v/>
      </c>
      <c r="DF95" s="272" t="str">
        <f ca="true">+IF(OFFSET('Sanitation Data'!$H$29,0,10*ROW('Sanitation Data'!H89))="","",OFFSET('Sanitation Data'!$H$29,0,10*ROW('Sanitation Data'!H89)))</f>
        <v/>
      </c>
      <c r="DG95" s="272" t="str">
        <f ca="true">+IF(OFFSET('Sanitation Data'!$H$30,0,10*ROW('Sanitation Data'!H89))="","",OFFSET('Sanitation Data'!$H$30,0,10*ROW('Sanitation Data'!H89)))</f>
        <v/>
      </c>
      <c r="DH95" s="272" t="str">
        <f ca="true">+IF(OFFSET('Sanitation Data'!$H$31,0,10*ROW('Sanitation Data'!H89))="","",OFFSET('Sanitation Data'!$H$31,0,10*ROW('Sanitation Data'!H89)))</f>
        <v/>
      </c>
      <c r="DI95" s="272" t="str">
        <f ca="true">+IF(OFFSET('Sanitation Data'!$H$32,0,10*ROW('Sanitation Data'!H89))="","",OFFSET('Sanitation Data'!$H$32,0,10*ROW('Sanitation Data'!H89)))</f>
        <v/>
      </c>
      <c r="DJ95" s="272" t="str">
        <f ca="true">+IF(OFFSET('Sanitation Data'!$I$28,0,10*ROW('Sanitation Data'!I89))="","",OFFSET('Sanitation Data'!$I$28,0,10*ROW('Sanitation Data'!I89)))</f>
        <v/>
      </c>
      <c r="DK95" s="272" t="str">
        <f ca="true">+IF(OFFSET('Sanitation Data'!$I$29,0,10*ROW('Sanitation Data'!I89))="","",OFFSET('Sanitation Data'!$I$29,0,10*ROW('Sanitation Data'!I89)))</f>
        <v/>
      </c>
      <c r="DL95" s="272" t="str">
        <f ca="true">+IF(OFFSET('Sanitation Data'!$I$30,0,10*ROW('Sanitation Data'!I89))="","",OFFSET('Sanitation Data'!$I$30,0,10*ROW('Sanitation Data'!I89)))</f>
        <v/>
      </c>
      <c r="DM95" s="272" t="str">
        <f ca="true">+IF(OFFSET('Sanitation Data'!$I$31,0,10*ROW('Sanitation Data'!I89))="","",OFFSET('Sanitation Data'!$I$31,0,10*ROW('Sanitation Data'!I89)))</f>
        <v/>
      </c>
      <c r="DN95" s="272" t="str">
        <f ca="true">+IF(OFFSET('Sanitation Data'!$I$32,0,10*ROW('Sanitation Data'!I89))="","",OFFSET('Sanitation Data'!$I$32,0,10*ROW('Sanitation Data'!I89)))</f>
        <v/>
      </c>
      <c r="DO95" s="272" t="str">
        <f ca="true">+IF(OFFSET('Hygiene Data'!$D$11,0,10*ROW('Hygiene Data'!D89))="","",OFFSET('Hygiene Data'!$D$11,0,10*ROW('Hygiene Data'!D89)))</f>
        <v/>
      </c>
      <c r="DP95" s="272" t="str">
        <f ca="true">+IF(OFFSET('Hygiene Data'!$D$12,0,10*ROW('Hygiene Data'!D89))="","",OFFSET('Hygiene Data'!$D$12,0,10*ROW('Hygiene Data'!D89)))</f>
        <v/>
      </c>
      <c r="DQ95" s="272" t="str">
        <f ca="true">+IF(OFFSET('Hygiene Data'!$D$13,0,10*ROW('Hygiene Data'!D89))="","",OFFSET('Hygiene Data'!$D$13,0,10*ROW('Hygiene Data'!D89)))</f>
        <v/>
      </c>
      <c r="DR95" s="272" t="str">
        <f ca="true">+IF(OFFSET('Hygiene Data'!$E$11,0,10*ROW('Hygiene Data'!E89))="","",OFFSET('Hygiene Data'!$E$11,0,10*ROW('Hygiene Data'!E89)))</f>
        <v/>
      </c>
      <c r="DS95" s="272" t="str">
        <f ca="true">+IF(OFFSET('Hygiene Data'!$E$12,0,10*ROW('Hygiene Data'!E89))="","",OFFSET('Hygiene Data'!$E$12,0,10*ROW('Hygiene Data'!E89)))</f>
        <v/>
      </c>
      <c r="DT95" s="272" t="str">
        <f ca="true">+IF(OFFSET('Hygiene Data'!$E$13,0,10*ROW('Hygiene Data'!E89))="","",OFFSET('Hygiene Data'!$E$13,0,10*ROW('Hygiene Data'!E89)))</f>
        <v/>
      </c>
      <c r="DU95" s="272" t="str">
        <f ca="true">+IF(OFFSET('Hygiene Data'!$F$11,0,10*ROW('Hygiene Data'!F89))="","",OFFSET('Hygiene Data'!$F$11,0,10*ROW('Hygiene Data'!F89)))</f>
        <v/>
      </c>
      <c r="DV95" s="272" t="str">
        <f ca="true">+IF(OFFSET('Hygiene Data'!$F$12,0,10*ROW('Hygiene Data'!F89))="","",OFFSET('Hygiene Data'!$F$12,0,10*ROW('Hygiene Data'!F89)))</f>
        <v/>
      </c>
      <c r="DW95" s="272" t="str">
        <f ca="true">+IF(OFFSET('Hygiene Data'!$F$13,0,10*ROW('Hygiene Data'!F89))="","",OFFSET('Hygiene Data'!$F$13,0,10*ROW('Hygiene Data'!F89)))</f>
        <v/>
      </c>
      <c r="DX95" s="272" t="str">
        <f ca="true">+IF(OFFSET('Hygiene Data'!$G$11,0,10*ROW('Hygiene Data'!G89))="","",OFFSET('Hygiene Data'!$G$11,0,10*ROW('Hygiene Data'!G89)))</f>
        <v/>
      </c>
      <c r="DY95" s="272" t="str">
        <f ca="true">+IF(OFFSET('Hygiene Data'!$G$12,0,10*ROW('Hygiene Data'!G89))="","",OFFSET('Hygiene Data'!$G$12,0,10*ROW('Hygiene Data'!G89)))</f>
        <v/>
      </c>
      <c r="DZ95" s="272" t="str">
        <f ca="true">+IF(OFFSET('Hygiene Data'!$G$13,0,10*ROW('Hygiene Data'!G89))="","",OFFSET('Hygiene Data'!$G$13,0,10*ROW('Hygiene Data'!G89)))</f>
        <v/>
      </c>
      <c r="EA95" s="272" t="str">
        <f ca="true">+IF(OFFSET('Hygiene Data'!$H$11,0,10*ROW('Hygiene Data'!H89))="","",OFFSET('Hygiene Data'!$H$11,0,10*ROW('Hygiene Data'!H89)))</f>
        <v/>
      </c>
      <c r="EB95" s="272" t="str">
        <f ca="true">+IF(OFFSET('Hygiene Data'!$H$12,0,10*ROW('Hygiene Data'!H89))="","",OFFSET('Hygiene Data'!$H$12,0,10*ROW('Hygiene Data'!H89)))</f>
        <v/>
      </c>
      <c r="EC95" s="272" t="str">
        <f ca="true">+IF(OFFSET('Hygiene Data'!$H$13,0,10*ROW('Hygiene Data'!H89))="","",OFFSET('Hygiene Data'!$H$13,0,10*ROW('Hygiene Data'!H89)))</f>
        <v/>
      </c>
      <c r="ED95" s="272" t="str">
        <f ca="true">+IF(OFFSET('Hygiene Data'!$I$11,0,10*ROW('Hygiene Data'!I89))="","",OFFSET('Hygiene Data'!$I$11,0,10*ROW('Hygiene Data'!I89)))</f>
        <v/>
      </c>
      <c r="EE95" s="272" t="str">
        <f ca="true">+IF(OFFSET('Hygiene Data'!$I$12,0,10*ROW('Hygiene Data'!I89))="","",OFFSET('Hygiene Data'!$I$12,0,10*ROW('Hygiene Data'!I89)))</f>
        <v/>
      </c>
      <c r="EF95" s="272" t="str">
        <f ca="true">+IF(OFFSET('Hygiene Data'!$I$13,0,10*ROW('Hygiene Data'!I89))="","",OFFSET('Hygiene Data'!$I$13,0,10*ROW('Hygiene Data'!I89)))</f>
        <v/>
      </c>
    </row>
    <row xmlns:x14ac="http://schemas.microsoft.com/office/spreadsheetml/2009/9/ac" r="96" x14ac:dyDescent="0.2">
      <c r="A96" s="36" t="str">
        <f ca="true">+IF(OFFSET('Water Data'!$B$2,0,10*ROW('Water Data'!E90))="","",OFFSET('Water Data'!$B$2,0,10*ROW('Water Data'!E90)))</f>
        <v/>
      </c>
      <c r="B96" s="36" t="str">
        <f ca="true">+IF(OFFSET('Water Data'!$C$2,0,10*ROW('Water Data'!F90))="","",OFFSET('Water Data'!$C$2,0,10*ROW('Water Data'!F90)))</f>
        <v/>
      </c>
      <c r="C96" s="328" t="str">
        <f t="shared" ca="true" si="1"/>
        <v/>
      </c>
      <c r="D96" s="93"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93"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93"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93"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93"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93"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93"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93"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93"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93"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93"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93"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93"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93"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93"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93"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93"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93"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94"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94"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94"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94"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94"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94"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94"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94"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94"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94"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94"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94"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94"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94"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94"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94"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94"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94"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94"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94"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94"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94"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94"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94"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94"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94"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94"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94"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94"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94"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95"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95"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95"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95"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95"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95"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95"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95"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95"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95"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95"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95"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95"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95"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95"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95"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95"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95"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72"/>
      <c r="BS96" s="272" t="str">
        <f ca="true">+IF(OFFSET('Water Data'!$D$27,0,10*ROW('Water Data'!D90))="","",OFFSET('Water Data'!$D$27,0,10*ROW('Water Data'!D90)))</f>
        <v/>
      </c>
      <c r="BT96" s="272" t="str">
        <f ca="true">+IF(OFFSET('Water Data'!$D$28,0,10*ROW('Water Data'!D90))="","",OFFSET('Water Data'!$D$28,0,10*ROW('Water Data'!D90)))</f>
        <v/>
      </c>
      <c r="BU96" s="272" t="str">
        <f ca="true">+IF(OFFSET('Water Data'!$D$29,0,10*ROW('Water Data'!D90))="","",OFFSET('Water Data'!$D$29,0,10*ROW('Water Data'!D90)))</f>
        <v/>
      </c>
      <c r="BV96" s="272" t="str">
        <f ca="true">+IF(OFFSET('Water Data'!$E$27,0,10*ROW('Water Data'!E90))="","",OFFSET('Water Data'!$E$27,0,10*ROW('Water Data'!E90)))</f>
        <v/>
      </c>
      <c r="BW96" s="272" t="str">
        <f ca="true">+IF(OFFSET('Water Data'!$E$28,0,10*ROW('Water Data'!E90))="","",OFFSET('Water Data'!$E$28,0,10*ROW('Water Data'!E90)))</f>
        <v/>
      </c>
      <c r="BX96" s="272" t="str">
        <f ca="true">+IF(OFFSET('Water Data'!$E$29,0,10*ROW('Water Data'!E90))="","",OFFSET('Water Data'!$E$29,0,10*ROW('Water Data'!E90)))</f>
        <v/>
      </c>
      <c r="BY96" s="272" t="str">
        <f ca="true">+IF(OFFSET('Water Data'!$F$27,0,10*ROW('Water Data'!F90))="","",OFFSET('Water Data'!$F$27,0,10*ROW('Water Data'!F90)))</f>
        <v/>
      </c>
      <c r="BZ96" s="272" t="str">
        <f ca="true">+IF(OFFSET('Water Data'!$F$28,0,10*ROW('Water Data'!F90))="","",OFFSET('Water Data'!$F$28,0,10*ROW('Water Data'!F90)))</f>
        <v/>
      </c>
      <c r="CA96" s="272" t="str">
        <f ca="true">+IF(OFFSET('Water Data'!$F$29,0,10*ROW('Water Data'!F90))="","",OFFSET('Water Data'!$F$29,0,10*ROW('Water Data'!F90)))</f>
        <v/>
      </c>
      <c r="CB96" s="272" t="str">
        <f ca="true">+IF(OFFSET('Water Data'!$G$27,0,10*ROW('Water Data'!G90))="","",OFFSET('Water Data'!$G$27,0,10*ROW('Water Data'!G90)))</f>
        <v/>
      </c>
      <c r="CC96" s="272" t="str">
        <f ca="true">+IF(OFFSET('Water Data'!$G$28,0,10*ROW('Water Data'!G90))="","",OFFSET('Water Data'!$G$28,0,10*ROW('Water Data'!G90)))</f>
        <v/>
      </c>
      <c r="CD96" s="272" t="str">
        <f ca="true">+IF(OFFSET('Water Data'!$G$29,0,10*ROW('Water Data'!G90))="","",OFFSET('Water Data'!$G$29,0,10*ROW('Water Data'!G90)))</f>
        <v/>
      </c>
      <c r="CE96" s="272" t="str">
        <f ca="true">+IF(OFFSET('Water Data'!$H$27,0,10*ROW('Water Data'!H90))="","",OFFSET('Water Data'!$H$27,0,10*ROW('Water Data'!H90)))</f>
        <v/>
      </c>
      <c r="CF96" s="272" t="str">
        <f ca="true">+IF(OFFSET('Water Data'!$H$28,0,10*ROW('Water Data'!H90))="","",OFFSET('Water Data'!$H$28,0,10*ROW('Water Data'!H90)))</f>
        <v/>
      </c>
      <c r="CG96" s="272" t="str">
        <f ca="true">+IF(OFFSET('Water Data'!$H$29,0,10*ROW('Water Data'!H90))="","",OFFSET('Water Data'!$H$29,0,10*ROW('Water Data'!H90)))</f>
        <v/>
      </c>
      <c r="CH96" s="272" t="str">
        <f ca="true">+IF(OFFSET('Water Data'!$I$27,0,10*ROW('Water Data'!I90))="","",OFFSET('Water Data'!$I$27,0,10*ROW('Water Data'!I90)))</f>
        <v/>
      </c>
      <c r="CI96" s="272" t="str">
        <f ca="true">+IF(OFFSET('Water Data'!$I$28,0,10*ROW('Water Data'!I90))="","",OFFSET('Water Data'!$I$28,0,10*ROW('Water Data'!I90)))</f>
        <v/>
      </c>
      <c r="CJ96" s="272" t="str">
        <f ca="true">+IF(OFFSET('Water Data'!$I$29,0,10*ROW('Water Data'!I90))="","",OFFSET('Water Data'!$I$29,0,10*ROW('Water Data'!I90)))</f>
        <v/>
      </c>
      <c r="CK96" s="272" t="str">
        <f ca="true">+IF(OFFSET('Sanitation Data'!$D$28,0,10*ROW('Sanitation Data'!D90))="","",OFFSET('Sanitation Data'!$D$28,0,10*ROW('Sanitation Data'!D90)))</f>
        <v/>
      </c>
      <c r="CL96" s="272" t="str">
        <f ca="true">+IF(OFFSET('Sanitation Data'!$D$29,0,10*ROW('Sanitation Data'!D90))="","",OFFSET('Sanitation Data'!$D$29,0,10*ROW('Sanitation Data'!D90)))</f>
        <v/>
      </c>
      <c r="CM96" s="272" t="str">
        <f ca="true">+IF(OFFSET('Sanitation Data'!$D$30,0,10*ROW('Sanitation Data'!D90))="","",OFFSET('Sanitation Data'!$D$30,0,10*ROW('Sanitation Data'!D90)))</f>
        <v/>
      </c>
      <c r="CN96" s="272" t="str">
        <f ca="true">+IF(OFFSET('Sanitation Data'!$D$31,0,10*ROW('Sanitation Data'!D90))="","",OFFSET('Sanitation Data'!$D$31,0,10*ROW('Sanitation Data'!D90)))</f>
        <v/>
      </c>
      <c r="CO96" s="272" t="str">
        <f ca="true">+IF(OFFSET('Sanitation Data'!$D$32,0,10*ROW('Sanitation Data'!D90))="","",OFFSET('Sanitation Data'!$D$32,0,10*ROW('Sanitation Data'!D90)))</f>
        <v/>
      </c>
      <c r="CP96" s="272" t="str">
        <f ca="true">+IF(OFFSET('Sanitation Data'!$E$28,0,10*ROW('Sanitation Data'!E90))="","",OFFSET('Sanitation Data'!$E$28,0,10*ROW('Sanitation Data'!E90)))</f>
        <v/>
      </c>
      <c r="CQ96" s="272" t="str">
        <f ca="true">+IF(OFFSET('Sanitation Data'!$E$29,0,10*ROW('Sanitation Data'!E90))="","",OFFSET('Sanitation Data'!$E$29,0,10*ROW('Sanitation Data'!E90)))</f>
        <v/>
      </c>
      <c r="CR96" s="272" t="str">
        <f ca="true">+IF(OFFSET('Sanitation Data'!$E$30,0,10*ROW('Sanitation Data'!E90))="","",OFFSET('Sanitation Data'!$E$30,0,10*ROW('Sanitation Data'!E90)))</f>
        <v/>
      </c>
      <c r="CS96" s="272" t="str">
        <f ca="true">+IF(OFFSET('Sanitation Data'!$E$31,0,10*ROW('Sanitation Data'!E90))="","",OFFSET('Sanitation Data'!$E$31,0,10*ROW('Sanitation Data'!E90)))</f>
        <v/>
      </c>
      <c r="CT96" s="272" t="str">
        <f ca="true">+IF(OFFSET('Sanitation Data'!$E$32,0,10*ROW('Sanitation Data'!E90))="","",OFFSET('Sanitation Data'!$E$32,0,10*ROW('Sanitation Data'!E90)))</f>
        <v/>
      </c>
      <c r="CU96" s="272" t="str">
        <f ca="true">+IF(OFFSET('Sanitation Data'!$F$28,0,10*ROW('Sanitation Data'!F90))="","",OFFSET('Sanitation Data'!$F$28,0,10*ROW('Sanitation Data'!F90)))</f>
        <v/>
      </c>
      <c r="CV96" s="272" t="str">
        <f ca="true">+IF(OFFSET('Sanitation Data'!$F$29,0,10*ROW('Sanitation Data'!F90))="","",OFFSET('Sanitation Data'!$F$29,0,10*ROW('Sanitation Data'!F90)))</f>
        <v/>
      </c>
      <c r="CW96" s="272" t="str">
        <f ca="true">+IF(OFFSET('Sanitation Data'!$F$30,0,10*ROW('Sanitation Data'!F90))="","",OFFSET('Sanitation Data'!$F$30,0,10*ROW('Sanitation Data'!F90)))</f>
        <v/>
      </c>
      <c r="CX96" s="272" t="str">
        <f ca="true">+IF(OFFSET('Sanitation Data'!$F$31,0,10*ROW('Sanitation Data'!F90))="","",OFFSET('Sanitation Data'!$F$31,0,10*ROW('Sanitation Data'!F90)))</f>
        <v/>
      </c>
      <c r="CY96" s="272" t="str">
        <f ca="true">+IF(OFFSET('Sanitation Data'!$F$32,0,10*ROW('Sanitation Data'!F90))="","",OFFSET('Sanitation Data'!$F$32,0,10*ROW('Sanitation Data'!F90)))</f>
        <v/>
      </c>
      <c r="CZ96" s="272" t="str">
        <f ca="true">+IF(OFFSET('Sanitation Data'!$G$28,0,10*ROW('Sanitation Data'!G90))="","",OFFSET('Sanitation Data'!$G$28,0,10*ROW('Sanitation Data'!G90)))</f>
        <v/>
      </c>
      <c r="DA96" s="272" t="str">
        <f ca="true">+IF(OFFSET('Sanitation Data'!$G$29,0,10*ROW('Sanitation Data'!G90))="","",OFFSET('Sanitation Data'!$G$29,0,10*ROW('Sanitation Data'!G90)))</f>
        <v/>
      </c>
      <c r="DB96" s="272" t="str">
        <f ca="true">+IF(OFFSET('Sanitation Data'!$G$30,0,10*ROW('Sanitation Data'!G90))="","",OFFSET('Sanitation Data'!$G$30,0,10*ROW('Sanitation Data'!G90)))</f>
        <v/>
      </c>
      <c r="DC96" s="272" t="str">
        <f ca="true">+IF(OFFSET('Sanitation Data'!$G$31,0,10*ROW('Sanitation Data'!G90))="","",OFFSET('Sanitation Data'!$G$31,0,10*ROW('Sanitation Data'!G90)))</f>
        <v/>
      </c>
      <c r="DD96" s="272" t="str">
        <f ca="true">+IF(OFFSET('Sanitation Data'!$G$32,0,10*ROW('Sanitation Data'!G90))="","",OFFSET('Sanitation Data'!$G$32,0,10*ROW('Sanitation Data'!G90)))</f>
        <v/>
      </c>
      <c r="DE96" s="272" t="str">
        <f ca="true">+IF(OFFSET('Sanitation Data'!$H$28,0,10*ROW('Sanitation Data'!H90))="","",OFFSET('Sanitation Data'!$H$28,0,10*ROW('Sanitation Data'!H90)))</f>
        <v/>
      </c>
      <c r="DF96" s="272" t="str">
        <f ca="true">+IF(OFFSET('Sanitation Data'!$H$29,0,10*ROW('Sanitation Data'!H90))="","",OFFSET('Sanitation Data'!$H$29,0,10*ROW('Sanitation Data'!H90)))</f>
        <v/>
      </c>
      <c r="DG96" s="272" t="str">
        <f ca="true">+IF(OFFSET('Sanitation Data'!$H$30,0,10*ROW('Sanitation Data'!H90))="","",OFFSET('Sanitation Data'!$H$30,0,10*ROW('Sanitation Data'!H90)))</f>
        <v/>
      </c>
      <c r="DH96" s="272" t="str">
        <f ca="true">+IF(OFFSET('Sanitation Data'!$H$31,0,10*ROW('Sanitation Data'!H90))="","",OFFSET('Sanitation Data'!$H$31,0,10*ROW('Sanitation Data'!H90)))</f>
        <v/>
      </c>
      <c r="DI96" s="272" t="str">
        <f ca="true">+IF(OFFSET('Sanitation Data'!$H$32,0,10*ROW('Sanitation Data'!H90))="","",OFFSET('Sanitation Data'!$H$32,0,10*ROW('Sanitation Data'!H90)))</f>
        <v/>
      </c>
      <c r="DJ96" s="272" t="str">
        <f ca="true">+IF(OFFSET('Sanitation Data'!$I$28,0,10*ROW('Sanitation Data'!I90))="","",OFFSET('Sanitation Data'!$I$28,0,10*ROW('Sanitation Data'!I90)))</f>
        <v/>
      </c>
      <c r="DK96" s="272" t="str">
        <f ca="true">+IF(OFFSET('Sanitation Data'!$I$29,0,10*ROW('Sanitation Data'!I90))="","",OFFSET('Sanitation Data'!$I$29,0,10*ROW('Sanitation Data'!I90)))</f>
        <v/>
      </c>
      <c r="DL96" s="272" t="str">
        <f ca="true">+IF(OFFSET('Sanitation Data'!$I$30,0,10*ROW('Sanitation Data'!I90))="","",OFFSET('Sanitation Data'!$I$30,0,10*ROW('Sanitation Data'!I90)))</f>
        <v/>
      </c>
      <c r="DM96" s="272" t="str">
        <f ca="true">+IF(OFFSET('Sanitation Data'!$I$31,0,10*ROW('Sanitation Data'!I90))="","",OFFSET('Sanitation Data'!$I$31,0,10*ROW('Sanitation Data'!I90)))</f>
        <v/>
      </c>
      <c r="DN96" s="272" t="str">
        <f ca="true">+IF(OFFSET('Sanitation Data'!$I$32,0,10*ROW('Sanitation Data'!I90))="","",OFFSET('Sanitation Data'!$I$32,0,10*ROW('Sanitation Data'!I90)))</f>
        <v/>
      </c>
      <c r="DO96" s="272" t="str">
        <f ca="true">+IF(OFFSET('Hygiene Data'!$D$11,0,10*ROW('Hygiene Data'!D90))="","",OFFSET('Hygiene Data'!$D$11,0,10*ROW('Hygiene Data'!D90)))</f>
        <v/>
      </c>
      <c r="DP96" s="272" t="str">
        <f ca="true">+IF(OFFSET('Hygiene Data'!$D$12,0,10*ROW('Hygiene Data'!D90))="","",OFFSET('Hygiene Data'!$D$12,0,10*ROW('Hygiene Data'!D90)))</f>
        <v/>
      </c>
      <c r="DQ96" s="272" t="str">
        <f ca="true">+IF(OFFSET('Hygiene Data'!$D$13,0,10*ROW('Hygiene Data'!D90))="","",OFFSET('Hygiene Data'!$D$13,0,10*ROW('Hygiene Data'!D90)))</f>
        <v/>
      </c>
      <c r="DR96" s="272" t="str">
        <f ca="true">+IF(OFFSET('Hygiene Data'!$E$11,0,10*ROW('Hygiene Data'!E90))="","",OFFSET('Hygiene Data'!$E$11,0,10*ROW('Hygiene Data'!E90)))</f>
        <v/>
      </c>
      <c r="DS96" s="272" t="str">
        <f ca="true">+IF(OFFSET('Hygiene Data'!$E$12,0,10*ROW('Hygiene Data'!E90))="","",OFFSET('Hygiene Data'!$E$12,0,10*ROW('Hygiene Data'!E90)))</f>
        <v/>
      </c>
      <c r="DT96" s="272" t="str">
        <f ca="true">+IF(OFFSET('Hygiene Data'!$E$13,0,10*ROW('Hygiene Data'!E90))="","",OFFSET('Hygiene Data'!$E$13,0,10*ROW('Hygiene Data'!E90)))</f>
        <v/>
      </c>
      <c r="DU96" s="272" t="str">
        <f ca="true">+IF(OFFSET('Hygiene Data'!$F$11,0,10*ROW('Hygiene Data'!F90))="","",OFFSET('Hygiene Data'!$F$11,0,10*ROW('Hygiene Data'!F90)))</f>
        <v/>
      </c>
      <c r="DV96" s="272" t="str">
        <f ca="true">+IF(OFFSET('Hygiene Data'!$F$12,0,10*ROW('Hygiene Data'!F90))="","",OFFSET('Hygiene Data'!$F$12,0,10*ROW('Hygiene Data'!F90)))</f>
        <v/>
      </c>
      <c r="DW96" s="272" t="str">
        <f ca="true">+IF(OFFSET('Hygiene Data'!$F$13,0,10*ROW('Hygiene Data'!F90))="","",OFFSET('Hygiene Data'!$F$13,0,10*ROW('Hygiene Data'!F90)))</f>
        <v/>
      </c>
      <c r="DX96" s="272" t="str">
        <f ca="true">+IF(OFFSET('Hygiene Data'!$G$11,0,10*ROW('Hygiene Data'!G90))="","",OFFSET('Hygiene Data'!$G$11,0,10*ROW('Hygiene Data'!G90)))</f>
        <v/>
      </c>
      <c r="DY96" s="272" t="str">
        <f ca="true">+IF(OFFSET('Hygiene Data'!$G$12,0,10*ROW('Hygiene Data'!G90))="","",OFFSET('Hygiene Data'!$G$12,0,10*ROW('Hygiene Data'!G90)))</f>
        <v/>
      </c>
      <c r="DZ96" s="272" t="str">
        <f ca="true">+IF(OFFSET('Hygiene Data'!$G$13,0,10*ROW('Hygiene Data'!G90))="","",OFFSET('Hygiene Data'!$G$13,0,10*ROW('Hygiene Data'!G90)))</f>
        <v/>
      </c>
      <c r="EA96" s="272" t="str">
        <f ca="true">+IF(OFFSET('Hygiene Data'!$H$11,0,10*ROW('Hygiene Data'!H90))="","",OFFSET('Hygiene Data'!$H$11,0,10*ROW('Hygiene Data'!H90)))</f>
        <v/>
      </c>
      <c r="EB96" s="272" t="str">
        <f ca="true">+IF(OFFSET('Hygiene Data'!$H$12,0,10*ROW('Hygiene Data'!H90))="","",OFFSET('Hygiene Data'!$H$12,0,10*ROW('Hygiene Data'!H90)))</f>
        <v/>
      </c>
      <c r="EC96" s="272" t="str">
        <f ca="true">+IF(OFFSET('Hygiene Data'!$H$13,0,10*ROW('Hygiene Data'!H90))="","",OFFSET('Hygiene Data'!$H$13,0,10*ROW('Hygiene Data'!H90)))</f>
        <v/>
      </c>
      <c r="ED96" s="272" t="str">
        <f ca="true">+IF(OFFSET('Hygiene Data'!$I$11,0,10*ROW('Hygiene Data'!I90))="","",OFFSET('Hygiene Data'!$I$11,0,10*ROW('Hygiene Data'!I90)))</f>
        <v/>
      </c>
      <c r="EE96" s="272" t="str">
        <f ca="true">+IF(OFFSET('Hygiene Data'!$I$12,0,10*ROW('Hygiene Data'!I90))="","",OFFSET('Hygiene Data'!$I$12,0,10*ROW('Hygiene Data'!I90)))</f>
        <v/>
      </c>
      <c r="EF96" s="272" t="str">
        <f ca="true">+IF(OFFSET('Hygiene Data'!$I$13,0,10*ROW('Hygiene Data'!I90))="","",OFFSET('Hygiene Data'!$I$13,0,10*ROW('Hygiene Data'!I90)))</f>
        <v/>
      </c>
    </row>
    <row xmlns:x14ac="http://schemas.microsoft.com/office/spreadsheetml/2009/9/ac" r="97" x14ac:dyDescent="0.2">
      <c r="A97" s="36" t="str">
        <f ca="true">+IF(OFFSET('Water Data'!$B$2,0,10*ROW('Water Data'!E91))="","",OFFSET('Water Data'!$B$2,0,10*ROW('Water Data'!E91)))</f>
        <v/>
      </c>
      <c r="B97" s="36" t="str">
        <f ca="true">+IF(OFFSET('Water Data'!$C$2,0,10*ROW('Water Data'!F91))="","",OFFSET('Water Data'!$C$2,0,10*ROW('Water Data'!F91)))</f>
        <v/>
      </c>
      <c r="C97" s="328" t="str">
        <f t="shared" ca="true" si="1"/>
        <v/>
      </c>
      <c r="D97" s="93"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93"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93"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93"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93"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93"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93"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93"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93"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93"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93"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93"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93"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93"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93"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93"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93"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93"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94"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94"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94"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94"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94"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94"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94"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94"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94"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94"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94"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94"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94"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94"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94"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94"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94"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94"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94"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94"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94"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94"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94"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94"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94"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94"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94"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94"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94"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94"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95"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95"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95"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95"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95"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95"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95"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95"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95"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95"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95"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95"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95"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95"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95"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95"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95"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95"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72"/>
      <c r="BS97" s="272" t="str">
        <f ca="true">+IF(OFFSET('Water Data'!$D$27,0,10*ROW('Water Data'!D91))="","",OFFSET('Water Data'!$D$27,0,10*ROW('Water Data'!D91)))</f>
        <v/>
      </c>
      <c r="BT97" s="272" t="str">
        <f ca="true">+IF(OFFSET('Water Data'!$D$28,0,10*ROW('Water Data'!D91))="","",OFFSET('Water Data'!$D$28,0,10*ROW('Water Data'!D91)))</f>
        <v/>
      </c>
      <c r="BU97" s="272" t="str">
        <f ca="true">+IF(OFFSET('Water Data'!$D$29,0,10*ROW('Water Data'!D91))="","",OFFSET('Water Data'!$D$29,0,10*ROW('Water Data'!D91)))</f>
        <v/>
      </c>
      <c r="BV97" s="272" t="str">
        <f ca="true">+IF(OFFSET('Water Data'!$E$27,0,10*ROW('Water Data'!E91))="","",OFFSET('Water Data'!$E$27,0,10*ROW('Water Data'!E91)))</f>
        <v/>
      </c>
      <c r="BW97" s="272" t="str">
        <f ca="true">+IF(OFFSET('Water Data'!$E$28,0,10*ROW('Water Data'!E91))="","",OFFSET('Water Data'!$E$28,0,10*ROW('Water Data'!E91)))</f>
        <v/>
      </c>
      <c r="BX97" s="272" t="str">
        <f ca="true">+IF(OFFSET('Water Data'!$E$29,0,10*ROW('Water Data'!E91))="","",OFFSET('Water Data'!$E$29,0,10*ROW('Water Data'!E91)))</f>
        <v/>
      </c>
      <c r="BY97" s="272" t="str">
        <f ca="true">+IF(OFFSET('Water Data'!$F$27,0,10*ROW('Water Data'!F91))="","",OFFSET('Water Data'!$F$27,0,10*ROW('Water Data'!F91)))</f>
        <v/>
      </c>
      <c r="BZ97" s="272" t="str">
        <f ca="true">+IF(OFFSET('Water Data'!$F$28,0,10*ROW('Water Data'!F91))="","",OFFSET('Water Data'!$F$28,0,10*ROW('Water Data'!F91)))</f>
        <v/>
      </c>
      <c r="CA97" s="272" t="str">
        <f ca="true">+IF(OFFSET('Water Data'!$F$29,0,10*ROW('Water Data'!F91))="","",OFFSET('Water Data'!$F$29,0,10*ROW('Water Data'!F91)))</f>
        <v/>
      </c>
      <c r="CB97" s="272" t="str">
        <f ca="true">+IF(OFFSET('Water Data'!$G$27,0,10*ROW('Water Data'!G91))="","",OFFSET('Water Data'!$G$27,0,10*ROW('Water Data'!G91)))</f>
        <v/>
      </c>
      <c r="CC97" s="272" t="str">
        <f ca="true">+IF(OFFSET('Water Data'!$G$28,0,10*ROW('Water Data'!G91))="","",OFFSET('Water Data'!$G$28,0,10*ROW('Water Data'!G91)))</f>
        <v/>
      </c>
      <c r="CD97" s="272" t="str">
        <f ca="true">+IF(OFFSET('Water Data'!$G$29,0,10*ROW('Water Data'!G91))="","",OFFSET('Water Data'!$G$29,0,10*ROW('Water Data'!G91)))</f>
        <v/>
      </c>
      <c r="CE97" s="272" t="str">
        <f ca="true">+IF(OFFSET('Water Data'!$H$27,0,10*ROW('Water Data'!H91))="","",OFFSET('Water Data'!$H$27,0,10*ROW('Water Data'!H91)))</f>
        <v/>
      </c>
      <c r="CF97" s="272" t="str">
        <f ca="true">+IF(OFFSET('Water Data'!$H$28,0,10*ROW('Water Data'!H91))="","",OFFSET('Water Data'!$H$28,0,10*ROW('Water Data'!H91)))</f>
        <v/>
      </c>
      <c r="CG97" s="272" t="str">
        <f ca="true">+IF(OFFSET('Water Data'!$H$29,0,10*ROW('Water Data'!H91))="","",OFFSET('Water Data'!$H$29,0,10*ROW('Water Data'!H91)))</f>
        <v/>
      </c>
      <c r="CH97" s="272" t="str">
        <f ca="true">+IF(OFFSET('Water Data'!$I$27,0,10*ROW('Water Data'!I91))="","",OFFSET('Water Data'!$I$27,0,10*ROW('Water Data'!I91)))</f>
        <v/>
      </c>
      <c r="CI97" s="272" t="str">
        <f ca="true">+IF(OFFSET('Water Data'!$I$28,0,10*ROW('Water Data'!I91))="","",OFFSET('Water Data'!$I$28,0,10*ROW('Water Data'!I91)))</f>
        <v/>
      </c>
      <c r="CJ97" s="272" t="str">
        <f ca="true">+IF(OFFSET('Water Data'!$I$29,0,10*ROW('Water Data'!I91))="","",OFFSET('Water Data'!$I$29,0,10*ROW('Water Data'!I91)))</f>
        <v/>
      </c>
      <c r="CK97" s="272" t="str">
        <f ca="true">+IF(OFFSET('Sanitation Data'!$D$28,0,10*ROW('Sanitation Data'!D91))="","",OFFSET('Sanitation Data'!$D$28,0,10*ROW('Sanitation Data'!D91)))</f>
        <v/>
      </c>
      <c r="CL97" s="272" t="str">
        <f ca="true">+IF(OFFSET('Sanitation Data'!$D$29,0,10*ROW('Sanitation Data'!D91))="","",OFFSET('Sanitation Data'!$D$29,0,10*ROW('Sanitation Data'!D91)))</f>
        <v/>
      </c>
      <c r="CM97" s="272" t="str">
        <f ca="true">+IF(OFFSET('Sanitation Data'!$D$30,0,10*ROW('Sanitation Data'!D91))="","",OFFSET('Sanitation Data'!$D$30,0,10*ROW('Sanitation Data'!D91)))</f>
        <v/>
      </c>
      <c r="CN97" s="272" t="str">
        <f ca="true">+IF(OFFSET('Sanitation Data'!$D$31,0,10*ROW('Sanitation Data'!D91))="","",OFFSET('Sanitation Data'!$D$31,0,10*ROW('Sanitation Data'!D91)))</f>
        <v/>
      </c>
      <c r="CO97" s="272" t="str">
        <f ca="true">+IF(OFFSET('Sanitation Data'!$D$32,0,10*ROW('Sanitation Data'!D91))="","",OFFSET('Sanitation Data'!$D$32,0,10*ROW('Sanitation Data'!D91)))</f>
        <v/>
      </c>
      <c r="CP97" s="272" t="str">
        <f ca="true">+IF(OFFSET('Sanitation Data'!$E$28,0,10*ROW('Sanitation Data'!E91))="","",OFFSET('Sanitation Data'!$E$28,0,10*ROW('Sanitation Data'!E91)))</f>
        <v/>
      </c>
      <c r="CQ97" s="272" t="str">
        <f ca="true">+IF(OFFSET('Sanitation Data'!$E$29,0,10*ROW('Sanitation Data'!E91))="","",OFFSET('Sanitation Data'!$E$29,0,10*ROW('Sanitation Data'!E91)))</f>
        <v/>
      </c>
      <c r="CR97" s="272" t="str">
        <f ca="true">+IF(OFFSET('Sanitation Data'!$E$30,0,10*ROW('Sanitation Data'!E91))="","",OFFSET('Sanitation Data'!$E$30,0,10*ROW('Sanitation Data'!E91)))</f>
        <v/>
      </c>
      <c r="CS97" s="272" t="str">
        <f ca="true">+IF(OFFSET('Sanitation Data'!$E$31,0,10*ROW('Sanitation Data'!E91))="","",OFFSET('Sanitation Data'!$E$31,0,10*ROW('Sanitation Data'!E91)))</f>
        <v/>
      </c>
      <c r="CT97" s="272" t="str">
        <f ca="true">+IF(OFFSET('Sanitation Data'!$E$32,0,10*ROW('Sanitation Data'!E91))="","",OFFSET('Sanitation Data'!$E$32,0,10*ROW('Sanitation Data'!E91)))</f>
        <v/>
      </c>
      <c r="CU97" s="272" t="str">
        <f ca="true">+IF(OFFSET('Sanitation Data'!$F$28,0,10*ROW('Sanitation Data'!F91))="","",OFFSET('Sanitation Data'!$F$28,0,10*ROW('Sanitation Data'!F91)))</f>
        <v/>
      </c>
      <c r="CV97" s="272" t="str">
        <f ca="true">+IF(OFFSET('Sanitation Data'!$F$29,0,10*ROW('Sanitation Data'!F91))="","",OFFSET('Sanitation Data'!$F$29,0,10*ROW('Sanitation Data'!F91)))</f>
        <v/>
      </c>
      <c r="CW97" s="272" t="str">
        <f ca="true">+IF(OFFSET('Sanitation Data'!$F$30,0,10*ROW('Sanitation Data'!F91))="","",OFFSET('Sanitation Data'!$F$30,0,10*ROW('Sanitation Data'!F91)))</f>
        <v/>
      </c>
      <c r="CX97" s="272" t="str">
        <f ca="true">+IF(OFFSET('Sanitation Data'!$F$31,0,10*ROW('Sanitation Data'!F91))="","",OFFSET('Sanitation Data'!$F$31,0,10*ROW('Sanitation Data'!F91)))</f>
        <v/>
      </c>
      <c r="CY97" s="272" t="str">
        <f ca="true">+IF(OFFSET('Sanitation Data'!$F$32,0,10*ROW('Sanitation Data'!F91))="","",OFFSET('Sanitation Data'!$F$32,0,10*ROW('Sanitation Data'!F91)))</f>
        <v/>
      </c>
      <c r="CZ97" s="272" t="str">
        <f ca="true">+IF(OFFSET('Sanitation Data'!$G$28,0,10*ROW('Sanitation Data'!G91))="","",OFFSET('Sanitation Data'!$G$28,0,10*ROW('Sanitation Data'!G91)))</f>
        <v/>
      </c>
      <c r="DA97" s="272" t="str">
        <f ca="true">+IF(OFFSET('Sanitation Data'!$G$29,0,10*ROW('Sanitation Data'!G91))="","",OFFSET('Sanitation Data'!$G$29,0,10*ROW('Sanitation Data'!G91)))</f>
        <v/>
      </c>
      <c r="DB97" s="272" t="str">
        <f ca="true">+IF(OFFSET('Sanitation Data'!$G$30,0,10*ROW('Sanitation Data'!G91))="","",OFFSET('Sanitation Data'!$G$30,0,10*ROW('Sanitation Data'!G91)))</f>
        <v/>
      </c>
      <c r="DC97" s="272" t="str">
        <f ca="true">+IF(OFFSET('Sanitation Data'!$G$31,0,10*ROW('Sanitation Data'!G91))="","",OFFSET('Sanitation Data'!$G$31,0,10*ROW('Sanitation Data'!G91)))</f>
        <v/>
      </c>
      <c r="DD97" s="272" t="str">
        <f ca="true">+IF(OFFSET('Sanitation Data'!$G$32,0,10*ROW('Sanitation Data'!G91))="","",OFFSET('Sanitation Data'!$G$32,0,10*ROW('Sanitation Data'!G91)))</f>
        <v/>
      </c>
      <c r="DE97" s="272" t="str">
        <f ca="true">+IF(OFFSET('Sanitation Data'!$H$28,0,10*ROW('Sanitation Data'!H91))="","",OFFSET('Sanitation Data'!$H$28,0,10*ROW('Sanitation Data'!H91)))</f>
        <v/>
      </c>
      <c r="DF97" s="272" t="str">
        <f ca="true">+IF(OFFSET('Sanitation Data'!$H$29,0,10*ROW('Sanitation Data'!H91))="","",OFFSET('Sanitation Data'!$H$29,0,10*ROW('Sanitation Data'!H91)))</f>
        <v/>
      </c>
      <c r="DG97" s="272" t="str">
        <f ca="true">+IF(OFFSET('Sanitation Data'!$H$30,0,10*ROW('Sanitation Data'!H91))="","",OFFSET('Sanitation Data'!$H$30,0,10*ROW('Sanitation Data'!H91)))</f>
        <v/>
      </c>
      <c r="DH97" s="272" t="str">
        <f ca="true">+IF(OFFSET('Sanitation Data'!$H$31,0,10*ROW('Sanitation Data'!H91))="","",OFFSET('Sanitation Data'!$H$31,0,10*ROW('Sanitation Data'!H91)))</f>
        <v/>
      </c>
      <c r="DI97" s="272" t="str">
        <f ca="true">+IF(OFFSET('Sanitation Data'!$H$32,0,10*ROW('Sanitation Data'!H91))="","",OFFSET('Sanitation Data'!$H$32,0,10*ROW('Sanitation Data'!H91)))</f>
        <v/>
      </c>
      <c r="DJ97" s="272" t="str">
        <f ca="true">+IF(OFFSET('Sanitation Data'!$I$28,0,10*ROW('Sanitation Data'!I91))="","",OFFSET('Sanitation Data'!$I$28,0,10*ROW('Sanitation Data'!I91)))</f>
        <v/>
      </c>
      <c r="DK97" s="272" t="str">
        <f ca="true">+IF(OFFSET('Sanitation Data'!$I$29,0,10*ROW('Sanitation Data'!I91))="","",OFFSET('Sanitation Data'!$I$29,0,10*ROW('Sanitation Data'!I91)))</f>
        <v/>
      </c>
      <c r="DL97" s="272" t="str">
        <f ca="true">+IF(OFFSET('Sanitation Data'!$I$30,0,10*ROW('Sanitation Data'!I91))="","",OFFSET('Sanitation Data'!$I$30,0,10*ROW('Sanitation Data'!I91)))</f>
        <v/>
      </c>
      <c r="DM97" s="272" t="str">
        <f ca="true">+IF(OFFSET('Sanitation Data'!$I$31,0,10*ROW('Sanitation Data'!I91))="","",OFFSET('Sanitation Data'!$I$31,0,10*ROW('Sanitation Data'!I91)))</f>
        <v/>
      </c>
      <c r="DN97" s="272" t="str">
        <f ca="true">+IF(OFFSET('Sanitation Data'!$I$32,0,10*ROW('Sanitation Data'!I91))="","",OFFSET('Sanitation Data'!$I$32,0,10*ROW('Sanitation Data'!I91)))</f>
        <v/>
      </c>
      <c r="DO97" s="272" t="str">
        <f ca="true">+IF(OFFSET('Hygiene Data'!$D$11,0,10*ROW('Hygiene Data'!D91))="","",OFFSET('Hygiene Data'!$D$11,0,10*ROW('Hygiene Data'!D91)))</f>
        <v/>
      </c>
      <c r="DP97" s="272" t="str">
        <f ca="true">+IF(OFFSET('Hygiene Data'!$D$12,0,10*ROW('Hygiene Data'!D91))="","",OFFSET('Hygiene Data'!$D$12,0,10*ROW('Hygiene Data'!D91)))</f>
        <v/>
      </c>
      <c r="DQ97" s="272" t="str">
        <f ca="true">+IF(OFFSET('Hygiene Data'!$D$13,0,10*ROW('Hygiene Data'!D91))="","",OFFSET('Hygiene Data'!$D$13,0,10*ROW('Hygiene Data'!D91)))</f>
        <v/>
      </c>
      <c r="DR97" s="272" t="str">
        <f ca="true">+IF(OFFSET('Hygiene Data'!$E$11,0,10*ROW('Hygiene Data'!E91))="","",OFFSET('Hygiene Data'!$E$11,0,10*ROW('Hygiene Data'!E91)))</f>
        <v/>
      </c>
      <c r="DS97" s="272" t="str">
        <f ca="true">+IF(OFFSET('Hygiene Data'!$E$12,0,10*ROW('Hygiene Data'!E91))="","",OFFSET('Hygiene Data'!$E$12,0,10*ROW('Hygiene Data'!E91)))</f>
        <v/>
      </c>
      <c r="DT97" s="272" t="str">
        <f ca="true">+IF(OFFSET('Hygiene Data'!$E$13,0,10*ROW('Hygiene Data'!E91))="","",OFFSET('Hygiene Data'!$E$13,0,10*ROW('Hygiene Data'!E91)))</f>
        <v/>
      </c>
      <c r="DU97" s="272" t="str">
        <f ca="true">+IF(OFFSET('Hygiene Data'!$F$11,0,10*ROW('Hygiene Data'!F91))="","",OFFSET('Hygiene Data'!$F$11,0,10*ROW('Hygiene Data'!F91)))</f>
        <v/>
      </c>
      <c r="DV97" s="272" t="str">
        <f ca="true">+IF(OFFSET('Hygiene Data'!$F$12,0,10*ROW('Hygiene Data'!F91))="","",OFFSET('Hygiene Data'!$F$12,0,10*ROW('Hygiene Data'!F91)))</f>
        <v/>
      </c>
      <c r="DW97" s="272" t="str">
        <f ca="true">+IF(OFFSET('Hygiene Data'!$F$13,0,10*ROW('Hygiene Data'!F91))="","",OFFSET('Hygiene Data'!$F$13,0,10*ROW('Hygiene Data'!F91)))</f>
        <v/>
      </c>
      <c r="DX97" s="272" t="str">
        <f ca="true">+IF(OFFSET('Hygiene Data'!$G$11,0,10*ROW('Hygiene Data'!G91))="","",OFFSET('Hygiene Data'!$G$11,0,10*ROW('Hygiene Data'!G91)))</f>
        <v/>
      </c>
      <c r="DY97" s="272" t="str">
        <f ca="true">+IF(OFFSET('Hygiene Data'!$G$12,0,10*ROW('Hygiene Data'!G91))="","",OFFSET('Hygiene Data'!$G$12,0,10*ROW('Hygiene Data'!G91)))</f>
        <v/>
      </c>
      <c r="DZ97" s="272" t="str">
        <f ca="true">+IF(OFFSET('Hygiene Data'!$G$13,0,10*ROW('Hygiene Data'!G91))="","",OFFSET('Hygiene Data'!$G$13,0,10*ROW('Hygiene Data'!G91)))</f>
        <v/>
      </c>
      <c r="EA97" s="272" t="str">
        <f ca="true">+IF(OFFSET('Hygiene Data'!$H$11,0,10*ROW('Hygiene Data'!H91))="","",OFFSET('Hygiene Data'!$H$11,0,10*ROW('Hygiene Data'!H91)))</f>
        <v/>
      </c>
      <c r="EB97" s="272" t="str">
        <f ca="true">+IF(OFFSET('Hygiene Data'!$H$12,0,10*ROW('Hygiene Data'!H91))="","",OFFSET('Hygiene Data'!$H$12,0,10*ROW('Hygiene Data'!H91)))</f>
        <v/>
      </c>
      <c r="EC97" s="272" t="str">
        <f ca="true">+IF(OFFSET('Hygiene Data'!$H$13,0,10*ROW('Hygiene Data'!H91))="","",OFFSET('Hygiene Data'!$H$13,0,10*ROW('Hygiene Data'!H91)))</f>
        <v/>
      </c>
      <c r="ED97" s="272" t="str">
        <f ca="true">+IF(OFFSET('Hygiene Data'!$I$11,0,10*ROW('Hygiene Data'!I91))="","",OFFSET('Hygiene Data'!$I$11,0,10*ROW('Hygiene Data'!I91)))</f>
        <v/>
      </c>
      <c r="EE97" s="272" t="str">
        <f ca="true">+IF(OFFSET('Hygiene Data'!$I$12,0,10*ROW('Hygiene Data'!I91))="","",OFFSET('Hygiene Data'!$I$12,0,10*ROW('Hygiene Data'!I91)))</f>
        <v/>
      </c>
      <c r="EF97" s="272" t="str">
        <f ca="true">+IF(OFFSET('Hygiene Data'!$I$13,0,10*ROW('Hygiene Data'!I91))="","",OFFSET('Hygiene Data'!$I$13,0,10*ROW('Hygiene Data'!I91)))</f>
        <v/>
      </c>
    </row>
    <row xmlns:x14ac="http://schemas.microsoft.com/office/spreadsheetml/2009/9/ac" r="98" x14ac:dyDescent="0.2">
      <c r="A98" s="36" t="str">
        <f ca="true">+IF(OFFSET('Water Data'!$B$2,0,10*ROW('Water Data'!E92))="","",OFFSET('Water Data'!$B$2,0,10*ROW('Water Data'!E92)))</f>
        <v/>
      </c>
      <c r="B98" s="36" t="str">
        <f ca="true">+IF(OFFSET('Water Data'!$C$2,0,10*ROW('Water Data'!F92))="","",OFFSET('Water Data'!$C$2,0,10*ROW('Water Data'!F92)))</f>
        <v/>
      </c>
      <c r="C98" s="328" t="str">
        <f t="shared" ca="true" si="1"/>
        <v/>
      </c>
      <c r="D98" s="93"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93"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93"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93"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93"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93"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93"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93"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93"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93"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93"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93"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93"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93"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93"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93"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93"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93"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94"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94"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94"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94"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94"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94"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94"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94"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94"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94"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94"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94"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94"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94"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94"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94"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94"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94"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94"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94"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94"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94"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94"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94"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94"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94"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94"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94"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94"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94"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95"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95"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95"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95"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95"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95"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95"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95"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95"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95"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95"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95"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95"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95"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95"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95"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95"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95"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72"/>
      <c r="BS98" s="272" t="str">
        <f ca="true">+IF(OFFSET('Water Data'!$D$27,0,10*ROW('Water Data'!D92))="","",OFFSET('Water Data'!$D$27,0,10*ROW('Water Data'!D92)))</f>
        <v/>
      </c>
      <c r="BT98" s="272" t="str">
        <f ca="true">+IF(OFFSET('Water Data'!$D$28,0,10*ROW('Water Data'!D92))="","",OFFSET('Water Data'!$D$28,0,10*ROW('Water Data'!D92)))</f>
        <v/>
      </c>
      <c r="BU98" s="272" t="str">
        <f ca="true">+IF(OFFSET('Water Data'!$D$29,0,10*ROW('Water Data'!D92))="","",OFFSET('Water Data'!$D$29,0,10*ROW('Water Data'!D92)))</f>
        <v/>
      </c>
      <c r="BV98" s="272" t="str">
        <f ca="true">+IF(OFFSET('Water Data'!$E$27,0,10*ROW('Water Data'!E92))="","",OFFSET('Water Data'!$E$27,0,10*ROW('Water Data'!E92)))</f>
        <v/>
      </c>
      <c r="BW98" s="272" t="str">
        <f ca="true">+IF(OFFSET('Water Data'!$E$28,0,10*ROW('Water Data'!E92))="","",OFFSET('Water Data'!$E$28,0,10*ROW('Water Data'!E92)))</f>
        <v/>
      </c>
      <c r="BX98" s="272" t="str">
        <f ca="true">+IF(OFFSET('Water Data'!$E$29,0,10*ROW('Water Data'!E92))="","",OFFSET('Water Data'!$E$29,0,10*ROW('Water Data'!E92)))</f>
        <v/>
      </c>
      <c r="BY98" s="272" t="str">
        <f ca="true">+IF(OFFSET('Water Data'!$F$27,0,10*ROW('Water Data'!F92))="","",OFFSET('Water Data'!$F$27,0,10*ROW('Water Data'!F92)))</f>
        <v/>
      </c>
      <c r="BZ98" s="272" t="str">
        <f ca="true">+IF(OFFSET('Water Data'!$F$28,0,10*ROW('Water Data'!F92))="","",OFFSET('Water Data'!$F$28,0,10*ROW('Water Data'!F92)))</f>
        <v/>
      </c>
      <c r="CA98" s="272" t="str">
        <f ca="true">+IF(OFFSET('Water Data'!$F$29,0,10*ROW('Water Data'!F92))="","",OFFSET('Water Data'!$F$29,0,10*ROW('Water Data'!F92)))</f>
        <v/>
      </c>
      <c r="CB98" s="272" t="str">
        <f ca="true">+IF(OFFSET('Water Data'!$G$27,0,10*ROW('Water Data'!G92))="","",OFFSET('Water Data'!$G$27,0,10*ROW('Water Data'!G92)))</f>
        <v/>
      </c>
      <c r="CC98" s="272" t="str">
        <f ca="true">+IF(OFFSET('Water Data'!$G$28,0,10*ROW('Water Data'!G92))="","",OFFSET('Water Data'!$G$28,0,10*ROW('Water Data'!G92)))</f>
        <v/>
      </c>
      <c r="CD98" s="272" t="str">
        <f ca="true">+IF(OFFSET('Water Data'!$G$29,0,10*ROW('Water Data'!G92))="","",OFFSET('Water Data'!$G$29,0,10*ROW('Water Data'!G92)))</f>
        <v/>
      </c>
      <c r="CE98" s="272" t="str">
        <f ca="true">+IF(OFFSET('Water Data'!$H$27,0,10*ROW('Water Data'!H92))="","",OFFSET('Water Data'!$H$27,0,10*ROW('Water Data'!H92)))</f>
        <v/>
      </c>
      <c r="CF98" s="272" t="str">
        <f ca="true">+IF(OFFSET('Water Data'!$H$28,0,10*ROW('Water Data'!H92))="","",OFFSET('Water Data'!$H$28,0,10*ROW('Water Data'!H92)))</f>
        <v/>
      </c>
      <c r="CG98" s="272" t="str">
        <f ca="true">+IF(OFFSET('Water Data'!$H$29,0,10*ROW('Water Data'!H92))="","",OFFSET('Water Data'!$H$29,0,10*ROW('Water Data'!H92)))</f>
        <v/>
      </c>
      <c r="CH98" s="272" t="str">
        <f ca="true">+IF(OFFSET('Water Data'!$I$27,0,10*ROW('Water Data'!I92))="","",OFFSET('Water Data'!$I$27,0,10*ROW('Water Data'!I92)))</f>
        <v/>
      </c>
      <c r="CI98" s="272" t="str">
        <f ca="true">+IF(OFFSET('Water Data'!$I$28,0,10*ROW('Water Data'!I92))="","",OFFSET('Water Data'!$I$28,0,10*ROW('Water Data'!I92)))</f>
        <v/>
      </c>
      <c r="CJ98" s="272" t="str">
        <f ca="true">+IF(OFFSET('Water Data'!$I$29,0,10*ROW('Water Data'!I92))="","",OFFSET('Water Data'!$I$29,0,10*ROW('Water Data'!I92)))</f>
        <v/>
      </c>
      <c r="CK98" s="272" t="str">
        <f ca="true">+IF(OFFSET('Sanitation Data'!$D$28,0,10*ROW('Sanitation Data'!D92))="","",OFFSET('Sanitation Data'!$D$28,0,10*ROW('Sanitation Data'!D92)))</f>
        <v/>
      </c>
      <c r="CL98" s="272" t="str">
        <f ca="true">+IF(OFFSET('Sanitation Data'!$D$29,0,10*ROW('Sanitation Data'!D92))="","",OFFSET('Sanitation Data'!$D$29,0,10*ROW('Sanitation Data'!D92)))</f>
        <v/>
      </c>
      <c r="CM98" s="272" t="str">
        <f ca="true">+IF(OFFSET('Sanitation Data'!$D$30,0,10*ROW('Sanitation Data'!D92))="","",OFFSET('Sanitation Data'!$D$30,0,10*ROW('Sanitation Data'!D92)))</f>
        <v/>
      </c>
      <c r="CN98" s="272" t="str">
        <f ca="true">+IF(OFFSET('Sanitation Data'!$D$31,0,10*ROW('Sanitation Data'!D92))="","",OFFSET('Sanitation Data'!$D$31,0,10*ROW('Sanitation Data'!D92)))</f>
        <v/>
      </c>
      <c r="CO98" s="272" t="str">
        <f ca="true">+IF(OFFSET('Sanitation Data'!$D$32,0,10*ROW('Sanitation Data'!D92))="","",OFFSET('Sanitation Data'!$D$32,0,10*ROW('Sanitation Data'!D92)))</f>
        <v/>
      </c>
      <c r="CP98" s="272" t="str">
        <f ca="true">+IF(OFFSET('Sanitation Data'!$E$28,0,10*ROW('Sanitation Data'!E92))="","",OFFSET('Sanitation Data'!$E$28,0,10*ROW('Sanitation Data'!E92)))</f>
        <v/>
      </c>
      <c r="CQ98" s="272" t="str">
        <f ca="true">+IF(OFFSET('Sanitation Data'!$E$29,0,10*ROW('Sanitation Data'!E92))="","",OFFSET('Sanitation Data'!$E$29,0,10*ROW('Sanitation Data'!E92)))</f>
        <v/>
      </c>
      <c r="CR98" s="272" t="str">
        <f ca="true">+IF(OFFSET('Sanitation Data'!$E$30,0,10*ROW('Sanitation Data'!E92))="","",OFFSET('Sanitation Data'!$E$30,0,10*ROW('Sanitation Data'!E92)))</f>
        <v/>
      </c>
      <c r="CS98" s="272" t="str">
        <f ca="true">+IF(OFFSET('Sanitation Data'!$E$31,0,10*ROW('Sanitation Data'!E92))="","",OFFSET('Sanitation Data'!$E$31,0,10*ROW('Sanitation Data'!E92)))</f>
        <v/>
      </c>
      <c r="CT98" s="272" t="str">
        <f ca="true">+IF(OFFSET('Sanitation Data'!$E$32,0,10*ROW('Sanitation Data'!E92))="","",OFFSET('Sanitation Data'!$E$32,0,10*ROW('Sanitation Data'!E92)))</f>
        <v/>
      </c>
      <c r="CU98" s="272" t="str">
        <f ca="true">+IF(OFFSET('Sanitation Data'!$F$28,0,10*ROW('Sanitation Data'!F92))="","",OFFSET('Sanitation Data'!$F$28,0,10*ROW('Sanitation Data'!F92)))</f>
        <v/>
      </c>
      <c r="CV98" s="272" t="str">
        <f ca="true">+IF(OFFSET('Sanitation Data'!$F$29,0,10*ROW('Sanitation Data'!F92))="","",OFFSET('Sanitation Data'!$F$29,0,10*ROW('Sanitation Data'!F92)))</f>
        <v/>
      </c>
      <c r="CW98" s="272" t="str">
        <f ca="true">+IF(OFFSET('Sanitation Data'!$F$30,0,10*ROW('Sanitation Data'!F92))="","",OFFSET('Sanitation Data'!$F$30,0,10*ROW('Sanitation Data'!F92)))</f>
        <v/>
      </c>
      <c r="CX98" s="272" t="str">
        <f ca="true">+IF(OFFSET('Sanitation Data'!$F$31,0,10*ROW('Sanitation Data'!F92))="","",OFFSET('Sanitation Data'!$F$31,0,10*ROW('Sanitation Data'!F92)))</f>
        <v/>
      </c>
      <c r="CY98" s="272" t="str">
        <f ca="true">+IF(OFFSET('Sanitation Data'!$F$32,0,10*ROW('Sanitation Data'!F92))="","",OFFSET('Sanitation Data'!$F$32,0,10*ROW('Sanitation Data'!F92)))</f>
        <v/>
      </c>
      <c r="CZ98" s="272" t="str">
        <f ca="true">+IF(OFFSET('Sanitation Data'!$G$28,0,10*ROW('Sanitation Data'!G92))="","",OFFSET('Sanitation Data'!$G$28,0,10*ROW('Sanitation Data'!G92)))</f>
        <v/>
      </c>
      <c r="DA98" s="272" t="str">
        <f ca="true">+IF(OFFSET('Sanitation Data'!$G$29,0,10*ROW('Sanitation Data'!G92))="","",OFFSET('Sanitation Data'!$G$29,0,10*ROW('Sanitation Data'!G92)))</f>
        <v/>
      </c>
      <c r="DB98" s="272" t="str">
        <f ca="true">+IF(OFFSET('Sanitation Data'!$G$30,0,10*ROW('Sanitation Data'!G92))="","",OFFSET('Sanitation Data'!$G$30,0,10*ROW('Sanitation Data'!G92)))</f>
        <v/>
      </c>
      <c r="DC98" s="272" t="str">
        <f ca="true">+IF(OFFSET('Sanitation Data'!$G$31,0,10*ROW('Sanitation Data'!G92))="","",OFFSET('Sanitation Data'!$G$31,0,10*ROW('Sanitation Data'!G92)))</f>
        <v/>
      </c>
      <c r="DD98" s="272" t="str">
        <f ca="true">+IF(OFFSET('Sanitation Data'!$G$32,0,10*ROW('Sanitation Data'!G92))="","",OFFSET('Sanitation Data'!$G$32,0,10*ROW('Sanitation Data'!G92)))</f>
        <v/>
      </c>
      <c r="DE98" s="272" t="str">
        <f ca="true">+IF(OFFSET('Sanitation Data'!$H$28,0,10*ROW('Sanitation Data'!H92))="","",OFFSET('Sanitation Data'!$H$28,0,10*ROW('Sanitation Data'!H92)))</f>
        <v/>
      </c>
      <c r="DF98" s="272" t="str">
        <f ca="true">+IF(OFFSET('Sanitation Data'!$H$29,0,10*ROW('Sanitation Data'!H92))="","",OFFSET('Sanitation Data'!$H$29,0,10*ROW('Sanitation Data'!H92)))</f>
        <v/>
      </c>
      <c r="DG98" s="272" t="str">
        <f ca="true">+IF(OFFSET('Sanitation Data'!$H$30,0,10*ROW('Sanitation Data'!H92))="","",OFFSET('Sanitation Data'!$H$30,0,10*ROW('Sanitation Data'!H92)))</f>
        <v/>
      </c>
      <c r="DH98" s="272" t="str">
        <f ca="true">+IF(OFFSET('Sanitation Data'!$H$31,0,10*ROW('Sanitation Data'!H92))="","",OFFSET('Sanitation Data'!$H$31,0,10*ROW('Sanitation Data'!H92)))</f>
        <v/>
      </c>
      <c r="DI98" s="272" t="str">
        <f ca="true">+IF(OFFSET('Sanitation Data'!$H$32,0,10*ROW('Sanitation Data'!H92))="","",OFFSET('Sanitation Data'!$H$32,0,10*ROW('Sanitation Data'!H92)))</f>
        <v/>
      </c>
      <c r="DJ98" s="272" t="str">
        <f ca="true">+IF(OFFSET('Sanitation Data'!$I$28,0,10*ROW('Sanitation Data'!I92))="","",OFFSET('Sanitation Data'!$I$28,0,10*ROW('Sanitation Data'!I92)))</f>
        <v/>
      </c>
      <c r="DK98" s="272" t="str">
        <f ca="true">+IF(OFFSET('Sanitation Data'!$I$29,0,10*ROW('Sanitation Data'!I92))="","",OFFSET('Sanitation Data'!$I$29,0,10*ROW('Sanitation Data'!I92)))</f>
        <v/>
      </c>
      <c r="DL98" s="272" t="str">
        <f ca="true">+IF(OFFSET('Sanitation Data'!$I$30,0,10*ROW('Sanitation Data'!I92))="","",OFFSET('Sanitation Data'!$I$30,0,10*ROW('Sanitation Data'!I92)))</f>
        <v/>
      </c>
      <c r="DM98" s="272" t="str">
        <f ca="true">+IF(OFFSET('Sanitation Data'!$I$31,0,10*ROW('Sanitation Data'!I92))="","",OFFSET('Sanitation Data'!$I$31,0,10*ROW('Sanitation Data'!I92)))</f>
        <v/>
      </c>
      <c r="DN98" s="272" t="str">
        <f ca="true">+IF(OFFSET('Sanitation Data'!$I$32,0,10*ROW('Sanitation Data'!I92))="","",OFFSET('Sanitation Data'!$I$32,0,10*ROW('Sanitation Data'!I92)))</f>
        <v/>
      </c>
      <c r="DO98" s="272" t="str">
        <f ca="true">+IF(OFFSET('Hygiene Data'!$D$11,0,10*ROW('Hygiene Data'!D92))="","",OFFSET('Hygiene Data'!$D$11,0,10*ROW('Hygiene Data'!D92)))</f>
        <v/>
      </c>
      <c r="DP98" s="272" t="str">
        <f ca="true">+IF(OFFSET('Hygiene Data'!$D$12,0,10*ROW('Hygiene Data'!D92))="","",OFFSET('Hygiene Data'!$D$12,0,10*ROW('Hygiene Data'!D92)))</f>
        <v/>
      </c>
      <c r="DQ98" s="272" t="str">
        <f ca="true">+IF(OFFSET('Hygiene Data'!$D$13,0,10*ROW('Hygiene Data'!D92))="","",OFFSET('Hygiene Data'!$D$13,0,10*ROW('Hygiene Data'!D92)))</f>
        <v/>
      </c>
      <c r="DR98" s="272" t="str">
        <f ca="true">+IF(OFFSET('Hygiene Data'!$E$11,0,10*ROW('Hygiene Data'!E92))="","",OFFSET('Hygiene Data'!$E$11,0,10*ROW('Hygiene Data'!E92)))</f>
        <v/>
      </c>
      <c r="DS98" s="272" t="str">
        <f ca="true">+IF(OFFSET('Hygiene Data'!$E$12,0,10*ROW('Hygiene Data'!E92))="","",OFFSET('Hygiene Data'!$E$12,0,10*ROW('Hygiene Data'!E92)))</f>
        <v/>
      </c>
      <c r="DT98" s="272" t="str">
        <f ca="true">+IF(OFFSET('Hygiene Data'!$E$13,0,10*ROW('Hygiene Data'!E92))="","",OFFSET('Hygiene Data'!$E$13,0,10*ROW('Hygiene Data'!E92)))</f>
        <v/>
      </c>
      <c r="DU98" s="272" t="str">
        <f ca="true">+IF(OFFSET('Hygiene Data'!$F$11,0,10*ROW('Hygiene Data'!F92))="","",OFFSET('Hygiene Data'!$F$11,0,10*ROW('Hygiene Data'!F92)))</f>
        <v/>
      </c>
      <c r="DV98" s="272" t="str">
        <f ca="true">+IF(OFFSET('Hygiene Data'!$F$12,0,10*ROW('Hygiene Data'!F92))="","",OFFSET('Hygiene Data'!$F$12,0,10*ROW('Hygiene Data'!F92)))</f>
        <v/>
      </c>
      <c r="DW98" s="272" t="str">
        <f ca="true">+IF(OFFSET('Hygiene Data'!$F$13,0,10*ROW('Hygiene Data'!F92))="","",OFFSET('Hygiene Data'!$F$13,0,10*ROW('Hygiene Data'!F92)))</f>
        <v/>
      </c>
      <c r="DX98" s="272" t="str">
        <f ca="true">+IF(OFFSET('Hygiene Data'!$G$11,0,10*ROW('Hygiene Data'!G92))="","",OFFSET('Hygiene Data'!$G$11,0,10*ROW('Hygiene Data'!G92)))</f>
        <v/>
      </c>
      <c r="DY98" s="272" t="str">
        <f ca="true">+IF(OFFSET('Hygiene Data'!$G$12,0,10*ROW('Hygiene Data'!G92))="","",OFFSET('Hygiene Data'!$G$12,0,10*ROW('Hygiene Data'!G92)))</f>
        <v/>
      </c>
      <c r="DZ98" s="272" t="str">
        <f ca="true">+IF(OFFSET('Hygiene Data'!$G$13,0,10*ROW('Hygiene Data'!G92))="","",OFFSET('Hygiene Data'!$G$13,0,10*ROW('Hygiene Data'!G92)))</f>
        <v/>
      </c>
      <c r="EA98" s="272" t="str">
        <f ca="true">+IF(OFFSET('Hygiene Data'!$H$11,0,10*ROW('Hygiene Data'!H92))="","",OFFSET('Hygiene Data'!$H$11,0,10*ROW('Hygiene Data'!H92)))</f>
        <v/>
      </c>
      <c r="EB98" s="272" t="str">
        <f ca="true">+IF(OFFSET('Hygiene Data'!$H$12,0,10*ROW('Hygiene Data'!H92))="","",OFFSET('Hygiene Data'!$H$12,0,10*ROW('Hygiene Data'!H92)))</f>
        <v/>
      </c>
      <c r="EC98" s="272" t="str">
        <f ca="true">+IF(OFFSET('Hygiene Data'!$H$13,0,10*ROW('Hygiene Data'!H92))="","",OFFSET('Hygiene Data'!$H$13,0,10*ROW('Hygiene Data'!H92)))</f>
        <v/>
      </c>
      <c r="ED98" s="272" t="str">
        <f ca="true">+IF(OFFSET('Hygiene Data'!$I$11,0,10*ROW('Hygiene Data'!I92))="","",OFFSET('Hygiene Data'!$I$11,0,10*ROW('Hygiene Data'!I92)))</f>
        <v/>
      </c>
      <c r="EE98" s="272" t="str">
        <f ca="true">+IF(OFFSET('Hygiene Data'!$I$12,0,10*ROW('Hygiene Data'!I92))="","",OFFSET('Hygiene Data'!$I$12,0,10*ROW('Hygiene Data'!I92)))</f>
        <v/>
      </c>
      <c r="EF98" s="272" t="str">
        <f ca="true">+IF(OFFSET('Hygiene Data'!$I$13,0,10*ROW('Hygiene Data'!I92))="","",OFFSET('Hygiene Data'!$I$13,0,10*ROW('Hygiene Data'!I92)))</f>
        <v/>
      </c>
    </row>
    <row xmlns:x14ac="http://schemas.microsoft.com/office/spreadsheetml/2009/9/ac" r="99" x14ac:dyDescent="0.2">
      <c r="A99" s="36" t="str">
        <f ca="true">+IF(OFFSET('Water Data'!$B$2,0,10*ROW('Water Data'!E93))="","",OFFSET('Water Data'!$B$2,0,10*ROW('Water Data'!E93)))</f>
        <v/>
      </c>
      <c r="B99" s="36" t="str">
        <f ca="true">+IF(OFFSET('Water Data'!$C$2,0,10*ROW('Water Data'!F93))="","",OFFSET('Water Data'!$C$2,0,10*ROW('Water Data'!F93)))</f>
        <v/>
      </c>
      <c r="C99" s="328" t="str">
        <f t="shared" ca="true" si="1"/>
        <v/>
      </c>
      <c r="D99" s="93"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93"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93"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93"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93"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93"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93"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93"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93"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93"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93"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93"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93"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93"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93"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93"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93"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93"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94"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94"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94"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94"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94"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94"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94"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94"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94"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94"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94"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94"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94"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94"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94"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94"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94"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94"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94"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94"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94"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94"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94"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94"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94"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94"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94"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94"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94"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94"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95"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95"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95"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95"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95"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95"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95"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95"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95"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95"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95"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95"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95"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95"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95"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95"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95"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95"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72"/>
      <c r="BS99" s="272" t="str">
        <f ca="true">+IF(OFFSET('Water Data'!$D$27,0,10*ROW('Water Data'!D93))="","",OFFSET('Water Data'!$D$27,0,10*ROW('Water Data'!D93)))</f>
        <v/>
      </c>
      <c r="BT99" s="272" t="str">
        <f ca="true">+IF(OFFSET('Water Data'!$D$28,0,10*ROW('Water Data'!D93))="","",OFFSET('Water Data'!$D$28,0,10*ROW('Water Data'!D93)))</f>
        <v/>
      </c>
      <c r="BU99" s="272" t="str">
        <f ca="true">+IF(OFFSET('Water Data'!$D$29,0,10*ROW('Water Data'!D93))="","",OFFSET('Water Data'!$D$29,0,10*ROW('Water Data'!D93)))</f>
        <v/>
      </c>
      <c r="BV99" s="272" t="str">
        <f ca="true">+IF(OFFSET('Water Data'!$E$27,0,10*ROW('Water Data'!E93))="","",OFFSET('Water Data'!$E$27,0,10*ROW('Water Data'!E93)))</f>
        <v/>
      </c>
      <c r="BW99" s="272" t="str">
        <f ca="true">+IF(OFFSET('Water Data'!$E$28,0,10*ROW('Water Data'!E93))="","",OFFSET('Water Data'!$E$28,0,10*ROW('Water Data'!E93)))</f>
        <v/>
      </c>
      <c r="BX99" s="272" t="str">
        <f ca="true">+IF(OFFSET('Water Data'!$E$29,0,10*ROW('Water Data'!E93))="","",OFFSET('Water Data'!$E$29,0,10*ROW('Water Data'!E93)))</f>
        <v/>
      </c>
      <c r="BY99" s="272" t="str">
        <f ca="true">+IF(OFFSET('Water Data'!$F$27,0,10*ROW('Water Data'!F93))="","",OFFSET('Water Data'!$F$27,0,10*ROW('Water Data'!F93)))</f>
        <v/>
      </c>
      <c r="BZ99" s="272" t="str">
        <f ca="true">+IF(OFFSET('Water Data'!$F$28,0,10*ROW('Water Data'!F93))="","",OFFSET('Water Data'!$F$28,0,10*ROW('Water Data'!F93)))</f>
        <v/>
      </c>
      <c r="CA99" s="272" t="str">
        <f ca="true">+IF(OFFSET('Water Data'!$F$29,0,10*ROW('Water Data'!F93))="","",OFFSET('Water Data'!$F$29,0,10*ROW('Water Data'!F93)))</f>
        <v/>
      </c>
      <c r="CB99" s="272" t="str">
        <f ca="true">+IF(OFFSET('Water Data'!$G$27,0,10*ROW('Water Data'!G93))="","",OFFSET('Water Data'!$G$27,0,10*ROW('Water Data'!G93)))</f>
        <v/>
      </c>
      <c r="CC99" s="272" t="str">
        <f ca="true">+IF(OFFSET('Water Data'!$G$28,0,10*ROW('Water Data'!G93))="","",OFFSET('Water Data'!$G$28,0,10*ROW('Water Data'!G93)))</f>
        <v/>
      </c>
      <c r="CD99" s="272" t="str">
        <f ca="true">+IF(OFFSET('Water Data'!$G$29,0,10*ROW('Water Data'!G93))="","",OFFSET('Water Data'!$G$29,0,10*ROW('Water Data'!G93)))</f>
        <v/>
      </c>
      <c r="CE99" s="272" t="str">
        <f ca="true">+IF(OFFSET('Water Data'!$H$27,0,10*ROW('Water Data'!H93))="","",OFFSET('Water Data'!$H$27,0,10*ROW('Water Data'!H93)))</f>
        <v/>
      </c>
      <c r="CF99" s="272" t="str">
        <f ca="true">+IF(OFFSET('Water Data'!$H$28,0,10*ROW('Water Data'!H93))="","",OFFSET('Water Data'!$H$28,0,10*ROW('Water Data'!H93)))</f>
        <v/>
      </c>
      <c r="CG99" s="272" t="str">
        <f ca="true">+IF(OFFSET('Water Data'!$H$29,0,10*ROW('Water Data'!H93))="","",OFFSET('Water Data'!$H$29,0,10*ROW('Water Data'!H93)))</f>
        <v/>
      </c>
      <c r="CH99" s="272" t="str">
        <f ca="true">+IF(OFFSET('Water Data'!$I$27,0,10*ROW('Water Data'!I93))="","",OFFSET('Water Data'!$I$27,0,10*ROW('Water Data'!I93)))</f>
        <v/>
      </c>
      <c r="CI99" s="272" t="str">
        <f ca="true">+IF(OFFSET('Water Data'!$I$28,0,10*ROW('Water Data'!I93))="","",OFFSET('Water Data'!$I$28,0,10*ROW('Water Data'!I93)))</f>
        <v/>
      </c>
      <c r="CJ99" s="272" t="str">
        <f ca="true">+IF(OFFSET('Water Data'!$I$29,0,10*ROW('Water Data'!I93))="","",OFFSET('Water Data'!$I$29,0,10*ROW('Water Data'!I93)))</f>
        <v/>
      </c>
      <c r="CK99" s="272" t="str">
        <f ca="true">+IF(OFFSET('Sanitation Data'!$D$28,0,10*ROW('Sanitation Data'!D93))="","",OFFSET('Sanitation Data'!$D$28,0,10*ROW('Sanitation Data'!D93)))</f>
        <v/>
      </c>
      <c r="CL99" s="272" t="str">
        <f ca="true">+IF(OFFSET('Sanitation Data'!$D$29,0,10*ROW('Sanitation Data'!D93))="","",OFFSET('Sanitation Data'!$D$29,0,10*ROW('Sanitation Data'!D93)))</f>
        <v/>
      </c>
      <c r="CM99" s="272" t="str">
        <f ca="true">+IF(OFFSET('Sanitation Data'!$D$30,0,10*ROW('Sanitation Data'!D93))="","",OFFSET('Sanitation Data'!$D$30,0,10*ROW('Sanitation Data'!D93)))</f>
        <v/>
      </c>
      <c r="CN99" s="272" t="str">
        <f ca="true">+IF(OFFSET('Sanitation Data'!$D$31,0,10*ROW('Sanitation Data'!D93))="","",OFFSET('Sanitation Data'!$D$31,0,10*ROW('Sanitation Data'!D93)))</f>
        <v/>
      </c>
      <c r="CO99" s="272" t="str">
        <f ca="true">+IF(OFFSET('Sanitation Data'!$D$32,0,10*ROW('Sanitation Data'!D93))="","",OFFSET('Sanitation Data'!$D$32,0,10*ROW('Sanitation Data'!D93)))</f>
        <v/>
      </c>
      <c r="CP99" s="272" t="str">
        <f ca="true">+IF(OFFSET('Sanitation Data'!$E$28,0,10*ROW('Sanitation Data'!E93))="","",OFFSET('Sanitation Data'!$E$28,0,10*ROW('Sanitation Data'!E93)))</f>
        <v/>
      </c>
      <c r="CQ99" s="272" t="str">
        <f ca="true">+IF(OFFSET('Sanitation Data'!$E$29,0,10*ROW('Sanitation Data'!E93))="","",OFFSET('Sanitation Data'!$E$29,0,10*ROW('Sanitation Data'!E93)))</f>
        <v/>
      </c>
      <c r="CR99" s="272" t="str">
        <f ca="true">+IF(OFFSET('Sanitation Data'!$E$30,0,10*ROW('Sanitation Data'!E93))="","",OFFSET('Sanitation Data'!$E$30,0,10*ROW('Sanitation Data'!E93)))</f>
        <v/>
      </c>
      <c r="CS99" s="272" t="str">
        <f ca="true">+IF(OFFSET('Sanitation Data'!$E$31,0,10*ROW('Sanitation Data'!E93))="","",OFFSET('Sanitation Data'!$E$31,0,10*ROW('Sanitation Data'!E93)))</f>
        <v/>
      </c>
      <c r="CT99" s="272" t="str">
        <f ca="true">+IF(OFFSET('Sanitation Data'!$E$32,0,10*ROW('Sanitation Data'!E93))="","",OFFSET('Sanitation Data'!$E$32,0,10*ROW('Sanitation Data'!E93)))</f>
        <v/>
      </c>
      <c r="CU99" s="272" t="str">
        <f ca="true">+IF(OFFSET('Sanitation Data'!$F$28,0,10*ROW('Sanitation Data'!F93))="","",OFFSET('Sanitation Data'!$F$28,0,10*ROW('Sanitation Data'!F93)))</f>
        <v/>
      </c>
      <c r="CV99" s="272" t="str">
        <f ca="true">+IF(OFFSET('Sanitation Data'!$F$29,0,10*ROW('Sanitation Data'!F93))="","",OFFSET('Sanitation Data'!$F$29,0,10*ROW('Sanitation Data'!F93)))</f>
        <v/>
      </c>
      <c r="CW99" s="272" t="str">
        <f ca="true">+IF(OFFSET('Sanitation Data'!$F$30,0,10*ROW('Sanitation Data'!F93))="","",OFFSET('Sanitation Data'!$F$30,0,10*ROW('Sanitation Data'!F93)))</f>
        <v/>
      </c>
      <c r="CX99" s="272" t="str">
        <f ca="true">+IF(OFFSET('Sanitation Data'!$F$31,0,10*ROW('Sanitation Data'!F93))="","",OFFSET('Sanitation Data'!$F$31,0,10*ROW('Sanitation Data'!F93)))</f>
        <v/>
      </c>
      <c r="CY99" s="272" t="str">
        <f ca="true">+IF(OFFSET('Sanitation Data'!$F$32,0,10*ROW('Sanitation Data'!F93))="","",OFFSET('Sanitation Data'!$F$32,0,10*ROW('Sanitation Data'!F93)))</f>
        <v/>
      </c>
      <c r="CZ99" s="272" t="str">
        <f ca="true">+IF(OFFSET('Sanitation Data'!$G$28,0,10*ROW('Sanitation Data'!G93))="","",OFFSET('Sanitation Data'!$G$28,0,10*ROW('Sanitation Data'!G93)))</f>
        <v/>
      </c>
      <c r="DA99" s="272" t="str">
        <f ca="true">+IF(OFFSET('Sanitation Data'!$G$29,0,10*ROW('Sanitation Data'!G93))="","",OFFSET('Sanitation Data'!$G$29,0,10*ROW('Sanitation Data'!G93)))</f>
        <v/>
      </c>
      <c r="DB99" s="272" t="str">
        <f ca="true">+IF(OFFSET('Sanitation Data'!$G$30,0,10*ROW('Sanitation Data'!G93))="","",OFFSET('Sanitation Data'!$G$30,0,10*ROW('Sanitation Data'!G93)))</f>
        <v/>
      </c>
      <c r="DC99" s="272" t="str">
        <f ca="true">+IF(OFFSET('Sanitation Data'!$G$31,0,10*ROW('Sanitation Data'!G93))="","",OFFSET('Sanitation Data'!$G$31,0,10*ROW('Sanitation Data'!G93)))</f>
        <v/>
      </c>
      <c r="DD99" s="272" t="str">
        <f ca="true">+IF(OFFSET('Sanitation Data'!$G$32,0,10*ROW('Sanitation Data'!G93))="","",OFFSET('Sanitation Data'!$G$32,0,10*ROW('Sanitation Data'!G93)))</f>
        <v/>
      </c>
      <c r="DE99" s="272" t="str">
        <f ca="true">+IF(OFFSET('Sanitation Data'!$H$28,0,10*ROW('Sanitation Data'!H93))="","",OFFSET('Sanitation Data'!$H$28,0,10*ROW('Sanitation Data'!H93)))</f>
        <v/>
      </c>
      <c r="DF99" s="272" t="str">
        <f ca="true">+IF(OFFSET('Sanitation Data'!$H$29,0,10*ROW('Sanitation Data'!H93))="","",OFFSET('Sanitation Data'!$H$29,0,10*ROW('Sanitation Data'!H93)))</f>
        <v/>
      </c>
      <c r="DG99" s="272" t="str">
        <f ca="true">+IF(OFFSET('Sanitation Data'!$H$30,0,10*ROW('Sanitation Data'!H93))="","",OFFSET('Sanitation Data'!$H$30,0,10*ROW('Sanitation Data'!H93)))</f>
        <v/>
      </c>
      <c r="DH99" s="272" t="str">
        <f ca="true">+IF(OFFSET('Sanitation Data'!$H$31,0,10*ROW('Sanitation Data'!H93))="","",OFFSET('Sanitation Data'!$H$31,0,10*ROW('Sanitation Data'!H93)))</f>
        <v/>
      </c>
      <c r="DI99" s="272" t="str">
        <f ca="true">+IF(OFFSET('Sanitation Data'!$H$32,0,10*ROW('Sanitation Data'!H93))="","",OFFSET('Sanitation Data'!$H$32,0,10*ROW('Sanitation Data'!H93)))</f>
        <v/>
      </c>
      <c r="DJ99" s="272" t="str">
        <f ca="true">+IF(OFFSET('Sanitation Data'!$I$28,0,10*ROW('Sanitation Data'!I93))="","",OFFSET('Sanitation Data'!$I$28,0,10*ROW('Sanitation Data'!I93)))</f>
        <v/>
      </c>
      <c r="DK99" s="272" t="str">
        <f ca="true">+IF(OFFSET('Sanitation Data'!$I$29,0,10*ROW('Sanitation Data'!I93))="","",OFFSET('Sanitation Data'!$I$29,0,10*ROW('Sanitation Data'!I93)))</f>
        <v/>
      </c>
      <c r="DL99" s="272" t="str">
        <f ca="true">+IF(OFFSET('Sanitation Data'!$I$30,0,10*ROW('Sanitation Data'!I93))="","",OFFSET('Sanitation Data'!$I$30,0,10*ROW('Sanitation Data'!I93)))</f>
        <v/>
      </c>
      <c r="DM99" s="272" t="str">
        <f ca="true">+IF(OFFSET('Sanitation Data'!$I$31,0,10*ROW('Sanitation Data'!I93))="","",OFFSET('Sanitation Data'!$I$31,0,10*ROW('Sanitation Data'!I93)))</f>
        <v/>
      </c>
      <c r="DN99" s="272" t="str">
        <f ca="true">+IF(OFFSET('Sanitation Data'!$I$32,0,10*ROW('Sanitation Data'!I93))="","",OFFSET('Sanitation Data'!$I$32,0,10*ROW('Sanitation Data'!I93)))</f>
        <v/>
      </c>
      <c r="DO99" s="272" t="str">
        <f ca="true">+IF(OFFSET('Hygiene Data'!$D$11,0,10*ROW('Hygiene Data'!D93))="","",OFFSET('Hygiene Data'!$D$11,0,10*ROW('Hygiene Data'!D93)))</f>
        <v/>
      </c>
      <c r="DP99" s="272" t="str">
        <f ca="true">+IF(OFFSET('Hygiene Data'!$D$12,0,10*ROW('Hygiene Data'!D93))="","",OFFSET('Hygiene Data'!$D$12,0,10*ROW('Hygiene Data'!D93)))</f>
        <v/>
      </c>
      <c r="DQ99" s="272" t="str">
        <f ca="true">+IF(OFFSET('Hygiene Data'!$D$13,0,10*ROW('Hygiene Data'!D93))="","",OFFSET('Hygiene Data'!$D$13,0,10*ROW('Hygiene Data'!D93)))</f>
        <v/>
      </c>
      <c r="DR99" s="272" t="str">
        <f ca="true">+IF(OFFSET('Hygiene Data'!$E$11,0,10*ROW('Hygiene Data'!E93))="","",OFFSET('Hygiene Data'!$E$11,0,10*ROW('Hygiene Data'!E93)))</f>
        <v/>
      </c>
      <c r="DS99" s="272" t="str">
        <f ca="true">+IF(OFFSET('Hygiene Data'!$E$12,0,10*ROW('Hygiene Data'!E93))="","",OFFSET('Hygiene Data'!$E$12,0,10*ROW('Hygiene Data'!E93)))</f>
        <v/>
      </c>
      <c r="DT99" s="272" t="str">
        <f ca="true">+IF(OFFSET('Hygiene Data'!$E$13,0,10*ROW('Hygiene Data'!E93))="","",OFFSET('Hygiene Data'!$E$13,0,10*ROW('Hygiene Data'!E93)))</f>
        <v/>
      </c>
      <c r="DU99" s="272" t="str">
        <f ca="true">+IF(OFFSET('Hygiene Data'!$F$11,0,10*ROW('Hygiene Data'!F93))="","",OFFSET('Hygiene Data'!$F$11,0,10*ROW('Hygiene Data'!F93)))</f>
        <v/>
      </c>
      <c r="DV99" s="272" t="str">
        <f ca="true">+IF(OFFSET('Hygiene Data'!$F$12,0,10*ROW('Hygiene Data'!F93))="","",OFFSET('Hygiene Data'!$F$12,0,10*ROW('Hygiene Data'!F93)))</f>
        <v/>
      </c>
      <c r="DW99" s="272" t="str">
        <f ca="true">+IF(OFFSET('Hygiene Data'!$F$13,0,10*ROW('Hygiene Data'!F93))="","",OFFSET('Hygiene Data'!$F$13,0,10*ROW('Hygiene Data'!F93)))</f>
        <v/>
      </c>
      <c r="DX99" s="272" t="str">
        <f ca="true">+IF(OFFSET('Hygiene Data'!$G$11,0,10*ROW('Hygiene Data'!G93))="","",OFFSET('Hygiene Data'!$G$11,0,10*ROW('Hygiene Data'!G93)))</f>
        <v/>
      </c>
      <c r="DY99" s="272" t="str">
        <f ca="true">+IF(OFFSET('Hygiene Data'!$G$12,0,10*ROW('Hygiene Data'!G93))="","",OFFSET('Hygiene Data'!$G$12,0,10*ROW('Hygiene Data'!G93)))</f>
        <v/>
      </c>
      <c r="DZ99" s="272" t="str">
        <f ca="true">+IF(OFFSET('Hygiene Data'!$G$13,0,10*ROW('Hygiene Data'!G93))="","",OFFSET('Hygiene Data'!$G$13,0,10*ROW('Hygiene Data'!G93)))</f>
        <v/>
      </c>
      <c r="EA99" s="272" t="str">
        <f ca="true">+IF(OFFSET('Hygiene Data'!$H$11,0,10*ROW('Hygiene Data'!H93))="","",OFFSET('Hygiene Data'!$H$11,0,10*ROW('Hygiene Data'!H93)))</f>
        <v/>
      </c>
      <c r="EB99" s="272" t="str">
        <f ca="true">+IF(OFFSET('Hygiene Data'!$H$12,0,10*ROW('Hygiene Data'!H93))="","",OFFSET('Hygiene Data'!$H$12,0,10*ROW('Hygiene Data'!H93)))</f>
        <v/>
      </c>
      <c r="EC99" s="272" t="str">
        <f ca="true">+IF(OFFSET('Hygiene Data'!$H$13,0,10*ROW('Hygiene Data'!H93))="","",OFFSET('Hygiene Data'!$H$13,0,10*ROW('Hygiene Data'!H93)))</f>
        <v/>
      </c>
      <c r="ED99" s="272" t="str">
        <f ca="true">+IF(OFFSET('Hygiene Data'!$I$11,0,10*ROW('Hygiene Data'!I93))="","",OFFSET('Hygiene Data'!$I$11,0,10*ROW('Hygiene Data'!I93)))</f>
        <v/>
      </c>
      <c r="EE99" s="272" t="str">
        <f ca="true">+IF(OFFSET('Hygiene Data'!$I$12,0,10*ROW('Hygiene Data'!I93))="","",OFFSET('Hygiene Data'!$I$12,0,10*ROW('Hygiene Data'!I93)))</f>
        <v/>
      </c>
      <c r="EF99" s="272" t="str">
        <f ca="true">+IF(OFFSET('Hygiene Data'!$I$13,0,10*ROW('Hygiene Data'!I93))="","",OFFSET('Hygiene Data'!$I$13,0,10*ROW('Hygiene Data'!I93)))</f>
        <v/>
      </c>
    </row>
    <row xmlns:x14ac="http://schemas.microsoft.com/office/spreadsheetml/2009/9/ac" r="100" x14ac:dyDescent="0.2">
      <c r="A100" s="36" t="str">
        <f ca="true">+IF(OFFSET('Water Data'!$B$2,0,10*ROW('Water Data'!E94))="","",OFFSET('Water Data'!$B$2,0,10*ROW('Water Data'!E94)))</f>
        <v/>
      </c>
      <c r="B100" s="36" t="str">
        <f ca="true">+IF(OFFSET('Water Data'!$C$2,0,10*ROW('Water Data'!F94))="","",OFFSET('Water Data'!$C$2,0,10*ROW('Water Data'!F94)))</f>
        <v/>
      </c>
      <c r="C100" s="328" t="str">
        <f t="shared" ca="true" si="1"/>
        <v/>
      </c>
      <c r="D100" s="93"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93"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93"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93"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93"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93"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93"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93"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93"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93"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93"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93"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93"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93"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93"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93"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93"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93"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94"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94"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94"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94"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94"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94"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94"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94"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94"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94"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94"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94"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94"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94"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94"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94"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94"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94"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94"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94"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94"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94"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94"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94"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94"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94"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94"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94"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94"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94"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95"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95"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95"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95"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95"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95"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95"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95"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95"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95"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95"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95"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95"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95"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95"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95"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95"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95"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72"/>
      <c r="BS100" s="272" t="str">
        <f ca="true">+IF(OFFSET('Water Data'!$D$27,0,10*ROW('Water Data'!D94))="","",OFFSET('Water Data'!$D$27,0,10*ROW('Water Data'!D94)))</f>
        <v/>
      </c>
      <c r="BT100" s="272" t="str">
        <f ca="true">+IF(OFFSET('Water Data'!$D$28,0,10*ROW('Water Data'!D94))="","",OFFSET('Water Data'!$D$28,0,10*ROW('Water Data'!D94)))</f>
        <v/>
      </c>
      <c r="BU100" s="272" t="str">
        <f ca="true">+IF(OFFSET('Water Data'!$D$29,0,10*ROW('Water Data'!D94))="","",OFFSET('Water Data'!$D$29,0,10*ROW('Water Data'!D94)))</f>
        <v/>
      </c>
      <c r="BV100" s="272" t="str">
        <f ca="true">+IF(OFFSET('Water Data'!$E$27,0,10*ROW('Water Data'!E94))="","",OFFSET('Water Data'!$E$27,0,10*ROW('Water Data'!E94)))</f>
        <v/>
      </c>
      <c r="BW100" s="272" t="str">
        <f ca="true">+IF(OFFSET('Water Data'!$E$28,0,10*ROW('Water Data'!E94))="","",OFFSET('Water Data'!$E$28,0,10*ROW('Water Data'!E94)))</f>
        <v/>
      </c>
      <c r="BX100" s="272" t="str">
        <f ca="true">+IF(OFFSET('Water Data'!$E$29,0,10*ROW('Water Data'!E94))="","",OFFSET('Water Data'!$E$29,0,10*ROW('Water Data'!E94)))</f>
        <v/>
      </c>
      <c r="BY100" s="272" t="str">
        <f ca="true">+IF(OFFSET('Water Data'!$F$27,0,10*ROW('Water Data'!F94))="","",OFFSET('Water Data'!$F$27,0,10*ROW('Water Data'!F94)))</f>
        <v/>
      </c>
      <c r="BZ100" s="272" t="str">
        <f ca="true">+IF(OFFSET('Water Data'!$F$28,0,10*ROW('Water Data'!F94))="","",OFFSET('Water Data'!$F$28,0,10*ROW('Water Data'!F94)))</f>
        <v/>
      </c>
      <c r="CA100" s="272" t="str">
        <f ca="true">+IF(OFFSET('Water Data'!$F$29,0,10*ROW('Water Data'!F94))="","",OFFSET('Water Data'!$F$29,0,10*ROW('Water Data'!F94)))</f>
        <v/>
      </c>
      <c r="CB100" s="272" t="str">
        <f ca="true">+IF(OFFSET('Water Data'!$G$27,0,10*ROW('Water Data'!G94))="","",OFFSET('Water Data'!$G$27,0,10*ROW('Water Data'!G94)))</f>
        <v/>
      </c>
      <c r="CC100" s="272" t="str">
        <f ca="true">+IF(OFFSET('Water Data'!$G$28,0,10*ROW('Water Data'!G94))="","",OFFSET('Water Data'!$G$28,0,10*ROW('Water Data'!G94)))</f>
        <v/>
      </c>
      <c r="CD100" s="272" t="str">
        <f ca="true">+IF(OFFSET('Water Data'!$G$29,0,10*ROW('Water Data'!G94))="","",OFFSET('Water Data'!$G$29,0,10*ROW('Water Data'!G94)))</f>
        <v/>
      </c>
      <c r="CE100" s="272" t="str">
        <f ca="true">+IF(OFFSET('Water Data'!$H$27,0,10*ROW('Water Data'!H94))="","",OFFSET('Water Data'!$H$27,0,10*ROW('Water Data'!H94)))</f>
        <v/>
      </c>
      <c r="CF100" s="272" t="str">
        <f ca="true">+IF(OFFSET('Water Data'!$H$28,0,10*ROW('Water Data'!H94))="","",OFFSET('Water Data'!$H$28,0,10*ROW('Water Data'!H94)))</f>
        <v/>
      </c>
      <c r="CG100" s="272" t="str">
        <f ca="true">+IF(OFFSET('Water Data'!$H$29,0,10*ROW('Water Data'!H94))="","",OFFSET('Water Data'!$H$29,0,10*ROW('Water Data'!H94)))</f>
        <v/>
      </c>
      <c r="CH100" s="272" t="str">
        <f ca="true">+IF(OFFSET('Water Data'!$I$27,0,10*ROW('Water Data'!I94))="","",OFFSET('Water Data'!$I$27,0,10*ROW('Water Data'!I94)))</f>
        <v/>
      </c>
      <c r="CI100" s="272" t="str">
        <f ca="true">+IF(OFFSET('Water Data'!$I$28,0,10*ROW('Water Data'!I94))="","",OFFSET('Water Data'!$I$28,0,10*ROW('Water Data'!I94)))</f>
        <v/>
      </c>
      <c r="CJ100" s="272" t="str">
        <f ca="true">+IF(OFFSET('Water Data'!$I$29,0,10*ROW('Water Data'!I94))="","",OFFSET('Water Data'!$I$29,0,10*ROW('Water Data'!I94)))</f>
        <v/>
      </c>
      <c r="CK100" s="272" t="str">
        <f ca="true">+IF(OFFSET('Sanitation Data'!$D$28,0,10*ROW('Sanitation Data'!D94))="","",OFFSET('Sanitation Data'!$D$28,0,10*ROW('Sanitation Data'!D94)))</f>
        <v/>
      </c>
      <c r="CL100" s="272" t="str">
        <f ca="true">+IF(OFFSET('Sanitation Data'!$D$29,0,10*ROW('Sanitation Data'!D94))="","",OFFSET('Sanitation Data'!$D$29,0,10*ROW('Sanitation Data'!D94)))</f>
        <v/>
      </c>
      <c r="CM100" s="272" t="str">
        <f ca="true">+IF(OFFSET('Sanitation Data'!$D$30,0,10*ROW('Sanitation Data'!D94))="","",OFFSET('Sanitation Data'!$D$30,0,10*ROW('Sanitation Data'!D94)))</f>
        <v/>
      </c>
      <c r="CN100" s="272" t="str">
        <f ca="true">+IF(OFFSET('Sanitation Data'!$D$31,0,10*ROW('Sanitation Data'!D94))="","",OFFSET('Sanitation Data'!$D$31,0,10*ROW('Sanitation Data'!D94)))</f>
        <v/>
      </c>
      <c r="CO100" s="272" t="str">
        <f ca="true">+IF(OFFSET('Sanitation Data'!$D$32,0,10*ROW('Sanitation Data'!D94))="","",OFFSET('Sanitation Data'!$D$32,0,10*ROW('Sanitation Data'!D94)))</f>
        <v/>
      </c>
      <c r="CP100" s="272" t="str">
        <f ca="true">+IF(OFFSET('Sanitation Data'!$E$28,0,10*ROW('Sanitation Data'!E94))="","",OFFSET('Sanitation Data'!$E$28,0,10*ROW('Sanitation Data'!E94)))</f>
        <v/>
      </c>
      <c r="CQ100" s="272" t="str">
        <f ca="true">+IF(OFFSET('Sanitation Data'!$E$29,0,10*ROW('Sanitation Data'!E94))="","",OFFSET('Sanitation Data'!$E$29,0,10*ROW('Sanitation Data'!E94)))</f>
        <v/>
      </c>
      <c r="CR100" s="272" t="str">
        <f ca="true">+IF(OFFSET('Sanitation Data'!$E$30,0,10*ROW('Sanitation Data'!E94))="","",OFFSET('Sanitation Data'!$E$30,0,10*ROW('Sanitation Data'!E94)))</f>
        <v/>
      </c>
      <c r="CS100" s="272" t="str">
        <f ca="true">+IF(OFFSET('Sanitation Data'!$E$31,0,10*ROW('Sanitation Data'!E94))="","",OFFSET('Sanitation Data'!$E$31,0,10*ROW('Sanitation Data'!E94)))</f>
        <v/>
      </c>
      <c r="CT100" s="272" t="str">
        <f ca="true">+IF(OFFSET('Sanitation Data'!$E$32,0,10*ROW('Sanitation Data'!E94))="","",OFFSET('Sanitation Data'!$E$32,0,10*ROW('Sanitation Data'!E94)))</f>
        <v/>
      </c>
      <c r="CU100" s="272" t="str">
        <f ca="true">+IF(OFFSET('Sanitation Data'!$F$28,0,10*ROW('Sanitation Data'!F94))="","",OFFSET('Sanitation Data'!$F$28,0,10*ROW('Sanitation Data'!F94)))</f>
        <v/>
      </c>
      <c r="CV100" s="272" t="str">
        <f ca="true">+IF(OFFSET('Sanitation Data'!$F$29,0,10*ROW('Sanitation Data'!F94))="","",OFFSET('Sanitation Data'!$F$29,0,10*ROW('Sanitation Data'!F94)))</f>
        <v/>
      </c>
      <c r="CW100" s="272" t="str">
        <f ca="true">+IF(OFFSET('Sanitation Data'!$F$30,0,10*ROW('Sanitation Data'!F94))="","",OFFSET('Sanitation Data'!$F$30,0,10*ROW('Sanitation Data'!F94)))</f>
        <v/>
      </c>
      <c r="CX100" s="272" t="str">
        <f ca="true">+IF(OFFSET('Sanitation Data'!$F$31,0,10*ROW('Sanitation Data'!F94))="","",OFFSET('Sanitation Data'!$F$31,0,10*ROW('Sanitation Data'!F94)))</f>
        <v/>
      </c>
      <c r="CY100" s="272" t="str">
        <f ca="true">+IF(OFFSET('Sanitation Data'!$F$32,0,10*ROW('Sanitation Data'!F94))="","",OFFSET('Sanitation Data'!$F$32,0,10*ROW('Sanitation Data'!F94)))</f>
        <v/>
      </c>
      <c r="CZ100" s="272" t="str">
        <f ca="true">+IF(OFFSET('Sanitation Data'!$G$28,0,10*ROW('Sanitation Data'!G94))="","",OFFSET('Sanitation Data'!$G$28,0,10*ROW('Sanitation Data'!G94)))</f>
        <v/>
      </c>
      <c r="DA100" s="272" t="str">
        <f ca="true">+IF(OFFSET('Sanitation Data'!$G$29,0,10*ROW('Sanitation Data'!G94))="","",OFFSET('Sanitation Data'!$G$29,0,10*ROW('Sanitation Data'!G94)))</f>
        <v/>
      </c>
      <c r="DB100" s="272" t="str">
        <f ca="true">+IF(OFFSET('Sanitation Data'!$G$30,0,10*ROW('Sanitation Data'!G94))="","",OFFSET('Sanitation Data'!$G$30,0,10*ROW('Sanitation Data'!G94)))</f>
        <v/>
      </c>
      <c r="DC100" s="272" t="str">
        <f ca="true">+IF(OFFSET('Sanitation Data'!$G$31,0,10*ROW('Sanitation Data'!G94))="","",OFFSET('Sanitation Data'!$G$31,0,10*ROW('Sanitation Data'!G94)))</f>
        <v/>
      </c>
      <c r="DD100" s="272" t="str">
        <f ca="true">+IF(OFFSET('Sanitation Data'!$G$32,0,10*ROW('Sanitation Data'!G94))="","",OFFSET('Sanitation Data'!$G$32,0,10*ROW('Sanitation Data'!G94)))</f>
        <v/>
      </c>
      <c r="DE100" s="272" t="str">
        <f ca="true">+IF(OFFSET('Sanitation Data'!$H$28,0,10*ROW('Sanitation Data'!H94))="","",OFFSET('Sanitation Data'!$H$28,0,10*ROW('Sanitation Data'!H94)))</f>
        <v/>
      </c>
      <c r="DF100" s="272" t="str">
        <f ca="true">+IF(OFFSET('Sanitation Data'!$H$29,0,10*ROW('Sanitation Data'!H94))="","",OFFSET('Sanitation Data'!$H$29,0,10*ROW('Sanitation Data'!H94)))</f>
        <v/>
      </c>
      <c r="DG100" s="272" t="str">
        <f ca="true">+IF(OFFSET('Sanitation Data'!$H$30,0,10*ROW('Sanitation Data'!H94))="","",OFFSET('Sanitation Data'!$H$30,0,10*ROW('Sanitation Data'!H94)))</f>
        <v/>
      </c>
      <c r="DH100" s="272" t="str">
        <f ca="true">+IF(OFFSET('Sanitation Data'!$H$31,0,10*ROW('Sanitation Data'!H94))="","",OFFSET('Sanitation Data'!$H$31,0,10*ROW('Sanitation Data'!H94)))</f>
        <v/>
      </c>
      <c r="DI100" s="272" t="str">
        <f ca="true">+IF(OFFSET('Sanitation Data'!$H$32,0,10*ROW('Sanitation Data'!H94))="","",OFFSET('Sanitation Data'!$H$32,0,10*ROW('Sanitation Data'!H94)))</f>
        <v/>
      </c>
      <c r="DJ100" s="272" t="str">
        <f ca="true">+IF(OFFSET('Sanitation Data'!$I$28,0,10*ROW('Sanitation Data'!I94))="","",OFFSET('Sanitation Data'!$I$28,0,10*ROW('Sanitation Data'!I94)))</f>
        <v/>
      </c>
      <c r="DK100" s="272" t="str">
        <f ca="true">+IF(OFFSET('Sanitation Data'!$I$29,0,10*ROW('Sanitation Data'!I94))="","",OFFSET('Sanitation Data'!$I$29,0,10*ROW('Sanitation Data'!I94)))</f>
        <v/>
      </c>
      <c r="DL100" s="272" t="str">
        <f ca="true">+IF(OFFSET('Sanitation Data'!$I$30,0,10*ROW('Sanitation Data'!I94))="","",OFFSET('Sanitation Data'!$I$30,0,10*ROW('Sanitation Data'!I94)))</f>
        <v/>
      </c>
      <c r="DM100" s="272" t="str">
        <f ca="true">+IF(OFFSET('Sanitation Data'!$I$31,0,10*ROW('Sanitation Data'!I94))="","",OFFSET('Sanitation Data'!$I$31,0,10*ROW('Sanitation Data'!I94)))</f>
        <v/>
      </c>
      <c r="DN100" s="272" t="str">
        <f ca="true">+IF(OFFSET('Sanitation Data'!$I$32,0,10*ROW('Sanitation Data'!I94))="","",OFFSET('Sanitation Data'!$I$32,0,10*ROW('Sanitation Data'!I94)))</f>
        <v/>
      </c>
      <c r="DO100" s="272" t="str">
        <f ca="true">+IF(OFFSET('Hygiene Data'!$D$11,0,10*ROW('Hygiene Data'!D94))="","",OFFSET('Hygiene Data'!$D$11,0,10*ROW('Hygiene Data'!D94)))</f>
        <v/>
      </c>
      <c r="DP100" s="272" t="str">
        <f ca="true">+IF(OFFSET('Hygiene Data'!$D$12,0,10*ROW('Hygiene Data'!D94))="","",OFFSET('Hygiene Data'!$D$12,0,10*ROW('Hygiene Data'!D94)))</f>
        <v/>
      </c>
      <c r="DQ100" s="272" t="str">
        <f ca="true">+IF(OFFSET('Hygiene Data'!$D$13,0,10*ROW('Hygiene Data'!D94))="","",OFFSET('Hygiene Data'!$D$13,0,10*ROW('Hygiene Data'!D94)))</f>
        <v/>
      </c>
      <c r="DR100" s="272" t="str">
        <f ca="true">+IF(OFFSET('Hygiene Data'!$E$11,0,10*ROW('Hygiene Data'!E94))="","",OFFSET('Hygiene Data'!$E$11,0,10*ROW('Hygiene Data'!E94)))</f>
        <v/>
      </c>
      <c r="DS100" s="272" t="str">
        <f ca="true">+IF(OFFSET('Hygiene Data'!$E$12,0,10*ROW('Hygiene Data'!E94))="","",OFFSET('Hygiene Data'!$E$12,0,10*ROW('Hygiene Data'!E94)))</f>
        <v/>
      </c>
      <c r="DT100" s="272" t="str">
        <f ca="true">+IF(OFFSET('Hygiene Data'!$E$13,0,10*ROW('Hygiene Data'!E94))="","",OFFSET('Hygiene Data'!$E$13,0,10*ROW('Hygiene Data'!E94)))</f>
        <v/>
      </c>
      <c r="DU100" s="272" t="str">
        <f ca="true">+IF(OFFSET('Hygiene Data'!$F$11,0,10*ROW('Hygiene Data'!F94))="","",OFFSET('Hygiene Data'!$F$11,0,10*ROW('Hygiene Data'!F94)))</f>
        <v/>
      </c>
      <c r="DV100" s="272" t="str">
        <f ca="true">+IF(OFFSET('Hygiene Data'!$F$12,0,10*ROW('Hygiene Data'!F94))="","",OFFSET('Hygiene Data'!$F$12,0,10*ROW('Hygiene Data'!F94)))</f>
        <v/>
      </c>
      <c r="DW100" s="272" t="str">
        <f ca="true">+IF(OFFSET('Hygiene Data'!$F$13,0,10*ROW('Hygiene Data'!F94))="","",OFFSET('Hygiene Data'!$F$13,0,10*ROW('Hygiene Data'!F94)))</f>
        <v/>
      </c>
      <c r="DX100" s="272" t="str">
        <f ca="true">+IF(OFFSET('Hygiene Data'!$G$11,0,10*ROW('Hygiene Data'!G94))="","",OFFSET('Hygiene Data'!$G$11,0,10*ROW('Hygiene Data'!G94)))</f>
        <v/>
      </c>
      <c r="DY100" s="272" t="str">
        <f ca="true">+IF(OFFSET('Hygiene Data'!$G$12,0,10*ROW('Hygiene Data'!G94))="","",OFFSET('Hygiene Data'!$G$12,0,10*ROW('Hygiene Data'!G94)))</f>
        <v/>
      </c>
      <c r="DZ100" s="272" t="str">
        <f ca="true">+IF(OFFSET('Hygiene Data'!$G$13,0,10*ROW('Hygiene Data'!G94))="","",OFFSET('Hygiene Data'!$G$13,0,10*ROW('Hygiene Data'!G94)))</f>
        <v/>
      </c>
      <c r="EA100" s="272" t="str">
        <f ca="true">+IF(OFFSET('Hygiene Data'!$H$11,0,10*ROW('Hygiene Data'!H94))="","",OFFSET('Hygiene Data'!$H$11,0,10*ROW('Hygiene Data'!H94)))</f>
        <v/>
      </c>
      <c r="EB100" s="272" t="str">
        <f ca="true">+IF(OFFSET('Hygiene Data'!$H$12,0,10*ROW('Hygiene Data'!H94))="","",OFFSET('Hygiene Data'!$H$12,0,10*ROW('Hygiene Data'!H94)))</f>
        <v/>
      </c>
      <c r="EC100" s="272" t="str">
        <f ca="true">+IF(OFFSET('Hygiene Data'!$H$13,0,10*ROW('Hygiene Data'!H94))="","",OFFSET('Hygiene Data'!$H$13,0,10*ROW('Hygiene Data'!H94)))</f>
        <v/>
      </c>
      <c r="ED100" s="272" t="str">
        <f ca="true">+IF(OFFSET('Hygiene Data'!$I$11,0,10*ROW('Hygiene Data'!I94))="","",OFFSET('Hygiene Data'!$I$11,0,10*ROW('Hygiene Data'!I94)))</f>
        <v/>
      </c>
      <c r="EE100" s="272" t="str">
        <f ca="true">+IF(OFFSET('Hygiene Data'!$I$12,0,10*ROW('Hygiene Data'!I94))="","",OFFSET('Hygiene Data'!$I$12,0,10*ROW('Hygiene Data'!I94)))</f>
        <v/>
      </c>
      <c r="EF100" s="272" t="str">
        <f ca="true">+IF(OFFSET('Hygiene Data'!$I$13,0,10*ROW('Hygiene Data'!I94))="","",OFFSET('Hygiene Data'!$I$13,0,10*ROW('Hygiene Data'!I94)))</f>
        <v/>
      </c>
    </row>
    <row xmlns:x14ac="http://schemas.microsoft.com/office/spreadsheetml/2009/9/ac" r="101" x14ac:dyDescent="0.2">
      <c r="A101" s="36" t="str">
        <f ca="true">+IF(OFFSET('Water Data'!$B$2,0,10*ROW('Water Data'!E95))="","",OFFSET('Water Data'!$B$2,0,10*ROW('Water Data'!E95)))</f>
        <v/>
      </c>
      <c r="B101" s="36" t="str">
        <f ca="true">+IF(OFFSET('Water Data'!$C$2,0,10*ROW('Water Data'!F95))="","",OFFSET('Water Data'!$C$2,0,10*ROW('Water Data'!F95)))</f>
        <v/>
      </c>
      <c r="C101" s="328" t="str">
        <f t="shared" ca="true" si="1"/>
        <v/>
      </c>
      <c r="D101" s="93"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93"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93"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93"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93"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93"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93"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93"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93"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93"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93"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93"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93"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93"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93"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93"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93"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93"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94"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94"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94"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94"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94"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94"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94"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94"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94"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94"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94"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94"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94"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94"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94"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94"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94"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94"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94"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94"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94"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94"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94"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94"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94"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94"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94"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94"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94"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94"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95"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95"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95"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95"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95"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95"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95"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95"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95"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95"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95"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95"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95"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95"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95"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95"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95"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95"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72"/>
      <c r="BS101" s="272" t="str">
        <f ca="true">+IF(OFFSET('Water Data'!$D$27,0,10*ROW('Water Data'!D95))="","",OFFSET('Water Data'!$D$27,0,10*ROW('Water Data'!D95)))</f>
        <v/>
      </c>
      <c r="BT101" s="272" t="str">
        <f ca="true">+IF(OFFSET('Water Data'!$D$28,0,10*ROW('Water Data'!D95))="","",OFFSET('Water Data'!$D$28,0,10*ROW('Water Data'!D95)))</f>
        <v/>
      </c>
      <c r="BU101" s="272" t="str">
        <f ca="true">+IF(OFFSET('Water Data'!$D$29,0,10*ROW('Water Data'!D95))="","",OFFSET('Water Data'!$D$29,0,10*ROW('Water Data'!D95)))</f>
        <v/>
      </c>
      <c r="BV101" s="272" t="str">
        <f ca="true">+IF(OFFSET('Water Data'!$E$27,0,10*ROW('Water Data'!E95))="","",OFFSET('Water Data'!$E$27,0,10*ROW('Water Data'!E95)))</f>
        <v/>
      </c>
      <c r="BW101" s="272" t="str">
        <f ca="true">+IF(OFFSET('Water Data'!$E$28,0,10*ROW('Water Data'!E95))="","",OFFSET('Water Data'!$E$28,0,10*ROW('Water Data'!E95)))</f>
        <v/>
      </c>
      <c r="BX101" s="272" t="str">
        <f ca="true">+IF(OFFSET('Water Data'!$E$29,0,10*ROW('Water Data'!E95))="","",OFFSET('Water Data'!$E$29,0,10*ROW('Water Data'!E95)))</f>
        <v/>
      </c>
      <c r="BY101" s="272" t="str">
        <f ca="true">+IF(OFFSET('Water Data'!$F$27,0,10*ROW('Water Data'!F95))="","",OFFSET('Water Data'!$F$27,0,10*ROW('Water Data'!F95)))</f>
        <v/>
      </c>
      <c r="BZ101" s="272" t="str">
        <f ca="true">+IF(OFFSET('Water Data'!$F$28,0,10*ROW('Water Data'!F95))="","",OFFSET('Water Data'!$F$28,0,10*ROW('Water Data'!F95)))</f>
        <v/>
      </c>
      <c r="CA101" s="272" t="str">
        <f ca="true">+IF(OFFSET('Water Data'!$F$29,0,10*ROW('Water Data'!F95))="","",OFFSET('Water Data'!$F$29,0,10*ROW('Water Data'!F95)))</f>
        <v/>
      </c>
      <c r="CB101" s="272" t="str">
        <f ca="true">+IF(OFFSET('Water Data'!$G$27,0,10*ROW('Water Data'!G95))="","",OFFSET('Water Data'!$G$27,0,10*ROW('Water Data'!G95)))</f>
        <v/>
      </c>
      <c r="CC101" s="272" t="str">
        <f ca="true">+IF(OFFSET('Water Data'!$G$28,0,10*ROW('Water Data'!G95))="","",OFFSET('Water Data'!$G$28,0,10*ROW('Water Data'!G95)))</f>
        <v/>
      </c>
      <c r="CD101" s="272" t="str">
        <f ca="true">+IF(OFFSET('Water Data'!$G$29,0,10*ROW('Water Data'!G95))="","",OFFSET('Water Data'!$G$29,0,10*ROW('Water Data'!G95)))</f>
        <v/>
      </c>
      <c r="CE101" s="272" t="str">
        <f ca="true">+IF(OFFSET('Water Data'!$H$27,0,10*ROW('Water Data'!H95))="","",OFFSET('Water Data'!$H$27,0,10*ROW('Water Data'!H95)))</f>
        <v/>
      </c>
      <c r="CF101" s="272" t="str">
        <f ca="true">+IF(OFFSET('Water Data'!$H$28,0,10*ROW('Water Data'!H95))="","",OFFSET('Water Data'!$H$28,0,10*ROW('Water Data'!H95)))</f>
        <v/>
      </c>
      <c r="CG101" s="272" t="str">
        <f ca="true">+IF(OFFSET('Water Data'!$H$29,0,10*ROW('Water Data'!H95))="","",OFFSET('Water Data'!$H$29,0,10*ROW('Water Data'!H95)))</f>
        <v/>
      </c>
      <c r="CH101" s="272" t="str">
        <f ca="true">+IF(OFFSET('Water Data'!$I$27,0,10*ROW('Water Data'!I95))="","",OFFSET('Water Data'!$I$27,0,10*ROW('Water Data'!I95)))</f>
        <v/>
      </c>
      <c r="CI101" s="272" t="str">
        <f ca="true">+IF(OFFSET('Water Data'!$I$28,0,10*ROW('Water Data'!I95))="","",OFFSET('Water Data'!$I$28,0,10*ROW('Water Data'!I95)))</f>
        <v/>
      </c>
      <c r="CJ101" s="272" t="str">
        <f ca="true">+IF(OFFSET('Water Data'!$I$29,0,10*ROW('Water Data'!I95))="","",OFFSET('Water Data'!$I$29,0,10*ROW('Water Data'!I95)))</f>
        <v/>
      </c>
      <c r="CK101" s="272" t="str">
        <f ca="true">+IF(OFFSET('Sanitation Data'!$D$28,0,10*ROW('Sanitation Data'!D95))="","",OFFSET('Sanitation Data'!$D$28,0,10*ROW('Sanitation Data'!D95)))</f>
        <v/>
      </c>
      <c r="CL101" s="272" t="str">
        <f ca="true">+IF(OFFSET('Sanitation Data'!$D$29,0,10*ROW('Sanitation Data'!D95))="","",OFFSET('Sanitation Data'!$D$29,0,10*ROW('Sanitation Data'!D95)))</f>
        <v/>
      </c>
      <c r="CM101" s="272" t="str">
        <f ca="true">+IF(OFFSET('Sanitation Data'!$D$30,0,10*ROW('Sanitation Data'!D95))="","",OFFSET('Sanitation Data'!$D$30,0,10*ROW('Sanitation Data'!D95)))</f>
        <v/>
      </c>
      <c r="CN101" s="272" t="str">
        <f ca="true">+IF(OFFSET('Sanitation Data'!$D$31,0,10*ROW('Sanitation Data'!D95))="","",OFFSET('Sanitation Data'!$D$31,0,10*ROW('Sanitation Data'!D95)))</f>
        <v/>
      </c>
      <c r="CO101" s="272" t="str">
        <f ca="true">+IF(OFFSET('Sanitation Data'!$D$32,0,10*ROW('Sanitation Data'!D95))="","",OFFSET('Sanitation Data'!$D$32,0,10*ROW('Sanitation Data'!D95)))</f>
        <v/>
      </c>
      <c r="CP101" s="272" t="str">
        <f ca="true">+IF(OFFSET('Sanitation Data'!$E$28,0,10*ROW('Sanitation Data'!E95))="","",OFFSET('Sanitation Data'!$E$28,0,10*ROW('Sanitation Data'!E95)))</f>
        <v/>
      </c>
      <c r="CQ101" s="272" t="str">
        <f ca="true">+IF(OFFSET('Sanitation Data'!$E$29,0,10*ROW('Sanitation Data'!E95))="","",OFFSET('Sanitation Data'!$E$29,0,10*ROW('Sanitation Data'!E95)))</f>
        <v/>
      </c>
      <c r="CR101" s="272" t="str">
        <f ca="true">+IF(OFFSET('Sanitation Data'!$E$30,0,10*ROW('Sanitation Data'!E95))="","",OFFSET('Sanitation Data'!$E$30,0,10*ROW('Sanitation Data'!E95)))</f>
        <v/>
      </c>
      <c r="CS101" s="272" t="str">
        <f ca="true">+IF(OFFSET('Sanitation Data'!$E$31,0,10*ROW('Sanitation Data'!E95))="","",OFFSET('Sanitation Data'!$E$31,0,10*ROW('Sanitation Data'!E95)))</f>
        <v/>
      </c>
      <c r="CT101" s="272" t="str">
        <f ca="true">+IF(OFFSET('Sanitation Data'!$E$32,0,10*ROW('Sanitation Data'!E95))="","",OFFSET('Sanitation Data'!$E$32,0,10*ROW('Sanitation Data'!E95)))</f>
        <v/>
      </c>
      <c r="CU101" s="272" t="str">
        <f ca="true">+IF(OFFSET('Sanitation Data'!$F$28,0,10*ROW('Sanitation Data'!F95))="","",OFFSET('Sanitation Data'!$F$28,0,10*ROW('Sanitation Data'!F95)))</f>
        <v/>
      </c>
      <c r="CV101" s="272" t="str">
        <f ca="true">+IF(OFFSET('Sanitation Data'!$F$29,0,10*ROW('Sanitation Data'!F95))="","",OFFSET('Sanitation Data'!$F$29,0,10*ROW('Sanitation Data'!F95)))</f>
        <v/>
      </c>
      <c r="CW101" s="272" t="str">
        <f ca="true">+IF(OFFSET('Sanitation Data'!$F$30,0,10*ROW('Sanitation Data'!F95))="","",OFFSET('Sanitation Data'!$F$30,0,10*ROW('Sanitation Data'!F95)))</f>
        <v/>
      </c>
      <c r="CX101" s="272" t="str">
        <f ca="true">+IF(OFFSET('Sanitation Data'!$F$31,0,10*ROW('Sanitation Data'!F95))="","",OFFSET('Sanitation Data'!$F$31,0,10*ROW('Sanitation Data'!F95)))</f>
        <v/>
      </c>
      <c r="CY101" s="272" t="str">
        <f ca="true">+IF(OFFSET('Sanitation Data'!$F$32,0,10*ROW('Sanitation Data'!F95))="","",OFFSET('Sanitation Data'!$F$32,0,10*ROW('Sanitation Data'!F95)))</f>
        <v/>
      </c>
      <c r="CZ101" s="272" t="str">
        <f ca="true">+IF(OFFSET('Sanitation Data'!$G$28,0,10*ROW('Sanitation Data'!G95))="","",OFFSET('Sanitation Data'!$G$28,0,10*ROW('Sanitation Data'!G95)))</f>
        <v/>
      </c>
      <c r="DA101" s="272" t="str">
        <f ca="true">+IF(OFFSET('Sanitation Data'!$G$29,0,10*ROW('Sanitation Data'!G95))="","",OFFSET('Sanitation Data'!$G$29,0,10*ROW('Sanitation Data'!G95)))</f>
        <v/>
      </c>
      <c r="DB101" s="272" t="str">
        <f ca="true">+IF(OFFSET('Sanitation Data'!$G$30,0,10*ROW('Sanitation Data'!G95))="","",OFFSET('Sanitation Data'!$G$30,0,10*ROW('Sanitation Data'!G95)))</f>
        <v/>
      </c>
      <c r="DC101" s="272" t="str">
        <f ca="true">+IF(OFFSET('Sanitation Data'!$G$31,0,10*ROW('Sanitation Data'!G95))="","",OFFSET('Sanitation Data'!$G$31,0,10*ROW('Sanitation Data'!G95)))</f>
        <v/>
      </c>
      <c r="DD101" s="272" t="str">
        <f ca="true">+IF(OFFSET('Sanitation Data'!$G$32,0,10*ROW('Sanitation Data'!G95))="","",OFFSET('Sanitation Data'!$G$32,0,10*ROW('Sanitation Data'!G95)))</f>
        <v/>
      </c>
      <c r="DE101" s="272" t="str">
        <f ca="true">+IF(OFFSET('Sanitation Data'!$H$28,0,10*ROW('Sanitation Data'!H95))="","",OFFSET('Sanitation Data'!$H$28,0,10*ROW('Sanitation Data'!H95)))</f>
        <v/>
      </c>
      <c r="DF101" s="272" t="str">
        <f ca="true">+IF(OFFSET('Sanitation Data'!$H$29,0,10*ROW('Sanitation Data'!H95))="","",OFFSET('Sanitation Data'!$H$29,0,10*ROW('Sanitation Data'!H95)))</f>
        <v/>
      </c>
      <c r="DG101" s="272" t="str">
        <f ca="true">+IF(OFFSET('Sanitation Data'!$H$30,0,10*ROW('Sanitation Data'!H95))="","",OFFSET('Sanitation Data'!$H$30,0,10*ROW('Sanitation Data'!H95)))</f>
        <v/>
      </c>
      <c r="DH101" s="272" t="str">
        <f ca="true">+IF(OFFSET('Sanitation Data'!$H$31,0,10*ROW('Sanitation Data'!H95))="","",OFFSET('Sanitation Data'!$H$31,0,10*ROW('Sanitation Data'!H95)))</f>
        <v/>
      </c>
      <c r="DI101" s="272" t="str">
        <f ca="true">+IF(OFFSET('Sanitation Data'!$H$32,0,10*ROW('Sanitation Data'!H95))="","",OFFSET('Sanitation Data'!$H$32,0,10*ROW('Sanitation Data'!H95)))</f>
        <v/>
      </c>
      <c r="DJ101" s="272" t="str">
        <f ca="true">+IF(OFFSET('Sanitation Data'!$I$28,0,10*ROW('Sanitation Data'!I95))="","",OFFSET('Sanitation Data'!$I$28,0,10*ROW('Sanitation Data'!I95)))</f>
        <v/>
      </c>
      <c r="DK101" s="272" t="str">
        <f ca="true">+IF(OFFSET('Sanitation Data'!$I$29,0,10*ROW('Sanitation Data'!I95))="","",OFFSET('Sanitation Data'!$I$29,0,10*ROW('Sanitation Data'!I95)))</f>
        <v/>
      </c>
      <c r="DL101" s="272" t="str">
        <f ca="true">+IF(OFFSET('Sanitation Data'!$I$30,0,10*ROW('Sanitation Data'!I95))="","",OFFSET('Sanitation Data'!$I$30,0,10*ROW('Sanitation Data'!I95)))</f>
        <v/>
      </c>
      <c r="DM101" s="272" t="str">
        <f ca="true">+IF(OFFSET('Sanitation Data'!$I$31,0,10*ROW('Sanitation Data'!I95))="","",OFFSET('Sanitation Data'!$I$31,0,10*ROW('Sanitation Data'!I95)))</f>
        <v/>
      </c>
      <c r="DN101" s="272" t="str">
        <f ca="true">+IF(OFFSET('Sanitation Data'!$I$32,0,10*ROW('Sanitation Data'!I95))="","",OFFSET('Sanitation Data'!$I$32,0,10*ROW('Sanitation Data'!I95)))</f>
        <v/>
      </c>
      <c r="DO101" s="272" t="str">
        <f ca="true">+IF(OFFSET('Hygiene Data'!$D$11,0,10*ROW('Hygiene Data'!D95))="","",OFFSET('Hygiene Data'!$D$11,0,10*ROW('Hygiene Data'!D95)))</f>
        <v/>
      </c>
      <c r="DP101" s="272" t="str">
        <f ca="true">+IF(OFFSET('Hygiene Data'!$D$12,0,10*ROW('Hygiene Data'!D95))="","",OFFSET('Hygiene Data'!$D$12,0,10*ROW('Hygiene Data'!D95)))</f>
        <v/>
      </c>
      <c r="DQ101" s="272" t="str">
        <f ca="true">+IF(OFFSET('Hygiene Data'!$D$13,0,10*ROW('Hygiene Data'!D95))="","",OFFSET('Hygiene Data'!$D$13,0,10*ROW('Hygiene Data'!D95)))</f>
        <v/>
      </c>
      <c r="DR101" s="272" t="str">
        <f ca="true">+IF(OFFSET('Hygiene Data'!$E$11,0,10*ROW('Hygiene Data'!E95))="","",OFFSET('Hygiene Data'!$E$11,0,10*ROW('Hygiene Data'!E95)))</f>
        <v/>
      </c>
      <c r="DS101" s="272" t="str">
        <f ca="true">+IF(OFFSET('Hygiene Data'!$E$12,0,10*ROW('Hygiene Data'!E95))="","",OFFSET('Hygiene Data'!$E$12,0,10*ROW('Hygiene Data'!E95)))</f>
        <v/>
      </c>
      <c r="DT101" s="272" t="str">
        <f ca="true">+IF(OFFSET('Hygiene Data'!$E$13,0,10*ROW('Hygiene Data'!E95))="","",OFFSET('Hygiene Data'!$E$13,0,10*ROW('Hygiene Data'!E95)))</f>
        <v/>
      </c>
      <c r="DU101" s="272" t="str">
        <f ca="true">+IF(OFFSET('Hygiene Data'!$F$11,0,10*ROW('Hygiene Data'!F95))="","",OFFSET('Hygiene Data'!$F$11,0,10*ROW('Hygiene Data'!F95)))</f>
        <v/>
      </c>
      <c r="DV101" s="272" t="str">
        <f ca="true">+IF(OFFSET('Hygiene Data'!$F$12,0,10*ROW('Hygiene Data'!F95))="","",OFFSET('Hygiene Data'!$F$12,0,10*ROW('Hygiene Data'!F95)))</f>
        <v/>
      </c>
      <c r="DW101" s="272" t="str">
        <f ca="true">+IF(OFFSET('Hygiene Data'!$F$13,0,10*ROW('Hygiene Data'!F95))="","",OFFSET('Hygiene Data'!$F$13,0,10*ROW('Hygiene Data'!F95)))</f>
        <v/>
      </c>
      <c r="DX101" s="272" t="str">
        <f ca="true">+IF(OFFSET('Hygiene Data'!$G$11,0,10*ROW('Hygiene Data'!G95))="","",OFFSET('Hygiene Data'!$G$11,0,10*ROW('Hygiene Data'!G95)))</f>
        <v/>
      </c>
      <c r="DY101" s="272" t="str">
        <f ca="true">+IF(OFFSET('Hygiene Data'!$G$12,0,10*ROW('Hygiene Data'!G95))="","",OFFSET('Hygiene Data'!$G$12,0,10*ROW('Hygiene Data'!G95)))</f>
        <v/>
      </c>
      <c r="DZ101" s="272" t="str">
        <f ca="true">+IF(OFFSET('Hygiene Data'!$G$13,0,10*ROW('Hygiene Data'!G95))="","",OFFSET('Hygiene Data'!$G$13,0,10*ROW('Hygiene Data'!G95)))</f>
        <v/>
      </c>
      <c r="EA101" s="272" t="str">
        <f ca="true">+IF(OFFSET('Hygiene Data'!$H$11,0,10*ROW('Hygiene Data'!H95))="","",OFFSET('Hygiene Data'!$H$11,0,10*ROW('Hygiene Data'!H95)))</f>
        <v/>
      </c>
      <c r="EB101" s="272" t="str">
        <f ca="true">+IF(OFFSET('Hygiene Data'!$H$12,0,10*ROW('Hygiene Data'!H95))="","",OFFSET('Hygiene Data'!$H$12,0,10*ROW('Hygiene Data'!H95)))</f>
        <v/>
      </c>
      <c r="EC101" s="272" t="str">
        <f ca="true">+IF(OFFSET('Hygiene Data'!$H$13,0,10*ROW('Hygiene Data'!H95))="","",OFFSET('Hygiene Data'!$H$13,0,10*ROW('Hygiene Data'!H95)))</f>
        <v/>
      </c>
      <c r="ED101" s="272" t="str">
        <f ca="true">+IF(OFFSET('Hygiene Data'!$I$11,0,10*ROW('Hygiene Data'!I95))="","",OFFSET('Hygiene Data'!$I$11,0,10*ROW('Hygiene Data'!I95)))</f>
        <v/>
      </c>
      <c r="EE101" s="272" t="str">
        <f ca="true">+IF(OFFSET('Hygiene Data'!$I$12,0,10*ROW('Hygiene Data'!I95))="","",OFFSET('Hygiene Data'!$I$12,0,10*ROW('Hygiene Data'!I95)))</f>
        <v/>
      </c>
      <c r="EF101" s="272" t="str">
        <f ca="true">+IF(OFFSET('Hygiene Data'!$I$13,0,10*ROW('Hygiene Data'!I95))="","",OFFSET('Hygiene Data'!$I$13,0,10*ROW('Hygiene Data'!I95)))</f>
        <v/>
      </c>
    </row>
    <row xmlns:x14ac="http://schemas.microsoft.com/office/spreadsheetml/2009/9/ac" r="102" x14ac:dyDescent="0.2">
      <c r="A102" s="36" t="str">
        <f ca="true">+IF(OFFSET('Water Data'!$B$2,0,10*ROW('Water Data'!E96))="","",OFFSET('Water Data'!$B$2,0,10*ROW('Water Data'!E96)))</f>
        <v/>
      </c>
      <c r="B102" s="36" t="str">
        <f ca="true">+IF(OFFSET('Water Data'!$C$2,0,10*ROW('Water Data'!F96))="","",OFFSET('Water Data'!$C$2,0,10*ROW('Water Data'!F96)))</f>
        <v/>
      </c>
      <c r="C102" s="328" t="str">
        <f t="shared" ca="true" si="1"/>
        <v/>
      </c>
      <c r="D102" s="93"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93"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93"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93"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93"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93"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93"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93"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93"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93"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93"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93"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93"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93"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93"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93"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93"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93"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94"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94"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94"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94"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94"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94"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94"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94"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94"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94"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94"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94"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94"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94"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94"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94"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94"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94"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94"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94"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94"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94"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94"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94"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94"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94"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94"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94"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94"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94"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95"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95"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95"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95"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95"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95"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95"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95"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95"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95"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95"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95"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95"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95"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95"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95"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95"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95"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72"/>
      <c r="BS102" s="272" t="str">
        <f ca="true">+IF(OFFSET('Water Data'!$D$27,0,10*ROW('Water Data'!D96))="","",OFFSET('Water Data'!$D$27,0,10*ROW('Water Data'!D96)))</f>
        <v/>
      </c>
      <c r="BT102" s="272" t="str">
        <f ca="true">+IF(OFFSET('Water Data'!$D$28,0,10*ROW('Water Data'!D96))="","",OFFSET('Water Data'!$D$28,0,10*ROW('Water Data'!D96)))</f>
        <v/>
      </c>
      <c r="BU102" s="272" t="str">
        <f ca="true">+IF(OFFSET('Water Data'!$D$29,0,10*ROW('Water Data'!D96))="","",OFFSET('Water Data'!$D$29,0,10*ROW('Water Data'!D96)))</f>
        <v/>
      </c>
      <c r="BV102" s="272" t="str">
        <f ca="true">+IF(OFFSET('Water Data'!$E$27,0,10*ROW('Water Data'!E96))="","",OFFSET('Water Data'!$E$27,0,10*ROW('Water Data'!E96)))</f>
        <v/>
      </c>
      <c r="BW102" s="272" t="str">
        <f ca="true">+IF(OFFSET('Water Data'!$E$28,0,10*ROW('Water Data'!E96))="","",OFFSET('Water Data'!$E$28,0,10*ROW('Water Data'!E96)))</f>
        <v/>
      </c>
      <c r="BX102" s="272" t="str">
        <f ca="true">+IF(OFFSET('Water Data'!$E$29,0,10*ROW('Water Data'!E96))="","",OFFSET('Water Data'!$E$29,0,10*ROW('Water Data'!E96)))</f>
        <v/>
      </c>
      <c r="BY102" s="272" t="str">
        <f ca="true">+IF(OFFSET('Water Data'!$F$27,0,10*ROW('Water Data'!F96))="","",OFFSET('Water Data'!$F$27,0,10*ROW('Water Data'!F96)))</f>
        <v/>
      </c>
      <c r="BZ102" s="272" t="str">
        <f ca="true">+IF(OFFSET('Water Data'!$F$28,0,10*ROW('Water Data'!F96))="","",OFFSET('Water Data'!$F$28,0,10*ROW('Water Data'!F96)))</f>
        <v/>
      </c>
      <c r="CA102" s="272" t="str">
        <f ca="true">+IF(OFFSET('Water Data'!$F$29,0,10*ROW('Water Data'!F96))="","",OFFSET('Water Data'!$F$29,0,10*ROW('Water Data'!F96)))</f>
        <v/>
      </c>
      <c r="CB102" s="272" t="str">
        <f ca="true">+IF(OFFSET('Water Data'!$G$27,0,10*ROW('Water Data'!G96))="","",OFFSET('Water Data'!$G$27,0,10*ROW('Water Data'!G96)))</f>
        <v/>
      </c>
      <c r="CC102" s="272" t="str">
        <f ca="true">+IF(OFFSET('Water Data'!$G$28,0,10*ROW('Water Data'!G96))="","",OFFSET('Water Data'!$G$28,0,10*ROW('Water Data'!G96)))</f>
        <v/>
      </c>
      <c r="CD102" s="272" t="str">
        <f ca="true">+IF(OFFSET('Water Data'!$G$29,0,10*ROW('Water Data'!G96))="","",OFFSET('Water Data'!$G$29,0,10*ROW('Water Data'!G96)))</f>
        <v/>
      </c>
      <c r="CE102" s="272" t="str">
        <f ca="true">+IF(OFFSET('Water Data'!$H$27,0,10*ROW('Water Data'!H96))="","",OFFSET('Water Data'!$H$27,0,10*ROW('Water Data'!H96)))</f>
        <v/>
      </c>
      <c r="CF102" s="272" t="str">
        <f ca="true">+IF(OFFSET('Water Data'!$H$28,0,10*ROW('Water Data'!H96))="","",OFFSET('Water Data'!$H$28,0,10*ROW('Water Data'!H96)))</f>
        <v/>
      </c>
      <c r="CG102" s="272" t="str">
        <f ca="true">+IF(OFFSET('Water Data'!$H$29,0,10*ROW('Water Data'!H96))="","",OFFSET('Water Data'!$H$29,0,10*ROW('Water Data'!H96)))</f>
        <v/>
      </c>
      <c r="CH102" s="272" t="str">
        <f ca="true">+IF(OFFSET('Water Data'!$I$27,0,10*ROW('Water Data'!I96))="","",OFFSET('Water Data'!$I$27,0,10*ROW('Water Data'!I96)))</f>
        <v/>
      </c>
      <c r="CI102" s="272" t="str">
        <f ca="true">+IF(OFFSET('Water Data'!$I$28,0,10*ROW('Water Data'!I96))="","",OFFSET('Water Data'!$I$28,0,10*ROW('Water Data'!I96)))</f>
        <v/>
      </c>
      <c r="CJ102" s="272" t="str">
        <f ca="true">+IF(OFFSET('Water Data'!$I$29,0,10*ROW('Water Data'!I96))="","",OFFSET('Water Data'!$I$29,0,10*ROW('Water Data'!I96)))</f>
        <v/>
      </c>
      <c r="CK102" s="272" t="str">
        <f ca="true">+IF(OFFSET('Sanitation Data'!$D$28,0,10*ROW('Sanitation Data'!D96))="","",OFFSET('Sanitation Data'!$D$28,0,10*ROW('Sanitation Data'!D96)))</f>
        <v/>
      </c>
      <c r="CL102" s="272" t="str">
        <f ca="true">+IF(OFFSET('Sanitation Data'!$D$29,0,10*ROW('Sanitation Data'!D96))="","",OFFSET('Sanitation Data'!$D$29,0,10*ROW('Sanitation Data'!D96)))</f>
        <v/>
      </c>
      <c r="CM102" s="272" t="str">
        <f ca="true">+IF(OFFSET('Sanitation Data'!$D$30,0,10*ROW('Sanitation Data'!D96))="","",OFFSET('Sanitation Data'!$D$30,0,10*ROW('Sanitation Data'!D96)))</f>
        <v/>
      </c>
      <c r="CN102" s="272" t="str">
        <f ca="true">+IF(OFFSET('Sanitation Data'!$D$31,0,10*ROW('Sanitation Data'!D96))="","",OFFSET('Sanitation Data'!$D$31,0,10*ROW('Sanitation Data'!D96)))</f>
        <v/>
      </c>
      <c r="CO102" s="272" t="str">
        <f ca="true">+IF(OFFSET('Sanitation Data'!$D$32,0,10*ROW('Sanitation Data'!D96))="","",OFFSET('Sanitation Data'!$D$32,0,10*ROW('Sanitation Data'!D96)))</f>
        <v/>
      </c>
      <c r="CP102" s="272" t="str">
        <f ca="true">+IF(OFFSET('Sanitation Data'!$E$28,0,10*ROW('Sanitation Data'!E96))="","",OFFSET('Sanitation Data'!$E$28,0,10*ROW('Sanitation Data'!E96)))</f>
        <v/>
      </c>
      <c r="CQ102" s="272" t="str">
        <f ca="true">+IF(OFFSET('Sanitation Data'!$E$29,0,10*ROW('Sanitation Data'!E96))="","",OFFSET('Sanitation Data'!$E$29,0,10*ROW('Sanitation Data'!E96)))</f>
        <v/>
      </c>
      <c r="CR102" s="272" t="str">
        <f ca="true">+IF(OFFSET('Sanitation Data'!$E$30,0,10*ROW('Sanitation Data'!E96))="","",OFFSET('Sanitation Data'!$E$30,0,10*ROW('Sanitation Data'!E96)))</f>
        <v/>
      </c>
      <c r="CS102" s="272" t="str">
        <f ca="true">+IF(OFFSET('Sanitation Data'!$E$31,0,10*ROW('Sanitation Data'!E96))="","",OFFSET('Sanitation Data'!$E$31,0,10*ROW('Sanitation Data'!E96)))</f>
        <v/>
      </c>
      <c r="CT102" s="272" t="str">
        <f ca="true">+IF(OFFSET('Sanitation Data'!$E$32,0,10*ROW('Sanitation Data'!E96))="","",OFFSET('Sanitation Data'!$E$32,0,10*ROW('Sanitation Data'!E96)))</f>
        <v/>
      </c>
      <c r="CU102" s="272" t="str">
        <f ca="true">+IF(OFFSET('Sanitation Data'!$F$28,0,10*ROW('Sanitation Data'!F96))="","",OFFSET('Sanitation Data'!$F$28,0,10*ROW('Sanitation Data'!F96)))</f>
        <v/>
      </c>
      <c r="CV102" s="272" t="str">
        <f ca="true">+IF(OFFSET('Sanitation Data'!$F$29,0,10*ROW('Sanitation Data'!F96))="","",OFFSET('Sanitation Data'!$F$29,0,10*ROW('Sanitation Data'!F96)))</f>
        <v/>
      </c>
      <c r="CW102" s="272" t="str">
        <f ca="true">+IF(OFFSET('Sanitation Data'!$F$30,0,10*ROW('Sanitation Data'!F96))="","",OFFSET('Sanitation Data'!$F$30,0,10*ROW('Sanitation Data'!F96)))</f>
        <v/>
      </c>
      <c r="CX102" s="272" t="str">
        <f ca="true">+IF(OFFSET('Sanitation Data'!$F$31,0,10*ROW('Sanitation Data'!F96))="","",OFFSET('Sanitation Data'!$F$31,0,10*ROW('Sanitation Data'!F96)))</f>
        <v/>
      </c>
      <c r="CY102" s="272" t="str">
        <f ca="true">+IF(OFFSET('Sanitation Data'!$F$32,0,10*ROW('Sanitation Data'!F96))="","",OFFSET('Sanitation Data'!$F$32,0,10*ROW('Sanitation Data'!F96)))</f>
        <v/>
      </c>
      <c r="CZ102" s="272" t="str">
        <f ca="true">+IF(OFFSET('Sanitation Data'!$G$28,0,10*ROW('Sanitation Data'!G96))="","",OFFSET('Sanitation Data'!$G$28,0,10*ROW('Sanitation Data'!G96)))</f>
        <v/>
      </c>
      <c r="DA102" s="272" t="str">
        <f ca="true">+IF(OFFSET('Sanitation Data'!$G$29,0,10*ROW('Sanitation Data'!G96))="","",OFFSET('Sanitation Data'!$G$29,0,10*ROW('Sanitation Data'!G96)))</f>
        <v/>
      </c>
      <c r="DB102" s="272" t="str">
        <f ca="true">+IF(OFFSET('Sanitation Data'!$G$30,0,10*ROW('Sanitation Data'!G96))="","",OFFSET('Sanitation Data'!$G$30,0,10*ROW('Sanitation Data'!G96)))</f>
        <v/>
      </c>
      <c r="DC102" s="272" t="str">
        <f ca="true">+IF(OFFSET('Sanitation Data'!$G$31,0,10*ROW('Sanitation Data'!G96))="","",OFFSET('Sanitation Data'!$G$31,0,10*ROW('Sanitation Data'!G96)))</f>
        <v/>
      </c>
      <c r="DD102" s="272" t="str">
        <f ca="true">+IF(OFFSET('Sanitation Data'!$G$32,0,10*ROW('Sanitation Data'!G96))="","",OFFSET('Sanitation Data'!$G$32,0,10*ROW('Sanitation Data'!G96)))</f>
        <v/>
      </c>
      <c r="DE102" s="272" t="str">
        <f ca="true">+IF(OFFSET('Sanitation Data'!$H$28,0,10*ROW('Sanitation Data'!H96))="","",OFFSET('Sanitation Data'!$H$28,0,10*ROW('Sanitation Data'!H96)))</f>
        <v/>
      </c>
      <c r="DF102" s="272" t="str">
        <f ca="true">+IF(OFFSET('Sanitation Data'!$H$29,0,10*ROW('Sanitation Data'!H96))="","",OFFSET('Sanitation Data'!$H$29,0,10*ROW('Sanitation Data'!H96)))</f>
        <v/>
      </c>
      <c r="DG102" s="272" t="str">
        <f ca="true">+IF(OFFSET('Sanitation Data'!$H$30,0,10*ROW('Sanitation Data'!H96))="","",OFFSET('Sanitation Data'!$H$30,0,10*ROW('Sanitation Data'!H96)))</f>
        <v/>
      </c>
      <c r="DH102" s="272" t="str">
        <f ca="true">+IF(OFFSET('Sanitation Data'!$H$31,0,10*ROW('Sanitation Data'!H96))="","",OFFSET('Sanitation Data'!$H$31,0,10*ROW('Sanitation Data'!H96)))</f>
        <v/>
      </c>
      <c r="DI102" s="272" t="str">
        <f ca="true">+IF(OFFSET('Sanitation Data'!$H$32,0,10*ROW('Sanitation Data'!H96))="","",OFFSET('Sanitation Data'!$H$32,0,10*ROW('Sanitation Data'!H96)))</f>
        <v/>
      </c>
      <c r="DJ102" s="272" t="str">
        <f ca="true">+IF(OFFSET('Sanitation Data'!$I$28,0,10*ROW('Sanitation Data'!I96))="","",OFFSET('Sanitation Data'!$I$28,0,10*ROW('Sanitation Data'!I96)))</f>
        <v/>
      </c>
      <c r="DK102" s="272" t="str">
        <f ca="true">+IF(OFFSET('Sanitation Data'!$I$29,0,10*ROW('Sanitation Data'!I96))="","",OFFSET('Sanitation Data'!$I$29,0,10*ROW('Sanitation Data'!I96)))</f>
        <v/>
      </c>
      <c r="DL102" s="272" t="str">
        <f ca="true">+IF(OFFSET('Sanitation Data'!$I$30,0,10*ROW('Sanitation Data'!I96))="","",OFFSET('Sanitation Data'!$I$30,0,10*ROW('Sanitation Data'!I96)))</f>
        <v/>
      </c>
      <c r="DM102" s="272" t="str">
        <f ca="true">+IF(OFFSET('Sanitation Data'!$I$31,0,10*ROW('Sanitation Data'!I96))="","",OFFSET('Sanitation Data'!$I$31,0,10*ROW('Sanitation Data'!I96)))</f>
        <v/>
      </c>
      <c r="DN102" s="272" t="str">
        <f ca="true">+IF(OFFSET('Sanitation Data'!$I$32,0,10*ROW('Sanitation Data'!I96))="","",OFFSET('Sanitation Data'!$I$32,0,10*ROW('Sanitation Data'!I96)))</f>
        <v/>
      </c>
      <c r="DO102" s="272" t="str">
        <f ca="true">+IF(OFFSET('Hygiene Data'!$D$11,0,10*ROW('Hygiene Data'!D96))="","",OFFSET('Hygiene Data'!$D$11,0,10*ROW('Hygiene Data'!D96)))</f>
        <v/>
      </c>
      <c r="DP102" s="272" t="str">
        <f ca="true">+IF(OFFSET('Hygiene Data'!$D$12,0,10*ROW('Hygiene Data'!D96))="","",OFFSET('Hygiene Data'!$D$12,0,10*ROW('Hygiene Data'!D96)))</f>
        <v/>
      </c>
      <c r="DQ102" s="272" t="str">
        <f ca="true">+IF(OFFSET('Hygiene Data'!$D$13,0,10*ROW('Hygiene Data'!D96))="","",OFFSET('Hygiene Data'!$D$13,0,10*ROW('Hygiene Data'!D96)))</f>
        <v/>
      </c>
      <c r="DR102" s="272" t="str">
        <f ca="true">+IF(OFFSET('Hygiene Data'!$E$11,0,10*ROW('Hygiene Data'!E96))="","",OFFSET('Hygiene Data'!$E$11,0,10*ROW('Hygiene Data'!E96)))</f>
        <v/>
      </c>
      <c r="DS102" s="272" t="str">
        <f ca="true">+IF(OFFSET('Hygiene Data'!$E$12,0,10*ROW('Hygiene Data'!E96))="","",OFFSET('Hygiene Data'!$E$12,0,10*ROW('Hygiene Data'!E96)))</f>
        <v/>
      </c>
      <c r="DT102" s="272" t="str">
        <f ca="true">+IF(OFFSET('Hygiene Data'!$E$13,0,10*ROW('Hygiene Data'!E96))="","",OFFSET('Hygiene Data'!$E$13,0,10*ROW('Hygiene Data'!E96)))</f>
        <v/>
      </c>
      <c r="DU102" s="272" t="str">
        <f ca="true">+IF(OFFSET('Hygiene Data'!$F$11,0,10*ROW('Hygiene Data'!F96))="","",OFFSET('Hygiene Data'!$F$11,0,10*ROW('Hygiene Data'!F96)))</f>
        <v/>
      </c>
      <c r="DV102" s="272" t="str">
        <f ca="true">+IF(OFFSET('Hygiene Data'!$F$12,0,10*ROW('Hygiene Data'!F96))="","",OFFSET('Hygiene Data'!$F$12,0,10*ROW('Hygiene Data'!F96)))</f>
        <v/>
      </c>
      <c r="DW102" s="272" t="str">
        <f ca="true">+IF(OFFSET('Hygiene Data'!$F$13,0,10*ROW('Hygiene Data'!F96))="","",OFFSET('Hygiene Data'!$F$13,0,10*ROW('Hygiene Data'!F96)))</f>
        <v/>
      </c>
      <c r="DX102" s="272" t="str">
        <f ca="true">+IF(OFFSET('Hygiene Data'!$G$11,0,10*ROW('Hygiene Data'!G96))="","",OFFSET('Hygiene Data'!$G$11,0,10*ROW('Hygiene Data'!G96)))</f>
        <v/>
      </c>
      <c r="DY102" s="272" t="str">
        <f ca="true">+IF(OFFSET('Hygiene Data'!$G$12,0,10*ROW('Hygiene Data'!G96))="","",OFFSET('Hygiene Data'!$G$12,0,10*ROW('Hygiene Data'!G96)))</f>
        <v/>
      </c>
      <c r="DZ102" s="272" t="str">
        <f ca="true">+IF(OFFSET('Hygiene Data'!$G$13,0,10*ROW('Hygiene Data'!G96))="","",OFFSET('Hygiene Data'!$G$13,0,10*ROW('Hygiene Data'!G96)))</f>
        <v/>
      </c>
      <c r="EA102" s="272" t="str">
        <f ca="true">+IF(OFFSET('Hygiene Data'!$H$11,0,10*ROW('Hygiene Data'!H96))="","",OFFSET('Hygiene Data'!$H$11,0,10*ROW('Hygiene Data'!H96)))</f>
        <v/>
      </c>
      <c r="EB102" s="272" t="str">
        <f ca="true">+IF(OFFSET('Hygiene Data'!$H$12,0,10*ROW('Hygiene Data'!H96))="","",OFFSET('Hygiene Data'!$H$12,0,10*ROW('Hygiene Data'!H96)))</f>
        <v/>
      </c>
      <c r="EC102" s="272" t="str">
        <f ca="true">+IF(OFFSET('Hygiene Data'!$H$13,0,10*ROW('Hygiene Data'!H96))="","",OFFSET('Hygiene Data'!$H$13,0,10*ROW('Hygiene Data'!H96)))</f>
        <v/>
      </c>
      <c r="ED102" s="272" t="str">
        <f ca="true">+IF(OFFSET('Hygiene Data'!$I$11,0,10*ROW('Hygiene Data'!I96))="","",OFFSET('Hygiene Data'!$I$11,0,10*ROW('Hygiene Data'!I96)))</f>
        <v/>
      </c>
      <c r="EE102" s="272" t="str">
        <f ca="true">+IF(OFFSET('Hygiene Data'!$I$12,0,10*ROW('Hygiene Data'!I96))="","",OFFSET('Hygiene Data'!$I$12,0,10*ROW('Hygiene Data'!I96)))</f>
        <v/>
      </c>
      <c r="EF102" s="272" t="str">
        <f ca="true">+IF(OFFSET('Hygiene Data'!$I$13,0,10*ROW('Hygiene Data'!I96))="","",OFFSET('Hygiene Data'!$I$13,0,10*ROW('Hygiene Data'!I96)))</f>
        <v/>
      </c>
    </row>
    <row xmlns:x14ac="http://schemas.microsoft.com/office/spreadsheetml/2009/9/ac" r="103" x14ac:dyDescent="0.2">
      <c r="A103" s="36" t="str">
        <f ca="true">+IF(OFFSET('Water Data'!$B$2,0,10*ROW('Water Data'!E97))="","",OFFSET('Water Data'!$B$2,0,10*ROW('Water Data'!E97)))</f>
        <v/>
      </c>
      <c r="B103" s="36" t="str">
        <f ca="true">+IF(OFFSET('Water Data'!$C$2,0,10*ROW('Water Data'!F97))="","",OFFSET('Water Data'!$C$2,0,10*ROW('Water Data'!F97)))</f>
        <v/>
      </c>
      <c r="C103" s="328" t="str">
        <f t="shared" ca="true" si="1"/>
        <v/>
      </c>
      <c r="D103" s="93"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93"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93"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93"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93"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93"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93"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93"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93"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93"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93"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93"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93"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93"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93"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93"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93"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93"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94"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94"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94"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94"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94"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94"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94"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94"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94"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94"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94"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94"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94"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94"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94"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94"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94"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94"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94"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94"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94"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94"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94"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94"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94"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94"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94"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94"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94"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94"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95"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95"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95"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95"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95"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95"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95"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95"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95"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95"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95"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95"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95"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95"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95"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95"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95"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95"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72"/>
      <c r="BS103" s="272" t="str">
        <f ca="true">+IF(OFFSET('Water Data'!$D$27,0,10*ROW('Water Data'!D97))="","",OFFSET('Water Data'!$D$27,0,10*ROW('Water Data'!D97)))</f>
        <v/>
      </c>
      <c r="BT103" s="272" t="str">
        <f ca="true">+IF(OFFSET('Water Data'!$D$28,0,10*ROW('Water Data'!D97))="","",OFFSET('Water Data'!$D$28,0,10*ROW('Water Data'!D97)))</f>
        <v/>
      </c>
      <c r="BU103" s="272" t="str">
        <f ca="true">+IF(OFFSET('Water Data'!$D$29,0,10*ROW('Water Data'!D97))="","",OFFSET('Water Data'!$D$29,0,10*ROW('Water Data'!D97)))</f>
        <v/>
      </c>
      <c r="BV103" s="272" t="str">
        <f ca="true">+IF(OFFSET('Water Data'!$E$27,0,10*ROW('Water Data'!E97))="","",OFFSET('Water Data'!$E$27,0,10*ROW('Water Data'!E97)))</f>
        <v/>
      </c>
      <c r="BW103" s="272" t="str">
        <f ca="true">+IF(OFFSET('Water Data'!$E$28,0,10*ROW('Water Data'!E97))="","",OFFSET('Water Data'!$E$28,0,10*ROW('Water Data'!E97)))</f>
        <v/>
      </c>
      <c r="BX103" s="272" t="str">
        <f ca="true">+IF(OFFSET('Water Data'!$E$29,0,10*ROW('Water Data'!E97))="","",OFFSET('Water Data'!$E$29,0,10*ROW('Water Data'!E97)))</f>
        <v/>
      </c>
      <c r="BY103" s="272" t="str">
        <f ca="true">+IF(OFFSET('Water Data'!$F$27,0,10*ROW('Water Data'!F97))="","",OFFSET('Water Data'!$F$27,0,10*ROW('Water Data'!F97)))</f>
        <v/>
      </c>
      <c r="BZ103" s="272" t="str">
        <f ca="true">+IF(OFFSET('Water Data'!$F$28,0,10*ROW('Water Data'!F97))="","",OFFSET('Water Data'!$F$28,0,10*ROW('Water Data'!F97)))</f>
        <v/>
      </c>
      <c r="CA103" s="272" t="str">
        <f ca="true">+IF(OFFSET('Water Data'!$F$29,0,10*ROW('Water Data'!F97))="","",OFFSET('Water Data'!$F$29,0,10*ROW('Water Data'!F97)))</f>
        <v/>
      </c>
      <c r="CB103" s="272" t="str">
        <f ca="true">+IF(OFFSET('Water Data'!$G$27,0,10*ROW('Water Data'!G97))="","",OFFSET('Water Data'!$G$27,0,10*ROW('Water Data'!G97)))</f>
        <v/>
      </c>
      <c r="CC103" s="272" t="str">
        <f ca="true">+IF(OFFSET('Water Data'!$G$28,0,10*ROW('Water Data'!G97))="","",OFFSET('Water Data'!$G$28,0,10*ROW('Water Data'!G97)))</f>
        <v/>
      </c>
      <c r="CD103" s="272" t="str">
        <f ca="true">+IF(OFFSET('Water Data'!$G$29,0,10*ROW('Water Data'!G97))="","",OFFSET('Water Data'!$G$29,0,10*ROW('Water Data'!G97)))</f>
        <v/>
      </c>
      <c r="CE103" s="272" t="str">
        <f ca="true">+IF(OFFSET('Water Data'!$H$27,0,10*ROW('Water Data'!H97))="","",OFFSET('Water Data'!$H$27,0,10*ROW('Water Data'!H97)))</f>
        <v/>
      </c>
      <c r="CF103" s="272" t="str">
        <f ca="true">+IF(OFFSET('Water Data'!$H$28,0,10*ROW('Water Data'!H97))="","",OFFSET('Water Data'!$H$28,0,10*ROW('Water Data'!H97)))</f>
        <v/>
      </c>
      <c r="CG103" s="272" t="str">
        <f ca="true">+IF(OFFSET('Water Data'!$H$29,0,10*ROW('Water Data'!H97))="","",OFFSET('Water Data'!$H$29,0,10*ROW('Water Data'!H97)))</f>
        <v/>
      </c>
      <c r="CH103" s="272" t="str">
        <f ca="true">+IF(OFFSET('Water Data'!$I$27,0,10*ROW('Water Data'!I97))="","",OFFSET('Water Data'!$I$27,0,10*ROW('Water Data'!I97)))</f>
        <v/>
      </c>
      <c r="CI103" s="272" t="str">
        <f ca="true">+IF(OFFSET('Water Data'!$I$28,0,10*ROW('Water Data'!I97))="","",OFFSET('Water Data'!$I$28,0,10*ROW('Water Data'!I97)))</f>
        <v/>
      </c>
      <c r="CJ103" s="272" t="str">
        <f ca="true">+IF(OFFSET('Water Data'!$I$29,0,10*ROW('Water Data'!I97))="","",OFFSET('Water Data'!$I$29,0,10*ROW('Water Data'!I97)))</f>
        <v/>
      </c>
      <c r="CK103" s="272" t="str">
        <f ca="true">+IF(OFFSET('Sanitation Data'!$D$28,0,10*ROW('Sanitation Data'!D97))="","",OFFSET('Sanitation Data'!$D$28,0,10*ROW('Sanitation Data'!D97)))</f>
        <v/>
      </c>
      <c r="CL103" s="272" t="str">
        <f ca="true">+IF(OFFSET('Sanitation Data'!$D$29,0,10*ROW('Sanitation Data'!D97))="","",OFFSET('Sanitation Data'!$D$29,0,10*ROW('Sanitation Data'!D97)))</f>
        <v/>
      </c>
      <c r="CM103" s="272" t="str">
        <f ca="true">+IF(OFFSET('Sanitation Data'!$D$30,0,10*ROW('Sanitation Data'!D97))="","",OFFSET('Sanitation Data'!$D$30,0,10*ROW('Sanitation Data'!D97)))</f>
        <v/>
      </c>
      <c r="CN103" s="272" t="str">
        <f ca="true">+IF(OFFSET('Sanitation Data'!$D$31,0,10*ROW('Sanitation Data'!D97))="","",OFFSET('Sanitation Data'!$D$31,0,10*ROW('Sanitation Data'!D97)))</f>
        <v/>
      </c>
      <c r="CO103" s="272" t="str">
        <f ca="true">+IF(OFFSET('Sanitation Data'!$D$32,0,10*ROW('Sanitation Data'!D97))="","",OFFSET('Sanitation Data'!$D$32,0,10*ROW('Sanitation Data'!D97)))</f>
        <v/>
      </c>
      <c r="CP103" s="272" t="str">
        <f ca="true">+IF(OFFSET('Sanitation Data'!$E$28,0,10*ROW('Sanitation Data'!E97))="","",OFFSET('Sanitation Data'!$E$28,0,10*ROW('Sanitation Data'!E97)))</f>
        <v/>
      </c>
      <c r="CQ103" s="272" t="str">
        <f ca="true">+IF(OFFSET('Sanitation Data'!$E$29,0,10*ROW('Sanitation Data'!E97))="","",OFFSET('Sanitation Data'!$E$29,0,10*ROW('Sanitation Data'!E97)))</f>
        <v/>
      </c>
      <c r="CR103" s="272" t="str">
        <f ca="true">+IF(OFFSET('Sanitation Data'!$E$30,0,10*ROW('Sanitation Data'!E97))="","",OFFSET('Sanitation Data'!$E$30,0,10*ROW('Sanitation Data'!E97)))</f>
        <v/>
      </c>
      <c r="CS103" s="272" t="str">
        <f ca="true">+IF(OFFSET('Sanitation Data'!$E$31,0,10*ROW('Sanitation Data'!E97))="","",OFFSET('Sanitation Data'!$E$31,0,10*ROW('Sanitation Data'!E97)))</f>
        <v/>
      </c>
      <c r="CT103" s="272" t="str">
        <f ca="true">+IF(OFFSET('Sanitation Data'!$E$32,0,10*ROW('Sanitation Data'!E97))="","",OFFSET('Sanitation Data'!$E$32,0,10*ROW('Sanitation Data'!E97)))</f>
        <v/>
      </c>
      <c r="CU103" s="272" t="str">
        <f ca="true">+IF(OFFSET('Sanitation Data'!$F$28,0,10*ROW('Sanitation Data'!F97))="","",OFFSET('Sanitation Data'!$F$28,0,10*ROW('Sanitation Data'!F97)))</f>
        <v/>
      </c>
      <c r="CV103" s="272" t="str">
        <f ca="true">+IF(OFFSET('Sanitation Data'!$F$29,0,10*ROW('Sanitation Data'!F97))="","",OFFSET('Sanitation Data'!$F$29,0,10*ROW('Sanitation Data'!F97)))</f>
        <v/>
      </c>
      <c r="CW103" s="272" t="str">
        <f ca="true">+IF(OFFSET('Sanitation Data'!$F$30,0,10*ROW('Sanitation Data'!F97))="","",OFFSET('Sanitation Data'!$F$30,0,10*ROW('Sanitation Data'!F97)))</f>
        <v/>
      </c>
      <c r="CX103" s="272" t="str">
        <f ca="true">+IF(OFFSET('Sanitation Data'!$F$31,0,10*ROW('Sanitation Data'!F97))="","",OFFSET('Sanitation Data'!$F$31,0,10*ROW('Sanitation Data'!F97)))</f>
        <v/>
      </c>
      <c r="CY103" s="272" t="str">
        <f ca="true">+IF(OFFSET('Sanitation Data'!$F$32,0,10*ROW('Sanitation Data'!F97))="","",OFFSET('Sanitation Data'!$F$32,0,10*ROW('Sanitation Data'!F97)))</f>
        <v/>
      </c>
      <c r="CZ103" s="272" t="str">
        <f ca="true">+IF(OFFSET('Sanitation Data'!$G$28,0,10*ROW('Sanitation Data'!G97))="","",OFFSET('Sanitation Data'!$G$28,0,10*ROW('Sanitation Data'!G97)))</f>
        <v/>
      </c>
      <c r="DA103" s="272" t="str">
        <f ca="true">+IF(OFFSET('Sanitation Data'!$G$29,0,10*ROW('Sanitation Data'!G97))="","",OFFSET('Sanitation Data'!$G$29,0,10*ROW('Sanitation Data'!G97)))</f>
        <v/>
      </c>
      <c r="DB103" s="272" t="str">
        <f ca="true">+IF(OFFSET('Sanitation Data'!$G$30,0,10*ROW('Sanitation Data'!G97))="","",OFFSET('Sanitation Data'!$G$30,0,10*ROW('Sanitation Data'!G97)))</f>
        <v/>
      </c>
      <c r="DC103" s="272" t="str">
        <f ca="true">+IF(OFFSET('Sanitation Data'!$G$31,0,10*ROW('Sanitation Data'!G97))="","",OFFSET('Sanitation Data'!$G$31,0,10*ROW('Sanitation Data'!G97)))</f>
        <v/>
      </c>
      <c r="DD103" s="272" t="str">
        <f ca="true">+IF(OFFSET('Sanitation Data'!$G$32,0,10*ROW('Sanitation Data'!G97))="","",OFFSET('Sanitation Data'!$G$32,0,10*ROW('Sanitation Data'!G97)))</f>
        <v/>
      </c>
      <c r="DE103" s="272" t="str">
        <f ca="true">+IF(OFFSET('Sanitation Data'!$H$28,0,10*ROW('Sanitation Data'!H97))="","",OFFSET('Sanitation Data'!$H$28,0,10*ROW('Sanitation Data'!H97)))</f>
        <v/>
      </c>
      <c r="DF103" s="272" t="str">
        <f ca="true">+IF(OFFSET('Sanitation Data'!$H$29,0,10*ROW('Sanitation Data'!H97))="","",OFFSET('Sanitation Data'!$H$29,0,10*ROW('Sanitation Data'!H97)))</f>
        <v/>
      </c>
      <c r="DG103" s="272" t="str">
        <f ca="true">+IF(OFFSET('Sanitation Data'!$H$30,0,10*ROW('Sanitation Data'!H97))="","",OFFSET('Sanitation Data'!$H$30,0,10*ROW('Sanitation Data'!H97)))</f>
        <v/>
      </c>
      <c r="DH103" s="272" t="str">
        <f ca="true">+IF(OFFSET('Sanitation Data'!$H$31,0,10*ROW('Sanitation Data'!H97))="","",OFFSET('Sanitation Data'!$H$31,0,10*ROW('Sanitation Data'!H97)))</f>
        <v/>
      </c>
      <c r="DI103" s="272" t="str">
        <f ca="true">+IF(OFFSET('Sanitation Data'!$H$32,0,10*ROW('Sanitation Data'!H97))="","",OFFSET('Sanitation Data'!$H$32,0,10*ROW('Sanitation Data'!H97)))</f>
        <v/>
      </c>
      <c r="DJ103" s="272" t="str">
        <f ca="true">+IF(OFFSET('Sanitation Data'!$I$28,0,10*ROW('Sanitation Data'!I97))="","",OFFSET('Sanitation Data'!$I$28,0,10*ROW('Sanitation Data'!I97)))</f>
        <v/>
      </c>
      <c r="DK103" s="272" t="str">
        <f ca="true">+IF(OFFSET('Sanitation Data'!$I$29,0,10*ROW('Sanitation Data'!I97))="","",OFFSET('Sanitation Data'!$I$29,0,10*ROW('Sanitation Data'!I97)))</f>
        <v/>
      </c>
      <c r="DL103" s="272" t="str">
        <f ca="true">+IF(OFFSET('Sanitation Data'!$I$30,0,10*ROW('Sanitation Data'!I97))="","",OFFSET('Sanitation Data'!$I$30,0,10*ROW('Sanitation Data'!I97)))</f>
        <v/>
      </c>
      <c r="DM103" s="272" t="str">
        <f ca="true">+IF(OFFSET('Sanitation Data'!$I$31,0,10*ROW('Sanitation Data'!I97))="","",OFFSET('Sanitation Data'!$I$31,0,10*ROW('Sanitation Data'!I97)))</f>
        <v/>
      </c>
      <c r="DN103" s="272" t="str">
        <f ca="true">+IF(OFFSET('Sanitation Data'!$I$32,0,10*ROW('Sanitation Data'!I97))="","",OFFSET('Sanitation Data'!$I$32,0,10*ROW('Sanitation Data'!I97)))</f>
        <v/>
      </c>
      <c r="DO103" s="272" t="str">
        <f ca="true">+IF(OFFSET('Hygiene Data'!$D$11,0,10*ROW('Hygiene Data'!D97))="","",OFFSET('Hygiene Data'!$D$11,0,10*ROW('Hygiene Data'!D97)))</f>
        <v/>
      </c>
      <c r="DP103" s="272" t="str">
        <f ca="true">+IF(OFFSET('Hygiene Data'!$D$12,0,10*ROW('Hygiene Data'!D97))="","",OFFSET('Hygiene Data'!$D$12,0,10*ROW('Hygiene Data'!D97)))</f>
        <v/>
      </c>
      <c r="DQ103" s="272" t="str">
        <f ca="true">+IF(OFFSET('Hygiene Data'!$D$13,0,10*ROW('Hygiene Data'!D97))="","",OFFSET('Hygiene Data'!$D$13,0,10*ROW('Hygiene Data'!D97)))</f>
        <v/>
      </c>
      <c r="DR103" s="272" t="str">
        <f ca="true">+IF(OFFSET('Hygiene Data'!$E$11,0,10*ROW('Hygiene Data'!E97))="","",OFFSET('Hygiene Data'!$E$11,0,10*ROW('Hygiene Data'!E97)))</f>
        <v/>
      </c>
      <c r="DS103" s="272" t="str">
        <f ca="true">+IF(OFFSET('Hygiene Data'!$E$12,0,10*ROW('Hygiene Data'!E97))="","",OFFSET('Hygiene Data'!$E$12,0,10*ROW('Hygiene Data'!E97)))</f>
        <v/>
      </c>
      <c r="DT103" s="272" t="str">
        <f ca="true">+IF(OFFSET('Hygiene Data'!$E$13,0,10*ROW('Hygiene Data'!E97))="","",OFFSET('Hygiene Data'!$E$13,0,10*ROW('Hygiene Data'!E97)))</f>
        <v/>
      </c>
      <c r="DU103" s="272" t="str">
        <f ca="true">+IF(OFFSET('Hygiene Data'!$F$11,0,10*ROW('Hygiene Data'!F97))="","",OFFSET('Hygiene Data'!$F$11,0,10*ROW('Hygiene Data'!F97)))</f>
        <v/>
      </c>
      <c r="DV103" s="272" t="str">
        <f ca="true">+IF(OFFSET('Hygiene Data'!$F$12,0,10*ROW('Hygiene Data'!F97))="","",OFFSET('Hygiene Data'!$F$12,0,10*ROW('Hygiene Data'!F97)))</f>
        <v/>
      </c>
      <c r="DW103" s="272" t="str">
        <f ca="true">+IF(OFFSET('Hygiene Data'!$F$13,0,10*ROW('Hygiene Data'!F97))="","",OFFSET('Hygiene Data'!$F$13,0,10*ROW('Hygiene Data'!F97)))</f>
        <v/>
      </c>
      <c r="DX103" s="272" t="str">
        <f ca="true">+IF(OFFSET('Hygiene Data'!$G$11,0,10*ROW('Hygiene Data'!G97))="","",OFFSET('Hygiene Data'!$G$11,0,10*ROW('Hygiene Data'!G97)))</f>
        <v/>
      </c>
      <c r="DY103" s="272" t="str">
        <f ca="true">+IF(OFFSET('Hygiene Data'!$G$12,0,10*ROW('Hygiene Data'!G97))="","",OFFSET('Hygiene Data'!$G$12,0,10*ROW('Hygiene Data'!G97)))</f>
        <v/>
      </c>
      <c r="DZ103" s="272" t="str">
        <f ca="true">+IF(OFFSET('Hygiene Data'!$G$13,0,10*ROW('Hygiene Data'!G97))="","",OFFSET('Hygiene Data'!$G$13,0,10*ROW('Hygiene Data'!G97)))</f>
        <v/>
      </c>
      <c r="EA103" s="272" t="str">
        <f ca="true">+IF(OFFSET('Hygiene Data'!$H$11,0,10*ROW('Hygiene Data'!H97))="","",OFFSET('Hygiene Data'!$H$11,0,10*ROW('Hygiene Data'!H97)))</f>
        <v/>
      </c>
      <c r="EB103" s="272" t="str">
        <f ca="true">+IF(OFFSET('Hygiene Data'!$H$12,0,10*ROW('Hygiene Data'!H97))="","",OFFSET('Hygiene Data'!$H$12,0,10*ROW('Hygiene Data'!H97)))</f>
        <v/>
      </c>
      <c r="EC103" s="272" t="str">
        <f ca="true">+IF(OFFSET('Hygiene Data'!$H$13,0,10*ROW('Hygiene Data'!H97))="","",OFFSET('Hygiene Data'!$H$13,0,10*ROW('Hygiene Data'!H97)))</f>
        <v/>
      </c>
      <c r="ED103" s="272" t="str">
        <f ca="true">+IF(OFFSET('Hygiene Data'!$I$11,0,10*ROW('Hygiene Data'!I97))="","",OFFSET('Hygiene Data'!$I$11,0,10*ROW('Hygiene Data'!I97)))</f>
        <v/>
      </c>
      <c r="EE103" s="272" t="str">
        <f ca="true">+IF(OFFSET('Hygiene Data'!$I$12,0,10*ROW('Hygiene Data'!I97))="","",OFFSET('Hygiene Data'!$I$12,0,10*ROW('Hygiene Data'!I97)))</f>
        <v/>
      </c>
      <c r="EF103" s="272" t="str">
        <f ca="true">+IF(OFFSET('Hygiene Data'!$I$13,0,10*ROW('Hygiene Data'!I97))="","",OFFSET('Hygiene Data'!$I$13,0,10*ROW('Hygiene Data'!I97)))</f>
        <v/>
      </c>
    </row>
    <row xmlns:x14ac="http://schemas.microsoft.com/office/spreadsheetml/2009/9/ac" r="104" x14ac:dyDescent="0.2">
      <c r="A104" s="36" t="str">
        <f ca="true">+IF(OFFSET('Water Data'!$B$2,0,10*ROW('Water Data'!E98))="","",OFFSET('Water Data'!$B$2,0,10*ROW('Water Data'!E98)))</f>
        <v/>
      </c>
      <c r="B104" s="36" t="str">
        <f ca="true">+IF(OFFSET('Water Data'!$C$2,0,10*ROW('Water Data'!F98))="","",OFFSET('Water Data'!$C$2,0,10*ROW('Water Data'!F98)))</f>
        <v/>
      </c>
      <c r="C104" s="328" t="str">
        <f t="shared" ca="true" si="1"/>
        <v/>
      </c>
      <c r="D104" s="93"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93"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93"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93"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93"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93"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93"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93"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93"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93"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93"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93"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93"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93"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93"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93"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93"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93"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94"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94"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94"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94"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94"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94"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94"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94"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94"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94"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94"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94"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94"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94"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94"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94"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94"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94"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94"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94"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94"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94"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94"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94"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94"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94"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94"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94"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94"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94"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95"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95"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95"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95"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95"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95"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95"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95"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95"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95"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95"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95"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95"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95"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95"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95"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95"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95"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72"/>
      <c r="BS104" s="272" t="str">
        <f ca="true">+IF(OFFSET('Water Data'!$D$27,0,10*ROW('Water Data'!D98))="","",OFFSET('Water Data'!$D$27,0,10*ROW('Water Data'!D98)))</f>
        <v/>
      </c>
      <c r="BT104" s="272" t="str">
        <f ca="true">+IF(OFFSET('Water Data'!$D$28,0,10*ROW('Water Data'!D98))="","",OFFSET('Water Data'!$D$28,0,10*ROW('Water Data'!D98)))</f>
        <v/>
      </c>
      <c r="BU104" s="272" t="str">
        <f ca="true">+IF(OFFSET('Water Data'!$D$29,0,10*ROW('Water Data'!D98))="","",OFFSET('Water Data'!$D$29,0,10*ROW('Water Data'!D98)))</f>
        <v/>
      </c>
      <c r="BV104" s="272" t="str">
        <f ca="true">+IF(OFFSET('Water Data'!$E$27,0,10*ROW('Water Data'!E98))="","",OFFSET('Water Data'!$E$27,0,10*ROW('Water Data'!E98)))</f>
        <v/>
      </c>
      <c r="BW104" s="272" t="str">
        <f ca="true">+IF(OFFSET('Water Data'!$E$28,0,10*ROW('Water Data'!E98))="","",OFFSET('Water Data'!$E$28,0,10*ROW('Water Data'!E98)))</f>
        <v/>
      </c>
      <c r="BX104" s="272" t="str">
        <f ca="true">+IF(OFFSET('Water Data'!$E$29,0,10*ROW('Water Data'!E98))="","",OFFSET('Water Data'!$E$29,0,10*ROW('Water Data'!E98)))</f>
        <v/>
      </c>
      <c r="BY104" s="272" t="str">
        <f ca="true">+IF(OFFSET('Water Data'!$F$27,0,10*ROW('Water Data'!F98))="","",OFFSET('Water Data'!$F$27,0,10*ROW('Water Data'!F98)))</f>
        <v/>
      </c>
      <c r="BZ104" s="272" t="str">
        <f ca="true">+IF(OFFSET('Water Data'!$F$28,0,10*ROW('Water Data'!F98))="","",OFFSET('Water Data'!$F$28,0,10*ROW('Water Data'!F98)))</f>
        <v/>
      </c>
      <c r="CA104" s="272" t="str">
        <f ca="true">+IF(OFFSET('Water Data'!$F$29,0,10*ROW('Water Data'!F98))="","",OFFSET('Water Data'!$F$29,0,10*ROW('Water Data'!F98)))</f>
        <v/>
      </c>
      <c r="CB104" s="272" t="str">
        <f ca="true">+IF(OFFSET('Water Data'!$G$27,0,10*ROW('Water Data'!G98))="","",OFFSET('Water Data'!$G$27,0,10*ROW('Water Data'!G98)))</f>
        <v/>
      </c>
      <c r="CC104" s="272" t="str">
        <f ca="true">+IF(OFFSET('Water Data'!$G$28,0,10*ROW('Water Data'!G98))="","",OFFSET('Water Data'!$G$28,0,10*ROW('Water Data'!G98)))</f>
        <v/>
      </c>
      <c r="CD104" s="272" t="str">
        <f ca="true">+IF(OFFSET('Water Data'!$G$29,0,10*ROW('Water Data'!G98))="","",OFFSET('Water Data'!$G$29,0,10*ROW('Water Data'!G98)))</f>
        <v/>
      </c>
      <c r="CE104" s="272" t="str">
        <f ca="true">+IF(OFFSET('Water Data'!$H$27,0,10*ROW('Water Data'!H98))="","",OFFSET('Water Data'!$H$27,0,10*ROW('Water Data'!H98)))</f>
        <v/>
      </c>
      <c r="CF104" s="272" t="str">
        <f ca="true">+IF(OFFSET('Water Data'!$H$28,0,10*ROW('Water Data'!H98))="","",OFFSET('Water Data'!$H$28,0,10*ROW('Water Data'!H98)))</f>
        <v/>
      </c>
      <c r="CG104" s="272" t="str">
        <f ca="true">+IF(OFFSET('Water Data'!$H$29,0,10*ROW('Water Data'!H98))="","",OFFSET('Water Data'!$H$29,0,10*ROW('Water Data'!H98)))</f>
        <v/>
      </c>
      <c r="CH104" s="272" t="str">
        <f ca="true">+IF(OFFSET('Water Data'!$I$27,0,10*ROW('Water Data'!I98))="","",OFFSET('Water Data'!$I$27,0,10*ROW('Water Data'!I98)))</f>
        <v/>
      </c>
      <c r="CI104" s="272" t="str">
        <f ca="true">+IF(OFFSET('Water Data'!$I$28,0,10*ROW('Water Data'!I98))="","",OFFSET('Water Data'!$I$28,0,10*ROW('Water Data'!I98)))</f>
        <v/>
      </c>
      <c r="CJ104" s="272" t="str">
        <f ca="true">+IF(OFFSET('Water Data'!$I$29,0,10*ROW('Water Data'!I98))="","",OFFSET('Water Data'!$I$29,0,10*ROW('Water Data'!I98)))</f>
        <v/>
      </c>
      <c r="CK104" s="272" t="str">
        <f ca="true">+IF(OFFSET('Sanitation Data'!$D$28,0,10*ROW('Sanitation Data'!D98))="","",OFFSET('Sanitation Data'!$D$28,0,10*ROW('Sanitation Data'!D98)))</f>
        <v/>
      </c>
      <c r="CL104" s="272" t="str">
        <f ca="true">+IF(OFFSET('Sanitation Data'!$D$29,0,10*ROW('Sanitation Data'!D98))="","",OFFSET('Sanitation Data'!$D$29,0,10*ROW('Sanitation Data'!D98)))</f>
        <v/>
      </c>
      <c r="CM104" s="272" t="str">
        <f ca="true">+IF(OFFSET('Sanitation Data'!$D$30,0,10*ROW('Sanitation Data'!D98))="","",OFFSET('Sanitation Data'!$D$30,0,10*ROW('Sanitation Data'!D98)))</f>
        <v/>
      </c>
      <c r="CN104" s="272" t="str">
        <f ca="true">+IF(OFFSET('Sanitation Data'!$D$31,0,10*ROW('Sanitation Data'!D98))="","",OFFSET('Sanitation Data'!$D$31,0,10*ROW('Sanitation Data'!D98)))</f>
        <v/>
      </c>
      <c r="CO104" s="272" t="str">
        <f ca="true">+IF(OFFSET('Sanitation Data'!$D$32,0,10*ROW('Sanitation Data'!D98))="","",OFFSET('Sanitation Data'!$D$32,0,10*ROW('Sanitation Data'!D98)))</f>
        <v/>
      </c>
      <c r="CP104" s="272" t="str">
        <f ca="true">+IF(OFFSET('Sanitation Data'!$E$28,0,10*ROW('Sanitation Data'!E98))="","",OFFSET('Sanitation Data'!$E$28,0,10*ROW('Sanitation Data'!E98)))</f>
        <v/>
      </c>
      <c r="CQ104" s="272" t="str">
        <f ca="true">+IF(OFFSET('Sanitation Data'!$E$29,0,10*ROW('Sanitation Data'!E98))="","",OFFSET('Sanitation Data'!$E$29,0,10*ROW('Sanitation Data'!E98)))</f>
        <v/>
      </c>
      <c r="CR104" s="272" t="str">
        <f ca="true">+IF(OFFSET('Sanitation Data'!$E$30,0,10*ROW('Sanitation Data'!E98))="","",OFFSET('Sanitation Data'!$E$30,0,10*ROW('Sanitation Data'!E98)))</f>
        <v/>
      </c>
      <c r="CS104" s="272" t="str">
        <f ca="true">+IF(OFFSET('Sanitation Data'!$E$31,0,10*ROW('Sanitation Data'!E98))="","",OFFSET('Sanitation Data'!$E$31,0,10*ROW('Sanitation Data'!E98)))</f>
        <v/>
      </c>
      <c r="CT104" s="272" t="str">
        <f ca="true">+IF(OFFSET('Sanitation Data'!$E$32,0,10*ROW('Sanitation Data'!E98))="","",OFFSET('Sanitation Data'!$E$32,0,10*ROW('Sanitation Data'!E98)))</f>
        <v/>
      </c>
      <c r="CU104" s="272" t="str">
        <f ca="true">+IF(OFFSET('Sanitation Data'!$F$28,0,10*ROW('Sanitation Data'!F98))="","",OFFSET('Sanitation Data'!$F$28,0,10*ROW('Sanitation Data'!F98)))</f>
        <v/>
      </c>
      <c r="CV104" s="272" t="str">
        <f ca="true">+IF(OFFSET('Sanitation Data'!$F$29,0,10*ROW('Sanitation Data'!F98))="","",OFFSET('Sanitation Data'!$F$29,0,10*ROW('Sanitation Data'!F98)))</f>
        <v/>
      </c>
      <c r="CW104" s="272" t="str">
        <f ca="true">+IF(OFFSET('Sanitation Data'!$F$30,0,10*ROW('Sanitation Data'!F98))="","",OFFSET('Sanitation Data'!$F$30,0,10*ROW('Sanitation Data'!F98)))</f>
        <v/>
      </c>
      <c r="CX104" s="272" t="str">
        <f ca="true">+IF(OFFSET('Sanitation Data'!$F$31,0,10*ROW('Sanitation Data'!F98))="","",OFFSET('Sanitation Data'!$F$31,0,10*ROW('Sanitation Data'!F98)))</f>
        <v/>
      </c>
      <c r="CY104" s="272" t="str">
        <f ca="true">+IF(OFFSET('Sanitation Data'!$F$32,0,10*ROW('Sanitation Data'!F98))="","",OFFSET('Sanitation Data'!$F$32,0,10*ROW('Sanitation Data'!F98)))</f>
        <v/>
      </c>
      <c r="CZ104" s="272" t="str">
        <f ca="true">+IF(OFFSET('Sanitation Data'!$G$28,0,10*ROW('Sanitation Data'!G98))="","",OFFSET('Sanitation Data'!$G$28,0,10*ROW('Sanitation Data'!G98)))</f>
        <v/>
      </c>
      <c r="DA104" s="272" t="str">
        <f ca="true">+IF(OFFSET('Sanitation Data'!$G$29,0,10*ROW('Sanitation Data'!G98))="","",OFFSET('Sanitation Data'!$G$29,0,10*ROW('Sanitation Data'!G98)))</f>
        <v/>
      </c>
      <c r="DB104" s="272" t="str">
        <f ca="true">+IF(OFFSET('Sanitation Data'!$G$30,0,10*ROW('Sanitation Data'!G98))="","",OFFSET('Sanitation Data'!$G$30,0,10*ROW('Sanitation Data'!G98)))</f>
        <v/>
      </c>
      <c r="DC104" s="272" t="str">
        <f ca="true">+IF(OFFSET('Sanitation Data'!$G$31,0,10*ROW('Sanitation Data'!G98))="","",OFFSET('Sanitation Data'!$G$31,0,10*ROW('Sanitation Data'!G98)))</f>
        <v/>
      </c>
      <c r="DD104" s="272" t="str">
        <f ca="true">+IF(OFFSET('Sanitation Data'!$G$32,0,10*ROW('Sanitation Data'!G98))="","",OFFSET('Sanitation Data'!$G$32,0,10*ROW('Sanitation Data'!G98)))</f>
        <v/>
      </c>
      <c r="DE104" s="272" t="str">
        <f ca="true">+IF(OFFSET('Sanitation Data'!$H$28,0,10*ROW('Sanitation Data'!H98))="","",OFFSET('Sanitation Data'!$H$28,0,10*ROW('Sanitation Data'!H98)))</f>
        <v/>
      </c>
      <c r="DF104" s="272" t="str">
        <f ca="true">+IF(OFFSET('Sanitation Data'!$H$29,0,10*ROW('Sanitation Data'!H98))="","",OFFSET('Sanitation Data'!$H$29,0,10*ROW('Sanitation Data'!H98)))</f>
        <v/>
      </c>
      <c r="DG104" s="272" t="str">
        <f ca="true">+IF(OFFSET('Sanitation Data'!$H$30,0,10*ROW('Sanitation Data'!H98))="","",OFFSET('Sanitation Data'!$H$30,0,10*ROW('Sanitation Data'!H98)))</f>
        <v/>
      </c>
      <c r="DH104" s="272" t="str">
        <f ca="true">+IF(OFFSET('Sanitation Data'!$H$31,0,10*ROW('Sanitation Data'!H98))="","",OFFSET('Sanitation Data'!$H$31,0,10*ROW('Sanitation Data'!H98)))</f>
        <v/>
      </c>
      <c r="DI104" s="272" t="str">
        <f ca="true">+IF(OFFSET('Sanitation Data'!$H$32,0,10*ROW('Sanitation Data'!H98))="","",OFFSET('Sanitation Data'!$H$32,0,10*ROW('Sanitation Data'!H98)))</f>
        <v/>
      </c>
      <c r="DJ104" s="272" t="str">
        <f ca="true">+IF(OFFSET('Sanitation Data'!$I$28,0,10*ROW('Sanitation Data'!I98))="","",OFFSET('Sanitation Data'!$I$28,0,10*ROW('Sanitation Data'!I98)))</f>
        <v/>
      </c>
      <c r="DK104" s="272" t="str">
        <f ca="true">+IF(OFFSET('Sanitation Data'!$I$29,0,10*ROW('Sanitation Data'!I98))="","",OFFSET('Sanitation Data'!$I$29,0,10*ROW('Sanitation Data'!I98)))</f>
        <v/>
      </c>
      <c r="DL104" s="272" t="str">
        <f ca="true">+IF(OFFSET('Sanitation Data'!$I$30,0,10*ROW('Sanitation Data'!I98))="","",OFFSET('Sanitation Data'!$I$30,0,10*ROW('Sanitation Data'!I98)))</f>
        <v/>
      </c>
      <c r="DM104" s="272" t="str">
        <f ca="true">+IF(OFFSET('Sanitation Data'!$I$31,0,10*ROW('Sanitation Data'!I98))="","",OFFSET('Sanitation Data'!$I$31,0,10*ROW('Sanitation Data'!I98)))</f>
        <v/>
      </c>
      <c r="DN104" s="272" t="str">
        <f ca="true">+IF(OFFSET('Sanitation Data'!$I$32,0,10*ROW('Sanitation Data'!I98))="","",OFFSET('Sanitation Data'!$I$32,0,10*ROW('Sanitation Data'!I98)))</f>
        <v/>
      </c>
      <c r="DO104" s="272" t="str">
        <f ca="true">+IF(OFFSET('Hygiene Data'!$D$11,0,10*ROW('Hygiene Data'!D98))="","",OFFSET('Hygiene Data'!$D$11,0,10*ROW('Hygiene Data'!D98)))</f>
        <v/>
      </c>
      <c r="DP104" s="272" t="str">
        <f ca="true">+IF(OFFSET('Hygiene Data'!$D$12,0,10*ROW('Hygiene Data'!D98))="","",OFFSET('Hygiene Data'!$D$12,0,10*ROW('Hygiene Data'!D98)))</f>
        <v/>
      </c>
      <c r="DQ104" s="272" t="str">
        <f ca="true">+IF(OFFSET('Hygiene Data'!$D$13,0,10*ROW('Hygiene Data'!D98))="","",OFFSET('Hygiene Data'!$D$13,0,10*ROW('Hygiene Data'!D98)))</f>
        <v/>
      </c>
      <c r="DR104" s="272" t="str">
        <f ca="true">+IF(OFFSET('Hygiene Data'!$E$11,0,10*ROW('Hygiene Data'!E98))="","",OFFSET('Hygiene Data'!$E$11,0,10*ROW('Hygiene Data'!E98)))</f>
        <v/>
      </c>
      <c r="DS104" s="272" t="str">
        <f ca="true">+IF(OFFSET('Hygiene Data'!$E$12,0,10*ROW('Hygiene Data'!E98))="","",OFFSET('Hygiene Data'!$E$12,0,10*ROW('Hygiene Data'!E98)))</f>
        <v/>
      </c>
      <c r="DT104" s="272" t="str">
        <f ca="true">+IF(OFFSET('Hygiene Data'!$E$13,0,10*ROW('Hygiene Data'!E98))="","",OFFSET('Hygiene Data'!$E$13,0,10*ROW('Hygiene Data'!E98)))</f>
        <v/>
      </c>
      <c r="DU104" s="272" t="str">
        <f ca="true">+IF(OFFSET('Hygiene Data'!$F$11,0,10*ROW('Hygiene Data'!F98))="","",OFFSET('Hygiene Data'!$F$11,0,10*ROW('Hygiene Data'!F98)))</f>
        <v/>
      </c>
      <c r="DV104" s="272" t="str">
        <f ca="true">+IF(OFFSET('Hygiene Data'!$F$12,0,10*ROW('Hygiene Data'!F98))="","",OFFSET('Hygiene Data'!$F$12,0,10*ROW('Hygiene Data'!F98)))</f>
        <v/>
      </c>
      <c r="DW104" s="272" t="str">
        <f ca="true">+IF(OFFSET('Hygiene Data'!$F$13,0,10*ROW('Hygiene Data'!F98))="","",OFFSET('Hygiene Data'!$F$13,0,10*ROW('Hygiene Data'!F98)))</f>
        <v/>
      </c>
      <c r="DX104" s="272" t="str">
        <f ca="true">+IF(OFFSET('Hygiene Data'!$G$11,0,10*ROW('Hygiene Data'!G98))="","",OFFSET('Hygiene Data'!$G$11,0,10*ROW('Hygiene Data'!G98)))</f>
        <v/>
      </c>
      <c r="DY104" s="272" t="str">
        <f ca="true">+IF(OFFSET('Hygiene Data'!$G$12,0,10*ROW('Hygiene Data'!G98))="","",OFFSET('Hygiene Data'!$G$12,0,10*ROW('Hygiene Data'!G98)))</f>
        <v/>
      </c>
      <c r="DZ104" s="272" t="str">
        <f ca="true">+IF(OFFSET('Hygiene Data'!$G$13,0,10*ROW('Hygiene Data'!G98))="","",OFFSET('Hygiene Data'!$G$13,0,10*ROW('Hygiene Data'!G98)))</f>
        <v/>
      </c>
      <c r="EA104" s="272" t="str">
        <f ca="true">+IF(OFFSET('Hygiene Data'!$H$11,0,10*ROW('Hygiene Data'!H98))="","",OFFSET('Hygiene Data'!$H$11,0,10*ROW('Hygiene Data'!H98)))</f>
        <v/>
      </c>
      <c r="EB104" s="272" t="str">
        <f ca="true">+IF(OFFSET('Hygiene Data'!$H$12,0,10*ROW('Hygiene Data'!H98))="","",OFFSET('Hygiene Data'!$H$12,0,10*ROW('Hygiene Data'!H98)))</f>
        <v/>
      </c>
      <c r="EC104" s="272" t="str">
        <f ca="true">+IF(OFFSET('Hygiene Data'!$H$13,0,10*ROW('Hygiene Data'!H98))="","",OFFSET('Hygiene Data'!$H$13,0,10*ROW('Hygiene Data'!H98)))</f>
        <v/>
      </c>
      <c r="ED104" s="272" t="str">
        <f ca="true">+IF(OFFSET('Hygiene Data'!$I$11,0,10*ROW('Hygiene Data'!I98))="","",OFFSET('Hygiene Data'!$I$11,0,10*ROW('Hygiene Data'!I98)))</f>
        <v/>
      </c>
      <c r="EE104" s="272" t="str">
        <f ca="true">+IF(OFFSET('Hygiene Data'!$I$12,0,10*ROW('Hygiene Data'!I98))="","",OFFSET('Hygiene Data'!$I$12,0,10*ROW('Hygiene Data'!I98)))</f>
        <v/>
      </c>
      <c r="EF104" s="272" t="str">
        <f ca="true">+IF(OFFSET('Hygiene Data'!$I$13,0,10*ROW('Hygiene Data'!I98))="","",OFFSET('Hygiene Data'!$I$13,0,10*ROW('Hygiene Data'!I98)))</f>
        <v/>
      </c>
    </row>
    <row xmlns:x14ac="http://schemas.microsoft.com/office/spreadsheetml/2009/9/ac" r="105" x14ac:dyDescent="0.2">
      <c r="A105" s="36" t="str">
        <f ca="true">+IF(OFFSET('Water Data'!$B$2,0,10*ROW('Water Data'!E99))="","",OFFSET('Water Data'!$B$2,0,10*ROW('Water Data'!E99)))</f>
        <v/>
      </c>
      <c r="B105" s="36" t="str">
        <f ca="true">+IF(OFFSET('Water Data'!$C$2,0,10*ROW('Water Data'!F99))="","",OFFSET('Water Data'!$C$2,0,10*ROW('Water Data'!F99)))</f>
        <v/>
      </c>
      <c r="C105" s="328" t="str">
        <f t="shared" ca="true" si="1"/>
        <v/>
      </c>
      <c r="D105" s="93"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93"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93"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93"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93"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93"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93"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93"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93"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93"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93"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93"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93"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93"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93"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93"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93"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93"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94"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94"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94"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94"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94"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94"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94"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94"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94"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94"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94"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94"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94"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94"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94"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94"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94"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94"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94"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94"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94"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94"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94"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94"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94"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94"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94"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94"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94"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94"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95"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95"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95"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95"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95"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95"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95"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95"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95"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95"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95"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95"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95"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95"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95"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95"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95"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95"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72"/>
      <c r="BS105" s="272" t="str">
        <f ca="true">+IF(OFFSET('Water Data'!$D$27,0,10*ROW('Water Data'!D99))="","",OFFSET('Water Data'!$D$27,0,10*ROW('Water Data'!D99)))</f>
        <v/>
      </c>
      <c r="BT105" s="272" t="str">
        <f ca="true">+IF(OFFSET('Water Data'!$D$28,0,10*ROW('Water Data'!D99))="","",OFFSET('Water Data'!$D$28,0,10*ROW('Water Data'!D99)))</f>
        <v/>
      </c>
      <c r="BU105" s="272" t="str">
        <f ca="true">+IF(OFFSET('Water Data'!$D$29,0,10*ROW('Water Data'!D99))="","",OFFSET('Water Data'!$D$29,0,10*ROW('Water Data'!D99)))</f>
        <v/>
      </c>
      <c r="BV105" s="272" t="str">
        <f ca="true">+IF(OFFSET('Water Data'!$E$27,0,10*ROW('Water Data'!E99))="","",OFFSET('Water Data'!$E$27,0,10*ROW('Water Data'!E99)))</f>
        <v/>
      </c>
      <c r="BW105" s="272" t="str">
        <f ca="true">+IF(OFFSET('Water Data'!$E$28,0,10*ROW('Water Data'!E99))="","",OFFSET('Water Data'!$E$28,0,10*ROW('Water Data'!E99)))</f>
        <v/>
      </c>
      <c r="BX105" s="272" t="str">
        <f ca="true">+IF(OFFSET('Water Data'!$E$29,0,10*ROW('Water Data'!E99))="","",OFFSET('Water Data'!$E$29,0,10*ROW('Water Data'!E99)))</f>
        <v/>
      </c>
      <c r="BY105" s="272" t="str">
        <f ca="true">+IF(OFFSET('Water Data'!$F$27,0,10*ROW('Water Data'!F99))="","",OFFSET('Water Data'!$F$27,0,10*ROW('Water Data'!F99)))</f>
        <v/>
      </c>
      <c r="BZ105" s="272" t="str">
        <f ca="true">+IF(OFFSET('Water Data'!$F$28,0,10*ROW('Water Data'!F99))="","",OFFSET('Water Data'!$F$28,0,10*ROW('Water Data'!F99)))</f>
        <v/>
      </c>
      <c r="CA105" s="272" t="str">
        <f ca="true">+IF(OFFSET('Water Data'!$F$29,0,10*ROW('Water Data'!F99))="","",OFFSET('Water Data'!$F$29,0,10*ROW('Water Data'!F99)))</f>
        <v/>
      </c>
      <c r="CB105" s="272" t="str">
        <f ca="true">+IF(OFFSET('Water Data'!$G$27,0,10*ROW('Water Data'!G99))="","",OFFSET('Water Data'!$G$27,0,10*ROW('Water Data'!G99)))</f>
        <v/>
      </c>
      <c r="CC105" s="272" t="str">
        <f ca="true">+IF(OFFSET('Water Data'!$G$28,0,10*ROW('Water Data'!G99))="","",OFFSET('Water Data'!$G$28,0,10*ROW('Water Data'!G99)))</f>
        <v/>
      </c>
      <c r="CD105" s="272" t="str">
        <f ca="true">+IF(OFFSET('Water Data'!$G$29,0,10*ROW('Water Data'!G99))="","",OFFSET('Water Data'!$G$29,0,10*ROW('Water Data'!G99)))</f>
        <v/>
      </c>
      <c r="CE105" s="272" t="str">
        <f ca="true">+IF(OFFSET('Water Data'!$H$27,0,10*ROW('Water Data'!H99))="","",OFFSET('Water Data'!$H$27,0,10*ROW('Water Data'!H99)))</f>
        <v/>
      </c>
      <c r="CF105" s="272" t="str">
        <f ca="true">+IF(OFFSET('Water Data'!$H$28,0,10*ROW('Water Data'!H99))="","",OFFSET('Water Data'!$H$28,0,10*ROW('Water Data'!H99)))</f>
        <v/>
      </c>
      <c r="CG105" s="272" t="str">
        <f ca="true">+IF(OFFSET('Water Data'!$H$29,0,10*ROW('Water Data'!H99))="","",OFFSET('Water Data'!$H$29,0,10*ROW('Water Data'!H99)))</f>
        <v/>
      </c>
      <c r="CH105" s="272" t="str">
        <f ca="true">+IF(OFFSET('Water Data'!$I$27,0,10*ROW('Water Data'!I99))="","",OFFSET('Water Data'!$I$27,0,10*ROW('Water Data'!I99)))</f>
        <v/>
      </c>
      <c r="CI105" s="272" t="str">
        <f ca="true">+IF(OFFSET('Water Data'!$I$28,0,10*ROW('Water Data'!I99))="","",OFFSET('Water Data'!$I$28,0,10*ROW('Water Data'!I99)))</f>
        <v/>
      </c>
      <c r="CJ105" s="272" t="str">
        <f ca="true">+IF(OFFSET('Water Data'!$I$29,0,10*ROW('Water Data'!I99))="","",OFFSET('Water Data'!$I$29,0,10*ROW('Water Data'!I99)))</f>
        <v/>
      </c>
      <c r="CK105" s="272" t="str">
        <f ca="true">+IF(OFFSET('Sanitation Data'!$D$28,0,10*ROW('Sanitation Data'!D99))="","",OFFSET('Sanitation Data'!$D$28,0,10*ROW('Sanitation Data'!D99)))</f>
        <v/>
      </c>
      <c r="CL105" s="272" t="str">
        <f ca="true">+IF(OFFSET('Sanitation Data'!$D$29,0,10*ROW('Sanitation Data'!D99))="","",OFFSET('Sanitation Data'!$D$29,0,10*ROW('Sanitation Data'!D99)))</f>
        <v/>
      </c>
      <c r="CM105" s="272" t="str">
        <f ca="true">+IF(OFFSET('Sanitation Data'!$D$30,0,10*ROW('Sanitation Data'!D99))="","",OFFSET('Sanitation Data'!$D$30,0,10*ROW('Sanitation Data'!D99)))</f>
        <v/>
      </c>
      <c r="CN105" s="272" t="str">
        <f ca="true">+IF(OFFSET('Sanitation Data'!$D$31,0,10*ROW('Sanitation Data'!D99))="","",OFFSET('Sanitation Data'!$D$31,0,10*ROW('Sanitation Data'!D99)))</f>
        <v/>
      </c>
      <c r="CO105" s="272" t="str">
        <f ca="true">+IF(OFFSET('Sanitation Data'!$D$32,0,10*ROW('Sanitation Data'!D99))="","",OFFSET('Sanitation Data'!$D$32,0,10*ROW('Sanitation Data'!D99)))</f>
        <v/>
      </c>
      <c r="CP105" s="272" t="str">
        <f ca="true">+IF(OFFSET('Sanitation Data'!$E$28,0,10*ROW('Sanitation Data'!E99))="","",OFFSET('Sanitation Data'!$E$28,0,10*ROW('Sanitation Data'!E99)))</f>
        <v/>
      </c>
      <c r="CQ105" s="272" t="str">
        <f ca="true">+IF(OFFSET('Sanitation Data'!$E$29,0,10*ROW('Sanitation Data'!E99))="","",OFFSET('Sanitation Data'!$E$29,0,10*ROW('Sanitation Data'!E99)))</f>
        <v/>
      </c>
      <c r="CR105" s="272" t="str">
        <f ca="true">+IF(OFFSET('Sanitation Data'!$E$30,0,10*ROW('Sanitation Data'!E99))="","",OFFSET('Sanitation Data'!$E$30,0,10*ROW('Sanitation Data'!E99)))</f>
        <v/>
      </c>
      <c r="CS105" s="272" t="str">
        <f ca="true">+IF(OFFSET('Sanitation Data'!$E$31,0,10*ROW('Sanitation Data'!E99))="","",OFFSET('Sanitation Data'!$E$31,0,10*ROW('Sanitation Data'!E99)))</f>
        <v/>
      </c>
      <c r="CT105" s="272" t="str">
        <f ca="true">+IF(OFFSET('Sanitation Data'!$E$32,0,10*ROW('Sanitation Data'!E99))="","",OFFSET('Sanitation Data'!$E$32,0,10*ROW('Sanitation Data'!E99)))</f>
        <v/>
      </c>
      <c r="CU105" s="272" t="str">
        <f ca="true">+IF(OFFSET('Sanitation Data'!$F$28,0,10*ROW('Sanitation Data'!F99))="","",OFFSET('Sanitation Data'!$F$28,0,10*ROW('Sanitation Data'!F99)))</f>
        <v/>
      </c>
      <c r="CV105" s="272" t="str">
        <f ca="true">+IF(OFFSET('Sanitation Data'!$F$29,0,10*ROW('Sanitation Data'!F99))="","",OFFSET('Sanitation Data'!$F$29,0,10*ROW('Sanitation Data'!F99)))</f>
        <v/>
      </c>
      <c r="CW105" s="272" t="str">
        <f ca="true">+IF(OFFSET('Sanitation Data'!$F$30,0,10*ROW('Sanitation Data'!F99))="","",OFFSET('Sanitation Data'!$F$30,0,10*ROW('Sanitation Data'!F99)))</f>
        <v/>
      </c>
      <c r="CX105" s="272" t="str">
        <f ca="true">+IF(OFFSET('Sanitation Data'!$F$31,0,10*ROW('Sanitation Data'!F99))="","",OFFSET('Sanitation Data'!$F$31,0,10*ROW('Sanitation Data'!F99)))</f>
        <v/>
      </c>
      <c r="CY105" s="272" t="str">
        <f ca="true">+IF(OFFSET('Sanitation Data'!$F$32,0,10*ROW('Sanitation Data'!F99))="","",OFFSET('Sanitation Data'!$F$32,0,10*ROW('Sanitation Data'!F99)))</f>
        <v/>
      </c>
      <c r="CZ105" s="272" t="str">
        <f ca="true">+IF(OFFSET('Sanitation Data'!$G$28,0,10*ROW('Sanitation Data'!G99))="","",OFFSET('Sanitation Data'!$G$28,0,10*ROW('Sanitation Data'!G99)))</f>
        <v/>
      </c>
      <c r="DA105" s="272" t="str">
        <f ca="true">+IF(OFFSET('Sanitation Data'!$G$29,0,10*ROW('Sanitation Data'!G99))="","",OFFSET('Sanitation Data'!$G$29,0,10*ROW('Sanitation Data'!G99)))</f>
        <v/>
      </c>
      <c r="DB105" s="272" t="str">
        <f ca="true">+IF(OFFSET('Sanitation Data'!$G$30,0,10*ROW('Sanitation Data'!G99))="","",OFFSET('Sanitation Data'!$G$30,0,10*ROW('Sanitation Data'!G99)))</f>
        <v/>
      </c>
      <c r="DC105" s="272" t="str">
        <f ca="true">+IF(OFFSET('Sanitation Data'!$G$31,0,10*ROW('Sanitation Data'!G99))="","",OFFSET('Sanitation Data'!$G$31,0,10*ROW('Sanitation Data'!G99)))</f>
        <v/>
      </c>
      <c r="DD105" s="272" t="str">
        <f ca="true">+IF(OFFSET('Sanitation Data'!$G$32,0,10*ROW('Sanitation Data'!G99))="","",OFFSET('Sanitation Data'!$G$32,0,10*ROW('Sanitation Data'!G99)))</f>
        <v/>
      </c>
      <c r="DE105" s="272" t="str">
        <f ca="true">+IF(OFFSET('Sanitation Data'!$H$28,0,10*ROW('Sanitation Data'!H99))="","",OFFSET('Sanitation Data'!$H$28,0,10*ROW('Sanitation Data'!H99)))</f>
        <v/>
      </c>
      <c r="DF105" s="272" t="str">
        <f ca="true">+IF(OFFSET('Sanitation Data'!$H$29,0,10*ROW('Sanitation Data'!H99))="","",OFFSET('Sanitation Data'!$H$29,0,10*ROW('Sanitation Data'!H99)))</f>
        <v/>
      </c>
      <c r="DG105" s="272" t="str">
        <f ca="true">+IF(OFFSET('Sanitation Data'!$H$30,0,10*ROW('Sanitation Data'!H99))="","",OFFSET('Sanitation Data'!$H$30,0,10*ROW('Sanitation Data'!H99)))</f>
        <v/>
      </c>
      <c r="DH105" s="272" t="str">
        <f ca="true">+IF(OFFSET('Sanitation Data'!$H$31,0,10*ROW('Sanitation Data'!H99))="","",OFFSET('Sanitation Data'!$H$31,0,10*ROW('Sanitation Data'!H99)))</f>
        <v/>
      </c>
      <c r="DI105" s="272" t="str">
        <f ca="true">+IF(OFFSET('Sanitation Data'!$H$32,0,10*ROW('Sanitation Data'!H99))="","",OFFSET('Sanitation Data'!$H$32,0,10*ROW('Sanitation Data'!H99)))</f>
        <v/>
      </c>
      <c r="DJ105" s="272" t="str">
        <f ca="true">+IF(OFFSET('Sanitation Data'!$I$28,0,10*ROW('Sanitation Data'!I99))="","",OFFSET('Sanitation Data'!$I$28,0,10*ROW('Sanitation Data'!I99)))</f>
        <v/>
      </c>
      <c r="DK105" s="272" t="str">
        <f ca="true">+IF(OFFSET('Sanitation Data'!$I$29,0,10*ROW('Sanitation Data'!I99))="","",OFFSET('Sanitation Data'!$I$29,0,10*ROW('Sanitation Data'!I99)))</f>
        <v/>
      </c>
      <c r="DL105" s="272" t="str">
        <f ca="true">+IF(OFFSET('Sanitation Data'!$I$30,0,10*ROW('Sanitation Data'!I99))="","",OFFSET('Sanitation Data'!$I$30,0,10*ROW('Sanitation Data'!I99)))</f>
        <v/>
      </c>
      <c r="DM105" s="272" t="str">
        <f ca="true">+IF(OFFSET('Sanitation Data'!$I$31,0,10*ROW('Sanitation Data'!I99))="","",OFFSET('Sanitation Data'!$I$31,0,10*ROW('Sanitation Data'!I99)))</f>
        <v/>
      </c>
      <c r="DN105" s="272" t="str">
        <f ca="true">+IF(OFFSET('Sanitation Data'!$I$32,0,10*ROW('Sanitation Data'!I99))="","",OFFSET('Sanitation Data'!$I$32,0,10*ROW('Sanitation Data'!I99)))</f>
        <v/>
      </c>
      <c r="DO105" s="272" t="str">
        <f ca="true">+IF(OFFSET('Hygiene Data'!$D$11,0,10*ROW('Hygiene Data'!D99))="","",OFFSET('Hygiene Data'!$D$11,0,10*ROW('Hygiene Data'!D99)))</f>
        <v/>
      </c>
      <c r="DP105" s="272" t="str">
        <f ca="true">+IF(OFFSET('Hygiene Data'!$D$12,0,10*ROW('Hygiene Data'!D99))="","",OFFSET('Hygiene Data'!$D$12,0,10*ROW('Hygiene Data'!D99)))</f>
        <v/>
      </c>
      <c r="DQ105" s="272" t="str">
        <f ca="true">+IF(OFFSET('Hygiene Data'!$D$13,0,10*ROW('Hygiene Data'!D99))="","",OFFSET('Hygiene Data'!$D$13,0,10*ROW('Hygiene Data'!D99)))</f>
        <v/>
      </c>
      <c r="DR105" s="272" t="str">
        <f ca="true">+IF(OFFSET('Hygiene Data'!$E$11,0,10*ROW('Hygiene Data'!E99))="","",OFFSET('Hygiene Data'!$E$11,0,10*ROW('Hygiene Data'!E99)))</f>
        <v/>
      </c>
      <c r="DS105" s="272" t="str">
        <f ca="true">+IF(OFFSET('Hygiene Data'!$E$12,0,10*ROW('Hygiene Data'!E99))="","",OFFSET('Hygiene Data'!$E$12,0,10*ROW('Hygiene Data'!E99)))</f>
        <v/>
      </c>
      <c r="DT105" s="272" t="str">
        <f ca="true">+IF(OFFSET('Hygiene Data'!$E$13,0,10*ROW('Hygiene Data'!E99))="","",OFFSET('Hygiene Data'!$E$13,0,10*ROW('Hygiene Data'!E99)))</f>
        <v/>
      </c>
      <c r="DU105" s="272" t="str">
        <f ca="true">+IF(OFFSET('Hygiene Data'!$F$11,0,10*ROW('Hygiene Data'!F99))="","",OFFSET('Hygiene Data'!$F$11,0,10*ROW('Hygiene Data'!F99)))</f>
        <v/>
      </c>
      <c r="DV105" s="272" t="str">
        <f ca="true">+IF(OFFSET('Hygiene Data'!$F$12,0,10*ROW('Hygiene Data'!F99))="","",OFFSET('Hygiene Data'!$F$12,0,10*ROW('Hygiene Data'!F99)))</f>
        <v/>
      </c>
      <c r="DW105" s="272" t="str">
        <f ca="true">+IF(OFFSET('Hygiene Data'!$F$13,0,10*ROW('Hygiene Data'!F99))="","",OFFSET('Hygiene Data'!$F$13,0,10*ROW('Hygiene Data'!F99)))</f>
        <v/>
      </c>
      <c r="DX105" s="272" t="str">
        <f ca="true">+IF(OFFSET('Hygiene Data'!$G$11,0,10*ROW('Hygiene Data'!G99))="","",OFFSET('Hygiene Data'!$G$11,0,10*ROW('Hygiene Data'!G99)))</f>
        <v/>
      </c>
      <c r="DY105" s="272" t="str">
        <f ca="true">+IF(OFFSET('Hygiene Data'!$G$12,0,10*ROW('Hygiene Data'!G99))="","",OFFSET('Hygiene Data'!$G$12,0,10*ROW('Hygiene Data'!G99)))</f>
        <v/>
      </c>
      <c r="DZ105" s="272" t="str">
        <f ca="true">+IF(OFFSET('Hygiene Data'!$G$13,0,10*ROW('Hygiene Data'!G99))="","",OFFSET('Hygiene Data'!$G$13,0,10*ROW('Hygiene Data'!G99)))</f>
        <v/>
      </c>
      <c r="EA105" s="272" t="str">
        <f ca="true">+IF(OFFSET('Hygiene Data'!$H$11,0,10*ROW('Hygiene Data'!H99))="","",OFFSET('Hygiene Data'!$H$11,0,10*ROW('Hygiene Data'!H99)))</f>
        <v/>
      </c>
      <c r="EB105" s="272" t="str">
        <f ca="true">+IF(OFFSET('Hygiene Data'!$H$12,0,10*ROW('Hygiene Data'!H99))="","",OFFSET('Hygiene Data'!$H$12,0,10*ROW('Hygiene Data'!H99)))</f>
        <v/>
      </c>
      <c r="EC105" s="272" t="str">
        <f ca="true">+IF(OFFSET('Hygiene Data'!$H$13,0,10*ROW('Hygiene Data'!H99))="","",OFFSET('Hygiene Data'!$H$13,0,10*ROW('Hygiene Data'!H99)))</f>
        <v/>
      </c>
      <c r="ED105" s="272" t="str">
        <f ca="true">+IF(OFFSET('Hygiene Data'!$I$11,0,10*ROW('Hygiene Data'!I99))="","",OFFSET('Hygiene Data'!$I$11,0,10*ROW('Hygiene Data'!I99)))</f>
        <v/>
      </c>
      <c r="EE105" s="272" t="str">
        <f ca="true">+IF(OFFSET('Hygiene Data'!$I$12,0,10*ROW('Hygiene Data'!I99))="","",OFFSET('Hygiene Data'!$I$12,0,10*ROW('Hygiene Data'!I99)))</f>
        <v/>
      </c>
      <c r="EF105" s="272" t="str">
        <f ca="true">+IF(OFFSET('Hygiene Data'!$I$13,0,10*ROW('Hygiene Data'!I99))="","",OFFSET('Hygiene Data'!$I$13,0,10*ROW('Hygiene Data'!I99)))</f>
        <v/>
      </c>
    </row>
    <row xmlns:x14ac="http://schemas.microsoft.com/office/spreadsheetml/2009/9/ac" r="106" x14ac:dyDescent="0.2">
      <c r="A106" s="36" t="str">
        <f ca="true">+IF(OFFSET('Water Data'!$B$2,0,10*ROW('Water Data'!E100))="","",OFFSET('Water Data'!$B$2,0,10*ROW('Water Data'!E100)))</f>
        <v/>
      </c>
      <c r="B106" s="36" t="str">
        <f ca="true">+IF(OFFSET('Water Data'!$C$2,0,10*ROW('Water Data'!F100))="","",OFFSET('Water Data'!$C$2,0,10*ROW('Water Data'!F100)))</f>
        <v/>
      </c>
      <c r="C106" s="328" t="str">
        <f t="shared" ca="true" si="1"/>
        <v/>
      </c>
      <c r="D106" s="93"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93"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93"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93"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93"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93"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93"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93"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93"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93"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93"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93"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93"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93"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93"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93"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93"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93"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94"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94"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94"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94"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94"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94"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94"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94"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94"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94"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94"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94"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94"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94"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94"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94"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94"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94"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94"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94"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94"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94"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94"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94"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94"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94"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94"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94"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94"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94"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95"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95"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95"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95"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95"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95"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95"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95"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95"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95"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95"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95"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95"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95"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95"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95"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95"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95"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72"/>
      <c r="BS106" s="272" t="str">
        <f ca="true">+IF(OFFSET('Water Data'!$D$27,0,10*ROW('Water Data'!D100))="","",OFFSET('Water Data'!$D$27,0,10*ROW('Water Data'!D100)))</f>
        <v/>
      </c>
      <c r="BT106" s="272" t="str">
        <f ca="true">+IF(OFFSET('Water Data'!$D$28,0,10*ROW('Water Data'!D100))="","",OFFSET('Water Data'!$D$28,0,10*ROW('Water Data'!D100)))</f>
        <v/>
      </c>
      <c r="BU106" s="272" t="str">
        <f ca="true">+IF(OFFSET('Water Data'!$D$29,0,10*ROW('Water Data'!D100))="","",OFFSET('Water Data'!$D$29,0,10*ROW('Water Data'!D100)))</f>
        <v/>
      </c>
      <c r="BV106" s="272" t="str">
        <f ca="true">+IF(OFFSET('Water Data'!$E$27,0,10*ROW('Water Data'!E100))="","",OFFSET('Water Data'!$E$27,0,10*ROW('Water Data'!E100)))</f>
        <v/>
      </c>
      <c r="BW106" s="272" t="str">
        <f ca="true">+IF(OFFSET('Water Data'!$E$28,0,10*ROW('Water Data'!E100))="","",OFFSET('Water Data'!$E$28,0,10*ROW('Water Data'!E100)))</f>
        <v/>
      </c>
      <c r="BX106" s="272" t="str">
        <f ca="true">+IF(OFFSET('Water Data'!$E$29,0,10*ROW('Water Data'!E100))="","",OFFSET('Water Data'!$E$29,0,10*ROW('Water Data'!E100)))</f>
        <v/>
      </c>
      <c r="BY106" s="272" t="str">
        <f ca="true">+IF(OFFSET('Water Data'!$F$27,0,10*ROW('Water Data'!F100))="","",OFFSET('Water Data'!$F$27,0,10*ROW('Water Data'!F100)))</f>
        <v/>
      </c>
      <c r="BZ106" s="272" t="str">
        <f ca="true">+IF(OFFSET('Water Data'!$F$28,0,10*ROW('Water Data'!F100))="","",OFFSET('Water Data'!$F$28,0,10*ROW('Water Data'!F100)))</f>
        <v/>
      </c>
      <c r="CA106" s="272" t="str">
        <f ca="true">+IF(OFFSET('Water Data'!$F$29,0,10*ROW('Water Data'!F100))="","",OFFSET('Water Data'!$F$29,0,10*ROW('Water Data'!F100)))</f>
        <v/>
      </c>
      <c r="CB106" s="272" t="str">
        <f ca="true">+IF(OFFSET('Water Data'!$G$27,0,10*ROW('Water Data'!G100))="","",OFFSET('Water Data'!$G$27,0,10*ROW('Water Data'!G100)))</f>
        <v/>
      </c>
      <c r="CC106" s="272" t="str">
        <f ca="true">+IF(OFFSET('Water Data'!$G$28,0,10*ROW('Water Data'!G100))="","",OFFSET('Water Data'!$G$28,0,10*ROW('Water Data'!G100)))</f>
        <v/>
      </c>
      <c r="CD106" s="272" t="str">
        <f ca="true">+IF(OFFSET('Water Data'!$G$29,0,10*ROW('Water Data'!G100))="","",OFFSET('Water Data'!$G$29,0,10*ROW('Water Data'!G100)))</f>
        <v/>
      </c>
      <c r="CE106" s="272" t="str">
        <f ca="true">+IF(OFFSET('Water Data'!$H$27,0,10*ROW('Water Data'!H100))="","",OFFSET('Water Data'!$H$27,0,10*ROW('Water Data'!H100)))</f>
        <v/>
      </c>
      <c r="CF106" s="272" t="str">
        <f ca="true">+IF(OFFSET('Water Data'!$H$28,0,10*ROW('Water Data'!H100))="","",OFFSET('Water Data'!$H$28,0,10*ROW('Water Data'!H100)))</f>
        <v/>
      </c>
      <c r="CG106" s="272" t="str">
        <f ca="true">+IF(OFFSET('Water Data'!$H$29,0,10*ROW('Water Data'!H100))="","",OFFSET('Water Data'!$H$29,0,10*ROW('Water Data'!H100)))</f>
        <v/>
      </c>
      <c r="CH106" s="272" t="str">
        <f ca="true">+IF(OFFSET('Water Data'!$I$27,0,10*ROW('Water Data'!I100))="","",OFFSET('Water Data'!$I$27,0,10*ROW('Water Data'!I100)))</f>
        <v/>
      </c>
      <c r="CI106" s="272" t="str">
        <f ca="true">+IF(OFFSET('Water Data'!$I$28,0,10*ROW('Water Data'!I100))="","",OFFSET('Water Data'!$I$28,0,10*ROW('Water Data'!I100)))</f>
        <v/>
      </c>
      <c r="CJ106" s="272" t="str">
        <f ca="true">+IF(OFFSET('Water Data'!$I$29,0,10*ROW('Water Data'!I100))="","",OFFSET('Water Data'!$I$29,0,10*ROW('Water Data'!I100)))</f>
        <v/>
      </c>
      <c r="CK106" s="272" t="str">
        <f ca="true">+IF(OFFSET('Sanitation Data'!$D$28,0,10*ROW('Sanitation Data'!D100))="","",OFFSET('Sanitation Data'!$D$28,0,10*ROW('Sanitation Data'!D100)))</f>
        <v/>
      </c>
      <c r="CL106" s="272" t="str">
        <f ca="true">+IF(OFFSET('Sanitation Data'!$D$29,0,10*ROW('Sanitation Data'!D100))="","",OFFSET('Sanitation Data'!$D$29,0,10*ROW('Sanitation Data'!D100)))</f>
        <v/>
      </c>
      <c r="CM106" s="272" t="str">
        <f ca="true">+IF(OFFSET('Sanitation Data'!$D$30,0,10*ROW('Sanitation Data'!D100))="","",OFFSET('Sanitation Data'!$D$30,0,10*ROW('Sanitation Data'!D100)))</f>
        <v/>
      </c>
      <c r="CN106" s="272" t="str">
        <f ca="true">+IF(OFFSET('Sanitation Data'!$D$31,0,10*ROW('Sanitation Data'!D100))="","",OFFSET('Sanitation Data'!$D$31,0,10*ROW('Sanitation Data'!D100)))</f>
        <v/>
      </c>
      <c r="CO106" s="272" t="str">
        <f ca="true">+IF(OFFSET('Sanitation Data'!$D$32,0,10*ROW('Sanitation Data'!D100))="","",OFFSET('Sanitation Data'!$D$32,0,10*ROW('Sanitation Data'!D100)))</f>
        <v/>
      </c>
      <c r="CP106" s="272" t="str">
        <f ca="true">+IF(OFFSET('Sanitation Data'!$E$28,0,10*ROW('Sanitation Data'!E100))="","",OFFSET('Sanitation Data'!$E$28,0,10*ROW('Sanitation Data'!E100)))</f>
        <v/>
      </c>
      <c r="CQ106" s="272" t="str">
        <f ca="true">+IF(OFFSET('Sanitation Data'!$E$29,0,10*ROW('Sanitation Data'!E100))="","",OFFSET('Sanitation Data'!$E$29,0,10*ROW('Sanitation Data'!E100)))</f>
        <v/>
      </c>
      <c r="CR106" s="272" t="str">
        <f ca="true">+IF(OFFSET('Sanitation Data'!$E$30,0,10*ROW('Sanitation Data'!E100))="","",OFFSET('Sanitation Data'!$E$30,0,10*ROW('Sanitation Data'!E100)))</f>
        <v/>
      </c>
      <c r="CS106" s="272" t="str">
        <f ca="true">+IF(OFFSET('Sanitation Data'!$E$31,0,10*ROW('Sanitation Data'!E100))="","",OFFSET('Sanitation Data'!$E$31,0,10*ROW('Sanitation Data'!E100)))</f>
        <v/>
      </c>
      <c r="CT106" s="272" t="str">
        <f ca="true">+IF(OFFSET('Sanitation Data'!$E$32,0,10*ROW('Sanitation Data'!E100))="","",OFFSET('Sanitation Data'!$E$32,0,10*ROW('Sanitation Data'!E100)))</f>
        <v/>
      </c>
      <c r="CU106" s="272" t="str">
        <f ca="true">+IF(OFFSET('Sanitation Data'!$F$28,0,10*ROW('Sanitation Data'!F100))="","",OFFSET('Sanitation Data'!$F$28,0,10*ROW('Sanitation Data'!F100)))</f>
        <v/>
      </c>
      <c r="CV106" s="272" t="str">
        <f ca="true">+IF(OFFSET('Sanitation Data'!$F$29,0,10*ROW('Sanitation Data'!F100))="","",OFFSET('Sanitation Data'!$F$29,0,10*ROW('Sanitation Data'!F100)))</f>
        <v/>
      </c>
      <c r="CW106" s="272" t="str">
        <f ca="true">+IF(OFFSET('Sanitation Data'!$F$30,0,10*ROW('Sanitation Data'!F100))="","",OFFSET('Sanitation Data'!$F$30,0,10*ROW('Sanitation Data'!F100)))</f>
        <v/>
      </c>
      <c r="CX106" s="272" t="str">
        <f ca="true">+IF(OFFSET('Sanitation Data'!$F$31,0,10*ROW('Sanitation Data'!F100))="","",OFFSET('Sanitation Data'!$F$31,0,10*ROW('Sanitation Data'!F100)))</f>
        <v/>
      </c>
      <c r="CY106" s="272" t="str">
        <f ca="true">+IF(OFFSET('Sanitation Data'!$F$32,0,10*ROW('Sanitation Data'!F100))="","",OFFSET('Sanitation Data'!$F$32,0,10*ROW('Sanitation Data'!F100)))</f>
        <v/>
      </c>
      <c r="CZ106" s="272" t="str">
        <f ca="true">+IF(OFFSET('Sanitation Data'!$G$28,0,10*ROW('Sanitation Data'!G100))="","",OFFSET('Sanitation Data'!$G$28,0,10*ROW('Sanitation Data'!G100)))</f>
        <v/>
      </c>
      <c r="DA106" s="272" t="str">
        <f ca="true">+IF(OFFSET('Sanitation Data'!$G$29,0,10*ROW('Sanitation Data'!G100))="","",OFFSET('Sanitation Data'!$G$29,0,10*ROW('Sanitation Data'!G100)))</f>
        <v/>
      </c>
      <c r="DB106" s="272" t="str">
        <f ca="true">+IF(OFFSET('Sanitation Data'!$G$30,0,10*ROW('Sanitation Data'!G100))="","",OFFSET('Sanitation Data'!$G$30,0,10*ROW('Sanitation Data'!G100)))</f>
        <v/>
      </c>
      <c r="DC106" s="272" t="str">
        <f ca="true">+IF(OFFSET('Sanitation Data'!$G$31,0,10*ROW('Sanitation Data'!G100))="","",OFFSET('Sanitation Data'!$G$31,0,10*ROW('Sanitation Data'!G100)))</f>
        <v/>
      </c>
      <c r="DD106" s="272" t="str">
        <f ca="true">+IF(OFFSET('Sanitation Data'!$G$32,0,10*ROW('Sanitation Data'!G100))="","",OFFSET('Sanitation Data'!$G$32,0,10*ROW('Sanitation Data'!G100)))</f>
        <v/>
      </c>
      <c r="DE106" s="272" t="str">
        <f ca="true">+IF(OFFSET('Sanitation Data'!$H$28,0,10*ROW('Sanitation Data'!H100))="","",OFFSET('Sanitation Data'!$H$28,0,10*ROW('Sanitation Data'!H100)))</f>
        <v/>
      </c>
      <c r="DF106" s="272" t="str">
        <f ca="true">+IF(OFFSET('Sanitation Data'!$H$29,0,10*ROW('Sanitation Data'!H100))="","",OFFSET('Sanitation Data'!$H$29,0,10*ROW('Sanitation Data'!H100)))</f>
        <v/>
      </c>
      <c r="DG106" s="272" t="str">
        <f ca="true">+IF(OFFSET('Sanitation Data'!$H$30,0,10*ROW('Sanitation Data'!H100))="","",OFFSET('Sanitation Data'!$H$30,0,10*ROW('Sanitation Data'!H100)))</f>
        <v/>
      </c>
      <c r="DH106" s="272" t="str">
        <f ca="true">+IF(OFFSET('Sanitation Data'!$H$31,0,10*ROW('Sanitation Data'!H100))="","",OFFSET('Sanitation Data'!$H$31,0,10*ROW('Sanitation Data'!H100)))</f>
        <v/>
      </c>
      <c r="DI106" s="272" t="str">
        <f ca="true">+IF(OFFSET('Sanitation Data'!$H$32,0,10*ROW('Sanitation Data'!H100))="","",OFFSET('Sanitation Data'!$H$32,0,10*ROW('Sanitation Data'!H100)))</f>
        <v/>
      </c>
      <c r="DJ106" s="272" t="str">
        <f ca="true">+IF(OFFSET('Sanitation Data'!$I$28,0,10*ROW('Sanitation Data'!I100))="","",OFFSET('Sanitation Data'!$I$28,0,10*ROW('Sanitation Data'!I100)))</f>
        <v/>
      </c>
      <c r="DK106" s="272" t="str">
        <f ca="true">+IF(OFFSET('Sanitation Data'!$I$29,0,10*ROW('Sanitation Data'!I100))="","",OFFSET('Sanitation Data'!$I$29,0,10*ROW('Sanitation Data'!I100)))</f>
        <v/>
      </c>
      <c r="DL106" s="272" t="str">
        <f ca="true">+IF(OFFSET('Sanitation Data'!$I$30,0,10*ROW('Sanitation Data'!I100))="","",OFFSET('Sanitation Data'!$I$30,0,10*ROW('Sanitation Data'!I100)))</f>
        <v/>
      </c>
      <c r="DM106" s="272" t="str">
        <f ca="true">+IF(OFFSET('Sanitation Data'!$I$31,0,10*ROW('Sanitation Data'!I100))="","",OFFSET('Sanitation Data'!$I$31,0,10*ROW('Sanitation Data'!I100)))</f>
        <v/>
      </c>
      <c r="DN106" s="272" t="str">
        <f ca="true">+IF(OFFSET('Sanitation Data'!$I$32,0,10*ROW('Sanitation Data'!I100))="","",OFFSET('Sanitation Data'!$I$32,0,10*ROW('Sanitation Data'!I100)))</f>
        <v/>
      </c>
      <c r="DO106" s="272" t="str">
        <f ca="true">+IF(OFFSET('Hygiene Data'!$D$11,0,10*ROW('Hygiene Data'!D100))="","",OFFSET('Hygiene Data'!$D$11,0,10*ROW('Hygiene Data'!D100)))</f>
        <v/>
      </c>
      <c r="DP106" s="272" t="str">
        <f ca="true">+IF(OFFSET('Hygiene Data'!$D$12,0,10*ROW('Hygiene Data'!D100))="","",OFFSET('Hygiene Data'!$D$12,0,10*ROW('Hygiene Data'!D100)))</f>
        <v/>
      </c>
      <c r="DQ106" s="272" t="str">
        <f ca="true">+IF(OFFSET('Hygiene Data'!$D$13,0,10*ROW('Hygiene Data'!D100))="","",OFFSET('Hygiene Data'!$D$13,0,10*ROW('Hygiene Data'!D100)))</f>
        <v/>
      </c>
      <c r="DR106" s="272" t="str">
        <f ca="true">+IF(OFFSET('Hygiene Data'!$E$11,0,10*ROW('Hygiene Data'!E100))="","",OFFSET('Hygiene Data'!$E$11,0,10*ROW('Hygiene Data'!E100)))</f>
        <v/>
      </c>
      <c r="DS106" s="272" t="str">
        <f ca="true">+IF(OFFSET('Hygiene Data'!$E$12,0,10*ROW('Hygiene Data'!E100))="","",OFFSET('Hygiene Data'!$E$12,0,10*ROW('Hygiene Data'!E100)))</f>
        <v/>
      </c>
      <c r="DT106" s="272" t="str">
        <f ca="true">+IF(OFFSET('Hygiene Data'!$E$13,0,10*ROW('Hygiene Data'!E100))="","",OFFSET('Hygiene Data'!$E$13,0,10*ROW('Hygiene Data'!E100)))</f>
        <v/>
      </c>
      <c r="DU106" s="272" t="str">
        <f ca="true">+IF(OFFSET('Hygiene Data'!$F$11,0,10*ROW('Hygiene Data'!F100))="","",OFFSET('Hygiene Data'!$F$11,0,10*ROW('Hygiene Data'!F100)))</f>
        <v/>
      </c>
      <c r="DV106" s="272" t="str">
        <f ca="true">+IF(OFFSET('Hygiene Data'!$F$12,0,10*ROW('Hygiene Data'!F100))="","",OFFSET('Hygiene Data'!$F$12,0,10*ROW('Hygiene Data'!F100)))</f>
        <v/>
      </c>
      <c r="DW106" s="272" t="str">
        <f ca="true">+IF(OFFSET('Hygiene Data'!$F$13,0,10*ROW('Hygiene Data'!F100))="","",OFFSET('Hygiene Data'!$F$13,0,10*ROW('Hygiene Data'!F100)))</f>
        <v/>
      </c>
      <c r="DX106" s="272" t="str">
        <f ca="true">+IF(OFFSET('Hygiene Data'!$G$11,0,10*ROW('Hygiene Data'!G100))="","",OFFSET('Hygiene Data'!$G$11,0,10*ROW('Hygiene Data'!G100)))</f>
        <v/>
      </c>
      <c r="DY106" s="272" t="str">
        <f ca="true">+IF(OFFSET('Hygiene Data'!$G$12,0,10*ROW('Hygiene Data'!G100))="","",OFFSET('Hygiene Data'!$G$12,0,10*ROW('Hygiene Data'!G100)))</f>
        <v/>
      </c>
      <c r="DZ106" s="272" t="str">
        <f ca="true">+IF(OFFSET('Hygiene Data'!$G$13,0,10*ROW('Hygiene Data'!G100))="","",OFFSET('Hygiene Data'!$G$13,0,10*ROW('Hygiene Data'!G100)))</f>
        <v/>
      </c>
      <c r="EA106" s="272" t="str">
        <f ca="true">+IF(OFFSET('Hygiene Data'!$H$11,0,10*ROW('Hygiene Data'!H100))="","",OFFSET('Hygiene Data'!$H$11,0,10*ROW('Hygiene Data'!H100)))</f>
        <v/>
      </c>
      <c r="EB106" s="272" t="str">
        <f ca="true">+IF(OFFSET('Hygiene Data'!$H$12,0,10*ROW('Hygiene Data'!H100))="","",OFFSET('Hygiene Data'!$H$12,0,10*ROW('Hygiene Data'!H100)))</f>
        <v/>
      </c>
      <c r="EC106" s="272" t="str">
        <f ca="true">+IF(OFFSET('Hygiene Data'!$H$13,0,10*ROW('Hygiene Data'!H100))="","",OFFSET('Hygiene Data'!$H$13,0,10*ROW('Hygiene Data'!H100)))</f>
        <v/>
      </c>
      <c r="ED106" s="272" t="str">
        <f ca="true">+IF(OFFSET('Hygiene Data'!$I$11,0,10*ROW('Hygiene Data'!I100))="","",OFFSET('Hygiene Data'!$I$11,0,10*ROW('Hygiene Data'!I100)))</f>
        <v/>
      </c>
      <c r="EE106" s="272" t="str">
        <f ca="true">+IF(OFFSET('Hygiene Data'!$I$12,0,10*ROW('Hygiene Data'!I100))="","",OFFSET('Hygiene Data'!$I$12,0,10*ROW('Hygiene Data'!I100)))</f>
        <v/>
      </c>
      <c r="EF106" s="272" t="str">
        <f ca="true">+IF(OFFSET('Hygiene Data'!$I$13,0,10*ROW('Hygiene Data'!I100))="","",OFFSET('Hygiene Data'!$I$13,0,10*ROW('Hygiene Data'!I100)))</f>
        <v/>
      </c>
    </row>
    <row xmlns:x14ac="http://schemas.microsoft.com/office/spreadsheetml/2009/9/ac" r="107" x14ac:dyDescent="0.2">
      <c r="A107" s="36" t="str">
        <f ca="true">+IF(OFFSET('Water Data'!$B$2,0,10*ROW('Water Data'!E101))="","",OFFSET('Water Data'!$B$2,0,10*ROW('Water Data'!E101)))</f>
        <v/>
      </c>
      <c r="B107" s="36" t="str">
        <f ca="true">+IF(OFFSET('Water Data'!$C$2,0,10*ROW('Water Data'!F101))="","",OFFSET('Water Data'!$C$2,0,10*ROW('Water Data'!F101)))</f>
        <v/>
      </c>
      <c r="C107" s="328" t="str">
        <f t="shared" ca="true" si="1"/>
        <v/>
      </c>
      <c r="D107" s="93"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93"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93"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93"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93"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93"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93"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93"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93"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93"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93"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93"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93"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93"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93"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93"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93"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93"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94"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94"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94"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94"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94"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94"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94"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94"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94"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94"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94"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94"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94"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94"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94"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94"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94"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94"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94"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94"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94"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94"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94"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94"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94"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94"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94"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94"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94"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94"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95"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95"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95"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95"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95"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95"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95"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95"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95"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95"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95"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95"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95"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95"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95"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95"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95"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95"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72"/>
      <c r="BS107" s="272" t="str">
        <f ca="true">+IF(OFFSET('Water Data'!$D$27,0,10*ROW('Water Data'!D101))="","",OFFSET('Water Data'!$D$27,0,10*ROW('Water Data'!D101)))</f>
        <v/>
      </c>
      <c r="BT107" s="272" t="str">
        <f ca="true">+IF(OFFSET('Water Data'!$D$28,0,10*ROW('Water Data'!D101))="","",OFFSET('Water Data'!$D$28,0,10*ROW('Water Data'!D101)))</f>
        <v/>
      </c>
      <c r="BU107" s="272" t="str">
        <f ca="true">+IF(OFFSET('Water Data'!$D$29,0,10*ROW('Water Data'!D101))="","",OFFSET('Water Data'!$D$29,0,10*ROW('Water Data'!D101)))</f>
        <v/>
      </c>
      <c r="BV107" s="272" t="str">
        <f ca="true">+IF(OFFSET('Water Data'!$E$27,0,10*ROW('Water Data'!E101))="","",OFFSET('Water Data'!$E$27,0,10*ROW('Water Data'!E101)))</f>
        <v/>
      </c>
      <c r="BW107" s="272" t="str">
        <f ca="true">+IF(OFFSET('Water Data'!$E$28,0,10*ROW('Water Data'!E101))="","",OFFSET('Water Data'!$E$28,0,10*ROW('Water Data'!E101)))</f>
        <v/>
      </c>
      <c r="BX107" s="272" t="str">
        <f ca="true">+IF(OFFSET('Water Data'!$E$29,0,10*ROW('Water Data'!E101))="","",OFFSET('Water Data'!$E$29,0,10*ROW('Water Data'!E101)))</f>
        <v/>
      </c>
      <c r="BY107" s="272" t="str">
        <f ca="true">+IF(OFFSET('Water Data'!$F$27,0,10*ROW('Water Data'!F101))="","",OFFSET('Water Data'!$F$27,0,10*ROW('Water Data'!F101)))</f>
        <v/>
      </c>
      <c r="BZ107" s="272" t="str">
        <f ca="true">+IF(OFFSET('Water Data'!$F$28,0,10*ROW('Water Data'!F101))="","",OFFSET('Water Data'!$F$28,0,10*ROW('Water Data'!F101)))</f>
        <v/>
      </c>
      <c r="CA107" s="272" t="str">
        <f ca="true">+IF(OFFSET('Water Data'!$F$29,0,10*ROW('Water Data'!F101))="","",OFFSET('Water Data'!$F$29,0,10*ROW('Water Data'!F101)))</f>
        <v/>
      </c>
      <c r="CB107" s="272" t="str">
        <f ca="true">+IF(OFFSET('Water Data'!$G$27,0,10*ROW('Water Data'!G101))="","",OFFSET('Water Data'!$G$27,0,10*ROW('Water Data'!G101)))</f>
        <v/>
      </c>
      <c r="CC107" s="272" t="str">
        <f ca="true">+IF(OFFSET('Water Data'!$G$28,0,10*ROW('Water Data'!G101))="","",OFFSET('Water Data'!$G$28,0,10*ROW('Water Data'!G101)))</f>
        <v/>
      </c>
      <c r="CD107" s="272" t="str">
        <f ca="true">+IF(OFFSET('Water Data'!$G$29,0,10*ROW('Water Data'!G101))="","",OFFSET('Water Data'!$G$29,0,10*ROW('Water Data'!G101)))</f>
        <v/>
      </c>
      <c r="CE107" s="272" t="str">
        <f ca="true">+IF(OFFSET('Water Data'!$H$27,0,10*ROW('Water Data'!H101))="","",OFFSET('Water Data'!$H$27,0,10*ROW('Water Data'!H101)))</f>
        <v/>
      </c>
      <c r="CF107" s="272" t="str">
        <f ca="true">+IF(OFFSET('Water Data'!$H$28,0,10*ROW('Water Data'!H101))="","",OFFSET('Water Data'!$H$28,0,10*ROW('Water Data'!H101)))</f>
        <v/>
      </c>
      <c r="CG107" s="272" t="str">
        <f ca="true">+IF(OFFSET('Water Data'!$H$29,0,10*ROW('Water Data'!H101))="","",OFFSET('Water Data'!$H$29,0,10*ROW('Water Data'!H101)))</f>
        <v/>
      </c>
      <c r="CH107" s="272" t="str">
        <f ca="true">+IF(OFFSET('Water Data'!$I$27,0,10*ROW('Water Data'!I101))="","",OFFSET('Water Data'!$I$27,0,10*ROW('Water Data'!I101)))</f>
        <v/>
      </c>
      <c r="CI107" s="272" t="str">
        <f ca="true">+IF(OFFSET('Water Data'!$I$28,0,10*ROW('Water Data'!I101))="","",OFFSET('Water Data'!$I$28,0,10*ROW('Water Data'!I101)))</f>
        <v/>
      </c>
      <c r="CJ107" s="272" t="str">
        <f ca="true">+IF(OFFSET('Water Data'!$I$29,0,10*ROW('Water Data'!I101))="","",OFFSET('Water Data'!$I$29,0,10*ROW('Water Data'!I101)))</f>
        <v/>
      </c>
      <c r="CK107" s="272" t="str">
        <f ca="true">+IF(OFFSET('Sanitation Data'!$D$28,0,10*ROW('Sanitation Data'!D101))="","",OFFSET('Sanitation Data'!$D$28,0,10*ROW('Sanitation Data'!D101)))</f>
        <v/>
      </c>
      <c r="CL107" s="272" t="str">
        <f ca="true">+IF(OFFSET('Sanitation Data'!$D$29,0,10*ROW('Sanitation Data'!D101))="","",OFFSET('Sanitation Data'!$D$29,0,10*ROW('Sanitation Data'!D101)))</f>
        <v/>
      </c>
      <c r="CM107" s="272" t="str">
        <f ca="true">+IF(OFFSET('Sanitation Data'!$D$30,0,10*ROW('Sanitation Data'!D101))="","",OFFSET('Sanitation Data'!$D$30,0,10*ROW('Sanitation Data'!D101)))</f>
        <v/>
      </c>
      <c r="CN107" s="272" t="str">
        <f ca="true">+IF(OFFSET('Sanitation Data'!$D$31,0,10*ROW('Sanitation Data'!D101))="","",OFFSET('Sanitation Data'!$D$31,0,10*ROW('Sanitation Data'!D101)))</f>
        <v/>
      </c>
      <c r="CO107" s="272" t="str">
        <f ca="true">+IF(OFFSET('Sanitation Data'!$D$32,0,10*ROW('Sanitation Data'!D101))="","",OFFSET('Sanitation Data'!$D$32,0,10*ROW('Sanitation Data'!D101)))</f>
        <v/>
      </c>
      <c r="CP107" s="272" t="str">
        <f ca="true">+IF(OFFSET('Sanitation Data'!$E$28,0,10*ROW('Sanitation Data'!E101))="","",OFFSET('Sanitation Data'!$E$28,0,10*ROW('Sanitation Data'!E101)))</f>
        <v/>
      </c>
      <c r="CQ107" s="272" t="str">
        <f ca="true">+IF(OFFSET('Sanitation Data'!$E$29,0,10*ROW('Sanitation Data'!E101))="","",OFFSET('Sanitation Data'!$E$29,0,10*ROW('Sanitation Data'!E101)))</f>
        <v/>
      </c>
      <c r="CR107" s="272" t="str">
        <f ca="true">+IF(OFFSET('Sanitation Data'!$E$30,0,10*ROW('Sanitation Data'!E101))="","",OFFSET('Sanitation Data'!$E$30,0,10*ROW('Sanitation Data'!E101)))</f>
        <v/>
      </c>
      <c r="CS107" s="272" t="str">
        <f ca="true">+IF(OFFSET('Sanitation Data'!$E$31,0,10*ROW('Sanitation Data'!E101))="","",OFFSET('Sanitation Data'!$E$31,0,10*ROW('Sanitation Data'!E101)))</f>
        <v/>
      </c>
      <c r="CT107" s="272" t="str">
        <f ca="true">+IF(OFFSET('Sanitation Data'!$E$32,0,10*ROW('Sanitation Data'!E101))="","",OFFSET('Sanitation Data'!$E$32,0,10*ROW('Sanitation Data'!E101)))</f>
        <v/>
      </c>
      <c r="CU107" s="272" t="str">
        <f ca="true">+IF(OFFSET('Sanitation Data'!$F$28,0,10*ROW('Sanitation Data'!F101))="","",OFFSET('Sanitation Data'!$F$28,0,10*ROW('Sanitation Data'!F101)))</f>
        <v/>
      </c>
      <c r="CV107" s="272" t="str">
        <f ca="true">+IF(OFFSET('Sanitation Data'!$F$29,0,10*ROW('Sanitation Data'!F101))="","",OFFSET('Sanitation Data'!$F$29,0,10*ROW('Sanitation Data'!F101)))</f>
        <v/>
      </c>
      <c r="CW107" s="272" t="str">
        <f ca="true">+IF(OFFSET('Sanitation Data'!$F$30,0,10*ROW('Sanitation Data'!F101))="","",OFFSET('Sanitation Data'!$F$30,0,10*ROW('Sanitation Data'!F101)))</f>
        <v/>
      </c>
      <c r="CX107" s="272" t="str">
        <f ca="true">+IF(OFFSET('Sanitation Data'!$F$31,0,10*ROW('Sanitation Data'!F101))="","",OFFSET('Sanitation Data'!$F$31,0,10*ROW('Sanitation Data'!F101)))</f>
        <v/>
      </c>
      <c r="CY107" s="272" t="str">
        <f ca="true">+IF(OFFSET('Sanitation Data'!$F$32,0,10*ROW('Sanitation Data'!F101))="","",OFFSET('Sanitation Data'!$F$32,0,10*ROW('Sanitation Data'!F101)))</f>
        <v/>
      </c>
      <c r="CZ107" s="272" t="str">
        <f ca="true">+IF(OFFSET('Sanitation Data'!$G$28,0,10*ROW('Sanitation Data'!G101))="","",OFFSET('Sanitation Data'!$G$28,0,10*ROW('Sanitation Data'!G101)))</f>
        <v/>
      </c>
      <c r="DA107" s="272" t="str">
        <f ca="true">+IF(OFFSET('Sanitation Data'!$G$29,0,10*ROW('Sanitation Data'!G101))="","",OFFSET('Sanitation Data'!$G$29,0,10*ROW('Sanitation Data'!G101)))</f>
        <v/>
      </c>
      <c r="DB107" s="272" t="str">
        <f ca="true">+IF(OFFSET('Sanitation Data'!$G$30,0,10*ROW('Sanitation Data'!G101))="","",OFFSET('Sanitation Data'!$G$30,0,10*ROW('Sanitation Data'!G101)))</f>
        <v/>
      </c>
      <c r="DC107" s="272" t="str">
        <f ca="true">+IF(OFFSET('Sanitation Data'!$G$31,0,10*ROW('Sanitation Data'!G101))="","",OFFSET('Sanitation Data'!$G$31,0,10*ROW('Sanitation Data'!G101)))</f>
        <v/>
      </c>
      <c r="DD107" s="272" t="str">
        <f ca="true">+IF(OFFSET('Sanitation Data'!$G$32,0,10*ROW('Sanitation Data'!G101))="","",OFFSET('Sanitation Data'!$G$32,0,10*ROW('Sanitation Data'!G101)))</f>
        <v/>
      </c>
      <c r="DE107" s="272" t="str">
        <f ca="true">+IF(OFFSET('Sanitation Data'!$H$28,0,10*ROW('Sanitation Data'!H101))="","",OFFSET('Sanitation Data'!$H$28,0,10*ROW('Sanitation Data'!H101)))</f>
        <v/>
      </c>
      <c r="DF107" s="272" t="str">
        <f ca="true">+IF(OFFSET('Sanitation Data'!$H$29,0,10*ROW('Sanitation Data'!H101))="","",OFFSET('Sanitation Data'!$H$29,0,10*ROW('Sanitation Data'!H101)))</f>
        <v/>
      </c>
      <c r="DG107" s="272" t="str">
        <f ca="true">+IF(OFFSET('Sanitation Data'!$H$30,0,10*ROW('Sanitation Data'!H101))="","",OFFSET('Sanitation Data'!$H$30,0,10*ROW('Sanitation Data'!H101)))</f>
        <v/>
      </c>
      <c r="DH107" s="272" t="str">
        <f ca="true">+IF(OFFSET('Sanitation Data'!$H$31,0,10*ROW('Sanitation Data'!H101))="","",OFFSET('Sanitation Data'!$H$31,0,10*ROW('Sanitation Data'!H101)))</f>
        <v/>
      </c>
      <c r="DI107" s="272" t="str">
        <f ca="true">+IF(OFFSET('Sanitation Data'!$H$32,0,10*ROW('Sanitation Data'!H101))="","",OFFSET('Sanitation Data'!$H$32,0,10*ROW('Sanitation Data'!H101)))</f>
        <v/>
      </c>
      <c r="DJ107" s="272" t="str">
        <f ca="true">+IF(OFFSET('Sanitation Data'!$I$28,0,10*ROW('Sanitation Data'!I101))="","",OFFSET('Sanitation Data'!$I$28,0,10*ROW('Sanitation Data'!I101)))</f>
        <v/>
      </c>
      <c r="DK107" s="272" t="str">
        <f ca="true">+IF(OFFSET('Sanitation Data'!$I$29,0,10*ROW('Sanitation Data'!I101))="","",OFFSET('Sanitation Data'!$I$29,0,10*ROW('Sanitation Data'!I101)))</f>
        <v/>
      </c>
      <c r="DL107" s="272" t="str">
        <f ca="true">+IF(OFFSET('Sanitation Data'!$I$30,0,10*ROW('Sanitation Data'!I101))="","",OFFSET('Sanitation Data'!$I$30,0,10*ROW('Sanitation Data'!I101)))</f>
        <v/>
      </c>
      <c r="DM107" s="272" t="str">
        <f ca="true">+IF(OFFSET('Sanitation Data'!$I$31,0,10*ROW('Sanitation Data'!I101))="","",OFFSET('Sanitation Data'!$I$31,0,10*ROW('Sanitation Data'!I101)))</f>
        <v/>
      </c>
      <c r="DN107" s="272" t="str">
        <f ca="true">+IF(OFFSET('Sanitation Data'!$I$32,0,10*ROW('Sanitation Data'!I101))="","",OFFSET('Sanitation Data'!$I$32,0,10*ROW('Sanitation Data'!I101)))</f>
        <v/>
      </c>
      <c r="DO107" s="272" t="str">
        <f ca="true">+IF(OFFSET('Hygiene Data'!$D$11,0,10*ROW('Hygiene Data'!D101))="","",OFFSET('Hygiene Data'!$D$11,0,10*ROW('Hygiene Data'!D101)))</f>
        <v/>
      </c>
      <c r="DP107" s="272" t="str">
        <f ca="true">+IF(OFFSET('Hygiene Data'!$D$12,0,10*ROW('Hygiene Data'!D101))="","",OFFSET('Hygiene Data'!$D$12,0,10*ROW('Hygiene Data'!D101)))</f>
        <v/>
      </c>
      <c r="DQ107" s="272" t="str">
        <f ca="true">+IF(OFFSET('Hygiene Data'!$D$13,0,10*ROW('Hygiene Data'!D101))="","",OFFSET('Hygiene Data'!$D$13,0,10*ROW('Hygiene Data'!D101)))</f>
        <v/>
      </c>
      <c r="DR107" s="272" t="str">
        <f ca="true">+IF(OFFSET('Hygiene Data'!$E$11,0,10*ROW('Hygiene Data'!E101))="","",OFFSET('Hygiene Data'!$E$11,0,10*ROW('Hygiene Data'!E101)))</f>
        <v/>
      </c>
      <c r="DS107" s="272" t="str">
        <f ca="true">+IF(OFFSET('Hygiene Data'!$E$12,0,10*ROW('Hygiene Data'!E101))="","",OFFSET('Hygiene Data'!$E$12,0,10*ROW('Hygiene Data'!E101)))</f>
        <v/>
      </c>
      <c r="DT107" s="272" t="str">
        <f ca="true">+IF(OFFSET('Hygiene Data'!$E$13,0,10*ROW('Hygiene Data'!E101))="","",OFFSET('Hygiene Data'!$E$13,0,10*ROW('Hygiene Data'!E101)))</f>
        <v/>
      </c>
      <c r="DU107" s="272" t="str">
        <f ca="true">+IF(OFFSET('Hygiene Data'!$F$11,0,10*ROW('Hygiene Data'!F101))="","",OFFSET('Hygiene Data'!$F$11,0,10*ROW('Hygiene Data'!F101)))</f>
        <v/>
      </c>
      <c r="DV107" s="272" t="str">
        <f ca="true">+IF(OFFSET('Hygiene Data'!$F$12,0,10*ROW('Hygiene Data'!F101))="","",OFFSET('Hygiene Data'!$F$12,0,10*ROW('Hygiene Data'!F101)))</f>
        <v/>
      </c>
      <c r="DW107" s="272" t="str">
        <f ca="true">+IF(OFFSET('Hygiene Data'!$F$13,0,10*ROW('Hygiene Data'!F101))="","",OFFSET('Hygiene Data'!$F$13,0,10*ROW('Hygiene Data'!F101)))</f>
        <v/>
      </c>
      <c r="DX107" s="272" t="str">
        <f ca="true">+IF(OFFSET('Hygiene Data'!$G$11,0,10*ROW('Hygiene Data'!G101))="","",OFFSET('Hygiene Data'!$G$11,0,10*ROW('Hygiene Data'!G101)))</f>
        <v/>
      </c>
      <c r="DY107" s="272" t="str">
        <f ca="true">+IF(OFFSET('Hygiene Data'!$G$12,0,10*ROW('Hygiene Data'!G101))="","",OFFSET('Hygiene Data'!$G$12,0,10*ROW('Hygiene Data'!G101)))</f>
        <v/>
      </c>
      <c r="DZ107" s="272" t="str">
        <f ca="true">+IF(OFFSET('Hygiene Data'!$G$13,0,10*ROW('Hygiene Data'!G101))="","",OFFSET('Hygiene Data'!$G$13,0,10*ROW('Hygiene Data'!G101)))</f>
        <v/>
      </c>
      <c r="EA107" s="272" t="str">
        <f ca="true">+IF(OFFSET('Hygiene Data'!$H$11,0,10*ROW('Hygiene Data'!H101))="","",OFFSET('Hygiene Data'!$H$11,0,10*ROW('Hygiene Data'!H101)))</f>
        <v/>
      </c>
      <c r="EB107" s="272" t="str">
        <f ca="true">+IF(OFFSET('Hygiene Data'!$H$12,0,10*ROW('Hygiene Data'!H101))="","",OFFSET('Hygiene Data'!$H$12,0,10*ROW('Hygiene Data'!H101)))</f>
        <v/>
      </c>
      <c r="EC107" s="272" t="str">
        <f ca="true">+IF(OFFSET('Hygiene Data'!$H$13,0,10*ROW('Hygiene Data'!H101))="","",OFFSET('Hygiene Data'!$H$13,0,10*ROW('Hygiene Data'!H101)))</f>
        <v/>
      </c>
      <c r="ED107" s="272" t="str">
        <f ca="true">+IF(OFFSET('Hygiene Data'!$I$11,0,10*ROW('Hygiene Data'!I101))="","",OFFSET('Hygiene Data'!$I$11,0,10*ROW('Hygiene Data'!I101)))</f>
        <v/>
      </c>
      <c r="EE107" s="272" t="str">
        <f ca="true">+IF(OFFSET('Hygiene Data'!$I$12,0,10*ROW('Hygiene Data'!I101))="","",OFFSET('Hygiene Data'!$I$12,0,10*ROW('Hygiene Data'!I101)))</f>
        <v/>
      </c>
      <c r="EF107" s="272" t="str">
        <f ca="true">+IF(OFFSET('Hygiene Data'!$I$13,0,10*ROW('Hygiene Data'!I101))="","",OFFSET('Hygiene Data'!$I$13,0,10*ROW('Hygiene Data'!I101)))</f>
        <v/>
      </c>
    </row>
    <row xmlns:x14ac="http://schemas.microsoft.com/office/spreadsheetml/2009/9/ac" r="108" x14ac:dyDescent="0.2">
      <c r="A108" s="36" t="str">
        <f ca="true">+IF(OFFSET('Water Data'!$B$2,0,10*ROW('Water Data'!E102))="","",OFFSET('Water Data'!$B$2,0,10*ROW('Water Data'!E102)))</f>
        <v/>
      </c>
      <c r="B108" s="36" t="str">
        <f ca="true">+IF(OFFSET('Water Data'!$C$2,0,10*ROW('Water Data'!F102))="","",OFFSET('Water Data'!$C$2,0,10*ROW('Water Data'!F102)))</f>
        <v/>
      </c>
      <c r="C108" s="328" t="str">
        <f t="shared" ca="true" si="1"/>
        <v/>
      </c>
      <c r="D108" s="93"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93"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93"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93"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93"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93"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93"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93"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93"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93"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93"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93"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93"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93"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93"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93"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93"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93"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94"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94"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94"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94"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94"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94"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94"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94"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94"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94"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94"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94"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94"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94"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94"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94"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94"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94"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94"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94"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94"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94"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94"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94"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94"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94"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94"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94"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94"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94"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95"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95"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95"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95"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95"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95"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95"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95"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95"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95"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95"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95"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95"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95"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95"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95"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95"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95"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72"/>
      <c r="BS108" s="272" t="str">
        <f ca="true">+IF(OFFSET('Water Data'!$D$27,0,10*ROW('Water Data'!D102))="","",OFFSET('Water Data'!$D$27,0,10*ROW('Water Data'!D102)))</f>
        <v/>
      </c>
      <c r="BT108" s="272" t="str">
        <f ca="true">+IF(OFFSET('Water Data'!$D$28,0,10*ROW('Water Data'!D102))="","",OFFSET('Water Data'!$D$28,0,10*ROW('Water Data'!D102)))</f>
        <v/>
      </c>
      <c r="BU108" s="272" t="str">
        <f ca="true">+IF(OFFSET('Water Data'!$D$29,0,10*ROW('Water Data'!D102))="","",OFFSET('Water Data'!$D$29,0,10*ROW('Water Data'!D102)))</f>
        <v/>
      </c>
      <c r="BV108" s="272" t="str">
        <f ca="true">+IF(OFFSET('Water Data'!$E$27,0,10*ROW('Water Data'!E102))="","",OFFSET('Water Data'!$E$27,0,10*ROW('Water Data'!E102)))</f>
        <v/>
      </c>
      <c r="BW108" s="272" t="str">
        <f ca="true">+IF(OFFSET('Water Data'!$E$28,0,10*ROW('Water Data'!E102))="","",OFFSET('Water Data'!$E$28,0,10*ROW('Water Data'!E102)))</f>
        <v/>
      </c>
      <c r="BX108" s="272" t="str">
        <f ca="true">+IF(OFFSET('Water Data'!$E$29,0,10*ROW('Water Data'!E102))="","",OFFSET('Water Data'!$E$29,0,10*ROW('Water Data'!E102)))</f>
        <v/>
      </c>
      <c r="BY108" s="272" t="str">
        <f ca="true">+IF(OFFSET('Water Data'!$F$27,0,10*ROW('Water Data'!F102))="","",OFFSET('Water Data'!$F$27,0,10*ROW('Water Data'!F102)))</f>
        <v/>
      </c>
      <c r="BZ108" s="272" t="str">
        <f ca="true">+IF(OFFSET('Water Data'!$F$28,0,10*ROW('Water Data'!F102))="","",OFFSET('Water Data'!$F$28,0,10*ROW('Water Data'!F102)))</f>
        <v/>
      </c>
      <c r="CA108" s="272" t="str">
        <f ca="true">+IF(OFFSET('Water Data'!$F$29,0,10*ROW('Water Data'!F102))="","",OFFSET('Water Data'!$F$29,0,10*ROW('Water Data'!F102)))</f>
        <v/>
      </c>
      <c r="CB108" s="272" t="str">
        <f ca="true">+IF(OFFSET('Water Data'!$G$27,0,10*ROW('Water Data'!G102))="","",OFFSET('Water Data'!$G$27,0,10*ROW('Water Data'!G102)))</f>
        <v/>
      </c>
      <c r="CC108" s="272" t="str">
        <f ca="true">+IF(OFFSET('Water Data'!$G$28,0,10*ROW('Water Data'!G102))="","",OFFSET('Water Data'!$G$28,0,10*ROW('Water Data'!G102)))</f>
        <v/>
      </c>
      <c r="CD108" s="272" t="str">
        <f ca="true">+IF(OFFSET('Water Data'!$G$29,0,10*ROW('Water Data'!G102))="","",OFFSET('Water Data'!$G$29,0,10*ROW('Water Data'!G102)))</f>
        <v/>
      </c>
      <c r="CE108" s="272" t="str">
        <f ca="true">+IF(OFFSET('Water Data'!$H$27,0,10*ROW('Water Data'!H102))="","",OFFSET('Water Data'!$H$27,0,10*ROW('Water Data'!H102)))</f>
        <v/>
      </c>
      <c r="CF108" s="272" t="str">
        <f ca="true">+IF(OFFSET('Water Data'!$H$28,0,10*ROW('Water Data'!H102))="","",OFFSET('Water Data'!$H$28,0,10*ROW('Water Data'!H102)))</f>
        <v/>
      </c>
      <c r="CG108" s="272" t="str">
        <f ca="true">+IF(OFFSET('Water Data'!$H$29,0,10*ROW('Water Data'!H102))="","",OFFSET('Water Data'!$H$29,0,10*ROW('Water Data'!H102)))</f>
        <v/>
      </c>
      <c r="CH108" s="272" t="str">
        <f ca="true">+IF(OFFSET('Water Data'!$I$27,0,10*ROW('Water Data'!I102))="","",OFFSET('Water Data'!$I$27,0,10*ROW('Water Data'!I102)))</f>
        <v/>
      </c>
      <c r="CI108" s="272" t="str">
        <f ca="true">+IF(OFFSET('Water Data'!$I$28,0,10*ROW('Water Data'!I102))="","",OFFSET('Water Data'!$I$28,0,10*ROW('Water Data'!I102)))</f>
        <v/>
      </c>
      <c r="CJ108" s="272" t="str">
        <f ca="true">+IF(OFFSET('Water Data'!$I$29,0,10*ROW('Water Data'!I102))="","",OFFSET('Water Data'!$I$29,0,10*ROW('Water Data'!I102)))</f>
        <v/>
      </c>
      <c r="CK108" s="272" t="str">
        <f ca="true">+IF(OFFSET('Sanitation Data'!$D$28,0,10*ROW('Sanitation Data'!D102))="","",OFFSET('Sanitation Data'!$D$28,0,10*ROW('Sanitation Data'!D102)))</f>
        <v/>
      </c>
      <c r="CL108" s="272" t="str">
        <f ca="true">+IF(OFFSET('Sanitation Data'!$D$29,0,10*ROW('Sanitation Data'!D102))="","",OFFSET('Sanitation Data'!$D$29,0,10*ROW('Sanitation Data'!D102)))</f>
        <v/>
      </c>
      <c r="CM108" s="272" t="str">
        <f ca="true">+IF(OFFSET('Sanitation Data'!$D$30,0,10*ROW('Sanitation Data'!D102))="","",OFFSET('Sanitation Data'!$D$30,0,10*ROW('Sanitation Data'!D102)))</f>
        <v/>
      </c>
      <c r="CN108" s="272" t="str">
        <f ca="true">+IF(OFFSET('Sanitation Data'!$D$31,0,10*ROW('Sanitation Data'!D102))="","",OFFSET('Sanitation Data'!$D$31,0,10*ROW('Sanitation Data'!D102)))</f>
        <v/>
      </c>
      <c r="CO108" s="272" t="str">
        <f ca="true">+IF(OFFSET('Sanitation Data'!$D$32,0,10*ROW('Sanitation Data'!D102))="","",OFFSET('Sanitation Data'!$D$32,0,10*ROW('Sanitation Data'!D102)))</f>
        <v/>
      </c>
      <c r="CP108" s="272" t="str">
        <f ca="true">+IF(OFFSET('Sanitation Data'!$E$28,0,10*ROW('Sanitation Data'!E102))="","",OFFSET('Sanitation Data'!$E$28,0,10*ROW('Sanitation Data'!E102)))</f>
        <v/>
      </c>
      <c r="CQ108" s="272" t="str">
        <f ca="true">+IF(OFFSET('Sanitation Data'!$E$29,0,10*ROW('Sanitation Data'!E102))="","",OFFSET('Sanitation Data'!$E$29,0,10*ROW('Sanitation Data'!E102)))</f>
        <v/>
      </c>
      <c r="CR108" s="272" t="str">
        <f ca="true">+IF(OFFSET('Sanitation Data'!$E$30,0,10*ROW('Sanitation Data'!E102))="","",OFFSET('Sanitation Data'!$E$30,0,10*ROW('Sanitation Data'!E102)))</f>
        <v/>
      </c>
      <c r="CS108" s="272" t="str">
        <f ca="true">+IF(OFFSET('Sanitation Data'!$E$31,0,10*ROW('Sanitation Data'!E102))="","",OFFSET('Sanitation Data'!$E$31,0,10*ROW('Sanitation Data'!E102)))</f>
        <v/>
      </c>
      <c r="CT108" s="272" t="str">
        <f ca="true">+IF(OFFSET('Sanitation Data'!$E$32,0,10*ROW('Sanitation Data'!E102))="","",OFFSET('Sanitation Data'!$E$32,0,10*ROW('Sanitation Data'!E102)))</f>
        <v/>
      </c>
      <c r="CU108" s="272" t="str">
        <f ca="true">+IF(OFFSET('Sanitation Data'!$F$28,0,10*ROW('Sanitation Data'!F102))="","",OFFSET('Sanitation Data'!$F$28,0,10*ROW('Sanitation Data'!F102)))</f>
        <v/>
      </c>
      <c r="CV108" s="272" t="str">
        <f ca="true">+IF(OFFSET('Sanitation Data'!$F$29,0,10*ROW('Sanitation Data'!F102))="","",OFFSET('Sanitation Data'!$F$29,0,10*ROW('Sanitation Data'!F102)))</f>
        <v/>
      </c>
      <c r="CW108" s="272" t="str">
        <f ca="true">+IF(OFFSET('Sanitation Data'!$F$30,0,10*ROW('Sanitation Data'!F102))="","",OFFSET('Sanitation Data'!$F$30,0,10*ROW('Sanitation Data'!F102)))</f>
        <v/>
      </c>
      <c r="CX108" s="272" t="str">
        <f ca="true">+IF(OFFSET('Sanitation Data'!$F$31,0,10*ROW('Sanitation Data'!F102))="","",OFFSET('Sanitation Data'!$F$31,0,10*ROW('Sanitation Data'!F102)))</f>
        <v/>
      </c>
      <c r="CY108" s="272" t="str">
        <f ca="true">+IF(OFFSET('Sanitation Data'!$F$32,0,10*ROW('Sanitation Data'!F102))="","",OFFSET('Sanitation Data'!$F$32,0,10*ROW('Sanitation Data'!F102)))</f>
        <v/>
      </c>
      <c r="CZ108" s="272" t="str">
        <f ca="true">+IF(OFFSET('Sanitation Data'!$G$28,0,10*ROW('Sanitation Data'!G102))="","",OFFSET('Sanitation Data'!$G$28,0,10*ROW('Sanitation Data'!G102)))</f>
        <v/>
      </c>
      <c r="DA108" s="272" t="str">
        <f ca="true">+IF(OFFSET('Sanitation Data'!$G$29,0,10*ROW('Sanitation Data'!G102))="","",OFFSET('Sanitation Data'!$G$29,0,10*ROW('Sanitation Data'!G102)))</f>
        <v/>
      </c>
      <c r="DB108" s="272" t="str">
        <f ca="true">+IF(OFFSET('Sanitation Data'!$G$30,0,10*ROW('Sanitation Data'!G102))="","",OFFSET('Sanitation Data'!$G$30,0,10*ROW('Sanitation Data'!G102)))</f>
        <v/>
      </c>
      <c r="DC108" s="272" t="str">
        <f ca="true">+IF(OFFSET('Sanitation Data'!$G$31,0,10*ROW('Sanitation Data'!G102))="","",OFFSET('Sanitation Data'!$G$31,0,10*ROW('Sanitation Data'!G102)))</f>
        <v/>
      </c>
      <c r="DD108" s="272" t="str">
        <f ca="true">+IF(OFFSET('Sanitation Data'!$G$32,0,10*ROW('Sanitation Data'!G102))="","",OFFSET('Sanitation Data'!$G$32,0,10*ROW('Sanitation Data'!G102)))</f>
        <v/>
      </c>
      <c r="DE108" s="272" t="str">
        <f ca="true">+IF(OFFSET('Sanitation Data'!$H$28,0,10*ROW('Sanitation Data'!H102))="","",OFFSET('Sanitation Data'!$H$28,0,10*ROW('Sanitation Data'!H102)))</f>
        <v/>
      </c>
      <c r="DF108" s="272" t="str">
        <f ca="true">+IF(OFFSET('Sanitation Data'!$H$29,0,10*ROW('Sanitation Data'!H102))="","",OFFSET('Sanitation Data'!$H$29,0,10*ROW('Sanitation Data'!H102)))</f>
        <v/>
      </c>
      <c r="DG108" s="272" t="str">
        <f ca="true">+IF(OFFSET('Sanitation Data'!$H$30,0,10*ROW('Sanitation Data'!H102))="","",OFFSET('Sanitation Data'!$H$30,0,10*ROW('Sanitation Data'!H102)))</f>
        <v/>
      </c>
      <c r="DH108" s="272" t="str">
        <f ca="true">+IF(OFFSET('Sanitation Data'!$H$31,0,10*ROW('Sanitation Data'!H102))="","",OFFSET('Sanitation Data'!$H$31,0,10*ROW('Sanitation Data'!H102)))</f>
        <v/>
      </c>
      <c r="DI108" s="272" t="str">
        <f ca="true">+IF(OFFSET('Sanitation Data'!$H$32,0,10*ROW('Sanitation Data'!H102))="","",OFFSET('Sanitation Data'!$H$32,0,10*ROW('Sanitation Data'!H102)))</f>
        <v/>
      </c>
      <c r="DJ108" s="272" t="str">
        <f ca="true">+IF(OFFSET('Sanitation Data'!$I$28,0,10*ROW('Sanitation Data'!I102))="","",OFFSET('Sanitation Data'!$I$28,0,10*ROW('Sanitation Data'!I102)))</f>
        <v/>
      </c>
      <c r="DK108" s="272" t="str">
        <f ca="true">+IF(OFFSET('Sanitation Data'!$I$29,0,10*ROW('Sanitation Data'!I102))="","",OFFSET('Sanitation Data'!$I$29,0,10*ROW('Sanitation Data'!I102)))</f>
        <v/>
      </c>
      <c r="DL108" s="272" t="str">
        <f ca="true">+IF(OFFSET('Sanitation Data'!$I$30,0,10*ROW('Sanitation Data'!I102))="","",OFFSET('Sanitation Data'!$I$30,0,10*ROW('Sanitation Data'!I102)))</f>
        <v/>
      </c>
      <c r="DM108" s="272" t="str">
        <f ca="true">+IF(OFFSET('Sanitation Data'!$I$31,0,10*ROW('Sanitation Data'!I102))="","",OFFSET('Sanitation Data'!$I$31,0,10*ROW('Sanitation Data'!I102)))</f>
        <v/>
      </c>
      <c r="DN108" s="272" t="str">
        <f ca="true">+IF(OFFSET('Sanitation Data'!$I$32,0,10*ROW('Sanitation Data'!I102))="","",OFFSET('Sanitation Data'!$I$32,0,10*ROW('Sanitation Data'!I102)))</f>
        <v/>
      </c>
      <c r="DO108" s="272" t="str">
        <f ca="true">+IF(OFFSET('Hygiene Data'!$D$11,0,10*ROW('Hygiene Data'!D102))="","",OFFSET('Hygiene Data'!$D$11,0,10*ROW('Hygiene Data'!D102)))</f>
        <v/>
      </c>
      <c r="DP108" s="272" t="str">
        <f ca="true">+IF(OFFSET('Hygiene Data'!$D$12,0,10*ROW('Hygiene Data'!D102))="","",OFFSET('Hygiene Data'!$D$12,0,10*ROW('Hygiene Data'!D102)))</f>
        <v/>
      </c>
      <c r="DQ108" s="272" t="str">
        <f ca="true">+IF(OFFSET('Hygiene Data'!$D$13,0,10*ROW('Hygiene Data'!D102))="","",OFFSET('Hygiene Data'!$D$13,0,10*ROW('Hygiene Data'!D102)))</f>
        <v/>
      </c>
      <c r="DR108" s="272" t="str">
        <f ca="true">+IF(OFFSET('Hygiene Data'!$E$11,0,10*ROW('Hygiene Data'!E102))="","",OFFSET('Hygiene Data'!$E$11,0,10*ROW('Hygiene Data'!E102)))</f>
        <v/>
      </c>
      <c r="DS108" s="272" t="str">
        <f ca="true">+IF(OFFSET('Hygiene Data'!$E$12,0,10*ROW('Hygiene Data'!E102))="","",OFFSET('Hygiene Data'!$E$12,0,10*ROW('Hygiene Data'!E102)))</f>
        <v/>
      </c>
      <c r="DT108" s="272" t="str">
        <f ca="true">+IF(OFFSET('Hygiene Data'!$E$13,0,10*ROW('Hygiene Data'!E102))="","",OFFSET('Hygiene Data'!$E$13,0,10*ROW('Hygiene Data'!E102)))</f>
        <v/>
      </c>
      <c r="DU108" s="272" t="str">
        <f ca="true">+IF(OFFSET('Hygiene Data'!$F$11,0,10*ROW('Hygiene Data'!F102))="","",OFFSET('Hygiene Data'!$F$11,0,10*ROW('Hygiene Data'!F102)))</f>
        <v/>
      </c>
      <c r="DV108" s="272" t="str">
        <f ca="true">+IF(OFFSET('Hygiene Data'!$F$12,0,10*ROW('Hygiene Data'!F102))="","",OFFSET('Hygiene Data'!$F$12,0,10*ROW('Hygiene Data'!F102)))</f>
        <v/>
      </c>
      <c r="DW108" s="272" t="str">
        <f ca="true">+IF(OFFSET('Hygiene Data'!$F$13,0,10*ROW('Hygiene Data'!F102))="","",OFFSET('Hygiene Data'!$F$13,0,10*ROW('Hygiene Data'!F102)))</f>
        <v/>
      </c>
      <c r="DX108" s="272" t="str">
        <f ca="true">+IF(OFFSET('Hygiene Data'!$G$11,0,10*ROW('Hygiene Data'!G102))="","",OFFSET('Hygiene Data'!$G$11,0,10*ROW('Hygiene Data'!G102)))</f>
        <v/>
      </c>
      <c r="DY108" s="272" t="str">
        <f ca="true">+IF(OFFSET('Hygiene Data'!$G$12,0,10*ROW('Hygiene Data'!G102))="","",OFFSET('Hygiene Data'!$G$12,0,10*ROW('Hygiene Data'!G102)))</f>
        <v/>
      </c>
      <c r="DZ108" s="272" t="str">
        <f ca="true">+IF(OFFSET('Hygiene Data'!$G$13,0,10*ROW('Hygiene Data'!G102))="","",OFFSET('Hygiene Data'!$G$13,0,10*ROW('Hygiene Data'!G102)))</f>
        <v/>
      </c>
      <c r="EA108" s="272" t="str">
        <f ca="true">+IF(OFFSET('Hygiene Data'!$H$11,0,10*ROW('Hygiene Data'!H102))="","",OFFSET('Hygiene Data'!$H$11,0,10*ROW('Hygiene Data'!H102)))</f>
        <v/>
      </c>
      <c r="EB108" s="272" t="str">
        <f ca="true">+IF(OFFSET('Hygiene Data'!$H$12,0,10*ROW('Hygiene Data'!H102))="","",OFFSET('Hygiene Data'!$H$12,0,10*ROW('Hygiene Data'!H102)))</f>
        <v/>
      </c>
      <c r="EC108" s="272" t="str">
        <f ca="true">+IF(OFFSET('Hygiene Data'!$H$13,0,10*ROW('Hygiene Data'!H102))="","",OFFSET('Hygiene Data'!$H$13,0,10*ROW('Hygiene Data'!H102)))</f>
        <v/>
      </c>
      <c r="ED108" s="272" t="str">
        <f ca="true">+IF(OFFSET('Hygiene Data'!$I$11,0,10*ROW('Hygiene Data'!I102))="","",OFFSET('Hygiene Data'!$I$11,0,10*ROW('Hygiene Data'!I102)))</f>
        <v/>
      </c>
      <c r="EE108" s="272" t="str">
        <f ca="true">+IF(OFFSET('Hygiene Data'!$I$12,0,10*ROW('Hygiene Data'!I102))="","",OFFSET('Hygiene Data'!$I$12,0,10*ROW('Hygiene Data'!I102)))</f>
        <v/>
      </c>
      <c r="EF108" s="272" t="str">
        <f ca="true">+IF(OFFSET('Hygiene Data'!$I$13,0,10*ROW('Hygiene Data'!I102))="","",OFFSET('Hygiene Data'!$I$13,0,10*ROW('Hygiene Data'!I102)))</f>
        <v/>
      </c>
    </row>
    <row xmlns:x14ac="http://schemas.microsoft.com/office/spreadsheetml/2009/9/ac" r="109" x14ac:dyDescent="0.2">
      <c r="A109" s="36" t="str">
        <f ca="true">+IF(OFFSET('Water Data'!$B$2,0,10*ROW('Water Data'!E103))="","",OFFSET('Water Data'!$B$2,0,10*ROW('Water Data'!E103)))</f>
        <v/>
      </c>
      <c r="B109" s="36" t="str">
        <f ca="true">+IF(OFFSET('Water Data'!$C$2,0,10*ROW('Water Data'!F103))="","",OFFSET('Water Data'!$C$2,0,10*ROW('Water Data'!F103)))</f>
        <v/>
      </c>
      <c r="C109" s="328" t="str">
        <f t="shared" ca="true" si="1"/>
        <v/>
      </c>
      <c r="D109" s="93"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93"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93"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93"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93"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93"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93"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93"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93"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93"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93"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93"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93"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93"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93"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93"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93"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93"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94"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94"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94"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94"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94"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94"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94"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94"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94"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94"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94"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94"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94"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94"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94"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94"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94"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94"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94"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94"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94"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94"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94"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94"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94"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94"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94"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94"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94"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94"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95"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95"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95"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95"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95"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95"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95"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95"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95"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95"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95"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95"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95"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95"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95"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95"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95"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95"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72"/>
      <c r="BS109" s="272" t="str">
        <f ca="true">+IF(OFFSET('Water Data'!$D$27,0,10*ROW('Water Data'!D103))="","",OFFSET('Water Data'!$D$27,0,10*ROW('Water Data'!D103)))</f>
        <v/>
      </c>
      <c r="BT109" s="272" t="str">
        <f ca="true">+IF(OFFSET('Water Data'!$D$28,0,10*ROW('Water Data'!D103))="","",OFFSET('Water Data'!$D$28,0,10*ROW('Water Data'!D103)))</f>
        <v/>
      </c>
      <c r="BU109" s="272" t="str">
        <f ca="true">+IF(OFFSET('Water Data'!$D$29,0,10*ROW('Water Data'!D103))="","",OFFSET('Water Data'!$D$29,0,10*ROW('Water Data'!D103)))</f>
        <v/>
      </c>
      <c r="BV109" s="272" t="str">
        <f ca="true">+IF(OFFSET('Water Data'!$E$27,0,10*ROW('Water Data'!E103))="","",OFFSET('Water Data'!$E$27,0,10*ROW('Water Data'!E103)))</f>
        <v/>
      </c>
      <c r="BW109" s="272" t="str">
        <f ca="true">+IF(OFFSET('Water Data'!$E$28,0,10*ROW('Water Data'!E103))="","",OFFSET('Water Data'!$E$28,0,10*ROW('Water Data'!E103)))</f>
        <v/>
      </c>
      <c r="BX109" s="272" t="str">
        <f ca="true">+IF(OFFSET('Water Data'!$E$29,0,10*ROW('Water Data'!E103))="","",OFFSET('Water Data'!$E$29,0,10*ROW('Water Data'!E103)))</f>
        <v/>
      </c>
      <c r="BY109" s="272" t="str">
        <f ca="true">+IF(OFFSET('Water Data'!$F$27,0,10*ROW('Water Data'!F103))="","",OFFSET('Water Data'!$F$27,0,10*ROW('Water Data'!F103)))</f>
        <v/>
      </c>
      <c r="BZ109" s="272" t="str">
        <f ca="true">+IF(OFFSET('Water Data'!$F$28,0,10*ROW('Water Data'!F103))="","",OFFSET('Water Data'!$F$28,0,10*ROW('Water Data'!F103)))</f>
        <v/>
      </c>
      <c r="CA109" s="272" t="str">
        <f ca="true">+IF(OFFSET('Water Data'!$F$29,0,10*ROW('Water Data'!F103))="","",OFFSET('Water Data'!$F$29,0,10*ROW('Water Data'!F103)))</f>
        <v/>
      </c>
      <c r="CB109" s="272" t="str">
        <f ca="true">+IF(OFFSET('Water Data'!$G$27,0,10*ROW('Water Data'!G103))="","",OFFSET('Water Data'!$G$27,0,10*ROW('Water Data'!G103)))</f>
        <v/>
      </c>
      <c r="CC109" s="272" t="str">
        <f ca="true">+IF(OFFSET('Water Data'!$G$28,0,10*ROW('Water Data'!G103))="","",OFFSET('Water Data'!$G$28,0,10*ROW('Water Data'!G103)))</f>
        <v/>
      </c>
      <c r="CD109" s="272" t="str">
        <f ca="true">+IF(OFFSET('Water Data'!$G$29,0,10*ROW('Water Data'!G103))="","",OFFSET('Water Data'!$G$29,0,10*ROW('Water Data'!G103)))</f>
        <v/>
      </c>
      <c r="CE109" s="272" t="str">
        <f ca="true">+IF(OFFSET('Water Data'!$H$27,0,10*ROW('Water Data'!H103))="","",OFFSET('Water Data'!$H$27,0,10*ROW('Water Data'!H103)))</f>
        <v/>
      </c>
      <c r="CF109" s="272" t="str">
        <f ca="true">+IF(OFFSET('Water Data'!$H$28,0,10*ROW('Water Data'!H103))="","",OFFSET('Water Data'!$H$28,0,10*ROW('Water Data'!H103)))</f>
        <v/>
      </c>
      <c r="CG109" s="272" t="str">
        <f ca="true">+IF(OFFSET('Water Data'!$H$29,0,10*ROW('Water Data'!H103))="","",OFFSET('Water Data'!$H$29,0,10*ROW('Water Data'!H103)))</f>
        <v/>
      </c>
      <c r="CH109" s="272" t="str">
        <f ca="true">+IF(OFFSET('Water Data'!$I$27,0,10*ROW('Water Data'!I103))="","",OFFSET('Water Data'!$I$27,0,10*ROW('Water Data'!I103)))</f>
        <v/>
      </c>
      <c r="CI109" s="272" t="str">
        <f ca="true">+IF(OFFSET('Water Data'!$I$28,0,10*ROW('Water Data'!I103))="","",OFFSET('Water Data'!$I$28,0,10*ROW('Water Data'!I103)))</f>
        <v/>
      </c>
      <c r="CJ109" s="272" t="str">
        <f ca="true">+IF(OFFSET('Water Data'!$I$29,0,10*ROW('Water Data'!I103))="","",OFFSET('Water Data'!$I$29,0,10*ROW('Water Data'!I103)))</f>
        <v/>
      </c>
      <c r="CK109" s="272" t="str">
        <f ca="true">+IF(OFFSET('Sanitation Data'!$D$28,0,10*ROW('Sanitation Data'!D103))="","",OFFSET('Sanitation Data'!$D$28,0,10*ROW('Sanitation Data'!D103)))</f>
        <v/>
      </c>
      <c r="CL109" s="272" t="str">
        <f ca="true">+IF(OFFSET('Sanitation Data'!$D$29,0,10*ROW('Sanitation Data'!D103))="","",OFFSET('Sanitation Data'!$D$29,0,10*ROW('Sanitation Data'!D103)))</f>
        <v/>
      </c>
      <c r="CM109" s="272" t="str">
        <f ca="true">+IF(OFFSET('Sanitation Data'!$D$30,0,10*ROW('Sanitation Data'!D103))="","",OFFSET('Sanitation Data'!$D$30,0,10*ROW('Sanitation Data'!D103)))</f>
        <v/>
      </c>
      <c r="CN109" s="272" t="str">
        <f ca="true">+IF(OFFSET('Sanitation Data'!$D$31,0,10*ROW('Sanitation Data'!D103))="","",OFFSET('Sanitation Data'!$D$31,0,10*ROW('Sanitation Data'!D103)))</f>
        <v/>
      </c>
      <c r="CO109" s="272" t="str">
        <f ca="true">+IF(OFFSET('Sanitation Data'!$D$32,0,10*ROW('Sanitation Data'!D103))="","",OFFSET('Sanitation Data'!$D$32,0,10*ROW('Sanitation Data'!D103)))</f>
        <v/>
      </c>
      <c r="CP109" s="272" t="str">
        <f ca="true">+IF(OFFSET('Sanitation Data'!$E$28,0,10*ROW('Sanitation Data'!E103))="","",OFFSET('Sanitation Data'!$E$28,0,10*ROW('Sanitation Data'!E103)))</f>
        <v/>
      </c>
      <c r="CQ109" s="272" t="str">
        <f ca="true">+IF(OFFSET('Sanitation Data'!$E$29,0,10*ROW('Sanitation Data'!E103))="","",OFFSET('Sanitation Data'!$E$29,0,10*ROW('Sanitation Data'!E103)))</f>
        <v/>
      </c>
      <c r="CR109" s="272" t="str">
        <f ca="true">+IF(OFFSET('Sanitation Data'!$E$30,0,10*ROW('Sanitation Data'!E103))="","",OFFSET('Sanitation Data'!$E$30,0,10*ROW('Sanitation Data'!E103)))</f>
        <v/>
      </c>
      <c r="CS109" s="272" t="str">
        <f ca="true">+IF(OFFSET('Sanitation Data'!$E$31,0,10*ROW('Sanitation Data'!E103))="","",OFFSET('Sanitation Data'!$E$31,0,10*ROW('Sanitation Data'!E103)))</f>
        <v/>
      </c>
      <c r="CT109" s="272" t="str">
        <f ca="true">+IF(OFFSET('Sanitation Data'!$E$32,0,10*ROW('Sanitation Data'!E103))="","",OFFSET('Sanitation Data'!$E$32,0,10*ROW('Sanitation Data'!E103)))</f>
        <v/>
      </c>
      <c r="CU109" s="272" t="str">
        <f ca="true">+IF(OFFSET('Sanitation Data'!$F$28,0,10*ROW('Sanitation Data'!F103))="","",OFFSET('Sanitation Data'!$F$28,0,10*ROW('Sanitation Data'!F103)))</f>
        <v/>
      </c>
      <c r="CV109" s="272" t="str">
        <f ca="true">+IF(OFFSET('Sanitation Data'!$F$29,0,10*ROW('Sanitation Data'!F103))="","",OFFSET('Sanitation Data'!$F$29,0,10*ROW('Sanitation Data'!F103)))</f>
        <v/>
      </c>
      <c r="CW109" s="272" t="str">
        <f ca="true">+IF(OFFSET('Sanitation Data'!$F$30,0,10*ROW('Sanitation Data'!F103))="","",OFFSET('Sanitation Data'!$F$30,0,10*ROW('Sanitation Data'!F103)))</f>
        <v/>
      </c>
      <c r="CX109" s="272" t="str">
        <f ca="true">+IF(OFFSET('Sanitation Data'!$F$31,0,10*ROW('Sanitation Data'!F103))="","",OFFSET('Sanitation Data'!$F$31,0,10*ROW('Sanitation Data'!F103)))</f>
        <v/>
      </c>
      <c r="CY109" s="272" t="str">
        <f ca="true">+IF(OFFSET('Sanitation Data'!$F$32,0,10*ROW('Sanitation Data'!F103))="","",OFFSET('Sanitation Data'!$F$32,0,10*ROW('Sanitation Data'!F103)))</f>
        <v/>
      </c>
      <c r="CZ109" s="272" t="str">
        <f ca="true">+IF(OFFSET('Sanitation Data'!$G$28,0,10*ROW('Sanitation Data'!G103))="","",OFFSET('Sanitation Data'!$G$28,0,10*ROW('Sanitation Data'!G103)))</f>
        <v/>
      </c>
      <c r="DA109" s="272" t="str">
        <f ca="true">+IF(OFFSET('Sanitation Data'!$G$29,0,10*ROW('Sanitation Data'!G103))="","",OFFSET('Sanitation Data'!$G$29,0,10*ROW('Sanitation Data'!G103)))</f>
        <v/>
      </c>
      <c r="DB109" s="272" t="str">
        <f ca="true">+IF(OFFSET('Sanitation Data'!$G$30,0,10*ROW('Sanitation Data'!G103))="","",OFFSET('Sanitation Data'!$G$30,0,10*ROW('Sanitation Data'!G103)))</f>
        <v/>
      </c>
      <c r="DC109" s="272" t="str">
        <f ca="true">+IF(OFFSET('Sanitation Data'!$G$31,0,10*ROW('Sanitation Data'!G103))="","",OFFSET('Sanitation Data'!$G$31,0,10*ROW('Sanitation Data'!G103)))</f>
        <v/>
      </c>
      <c r="DD109" s="272" t="str">
        <f ca="true">+IF(OFFSET('Sanitation Data'!$G$32,0,10*ROW('Sanitation Data'!G103))="","",OFFSET('Sanitation Data'!$G$32,0,10*ROW('Sanitation Data'!G103)))</f>
        <v/>
      </c>
      <c r="DE109" s="272" t="str">
        <f ca="true">+IF(OFFSET('Sanitation Data'!$H$28,0,10*ROW('Sanitation Data'!H103))="","",OFFSET('Sanitation Data'!$H$28,0,10*ROW('Sanitation Data'!H103)))</f>
        <v/>
      </c>
      <c r="DF109" s="272" t="str">
        <f ca="true">+IF(OFFSET('Sanitation Data'!$H$29,0,10*ROW('Sanitation Data'!H103))="","",OFFSET('Sanitation Data'!$H$29,0,10*ROW('Sanitation Data'!H103)))</f>
        <v/>
      </c>
      <c r="DG109" s="272" t="str">
        <f ca="true">+IF(OFFSET('Sanitation Data'!$H$30,0,10*ROW('Sanitation Data'!H103))="","",OFFSET('Sanitation Data'!$H$30,0,10*ROW('Sanitation Data'!H103)))</f>
        <v/>
      </c>
      <c r="DH109" s="272" t="str">
        <f ca="true">+IF(OFFSET('Sanitation Data'!$H$31,0,10*ROW('Sanitation Data'!H103))="","",OFFSET('Sanitation Data'!$H$31,0,10*ROW('Sanitation Data'!H103)))</f>
        <v/>
      </c>
      <c r="DI109" s="272" t="str">
        <f ca="true">+IF(OFFSET('Sanitation Data'!$H$32,0,10*ROW('Sanitation Data'!H103))="","",OFFSET('Sanitation Data'!$H$32,0,10*ROW('Sanitation Data'!H103)))</f>
        <v/>
      </c>
      <c r="DJ109" s="272" t="str">
        <f ca="true">+IF(OFFSET('Sanitation Data'!$I$28,0,10*ROW('Sanitation Data'!I103))="","",OFFSET('Sanitation Data'!$I$28,0,10*ROW('Sanitation Data'!I103)))</f>
        <v/>
      </c>
      <c r="DK109" s="272" t="str">
        <f ca="true">+IF(OFFSET('Sanitation Data'!$I$29,0,10*ROW('Sanitation Data'!I103))="","",OFFSET('Sanitation Data'!$I$29,0,10*ROW('Sanitation Data'!I103)))</f>
        <v/>
      </c>
      <c r="DL109" s="272" t="str">
        <f ca="true">+IF(OFFSET('Sanitation Data'!$I$30,0,10*ROW('Sanitation Data'!I103))="","",OFFSET('Sanitation Data'!$I$30,0,10*ROW('Sanitation Data'!I103)))</f>
        <v/>
      </c>
      <c r="DM109" s="272" t="str">
        <f ca="true">+IF(OFFSET('Sanitation Data'!$I$31,0,10*ROW('Sanitation Data'!I103))="","",OFFSET('Sanitation Data'!$I$31,0,10*ROW('Sanitation Data'!I103)))</f>
        <v/>
      </c>
      <c r="DN109" s="272" t="str">
        <f ca="true">+IF(OFFSET('Sanitation Data'!$I$32,0,10*ROW('Sanitation Data'!I103))="","",OFFSET('Sanitation Data'!$I$32,0,10*ROW('Sanitation Data'!I103)))</f>
        <v/>
      </c>
      <c r="DO109" s="272" t="str">
        <f ca="true">+IF(OFFSET('Hygiene Data'!$D$11,0,10*ROW('Hygiene Data'!D103))="","",OFFSET('Hygiene Data'!$D$11,0,10*ROW('Hygiene Data'!D103)))</f>
        <v/>
      </c>
      <c r="DP109" s="272" t="str">
        <f ca="true">+IF(OFFSET('Hygiene Data'!$D$12,0,10*ROW('Hygiene Data'!D103))="","",OFFSET('Hygiene Data'!$D$12,0,10*ROW('Hygiene Data'!D103)))</f>
        <v/>
      </c>
      <c r="DQ109" s="272" t="str">
        <f ca="true">+IF(OFFSET('Hygiene Data'!$D$13,0,10*ROW('Hygiene Data'!D103))="","",OFFSET('Hygiene Data'!$D$13,0,10*ROW('Hygiene Data'!D103)))</f>
        <v/>
      </c>
      <c r="DR109" s="272" t="str">
        <f ca="true">+IF(OFFSET('Hygiene Data'!$E$11,0,10*ROW('Hygiene Data'!E103))="","",OFFSET('Hygiene Data'!$E$11,0,10*ROW('Hygiene Data'!E103)))</f>
        <v/>
      </c>
      <c r="DS109" s="272" t="str">
        <f ca="true">+IF(OFFSET('Hygiene Data'!$E$12,0,10*ROW('Hygiene Data'!E103))="","",OFFSET('Hygiene Data'!$E$12,0,10*ROW('Hygiene Data'!E103)))</f>
        <v/>
      </c>
      <c r="DT109" s="272" t="str">
        <f ca="true">+IF(OFFSET('Hygiene Data'!$E$13,0,10*ROW('Hygiene Data'!E103))="","",OFFSET('Hygiene Data'!$E$13,0,10*ROW('Hygiene Data'!E103)))</f>
        <v/>
      </c>
      <c r="DU109" s="272" t="str">
        <f ca="true">+IF(OFFSET('Hygiene Data'!$F$11,0,10*ROW('Hygiene Data'!F103))="","",OFFSET('Hygiene Data'!$F$11,0,10*ROW('Hygiene Data'!F103)))</f>
        <v/>
      </c>
      <c r="DV109" s="272" t="str">
        <f ca="true">+IF(OFFSET('Hygiene Data'!$F$12,0,10*ROW('Hygiene Data'!F103))="","",OFFSET('Hygiene Data'!$F$12,0,10*ROW('Hygiene Data'!F103)))</f>
        <v/>
      </c>
      <c r="DW109" s="272" t="str">
        <f ca="true">+IF(OFFSET('Hygiene Data'!$F$13,0,10*ROW('Hygiene Data'!F103))="","",OFFSET('Hygiene Data'!$F$13,0,10*ROW('Hygiene Data'!F103)))</f>
        <v/>
      </c>
      <c r="DX109" s="272" t="str">
        <f ca="true">+IF(OFFSET('Hygiene Data'!$G$11,0,10*ROW('Hygiene Data'!G103))="","",OFFSET('Hygiene Data'!$G$11,0,10*ROW('Hygiene Data'!G103)))</f>
        <v/>
      </c>
      <c r="DY109" s="272" t="str">
        <f ca="true">+IF(OFFSET('Hygiene Data'!$G$12,0,10*ROW('Hygiene Data'!G103))="","",OFFSET('Hygiene Data'!$G$12,0,10*ROW('Hygiene Data'!G103)))</f>
        <v/>
      </c>
      <c r="DZ109" s="272" t="str">
        <f ca="true">+IF(OFFSET('Hygiene Data'!$G$13,0,10*ROW('Hygiene Data'!G103))="","",OFFSET('Hygiene Data'!$G$13,0,10*ROW('Hygiene Data'!G103)))</f>
        <v/>
      </c>
      <c r="EA109" s="272" t="str">
        <f ca="true">+IF(OFFSET('Hygiene Data'!$H$11,0,10*ROW('Hygiene Data'!H103))="","",OFFSET('Hygiene Data'!$H$11,0,10*ROW('Hygiene Data'!H103)))</f>
        <v/>
      </c>
      <c r="EB109" s="272" t="str">
        <f ca="true">+IF(OFFSET('Hygiene Data'!$H$12,0,10*ROW('Hygiene Data'!H103))="","",OFFSET('Hygiene Data'!$H$12,0,10*ROW('Hygiene Data'!H103)))</f>
        <v/>
      </c>
      <c r="EC109" s="272" t="str">
        <f ca="true">+IF(OFFSET('Hygiene Data'!$H$13,0,10*ROW('Hygiene Data'!H103))="","",OFFSET('Hygiene Data'!$H$13,0,10*ROW('Hygiene Data'!H103)))</f>
        <v/>
      </c>
      <c r="ED109" s="272" t="str">
        <f ca="true">+IF(OFFSET('Hygiene Data'!$I$11,0,10*ROW('Hygiene Data'!I103))="","",OFFSET('Hygiene Data'!$I$11,0,10*ROW('Hygiene Data'!I103)))</f>
        <v/>
      </c>
      <c r="EE109" s="272" t="str">
        <f ca="true">+IF(OFFSET('Hygiene Data'!$I$12,0,10*ROW('Hygiene Data'!I103))="","",OFFSET('Hygiene Data'!$I$12,0,10*ROW('Hygiene Data'!I103)))</f>
        <v/>
      </c>
      <c r="EF109" s="272" t="str">
        <f ca="true">+IF(OFFSET('Hygiene Data'!$I$13,0,10*ROW('Hygiene Data'!I103))="","",OFFSET('Hygiene Data'!$I$13,0,10*ROW('Hygiene Data'!I103)))</f>
        <v/>
      </c>
    </row>
    <row xmlns:x14ac="http://schemas.microsoft.com/office/spreadsheetml/2009/9/ac" r="110" x14ac:dyDescent="0.2">
      <c r="A110" s="36" t="str">
        <f ca="true">+IF(OFFSET('Water Data'!$B$2,0,10*ROW('Water Data'!E104))="","",OFFSET('Water Data'!$B$2,0,10*ROW('Water Data'!E104)))</f>
        <v/>
      </c>
      <c r="B110" s="36" t="str">
        <f ca="true">+IF(OFFSET('Water Data'!$C$2,0,10*ROW('Water Data'!F104))="","",OFFSET('Water Data'!$C$2,0,10*ROW('Water Data'!F104)))</f>
        <v/>
      </c>
      <c r="C110" s="328" t="str">
        <f t="shared" ca="true" si="1"/>
        <v/>
      </c>
      <c r="D110" s="93"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93"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93"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93"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93"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93"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93"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93"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93"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93"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93"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93"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93"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93"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93"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93"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93"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93"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94"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94"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94"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94"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94"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94"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94"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94"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94"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94"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94"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94"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94"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94"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94"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94"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94"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94"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94"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94"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94"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94"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94"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94"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94"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94"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94"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94"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94"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94"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95"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95"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95"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95"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95"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95"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95"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95"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95"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95"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95"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95"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95"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95"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95"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95"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95"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95"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72"/>
      <c r="BS110" s="272" t="str">
        <f ca="true">+IF(OFFSET('Water Data'!$D$27,0,10*ROW('Water Data'!D104))="","",OFFSET('Water Data'!$D$27,0,10*ROW('Water Data'!D104)))</f>
        <v/>
      </c>
      <c r="BT110" s="272" t="str">
        <f ca="true">+IF(OFFSET('Water Data'!$D$28,0,10*ROW('Water Data'!D104))="","",OFFSET('Water Data'!$D$28,0,10*ROW('Water Data'!D104)))</f>
        <v/>
      </c>
      <c r="BU110" s="272" t="str">
        <f ca="true">+IF(OFFSET('Water Data'!$D$29,0,10*ROW('Water Data'!D104))="","",OFFSET('Water Data'!$D$29,0,10*ROW('Water Data'!D104)))</f>
        <v/>
      </c>
      <c r="BV110" s="272" t="str">
        <f ca="true">+IF(OFFSET('Water Data'!$E$27,0,10*ROW('Water Data'!E104))="","",OFFSET('Water Data'!$E$27,0,10*ROW('Water Data'!E104)))</f>
        <v/>
      </c>
      <c r="BW110" s="272" t="str">
        <f ca="true">+IF(OFFSET('Water Data'!$E$28,0,10*ROW('Water Data'!E104))="","",OFFSET('Water Data'!$E$28,0,10*ROW('Water Data'!E104)))</f>
        <v/>
      </c>
      <c r="BX110" s="272" t="str">
        <f ca="true">+IF(OFFSET('Water Data'!$E$29,0,10*ROW('Water Data'!E104))="","",OFFSET('Water Data'!$E$29,0,10*ROW('Water Data'!E104)))</f>
        <v/>
      </c>
      <c r="BY110" s="272" t="str">
        <f ca="true">+IF(OFFSET('Water Data'!$F$27,0,10*ROW('Water Data'!F104))="","",OFFSET('Water Data'!$F$27,0,10*ROW('Water Data'!F104)))</f>
        <v/>
      </c>
      <c r="BZ110" s="272" t="str">
        <f ca="true">+IF(OFFSET('Water Data'!$F$28,0,10*ROW('Water Data'!F104))="","",OFFSET('Water Data'!$F$28,0,10*ROW('Water Data'!F104)))</f>
        <v/>
      </c>
      <c r="CA110" s="272" t="str">
        <f ca="true">+IF(OFFSET('Water Data'!$F$29,0,10*ROW('Water Data'!F104))="","",OFFSET('Water Data'!$F$29,0,10*ROW('Water Data'!F104)))</f>
        <v/>
      </c>
      <c r="CB110" s="272" t="str">
        <f ca="true">+IF(OFFSET('Water Data'!$G$27,0,10*ROW('Water Data'!G104))="","",OFFSET('Water Data'!$G$27,0,10*ROW('Water Data'!G104)))</f>
        <v/>
      </c>
      <c r="CC110" s="272" t="str">
        <f ca="true">+IF(OFFSET('Water Data'!$G$28,0,10*ROW('Water Data'!G104))="","",OFFSET('Water Data'!$G$28,0,10*ROW('Water Data'!G104)))</f>
        <v/>
      </c>
      <c r="CD110" s="272" t="str">
        <f ca="true">+IF(OFFSET('Water Data'!$G$29,0,10*ROW('Water Data'!G104))="","",OFFSET('Water Data'!$G$29,0,10*ROW('Water Data'!G104)))</f>
        <v/>
      </c>
      <c r="CE110" s="272" t="str">
        <f ca="true">+IF(OFFSET('Water Data'!$H$27,0,10*ROW('Water Data'!H104))="","",OFFSET('Water Data'!$H$27,0,10*ROW('Water Data'!H104)))</f>
        <v/>
      </c>
      <c r="CF110" s="272" t="str">
        <f ca="true">+IF(OFFSET('Water Data'!$H$28,0,10*ROW('Water Data'!H104))="","",OFFSET('Water Data'!$H$28,0,10*ROW('Water Data'!H104)))</f>
        <v/>
      </c>
      <c r="CG110" s="272" t="str">
        <f ca="true">+IF(OFFSET('Water Data'!$H$29,0,10*ROW('Water Data'!H104))="","",OFFSET('Water Data'!$H$29,0,10*ROW('Water Data'!H104)))</f>
        <v/>
      </c>
      <c r="CH110" s="272" t="str">
        <f ca="true">+IF(OFFSET('Water Data'!$I$27,0,10*ROW('Water Data'!I104))="","",OFFSET('Water Data'!$I$27,0,10*ROW('Water Data'!I104)))</f>
        <v/>
      </c>
      <c r="CI110" s="272" t="str">
        <f ca="true">+IF(OFFSET('Water Data'!$I$28,0,10*ROW('Water Data'!I104))="","",OFFSET('Water Data'!$I$28,0,10*ROW('Water Data'!I104)))</f>
        <v/>
      </c>
      <c r="CJ110" s="272" t="str">
        <f ca="true">+IF(OFFSET('Water Data'!$I$29,0,10*ROW('Water Data'!I104))="","",OFFSET('Water Data'!$I$29,0,10*ROW('Water Data'!I104)))</f>
        <v/>
      </c>
      <c r="CK110" s="272" t="str">
        <f ca="true">+IF(OFFSET('Sanitation Data'!$D$28,0,10*ROW('Sanitation Data'!D104))="","",OFFSET('Sanitation Data'!$D$28,0,10*ROW('Sanitation Data'!D104)))</f>
        <v/>
      </c>
      <c r="CL110" s="272" t="str">
        <f ca="true">+IF(OFFSET('Sanitation Data'!$D$29,0,10*ROW('Sanitation Data'!D104))="","",OFFSET('Sanitation Data'!$D$29,0,10*ROW('Sanitation Data'!D104)))</f>
        <v/>
      </c>
      <c r="CM110" s="272" t="str">
        <f ca="true">+IF(OFFSET('Sanitation Data'!$D$30,0,10*ROW('Sanitation Data'!D104))="","",OFFSET('Sanitation Data'!$D$30,0,10*ROW('Sanitation Data'!D104)))</f>
        <v/>
      </c>
      <c r="CN110" s="272" t="str">
        <f ca="true">+IF(OFFSET('Sanitation Data'!$D$31,0,10*ROW('Sanitation Data'!D104))="","",OFFSET('Sanitation Data'!$D$31,0,10*ROW('Sanitation Data'!D104)))</f>
        <v/>
      </c>
      <c r="CO110" s="272" t="str">
        <f ca="true">+IF(OFFSET('Sanitation Data'!$D$32,0,10*ROW('Sanitation Data'!D104))="","",OFFSET('Sanitation Data'!$D$32,0,10*ROW('Sanitation Data'!D104)))</f>
        <v/>
      </c>
      <c r="CP110" s="272" t="str">
        <f ca="true">+IF(OFFSET('Sanitation Data'!$E$28,0,10*ROW('Sanitation Data'!E104))="","",OFFSET('Sanitation Data'!$E$28,0,10*ROW('Sanitation Data'!E104)))</f>
        <v/>
      </c>
      <c r="CQ110" s="272" t="str">
        <f ca="true">+IF(OFFSET('Sanitation Data'!$E$29,0,10*ROW('Sanitation Data'!E104))="","",OFFSET('Sanitation Data'!$E$29,0,10*ROW('Sanitation Data'!E104)))</f>
        <v/>
      </c>
      <c r="CR110" s="272" t="str">
        <f ca="true">+IF(OFFSET('Sanitation Data'!$E$30,0,10*ROW('Sanitation Data'!E104))="","",OFFSET('Sanitation Data'!$E$30,0,10*ROW('Sanitation Data'!E104)))</f>
        <v/>
      </c>
      <c r="CS110" s="272" t="str">
        <f ca="true">+IF(OFFSET('Sanitation Data'!$E$31,0,10*ROW('Sanitation Data'!E104))="","",OFFSET('Sanitation Data'!$E$31,0,10*ROW('Sanitation Data'!E104)))</f>
        <v/>
      </c>
      <c r="CT110" s="272" t="str">
        <f ca="true">+IF(OFFSET('Sanitation Data'!$E$32,0,10*ROW('Sanitation Data'!E104))="","",OFFSET('Sanitation Data'!$E$32,0,10*ROW('Sanitation Data'!E104)))</f>
        <v/>
      </c>
      <c r="CU110" s="272" t="str">
        <f ca="true">+IF(OFFSET('Sanitation Data'!$F$28,0,10*ROW('Sanitation Data'!F104))="","",OFFSET('Sanitation Data'!$F$28,0,10*ROW('Sanitation Data'!F104)))</f>
        <v/>
      </c>
      <c r="CV110" s="272" t="str">
        <f ca="true">+IF(OFFSET('Sanitation Data'!$F$29,0,10*ROW('Sanitation Data'!F104))="","",OFFSET('Sanitation Data'!$F$29,0,10*ROW('Sanitation Data'!F104)))</f>
        <v/>
      </c>
      <c r="CW110" s="272" t="str">
        <f ca="true">+IF(OFFSET('Sanitation Data'!$F$30,0,10*ROW('Sanitation Data'!F104))="","",OFFSET('Sanitation Data'!$F$30,0,10*ROW('Sanitation Data'!F104)))</f>
        <v/>
      </c>
      <c r="CX110" s="272" t="str">
        <f ca="true">+IF(OFFSET('Sanitation Data'!$F$31,0,10*ROW('Sanitation Data'!F104))="","",OFFSET('Sanitation Data'!$F$31,0,10*ROW('Sanitation Data'!F104)))</f>
        <v/>
      </c>
      <c r="CY110" s="272" t="str">
        <f ca="true">+IF(OFFSET('Sanitation Data'!$F$32,0,10*ROW('Sanitation Data'!F104))="","",OFFSET('Sanitation Data'!$F$32,0,10*ROW('Sanitation Data'!F104)))</f>
        <v/>
      </c>
      <c r="CZ110" s="272" t="str">
        <f ca="true">+IF(OFFSET('Sanitation Data'!$G$28,0,10*ROW('Sanitation Data'!G104))="","",OFFSET('Sanitation Data'!$G$28,0,10*ROW('Sanitation Data'!G104)))</f>
        <v/>
      </c>
      <c r="DA110" s="272" t="str">
        <f ca="true">+IF(OFFSET('Sanitation Data'!$G$29,0,10*ROW('Sanitation Data'!G104))="","",OFFSET('Sanitation Data'!$G$29,0,10*ROW('Sanitation Data'!G104)))</f>
        <v/>
      </c>
      <c r="DB110" s="272" t="str">
        <f ca="true">+IF(OFFSET('Sanitation Data'!$G$30,0,10*ROW('Sanitation Data'!G104))="","",OFFSET('Sanitation Data'!$G$30,0,10*ROW('Sanitation Data'!G104)))</f>
        <v/>
      </c>
      <c r="DC110" s="272" t="str">
        <f ca="true">+IF(OFFSET('Sanitation Data'!$G$31,0,10*ROW('Sanitation Data'!G104))="","",OFFSET('Sanitation Data'!$G$31,0,10*ROW('Sanitation Data'!G104)))</f>
        <v/>
      </c>
      <c r="DD110" s="272" t="str">
        <f ca="true">+IF(OFFSET('Sanitation Data'!$G$32,0,10*ROW('Sanitation Data'!G104))="","",OFFSET('Sanitation Data'!$G$32,0,10*ROW('Sanitation Data'!G104)))</f>
        <v/>
      </c>
      <c r="DE110" s="272" t="str">
        <f ca="true">+IF(OFFSET('Sanitation Data'!$H$28,0,10*ROW('Sanitation Data'!H104))="","",OFFSET('Sanitation Data'!$H$28,0,10*ROW('Sanitation Data'!H104)))</f>
        <v/>
      </c>
      <c r="DF110" s="272" t="str">
        <f ca="true">+IF(OFFSET('Sanitation Data'!$H$29,0,10*ROW('Sanitation Data'!H104))="","",OFFSET('Sanitation Data'!$H$29,0,10*ROW('Sanitation Data'!H104)))</f>
        <v/>
      </c>
      <c r="DG110" s="272" t="str">
        <f ca="true">+IF(OFFSET('Sanitation Data'!$H$30,0,10*ROW('Sanitation Data'!H104))="","",OFFSET('Sanitation Data'!$H$30,0,10*ROW('Sanitation Data'!H104)))</f>
        <v/>
      </c>
      <c r="DH110" s="272" t="str">
        <f ca="true">+IF(OFFSET('Sanitation Data'!$H$31,0,10*ROW('Sanitation Data'!H104))="","",OFFSET('Sanitation Data'!$H$31,0,10*ROW('Sanitation Data'!H104)))</f>
        <v/>
      </c>
      <c r="DI110" s="272" t="str">
        <f ca="true">+IF(OFFSET('Sanitation Data'!$H$32,0,10*ROW('Sanitation Data'!H104))="","",OFFSET('Sanitation Data'!$H$32,0,10*ROW('Sanitation Data'!H104)))</f>
        <v/>
      </c>
      <c r="DJ110" s="272" t="str">
        <f ca="true">+IF(OFFSET('Sanitation Data'!$I$28,0,10*ROW('Sanitation Data'!I104))="","",OFFSET('Sanitation Data'!$I$28,0,10*ROW('Sanitation Data'!I104)))</f>
        <v/>
      </c>
      <c r="DK110" s="272" t="str">
        <f ca="true">+IF(OFFSET('Sanitation Data'!$I$29,0,10*ROW('Sanitation Data'!I104))="","",OFFSET('Sanitation Data'!$I$29,0,10*ROW('Sanitation Data'!I104)))</f>
        <v/>
      </c>
      <c r="DL110" s="272" t="str">
        <f ca="true">+IF(OFFSET('Sanitation Data'!$I$30,0,10*ROW('Sanitation Data'!I104))="","",OFFSET('Sanitation Data'!$I$30,0,10*ROW('Sanitation Data'!I104)))</f>
        <v/>
      </c>
      <c r="DM110" s="272" t="str">
        <f ca="true">+IF(OFFSET('Sanitation Data'!$I$31,0,10*ROW('Sanitation Data'!I104))="","",OFFSET('Sanitation Data'!$I$31,0,10*ROW('Sanitation Data'!I104)))</f>
        <v/>
      </c>
      <c r="DN110" s="272" t="str">
        <f ca="true">+IF(OFFSET('Sanitation Data'!$I$32,0,10*ROW('Sanitation Data'!I104))="","",OFFSET('Sanitation Data'!$I$32,0,10*ROW('Sanitation Data'!I104)))</f>
        <v/>
      </c>
      <c r="DO110" s="272" t="str">
        <f ca="true">+IF(OFFSET('Hygiene Data'!$D$11,0,10*ROW('Hygiene Data'!D104))="","",OFFSET('Hygiene Data'!$D$11,0,10*ROW('Hygiene Data'!D104)))</f>
        <v/>
      </c>
      <c r="DP110" s="272" t="str">
        <f ca="true">+IF(OFFSET('Hygiene Data'!$D$12,0,10*ROW('Hygiene Data'!D104))="","",OFFSET('Hygiene Data'!$D$12,0,10*ROW('Hygiene Data'!D104)))</f>
        <v/>
      </c>
      <c r="DQ110" s="272" t="str">
        <f ca="true">+IF(OFFSET('Hygiene Data'!$D$13,0,10*ROW('Hygiene Data'!D104))="","",OFFSET('Hygiene Data'!$D$13,0,10*ROW('Hygiene Data'!D104)))</f>
        <v/>
      </c>
      <c r="DR110" s="272" t="str">
        <f ca="true">+IF(OFFSET('Hygiene Data'!$E$11,0,10*ROW('Hygiene Data'!E104))="","",OFFSET('Hygiene Data'!$E$11,0,10*ROW('Hygiene Data'!E104)))</f>
        <v/>
      </c>
      <c r="DS110" s="272" t="str">
        <f ca="true">+IF(OFFSET('Hygiene Data'!$E$12,0,10*ROW('Hygiene Data'!E104))="","",OFFSET('Hygiene Data'!$E$12,0,10*ROW('Hygiene Data'!E104)))</f>
        <v/>
      </c>
      <c r="DT110" s="272" t="str">
        <f ca="true">+IF(OFFSET('Hygiene Data'!$E$13,0,10*ROW('Hygiene Data'!E104))="","",OFFSET('Hygiene Data'!$E$13,0,10*ROW('Hygiene Data'!E104)))</f>
        <v/>
      </c>
      <c r="DU110" s="272" t="str">
        <f ca="true">+IF(OFFSET('Hygiene Data'!$F$11,0,10*ROW('Hygiene Data'!F104))="","",OFFSET('Hygiene Data'!$F$11,0,10*ROW('Hygiene Data'!F104)))</f>
        <v/>
      </c>
      <c r="DV110" s="272" t="str">
        <f ca="true">+IF(OFFSET('Hygiene Data'!$F$12,0,10*ROW('Hygiene Data'!F104))="","",OFFSET('Hygiene Data'!$F$12,0,10*ROW('Hygiene Data'!F104)))</f>
        <v/>
      </c>
      <c r="DW110" s="272" t="str">
        <f ca="true">+IF(OFFSET('Hygiene Data'!$F$13,0,10*ROW('Hygiene Data'!F104))="","",OFFSET('Hygiene Data'!$F$13,0,10*ROW('Hygiene Data'!F104)))</f>
        <v/>
      </c>
      <c r="DX110" s="272" t="str">
        <f ca="true">+IF(OFFSET('Hygiene Data'!$G$11,0,10*ROW('Hygiene Data'!G104))="","",OFFSET('Hygiene Data'!$G$11,0,10*ROW('Hygiene Data'!G104)))</f>
        <v/>
      </c>
      <c r="DY110" s="272" t="str">
        <f ca="true">+IF(OFFSET('Hygiene Data'!$G$12,0,10*ROW('Hygiene Data'!G104))="","",OFFSET('Hygiene Data'!$G$12,0,10*ROW('Hygiene Data'!G104)))</f>
        <v/>
      </c>
      <c r="DZ110" s="272" t="str">
        <f ca="true">+IF(OFFSET('Hygiene Data'!$G$13,0,10*ROW('Hygiene Data'!G104))="","",OFFSET('Hygiene Data'!$G$13,0,10*ROW('Hygiene Data'!G104)))</f>
        <v/>
      </c>
      <c r="EA110" s="272" t="str">
        <f ca="true">+IF(OFFSET('Hygiene Data'!$H$11,0,10*ROW('Hygiene Data'!H104))="","",OFFSET('Hygiene Data'!$H$11,0,10*ROW('Hygiene Data'!H104)))</f>
        <v/>
      </c>
      <c r="EB110" s="272" t="str">
        <f ca="true">+IF(OFFSET('Hygiene Data'!$H$12,0,10*ROW('Hygiene Data'!H104))="","",OFFSET('Hygiene Data'!$H$12,0,10*ROW('Hygiene Data'!H104)))</f>
        <v/>
      </c>
      <c r="EC110" s="272" t="str">
        <f ca="true">+IF(OFFSET('Hygiene Data'!$H$13,0,10*ROW('Hygiene Data'!H104))="","",OFFSET('Hygiene Data'!$H$13,0,10*ROW('Hygiene Data'!H104)))</f>
        <v/>
      </c>
      <c r="ED110" s="272" t="str">
        <f ca="true">+IF(OFFSET('Hygiene Data'!$I$11,0,10*ROW('Hygiene Data'!I104))="","",OFFSET('Hygiene Data'!$I$11,0,10*ROW('Hygiene Data'!I104)))</f>
        <v/>
      </c>
      <c r="EE110" s="272" t="str">
        <f ca="true">+IF(OFFSET('Hygiene Data'!$I$12,0,10*ROW('Hygiene Data'!I104))="","",OFFSET('Hygiene Data'!$I$12,0,10*ROW('Hygiene Data'!I104)))</f>
        <v/>
      </c>
      <c r="EF110" s="272" t="str">
        <f ca="true">+IF(OFFSET('Hygiene Data'!$I$13,0,10*ROW('Hygiene Data'!I104))="","",OFFSET('Hygiene Data'!$I$13,0,10*ROW('Hygiene Data'!I104)))</f>
        <v/>
      </c>
    </row>
    <row xmlns:x14ac="http://schemas.microsoft.com/office/spreadsheetml/2009/9/ac" r="111" x14ac:dyDescent="0.2">
      <c r="A111" s="36" t="str">
        <f ca="true">+IF(OFFSET('Water Data'!$B$2,0,10*ROW('Water Data'!E105))="","",OFFSET('Water Data'!$B$2,0,10*ROW('Water Data'!E105)))</f>
        <v/>
      </c>
      <c r="B111" s="36" t="str">
        <f ca="true">+IF(OFFSET('Water Data'!$C$2,0,10*ROW('Water Data'!F105))="","",OFFSET('Water Data'!$C$2,0,10*ROW('Water Data'!F105)))</f>
        <v/>
      </c>
      <c r="C111" s="328" t="str">
        <f t="shared" ca="true" si="1"/>
        <v/>
      </c>
      <c r="D111" s="93"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93"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93"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93"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93"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93"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93"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93"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93"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93"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93"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93"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93"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93"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93"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93"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93"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93"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94"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94"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94"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94"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94"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94"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94"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94"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94"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94"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94"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94"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94"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94"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94"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94"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94"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94"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94"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94"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94"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94"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94"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94"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94"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94"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94"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94"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94"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94"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95"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95"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95"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95"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95"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95"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95"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95"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95"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95"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95"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95"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95"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95"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95"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95"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95"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95"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72"/>
      <c r="BS111" s="272" t="str">
        <f ca="true">+IF(OFFSET('Water Data'!$D$27,0,10*ROW('Water Data'!D105))="","",OFFSET('Water Data'!$D$27,0,10*ROW('Water Data'!D105)))</f>
        <v/>
      </c>
      <c r="BT111" s="272" t="str">
        <f ca="true">+IF(OFFSET('Water Data'!$D$28,0,10*ROW('Water Data'!D105))="","",OFFSET('Water Data'!$D$28,0,10*ROW('Water Data'!D105)))</f>
        <v/>
      </c>
      <c r="BU111" s="272" t="str">
        <f ca="true">+IF(OFFSET('Water Data'!$D$29,0,10*ROW('Water Data'!D105))="","",OFFSET('Water Data'!$D$29,0,10*ROW('Water Data'!D105)))</f>
        <v/>
      </c>
      <c r="BV111" s="272" t="str">
        <f ca="true">+IF(OFFSET('Water Data'!$E$27,0,10*ROW('Water Data'!E105))="","",OFFSET('Water Data'!$E$27,0,10*ROW('Water Data'!E105)))</f>
        <v/>
      </c>
      <c r="BW111" s="272" t="str">
        <f ca="true">+IF(OFFSET('Water Data'!$E$28,0,10*ROW('Water Data'!E105))="","",OFFSET('Water Data'!$E$28,0,10*ROW('Water Data'!E105)))</f>
        <v/>
      </c>
      <c r="BX111" s="272" t="str">
        <f ca="true">+IF(OFFSET('Water Data'!$E$29,0,10*ROW('Water Data'!E105))="","",OFFSET('Water Data'!$E$29,0,10*ROW('Water Data'!E105)))</f>
        <v/>
      </c>
      <c r="BY111" s="272" t="str">
        <f ca="true">+IF(OFFSET('Water Data'!$F$27,0,10*ROW('Water Data'!F105))="","",OFFSET('Water Data'!$F$27,0,10*ROW('Water Data'!F105)))</f>
        <v/>
      </c>
      <c r="BZ111" s="272" t="str">
        <f ca="true">+IF(OFFSET('Water Data'!$F$28,0,10*ROW('Water Data'!F105))="","",OFFSET('Water Data'!$F$28,0,10*ROW('Water Data'!F105)))</f>
        <v/>
      </c>
      <c r="CA111" s="272" t="str">
        <f ca="true">+IF(OFFSET('Water Data'!$F$29,0,10*ROW('Water Data'!F105))="","",OFFSET('Water Data'!$F$29,0,10*ROW('Water Data'!F105)))</f>
        <v/>
      </c>
      <c r="CB111" s="272" t="str">
        <f ca="true">+IF(OFFSET('Water Data'!$G$27,0,10*ROW('Water Data'!G105))="","",OFFSET('Water Data'!$G$27,0,10*ROW('Water Data'!G105)))</f>
        <v/>
      </c>
      <c r="CC111" s="272" t="str">
        <f ca="true">+IF(OFFSET('Water Data'!$G$28,0,10*ROW('Water Data'!G105))="","",OFFSET('Water Data'!$G$28,0,10*ROW('Water Data'!G105)))</f>
        <v/>
      </c>
      <c r="CD111" s="272" t="str">
        <f ca="true">+IF(OFFSET('Water Data'!$G$29,0,10*ROW('Water Data'!G105))="","",OFFSET('Water Data'!$G$29,0,10*ROW('Water Data'!G105)))</f>
        <v/>
      </c>
      <c r="CE111" s="272" t="str">
        <f ca="true">+IF(OFFSET('Water Data'!$H$27,0,10*ROW('Water Data'!H105))="","",OFFSET('Water Data'!$H$27,0,10*ROW('Water Data'!H105)))</f>
        <v/>
      </c>
      <c r="CF111" s="272" t="str">
        <f ca="true">+IF(OFFSET('Water Data'!$H$28,0,10*ROW('Water Data'!H105))="","",OFFSET('Water Data'!$H$28,0,10*ROW('Water Data'!H105)))</f>
        <v/>
      </c>
      <c r="CG111" s="272" t="str">
        <f ca="true">+IF(OFFSET('Water Data'!$H$29,0,10*ROW('Water Data'!H105))="","",OFFSET('Water Data'!$H$29,0,10*ROW('Water Data'!H105)))</f>
        <v/>
      </c>
      <c r="CH111" s="272" t="str">
        <f ca="true">+IF(OFFSET('Water Data'!$I$27,0,10*ROW('Water Data'!I105))="","",OFFSET('Water Data'!$I$27,0,10*ROW('Water Data'!I105)))</f>
        <v/>
      </c>
      <c r="CI111" s="272" t="str">
        <f ca="true">+IF(OFFSET('Water Data'!$I$28,0,10*ROW('Water Data'!I105))="","",OFFSET('Water Data'!$I$28,0,10*ROW('Water Data'!I105)))</f>
        <v/>
      </c>
      <c r="CJ111" s="272" t="str">
        <f ca="true">+IF(OFFSET('Water Data'!$I$29,0,10*ROW('Water Data'!I105))="","",OFFSET('Water Data'!$I$29,0,10*ROW('Water Data'!I105)))</f>
        <v/>
      </c>
      <c r="CK111" s="272" t="str">
        <f ca="true">+IF(OFFSET('Sanitation Data'!$D$28,0,10*ROW('Sanitation Data'!D105))="","",OFFSET('Sanitation Data'!$D$28,0,10*ROW('Sanitation Data'!D105)))</f>
        <v/>
      </c>
      <c r="CL111" s="272" t="str">
        <f ca="true">+IF(OFFSET('Sanitation Data'!$D$29,0,10*ROW('Sanitation Data'!D105))="","",OFFSET('Sanitation Data'!$D$29,0,10*ROW('Sanitation Data'!D105)))</f>
        <v/>
      </c>
      <c r="CM111" s="272" t="str">
        <f ca="true">+IF(OFFSET('Sanitation Data'!$D$30,0,10*ROW('Sanitation Data'!D105))="","",OFFSET('Sanitation Data'!$D$30,0,10*ROW('Sanitation Data'!D105)))</f>
        <v/>
      </c>
      <c r="CN111" s="272" t="str">
        <f ca="true">+IF(OFFSET('Sanitation Data'!$D$31,0,10*ROW('Sanitation Data'!D105))="","",OFFSET('Sanitation Data'!$D$31,0,10*ROW('Sanitation Data'!D105)))</f>
        <v/>
      </c>
      <c r="CO111" s="272" t="str">
        <f ca="true">+IF(OFFSET('Sanitation Data'!$D$32,0,10*ROW('Sanitation Data'!D105))="","",OFFSET('Sanitation Data'!$D$32,0,10*ROW('Sanitation Data'!D105)))</f>
        <v/>
      </c>
      <c r="CP111" s="272" t="str">
        <f ca="true">+IF(OFFSET('Sanitation Data'!$E$28,0,10*ROW('Sanitation Data'!E105))="","",OFFSET('Sanitation Data'!$E$28,0,10*ROW('Sanitation Data'!E105)))</f>
        <v/>
      </c>
      <c r="CQ111" s="272" t="str">
        <f ca="true">+IF(OFFSET('Sanitation Data'!$E$29,0,10*ROW('Sanitation Data'!E105))="","",OFFSET('Sanitation Data'!$E$29,0,10*ROW('Sanitation Data'!E105)))</f>
        <v/>
      </c>
      <c r="CR111" s="272" t="str">
        <f ca="true">+IF(OFFSET('Sanitation Data'!$E$30,0,10*ROW('Sanitation Data'!E105))="","",OFFSET('Sanitation Data'!$E$30,0,10*ROW('Sanitation Data'!E105)))</f>
        <v/>
      </c>
      <c r="CS111" s="272" t="str">
        <f ca="true">+IF(OFFSET('Sanitation Data'!$E$31,0,10*ROW('Sanitation Data'!E105))="","",OFFSET('Sanitation Data'!$E$31,0,10*ROW('Sanitation Data'!E105)))</f>
        <v/>
      </c>
      <c r="CT111" s="272" t="str">
        <f ca="true">+IF(OFFSET('Sanitation Data'!$E$32,0,10*ROW('Sanitation Data'!E105))="","",OFFSET('Sanitation Data'!$E$32,0,10*ROW('Sanitation Data'!E105)))</f>
        <v/>
      </c>
      <c r="CU111" s="272" t="str">
        <f ca="true">+IF(OFFSET('Sanitation Data'!$F$28,0,10*ROW('Sanitation Data'!F105))="","",OFFSET('Sanitation Data'!$F$28,0,10*ROW('Sanitation Data'!F105)))</f>
        <v/>
      </c>
      <c r="CV111" s="272" t="str">
        <f ca="true">+IF(OFFSET('Sanitation Data'!$F$29,0,10*ROW('Sanitation Data'!F105))="","",OFFSET('Sanitation Data'!$F$29,0,10*ROW('Sanitation Data'!F105)))</f>
        <v/>
      </c>
      <c r="CW111" s="272" t="str">
        <f ca="true">+IF(OFFSET('Sanitation Data'!$F$30,0,10*ROW('Sanitation Data'!F105))="","",OFFSET('Sanitation Data'!$F$30,0,10*ROW('Sanitation Data'!F105)))</f>
        <v/>
      </c>
      <c r="CX111" s="272" t="str">
        <f ca="true">+IF(OFFSET('Sanitation Data'!$F$31,0,10*ROW('Sanitation Data'!F105))="","",OFFSET('Sanitation Data'!$F$31,0,10*ROW('Sanitation Data'!F105)))</f>
        <v/>
      </c>
      <c r="CY111" s="272" t="str">
        <f ca="true">+IF(OFFSET('Sanitation Data'!$F$32,0,10*ROW('Sanitation Data'!F105))="","",OFFSET('Sanitation Data'!$F$32,0,10*ROW('Sanitation Data'!F105)))</f>
        <v/>
      </c>
      <c r="CZ111" s="272" t="str">
        <f ca="true">+IF(OFFSET('Sanitation Data'!$G$28,0,10*ROW('Sanitation Data'!G105))="","",OFFSET('Sanitation Data'!$G$28,0,10*ROW('Sanitation Data'!G105)))</f>
        <v/>
      </c>
      <c r="DA111" s="272" t="str">
        <f ca="true">+IF(OFFSET('Sanitation Data'!$G$29,0,10*ROW('Sanitation Data'!G105))="","",OFFSET('Sanitation Data'!$G$29,0,10*ROW('Sanitation Data'!G105)))</f>
        <v/>
      </c>
      <c r="DB111" s="272" t="str">
        <f ca="true">+IF(OFFSET('Sanitation Data'!$G$30,0,10*ROW('Sanitation Data'!G105))="","",OFFSET('Sanitation Data'!$G$30,0,10*ROW('Sanitation Data'!G105)))</f>
        <v/>
      </c>
      <c r="DC111" s="272" t="str">
        <f ca="true">+IF(OFFSET('Sanitation Data'!$G$31,0,10*ROW('Sanitation Data'!G105))="","",OFFSET('Sanitation Data'!$G$31,0,10*ROW('Sanitation Data'!G105)))</f>
        <v/>
      </c>
      <c r="DD111" s="272" t="str">
        <f ca="true">+IF(OFFSET('Sanitation Data'!$G$32,0,10*ROW('Sanitation Data'!G105))="","",OFFSET('Sanitation Data'!$G$32,0,10*ROW('Sanitation Data'!G105)))</f>
        <v/>
      </c>
      <c r="DE111" s="272" t="str">
        <f ca="true">+IF(OFFSET('Sanitation Data'!$H$28,0,10*ROW('Sanitation Data'!H105))="","",OFFSET('Sanitation Data'!$H$28,0,10*ROW('Sanitation Data'!H105)))</f>
        <v/>
      </c>
      <c r="DF111" s="272" t="str">
        <f ca="true">+IF(OFFSET('Sanitation Data'!$H$29,0,10*ROW('Sanitation Data'!H105))="","",OFFSET('Sanitation Data'!$H$29,0,10*ROW('Sanitation Data'!H105)))</f>
        <v/>
      </c>
      <c r="DG111" s="272" t="str">
        <f ca="true">+IF(OFFSET('Sanitation Data'!$H$30,0,10*ROW('Sanitation Data'!H105))="","",OFFSET('Sanitation Data'!$H$30,0,10*ROW('Sanitation Data'!H105)))</f>
        <v/>
      </c>
      <c r="DH111" s="272" t="str">
        <f ca="true">+IF(OFFSET('Sanitation Data'!$H$31,0,10*ROW('Sanitation Data'!H105))="","",OFFSET('Sanitation Data'!$H$31,0,10*ROW('Sanitation Data'!H105)))</f>
        <v/>
      </c>
      <c r="DI111" s="272" t="str">
        <f ca="true">+IF(OFFSET('Sanitation Data'!$H$32,0,10*ROW('Sanitation Data'!H105))="","",OFFSET('Sanitation Data'!$H$32,0,10*ROW('Sanitation Data'!H105)))</f>
        <v/>
      </c>
      <c r="DJ111" s="272" t="str">
        <f ca="true">+IF(OFFSET('Sanitation Data'!$I$28,0,10*ROW('Sanitation Data'!I105))="","",OFFSET('Sanitation Data'!$I$28,0,10*ROW('Sanitation Data'!I105)))</f>
        <v/>
      </c>
      <c r="DK111" s="272" t="str">
        <f ca="true">+IF(OFFSET('Sanitation Data'!$I$29,0,10*ROW('Sanitation Data'!I105))="","",OFFSET('Sanitation Data'!$I$29,0,10*ROW('Sanitation Data'!I105)))</f>
        <v/>
      </c>
      <c r="DL111" s="272" t="str">
        <f ca="true">+IF(OFFSET('Sanitation Data'!$I$30,0,10*ROW('Sanitation Data'!I105))="","",OFFSET('Sanitation Data'!$I$30,0,10*ROW('Sanitation Data'!I105)))</f>
        <v/>
      </c>
      <c r="DM111" s="272" t="str">
        <f ca="true">+IF(OFFSET('Sanitation Data'!$I$31,0,10*ROW('Sanitation Data'!I105))="","",OFFSET('Sanitation Data'!$I$31,0,10*ROW('Sanitation Data'!I105)))</f>
        <v/>
      </c>
      <c r="DN111" s="272" t="str">
        <f ca="true">+IF(OFFSET('Sanitation Data'!$I$32,0,10*ROW('Sanitation Data'!I105))="","",OFFSET('Sanitation Data'!$I$32,0,10*ROW('Sanitation Data'!I105)))</f>
        <v/>
      </c>
      <c r="DO111" s="272" t="str">
        <f ca="true">+IF(OFFSET('Hygiene Data'!$D$11,0,10*ROW('Hygiene Data'!D105))="","",OFFSET('Hygiene Data'!$D$11,0,10*ROW('Hygiene Data'!D105)))</f>
        <v/>
      </c>
      <c r="DP111" s="272" t="str">
        <f ca="true">+IF(OFFSET('Hygiene Data'!$D$12,0,10*ROW('Hygiene Data'!D105))="","",OFFSET('Hygiene Data'!$D$12,0,10*ROW('Hygiene Data'!D105)))</f>
        <v/>
      </c>
      <c r="DQ111" s="272" t="str">
        <f ca="true">+IF(OFFSET('Hygiene Data'!$D$13,0,10*ROW('Hygiene Data'!D105))="","",OFFSET('Hygiene Data'!$D$13,0,10*ROW('Hygiene Data'!D105)))</f>
        <v/>
      </c>
      <c r="DR111" s="272" t="str">
        <f ca="true">+IF(OFFSET('Hygiene Data'!$E$11,0,10*ROW('Hygiene Data'!E105))="","",OFFSET('Hygiene Data'!$E$11,0,10*ROW('Hygiene Data'!E105)))</f>
        <v/>
      </c>
      <c r="DS111" s="272" t="str">
        <f ca="true">+IF(OFFSET('Hygiene Data'!$E$12,0,10*ROW('Hygiene Data'!E105))="","",OFFSET('Hygiene Data'!$E$12,0,10*ROW('Hygiene Data'!E105)))</f>
        <v/>
      </c>
      <c r="DT111" s="272" t="str">
        <f ca="true">+IF(OFFSET('Hygiene Data'!$E$13,0,10*ROW('Hygiene Data'!E105))="","",OFFSET('Hygiene Data'!$E$13,0,10*ROW('Hygiene Data'!E105)))</f>
        <v/>
      </c>
      <c r="DU111" s="272" t="str">
        <f ca="true">+IF(OFFSET('Hygiene Data'!$F$11,0,10*ROW('Hygiene Data'!F105))="","",OFFSET('Hygiene Data'!$F$11,0,10*ROW('Hygiene Data'!F105)))</f>
        <v/>
      </c>
      <c r="DV111" s="272" t="str">
        <f ca="true">+IF(OFFSET('Hygiene Data'!$F$12,0,10*ROW('Hygiene Data'!F105))="","",OFFSET('Hygiene Data'!$F$12,0,10*ROW('Hygiene Data'!F105)))</f>
        <v/>
      </c>
      <c r="DW111" s="272" t="str">
        <f ca="true">+IF(OFFSET('Hygiene Data'!$F$13,0,10*ROW('Hygiene Data'!F105))="","",OFFSET('Hygiene Data'!$F$13,0,10*ROW('Hygiene Data'!F105)))</f>
        <v/>
      </c>
      <c r="DX111" s="272" t="str">
        <f ca="true">+IF(OFFSET('Hygiene Data'!$G$11,0,10*ROW('Hygiene Data'!G105))="","",OFFSET('Hygiene Data'!$G$11,0,10*ROW('Hygiene Data'!G105)))</f>
        <v/>
      </c>
      <c r="DY111" s="272" t="str">
        <f ca="true">+IF(OFFSET('Hygiene Data'!$G$12,0,10*ROW('Hygiene Data'!G105))="","",OFFSET('Hygiene Data'!$G$12,0,10*ROW('Hygiene Data'!G105)))</f>
        <v/>
      </c>
      <c r="DZ111" s="272" t="str">
        <f ca="true">+IF(OFFSET('Hygiene Data'!$G$13,0,10*ROW('Hygiene Data'!G105))="","",OFFSET('Hygiene Data'!$G$13,0,10*ROW('Hygiene Data'!G105)))</f>
        <v/>
      </c>
      <c r="EA111" s="272" t="str">
        <f ca="true">+IF(OFFSET('Hygiene Data'!$H$11,0,10*ROW('Hygiene Data'!H105))="","",OFFSET('Hygiene Data'!$H$11,0,10*ROW('Hygiene Data'!H105)))</f>
        <v/>
      </c>
      <c r="EB111" s="272" t="str">
        <f ca="true">+IF(OFFSET('Hygiene Data'!$H$12,0,10*ROW('Hygiene Data'!H105))="","",OFFSET('Hygiene Data'!$H$12,0,10*ROW('Hygiene Data'!H105)))</f>
        <v/>
      </c>
      <c r="EC111" s="272" t="str">
        <f ca="true">+IF(OFFSET('Hygiene Data'!$H$13,0,10*ROW('Hygiene Data'!H105))="","",OFFSET('Hygiene Data'!$H$13,0,10*ROW('Hygiene Data'!H105)))</f>
        <v/>
      </c>
      <c r="ED111" s="272" t="str">
        <f ca="true">+IF(OFFSET('Hygiene Data'!$I$11,0,10*ROW('Hygiene Data'!I105))="","",OFFSET('Hygiene Data'!$I$11,0,10*ROW('Hygiene Data'!I105)))</f>
        <v/>
      </c>
      <c r="EE111" s="272" t="str">
        <f ca="true">+IF(OFFSET('Hygiene Data'!$I$12,0,10*ROW('Hygiene Data'!I105))="","",OFFSET('Hygiene Data'!$I$12,0,10*ROW('Hygiene Data'!I105)))</f>
        <v/>
      </c>
      <c r="EF111" s="272" t="str">
        <f ca="true">+IF(OFFSET('Hygiene Data'!$I$13,0,10*ROW('Hygiene Data'!I105))="","",OFFSET('Hygiene Data'!$I$13,0,10*ROW('Hygiene Data'!I105)))</f>
        <v/>
      </c>
    </row>
    <row xmlns:x14ac="http://schemas.microsoft.com/office/spreadsheetml/2009/9/ac" r="112" x14ac:dyDescent="0.2">
      <c r="A112" s="36" t="str">
        <f ca="true">+IF(OFFSET('Water Data'!$B$2,0,10*ROW('Water Data'!E106))="","",OFFSET('Water Data'!$B$2,0,10*ROW('Water Data'!E106)))</f>
        <v/>
      </c>
      <c r="B112" s="36" t="str">
        <f ca="true">+IF(OFFSET('Water Data'!$C$2,0,10*ROW('Water Data'!F106))="","",OFFSET('Water Data'!$C$2,0,10*ROW('Water Data'!F106)))</f>
        <v/>
      </c>
      <c r="C112" s="328" t="str">
        <f t="shared" ca="true" si="1"/>
        <v/>
      </c>
      <c r="D112" s="93"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93"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93"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93"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93"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93"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93"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93"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93"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93"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93"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93"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93"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93"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93"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93"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93"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93"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94"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94"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94"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94"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94"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94"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94"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94"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94"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94"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94"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94"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94"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94"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94"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94"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94"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94"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94"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94"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94"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94"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94"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94"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94"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94"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94"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94"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94"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94"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95"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95"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95"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95"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95"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95"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95"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95"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95"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95"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95"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95"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95"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95"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95"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95"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95"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95"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72"/>
      <c r="BS112" s="272" t="str">
        <f ca="true">+IF(OFFSET('Water Data'!$D$27,0,10*ROW('Water Data'!D106))="","",OFFSET('Water Data'!$D$27,0,10*ROW('Water Data'!D106)))</f>
        <v/>
      </c>
      <c r="BT112" s="272" t="str">
        <f ca="true">+IF(OFFSET('Water Data'!$D$28,0,10*ROW('Water Data'!D106))="","",OFFSET('Water Data'!$D$28,0,10*ROW('Water Data'!D106)))</f>
        <v/>
      </c>
      <c r="BU112" s="272" t="str">
        <f ca="true">+IF(OFFSET('Water Data'!$D$29,0,10*ROW('Water Data'!D106))="","",OFFSET('Water Data'!$D$29,0,10*ROW('Water Data'!D106)))</f>
        <v/>
      </c>
      <c r="BV112" s="272" t="str">
        <f ca="true">+IF(OFFSET('Water Data'!$E$27,0,10*ROW('Water Data'!E106))="","",OFFSET('Water Data'!$E$27,0,10*ROW('Water Data'!E106)))</f>
        <v/>
      </c>
      <c r="BW112" s="272" t="str">
        <f ca="true">+IF(OFFSET('Water Data'!$E$28,0,10*ROW('Water Data'!E106))="","",OFFSET('Water Data'!$E$28,0,10*ROW('Water Data'!E106)))</f>
        <v/>
      </c>
      <c r="BX112" s="272" t="str">
        <f ca="true">+IF(OFFSET('Water Data'!$E$29,0,10*ROW('Water Data'!E106))="","",OFFSET('Water Data'!$E$29,0,10*ROW('Water Data'!E106)))</f>
        <v/>
      </c>
      <c r="BY112" s="272" t="str">
        <f ca="true">+IF(OFFSET('Water Data'!$F$27,0,10*ROW('Water Data'!F106))="","",OFFSET('Water Data'!$F$27,0,10*ROW('Water Data'!F106)))</f>
        <v/>
      </c>
      <c r="BZ112" s="272" t="str">
        <f ca="true">+IF(OFFSET('Water Data'!$F$28,0,10*ROW('Water Data'!F106))="","",OFFSET('Water Data'!$F$28,0,10*ROW('Water Data'!F106)))</f>
        <v/>
      </c>
      <c r="CA112" s="272" t="str">
        <f ca="true">+IF(OFFSET('Water Data'!$F$29,0,10*ROW('Water Data'!F106))="","",OFFSET('Water Data'!$F$29,0,10*ROW('Water Data'!F106)))</f>
        <v/>
      </c>
      <c r="CB112" s="272" t="str">
        <f ca="true">+IF(OFFSET('Water Data'!$G$27,0,10*ROW('Water Data'!G106))="","",OFFSET('Water Data'!$G$27,0,10*ROW('Water Data'!G106)))</f>
        <v/>
      </c>
      <c r="CC112" s="272" t="str">
        <f ca="true">+IF(OFFSET('Water Data'!$G$28,0,10*ROW('Water Data'!G106))="","",OFFSET('Water Data'!$G$28,0,10*ROW('Water Data'!G106)))</f>
        <v/>
      </c>
      <c r="CD112" s="272" t="str">
        <f ca="true">+IF(OFFSET('Water Data'!$G$29,0,10*ROW('Water Data'!G106))="","",OFFSET('Water Data'!$G$29,0,10*ROW('Water Data'!G106)))</f>
        <v/>
      </c>
      <c r="CE112" s="272" t="str">
        <f ca="true">+IF(OFFSET('Water Data'!$H$27,0,10*ROW('Water Data'!H106))="","",OFFSET('Water Data'!$H$27,0,10*ROW('Water Data'!H106)))</f>
        <v/>
      </c>
      <c r="CF112" s="272" t="str">
        <f ca="true">+IF(OFFSET('Water Data'!$H$28,0,10*ROW('Water Data'!H106))="","",OFFSET('Water Data'!$H$28,0,10*ROW('Water Data'!H106)))</f>
        <v/>
      </c>
      <c r="CG112" s="272" t="str">
        <f ca="true">+IF(OFFSET('Water Data'!$H$29,0,10*ROW('Water Data'!H106))="","",OFFSET('Water Data'!$H$29,0,10*ROW('Water Data'!H106)))</f>
        <v/>
      </c>
      <c r="CH112" s="272" t="str">
        <f ca="true">+IF(OFFSET('Water Data'!$I$27,0,10*ROW('Water Data'!I106))="","",OFFSET('Water Data'!$I$27,0,10*ROW('Water Data'!I106)))</f>
        <v/>
      </c>
      <c r="CI112" s="272" t="str">
        <f ca="true">+IF(OFFSET('Water Data'!$I$28,0,10*ROW('Water Data'!I106))="","",OFFSET('Water Data'!$I$28,0,10*ROW('Water Data'!I106)))</f>
        <v/>
      </c>
      <c r="CJ112" s="272" t="str">
        <f ca="true">+IF(OFFSET('Water Data'!$I$29,0,10*ROW('Water Data'!I106))="","",OFFSET('Water Data'!$I$29,0,10*ROW('Water Data'!I106)))</f>
        <v/>
      </c>
      <c r="CK112" s="272" t="str">
        <f ca="true">+IF(OFFSET('Sanitation Data'!$D$28,0,10*ROW('Sanitation Data'!D106))="","",OFFSET('Sanitation Data'!$D$28,0,10*ROW('Sanitation Data'!D106)))</f>
        <v/>
      </c>
      <c r="CL112" s="272" t="str">
        <f ca="true">+IF(OFFSET('Sanitation Data'!$D$29,0,10*ROW('Sanitation Data'!D106))="","",OFFSET('Sanitation Data'!$D$29,0,10*ROW('Sanitation Data'!D106)))</f>
        <v/>
      </c>
      <c r="CM112" s="272" t="str">
        <f ca="true">+IF(OFFSET('Sanitation Data'!$D$30,0,10*ROW('Sanitation Data'!D106))="","",OFFSET('Sanitation Data'!$D$30,0,10*ROW('Sanitation Data'!D106)))</f>
        <v/>
      </c>
      <c r="CN112" s="272" t="str">
        <f ca="true">+IF(OFFSET('Sanitation Data'!$D$31,0,10*ROW('Sanitation Data'!D106))="","",OFFSET('Sanitation Data'!$D$31,0,10*ROW('Sanitation Data'!D106)))</f>
        <v/>
      </c>
      <c r="CO112" s="272" t="str">
        <f ca="true">+IF(OFFSET('Sanitation Data'!$D$32,0,10*ROW('Sanitation Data'!D106))="","",OFFSET('Sanitation Data'!$D$32,0,10*ROW('Sanitation Data'!D106)))</f>
        <v/>
      </c>
      <c r="CP112" s="272" t="str">
        <f ca="true">+IF(OFFSET('Sanitation Data'!$E$28,0,10*ROW('Sanitation Data'!E106))="","",OFFSET('Sanitation Data'!$E$28,0,10*ROW('Sanitation Data'!E106)))</f>
        <v/>
      </c>
      <c r="CQ112" s="272" t="str">
        <f ca="true">+IF(OFFSET('Sanitation Data'!$E$29,0,10*ROW('Sanitation Data'!E106))="","",OFFSET('Sanitation Data'!$E$29,0,10*ROW('Sanitation Data'!E106)))</f>
        <v/>
      </c>
      <c r="CR112" s="272" t="str">
        <f ca="true">+IF(OFFSET('Sanitation Data'!$E$30,0,10*ROW('Sanitation Data'!E106))="","",OFFSET('Sanitation Data'!$E$30,0,10*ROW('Sanitation Data'!E106)))</f>
        <v/>
      </c>
      <c r="CS112" s="272" t="str">
        <f ca="true">+IF(OFFSET('Sanitation Data'!$E$31,0,10*ROW('Sanitation Data'!E106))="","",OFFSET('Sanitation Data'!$E$31,0,10*ROW('Sanitation Data'!E106)))</f>
        <v/>
      </c>
      <c r="CT112" s="272" t="str">
        <f ca="true">+IF(OFFSET('Sanitation Data'!$E$32,0,10*ROW('Sanitation Data'!E106))="","",OFFSET('Sanitation Data'!$E$32,0,10*ROW('Sanitation Data'!E106)))</f>
        <v/>
      </c>
      <c r="CU112" s="272" t="str">
        <f ca="true">+IF(OFFSET('Sanitation Data'!$F$28,0,10*ROW('Sanitation Data'!F106))="","",OFFSET('Sanitation Data'!$F$28,0,10*ROW('Sanitation Data'!F106)))</f>
        <v/>
      </c>
      <c r="CV112" s="272" t="str">
        <f ca="true">+IF(OFFSET('Sanitation Data'!$F$29,0,10*ROW('Sanitation Data'!F106))="","",OFFSET('Sanitation Data'!$F$29,0,10*ROW('Sanitation Data'!F106)))</f>
        <v/>
      </c>
      <c r="CW112" s="272" t="str">
        <f ca="true">+IF(OFFSET('Sanitation Data'!$F$30,0,10*ROW('Sanitation Data'!F106))="","",OFFSET('Sanitation Data'!$F$30,0,10*ROW('Sanitation Data'!F106)))</f>
        <v/>
      </c>
      <c r="CX112" s="272" t="str">
        <f ca="true">+IF(OFFSET('Sanitation Data'!$F$31,0,10*ROW('Sanitation Data'!F106))="","",OFFSET('Sanitation Data'!$F$31,0,10*ROW('Sanitation Data'!F106)))</f>
        <v/>
      </c>
      <c r="CY112" s="272" t="str">
        <f ca="true">+IF(OFFSET('Sanitation Data'!$F$32,0,10*ROW('Sanitation Data'!F106))="","",OFFSET('Sanitation Data'!$F$32,0,10*ROW('Sanitation Data'!F106)))</f>
        <v/>
      </c>
      <c r="CZ112" s="272" t="str">
        <f ca="true">+IF(OFFSET('Sanitation Data'!$G$28,0,10*ROW('Sanitation Data'!G106))="","",OFFSET('Sanitation Data'!$G$28,0,10*ROW('Sanitation Data'!G106)))</f>
        <v/>
      </c>
      <c r="DA112" s="272" t="str">
        <f ca="true">+IF(OFFSET('Sanitation Data'!$G$29,0,10*ROW('Sanitation Data'!G106))="","",OFFSET('Sanitation Data'!$G$29,0,10*ROW('Sanitation Data'!G106)))</f>
        <v/>
      </c>
      <c r="DB112" s="272" t="str">
        <f ca="true">+IF(OFFSET('Sanitation Data'!$G$30,0,10*ROW('Sanitation Data'!G106))="","",OFFSET('Sanitation Data'!$G$30,0,10*ROW('Sanitation Data'!G106)))</f>
        <v/>
      </c>
      <c r="DC112" s="272" t="str">
        <f ca="true">+IF(OFFSET('Sanitation Data'!$G$31,0,10*ROW('Sanitation Data'!G106))="","",OFFSET('Sanitation Data'!$G$31,0,10*ROW('Sanitation Data'!G106)))</f>
        <v/>
      </c>
      <c r="DD112" s="272" t="str">
        <f ca="true">+IF(OFFSET('Sanitation Data'!$G$32,0,10*ROW('Sanitation Data'!G106))="","",OFFSET('Sanitation Data'!$G$32,0,10*ROW('Sanitation Data'!G106)))</f>
        <v/>
      </c>
      <c r="DE112" s="272" t="str">
        <f ca="true">+IF(OFFSET('Sanitation Data'!$H$28,0,10*ROW('Sanitation Data'!H106))="","",OFFSET('Sanitation Data'!$H$28,0,10*ROW('Sanitation Data'!H106)))</f>
        <v/>
      </c>
      <c r="DF112" s="272" t="str">
        <f ca="true">+IF(OFFSET('Sanitation Data'!$H$29,0,10*ROW('Sanitation Data'!H106))="","",OFFSET('Sanitation Data'!$H$29,0,10*ROW('Sanitation Data'!H106)))</f>
        <v/>
      </c>
      <c r="DG112" s="272" t="str">
        <f ca="true">+IF(OFFSET('Sanitation Data'!$H$30,0,10*ROW('Sanitation Data'!H106))="","",OFFSET('Sanitation Data'!$H$30,0,10*ROW('Sanitation Data'!H106)))</f>
        <v/>
      </c>
      <c r="DH112" s="272" t="str">
        <f ca="true">+IF(OFFSET('Sanitation Data'!$H$31,0,10*ROW('Sanitation Data'!H106))="","",OFFSET('Sanitation Data'!$H$31,0,10*ROW('Sanitation Data'!H106)))</f>
        <v/>
      </c>
      <c r="DI112" s="272" t="str">
        <f ca="true">+IF(OFFSET('Sanitation Data'!$H$32,0,10*ROW('Sanitation Data'!H106))="","",OFFSET('Sanitation Data'!$H$32,0,10*ROW('Sanitation Data'!H106)))</f>
        <v/>
      </c>
      <c r="DJ112" s="272" t="str">
        <f ca="true">+IF(OFFSET('Sanitation Data'!$I$28,0,10*ROW('Sanitation Data'!I106))="","",OFFSET('Sanitation Data'!$I$28,0,10*ROW('Sanitation Data'!I106)))</f>
        <v/>
      </c>
      <c r="DK112" s="272" t="str">
        <f ca="true">+IF(OFFSET('Sanitation Data'!$I$29,0,10*ROW('Sanitation Data'!I106))="","",OFFSET('Sanitation Data'!$I$29,0,10*ROW('Sanitation Data'!I106)))</f>
        <v/>
      </c>
      <c r="DL112" s="272" t="str">
        <f ca="true">+IF(OFFSET('Sanitation Data'!$I$30,0,10*ROW('Sanitation Data'!I106))="","",OFFSET('Sanitation Data'!$I$30,0,10*ROW('Sanitation Data'!I106)))</f>
        <v/>
      </c>
      <c r="DM112" s="272" t="str">
        <f ca="true">+IF(OFFSET('Sanitation Data'!$I$31,0,10*ROW('Sanitation Data'!I106))="","",OFFSET('Sanitation Data'!$I$31,0,10*ROW('Sanitation Data'!I106)))</f>
        <v/>
      </c>
      <c r="DN112" s="272" t="str">
        <f ca="true">+IF(OFFSET('Sanitation Data'!$I$32,0,10*ROW('Sanitation Data'!I106))="","",OFFSET('Sanitation Data'!$I$32,0,10*ROW('Sanitation Data'!I106)))</f>
        <v/>
      </c>
      <c r="DO112" s="272" t="str">
        <f ca="true">+IF(OFFSET('Hygiene Data'!$D$11,0,10*ROW('Hygiene Data'!D106))="","",OFFSET('Hygiene Data'!$D$11,0,10*ROW('Hygiene Data'!D106)))</f>
        <v/>
      </c>
      <c r="DP112" s="272" t="str">
        <f ca="true">+IF(OFFSET('Hygiene Data'!$D$12,0,10*ROW('Hygiene Data'!D106))="","",OFFSET('Hygiene Data'!$D$12,0,10*ROW('Hygiene Data'!D106)))</f>
        <v/>
      </c>
      <c r="DQ112" s="272" t="str">
        <f ca="true">+IF(OFFSET('Hygiene Data'!$D$13,0,10*ROW('Hygiene Data'!D106))="","",OFFSET('Hygiene Data'!$D$13,0,10*ROW('Hygiene Data'!D106)))</f>
        <v/>
      </c>
      <c r="DR112" s="272" t="str">
        <f ca="true">+IF(OFFSET('Hygiene Data'!$E$11,0,10*ROW('Hygiene Data'!E106))="","",OFFSET('Hygiene Data'!$E$11,0,10*ROW('Hygiene Data'!E106)))</f>
        <v/>
      </c>
      <c r="DS112" s="272" t="str">
        <f ca="true">+IF(OFFSET('Hygiene Data'!$E$12,0,10*ROW('Hygiene Data'!E106))="","",OFFSET('Hygiene Data'!$E$12,0,10*ROW('Hygiene Data'!E106)))</f>
        <v/>
      </c>
      <c r="DT112" s="272" t="str">
        <f ca="true">+IF(OFFSET('Hygiene Data'!$E$13,0,10*ROW('Hygiene Data'!E106))="","",OFFSET('Hygiene Data'!$E$13,0,10*ROW('Hygiene Data'!E106)))</f>
        <v/>
      </c>
      <c r="DU112" s="272" t="str">
        <f ca="true">+IF(OFFSET('Hygiene Data'!$F$11,0,10*ROW('Hygiene Data'!F106))="","",OFFSET('Hygiene Data'!$F$11,0,10*ROW('Hygiene Data'!F106)))</f>
        <v/>
      </c>
      <c r="DV112" s="272" t="str">
        <f ca="true">+IF(OFFSET('Hygiene Data'!$F$12,0,10*ROW('Hygiene Data'!F106))="","",OFFSET('Hygiene Data'!$F$12,0,10*ROW('Hygiene Data'!F106)))</f>
        <v/>
      </c>
      <c r="DW112" s="272" t="str">
        <f ca="true">+IF(OFFSET('Hygiene Data'!$F$13,0,10*ROW('Hygiene Data'!F106))="","",OFFSET('Hygiene Data'!$F$13,0,10*ROW('Hygiene Data'!F106)))</f>
        <v/>
      </c>
      <c r="DX112" s="272" t="str">
        <f ca="true">+IF(OFFSET('Hygiene Data'!$G$11,0,10*ROW('Hygiene Data'!G106))="","",OFFSET('Hygiene Data'!$G$11,0,10*ROW('Hygiene Data'!G106)))</f>
        <v/>
      </c>
      <c r="DY112" s="272" t="str">
        <f ca="true">+IF(OFFSET('Hygiene Data'!$G$12,0,10*ROW('Hygiene Data'!G106))="","",OFFSET('Hygiene Data'!$G$12,0,10*ROW('Hygiene Data'!G106)))</f>
        <v/>
      </c>
      <c r="DZ112" s="272" t="str">
        <f ca="true">+IF(OFFSET('Hygiene Data'!$G$13,0,10*ROW('Hygiene Data'!G106))="","",OFFSET('Hygiene Data'!$G$13,0,10*ROW('Hygiene Data'!G106)))</f>
        <v/>
      </c>
      <c r="EA112" s="272" t="str">
        <f ca="true">+IF(OFFSET('Hygiene Data'!$H$11,0,10*ROW('Hygiene Data'!H106))="","",OFFSET('Hygiene Data'!$H$11,0,10*ROW('Hygiene Data'!H106)))</f>
        <v/>
      </c>
      <c r="EB112" s="272" t="str">
        <f ca="true">+IF(OFFSET('Hygiene Data'!$H$12,0,10*ROW('Hygiene Data'!H106))="","",OFFSET('Hygiene Data'!$H$12,0,10*ROW('Hygiene Data'!H106)))</f>
        <v/>
      </c>
      <c r="EC112" s="272" t="str">
        <f ca="true">+IF(OFFSET('Hygiene Data'!$H$13,0,10*ROW('Hygiene Data'!H106))="","",OFFSET('Hygiene Data'!$H$13,0,10*ROW('Hygiene Data'!H106)))</f>
        <v/>
      </c>
      <c r="ED112" s="272" t="str">
        <f ca="true">+IF(OFFSET('Hygiene Data'!$I$11,0,10*ROW('Hygiene Data'!I106))="","",OFFSET('Hygiene Data'!$I$11,0,10*ROW('Hygiene Data'!I106)))</f>
        <v/>
      </c>
      <c r="EE112" s="272" t="str">
        <f ca="true">+IF(OFFSET('Hygiene Data'!$I$12,0,10*ROW('Hygiene Data'!I106))="","",OFFSET('Hygiene Data'!$I$12,0,10*ROW('Hygiene Data'!I106)))</f>
        <v/>
      </c>
      <c r="EF112" s="272" t="str">
        <f ca="true">+IF(OFFSET('Hygiene Data'!$I$13,0,10*ROW('Hygiene Data'!I106))="","",OFFSET('Hygiene Data'!$I$13,0,10*ROW('Hygiene Data'!I106)))</f>
        <v/>
      </c>
    </row>
    <row xmlns:x14ac="http://schemas.microsoft.com/office/spreadsheetml/2009/9/ac" r="113" x14ac:dyDescent="0.2">
      <c r="A113" s="36" t="str">
        <f ca="true">+IF(OFFSET('Water Data'!$B$2,0,10*ROW('Water Data'!E107))="","",OFFSET('Water Data'!$B$2,0,10*ROW('Water Data'!E107)))</f>
        <v/>
      </c>
      <c r="B113" s="36" t="str">
        <f ca="true">+IF(OFFSET('Water Data'!$C$2,0,10*ROW('Water Data'!F107))="","",OFFSET('Water Data'!$C$2,0,10*ROW('Water Data'!F107)))</f>
        <v/>
      </c>
      <c r="C113" s="328" t="str">
        <f t="shared" ca="true" si="1"/>
        <v/>
      </c>
      <c r="D113" s="93"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93"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93"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93"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93"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93"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93"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93"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93"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93"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93"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93"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93"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93"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93"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93"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93"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93"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94"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94"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94"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94"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94"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94"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94"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94"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94"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94"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94"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94"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94"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94"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94"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94"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94"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94"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94"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94"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94"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94"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94"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94"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94"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94"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94"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94"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94"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94"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95"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95"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95"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95"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95"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95"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95"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95"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95"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95"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95"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95"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95"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95"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95"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95"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95"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95"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72"/>
      <c r="BS113" s="272" t="str">
        <f ca="true">+IF(OFFSET('Water Data'!$D$27,0,10*ROW('Water Data'!D107))="","",OFFSET('Water Data'!$D$27,0,10*ROW('Water Data'!D107)))</f>
        <v/>
      </c>
      <c r="BT113" s="272" t="str">
        <f ca="true">+IF(OFFSET('Water Data'!$D$28,0,10*ROW('Water Data'!D107))="","",OFFSET('Water Data'!$D$28,0,10*ROW('Water Data'!D107)))</f>
        <v/>
      </c>
      <c r="BU113" s="272" t="str">
        <f ca="true">+IF(OFFSET('Water Data'!$D$29,0,10*ROW('Water Data'!D107))="","",OFFSET('Water Data'!$D$29,0,10*ROW('Water Data'!D107)))</f>
        <v/>
      </c>
      <c r="BV113" s="272" t="str">
        <f ca="true">+IF(OFFSET('Water Data'!$E$27,0,10*ROW('Water Data'!E107))="","",OFFSET('Water Data'!$E$27,0,10*ROW('Water Data'!E107)))</f>
        <v/>
      </c>
      <c r="BW113" s="272" t="str">
        <f ca="true">+IF(OFFSET('Water Data'!$E$28,0,10*ROW('Water Data'!E107))="","",OFFSET('Water Data'!$E$28,0,10*ROW('Water Data'!E107)))</f>
        <v/>
      </c>
      <c r="BX113" s="272" t="str">
        <f ca="true">+IF(OFFSET('Water Data'!$E$29,0,10*ROW('Water Data'!E107))="","",OFFSET('Water Data'!$E$29,0,10*ROW('Water Data'!E107)))</f>
        <v/>
      </c>
      <c r="BY113" s="272" t="str">
        <f ca="true">+IF(OFFSET('Water Data'!$F$27,0,10*ROW('Water Data'!F107))="","",OFFSET('Water Data'!$F$27,0,10*ROW('Water Data'!F107)))</f>
        <v/>
      </c>
      <c r="BZ113" s="272" t="str">
        <f ca="true">+IF(OFFSET('Water Data'!$F$28,0,10*ROW('Water Data'!F107))="","",OFFSET('Water Data'!$F$28,0,10*ROW('Water Data'!F107)))</f>
        <v/>
      </c>
      <c r="CA113" s="272" t="str">
        <f ca="true">+IF(OFFSET('Water Data'!$F$29,0,10*ROW('Water Data'!F107))="","",OFFSET('Water Data'!$F$29,0,10*ROW('Water Data'!F107)))</f>
        <v/>
      </c>
      <c r="CB113" s="272" t="str">
        <f ca="true">+IF(OFFSET('Water Data'!$G$27,0,10*ROW('Water Data'!G107))="","",OFFSET('Water Data'!$G$27,0,10*ROW('Water Data'!G107)))</f>
        <v/>
      </c>
      <c r="CC113" s="272" t="str">
        <f ca="true">+IF(OFFSET('Water Data'!$G$28,0,10*ROW('Water Data'!G107))="","",OFFSET('Water Data'!$G$28,0,10*ROW('Water Data'!G107)))</f>
        <v/>
      </c>
      <c r="CD113" s="272" t="str">
        <f ca="true">+IF(OFFSET('Water Data'!$G$29,0,10*ROW('Water Data'!G107))="","",OFFSET('Water Data'!$G$29,0,10*ROW('Water Data'!G107)))</f>
        <v/>
      </c>
      <c r="CE113" s="272" t="str">
        <f ca="true">+IF(OFFSET('Water Data'!$H$27,0,10*ROW('Water Data'!H107))="","",OFFSET('Water Data'!$H$27,0,10*ROW('Water Data'!H107)))</f>
        <v/>
      </c>
      <c r="CF113" s="272" t="str">
        <f ca="true">+IF(OFFSET('Water Data'!$H$28,0,10*ROW('Water Data'!H107))="","",OFFSET('Water Data'!$H$28,0,10*ROW('Water Data'!H107)))</f>
        <v/>
      </c>
      <c r="CG113" s="272" t="str">
        <f ca="true">+IF(OFFSET('Water Data'!$H$29,0,10*ROW('Water Data'!H107))="","",OFFSET('Water Data'!$H$29,0,10*ROW('Water Data'!H107)))</f>
        <v/>
      </c>
      <c r="CH113" s="272" t="str">
        <f ca="true">+IF(OFFSET('Water Data'!$I$27,0,10*ROW('Water Data'!I107))="","",OFFSET('Water Data'!$I$27,0,10*ROW('Water Data'!I107)))</f>
        <v/>
      </c>
      <c r="CI113" s="272" t="str">
        <f ca="true">+IF(OFFSET('Water Data'!$I$28,0,10*ROW('Water Data'!I107))="","",OFFSET('Water Data'!$I$28,0,10*ROW('Water Data'!I107)))</f>
        <v/>
      </c>
      <c r="CJ113" s="272" t="str">
        <f ca="true">+IF(OFFSET('Water Data'!$I$29,0,10*ROW('Water Data'!I107))="","",OFFSET('Water Data'!$I$29,0,10*ROW('Water Data'!I107)))</f>
        <v/>
      </c>
      <c r="CK113" s="272" t="str">
        <f ca="true">+IF(OFFSET('Sanitation Data'!$D$28,0,10*ROW('Sanitation Data'!D107))="","",OFFSET('Sanitation Data'!$D$28,0,10*ROW('Sanitation Data'!D107)))</f>
        <v/>
      </c>
      <c r="CL113" s="272" t="str">
        <f ca="true">+IF(OFFSET('Sanitation Data'!$D$29,0,10*ROW('Sanitation Data'!D107))="","",OFFSET('Sanitation Data'!$D$29,0,10*ROW('Sanitation Data'!D107)))</f>
        <v/>
      </c>
      <c r="CM113" s="272" t="str">
        <f ca="true">+IF(OFFSET('Sanitation Data'!$D$30,0,10*ROW('Sanitation Data'!D107))="","",OFFSET('Sanitation Data'!$D$30,0,10*ROW('Sanitation Data'!D107)))</f>
        <v/>
      </c>
      <c r="CN113" s="272" t="str">
        <f ca="true">+IF(OFFSET('Sanitation Data'!$D$31,0,10*ROW('Sanitation Data'!D107))="","",OFFSET('Sanitation Data'!$D$31,0,10*ROW('Sanitation Data'!D107)))</f>
        <v/>
      </c>
      <c r="CO113" s="272" t="str">
        <f ca="true">+IF(OFFSET('Sanitation Data'!$D$32,0,10*ROW('Sanitation Data'!D107))="","",OFFSET('Sanitation Data'!$D$32,0,10*ROW('Sanitation Data'!D107)))</f>
        <v/>
      </c>
      <c r="CP113" s="272" t="str">
        <f ca="true">+IF(OFFSET('Sanitation Data'!$E$28,0,10*ROW('Sanitation Data'!E107))="","",OFFSET('Sanitation Data'!$E$28,0,10*ROW('Sanitation Data'!E107)))</f>
        <v/>
      </c>
      <c r="CQ113" s="272" t="str">
        <f ca="true">+IF(OFFSET('Sanitation Data'!$E$29,0,10*ROW('Sanitation Data'!E107))="","",OFFSET('Sanitation Data'!$E$29,0,10*ROW('Sanitation Data'!E107)))</f>
        <v/>
      </c>
      <c r="CR113" s="272" t="str">
        <f ca="true">+IF(OFFSET('Sanitation Data'!$E$30,0,10*ROW('Sanitation Data'!E107))="","",OFFSET('Sanitation Data'!$E$30,0,10*ROW('Sanitation Data'!E107)))</f>
        <v/>
      </c>
      <c r="CS113" s="272" t="str">
        <f ca="true">+IF(OFFSET('Sanitation Data'!$E$31,0,10*ROW('Sanitation Data'!E107))="","",OFFSET('Sanitation Data'!$E$31,0,10*ROW('Sanitation Data'!E107)))</f>
        <v/>
      </c>
      <c r="CT113" s="272" t="str">
        <f ca="true">+IF(OFFSET('Sanitation Data'!$E$32,0,10*ROW('Sanitation Data'!E107))="","",OFFSET('Sanitation Data'!$E$32,0,10*ROW('Sanitation Data'!E107)))</f>
        <v/>
      </c>
      <c r="CU113" s="272" t="str">
        <f ca="true">+IF(OFFSET('Sanitation Data'!$F$28,0,10*ROW('Sanitation Data'!F107))="","",OFFSET('Sanitation Data'!$F$28,0,10*ROW('Sanitation Data'!F107)))</f>
        <v/>
      </c>
      <c r="CV113" s="272" t="str">
        <f ca="true">+IF(OFFSET('Sanitation Data'!$F$29,0,10*ROW('Sanitation Data'!F107))="","",OFFSET('Sanitation Data'!$F$29,0,10*ROW('Sanitation Data'!F107)))</f>
        <v/>
      </c>
      <c r="CW113" s="272" t="str">
        <f ca="true">+IF(OFFSET('Sanitation Data'!$F$30,0,10*ROW('Sanitation Data'!F107))="","",OFFSET('Sanitation Data'!$F$30,0,10*ROW('Sanitation Data'!F107)))</f>
        <v/>
      </c>
      <c r="CX113" s="272" t="str">
        <f ca="true">+IF(OFFSET('Sanitation Data'!$F$31,0,10*ROW('Sanitation Data'!F107))="","",OFFSET('Sanitation Data'!$F$31,0,10*ROW('Sanitation Data'!F107)))</f>
        <v/>
      </c>
      <c r="CY113" s="272" t="str">
        <f ca="true">+IF(OFFSET('Sanitation Data'!$F$32,0,10*ROW('Sanitation Data'!F107))="","",OFFSET('Sanitation Data'!$F$32,0,10*ROW('Sanitation Data'!F107)))</f>
        <v/>
      </c>
      <c r="CZ113" s="272" t="str">
        <f ca="true">+IF(OFFSET('Sanitation Data'!$G$28,0,10*ROW('Sanitation Data'!G107))="","",OFFSET('Sanitation Data'!$G$28,0,10*ROW('Sanitation Data'!G107)))</f>
        <v/>
      </c>
      <c r="DA113" s="272" t="str">
        <f ca="true">+IF(OFFSET('Sanitation Data'!$G$29,0,10*ROW('Sanitation Data'!G107))="","",OFFSET('Sanitation Data'!$G$29,0,10*ROW('Sanitation Data'!G107)))</f>
        <v/>
      </c>
      <c r="DB113" s="272" t="str">
        <f ca="true">+IF(OFFSET('Sanitation Data'!$G$30,0,10*ROW('Sanitation Data'!G107))="","",OFFSET('Sanitation Data'!$G$30,0,10*ROW('Sanitation Data'!G107)))</f>
        <v/>
      </c>
      <c r="DC113" s="272" t="str">
        <f ca="true">+IF(OFFSET('Sanitation Data'!$G$31,0,10*ROW('Sanitation Data'!G107))="","",OFFSET('Sanitation Data'!$G$31,0,10*ROW('Sanitation Data'!G107)))</f>
        <v/>
      </c>
      <c r="DD113" s="272" t="str">
        <f ca="true">+IF(OFFSET('Sanitation Data'!$G$32,0,10*ROW('Sanitation Data'!G107))="","",OFFSET('Sanitation Data'!$G$32,0,10*ROW('Sanitation Data'!G107)))</f>
        <v/>
      </c>
      <c r="DE113" s="272" t="str">
        <f ca="true">+IF(OFFSET('Sanitation Data'!$H$28,0,10*ROW('Sanitation Data'!H107))="","",OFFSET('Sanitation Data'!$H$28,0,10*ROW('Sanitation Data'!H107)))</f>
        <v/>
      </c>
      <c r="DF113" s="272" t="str">
        <f ca="true">+IF(OFFSET('Sanitation Data'!$H$29,0,10*ROW('Sanitation Data'!H107))="","",OFFSET('Sanitation Data'!$H$29,0,10*ROW('Sanitation Data'!H107)))</f>
        <v/>
      </c>
      <c r="DG113" s="272" t="str">
        <f ca="true">+IF(OFFSET('Sanitation Data'!$H$30,0,10*ROW('Sanitation Data'!H107))="","",OFFSET('Sanitation Data'!$H$30,0,10*ROW('Sanitation Data'!H107)))</f>
        <v/>
      </c>
      <c r="DH113" s="272" t="str">
        <f ca="true">+IF(OFFSET('Sanitation Data'!$H$31,0,10*ROW('Sanitation Data'!H107))="","",OFFSET('Sanitation Data'!$H$31,0,10*ROW('Sanitation Data'!H107)))</f>
        <v/>
      </c>
      <c r="DI113" s="272" t="str">
        <f ca="true">+IF(OFFSET('Sanitation Data'!$H$32,0,10*ROW('Sanitation Data'!H107))="","",OFFSET('Sanitation Data'!$H$32,0,10*ROW('Sanitation Data'!H107)))</f>
        <v/>
      </c>
      <c r="DJ113" s="272" t="str">
        <f ca="true">+IF(OFFSET('Sanitation Data'!$I$28,0,10*ROW('Sanitation Data'!I107))="","",OFFSET('Sanitation Data'!$I$28,0,10*ROW('Sanitation Data'!I107)))</f>
        <v/>
      </c>
      <c r="DK113" s="272" t="str">
        <f ca="true">+IF(OFFSET('Sanitation Data'!$I$29,0,10*ROW('Sanitation Data'!I107))="","",OFFSET('Sanitation Data'!$I$29,0,10*ROW('Sanitation Data'!I107)))</f>
        <v/>
      </c>
      <c r="DL113" s="272" t="str">
        <f ca="true">+IF(OFFSET('Sanitation Data'!$I$30,0,10*ROW('Sanitation Data'!I107))="","",OFFSET('Sanitation Data'!$I$30,0,10*ROW('Sanitation Data'!I107)))</f>
        <v/>
      </c>
      <c r="DM113" s="272" t="str">
        <f ca="true">+IF(OFFSET('Sanitation Data'!$I$31,0,10*ROW('Sanitation Data'!I107))="","",OFFSET('Sanitation Data'!$I$31,0,10*ROW('Sanitation Data'!I107)))</f>
        <v/>
      </c>
      <c r="DN113" s="272" t="str">
        <f ca="true">+IF(OFFSET('Sanitation Data'!$I$32,0,10*ROW('Sanitation Data'!I107))="","",OFFSET('Sanitation Data'!$I$32,0,10*ROW('Sanitation Data'!I107)))</f>
        <v/>
      </c>
      <c r="DO113" s="272" t="str">
        <f ca="true">+IF(OFFSET('Hygiene Data'!$D$11,0,10*ROW('Hygiene Data'!D107))="","",OFFSET('Hygiene Data'!$D$11,0,10*ROW('Hygiene Data'!D107)))</f>
        <v/>
      </c>
      <c r="DP113" s="272" t="str">
        <f ca="true">+IF(OFFSET('Hygiene Data'!$D$12,0,10*ROW('Hygiene Data'!D107))="","",OFFSET('Hygiene Data'!$D$12,0,10*ROW('Hygiene Data'!D107)))</f>
        <v/>
      </c>
      <c r="DQ113" s="272" t="str">
        <f ca="true">+IF(OFFSET('Hygiene Data'!$D$13,0,10*ROW('Hygiene Data'!D107))="","",OFFSET('Hygiene Data'!$D$13,0,10*ROW('Hygiene Data'!D107)))</f>
        <v/>
      </c>
      <c r="DR113" s="272" t="str">
        <f ca="true">+IF(OFFSET('Hygiene Data'!$E$11,0,10*ROW('Hygiene Data'!E107))="","",OFFSET('Hygiene Data'!$E$11,0,10*ROW('Hygiene Data'!E107)))</f>
        <v/>
      </c>
      <c r="DS113" s="272" t="str">
        <f ca="true">+IF(OFFSET('Hygiene Data'!$E$12,0,10*ROW('Hygiene Data'!E107))="","",OFFSET('Hygiene Data'!$E$12,0,10*ROW('Hygiene Data'!E107)))</f>
        <v/>
      </c>
      <c r="DT113" s="272" t="str">
        <f ca="true">+IF(OFFSET('Hygiene Data'!$E$13,0,10*ROW('Hygiene Data'!E107))="","",OFFSET('Hygiene Data'!$E$13,0,10*ROW('Hygiene Data'!E107)))</f>
        <v/>
      </c>
      <c r="DU113" s="272" t="str">
        <f ca="true">+IF(OFFSET('Hygiene Data'!$F$11,0,10*ROW('Hygiene Data'!F107))="","",OFFSET('Hygiene Data'!$F$11,0,10*ROW('Hygiene Data'!F107)))</f>
        <v/>
      </c>
      <c r="DV113" s="272" t="str">
        <f ca="true">+IF(OFFSET('Hygiene Data'!$F$12,0,10*ROW('Hygiene Data'!F107))="","",OFFSET('Hygiene Data'!$F$12,0,10*ROW('Hygiene Data'!F107)))</f>
        <v/>
      </c>
      <c r="DW113" s="272" t="str">
        <f ca="true">+IF(OFFSET('Hygiene Data'!$F$13,0,10*ROW('Hygiene Data'!F107))="","",OFFSET('Hygiene Data'!$F$13,0,10*ROW('Hygiene Data'!F107)))</f>
        <v/>
      </c>
      <c r="DX113" s="272" t="str">
        <f ca="true">+IF(OFFSET('Hygiene Data'!$G$11,0,10*ROW('Hygiene Data'!G107))="","",OFFSET('Hygiene Data'!$G$11,0,10*ROW('Hygiene Data'!G107)))</f>
        <v/>
      </c>
      <c r="DY113" s="272" t="str">
        <f ca="true">+IF(OFFSET('Hygiene Data'!$G$12,0,10*ROW('Hygiene Data'!G107))="","",OFFSET('Hygiene Data'!$G$12,0,10*ROW('Hygiene Data'!G107)))</f>
        <v/>
      </c>
      <c r="DZ113" s="272" t="str">
        <f ca="true">+IF(OFFSET('Hygiene Data'!$G$13,0,10*ROW('Hygiene Data'!G107))="","",OFFSET('Hygiene Data'!$G$13,0,10*ROW('Hygiene Data'!G107)))</f>
        <v/>
      </c>
      <c r="EA113" s="272" t="str">
        <f ca="true">+IF(OFFSET('Hygiene Data'!$H$11,0,10*ROW('Hygiene Data'!H107))="","",OFFSET('Hygiene Data'!$H$11,0,10*ROW('Hygiene Data'!H107)))</f>
        <v/>
      </c>
      <c r="EB113" s="272" t="str">
        <f ca="true">+IF(OFFSET('Hygiene Data'!$H$12,0,10*ROW('Hygiene Data'!H107))="","",OFFSET('Hygiene Data'!$H$12,0,10*ROW('Hygiene Data'!H107)))</f>
        <v/>
      </c>
      <c r="EC113" s="272" t="str">
        <f ca="true">+IF(OFFSET('Hygiene Data'!$H$13,0,10*ROW('Hygiene Data'!H107))="","",OFFSET('Hygiene Data'!$H$13,0,10*ROW('Hygiene Data'!H107)))</f>
        <v/>
      </c>
      <c r="ED113" s="272" t="str">
        <f ca="true">+IF(OFFSET('Hygiene Data'!$I$11,0,10*ROW('Hygiene Data'!I107))="","",OFFSET('Hygiene Data'!$I$11,0,10*ROW('Hygiene Data'!I107)))</f>
        <v/>
      </c>
      <c r="EE113" s="272" t="str">
        <f ca="true">+IF(OFFSET('Hygiene Data'!$I$12,0,10*ROW('Hygiene Data'!I107))="","",OFFSET('Hygiene Data'!$I$12,0,10*ROW('Hygiene Data'!I107)))</f>
        <v/>
      </c>
      <c r="EF113" s="272" t="str">
        <f ca="true">+IF(OFFSET('Hygiene Data'!$I$13,0,10*ROW('Hygiene Data'!I107))="","",OFFSET('Hygiene Data'!$I$13,0,10*ROW('Hygiene Data'!I107)))</f>
        <v/>
      </c>
    </row>
    <row xmlns:x14ac="http://schemas.microsoft.com/office/spreadsheetml/2009/9/ac" r="114" x14ac:dyDescent="0.2">
      <c r="A114" s="36" t="str">
        <f ca="true">+IF(OFFSET('Water Data'!$B$2,0,10*ROW('Water Data'!E108))="","",OFFSET('Water Data'!$B$2,0,10*ROW('Water Data'!E108)))</f>
        <v/>
      </c>
      <c r="B114" s="36" t="str">
        <f ca="true">+IF(OFFSET('Water Data'!$C$2,0,10*ROW('Water Data'!F108))="","",OFFSET('Water Data'!$C$2,0,10*ROW('Water Data'!F108)))</f>
        <v/>
      </c>
      <c r="C114" s="328" t="str">
        <f t="shared" ca="true" si="1"/>
        <v/>
      </c>
      <c r="D114" s="93"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93"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93"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93"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93"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93"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93"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93"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93"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93"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93"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93"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93"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93"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93"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93"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93"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93"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94"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94"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94"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94"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94"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94"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94"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94"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94"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94"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94"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94"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94"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94"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94"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94"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94"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94"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94"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94"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94"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94"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94"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94"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94"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94"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94"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94"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94"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94"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95"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95"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95"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95"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95"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95"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95"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95"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95"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95"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95"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95"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95"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95"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95"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95"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95"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95"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72"/>
      <c r="BS114" s="272" t="str">
        <f ca="true">+IF(OFFSET('Water Data'!$D$27,0,10*ROW('Water Data'!D108))="","",OFFSET('Water Data'!$D$27,0,10*ROW('Water Data'!D108)))</f>
        <v/>
      </c>
      <c r="BT114" s="272" t="str">
        <f ca="true">+IF(OFFSET('Water Data'!$D$28,0,10*ROW('Water Data'!D108))="","",OFFSET('Water Data'!$D$28,0,10*ROW('Water Data'!D108)))</f>
        <v/>
      </c>
      <c r="BU114" s="272" t="str">
        <f ca="true">+IF(OFFSET('Water Data'!$D$29,0,10*ROW('Water Data'!D108))="","",OFFSET('Water Data'!$D$29,0,10*ROW('Water Data'!D108)))</f>
        <v/>
      </c>
      <c r="BV114" s="272" t="str">
        <f ca="true">+IF(OFFSET('Water Data'!$E$27,0,10*ROW('Water Data'!E108))="","",OFFSET('Water Data'!$E$27,0,10*ROW('Water Data'!E108)))</f>
        <v/>
      </c>
      <c r="BW114" s="272" t="str">
        <f ca="true">+IF(OFFSET('Water Data'!$E$28,0,10*ROW('Water Data'!E108))="","",OFFSET('Water Data'!$E$28,0,10*ROW('Water Data'!E108)))</f>
        <v/>
      </c>
      <c r="BX114" s="272" t="str">
        <f ca="true">+IF(OFFSET('Water Data'!$E$29,0,10*ROW('Water Data'!E108))="","",OFFSET('Water Data'!$E$29,0,10*ROW('Water Data'!E108)))</f>
        <v/>
      </c>
      <c r="BY114" s="272" t="str">
        <f ca="true">+IF(OFFSET('Water Data'!$F$27,0,10*ROW('Water Data'!F108))="","",OFFSET('Water Data'!$F$27,0,10*ROW('Water Data'!F108)))</f>
        <v/>
      </c>
      <c r="BZ114" s="272" t="str">
        <f ca="true">+IF(OFFSET('Water Data'!$F$28,0,10*ROW('Water Data'!F108))="","",OFFSET('Water Data'!$F$28,0,10*ROW('Water Data'!F108)))</f>
        <v/>
      </c>
      <c r="CA114" s="272" t="str">
        <f ca="true">+IF(OFFSET('Water Data'!$F$29,0,10*ROW('Water Data'!F108))="","",OFFSET('Water Data'!$F$29,0,10*ROW('Water Data'!F108)))</f>
        <v/>
      </c>
      <c r="CB114" s="272" t="str">
        <f ca="true">+IF(OFFSET('Water Data'!$G$27,0,10*ROW('Water Data'!G108))="","",OFFSET('Water Data'!$G$27,0,10*ROW('Water Data'!G108)))</f>
        <v/>
      </c>
      <c r="CC114" s="272" t="str">
        <f ca="true">+IF(OFFSET('Water Data'!$G$28,0,10*ROW('Water Data'!G108))="","",OFFSET('Water Data'!$G$28,0,10*ROW('Water Data'!G108)))</f>
        <v/>
      </c>
      <c r="CD114" s="272" t="str">
        <f ca="true">+IF(OFFSET('Water Data'!$G$29,0,10*ROW('Water Data'!G108))="","",OFFSET('Water Data'!$G$29,0,10*ROW('Water Data'!G108)))</f>
        <v/>
      </c>
      <c r="CE114" s="272" t="str">
        <f ca="true">+IF(OFFSET('Water Data'!$H$27,0,10*ROW('Water Data'!H108))="","",OFFSET('Water Data'!$H$27,0,10*ROW('Water Data'!H108)))</f>
        <v/>
      </c>
      <c r="CF114" s="272" t="str">
        <f ca="true">+IF(OFFSET('Water Data'!$H$28,0,10*ROW('Water Data'!H108))="","",OFFSET('Water Data'!$H$28,0,10*ROW('Water Data'!H108)))</f>
        <v/>
      </c>
      <c r="CG114" s="272" t="str">
        <f ca="true">+IF(OFFSET('Water Data'!$H$29,0,10*ROW('Water Data'!H108))="","",OFFSET('Water Data'!$H$29,0,10*ROW('Water Data'!H108)))</f>
        <v/>
      </c>
      <c r="CH114" s="272" t="str">
        <f ca="true">+IF(OFFSET('Water Data'!$I$27,0,10*ROW('Water Data'!I108))="","",OFFSET('Water Data'!$I$27,0,10*ROW('Water Data'!I108)))</f>
        <v/>
      </c>
      <c r="CI114" s="272" t="str">
        <f ca="true">+IF(OFFSET('Water Data'!$I$28,0,10*ROW('Water Data'!I108))="","",OFFSET('Water Data'!$I$28,0,10*ROW('Water Data'!I108)))</f>
        <v/>
      </c>
      <c r="CJ114" s="272" t="str">
        <f ca="true">+IF(OFFSET('Water Data'!$I$29,0,10*ROW('Water Data'!I108))="","",OFFSET('Water Data'!$I$29,0,10*ROW('Water Data'!I108)))</f>
        <v/>
      </c>
      <c r="CK114" s="272" t="str">
        <f ca="true">+IF(OFFSET('Sanitation Data'!$D$28,0,10*ROW('Sanitation Data'!D108))="","",OFFSET('Sanitation Data'!$D$28,0,10*ROW('Sanitation Data'!D108)))</f>
        <v/>
      </c>
      <c r="CL114" s="272" t="str">
        <f ca="true">+IF(OFFSET('Sanitation Data'!$D$29,0,10*ROW('Sanitation Data'!D108))="","",OFFSET('Sanitation Data'!$D$29,0,10*ROW('Sanitation Data'!D108)))</f>
        <v/>
      </c>
      <c r="CM114" s="272" t="str">
        <f ca="true">+IF(OFFSET('Sanitation Data'!$D$30,0,10*ROW('Sanitation Data'!D108))="","",OFFSET('Sanitation Data'!$D$30,0,10*ROW('Sanitation Data'!D108)))</f>
        <v/>
      </c>
      <c r="CN114" s="272" t="str">
        <f ca="true">+IF(OFFSET('Sanitation Data'!$D$31,0,10*ROW('Sanitation Data'!D108))="","",OFFSET('Sanitation Data'!$D$31,0,10*ROW('Sanitation Data'!D108)))</f>
        <v/>
      </c>
      <c r="CO114" s="272" t="str">
        <f ca="true">+IF(OFFSET('Sanitation Data'!$D$32,0,10*ROW('Sanitation Data'!D108))="","",OFFSET('Sanitation Data'!$D$32,0,10*ROW('Sanitation Data'!D108)))</f>
        <v/>
      </c>
      <c r="CP114" s="272" t="str">
        <f ca="true">+IF(OFFSET('Sanitation Data'!$E$28,0,10*ROW('Sanitation Data'!E108))="","",OFFSET('Sanitation Data'!$E$28,0,10*ROW('Sanitation Data'!E108)))</f>
        <v/>
      </c>
      <c r="CQ114" s="272" t="str">
        <f ca="true">+IF(OFFSET('Sanitation Data'!$E$29,0,10*ROW('Sanitation Data'!E108))="","",OFFSET('Sanitation Data'!$E$29,0,10*ROW('Sanitation Data'!E108)))</f>
        <v/>
      </c>
      <c r="CR114" s="272" t="str">
        <f ca="true">+IF(OFFSET('Sanitation Data'!$E$30,0,10*ROW('Sanitation Data'!E108))="","",OFFSET('Sanitation Data'!$E$30,0,10*ROW('Sanitation Data'!E108)))</f>
        <v/>
      </c>
      <c r="CS114" s="272" t="str">
        <f ca="true">+IF(OFFSET('Sanitation Data'!$E$31,0,10*ROW('Sanitation Data'!E108))="","",OFFSET('Sanitation Data'!$E$31,0,10*ROW('Sanitation Data'!E108)))</f>
        <v/>
      </c>
      <c r="CT114" s="272" t="str">
        <f ca="true">+IF(OFFSET('Sanitation Data'!$E$32,0,10*ROW('Sanitation Data'!E108))="","",OFFSET('Sanitation Data'!$E$32,0,10*ROW('Sanitation Data'!E108)))</f>
        <v/>
      </c>
      <c r="CU114" s="272" t="str">
        <f ca="true">+IF(OFFSET('Sanitation Data'!$F$28,0,10*ROW('Sanitation Data'!F108))="","",OFFSET('Sanitation Data'!$F$28,0,10*ROW('Sanitation Data'!F108)))</f>
        <v/>
      </c>
      <c r="CV114" s="272" t="str">
        <f ca="true">+IF(OFFSET('Sanitation Data'!$F$29,0,10*ROW('Sanitation Data'!F108))="","",OFFSET('Sanitation Data'!$F$29,0,10*ROW('Sanitation Data'!F108)))</f>
        <v/>
      </c>
      <c r="CW114" s="272" t="str">
        <f ca="true">+IF(OFFSET('Sanitation Data'!$F$30,0,10*ROW('Sanitation Data'!F108))="","",OFFSET('Sanitation Data'!$F$30,0,10*ROW('Sanitation Data'!F108)))</f>
        <v/>
      </c>
      <c r="CX114" s="272" t="str">
        <f ca="true">+IF(OFFSET('Sanitation Data'!$F$31,0,10*ROW('Sanitation Data'!F108))="","",OFFSET('Sanitation Data'!$F$31,0,10*ROW('Sanitation Data'!F108)))</f>
        <v/>
      </c>
      <c r="CY114" s="272" t="str">
        <f ca="true">+IF(OFFSET('Sanitation Data'!$F$32,0,10*ROW('Sanitation Data'!F108))="","",OFFSET('Sanitation Data'!$F$32,0,10*ROW('Sanitation Data'!F108)))</f>
        <v/>
      </c>
      <c r="CZ114" s="272" t="str">
        <f ca="true">+IF(OFFSET('Sanitation Data'!$G$28,0,10*ROW('Sanitation Data'!G108))="","",OFFSET('Sanitation Data'!$G$28,0,10*ROW('Sanitation Data'!G108)))</f>
        <v/>
      </c>
      <c r="DA114" s="272" t="str">
        <f ca="true">+IF(OFFSET('Sanitation Data'!$G$29,0,10*ROW('Sanitation Data'!G108))="","",OFFSET('Sanitation Data'!$G$29,0,10*ROW('Sanitation Data'!G108)))</f>
        <v/>
      </c>
      <c r="DB114" s="272" t="str">
        <f ca="true">+IF(OFFSET('Sanitation Data'!$G$30,0,10*ROW('Sanitation Data'!G108))="","",OFFSET('Sanitation Data'!$G$30,0,10*ROW('Sanitation Data'!G108)))</f>
        <v/>
      </c>
      <c r="DC114" s="272" t="str">
        <f ca="true">+IF(OFFSET('Sanitation Data'!$G$31,0,10*ROW('Sanitation Data'!G108))="","",OFFSET('Sanitation Data'!$G$31,0,10*ROW('Sanitation Data'!G108)))</f>
        <v/>
      </c>
      <c r="DD114" s="272" t="str">
        <f ca="true">+IF(OFFSET('Sanitation Data'!$G$32,0,10*ROW('Sanitation Data'!G108))="","",OFFSET('Sanitation Data'!$G$32,0,10*ROW('Sanitation Data'!G108)))</f>
        <v/>
      </c>
      <c r="DE114" s="272" t="str">
        <f ca="true">+IF(OFFSET('Sanitation Data'!$H$28,0,10*ROW('Sanitation Data'!H108))="","",OFFSET('Sanitation Data'!$H$28,0,10*ROW('Sanitation Data'!H108)))</f>
        <v/>
      </c>
      <c r="DF114" s="272" t="str">
        <f ca="true">+IF(OFFSET('Sanitation Data'!$H$29,0,10*ROW('Sanitation Data'!H108))="","",OFFSET('Sanitation Data'!$H$29,0,10*ROW('Sanitation Data'!H108)))</f>
        <v/>
      </c>
      <c r="DG114" s="272" t="str">
        <f ca="true">+IF(OFFSET('Sanitation Data'!$H$30,0,10*ROW('Sanitation Data'!H108))="","",OFFSET('Sanitation Data'!$H$30,0,10*ROW('Sanitation Data'!H108)))</f>
        <v/>
      </c>
      <c r="DH114" s="272" t="str">
        <f ca="true">+IF(OFFSET('Sanitation Data'!$H$31,0,10*ROW('Sanitation Data'!H108))="","",OFFSET('Sanitation Data'!$H$31,0,10*ROW('Sanitation Data'!H108)))</f>
        <v/>
      </c>
      <c r="DI114" s="272" t="str">
        <f ca="true">+IF(OFFSET('Sanitation Data'!$H$32,0,10*ROW('Sanitation Data'!H108))="","",OFFSET('Sanitation Data'!$H$32,0,10*ROW('Sanitation Data'!H108)))</f>
        <v/>
      </c>
      <c r="DJ114" s="272" t="str">
        <f ca="true">+IF(OFFSET('Sanitation Data'!$I$28,0,10*ROW('Sanitation Data'!I108))="","",OFFSET('Sanitation Data'!$I$28,0,10*ROW('Sanitation Data'!I108)))</f>
        <v/>
      </c>
      <c r="DK114" s="272" t="str">
        <f ca="true">+IF(OFFSET('Sanitation Data'!$I$29,0,10*ROW('Sanitation Data'!I108))="","",OFFSET('Sanitation Data'!$I$29,0,10*ROW('Sanitation Data'!I108)))</f>
        <v/>
      </c>
      <c r="DL114" s="272" t="str">
        <f ca="true">+IF(OFFSET('Sanitation Data'!$I$30,0,10*ROW('Sanitation Data'!I108))="","",OFFSET('Sanitation Data'!$I$30,0,10*ROW('Sanitation Data'!I108)))</f>
        <v/>
      </c>
      <c r="DM114" s="272" t="str">
        <f ca="true">+IF(OFFSET('Sanitation Data'!$I$31,0,10*ROW('Sanitation Data'!I108))="","",OFFSET('Sanitation Data'!$I$31,0,10*ROW('Sanitation Data'!I108)))</f>
        <v/>
      </c>
      <c r="DN114" s="272" t="str">
        <f ca="true">+IF(OFFSET('Sanitation Data'!$I$32,0,10*ROW('Sanitation Data'!I108))="","",OFFSET('Sanitation Data'!$I$32,0,10*ROW('Sanitation Data'!I108)))</f>
        <v/>
      </c>
      <c r="DO114" s="272" t="str">
        <f ca="true">+IF(OFFSET('Hygiene Data'!$D$11,0,10*ROW('Hygiene Data'!D108))="","",OFFSET('Hygiene Data'!$D$11,0,10*ROW('Hygiene Data'!D108)))</f>
        <v/>
      </c>
      <c r="DP114" s="272" t="str">
        <f ca="true">+IF(OFFSET('Hygiene Data'!$D$12,0,10*ROW('Hygiene Data'!D108))="","",OFFSET('Hygiene Data'!$D$12,0,10*ROW('Hygiene Data'!D108)))</f>
        <v/>
      </c>
      <c r="DQ114" s="272" t="str">
        <f ca="true">+IF(OFFSET('Hygiene Data'!$D$13,0,10*ROW('Hygiene Data'!D108))="","",OFFSET('Hygiene Data'!$D$13,0,10*ROW('Hygiene Data'!D108)))</f>
        <v/>
      </c>
      <c r="DR114" s="272" t="str">
        <f ca="true">+IF(OFFSET('Hygiene Data'!$E$11,0,10*ROW('Hygiene Data'!E108))="","",OFFSET('Hygiene Data'!$E$11,0,10*ROW('Hygiene Data'!E108)))</f>
        <v/>
      </c>
      <c r="DS114" s="272" t="str">
        <f ca="true">+IF(OFFSET('Hygiene Data'!$E$12,0,10*ROW('Hygiene Data'!E108))="","",OFFSET('Hygiene Data'!$E$12,0,10*ROW('Hygiene Data'!E108)))</f>
        <v/>
      </c>
      <c r="DT114" s="272" t="str">
        <f ca="true">+IF(OFFSET('Hygiene Data'!$E$13,0,10*ROW('Hygiene Data'!E108))="","",OFFSET('Hygiene Data'!$E$13,0,10*ROW('Hygiene Data'!E108)))</f>
        <v/>
      </c>
      <c r="DU114" s="272" t="str">
        <f ca="true">+IF(OFFSET('Hygiene Data'!$F$11,0,10*ROW('Hygiene Data'!F108))="","",OFFSET('Hygiene Data'!$F$11,0,10*ROW('Hygiene Data'!F108)))</f>
        <v/>
      </c>
      <c r="DV114" s="272" t="str">
        <f ca="true">+IF(OFFSET('Hygiene Data'!$F$12,0,10*ROW('Hygiene Data'!F108))="","",OFFSET('Hygiene Data'!$F$12,0,10*ROW('Hygiene Data'!F108)))</f>
        <v/>
      </c>
      <c r="DW114" s="272" t="str">
        <f ca="true">+IF(OFFSET('Hygiene Data'!$F$13,0,10*ROW('Hygiene Data'!F108))="","",OFFSET('Hygiene Data'!$F$13,0,10*ROW('Hygiene Data'!F108)))</f>
        <v/>
      </c>
      <c r="DX114" s="272" t="str">
        <f ca="true">+IF(OFFSET('Hygiene Data'!$G$11,0,10*ROW('Hygiene Data'!G108))="","",OFFSET('Hygiene Data'!$G$11,0,10*ROW('Hygiene Data'!G108)))</f>
        <v/>
      </c>
      <c r="DY114" s="272" t="str">
        <f ca="true">+IF(OFFSET('Hygiene Data'!$G$12,0,10*ROW('Hygiene Data'!G108))="","",OFFSET('Hygiene Data'!$G$12,0,10*ROW('Hygiene Data'!G108)))</f>
        <v/>
      </c>
      <c r="DZ114" s="272" t="str">
        <f ca="true">+IF(OFFSET('Hygiene Data'!$G$13,0,10*ROW('Hygiene Data'!G108))="","",OFFSET('Hygiene Data'!$G$13,0,10*ROW('Hygiene Data'!G108)))</f>
        <v/>
      </c>
      <c r="EA114" s="272" t="str">
        <f ca="true">+IF(OFFSET('Hygiene Data'!$H$11,0,10*ROW('Hygiene Data'!H108))="","",OFFSET('Hygiene Data'!$H$11,0,10*ROW('Hygiene Data'!H108)))</f>
        <v/>
      </c>
      <c r="EB114" s="272" t="str">
        <f ca="true">+IF(OFFSET('Hygiene Data'!$H$12,0,10*ROW('Hygiene Data'!H108))="","",OFFSET('Hygiene Data'!$H$12,0,10*ROW('Hygiene Data'!H108)))</f>
        <v/>
      </c>
      <c r="EC114" s="272" t="str">
        <f ca="true">+IF(OFFSET('Hygiene Data'!$H$13,0,10*ROW('Hygiene Data'!H108))="","",OFFSET('Hygiene Data'!$H$13,0,10*ROW('Hygiene Data'!H108)))</f>
        <v/>
      </c>
      <c r="ED114" s="272" t="str">
        <f ca="true">+IF(OFFSET('Hygiene Data'!$I$11,0,10*ROW('Hygiene Data'!I108))="","",OFFSET('Hygiene Data'!$I$11,0,10*ROW('Hygiene Data'!I108)))</f>
        <v/>
      </c>
      <c r="EE114" s="272" t="str">
        <f ca="true">+IF(OFFSET('Hygiene Data'!$I$12,0,10*ROW('Hygiene Data'!I108))="","",OFFSET('Hygiene Data'!$I$12,0,10*ROW('Hygiene Data'!I108)))</f>
        <v/>
      </c>
      <c r="EF114" s="272" t="str">
        <f ca="true">+IF(OFFSET('Hygiene Data'!$I$13,0,10*ROW('Hygiene Data'!I108))="","",OFFSET('Hygiene Data'!$I$13,0,10*ROW('Hygiene Data'!I108)))</f>
        <v/>
      </c>
    </row>
    <row xmlns:x14ac="http://schemas.microsoft.com/office/spreadsheetml/2009/9/ac" r="115" x14ac:dyDescent="0.2">
      <c r="A115" s="36" t="str">
        <f ca="true">+IF(OFFSET('Water Data'!$B$2,0,10*ROW('Water Data'!E109))="","",OFFSET('Water Data'!$B$2,0,10*ROW('Water Data'!E109)))</f>
        <v/>
      </c>
      <c r="B115" s="36" t="str">
        <f ca="true">+IF(OFFSET('Water Data'!$C$2,0,10*ROW('Water Data'!F109))="","",OFFSET('Water Data'!$C$2,0,10*ROW('Water Data'!F109)))</f>
        <v/>
      </c>
      <c r="C115" s="328" t="str">
        <f t="shared" ca="true" si="1"/>
        <v/>
      </c>
      <c r="D115" s="93"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93"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93"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93"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93"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93"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93"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93"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93"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93"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93"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93"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93"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93"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93"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93"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93"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93"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94"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94"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94"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94"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94"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94"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94"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94"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94"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94"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94"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94"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94"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94"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94"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94"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94"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94"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94"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94"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94"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94"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94"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94"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94"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94"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94"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94"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94"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94"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95"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95"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95"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95"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95"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95"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95"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95"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95"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95"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95"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95"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95"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95"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95"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95"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95"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95"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72"/>
      <c r="BS115" s="272" t="str">
        <f ca="true">+IF(OFFSET('Water Data'!$D$27,0,10*ROW('Water Data'!D109))="","",OFFSET('Water Data'!$D$27,0,10*ROW('Water Data'!D109)))</f>
        <v/>
      </c>
      <c r="BT115" s="272" t="str">
        <f ca="true">+IF(OFFSET('Water Data'!$D$28,0,10*ROW('Water Data'!D109))="","",OFFSET('Water Data'!$D$28,0,10*ROW('Water Data'!D109)))</f>
        <v/>
      </c>
      <c r="BU115" s="272" t="str">
        <f ca="true">+IF(OFFSET('Water Data'!$D$29,0,10*ROW('Water Data'!D109))="","",OFFSET('Water Data'!$D$29,0,10*ROW('Water Data'!D109)))</f>
        <v/>
      </c>
      <c r="BV115" s="272" t="str">
        <f ca="true">+IF(OFFSET('Water Data'!$E$27,0,10*ROW('Water Data'!E109))="","",OFFSET('Water Data'!$E$27,0,10*ROW('Water Data'!E109)))</f>
        <v/>
      </c>
      <c r="BW115" s="272" t="str">
        <f ca="true">+IF(OFFSET('Water Data'!$E$28,0,10*ROW('Water Data'!E109))="","",OFFSET('Water Data'!$E$28,0,10*ROW('Water Data'!E109)))</f>
        <v/>
      </c>
      <c r="BX115" s="272" t="str">
        <f ca="true">+IF(OFFSET('Water Data'!$E$29,0,10*ROW('Water Data'!E109))="","",OFFSET('Water Data'!$E$29,0,10*ROW('Water Data'!E109)))</f>
        <v/>
      </c>
      <c r="BY115" s="272" t="str">
        <f ca="true">+IF(OFFSET('Water Data'!$F$27,0,10*ROW('Water Data'!F109))="","",OFFSET('Water Data'!$F$27,0,10*ROW('Water Data'!F109)))</f>
        <v/>
      </c>
      <c r="BZ115" s="272" t="str">
        <f ca="true">+IF(OFFSET('Water Data'!$F$28,0,10*ROW('Water Data'!F109))="","",OFFSET('Water Data'!$F$28,0,10*ROW('Water Data'!F109)))</f>
        <v/>
      </c>
      <c r="CA115" s="272" t="str">
        <f ca="true">+IF(OFFSET('Water Data'!$F$29,0,10*ROW('Water Data'!F109))="","",OFFSET('Water Data'!$F$29,0,10*ROW('Water Data'!F109)))</f>
        <v/>
      </c>
      <c r="CB115" s="272" t="str">
        <f ca="true">+IF(OFFSET('Water Data'!$G$27,0,10*ROW('Water Data'!G109))="","",OFFSET('Water Data'!$G$27,0,10*ROW('Water Data'!G109)))</f>
        <v/>
      </c>
      <c r="CC115" s="272" t="str">
        <f ca="true">+IF(OFFSET('Water Data'!$G$28,0,10*ROW('Water Data'!G109))="","",OFFSET('Water Data'!$G$28,0,10*ROW('Water Data'!G109)))</f>
        <v/>
      </c>
      <c r="CD115" s="272" t="str">
        <f ca="true">+IF(OFFSET('Water Data'!$G$29,0,10*ROW('Water Data'!G109))="","",OFFSET('Water Data'!$G$29,0,10*ROW('Water Data'!G109)))</f>
        <v/>
      </c>
      <c r="CE115" s="272" t="str">
        <f ca="true">+IF(OFFSET('Water Data'!$H$27,0,10*ROW('Water Data'!H109))="","",OFFSET('Water Data'!$H$27,0,10*ROW('Water Data'!H109)))</f>
        <v/>
      </c>
      <c r="CF115" s="272" t="str">
        <f ca="true">+IF(OFFSET('Water Data'!$H$28,0,10*ROW('Water Data'!H109))="","",OFFSET('Water Data'!$H$28,0,10*ROW('Water Data'!H109)))</f>
        <v/>
      </c>
      <c r="CG115" s="272" t="str">
        <f ca="true">+IF(OFFSET('Water Data'!$H$29,0,10*ROW('Water Data'!H109))="","",OFFSET('Water Data'!$H$29,0,10*ROW('Water Data'!H109)))</f>
        <v/>
      </c>
      <c r="CH115" s="272" t="str">
        <f ca="true">+IF(OFFSET('Water Data'!$I$27,0,10*ROW('Water Data'!I109))="","",OFFSET('Water Data'!$I$27,0,10*ROW('Water Data'!I109)))</f>
        <v/>
      </c>
      <c r="CI115" s="272" t="str">
        <f ca="true">+IF(OFFSET('Water Data'!$I$28,0,10*ROW('Water Data'!I109))="","",OFFSET('Water Data'!$I$28,0,10*ROW('Water Data'!I109)))</f>
        <v/>
      </c>
      <c r="CJ115" s="272" t="str">
        <f ca="true">+IF(OFFSET('Water Data'!$I$29,0,10*ROW('Water Data'!I109))="","",OFFSET('Water Data'!$I$29,0,10*ROW('Water Data'!I109)))</f>
        <v/>
      </c>
      <c r="CK115" s="272" t="str">
        <f ca="true">+IF(OFFSET('Sanitation Data'!$D$28,0,10*ROW('Sanitation Data'!D109))="","",OFFSET('Sanitation Data'!$D$28,0,10*ROW('Sanitation Data'!D109)))</f>
        <v/>
      </c>
      <c r="CL115" s="272" t="str">
        <f ca="true">+IF(OFFSET('Sanitation Data'!$D$29,0,10*ROW('Sanitation Data'!D109))="","",OFFSET('Sanitation Data'!$D$29,0,10*ROW('Sanitation Data'!D109)))</f>
        <v/>
      </c>
      <c r="CM115" s="272" t="str">
        <f ca="true">+IF(OFFSET('Sanitation Data'!$D$30,0,10*ROW('Sanitation Data'!D109))="","",OFFSET('Sanitation Data'!$D$30,0,10*ROW('Sanitation Data'!D109)))</f>
        <v/>
      </c>
      <c r="CN115" s="272" t="str">
        <f ca="true">+IF(OFFSET('Sanitation Data'!$D$31,0,10*ROW('Sanitation Data'!D109))="","",OFFSET('Sanitation Data'!$D$31,0,10*ROW('Sanitation Data'!D109)))</f>
        <v/>
      </c>
      <c r="CO115" s="272" t="str">
        <f ca="true">+IF(OFFSET('Sanitation Data'!$D$32,0,10*ROW('Sanitation Data'!D109))="","",OFFSET('Sanitation Data'!$D$32,0,10*ROW('Sanitation Data'!D109)))</f>
        <v/>
      </c>
      <c r="CP115" s="272" t="str">
        <f ca="true">+IF(OFFSET('Sanitation Data'!$E$28,0,10*ROW('Sanitation Data'!E109))="","",OFFSET('Sanitation Data'!$E$28,0,10*ROW('Sanitation Data'!E109)))</f>
        <v/>
      </c>
      <c r="CQ115" s="272" t="str">
        <f ca="true">+IF(OFFSET('Sanitation Data'!$E$29,0,10*ROW('Sanitation Data'!E109))="","",OFFSET('Sanitation Data'!$E$29,0,10*ROW('Sanitation Data'!E109)))</f>
        <v/>
      </c>
      <c r="CR115" s="272" t="str">
        <f ca="true">+IF(OFFSET('Sanitation Data'!$E$30,0,10*ROW('Sanitation Data'!E109))="","",OFFSET('Sanitation Data'!$E$30,0,10*ROW('Sanitation Data'!E109)))</f>
        <v/>
      </c>
      <c r="CS115" s="272" t="str">
        <f ca="true">+IF(OFFSET('Sanitation Data'!$E$31,0,10*ROW('Sanitation Data'!E109))="","",OFFSET('Sanitation Data'!$E$31,0,10*ROW('Sanitation Data'!E109)))</f>
        <v/>
      </c>
      <c r="CT115" s="272" t="str">
        <f ca="true">+IF(OFFSET('Sanitation Data'!$E$32,0,10*ROW('Sanitation Data'!E109))="","",OFFSET('Sanitation Data'!$E$32,0,10*ROW('Sanitation Data'!E109)))</f>
        <v/>
      </c>
      <c r="CU115" s="272" t="str">
        <f ca="true">+IF(OFFSET('Sanitation Data'!$F$28,0,10*ROW('Sanitation Data'!F109))="","",OFFSET('Sanitation Data'!$F$28,0,10*ROW('Sanitation Data'!F109)))</f>
        <v/>
      </c>
      <c r="CV115" s="272" t="str">
        <f ca="true">+IF(OFFSET('Sanitation Data'!$F$29,0,10*ROW('Sanitation Data'!F109))="","",OFFSET('Sanitation Data'!$F$29,0,10*ROW('Sanitation Data'!F109)))</f>
        <v/>
      </c>
      <c r="CW115" s="272" t="str">
        <f ca="true">+IF(OFFSET('Sanitation Data'!$F$30,0,10*ROW('Sanitation Data'!F109))="","",OFFSET('Sanitation Data'!$F$30,0,10*ROW('Sanitation Data'!F109)))</f>
        <v/>
      </c>
      <c r="CX115" s="272" t="str">
        <f ca="true">+IF(OFFSET('Sanitation Data'!$F$31,0,10*ROW('Sanitation Data'!F109))="","",OFFSET('Sanitation Data'!$F$31,0,10*ROW('Sanitation Data'!F109)))</f>
        <v/>
      </c>
      <c r="CY115" s="272" t="str">
        <f ca="true">+IF(OFFSET('Sanitation Data'!$F$32,0,10*ROW('Sanitation Data'!F109))="","",OFFSET('Sanitation Data'!$F$32,0,10*ROW('Sanitation Data'!F109)))</f>
        <v/>
      </c>
      <c r="CZ115" s="272" t="str">
        <f ca="true">+IF(OFFSET('Sanitation Data'!$G$28,0,10*ROW('Sanitation Data'!G109))="","",OFFSET('Sanitation Data'!$G$28,0,10*ROW('Sanitation Data'!G109)))</f>
        <v/>
      </c>
      <c r="DA115" s="272" t="str">
        <f ca="true">+IF(OFFSET('Sanitation Data'!$G$29,0,10*ROW('Sanitation Data'!G109))="","",OFFSET('Sanitation Data'!$G$29,0,10*ROW('Sanitation Data'!G109)))</f>
        <v/>
      </c>
      <c r="DB115" s="272" t="str">
        <f ca="true">+IF(OFFSET('Sanitation Data'!$G$30,0,10*ROW('Sanitation Data'!G109))="","",OFFSET('Sanitation Data'!$G$30,0,10*ROW('Sanitation Data'!G109)))</f>
        <v/>
      </c>
      <c r="DC115" s="272" t="str">
        <f ca="true">+IF(OFFSET('Sanitation Data'!$G$31,0,10*ROW('Sanitation Data'!G109))="","",OFFSET('Sanitation Data'!$G$31,0,10*ROW('Sanitation Data'!G109)))</f>
        <v/>
      </c>
      <c r="DD115" s="272" t="str">
        <f ca="true">+IF(OFFSET('Sanitation Data'!$G$32,0,10*ROW('Sanitation Data'!G109))="","",OFFSET('Sanitation Data'!$G$32,0,10*ROW('Sanitation Data'!G109)))</f>
        <v/>
      </c>
      <c r="DE115" s="272" t="str">
        <f ca="true">+IF(OFFSET('Sanitation Data'!$H$28,0,10*ROW('Sanitation Data'!H109))="","",OFFSET('Sanitation Data'!$H$28,0,10*ROW('Sanitation Data'!H109)))</f>
        <v/>
      </c>
      <c r="DF115" s="272" t="str">
        <f ca="true">+IF(OFFSET('Sanitation Data'!$H$29,0,10*ROW('Sanitation Data'!H109))="","",OFFSET('Sanitation Data'!$H$29,0,10*ROW('Sanitation Data'!H109)))</f>
        <v/>
      </c>
      <c r="DG115" s="272" t="str">
        <f ca="true">+IF(OFFSET('Sanitation Data'!$H$30,0,10*ROW('Sanitation Data'!H109))="","",OFFSET('Sanitation Data'!$H$30,0,10*ROW('Sanitation Data'!H109)))</f>
        <v/>
      </c>
      <c r="DH115" s="272" t="str">
        <f ca="true">+IF(OFFSET('Sanitation Data'!$H$31,0,10*ROW('Sanitation Data'!H109))="","",OFFSET('Sanitation Data'!$H$31,0,10*ROW('Sanitation Data'!H109)))</f>
        <v/>
      </c>
      <c r="DI115" s="272" t="str">
        <f ca="true">+IF(OFFSET('Sanitation Data'!$H$32,0,10*ROW('Sanitation Data'!H109))="","",OFFSET('Sanitation Data'!$H$32,0,10*ROW('Sanitation Data'!H109)))</f>
        <v/>
      </c>
      <c r="DJ115" s="272" t="str">
        <f ca="true">+IF(OFFSET('Sanitation Data'!$I$28,0,10*ROW('Sanitation Data'!I109))="","",OFFSET('Sanitation Data'!$I$28,0,10*ROW('Sanitation Data'!I109)))</f>
        <v/>
      </c>
      <c r="DK115" s="272" t="str">
        <f ca="true">+IF(OFFSET('Sanitation Data'!$I$29,0,10*ROW('Sanitation Data'!I109))="","",OFFSET('Sanitation Data'!$I$29,0,10*ROW('Sanitation Data'!I109)))</f>
        <v/>
      </c>
      <c r="DL115" s="272" t="str">
        <f ca="true">+IF(OFFSET('Sanitation Data'!$I$30,0,10*ROW('Sanitation Data'!I109))="","",OFFSET('Sanitation Data'!$I$30,0,10*ROW('Sanitation Data'!I109)))</f>
        <v/>
      </c>
      <c r="DM115" s="272" t="str">
        <f ca="true">+IF(OFFSET('Sanitation Data'!$I$31,0,10*ROW('Sanitation Data'!I109))="","",OFFSET('Sanitation Data'!$I$31,0,10*ROW('Sanitation Data'!I109)))</f>
        <v/>
      </c>
      <c r="DN115" s="272" t="str">
        <f ca="true">+IF(OFFSET('Sanitation Data'!$I$32,0,10*ROW('Sanitation Data'!I109))="","",OFFSET('Sanitation Data'!$I$32,0,10*ROW('Sanitation Data'!I109)))</f>
        <v/>
      </c>
      <c r="DO115" s="272" t="str">
        <f ca="true">+IF(OFFSET('Hygiene Data'!$D$11,0,10*ROW('Hygiene Data'!D109))="","",OFFSET('Hygiene Data'!$D$11,0,10*ROW('Hygiene Data'!D109)))</f>
        <v/>
      </c>
      <c r="DP115" s="272" t="str">
        <f ca="true">+IF(OFFSET('Hygiene Data'!$D$12,0,10*ROW('Hygiene Data'!D109))="","",OFFSET('Hygiene Data'!$D$12,0,10*ROW('Hygiene Data'!D109)))</f>
        <v/>
      </c>
      <c r="DQ115" s="272" t="str">
        <f ca="true">+IF(OFFSET('Hygiene Data'!$D$13,0,10*ROW('Hygiene Data'!D109))="","",OFFSET('Hygiene Data'!$D$13,0,10*ROW('Hygiene Data'!D109)))</f>
        <v/>
      </c>
      <c r="DR115" s="272" t="str">
        <f ca="true">+IF(OFFSET('Hygiene Data'!$E$11,0,10*ROW('Hygiene Data'!E109))="","",OFFSET('Hygiene Data'!$E$11,0,10*ROW('Hygiene Data'!E109)))</f>
        <v/>
      </c>
      <c r="DS115" s="272" t="str">
        <f ca="true">+IF(OFFSET('Hygiene Data'!$E$12,0,10*ROW('Hygiene Data'!E109))="","",OFFSET('Hygiene Data'!$E$12,0,10*ROW('Hygiene Data'!E109)))</f>
        <v/>
      </c>
      <c r="DT115" s="272" t="str">
        <f ca="true">+IF(OFFSET('Hygiene Data'!$E$13,0,10*ROW('Hygiene Data'!E109))="","",OFFSET('Hygiene Data'!$E$13,0,10*ROW('Hygiene Data'!E109)))</f>
        <v/>
      </c>
      <c r="DU115" s="272" t="str">
        <f ca="true">+IF(OFFSET('Hygiene Data'!$F$11,0,10*ROW('Hygiene Data'!F109))="","",OFFSET('Hygiene Data'!$F$11,0,10*ROW('Hygiene Data'!F109)))</f>
        <v/>
      </c>
      <c r="DV115" s="272" t="str">
        <f ca="true">+IF(OFFSET('Hygiene Data'!$F$12,0,10*ROW('Hygiene Data'!F109))="","",OFFSET('Hygiene Data'!$F$12,0,10*ROW('Hygiene Data'!F109)))</f>
        <v/>
      </c>
      <c r="DW115" s="272" t="str">
        <f ca="true">+IF(OFFSET('Hygiene Data'!$F$13,0,10*ROW('Hygiene Data'!F109))="","",OFFSET('Hygiene Data'!$F$13,0,10*ROW('Hygiene Data'!F109)))</f>
        <v/>
      </c>
      <c r="DX115" s="272" t="str">
        <f ca="true">+IF(OFFSET('Hygiene Data'!$G$11,0,10*ROW('Hygiene Data'!G109))="","",OFFSET('Hygiene Data'!$G$11,0,10*ROW('Hygiene Data'!G109)))</f>
        <v/>
      </c>
      <c r="DY115" s="272" t="str">
        <f ca="true">+IF(OFFSET('Hygiene Data'!$G$12,0,10*ROW('Hygiene Data'!G109))="","",OFFSET('Hygiene Data'!$G$12,0,10*ROW('Hygiene Data'!G109)))</f>
        <v/>
      </c>
      <c r="DZ115" s="272" t="str">
        <f ca="true">+IF(OFFSET('Hygiene Data'!$G$13,0,10*ROW('Hygiene Data'!G109))="","",OFFSET('Hygiene Data'!$G$13,0,10*ROW('Hygiene Data'!G109)))</f>
        <v/>
      </c>
      <c r="EA115" s="272" t="str">
        <f ca="true">+IF(OFFSET('Hygiene Data'!$H$11,0,10*ROW('Hygiene Data'!H109))="","",OFFSET('Hygiene Data'!$H$11,0,10*ROW('Hygiene Data'!H109)))</f>
        <v/>
      </c>
      <c r="EB115" s="272" t="str">
        <f ca="true">+IF(OFFSET('Hygiene Data'!$H$12,0,10*ROW('Hygiene Data'!H109))="","",OFFSET('Hygiene Data'!$H$12,0,10*ROW('Hygiene Data'!H109)))</f>
        <v/>
      </c>
      <c r="EC115" s="272" t="str">
        <f ca="true">+IF(OFFSET('Hygiene Data'!$H$13,0,10*ROW('Hygiene Data'!H109))="","",OFFSET('Hygiene Data'!$H$13,0,10*ROW('Hygiene Data'!H109)))</f>
        <v/>
      </c>
      <c r="ED115" s="272" t="str">
        <f ca="true">+IF(OFFSET('Hygiene Data'!$I$11,0,10*ROW('Hygiene Data'!I109))="","",OFFSET('Hygiene Data'!$I$11,0,10*ROW('Hygiene Data'!I109)))</f>
        <v/>
      </c>
      <c r="EE115" s="272" t="str">
        <f ca="true">+IF(OFFSET('Hygiene Data'!$I$12,0,10*ROW('Hygiene Data'!I109))="","",OFFSET('Hygiene Data'!$I$12,0,10*ROW('Hygiene Data'!I109)))</f>
        <v/>
      </c>
      <c r="EF115" s="272" t="str">
        <f ca="true">+IF(OFFSET('Hygiene Data'!$I$13,0,10*ROW('Hygiene Data'!I109))="","",OFFSET('Hygiene Data'!$I$13,0,10*ROW('Hygiene Data'!I109)))</f>
        <v/>
      </c>
    </row>
    <row xmlns:x14ac="http://schemas.microsoft.com/office/spreadsheetml/2009/9/ac" r="116" x14ac:dyDescent="0.2">
      <c r="A116" s="36" t="str">
        <f ca="true">+IF(OFFSET('Water Data'!$B$2,0,10*ROW('Water Data'!E110))="","",OFFSET('Water Data'!$B$2,0,10*ROW('Water Data'!E110)))</f>
        <v/>
      </c>
      <c r="B116" s="36" t="str">
        <f ca="true">+IF(OFFSET('Water Data'!$C$2,0,10*ROW('Water Data'!F110))="","",OFFSET('Water Data'!$C$2,0,10*ROW('Water Data'!F110)))</f>
        <v/>
      </c>
      <c r="C116" s="328" t="str">
        <f t="shared" ca="true" si="1"/>
        <v/>
      </c>
      <c r="D116" s="93"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93"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93"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93"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93"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93"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93"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93"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93"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93"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93"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93"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93"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93"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93"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93"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93"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93"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94"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94"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94"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94"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94"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94"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94"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94"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94"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94"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94"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94"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94"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94"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94"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94"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94"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94"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94"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94"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94"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94"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94"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94"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94"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94"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94"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94"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94"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94"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95"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95"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95"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95"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95"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95"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95"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95"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95"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95"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95"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95"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95"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95"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95"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95"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95"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95"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72"/>
      <c r="BS116" s="272" t="str">
        <f ca="true">+IF(OFFSET('Water Data'!$D$27,0,10*ROW('Water Data'!D110))="","",OFFSET('Water Data'!$D$27,0,10*ROW('Water Data'!D110)))</f>
        <v/>
      </c>
      <c r="BT116" s="272" t="str">
        <f ca="true">+IF(OFFSET('Water Data'!$D$28,0,10*ROW('Water Data'!D110))="","",OFFSET('Water Data'!$D$28,0,10*ROW('Water Data'!D110)))</f>
        <v/>
      </c>
      <c r="BU116" s="272" t="str">
        <f ca="true">+IF(OFFSET('Water Data'!$D$29,0,10*ROW('Water Data'!D110))="","",OFFSET('Water Data'!$D$29,0,10*ROW('Water Data'!D110)))</f>
        <v/>
      </c>
      <c r="BV116" s="272" t="str">
        <f ca="true">+IF(OFFSET('Water Data'!$E$27,0,10*ROW('Water Data'!E110))="","",OFFSET('Water Data'!$E$27,0,10*ROW('Water Data'!E110)))</f>
        <v/>
      </c>
      <c r="BW116" s="272" t="str">
        <f ca="true">+IF(OFFSET('Water Data'!$E$28,0,10*ROW('Water Data'!E110))="","",OFFSET('Water Data'!$E$28,0,10*ROW('Water Data'!E110)))</f>
        <v/>
      </c>
      <c r="BX116" s="272" t="str">
        <f ca="true">+IF(OFFSET('Water Data'!$E$29,0,10*ROW('Water Data'!E110))="","",OFFSET('Water Data'!$E$29,0,10*ROW('Water Data'!E110)))</f>
        <v/>
      </c>
      <c r="BY116" s="272" t="str">
        <f ca="true">+IF(OFFSET('Water Data'!$F$27,0,10*ROW('Water Data'!F110))="","",OFFSET('Water Data'!$F$27,0,10*ROW('Water Data'!F110)))</f>
        <v/>
      </c>
      <c r="BZ116" s="272" t="str">
        <f ca="true">+IF(OFFSET('Water Data'!$F$28,0,10*ROW('Water Data'!F110))="","",OFFSET('Water Data'!$F$28,0,10*ROW('Water Data'!F110)))</f>
        <v/>
      </c>
      <c r="CA116" s="272" t="str">
        <f ca="true">+IF(OFFSET('Water Data'!$F$29,0,10*ROW('Water Data'!F110))="","",OFFSET('Water Data'!$F$29,0,10*ROW('Water Data'!F110)))</f>
        <v/>
      </c>
      <c r="CB116" s="272" t="str">
        <f ca="true">+IF(OFFSET('Water Data'!$G$27,0,10*ROW('Water Data'!G110))="","",OFFSET('Water Data'!$G$27,0,10*ROW('Water Data'!G110)))</f>
        <v/>
      </c>
      <c r="CC116" s="272" t="str">
        <f ca="true">+IF(OFFSET('Water Data'!$G$28,0,10*ROW('Water Data'!G110))="","",OFFSET('Water Data'!$G$28,0,10*ROW('Water Data'!G110)))</f>
        <v/>
      </c>
      <c r="CD116" s="272" t="str">
        <f ca="true">+IF(OFFSET('Water Data'!$G$29,0,10*ROW('Water Data'!G110))="","",OFFSET('Water Data'!$G$29,0,10*ROW('Water Data'!G110)))</f>
        <v/>
      </c>
      <c r="CE116" s="272" t="str">
        <f ca="true">+IF(OFFSET('Water Data'!$H$27,0,10*ROW('Water Data'!H110))="","",OFFSET('Water Data'!$H$27,0,10*ROW('Water Data'!H110)))</f>
        <v/>
      </c>
      <c r="CF116" s="272" t="str">
        <f ca="true">+IF(OFFSET('Water Data'!$H$28,0,10*ROW('Water Data'!H110))="","",OFFSET('Water Data'!$H$28,0,10*ROW('Water Data'!H110)))</f>
        <v/>
      </c>
      <c r="CG116" s="272" t="str">
        <f ca="true">+IF(OFFSET('Water Data'!$H$29,0,10*ROW('Water Data'!H110))="","",OFFSET('Water Data'!$H$29,0,10*ROW('Water Data'!H110)))</f>
        <v/>
      </c>
      <c r="CH116" s="272" t="str">
        <f ca="true">+IF(OFFSET('Water Data'!$I$27,0,10*ROW('Water Data'!I110))="","",OFFSET('Water Data'!$I$27,0,10*ROW('Water Data'!I110)))</f>
        <v/>
      </c>
      <c r="CI116" s="272" t="str">
        <f ca="true">+IF(OFFSET('Water Data'!$I$28,0,10*ROW('Water Data'!I110))="","",OFFSET('Water Data'!$I$28,0,10*ROW('Water Data'!I110)))</f>
        <v/>
      </c>
      <c r="CJ116" s="272" t="str">
        <f ca="true">+IF(OFFSET('Water Data'!$I$29,0,10*ROW('Water Data'!I110))="","",OFFSET('Water Data'!$I$29,0,10*ROW('Water Data'!I110)))</f>
        <v/>
      </c>
      <c r="CK116" s="272" t="str">
        <f ca="true">+IF(OFFSET('Sanitation Data'!$D$28,0,10*ROW('Sanitation Data'!D110))="","",OFFSET('Sanitation Data'!$D$28,0,10*ROW('Sanitation Data'!D110)))</f>
        <v/>
      </c>
      <c r="CL116" s="272" t="str">
        <f ca="true">+IF(OFFSET('Sanitation Data'!$D$29,0,10*ROW('Sanitation Data'!D110))="","",OFFSET('Sanitation Data'!$D$29,0,10*ROW('Sanitation Data'!D110)))</f>
        <v/>
      </c>
      <c r="CM116" s="272" t="str">
        <f ca="true">+IF(OFFSET('Sanitation Data'!$D$30,0,10*ROW('Sanitation Data'!D110))="","",OFFSET('Sanitation Data'!$D$30,0,10*ROW('Sanitation Data'!D110)))</f>
        <v/>
      </c>
      <c r="CN116" s="272" t="str">
        <f ca="true">+IF(OFFSET('Sanitation Data'!$D$31,0,10*ROW('Sanitation Data'!D110))="","",OFFSET('Sanitation Data'!$D$31,0,10*ROW('Sanitation Data'!D110)))</f>
        <v/>
      </c>
      <c r="CO116" s="272" t="str">
        <f ca="true">+IF(OFFSET('Sanitation Data'!$D$32,0,10*ROW('Sanitation Data'!D110))="","",OFFSET('Sanitation Data'!$D$32,0,10*ROW('Sanitation Data'!D110)))</f>
        <v/>
      </c>
      <c r="CP116" s="272" t="str">
        <f ca="true">+IF(OFFSET('Sanitation Data'!$E$28,0,10*ROW('Sanitation Data'!E110))="","",OFFSET('Sanitation Data'!$E$28,0,10*ROW('Sanitation Data'!E110)))</f>
        <v/>
      </c>
      <c r="CQ116" s="272" t="str">
        <f ca="true">+IF(OFFSET('Sanitation Data'!$E$29,0,10*ROW('Sanitation Data'!E110))="","",OFFSET('Sanitation Data'!$E$29,0,10*ROW('Sanitation Data'!E110)))</f>
        <v/>
      </c>
      <c r="CR116" s="272" t="str">
        <f ca="true">+IF(OFFSET('Sanitation Data'!$E$30,0,10*ROW('Sanitation Data'!E110))="","",OFFSET('Sanitation Data'!$E$30,0,10*ROW('Sanitation Data'!E110)))</f>
        <v/>
      </c>
      <c r="CS116" s="272" t="str">
        <f ca="true">+IF(OFFSET('Sanitation Data'!$E$31,0,10*ROW('Sanitation Data'!E110))="","",OFFSET('Sanitation Data'!$E$31,0,10*ROW('Sanitation Data'!E110)))</f>
        <v/>
      </c>
      <c r="CT116" s="272" t="str">
        <f ca="true">+IF(OFFSET('Sanitation Data'!$E$32,0,10*ROW('Sanitation Data'!E110))="","",OFFSET('Sanitation Data'!$E$32,0,10*ROW('Sanitation Data'!E110)))</f>
        <v/>
      </c>
      <c r="CU116" s="272" t="str">
        <f ca="true">+IF(OFFSET('Sanitation Data'!$F$28,0,10*ROW('Sanitation Data'!F110))="","",OFFSET('Sanitation Data'!$F$28,0,10*ROW('Sanitation Data'!F110)))</f>
        <v/>
      </c>
      <c r="CV116" s="272" t="str">
        <f ca="true">+IF(OFFSET('Sanitation Data'!$F$29,0,10*ROW('Sanitation Data'!F110))="","",OFFSET('Sanitation Data'!$F$29,0,10*ROW('Sanitation Data'!F110)))</f>
        <v/>
      </c>
      <c r="CW116" s="272" t="str">
        <f ca="true">+IF(OFFSET('Sanitation Data'!$F$30,0,10*ROW('Sanitation Data'!F110))="","",OFFSET('Sanitation Data'!$F$30,0,10*ROW('Sanitation Data'!F110)))</f>
        <v/>
      </c>
      <c r="CX116" s="272" t="str">
        <f ca="true">+IF(OFFSET('Sanitation Data'!$F$31,0,10*ROW('Sanitation Data'!F110))="","",OFFSET('Sanitation Data'!$F$31,0,10*ROW('Sanitation Data'!F110)))</f>
        <v/>
      </c>
      <c r="CY116" s="272" t="str">
        <f ca="true">+IF(OFFSET('Sanitation Data'!$F$32,0,10*ROW('Sanitation Data'!F110))="","",OFFSET('Sanitation Data'!$F$32,0,10*ROW('Sanitation Data'!F110)))</f>
        <v/>
      </c>
      <c r="CZ116" s="272" t="str">
        <f ca="true">+IF(OFFSET('Sanitation Data'!$G$28,0,10*ROW('Sanitation Data'!G110))="","",OFFSET('Sanitation Data'!$G$28,0,10*ROW('Sanitation Data'!G110)))</f>
        <v/>
      </c>
      <c r="DA116" s="272" t="str">
        <f ca="true">+IF(OFFSET('Sanitation Data'!$G$29,0,10*ROW('Sanitation Data'!G110))="","",OFFSET('Sanitation Data'!$G$29,0,10*ROW('Sanitation Data'!G110)))</f>
        <v/>
      </c>
      <c r="DB116" s="272" t="str">
        <f ca="true">+IF(OFFSET('Sanitation Data'!$G$30,0,10*ROW('Sanitation Data'!G110))="","",OFFSET('Sanitation Data'!$G$30,0,10*ROW('Sanitation Data'!G110)))</f>
        <v/>
      </c>
      <c r="DC116" s="272" t="str">
        <f ca="true">+IF(OFFSET('Sanitation Data'!$G$31,0,10*ROW('Sanitation Data'!G110))="","",OFFSET('Sanitation Data'!$G$31,0,10*ROW('Sanitation Data'!G110)))</f>
        <v/>
      </c>
      <c r="DD116" s="272" t="str">
        <f ca="true">+IF(OFFSET('Sanitation Data'!$G$32,0,10*ROW('Sanitation Data'!G110))="","",OFFSET('Sanitation Data'!$G$32,0,10*ROW('Sanitation Data'!G110)))</f>
        <v/>
      </c>
      <c r="DE116" s="272" t="str">
        <f ca="true">+IF(OFFSET('Sanitation Data'!$H$28,0,10*ROW('Sanitation Data'!H110))="","",OFFSET('Sanitation Data'!$H$28,0,10*ROW('Sanitation Data'!H110)))</f>
        <v/>
      </c>
      <c r="DF116" s="272" t="str">
        <f ca="true">+IF(OFFSET('Sanitation Data'!$H$29,0,10*ROW('Sanitation Data'!H110))="","",OFFSET('Sanitation Data'!$H$29,0,10*ROW('Sanitation Data'!H110)))</f>
        <v/>
      </c>
      <c r="DG116" s="272" t="str">
        <f ca="true">+IF(OFFSET('Sanitation Data'!$H$30,0,10*ROW('Sanitation Data'!H110))="","",OFFSET('Sanitation Data'!$H$30,0,10*ROW('Sanitation Data'!H110)))</f>
        <v/>
      </c>
      <c r="DH116" s="272" t="str">
        <f ca="true">+IF(OFFSET('Sanitation Data'!$H$31,0,10*ROW('Sanitation Data'!H110))="","",OFFSET('Sanitation Data'!$H$31,0,10*ROW('Sanitation Data'!H110)))</f>
        <v/>
      </c>
      <c r="DI116" s="272" t="str">
        <f ca="true">+IF(OFFSET('Sanitation Data'!$H$32,0,10*ROW('Sanitation Data'!H110))="","",OFFSET('Sanitation Data'!$H$32,0,10*ROW('Sanitation Data'!H110)))</f>
        <v/>
      </c>
      <c r="DJ116" s="272" t="str">
        <f ca="true">+IF(OFFSET('Sanitation Data'!$I$28,0,10*ROW('Sanitation Data'!I110))="","",OFFSET('Sanitation Data'!$I$28,0,10*ROW('Sanitation Data'!I110)))</f>
        <v/>
      </c>
      <c r="DK116" s="272" t="str">
        <f ca="true">+IF(OFFSET('Sanitation Data'!$I$29,0,10*ROW('Sanitation Data'!I110))="","",OFFSET('Sanitation Data'!$I$29,0,10*ROW('Sanitation Data'!I110)))</f>
        <v/>
      </c>
      <c r="DL116" s="272" t="str">
        <f ca="true">+IF(OFFSET('Sanitation Data'!$I$30,0,10*ROW('Sanitation Data'!I110))="","",OFFSET('Sanitation Data'!$I$30,0,10*ROW('Sanitation Data'!I110)))</f>
        <v/>
      </c>
      <c r="DM116" s="272" t="str">
        <f ca="true">+IF(OFFSET('Sanitation Data'!$I$31,0,10*ROW('Sanitation Data'!I110))="","",OFFSET('Sanitation Data'!$I$31,0,10*ROW('Sanitation Data'!I110)))</f>
        <v/>
      </c>
      <c r="DN116" s="272" t="str">
        <f ca="true">+IF(OFFSET('Sanitation Data'!$I$32,0,10*ROW('Sanitation Data'!I110))="","",OFFSET('Sanitation Data'!$I$32,0,10*ROW('Sanitation Data'!I110)))</f>
        <v/>
      </c>
      <c r="DO116" s="272" t="str">
        <f ca="true">+IF(OFFSET('Hygiene Data'!$D$11,0,10*ROW('Hygiene Data'!D110))="","",OFFSET('Hygiene Data'!$D$11,0,10*ROW('Hygiene Data'!D110)))</f>
        <v/>
      </c>
      <c r="DP116" s="272" t="str">
        <f ca="true">+IF(OFFSET('Hygiene Data'!$D$12,0,10*ROW('Hygiene Data'!D110))="","",OFFSET('Hygiene Data'!$D$12,0,10*ROW('Hygiene Data'!D110)))</f>
        <v/>
      </c>
      <c r="DQ116" s="272" t="str">
        <f ca="true">+IF(OFFSET('Hygiene Data'!$D$13,0,10*ROW('Hygiene Data'!D110))="","",OFFSET('Hygiene Data'!$D$13,0,10*ROW('Hygiene Data'!D110)))</f>
        <v/>
      </c>
      <c r="DR116" s="272" t="str">
        <f ca="true">+IF(OFFSET('Hygiene Data'!$E$11,0,10*ROW('Hygiene Data'!E110))="","",OFFSET('Hygiene Data'!$E$11,0,10*ROW('Hygiene Data'!E110)))</f>
        <v/>
      </c>
      <c r="DS116" s="272" t="str">
        <f ca="true">+IF(OFFSET('Hygiene Data'!$E$12,0,10*ROW('Hygiene Data'!E110))="","",OFFSET('Hygiene Data'!$E$12,0,10*ROW('Hygiene Data'!E110)))</f>
        <v/>
      </c>
      <c r="DT116" s="272" t="str">
        <f ca="true">+IF(OFFSET('Hygiene Data'!$E$13,0,10*ROW('Hygiene Data'!E110))="","",OFFSET('Hygiene Data'!$E$13,0,10*ROW('Hygiene Data'!E110)))</f>
        <v/>
      </c>
      <c r="DU116" s="272" t="str">
        <f ca="true">+IF(OFFSET('Hygiene Data'!$F$11,0,10*ROW('Hygiene Data'!F110))="","",OFFSET('Hygiene Data'!$F$11,0,10*ROW('Hygiene Data'!F110)))</f>
        <v/>
      </c>
      <c r="DV116" s="272" t="str">
        <f ca="true">+IF(OFFSET('Hygiene Data'!$F$12,0,10*ROW('Hygiene Data'!F110))="","",OFFSET('Hygiene Data'!$F$12,0,10*ROW('Hygiene Data'!F110)))</f>
        <v/>
      </c>
      <c r="DW116" s="272" t="str">
        <f ca="true">+IF(OFFSET('Hygiene Data'!$F$13,0,10*ROW('Hygiene Data'!F110))="","",OFFSET('Hygiene Data'!$F$13,0,10*ROW('Hygiene Data'!F110)))</f>
        <v/>
      </c>
      <c r="DX116" s="272" t="str">
        <f ca="true">+IF(OFFSET('Hygiene Data'!$G$11,0,10*ROW('Hygiene Data'!G110))="","",OFFSET('Hygiene Data'!$G$11,0,10*ROW('Hygiene Data'!G110)))</f>
        <v/>
      </c>
      <c r="DY116" s="272" t="str">
        <f ca="true">+IF(OFFSET('Hygiene Data'!$G$12,0,10*ROW('Hygiene Data'!G110))="","",OFFSET('Hygiene Data'!$G$12,0,10*ROW('Hygiene Data'!G110)))</f>
        <v/>
      </c>
      <c r="DZ116" s="272" t="str">
        <f ca="true">+IF(OFFSET('Hygiene Data'!$G$13,0,10*ROW('Hygiene Data'!G110))="","",OFFSET('Hygiene Data'!$G$13,0,10*ROW('Hygiene Data'!G110)))</f>
        <v/>
      </c>
      <c r="EA116" s="272" t="str">
        <f ca="true">+IF(OFFSET('Hygiene Data'!$H$11,0,10*ROW('Hygiene Data'!H110))="","",OFFSET('Hygiene Data'!$H$11,0,10*ROW('Hygiene Data'!H110)))</f>
        <v/>
      </c>
      <c r="EB116" s="272" t="str">
        <f ca="true">+IF(OFFSET('Hygiene Data'!$H$12,0,10*ROW('Hygiene Data'!H110))="","",OFFSET('Hygiene Data'!$H$12,0,10*ROW('Hygiene Data'!H110)))</f>
        <v/>
      </c>
      <c r="EC116" s="272" t="str">
        <f ca="true">+IF(OFFSET('Hygiene Data'!$H$13,0,10*ROW('Hygiene Data'!H110))="","",OFFSET('Hygiene Data'!$H$13,0,10*ROW('Hygiene Data'!H110)))</f>
        <v/>
      </c>
      <c r="ED116" s="272" t="str">
        <f ca="true">+IF(OFFSET('Hygiene Data'!$I$11,0,10*ROW('Hygiene Data'!I110))="","",OFFSET('Hygiene Data'!$I$11,0,10*ROW('Hygiene Data'!I110)))</f>
        <v/>
      </c>
      <c r="EE116" s="272" t="str">
        <f ca="true">+IF(OFFSET('Hygiene Data'!$I$12,0,10*ROW('Hygiene Data'!I110))="","",OFFSET('Hygiene Data'!$I$12,0,10*ROW('Hygiene Data'!I110)))</f>
        <v/>
      </c>
      <c r="EF116" s="272" t="str">
        <f ca="true">+IF(OFFSET('Hygiene Data'!$I$13,0,10*ROW('Hygiene Data'!I110))="","",OFFSET('Hygiene Data'!$I$13,0,10*ROW('Hygiene Data'!I110)))</f>
        <v/>
      </c>
    </row>
    <row xmlns:x14ac="http://schemas.microsoft.com/office/spreadsheetml/2009/9/ac" r="117" x14ac:dyDescent="0.2">
      <c r="A117" s="36" t="str">
        <f ca="true">+IF(OFFSET('Water Data'!$B$2,0,10*ROW('Water Data'!E111))="","",OFFSET('Water Data'!$B$2,0,10*ROW('Water Data'!E111)))</f>
        <v/>
      </c>
      <c r="B117" s="36" t="str">
        <f ca="true">+IF(OFFSET('Water Data'!$C$2,0,10*ROW('Water Data'!F111))="","",OFFSET('Water Data'!$C$2,0,10*ROW('Water Data'!F111)))</f>
        <v/>
      </c>
      <c r="C117" s="328" t="str">
        <f t="shared" ca="true" si="1"/>
        <v/>
      </c>
      <c r="D117" s="93"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93"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93"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93"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93"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93"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93"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93"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93"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93"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93"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93"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93"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93"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93"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93"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93"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93"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94"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94"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94"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94"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94"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94"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94"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94"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94"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94"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94"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94"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94"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94"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94"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94"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94"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94"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94"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94"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94"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94"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94"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94"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94"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94"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94"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94"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94"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94"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95"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95"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95"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95"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95"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95"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95"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95"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95"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95"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95"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95"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95"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95"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95"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95"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95"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95"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72"/>
      <c r="BS117" s="272" t="str">
        <f ca="true">+IF(OFFSET('Water Data'!$D$27,0,10*ROW('Water Data'!D111))="","",OFFSET('Water Data'!$D$27,0,10*ROW('Water Data'!D111)))</f>
        <v/>
      </c>
      <c r="BT117" s="272" t="str">
        <f ca="true">+IF(OFFSET('Water Data'!$D$28,0,10*ROW('Water Data'!D111))="","",OFFSET('Water Data'!$D$28,0,10*ROW('Water Data'!D111)))</f>
        <v/>
      </c>
      <c r="BU117" s="272" t="str">
        <f ca="true">+IF(OFFSET('Water Data'!$D$29,0,10*ROW('Water Data'!D111))="","",OFFSET('Water Data'!$D$29,0,10*ROW('Water Data'!D111)))</f>
        <v/>
      </c>
      <c r="BV117" s="272" t="str">
        <f ca="true">+IF(OFFSET('Water Data'!$E$27,0,10*ROW('Water Data'!E111))="","",OFFSET('Water Data'!$E$27,0,10*ROW('Water Data'!E111)))</f>
        <v/>
      </c>
      <c r="BW117" s="272" t="str">
        <f ca="true">+IF(OFFSET('Water Data'!$E$28,0,10*ROW('Water Data'!E111))="","",OFFSET('Water Data'!$E$28,0,10*ROW('Water Data'!E111)))</f>
        <v/>
      </c>
      <c r="BX117" s="272" t="str">
        <f ca="true">+IF(OFFSET('Water Data'!$E$29,0,10*ROW('Water Data'!E111))="","",OFFSET('Water Data'!$E$29,0,10*ROW('Water Data'!E111)))</f>
        <v/>
      </c>
      <c r="BY117" s="272" t="str">
        <f ca="true">+IF(OFFSET('Water Data'!$F$27,0,10*ROW('Water Data'!F111))="","",OFFSET('Water Data'!$F$27,0,10*ROW('Water Data'!F111)))</f>
        <v/>
      </c>
      <c r="BZ117" s="272" t="str">
        <f ca="true">+IF(OFFSET('Water Data'!$F$28,0,10*ROW('Water Data'!F111))="","",OFFSET('Water Data'!$F$28,0,10*ROW('Water Data'!F111)))</f>
        <v/>
      </c>
      <c r="CA117" s="272" t="str">
        <f ca="true">+IF(OFFSET('Water Data'!$F$29,0,10*ROW('Water Data'!F111))="","",OFFSET('Water Data'!$F$29,0,10*ROW('Water Data'!F111)))</f>
        <v/>
      </c>
      <c r="CB117" s="272" t="str">
        <f ca="true">+IF(OFFSET('Water Data'!$G$27,0,10*ROW('Water Data'!G111))="","",OFFSET('Water Data'!$G$27,0,10*ROW('Water Data'!G111)))</f>
        <v/>
      </c>
      <c r="CC117" s="272" t="str">
        <f ca="true">+IF(OFFSET('Water Data'!$G$28,0,10*ROW('Water Data'!G111))="","",OFFSET('Water Data'!$G$28,0,10*ROW('Water Data'!G111)))</f>
        <v/>
      </c>
      <c r="CD117" s="272" t="str">
        <f ca="true">+IF(OFFSET('Water Data'!$G$29,0,10*ROW('Water Data'!G111))="","",OFFSET('Water Data'!$G$29,0,10*ROW('Water Data'!G111)))</f>
        <v/>
      </c>
      <c r="CE117" s="272" t="str">
        <f ca="true">+IF(OFFSET('Water Data'!$H$27,0,10*ROW('Water Data'!H111))="","",OFFSET('Water Data'!$H$27,0,10*ROW('Water Data'!H111)))</f>
        <v/>
      </c>
      <c r="CF117" s="272" t="str">
        <f ca="true">+IF(OFFSET('Water Data'!$H$28,0,10*ROW('Water Data'!H111))="","",OFFSET('Water Data'!$H$28,0,10*ROW('Water Data'!H111)))</f>
        <v/>
      </c>
      <c r="CG117" s="272" t="str">
        <f ca="true">+IF(OFFSET('Water Data'!$H$29,0,10*ROW('Water Data'!H111))="","",OFFSET('Water Data'!$H$29,0,10*ROW('Water Data'!H111)))</f>
        <v/>
      </c>
      <c r="CH117" s="272" t="str">
        <f ca="true">+IF(OFFSET('Water Data'!$I$27,0,10*ROW('Water Data'!I111))="","",OFFSET('Water Data'!$I$27,0,10*ROW('Water Data'!I111)))</f>
        <v/>
      </c>
      <c r="CI117" s="272" t="str">
        <f ca="true">+IF(OFFSET('Water Data'!$I$28,0,10*ROW('Water Data'!I111))="","",OFFSET('Water Data'!$I$28,0,10*ROW('Water Data'!I111)))</f>
        <v/>
      </c>
      <c r="CJ117" s="272" t="str">
        <f ca="true">+IF(OFFSET('Water Data'!$I$29,0,10*ROW('Water Data'!I111))="","",OFFSET('Water Data'!$I$29,0,10*ROW('Water Data'!I111)))</f>
        <v/>
      </c>
      <c r="CK117" s="272" t="str">
        <f ca="true">+IF(OFFSET('Sanitation Data'!$D$28,0,10*ROW('Sanitation Data'!D111))="","",OFFSET('Sanitation Data'!$D$28,0,10*ROW('Sanitation Data'!D111)))</f>
        <v/>
      </c>
      <c r="CL117" s="272" t="str">
        <f ca="true">+IF(OFFSET('Sanitation Data'!$D$29,0,10*ROW('Sanitation Data'!D111))="","",OFFSET('Sanitation Data'!$D$29,0,10*ROW('Sanitation Data'!D111)))</f>
        <v/>
      </c>
      <c r="CM117" s="272" t="str">
        <f ca="true">+IF(OFFSET('Sanitation Data'!$D$30,0,10*ROW('Sanitation Data'!D111))="","",OFFSET('Sanitation Data'!$D$30,0,10*ROW('Sanitation Data'!D111)))</f>
        <v/>
      </c>
      <c r="CN117" s="272" t="str">
        <f ca="true">+IF(OFFSET('Sanitation Data'!$D$31,0,10*ROW('Sanitation Data'!D111))="","",OFFSET('Sanitation Data'!$D$31,0,10*ROW('Sanitation Data'!D111)))</f>
        <v/>
      </c>
      <c r="CO117" s="272" t="str">
        <f ca="true">+IF(OFFSET('Sanitation Data'!$D$32,0,10*ROW('Sanitation Data'!D111))="","",OFFSET('Sanitation Data'!$D$32,0,10*ROW('Sanitation Data'!D111)))</f>
        <v/>
      </c>
      <c r="CP117" s="272" t="str">
        <f ca="true">+IF(OFFSET('Sanitation Data'!$E$28,0,10*ROW('Sanitation Data'!E111))="","",OFFSET('Sanitation Data'!$E$28,0,10*ROW('Sanitation Data'!E111)))</f>
        <v/>
      </c>
      <c r="CQ117" s="272" t="str">
        <f ca="true">+IF(OFFSET('Sanitation Data'!$E$29,0,10*ROW('Sanitation Data'!E111))="","",OFFSET('Sanitation Data'!$E$29,0,10*ROW('Sanitation Data'!E111)))</f>
        <v/>
      </c>
      <c r="CR117" s="272" t="str">
        <f ca="true">+IF(OFFSET('Sanitation Data'!$E$30,0,10*ROW('Sanitation Data'!E111))="","",OFFSET('Sanitation Data'!$E$30,0,10*ROW('Sanitation Data'!E111)))</f>
        <v/>
      </c>
      <c r="CS117" s="272" t="str">
        <f ca="true">+IF(OFFSET('Sanitation Data'!$E$31,0,10*ROW('Sanitation Data'!E111))="","",OFFSET('Sanitation Data'!$E$31,0,10*ROW('Sanitation Data'!E111)))</f>
        <v/>
      </c>
      <c r="CT117" s="272" t="str">
        <f ca="true">+IF(OFFSET('Sanitation Data'!$E$32,0,10*ROW('Sanitation Data'!E111))="","",OFFSET('Sanitation Data'!$E$32,0,10*ROW('Sanitation Data'!E111)))</f>
        <v/>
      </c>
      <c r="CU117" s="272" t="str">
        <f ca="true">+IF(OFFSET('Sanitation Data'!$F$28,0,10*ROW('Sanitation Data'!F111))="","",OFFSET('Sanitation Data'!$F$28,0,10*ROW('Sanitation Data'!F111)))</f>
        <v/>
      </c>
      <c r="CV117" s="272" t="str">
        <f ca="true">+IF(OFFSET('Sanitation Data'!$F$29,0,10*ROW('Sanitation Data'!F111))="","",OFFSET('Sanitation Data'!$F$29,0,10*ROW('Sanitation Data'!F111)))</f>
        <v/>
      </c>
      <c r="CW117" s="272" t="str">
        <f ca="true">+IF(OFFSET('Sanitation Data'!$F$30,0,10*ROW('Sanitation Data'!F111))="","",OFFSET('Sanitation Data'!$F$30,0,10*ROW('Sanitation Data'!F111)))</f>
        <v/>
      </c>
      <c r="CX117" s="272" t="str">
        <f ca="true">+IF(OFFSET('Sanitation Data'!$F$31,0,10*ROW('Sanitation Data'!F111))="","",OFFSET('Sanitation Data'!$F$31,0,10*ROW('Sanitation Data'!F111)))</f>
        <v/>
      </c>
      <c r="CY117" s="272" t="str">
        <f ca="true">+IF(OFFSET('Sanitation Data'!$F$32,0,10*ROW('Sanitation Data'!F111))="","",OFFSET('Sanitation Data'!$F$32,0,10*ROW('Sanitation Data'!F111)))</f>
        <v/>
      </c>
      <c r="CZ117" s="272" t="str">
        <f ca="true">+IF(OFFSET('Sanitation Data'!$G$28,0,10*ROW('Sanitation Data'!G111))="","",OFFSET('Sanitation Data'!$G$28,0,10*ROW('Sanitation Data'!G111)))</f>
        <v/>
      </c>
      <c r="DA117" s="272" t="str">
        <f ca="true">+IF(OFFSET('Sanitation Data'!$G$29,0,10*ROW('Sanitation Data'!G111))="","",OFFSET('Sanitation Data'!$G$29,0,10*ROW('Sanitation Data'!G111)))</f>
        <v/>
      </c>
      <c r="DB117" s="272" t="str">
        <f ca="true">+IF(OFFSET('Sanitation Data'!$G$30,0,10*ROW('Sanitation Data'!G111))="","",OFFSET('Sanitation Data'!$G$30,0,10*ROW('Sanitation Data'!G111)))</f>
        <v/>
      </c>
      <c r="DC117" s="272" t="str">
        <f ca="true">+IF(OFFSET('Sanitation Data'!$G$31,0,10*ROW('Sanitation Data'!G111))="","",OFFSET('Sanitation Data'!$G$31,0,10*ROW('Sanitation Data'!G111)))</f>
        <v/>
      </c>
      <c r="DD117" s="272" t="str">
        <f ca="true">+IF(OFFSET('Sanitation Data'!$G$32,0,10*ROW('Sanitation Data'!G111))="","",OFFSET('Sanitation Data'!$G$32,0,10*ROW('Sanitation Data'!G111)))</f>
        <v/>
      </c>
      <c r="DE117" s="272" t="str">
        <f ca="true">+IF(OFFSET('Sanitation Data'!$H$28,0,10*ROW('Sanitation Data'!H111))="","",OFFSET('Sanitation Data'!$H$28,0,10*ROW('Sanitation Data'!H111)))</f>
        <v/>
      </c>
      <c r="DF117" s="272" t="str">
        <f ca="true">+IF(OFFSET('Sanitation Data'!$H$29,0,10*ROW('Sanitation Data'!H111))="","",OFFSET('Sanitation Data'!$H$29,0,10*ROW('Sanitation Data'!H111)))</f>
        <v/>
      </c>
      <c r="DG117" s="272" t="str">
        <f ca="true">+IF(OFFSET('Sanitation Data'!$H$30,0,10*ROW('Sanitation Data'!H111))="","",OFFSET('Sanitation Data'!$H$30,0,10*ROW('Sanitation Data'!H111)))</f>
        <v/>
      </c>
      <c r="DH117" s="272" t="str">
        <f ca="true">+IF(OFFSET('Sanitation Data'!$H$31,0,10*ROW('Sanitation Data'!H111))="","",OFFSET('Sanitation Data'!$H$31,0,10*ROW('Sanitation Data'!H111)))</f>
        <v/>
      </c>
      <c r="DI117" s="272" t="str">
        <f ca="true">+IF(OFFSET('Sanitation Data'!$H$32,0,10*ROW('Sanitation Data'!H111))="","",OFFSET('Sanitation Data'!$H$32,0,10*ROW('Sanitation Data'!H111)))</f>
        <v/>
      </c>
      <c r="DJ117" s="272" t="str">
        <f ca="true">+IF(OFFSET('Sanitation Data'!$I$28,0,10*ROW('Sanitation Data'!I111))="","",OFFSET('Sanitation Data'!$I$28,0,10*ROW('Sanitation Data'!I111)))</f>
        <v/>
      </c>
      <c r="DK117" s="272" t="str">
        <f ca="true">+IF(OFFSET('Sanitation Data'!$I$29,0,10*ROW('Sanitation Data'!I111))="","",OFFSET('Sanitation Data'!$I$29,0,10*ROW('Sanitation Data'!I111)))</f>
        <v/>
      </c>
      <c r="DL117" s="272" t="str">
        <f ca="true">+IF(OFFSET('Sanitation Data'!$I$30,0,10*ROW('Sanitation Data'!I111))="","",OFFSET('Sanitation Data'!$I$30,0,10*ROW('Sanitation Data'!I111)))</f>
        <v/>
      </c>
      <c r="DM117" s="272" t="str">
        <f ca="true">+IF(OFFSET('Sanitation Data'!$I$31,0,10*ROW('Sanitation Data'!I111))="","",OFFSET('Sanitation Data'!$I$31,0,10*ROW('Sanitation Data'!I111)))</f>
        <v/>
      </c>
      <c r="DN117" s="272" t="str">
        <f ca="true">+IF(OFFSET('Sanitation Data'!$I$32,0,10*ROW('Sanitation Data'!I111))="","",OFFSET('Sanitation Data'!$I$32,0,10*ROW('Sanitation Data'!I111)))</f>
        <v/>
      </c>
      <c r="DO117" s="272" t="str">
        <f ca="true">+IF(OFFSET('Hygiene Data'!$D$11,0,10*ROW('Hygiene Data'!D111))="","",OFFSET('Hygiene Data'!$D$11,0,10*ROW('Hygiene Data'!D111)))</f>
        <v/>
      </c>
      <c r="DP117" s="272" t="str">
        <f ca="true">+IF(OFFSET('Hygiene Data'!$D$12,0,10*ROW('Hygiene Data'!D111))="","",OFFSET('Hygiene Data'!$D$12,0,10*ROW('Hygiene Data'!D111)))</f>
        <v/>
      </c>
      <c r="DQ117" s="272" t="str">
        <f ca="true">+IF(OFFSET('Hygiene Data'!$D$13,0,10*ROW('Hygiene Data'!D111))="","",OFFSET('Hygiene Data'!$D$13,0,10*ROW('Hygiene Data'!D111)))</f>
        <v/>
      </c>
      <c r="DR117" s="272" t="str">
        <f ca="true">+IF(OFFSET('Hygiene Data'!$E$11,0,10*ROW('Hygiene Data'!E111))="","",OFFSET('Hygiene Data'!$E$11,0,10*ROW('Hygiene Data'!E111)))</f>
        <v/>
      </c>
      <c r="DS117" s="272" t="str">
        <f ca="true">+IF(OFFSET('Hygiene Data'!$E$12,0,10*ROW('Hygiene Data'!E111))="","",OFFSET('Hygiene Data'!$E$12,0,10*ROW('Hygiene Data'!E111)))</f>
        <v/>
      </c>
      <c r="DT117" s="272" t="str">
        <f ca="true">+IF(OFFSET('Hygiene Data'!$E$13,0,10*ROW('Hygiene Data'!E111))="","",OFFSET('Hygiene Data'!$E$13,0,10*ROW('Hygiene Data'!E111)))</f>
        <v/>
      </c>
      <c r="DU117" s="272" t="str">
        <f ca="true">+IF(OFFSET('Hygiene Data'!$F$11,0,10*ROW('Hygiene Data'!F111))="","",OFFSET('Hygiene Data'!$F$11,0,10*ROW('Hygiene Data'!F111)))</f>
        <v/>
      </c>
      <c r="DV117" s="272" t="str">
        <f ca="true">+IF(OFFSET('Hygiene Data'!$F$12,0,10*ROW('Hygiene Data'!F111))="","",OFFSET('Hygiene Data'!$F$12,0,10*ROW('Hygiene Data'!F111)))</f>
        <v/>
      </c>
      <c r="DW117" s="272" t="str">
        <f ca="true">+IF(OFFSET('Hygiene Data'!$F$13,0,10*ROW('Hygiene Data'!F111))="","",OFFSET('Hygiene Data'!$F$13,0,10*ROW('Hygiene Data'!F111)))</f>
        <v/>
      </c>
      <c r="DX117" s="272" t="str">
        <f ca="true">+IF(OFFSET('Hygiene Data'!$G$11,0,10*ROW('Hygiene Data'!G111))="","",OFFSET('Hygiene Data'!$G$11,0,10*ROW('Hygiene Data'!G111)))</f>
        <v/>
      </c>
      <c r="DY117" s="272" t="str">
        <f ca="true">+IF(OFFSET('Hygiene Data'!$G$12,0,10*ROW('Hygiene Data'!G111))="","",OFFSET('Hygiene Data'!$G$12,0,10*ROW('Hygiene Data'!G111)))</f>
        <v/>
      </c>
      <c r="DZ117" s="272" t="str">
        <f ca="true">+IF(OFFSET('Hygiene Data'!$G$13,0,10*ROW('Hygiene Data'!G111))="","",OFFSET('Hygiene Data'!$G$13,0,10*ROW('Hygiene Data'!G111)))</f>
        <v/>
      </c>
      <c r="EA117" s="272" t="str">
        <f ca="true">+IF(OFFSET('Hygiene Data'!$H$11,0,10*ROW('Hygiene Data'!H111))="","",OFFSET('Hygiene Data'!$H$11,0,10*ROW('Hygiene Data'!H111)))</f>
        <v/>
      </c>
      <c r="EB117" s="272" t="str">
        <f ca="true">+IF(OFFSET('Hygiene Data'!$H$12,0,10*ROW('Hygiene Data'!H111))="","",OFFSET('Hygiene Data'!$H$12,0,10*ROW('Hygiene Data'!H111)))</f>
        <v/>
      </c>
      <c r="EC117" s="272" t="str">
        <f ca="true">+IF(OFFSET('Hygiene Data'!$H$13,0,10*ROW('Hygiene Data'!H111))="","",OFFSET('Hygiene Data'!$H$13,0,10*ROW('Hygiene Data'!H111)))</f>
        <v/>
      </c>
      <c r="ED117" s="272" t="str">
        <f ca="true">+IF(OFFSET('Hygiene Data'!$I$11,0,10*ROW('Hygiene Data'!I111))="","",OFFSET('Hygiene Data'!$I$11,0,10*ROW('Hygiene Data'!I111)))</f>
        <v/>
      </c>
      <c r="EE117" s="272" t="str">
        <f ca="true">+IF(OFFSET('Hygiene Data'!$I$12,0,10*ROW('Hygiene Data'!I111))="","",OFFSET('Hygiene Data'!$I$12,0,10*ROW('Hygiene Data'!I111)))</f>
        <v/>
      </c>
      <c r="EF117" s="272" t="str">
        <f ca="true">+IF(OFFSET('Hygiene Data'!$I$13,0,10*ROW('Hygiene Data'!I111))="","",OFFSET('Hygiene Data'!$I$13,0,10*ROW('Hygiene Data'!I111)))</f>
        <v/>
      </c>
    </row>
    <row xmlns:x14ac="http://schemas.microsoft.com/office/spreadsheetml/2009/9/ac" r="118" x14ac:dyDescent="0.2">
      <c r="A118" s="36" t="str">
        <f ca="true">+IF(OFFSET('Water Data'!$B$2,0,10*ROW('Water Data'!E112))="","",OFFSET('Water Data'!$B$2,0,10*ROW('Water Data'!E112)))</f>
        <v/>
      </c>
      <c r="B118" s="36" t="str">
        <f ca="true">+IF(OFFSET('Water Data'!$C$2,0,10*ROW('Water Data'!F112))="","",OFFSET('Water Data'!$C$2,0,10*ROW('Water Data'!F112)))</f>
        <v/>
      </c>
      <c r="C118" s="328" t="str">
        <f t="shared" ca="true" si="1"/>
        <v/>
      </c>
      <c r="D118" s="93"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93"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93"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93"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93"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93"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93"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93"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93"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93"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93"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93"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93"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93"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93"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93"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93"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93"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94"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94"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94"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94"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94"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94"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94"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94"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94"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94"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94"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94"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94"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94"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94"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94"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94"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94"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94"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94"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94"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94"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94"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94"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94"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94"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94"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94"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94"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94"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95"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95"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95"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95"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95"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95"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95"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95"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95"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95"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95"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95"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95"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95"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95"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95"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95"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95"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72"/>
      <c r="BS118" s="272" t="str">
        <f ca="true">+IF(OFFSET('Water Data'!$D$27,0,10*ROW('Water Data'!D112))="","",OFFSET('Water Data'!$D$27,0,10*ROW('Water Data'!D112)))</f>
        <v/>
      </c>
      <c r="BT118" s="272" t="str">
        <f ca="true">+IF(OFFSET('Water Data'!$D$28,0,10*ROW('Water Data'!D112))="","",OFFSET('Water Data'!$D$28,0,10*ROW('Water Data'!D112)))</f>
        <v/>
      </c>
      <c r="BU118" s="272" t="str">
        <f ca="true">+IF(OFFSET('Water Data'!$D$29,0,10*ROW('Water Data'!D112))="","",OFFSET('Water Data'!$D$29,0,10*ROW('Water Data'!D112)))</f>
        <v/>
      </c>
      <c r="BV118" s="272" t="str">
        <f ca="true">+IF(OFFSET('Water Data'!$E$27,0,10*ROW('Water Data'!E112))="","",OFFSET('Water Data'!$E$27,0,10*ROW('Water Data'!E112)))</f>
        <v/>
      </c>
      <c r="BW118" s="272" t="str">
        <f ca="true">+IF(OFFSET('Water Data'!$E$28,0,10*ROW('Water Data'!E112))="","",OFFSET('Water Data'!$E$28,0,10*ROW('Water Data'!E112)))</f>
        <v/>
      </c>
      <c r="BX118" s="272" t="str">
        <f ca="true">+IF(OFFSET('Water Data'!$E$29,0,10*ROW('Water Data'!E112))="","",OFFSET('Water Data'!$E$29,0,10*ROW('Water Data'!E112)))</f>
        <v/>
      </c>
      <c r="BY118" s="272" t="str">
        <f ca="true">+IF(OFFSET('Water Data'!$F$27,0,10*ROW('Water Data'!F112))="","",OFFSET('Water Data'!$F$27,0,10*ROW('Water Data'!F112)))</f>
        <v/>
      </c>
      <c r="BZ118" s="272" t="str">
        <f ca="true">+IF(OFFSET('Water Data'!$F$28,0,10*ROW('Water Data'!F112))="","",OFFSET('Water Data'!$F$28,0,10*ROW('Water Data'!F112)))</f>
        <v/>
      </c>
      <c r="CA118" s="272" t="str">
        <f ca="true">+IF(OFFSET('Water Data'!$F$29,0,10*ROW('Water Data'!F112))="","",OFFSET('Water Data'!$F$29,0,10*ROW('Water Data'!F112)))</f>
        <v/>
      </c>
      <c r="CB118" s="272" t="str">
        <f ca="true">+IF(OFFSET('Water Data'!$G$27,0,10*ROW('Water Data'!G112))="","",OFFSET('Water Data'!$G$27,0,10*ROW('Water Data'!G112)))</f>
        <v/>
      </c>
      <c r="CC118" s="272" t="str">
        <f ca="true">+IF(OFFSET('Water Data'!$G$28,0,10*ROW('Water Data'!G112))="","",OFFSET('Water Data'!$G$28,0,10*ROW('Water Data'!G112)))</f>
        <v/>
      </c>
      <c r="CD118" s="272" t="str">
        <f ca="true">+IF(OFFSET('Water Data'!$G$29,0,10*ROW('Water Data'!G112))="","",OFFSET('Water Data'!$G$29,0,10*ROW('Water Data'!G112)))</f>
        <v/>
      </c>
      <c r="CE118" s="272" t="str">
        <f ca="true">+IF(OFFSET('Water Data'!$H$27,0,10*ROW('Water Data'!H112))="","",OFFSET('Water Data'!$H$27,0,10*ROW('Water Data'!H112)))</f>
        <v/>
      </c>
      <c r="CF118" s="272" t="str">
        <f ca="true">+IF(OFFSET('Water Data'!$H$28,0,10*ROW('Water Data'!H112))="","",OFFSET('Water Data'!$H$28,0,10*ROW('Water Data'!H112)))</f>
        <v/>
      </c>
      <c r="CG118" s="272" t="str">
        <f ca="true">+IF(OFFSET('Water Data'!$H$29,0,10*ROW('Water Data'!H112))="","",OFFSET('Water Data'!$H$29,0,10*ROW('Water Data'!H112)))</f>
        <v/>
      </c>
      <c r="CH118" s="272" t="str">
        <f ca="true">+IF(OFFSET('Water Data'!$I$27,0,10*ROW('Water Data'!I112))="","",OFFSET('Water Data'!$I$27,0,10*ROW('Water Data'!I112)))</f>
        <v/>
      </c>
      <c r="CI118" s="272" t="str">
        <f ca="true">+IF(OFFSET('Water Data'!$I$28,0,10*ROW('Water Data'!I112))="","",OFFSET('Water Data'!$I$28,0,10*ROW('Water Data'!I112)))</f>
        <v/>
      </c>
      <c r="CJ118" s="272" t="str">
        <f ca="true">+IF(OFFSET('Water Data'!$I$29,0,10*ROW('Water Data'!I112))="","",OFFSET('Water Data'!$I$29,0,10*ROW('Water Data'!I112)))</f>
        <v/>
      </c>
      <c r="CK118" s="272" t="str">
        <f ca="true">+IF(OFFSET('Sanitation Data'!$D$28,0,10*ROW('Sanitation Data'!D112))="","",OFFSET('Sanitation Data'!$D$28,0,10*ROW('Sanitation Data'!D112)))</f>
        <v/>
      </c>
      <c r="CL118" s="272" t="str">
        <f ca="true">+IF(OFFSET('Sanitation Data'!$D$29,0,10*ROW('Sanitation Data'!D112))="","",OFFSET('Sanitation Data'!$D$29,0,10*ROW('Sanitation Data'!D112)))</f>
        <v/>
      </c>
      <c r="CM118" s="272" t="str">
        <f ca="true">+IF(OFFSET('Sanitation Data'!$D$30,0,10*ROW('Sanitation Data'!D112))="","",OFFSET('Sanitation Data'!$D$30,0,10*ROW('Sanitation Data'!D112)))</f>
        <v/>
      </c>
      <c r="CN118" s="272" t="str">
        <f ca="true">+IF(OFFSET('Sanitation Data'!$D$31,0,10*ROW('Sanitation Data'!D112))="","",OFFSET('Sanitation Data'!$D$31,0,10*ROW('Sanitation Data'!D112)))</f>
        <v/>
      </c>
      <c r="CO118" s="272" t="str">
        <f ca="true">+IF(OFFSET('Sanitation Data'!$D$32,0,10*ROW('Sanitation Data'!D112))="","",OFFSET('Sanitation Data'!$D$32,0,10*ROW('Sanitation Data'!D112)))</f>
        <v/>
      </c>
      <c r="CP118" s="272" t="str">
        <f ca="true">+IF(OFFSET('Sanitation Data'!$E$28,0,10*ROW('Sanitation Data'!E112))="","",OFFSET('Sanitation Data'!$E$28,0,10*ROW('Sanitation Data'!E112)))</f>
        <v/>
      </c>
      <c r="CQ118" s="272" t="str">
        <f ca="true">+IF(OFFSET('Sanitation Data'!$E$29,0,10*ROW('Sanitation Data'!E112))="","",OFFSET('Sanitation Data'!$E$29,0,10*ROW('Sanitation Data'!E112)))</f>
        <v/>
      </c>
      <c r="CR118" s="272" t="str">
        <f ca="true">+IF(OFFSET('Sanitation Data'!$E$30,0,10*ROW('Sanitation Data'!E112))="","",OFFSET('Sanitation Data'!$E$30,0,10*ROW('Sanitation Data'!E112)))</f>
        <v/>
      </c>
      <c r="CS118" s="272" t="str">
        <f ca="true">+IF(OFFSET('Sanitation Data'!$E$31,0,10*ROW('Sanitation Data'!E112))="","",OFFSET('Sanitation Data'!$E$31,0,10*ROW('Sanitation Data'!E112)))</f>
        <v/>
      </c>
      <c r="CT118" s="272" t="str">
        <f ca="true">+IF(OFFSET('Sanitation Data'!$E$32,0,10*ROW('Sanitation Data'!E112))="","",OFFSET('Sanitation Data'!$E$32,0,10*ROW('Sanitation Data'!E112)))</f>
        <v/>
      </c>
      <c r="CU118" s="272" t="str">
        <f ca="true">+IF(OFFSET('Sanitation Data'!$F$28,0,10*ROW('Sanitation Data'!F112))="","",OFFSET('Sanitation Data'!$F$28,0,10*ROW('Sanitation Data'!F112)))</f>
        <v/>
      </c>
      <c r="CV118" s="272" t="str">
        <f ca="true">+IF(OFFSET('Sanitation Data'!$F$29,0,10*ROW('Sanitation Data'!F112))="","",OFFSET('Sanitation Data'!$F$29,0,10*ROW('Sanitation Data'!F112)))</f>
        <v/>
      </c>
      <c r="CW118" s="272" t="str">
        <f ca="true">+IF(OFFSET('Sanitation Data'!$F$30,0,10*ROW('Sanitation Data'!F112))="","",OFFSET('Sanitation Data'!$F$30,0,10*ROW('Sanitation Data'!F112)))</f>
        <v/>
      </c>
      <c r="CX118" s="272" t="str">
        <f ca="true">+IF(OFFSET('Sanitation Data'!$F$31,0,10*ROW('Sanitation Data'!F112))="","",OFFSET('Sanitation Data'!$F$31,0,10*ROW('Sanitation Data'!F112)))</f>
        <v/>
      </c>
      <c r="CY118" s="272" t="str">
        <f ca="true">+IF(OFFSET('Sanitation Data'!$F$32,0,10*ROW('Sanitation Data'!F112))="","",OFFSET('Sanitation Data'!$F$32,0,10*ROW('Sanitation Data'!F112)))</f>
        <v/>
      </c>
      <c r="CZ118" s="272" t="str">
        <f ca="true">+IF(OFFSET('Sanitation Data'!$G$28,0,10*ROW('Sanitation Data'!G112))="","",OFFSET('Sanitation Data'!$G$28,0,10*ROW('Sanitation Data'!G112)))</f>
        <v/>
      </c>
      <c r="DA118" s="272" t="str">
        <f ca="true">+IF(OFFSET('Sanitation Data'!$G$29,0,10*ROW('Sanitation Data'!G112))="","",OFFSET('Sanitation Data'!$G$29,0,10*ROW('Sanitation Data'!G112)))</f>
        <v/>
      </c>
      <c r="DB118" s="272" t="str">
        <f ca="true">+IF(OFFSET('Sanitation Data'!$G$30,0,10*ROW('Sanitation Data'!G112))="","",OFFSET('Sanitation Data'!$G$30,0,10*ROW('Sanitation Data'!G112)))</f>
        <v/>
      </c>
      <c r="DC118" s="272" t="str">
        <f ca="true">+IF(OFFSET('Sanitation Data'!$G$31,0,10*ROW('Sanitation Data'!G112))="","",OFFSET('Sanitation Data'!$G$31,0,10*ROW('Sanitation Data'!G112)))</f>
        <v/>
      </c>
      <c r="DD118" s="272" t="str">
        <f ca="true">+IF(OFFSET('Sanitation Data'!$G$32,0,10*ROW('Sanitation Data'!G112))="","",OFFSET('Sanitation Data'!$G$32,0,10*ROW('Sanitation Data'!G112)))</f>
        <v/>
      </c>
      <c r="DE118" s="272" t="str">
        <f ca="true">+IF(OFFSET('Sanitation Data'!$H$28,0,10*ROW('Sanitation Data'!H112))="","",OFFSET('Sanitation Data'!$H$28,0,10*ROW('Sanitation Data'!H112)))</f>
        <v/>
      </c>
      <c r="DF118" s="272" t="str">
        <f ca="true">+IF(OFFSET('Sanitation Data'!$H$29,0,10*ROW('Sanitation Data'!H112))="","",OFFSET('Sanitation Data'!$H$29,0,10*ROW('Sanitation Data'!H112)))</f>
        <v/>
      </c>
      <c r="DG118" s="272" t="str">
        <f ca="true">+IF(OFFSET('Sanitation Data'!$H$30,0,10*ROW('Sanitation Data'!H112))="","",OFFSET('Sanitation Data'!$H$30,0,10*ROW('Sanitation Data'!H112)))</f>
        <v/>
      </c>
      <c r="DH118" s="272" t="str">
        <f ca="true">+IF(OFFSET('Sanitation Data'!$H$31,0,10*ROW('Sanitation Data'!H112))="","",OFFSET('Sanitation Data'!$H$31,0,10*ROW('Sanitation Data'!H112)))</f>
        <v/>
      </c>
      <c r="DI118" s="272" t="str">
        <f ca="true">+IF(OFFSET('Sanitation Data'!$H$32,0,10*ROW('Sanitation Data'!H112))="","",OFFSET('Sanitation Data'!$H$32,0,10*ROW('Sanitation Data'!H112)))</f>
        <v/>
      </c>
      <c r="DJ118" s="272" t="str">
        <f ca="true">+IF(OFFSET('Sanitation Data'!$I$28,0,10*ROW('Sanitation Data'!I112))="","",OFFSET('Sanitation Data'!$I$28,0,10*ROW('Sanitation Data'!I112)))</f>
        <v/>
      </c>
      <c r="DK118" s="272" t="str">
        <f ca="true">+IF(OFFSET('Sanitation Data'!$I$29,0,10*ROW('Sanitation Data'!I112))="","",OFFSET('Sanitation Data'!$I$29,0,10*ROW('Sanitation Data'!I112)))</f>
        <v/>
      </c>
      <c r="DL118" s="272" t="str">
        <f ca="true">+IF(OFFSET('Sanitation Data'!$I$30,0,10*ROW('Sanitation Data'!I112))="","",OFFSET('Sanitation Data'!$I$30,0,10*ROW('Sanitation Data'!I112)))</f>
        <v/>
      </c>
      <c r="DM118" s="272" t="str">
        <f ca="true">+IF(OFFSET('Sanitation Data'!$I$31,0,10*ROW('Sanitation Data'!I112))="","",OFFSET('Sanitation Data'!$I$31,0,10*ROW('Sanitation Data'!I112)))</f>
        <v/>
      </c>
      <c r="DN118" s="272" t="str">
        <f ca="true">+IF(OFFSET('Sanitation Data'!$I$32,0,10*ROW('Sanitation Data'!I112))="","",OFFSET('Sanitation Data'!$I$32,0,10*ROW('Sanitation Data'!I112)))</f>
        <v/>
      </c>
      <c r="DO118" s="272" t="str">
        <f ca="true">+IF(OFFSET('Hygiene Data'!$D$11,0,10*ROW('Hygiene Data'!D112))="","",OFFSET('Hygiene Data'!$D$11,0,10*ROW('Hygiene Data'!D112)))</f>
        <v/>
      </c>
      <c r="DP118" s="272" t="str">
        <f ca="true">+IF(OFFSET('Hygiene Data'!$D$12,0,10*ROW('Hygiene Data'!D112))="","",OFFSET('Hygiene Data'!$D$12,0,10*ROW('Hygiene Data'!D112)))</f>
        <v/>
      </c>
      <c r="DQ118" s="272" t="str">
        <f ca="true">+IF(OFFSET('Hygiene Data'!$D$13,0,10*ROW('Hygiene Data'!D112))="","",OFFSET('Hygiene Data'!$D$13,0,10*ROW('Hygiene Data'!D112)))</f>
        <v/>
      </c>
      <c r="DR118" s="272" t="str">
        <f ca="true">+IF(OFFSET('Hygiene Data'!$E$11,0,10*ROW('Hygiene Data'!E112))="","",OFFSET('Hygiene Data'!$E$11,0,10*ROW('Hygiene Data'!E112)))</f>
        <v/>
      </c>
      <c r="DS118" s="272" t="str">
        <f ca="true">+IF(OFFSET('Hygiene Data'!$E$12,0,10*ROW('Hygiene Data'!E112))="","",OFFSET('Hygiene Data'!$E$12,0,10*ROW('Hygiene Data'!E112)))</f>
        <v/>
      </c>
      <c r="DT118" s="272" t="str">
        <f ca="true">+IF(OFFSET('Hygiene Data'!$E$13,0,10*ROW('Hygiene Data'!E112))="","",OFFSET('Hygiene Data'!$E$13,0,10*ROW('Hygiene Data'!E112)))</f>
        <v/>
      </c>
      <c r="DU118" s="272" t="str">
        <f ca="true">+IF(OFFSET('Hygiene Data'!$F$11,0,10*ROW('Hygiene Data'!F112))="","",OFFSET('Hygiene Data'!$F$11,0,10*ROW('Hygiene Data'!F112)))</f>
        <v/>
      </c>
      <c r="DV118" s="272" t="str">
        <f ca="true">+IF(OFFSET('Hygiene Data'!$F$12,0,10*ROW('Hygiene Data'!F112))="","",OFFSET('Hygiene Data'!$F$12,0,10*ROW('Hygiene Data'!F112)))</f>
        <v/>
      </c>
      <c r="DW118" s="272" t="str">
        <f ca="true">+IF(OFFSET('Hygiene Data'!$F$13,0,10*ROW('Hygiene Data'!F112))="","",OFFSET('Hygiene Data'!$F$13,0,10*ROW('Hygiene Data'!F112)))</f>
        <v/>
      </c>
      <c r="DX118" s="272" t="str">
        <f ca="true">+IF(OFFSET('Hygiene Data'!$G$11,0,10*ROW('Hygiene Data'!G112))="","",OFFSET('Hygiene Data'!$G$11,0,10*ROW('Hygiene Data'!G112)))</f>
        <v/>
      </c>
      <c r="DY118" s="272" t="str">
        <f ca="true">+IF(OFFSET('Hygiene Data'!$G$12,0,10*ROW('Hygiene Data'!G112))="","",OFFSET('Hygiene Data'!$G$12,0,10*ROW('Hygiene Data'!G112)))</f>
        <v/>
      </c>
      <c r="DZ118" s="272" t="str">
        <f ca="true">+IF(OFFSET('Hygiene Data'!$G$13,0,10*ROW('Hygiene Data'!G112))="","",OFFSET('Hygiene Data'!$G$13,0,10*ROW('Hygiene Data'!G112)))</f>
        <v/>
      </c>
      <c r="EA118" s="272" t="str">
        <f ca="true">+IF(OFFSET('Hygiene Data'!$H$11,0,10*ROW('Hygiene Data'!H112))="","",OFFSET('Hygiene Data'!$H$11,0,10*ROW('Hygiene Data'!H112)))</f>
        <v/>
      </c>
      <c r="EB118" s="272" t="str">
        <f ca="true">+IF(OFFSET('Hygiene Data'!$H$12,0,10*ROW('Hygiene Data'!H112))="","",OFFSET('Hygiene Data'!$H$12,0,10*ROW('Hygiene Data'!H112)))</f>
        <v/>
      </c>
      <c r="EC118" s="272" t="str">
        <f ca="true">+IF(OFFSET('Hygiene Data'!$H$13,0,10*ROW('Hygiene Data'!H112))="","",OFFSET('Hygiene Data'!$H$13,0,10*ROW('Hygiene Data'!H112)))</f>
        <v/>
      </c>
      <c r="ED118" s="272" t="str">
        <f ca="true">+IF(OFFSET('Hygiene Data'!$I$11,0,10*ROW('Hygiene Data'!I112))="","",OFFSET('Hygiene Data'!$I$11,0,10*ROW('Hygiene Data'!I112)))</f>
        <v/>
      </c>
      <c r="EE118" s="272" t="str">
        <f ca="true">+IF(OFFSET('Hygiene Data'!$I$12,0,10*ROW('Hygiene Data'!I112))="","",OFFSET('Hygiene Data'!$I$12,0,10*ROW('Hygiene Data'!I112)))</f>
        <v/>
      </c>
      <c r="EF118" s="272" t="str">
        <f ca="true">+IF(OFFSET('Hygiene Data'!$I$13,0,10*ROW('Hygiene Data'!I112))="","",OFFSET('Hygiene Data'!$I$13,0,10*ROW('Hygiene Data'!I112)))</f>
        <v/>
      </c>
    </row>
    <row xmlns:x14ac="http://schemas.microsoft.com/office/spreadsheetml/2009/9/ac" r="119" x14ac:dyDescent="0.2">
      <c r="A119" s="36" t="str">
        <f ca="true">+IF(OFFSET('Water Data'!$B$2,0,10*ROW('Water Data'!E113))="","",OFFSET('Water Data'!$B$2,0,10*ROW('Water Data'!E113)))</f>
        <v/>
      </c>
      <c r="B119" s="36" t="str">
        <f ca="true">+IF(OFFSET('Water Data'!$C$2,0,10*ROW('Water Data'!F113))="","",OFFSET('Water Data'!$C$2,0,10*ROW('Water Data'!F113)))</f>
        <v/>
      </c>
      <c r="C119" s="328" t="str">
        <f t="shared" ca="true" si="1"/>
        <v/>
      </c>
      <c r="D119" s="93"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93"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93"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93"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93"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93"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93"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93"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93"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93"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93"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93"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93"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93"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93"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93"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93"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93"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94"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94"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94"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94"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94"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94"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94"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94"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94"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94"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94"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94"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94"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94"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94"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94"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94"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94"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94"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94"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94"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94"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94"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94"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94"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94"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94"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94"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94"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94"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95"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95"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95"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95"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95"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95"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95"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95"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95"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95"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95"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95"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95"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95"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95"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95"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95"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95"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72"/>
      <c r="BS119" s="272" t="str">
        <f ca="true">+IF(OFFSET('Water Data'!$D$27,0,10*ROW('Water Data'!D113))="","",OFFSET('Water Data'!$D$27,0,10*ROW('Water Data'!D113)))</f>
        <v/>
      </c>
      <c r="BT119" s="272" t="str">
        <f ca="true">+IF(OFFSET('Water Data'!$D$28,0,10*ROW('Water Data'!D113))="","",OFFSET('Water Data'!$D$28,0,10*ROW('Water Data'!D113)))</f>
        <v/>
      </c>
      <c r="BU119" s="272" t="str">
        <f ca="true">+IF(OFFSET('Water Data'!$D$29,0,10*ROW('Water Data'!D113))="","",OFFSET('Water Data'!$D$29,0,10*ROW('Water Data'!D113)))</f>
        <v/>
      </c>
      <c r="BV119" s="272" t="str">
        <f ca="true">+IF(OFFSET('Water Data'!$E$27,0,10*ROW('Water Data'!E113))="","",OFFSET('Water Data'!$E$27,0,10*ROW('Water Data'!E113)))</f>
        <v/>
      </c>
      <c r="BW119" s="272" t="str">
        <f ca="true">+IF(OFFSET('Water Data'!$E$28,0,10*ROW('Water Data'!E113))="","",OFFSET('Water Data'!$E$28,0,10*ROW('Water Data'!E113)))</f>
        <v/>
      </c>
      <c r="BX119" s="272" t="str">
        <f ca="true">+IF(OFFSET('Water Data'!$E$29,0,10*ROW('Water Data'!E113))="","",OFFSET('Water Data'!$E$29,0,10*ROW('Water Data'!E113)))</f>
        <v/>
      </c>
      <c r="BY119" s="272" t="str">
        <f ca="true">+IF(OFFSET('Water Data'!$F$27,0,10*ROW('Water Data'!F113))="","",OFFSET('Water Data'!$F$27,0,10*ROW('Water Data'!F113)))</f>
        <v/>
      </c>
      <c r="BZ119" s="272" t="str">
        <f ca="true">+IF(OFFSET('Water Data'!$F$28,0,10*ROW('Water Data'!F113))="","",OFFSET('Water Data'!$F$28,0,10*ROW('Water Data'!F113)))</f>
        <v/>
      </c>
      <c r="CA119" s="272" t="str">
        <f ca="true">+IF(OFFSET('Water Data'!$F$29,0,10*ROW('Water Data'!F113))="","",OFFSET('Water Data'!$F$29,0,10*ROW('Water Data'!F113)))</f>
        <v/>
      </c>
      <c r="CB119" s="272" t="str">
        <f ca="true">+IF(OFFSET('Water Data'!$G$27,0,10*ROW('Water Data'!G113))="","",OFFSET('Water Data'!$G$27,0,10*ROW('Water Data'!G113)))</f>
        <v/>
      </c>
      <c r="CC119" s="272" t="str">
        <f ca="true">+IF(OFFSET('Water Data'!$G$28,0,10*ROW('Water Data'!G113))="","",OFFSET('Water Data'!$G$28,0,10*ROW('Water Data'!G113)))</f>
        <v/>
      </c>
      <c r="CD119" s="272" t="str">
        <f ca="true">+IF(OFFSET('Water Data'!$G$29,0,10*ROW('Water Data'!G113))="","",OFFSET('Water Data'!$G$29,0,10*ROW('Water Data'!G113)))</f>
        <v/>
      </c>
      <c r="CE119" s="272" t="str">
        <f ca="true">+IF(OFFSET('Water Data'!$H$27,0,10*ROW('Water Data'!H113))="","",OFFSET('Water Data'!$H$27,0,10*ROW('Water Data'!H113)))</f>
        <v/>
      </c>
      <c r="CF119" s="272" t="str">
        <f ca="true">+IF(OFFSET('Water Data'!$H$28,0,10*ROW('Water Data'!H113))="","",OFFSET('Water Data'!$H$28,0,10*ROW('Water Data'!H113)))</f>
        <v/>
      </c>
      <c r="CG119" s="272" t="str">
        <f ca="true">+IF(OFFSET('Water Data'!$H$29,0,10*ROW('Water Data'!H113))="","",OFFSET('Water Data'!$H$29,0,10*ROW('Water Data'!H113)))</f>
        <v/>
      </c>
      <c r="CH119" s="272" t="str">
        <f ca="true">+IF(OFFSET('Water Data'!$I$27,0,10*ROW('Water Data'!I113))="","",OFFSET('Water Data'!$I$27,0,10*ROW('Water Data'!I113)))</f>
        <v/>
      </c>
      <c r="CI119" s="272" t="str">
        <f ca="true">+IF(OFFSET('Water Data'!$I$28,0,10*ROW('Water Data'!I113))="","",OFFSET('Water Data'!$I$28,0,10*ROW('Water Data'!I113)))</f>
        <v/>
      </c>
      <c r="CJ119" s="272" t="str">
        <f ca="true">+IF(OFFSET('Water Data'!$I$29,0,10*ROW('Water Data'!I113))="","",OFFSET('Water Data'!$I$29,0,10*ROW('Water Data'!I113)))</f>
        <v/>
      </c>
      <c r="CK119" s="272" t="str">
        <f ca="true">+IF(OFFSET('Sanitation Data'!$D$28,0,10*ROW('Sanitation Data'!D113))="","",OFFSET('Sanitation Data'!$D$28,0,10*ROW('Sanitation Data'!D113)))</f>
        <v/>
      </c>
      <c r="CL119" s="272" t="str">
        <f ca="true">+IF(OFFSET('Sanitation Data'!$D$29,0,10*ROW('Sanitation Data'!D113))="","",OFFSET('Sanitation Data'!$D$29,0,10*ROW('Sanitation Data'!D113)))</f>
        <v/>
      </c>
      <c r="CM119" s="272" t="str">
        <f ca="true">+IF(OFFSET('Sanitation Data'!$D$30,0,10*ROW('Sanitation Data'!D113))="","",OFFSET('Sanitation Data'!$D$30,0,10*ROW('Sanitation Data'!D113)))</f>
        <v/>
      </c>
      <c r="CN119" s="272" t="str">
        <f ca="true">+IF(OFFSET('Sanitation Data'!$D$31,0,10*ROW('Sanitation Data'!D113))="","",OFFSET('Sanitation Data'!$D$31,0,10*ROW('Sanitation Data'!D113)))</f>
        <v/>
      </c>
      <c r="CO119" s="272" t="str">
        <f ca="true">+IF(OFFSET('Sanitation Data'!$D$32,0,10*ROW('Sanitation Data'!D113))="","",OFFSET('Sanitation Data'!$D$32,0,10*ROW('Sanitation Data'!D113)))</f>
        <v/>
      </c>
      <c r="CP119" s="272" t="str">
        <f ca="true">+IF(OFFSET('Sanitation Data'!$E$28,0,10*ROW('Sanitation Data'!E113))="","",OFFSET('Sanitation Data'!$E$28,0,10*ROW('Sanitation Data'!E113)))</f>
        <v/>
      </c>
      <c r="CQ119" s="272" t="str">
        <f ca="true">+IF(OFFSET('Sanitation Data'!$E$29,0,10*ROW('Sanitation Data'!E113))="","",OFFSET('Sanitation Data'!$E$29,0,10*ROW('Sanitation Data'!E113)))</f>
        <v/>
      </c>
      <c r="CR119" s="272" t="str">
        <f ca="true">+IF(OFFSET('Sanitation Data'!$E$30,0,10*ROW('Sanitation Data'!E113))="","",OFFSET('Sanitation Data'!$E$30,0,10*ROW('Sanitation Data'!E113)))</f>
        <v/>
      </c>
      <c r="CS119" s="272" t="str">
        <f ca="true">+IF(OFFSET('Sanitation Data'!$E$31,0,10*ROW('Sanitation Data'!E113))="","",OFFSET('Sanitation Data'!$E$31,0,10*ROW('Sanitation Data'!E113)))</f>
        <v/>
      </c>
      <c r="CT119" s="272" t="str">
        <f ca="true">+IF(OFFSET('Sanitation Data'!$E$32,0,10*ROW('Sanitation Data'!E113))="","",OFFSET('Sanitation Data'!$E$32,0,10*ROW('Sanitation Data'!E113)))</f>
        <v/>
      </c>
      <c r="CU119" s="272" t="str">
        <f ca="true">+IF(OFFSET('Sanitation Data'!$F$28,0,10*ROW('Sanitation Data'!F113))="","",OFFSET('Sanitation Data'!$F$28,0,10*ROW('Sanitation Data'!F113)))</f>
        <v/>
      </c>
      <c r="CV119" s="272" t="str">
        <f ca="true">+IF(OFFSET('Sanitation Data'!$F$29,0,10*ROW('Sanitation Data'!F113))="","",OFFSET('Sanitation Data'!$F$29,0,10*ROW('Sanitation Data'!F113)))</f>
        <v/>
      </c>
      <c r="CW119" s="272" t="str">
        <f ca="true">+IF(OFFSET('Sanitation Data'!$F$30,0,10*ROW('Sanitation Data'!F113))="","",OFFSET('Sanitation Data'!$F$30,0,10*ROW('Sanitation Data'!F113)))</f>
        <v/>
      </c>
      <c r="CX119" s="272" t="str">
        <f ca="true">+IF(OFFSET('Sanitation Data'!$F$31,0,10*ROW('Sanitation Data'!F113))="","",OFFSET('Sanitation Data'!$F$31,0,10*ROW('Sanitation Data'!F113)))</f>
        <v/>
      </c>
      <c r="CY119" s="272" t="str">
        <f ca="true">+IF(OFFSET('Sanitation Data'!$F$32,0,10*ROW('Sanitation Data'!F113))="","",OFFSET('Sanitation Data'!$F$32,0,10*ROW('Sanitation Data'!F113)))</f>
        <v/>
      </c>
      <c r="CZ119" s="272" t="str">
        <f ca="true">+IF(OFFSET('Sanitation Data'!$G$28,0,10*ROW('Sanitation Data'!G113))="","",OFFSET('Sanitation Data'!$G$28,0,10*ROW('Sanitation Data'!G113)))</f>
        <v/>
      </c>
      <c r="DA119" s="272" t="str">
        <f ca="true">+IF(OFFSET('Sanitation Data'!$G$29,0,10*ROW('Sanitation Data'!G113))="","",OFFSET('Sanitation Data'!$G$29,0,10*ROW('Sanitation Data'!G113)))</f>
        <v/>
      </c>
      <c r="DB119" s="272" t="str">
        <f ca="true">+IF(OFFSET('Sanitation Data'!$G$30,0,10*ROW('Sanitation Data'!G113))="","",OFFSET('Sanitation Data'!$G$30,0,10*ROW('Sanitation Data'!G113)))</f>
        <v/>
      </c>
      <c r="DC119" s="272" t="str">
        <f ca="true">+IF(OFFSET('Sanitation Data'!$G$31,0,10*ROW('Sanitation Data'!G113))="","",OFFSET('Sanitation Data'!$G$31,0,10*ROW('Sanitation Data'!G113)))</f>
        <v/>
      </c>
      <c r="DD119" s="272" t="str">
        <f ca="true">+IF(OFFSET('Sanitation Data'!$G$32,0,10*ROW('Sanitation Data'!G113))="","",OFFSET('Sanitation Data'!$G$32,0,10*ROW('Sanitation Data'!G113)))</f>
        <v/>
      </c>
      <c r="DE119" s="272" t="str">
        <f ca="true">+IF(OFFSET('Sanitation Data'!$H$28,0,10*ROW('Sanitation Data'!H113))="","",OFFSET('Sanitation Data'!$H$28,0,10*ROW('Sanitation Data'!H113)))</f>
        <v/>
      </c>
      <c r="DF119" s="272" t="str">
        <f ca="true">+IF(OFFSET('Sanitation Data'!$H$29,0,10*ROW('Sanitation Data'!H113))="","",OFFSET('Sanitation Data'!$H$29,0,10*ROW('Sanitation Data'!H113)))</f>
        <v/>
      </c>
      <c r="DG119" s="272" t="str">
        <f ca="true">+IF(OFFSET('Sanitation Data'!$H$30,0,10*ROW('Sanitation Data'!H113))="","",OFFSET('Sanitation Data'!$H$30,0,10*ROW('Sanitation Data'!H113)))</f>
        <v/>
      </c>
      <c r="DH119" s="272" t="str">
        <f ca="true">+IF(OFFSET('Sanitation Data'!$H$31,0,10*ROW('Sanitation Data'!H113))="","",OFFSET('Sanitation Data'!$H$31,0,10*ROW('Sanitation Data'!H113)))</f>
        <v/>
      </c>
      <c r="DI119" s="272" t="str">
        <f ca="true">+IF(OFFSET('Sanitation Data'!$H$32,0,10*ROW('Sanitation Data'!H113))="","",OFFSET('Sanitation Data'!$H$32,0,10*ROW('Sanitation Data'!H113)))</f>
        <v/>
      </c>
      <c r="DJ119" s="272" t="str">
        <f ca="true">+IF(OFFSET('Sanitation Data'!$I$28,0,10*ROW('Sanitation Data'!I113))="","",OFFSET('Sanitation Data'!$I$28,0,10*ROW('Sanitation Data'!I113)))</f>
        <v/>
      </c>
      <c r="DK119" s="272" t="str">
        <f ca="true">+IF(OFFSET('Sanitation Data'!$I$29,0,10*ROW('Sanitation Data'!I113))="","",OFFSET('Sanitation Data'!$I$29,0,10*ROW('Sanitation Data'!I113)))</f>
        <v/>
      </c>
      <c r="DL119" s="272" t="str">
        <f ca="true">+IF(OFFSET('Sanitation Data'!$I$30,0,10*ROW('Sanitation Data'!I113))="","",OFFSET('Sanitation Data'!$I$30,0,10*ROW('Sanitation Data'!I113)))</f>
        <v/>
      </c>
      <c r="DM119" s="272" t="str">
        <f ca="true">+IF(OFFSET('Sanitation Data'!$I$31,0,10*ROW('Sanitation Data'!I113))="","",OFFSET('Sanitation Data'!$I$31,0,10*ROW('Sanitation Data'!I113)))</f>
        <v/>
      </c>
      <c r="DN119" s="272" t="str">
        <f ca="true">+IF(OFFSET('Sanitation Data'!$I$32,0,10*ROW('Sanitation Data'!I113))="","",OFFSET('Sanitation Data'!$I$32,0,10*ROW('Sanitation Data'!I113)))</f>
        <v/>
      </c>
      <c r="DO119" s="272" t="str">
        <f ca="true">+IF(OFFSET('Hygiene Data'!$D$11,0,10*ROW('Hygiene Data'!D113))="","",OFFSET('Hygiene Data'!$D$11,0,10*ROW('Hygiene Data'!D113)))</f>
        <v/>
      </c>
      <c r="DP119" s="272" t="str">
        <f ca="true">+IF(OFFSET('Hygiene Data'!$D$12,0,10*ROW('Hygiene Data'!D113))="","",OFFSET('Hygiene Data'!$D$12,0,10*ROW('Hygiene Data'!D113)))</f>
        <v/>
      </c>
      <c r="DQ119" s="272" t="str">
        <f ca="true">+IF(OFFSET('Hygiene Data'!$D$13,0,10*ROW('Hygiene Data'!D113))="","",OFFSET('Hygiene Data'!$D$13,0,10*ROW('Hygiene Data'!D113)))</f>
        <v/>
      </c>
      <c r="DR119" s="272" t="str">
        <f ca="true">+IF(OFFSET('Hygiene Data'!$E$11,0,10*ROW('Hygiene Data'!E113))="","",OFFSET('Hygiene Data'!$E$11,0,10*ROW('Hygiene Data'!E113)))</f>
        <v/>
      </c>
      <c r="DS119" s="272" t="str">
        <f ca="true">+IF(OFFSET('Hygiene Data'!$E$12,0,10*ROW('Hygiene Data'!E113))="","",OFFSET('Hygiene Data'!$E$12,0,10*ROW('Hygiene Data'!E113)))</f>
        <v/>
      </c>
      <c r="DT119" s="272" t="str">
        <f ca="true">+IF(OFFSET('Hygiene Data'!$E$13,0,10*ROW('Hygiene Data'!E113))="","",OFFSET('Hygiene Data'!$E$13,0,10*ROW('Hygiene Data'!E113)))</f>
        <v/>
      </c>
      <c r="DU119" s="272" t="str">
        <f ca="true">+IF(OFFSET('Hygiene Data'!$F$11,0,10*ROW('Hygiene Data'!F113))="","",OFFSET('Hygiene Data'!$F$11,0,10*ROW('Hygiene Data'!F113)))</f>
        <v/>
      </c>
      <c r="DV119" s="272" t="str">
        <f ca="true">+IF(OFFSET('Hygiene Data'!$F$12,0,10*ROW('Hygiene Data'!F113))="","",OFFSET('Hygiene Data'!$F$12,0,10*ROW('Hygiene Data'!F113)))</f>
        <v/>
      </c>
      <c r="DW119" s="272" t="str">
        <f ca="true">+IF(OFFSET('Hygiene Data'!$F$13,0,10*ROW('Hygiene Data'!F113))="","",OFFSET('Hygiene Data'!$F$13,0,10*ROW('Hygiene Data'!F113)))</f>
        <v/>
      </c>
      <c r="DX119" s="272" t="str">
        <f ca="true">+IF(OFFSET('Hygiene Data'!$G$11,0,10*ROW('Hygiene Data'!G113))="","",OFFSET('Hygiene Data'!$G$11,0,10*ROW('Hygiene Data'!G113)))</f>
        <v/>
      </c>
      <c r="DY119" s="272" t="str">
        <f ca="true">+IF(OFFSET('Hygiene Data'!$G$12,0,10*ROW('Hygiene Data'!G113))="","",OFFSET('Hygiene Data'!$G$12,0,10*ROW('Hygiene Data'!G113)))</f>
        <v/>
      </c>
      <c r="DZ119" s="272" t="str">
        <f ca="true">+IF(OFFSET('Hygiene Data'!$G$13,0,10*ROW('Hygiene Data'!G113))="","",OFFSET('Hygiene Data'!$G$13,0,10*ROW('Hygiene Data'!G113)))</f>
        <v/>
      </c>
      <c r="EA119" s="272" t="str">
        <f ca="true">+IF(OFFSET('Hygiene Data'!$H$11,0,10*ROW('Hygiene Data'!H113))="","",OFFSET('Hygiene Data'!$H$11,0,10*ROW('Hygiene Data'!H113)))</f>
        <v/>
      </c>
      <c r="EB119" s="272" t="str">
        <f ca="true">+IF(OFFSET('Hygiene Data'!$H$12,0,10*ROW('Hygiene Data'!H113))="","",OFFSET('Hygiene Data'!$H$12,0,10*ROW('Hygiene Data'!H113)))</f>
        <v/>
      </c>
      <c r="EC119" s="272" t="str">
        <f ca="true">+IF(OFFSET('Hygiene Data'!$H$13,0,10*ROW('Hygiene Data'!H113))="","",OFFSET('Hygiene Data'!$H$13,0,10*ROW('Hygiene Data'!H113)))</f>
        <v/>
      </c>
      <c r="ED119" s="272" t="str">
        <f ca="true">+IF(OFFSET('Hygiene Data'!$I$11,0,10*ROW('Hygiene Data'!I113))="","",OFFSET('Hygiene Data'!$I$11,0,10*ROW('Hygiene Data'!I113)))</f>
        <v/>
      </c>
      <c r="EE119" s="272" t="str">
        <f ca="true">+IF(OFFSET('Hygiene Data'!$I$12,0,10*ROW('Hygiene Data'!I113))="","",OFFSET('Hygiene Data'!$I$12,0,10*ROW('Hygiene Data'!I113)))</f>
        <v/>
      </c>
      <c r="EF119" s="272" t="str">
        <f ca="true">+IF(OFFSET('Hygiene Data'!$I$13,0,10*ROW('Hygiene Data'!I113))="","",OFFSET('Hygiene Data'!$I$13,0,10*ROW('Hygiene Data'!I113)))</f>
        <v/>
      </c>
    </row>
    <row xmlns:x14ac="http://schemas.microsoft.com/office/spreadsheetml/2009/9/ac" r="120" x14ac:dyDescent="0.2">
      <c r="A120" s="36" t="str">
        <f ca="true">+IF(OFFSET('Water Data'!$B$2,0,10*ROW('Water Data'!E114))="","",OFFSET('Water Data'!$B$2,0,10*ROW('Water Data'!E114)))</f>
        <v/>
      </c>
      <c r="B120" s="36" t="str">
        <f ca="true">+IF(OFFSET('Water Data'!$C$2,0,10*ROW('Water Data'!F114))="","",OFFSET('Water Data'!$C$2,0,10*ROW('Water Data'!F114)))</f>
        <v/>
      </c>
      <c r="C120" s="328" t="str">
        <f t="shared" ca="true" si="1"/>
        <v/>
      </c>
      <c r="D120" s="93"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93"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93"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93"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93"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93"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93"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93"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93"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93"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93"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93"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93"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93"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93"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93"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93"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93"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94"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94"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94"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94"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94"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94"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94"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94"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94"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94"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94"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94"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94"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94"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94"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94"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94"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94"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94"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94"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94"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94"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94"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94"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94"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94"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94"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94"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94"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94"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95"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95"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95"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95"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95"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95"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95"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95"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95"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95"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95"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95"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95"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95"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95"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95"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95"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95"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72"/>
      <c r="BS120" s="272" t="str">
        <f ca="true">+IF(OFFSET('Water Data'!$D$27,0,10*ROW('Water Data'!D114))="","",OFFSET('Water Data'!$D$27,0,10*ROW('Water Data'!D114)))</f>
        <v/>
      </c>
      <c r="BT120" s="272" t="str">
        <f ca="true">+IF(OFFSET('Water Data'!$D$28,0,10*ROW('Water Data'!D114))="","",OFFSET('Water Data'!$D$28,0,10*ROW('Water Data'!D114)))</f>
        <v/>
      </c>
      <c r="BU120" s="272" t="str">
        <f ca="true">+IF(OFFSET('Water Data'!$D$29,0,10*ROW('Water Data'!D114))="","",OFFSET('Water Data'!$D$29,0,10*ROW('Water Data'!D114)))</f>
        <v/>
      </c>
      <c r="BV120" s="272" t="str">
        <f ca="true">+IF(OFFSET('Water Data'!$E$27,0,10*ROW('Water Data'!E114))="","",OFFSET('Water Data'!$E$27,0,10*ROW('Water Data'!E114)))</f>
        <v/>
      </c>
      <c r="BW120" s="272" t="str">
        <f ca="true">+IF(OFFSET('Water Data'!$E$28,0,10*ROW('Water Data'!E114))="","",OFFSET('Water Data'!$E$28,0,10*ROW('Water Data'!E114)))</f>
        <v/>
      </c>
      <c r="BX120" s="272" t="str">
        <f ca="true">+IF(OFFSET('Water Data'!$E$29,0,10*ROW('Water Data'!E114))="","",OFFSET('Water Data'!$E$29,0,10*ROW('Water Data'!E114)))</f>
        <v/>
      </c>
      <c r="BY120" s="272" t="str">
        <f ca="true">+IF(OFFSET('Water Data'!$F$27,0,10*ROW('Water Data'!F114))="","",OFFSET('Water Data'!$F$27,0,10*ROW('Water Data'!F114)))</f>
        <v/>
      </c>
      <c r="BZ120" s="272" t="str">
        <f ca="true">+IF(OFFSET('Water Data'!$F$28,0,10*ROW('Water Data'!F114))="","",OFFSET('Water Data'!$F$28,0,10*ROW('Water Data'!F114)))</f>
        <v/>
      </c>
      <c r="CA120" s="272" t="str">
        <f ca="true">+IF(OFFSET('Water Data'!$F$29,0,10*ROW('Water Data'!F114))="","",OFFSET('Water Data'!$F$29,0,10*ROW('Water Data'!F114)))</f>
        <v/>
      </c>
      <c r="CB120" s="272" t="str">
        <f ca="true">+IF(OFFSET('Water Data'!$G$27,0,10*ROW('Water Data'!G114))="","",OFFSET('Water Data'!$G$27,0,10*ROW('Water Data'!G114)))</f>
        <v/>
      </c>
      <c r="CC120" s="272" t="str">
        <f ca="true">+IF(OFFSET('Water Data'!$G$28,0,10*ROW('Water Data'!G114))="","",OFFSET('Water Data'!$G$28,0,10*ROW('Water Data'!G114)))</f>
        <v/>
      </c>
      <c r="CD120" s="272" t="str">
        <f ca="true">+IF(OFFSET('Water Data'!$G$29,0,10*ROW('Water Data'!G114))="","",OFFSET('Water Data'!$G$29,0,10*ROW('Water Data'!G114)))</f>
        <v/>
      </c>
      <c r="CE120" s="272" t="str">
        <f ca="true">+IF(OFFSET('Water Data'!$H$27,0,10*ROW('Water Data'!H114))="","",OFFSET('Water Data'!$H$27,0,10*ROW('Water Data'!H114)))</f>
        <v/>
      </c>
      <c r="CF120" s="272" t="str">
        <f ca="true">+IF(OFFSET('Water Data'!$H$28,0,10*ROW('Water Data'!H114))="","",OFFSET('Water Data'!$H$28,0,10*ROW('Water Data'!H114)))</f>
        <v/>
      </c>
      <c r="CG120" s="272" t="str">
        <f ca="true">+IF(OFFSET('Water Data'!$H$29,0,10*ROW('Water Data'!H114))="","",OFFSET('Water Data'!$H$29,0,10*ROW('Water Data'!H114)))</f>
        <v/>
      </c>
      <c r="CH120" s="272" t="str">
        <f ca="true">+IF(OFFSET('Water Data'!$I$27,0,10*ROW('Water Data'!I114))="","",OFFSET('Water Data'!$I$27,0,10*ROW('Water Data'!I114)))</f>
        <v/>
      </c>
      <c r="CI120" s="272" t="str">
        <f ca="true">+IF(OFFSET('Water Data'!$I$28,0,10*ROW('Water Data'!I114))="","",OFFSET('Water Data'!$I$28,0,10*ROW('Water Data'!I114)))</f>
        <v/>
      </c>
      <c r="CJ120" s="272" t="str">
        <f ca="true">+IF(OFFSET('Water Data'!$I$29,0,10*ROW('Water Data'!I114))="","",OFFSET('Water Data'!$I$29,0,10*ROW('Water Data'!I114)))</f>
        <v/>
      </c>
      <c r="CK120" s="272" t="str">
        <f ca="true">+IF(OFFSET('Sanitation Data'!$D$28,0,10*ROW('Sanitation Data'!D114))="","",OFFSET('Sanitation Data'!$D$28,0,10*ROW('Sanitation Data'!D114)))</f>
        <v/>
      </c>
      <c r="CL120" s="272" t="str">
        <f ca="true">+IF(OFFSET('Sanitation Data'!$D$29,0,10*ROW('Sanitation Data'!D114))="","",OFFSET('Sanitation Data'!$D$29,0,10*ROW('Sanitation Data'!D114)))</f>
        <v/>
      </c>
      <c r="CM120" s="272" t="str">
        <f ca="true">+IF(OFFSET('Sanitation Data'!$D$30,0,10*ROW('Sanitation Data'!D114))="","",OFFSET('Sanitation Data'!$D$30,0,10*ROW('Sanitation Data'!D114)))</f>
        <v/>
      </c>
      <c r="CN120" s="272" t="str">
        <f ca="true">+IF(OFFSET('Sanitation Data'!$D$31,0,10*ROW('Sanitation Data'!D114))="","",OFFSET('Sanitation Data'!$D$31,0,10*ROW('Sanitation Data'!D114)))</f>
        <v/>
      </c>
      <c r="CO120" s="272" t="str">
        <f ca="true">+IF(OFFSET('Sanitation Data'!$D$32,0,10*ROW('Sanitation Data'!D114))="","",OFFSET('Sanitation Data'!$D$32,0,10*ROW('Sanitation Data'!D114)))</f>
        <v/>
      </c>
      <c r="CP120" s="272" t="str">
        <f ca="true">+IF(OFFSET('Sanitation Data'!$E$28,0,10*ROW('Sanitation Data'!E114))="","",OFFSET('Sanitation Data'!$E$28,0,10*ROW('Sanitation Data'!E114)))</f>
        <v/>
      </c>
      <c r="CQ120" s="272" t="str">
        <f ca="true">+IF(OFFSET('Sanitation Data'!$E$29,0,10*ROW('Sanitation Data'!E114))="","",OFFSET('Sanitation Data'!$E$29,0,10*ROW('Sanitation Data'!E114)))</f>
        <v/>
      </c>
      <c r="CR120" s="272" t="str">
        <f ca="true">+IF(OFFSET('Sanitation Data'!$E$30,0,10*ROW('Sanitation Data'!E114))="","",OFFSET('Sanitation Data'!$E$30,0,10*ROW('Sanitation Data'!E114)))</f>
        <v/>
      </c>
      <c r="CS120" s="272" t="str">
        <f ca="true">+IF(OFFSET('Sanitation Data'!$E$31,0,10*ROW('Sanitation Data'!E114))="","",OFFSET('Sanitation Data'!$E$31,0,10*ROW('Sanitation Data'!E114)))</f>
        <v/>
      </c>
      <c r="CT120" s="272" t="str">
        <f ca="true">+IF(OFFSET('Sanitation Data'!$E$32,0,10*ROW('Sanitation Data'!E114))="","",OFFSET('Sanitation Data'!$E$32,0,10*ROW('Sanitation Data'!E114)))</f>
        <v/>
      </c>
      <c r="CU120" s="272" t="str">
        <f ca="true">+IF(OFFSET('Sanitation Data'!$F$28,0,10*ROW('Sanitation Data'!F114))="","",OFFSET('Sanitation Data'!$F$28,0,10*ROW('Sanitation Data'!F114)))</f>
        <v/>
      </c>
      <c r="CV120" s="272" t="str">
        <f ca="true">+IF(OFFSET('Sanitation Data'!$F$29,0,10*ROW('Sanitation Data'!F114))="","",OFFSET('Sanitation Data'!$F$29,0,10*ROW('Sanitation Data'!F114)))</f>
        <v/>
      </c>
      <c r="CW120" s="272" t="str">
        <f ca="true">+IF(OFFSET('Sanitation Data'!$F$30,0,10*ROW('Sanitation Data'!F114))="","",OFFSET('Sanitation Data'!$F$30,0,10*ROW('Sanitation Data'!F114)))</f>
        <v/>
      </c>
      <c r="CX120" s="272" t="str">
        <f ca="true">+IF(OFFSET('Sanitation Data'!$F$31,0,10*ROW('Sanitation Data'!F114))="","",OFFSET('Sanitation Data'!$F$31,0,10*ROW('Sanitation Data'!F114)))</f>
        <v/>
      </c>
      <c r="CY120" s="272" t="str">
        <f ca="true">+IF(OFFSET('Sanitation Data'!$F$32,0,10*ROW('Sanitation Data'!F114))="","",OFFSET('Sanitation Data'!$F$32,0,10*ROW('Sanitation Data'!F114)))</f>
        <v/>
      </c>
      <c r="CZ120" s="272" t="str">
        <f ca="true">+IF(OFFSET('Sanitation Data'!$G$28,0,10*ROW('Sanitation Data'!G114))="","",OFFSET('Sanitation Data'!$G$28,0,10*ROW('Sanitation Data'!G114)))</f>
        <v/>
      </c>
      <c r="DA120" s="272" t="str">
        <f ca="true">+IF(OFFSET('Sanitation Data'!$G$29,0,10*ROW('Sanitation Data'!G114))="","",OFFSET('Sanitation Data'!$G$29,0,10*ROW('Sanitation Data'!G114)))</f>
        <v/>
      </c>
      <c r="DB120" s="272" t="str">
        <f ca="true">+IF(OFFSET('Sanitation Data'!$G$30,0,10*ROW('Sanitation Data'!G114))="","",OFFSET('Sanitation Data'!$G$30,0,10*ROW('Sanitation Data'!G114)))</f>
        <v/>
      </c>
      <c r="DC120" s="272" t="str">
        <f ca="true">+IF(OFFSET('Sanitation Data'!$G$31,0,10*ROW('Sanitation Data'!G114))="","",OFFSET('Sanitation Data'!$G$31,0,10*ROW('Sanitation Data'!G114)))</f>
        <v/>
      </c>
      <c r="DD120" s="272" t="str">
        <f ca="true">+IF(OFFSET('Sanitation Data'!$G$32,0,10*ROW('Sanitation Data'!G114))="","",OFFSET('Sanitation Data'!$G$32,0,10*ROW('Sanitation Data'!G114)))</f>
        <v/>
      </c>
      <c r="DE120" s="272" t="str">
        <f ca="true">+IF(OFFSET('Sanitation Data'!$H$28,0,10*ROW('Sanitation Data'!H114))="","",OFFSET('Sanitation Data'!$H$28,0,10*ROW('Sanitation Data'!H114)))</f>
        <v/>
      </c>
      <c r="DF120" s="272" t="str">
        <f ca="true">+IF(OFFSET('Sanitation Data'!$H$29,0,10*ROW('Sanitation Data'!H114))="","",OFFSET('Sanitation Data'!$H$29,0,10*ROW('Sanitation Data'!H114)))</f>
        <v/>
      </c>
      <c r="DG120" s="272" t="str">
        <f ca="true">+IF(OFFSET('Sanitation Data'!$H$30,0,10*ROW('Sanitation Data'!H114))="","",OFFSET('Sanitation Data'!$H$30,0,10*ROW('Sanitation Data'!H114)))</f>
        <v/>
      </c>
      <c r="DH120" s="272" t="str">
        <f ca="true">+IF(OFFSET('Sanitation Data'!$H$31,0,10*ROW('Sanitation Data'!H114))="","",OFFSET('Sanitation Data'!$H$31,0,10*ROW('Sanitation Data'!H114)))</f>
        <v/>
      </c>
      <c r="DI120" s="272" t="str">
        <f ca="true">+IF(OFFSET('Sanitation Data'!$H$32,0,10*ROW('Sanitation Data'!H114))="","",OFFSET('Sanitation Data'!$H$32,0,10*ROW('Sanitation Data'!H114)))</f>
        <v/>
      </c>
      <c r="DJ120" s="272" t="str">
        <f ca="true">+IF(OFFSET('Sanitation Data'!$I$28,0,10*ROW('Sanitation Data'!I114))="","",OFFSET('Sanitation Data'!$I$28,0,10*ROW('Sanitation Data'!I114)))</f>
        <v/>
      </c>
      <c r="DK120" s="272" t="str">
        <f ca="true">+IF(OFFSET('Sanitation Data'!$I$29,0,10*ROW('Sanitation Data'!I114))="","",OFFSET('Sanitation Data'!$I$29,0,10*ROW('Sanitation Data'!I114)))</f>
        <v/>
      </c>
      <c r="DL120" s="272" t="str">
        <f ca="true">+IF(OFFSET('Sanitation Data'!$I$30,0,10*ROW('Sanitation Data'!I114))="","",OFFSET('Sanitation Data'!$I$30,0,10*ROW('Sanitation Data'!I114)))</f>
        <v/>
      </c>
      <c r="DM120" s="272" t="str">
        <f ca="true">+IF(OFFSET('Sanitation Data'!$I$31,0,10*ROW('Sanitation Data'!I114))="","",OFFSET('Sanitation Data'!$I$31,0,10*ROW('Sanitation Data'!I114)))</f>
        <v/>
      </c>
      <c r="DN120" s="272" t="str">
        <f ca="true">+IF(OFFSET('Sanitation Data'!$I$32,0,10*ROW('Sanitation Data'!I114))="","",OFFSET('Sanitation Data'!$I$32,0,10*ROW('Sanitation Data'!I114)))</f>
        <v/>
      </c>
      <c r="DO120" s="272" t="str">
        <f ca="true">+IF(OFFSET('Hygiene Data'!$D$11,0,10*ROW('Hygiene Data'!D114))="","",OFFSET('Hygiene Data'!$D$11,0,10*ROW('Hygiene Data'!D114)))</f>
        <v/>
      </c>
      <c r="DP120" s="272" t="str">
        <f ca="true">+IF(OFFSET('Hygiene Data'!$D$12,0,10*ROW('Hygiene Data'!D114))="","",OFFSET('Hygiene Data'!$D$12,0,10*ROW('Hygiene Data'!D114)))</f>
        <v/>
      </c>
      <c r="DQ120" s="272" t="str">
        <f ca="true">+IF(OFFSET('Hygiene Data'!$D$13,0,10*ROW('Hygiene Data'!D114))="","",OFFSET('Hygiene Data'!$D$13,0,10*ROW('Hygiene Data'!D114)))</f>
        <v/>
      </c>
      <c r="DR120" s="272" t="str">
        <f ca="true">+IF(OFFSET('Hygiene Data'!$E$11,0,10*ROW('Hygiene Data'!E114))="","",OFFSET('Hygiene Data'!$E$11,0,10*ROW('Hygiene Data'!E114)))</f>
        <v/>
      </c>
      <c r="DS120" s="272" t="str">
        <f ca="true">+IF(OFFSET('Hygiene Data'!$E$12,0,10*ROW('Hygiene Data'!E114))="","",OFFSET('Hygiene Data'!$E$12,0,10*ROW('Hygiene Data'!E114)))</f>
        <v/>
      </c>
      <c r="DT120" s="272" t="str">
        <f ca="true">+IF(OFFSET('Hygiene Data'!$E$13,0,10*ROW('Hygiene Data'!E114))="","",OFFSET('Hygiene Data'!$E$13,0,10*ROW('Hygiene Data'!E114)))</f>
        <v/>
      </c>
      <c r="DU120" s="272" t="str">
        <f ca="true">+IF(OFFSET('Hygiene Data'!$F$11,0,10*ROW('Hygiene Data'!F114))="","",OFFSET('Hygiene Data'!$F$11,0,10*ROW('Hygiene Data'!F114)))</f>
        <v/>
      </c>
      <c r="DV120" s="272" t="str">
        <f ca="true">+IF(OFFSET('Hygiene Data'!$F$12,0,10*ROW('Hygiene Data'!F114))="","",OFFSET('Hygiene Data'!$F$12,0,10*ROW('Hygiene Data'!F114)))</f>
        <v/>
      </c>
      <c r="DW120" s="272" t="str">
        <f ca="true">+IF(OFFSET('Hygiene Data'!$F$13,0,10*ROW('Hygiene Data'!F114))="","",OFFSET('Hygiene Data'!$F$13,0,10*ROW('Hygiene Data'!F114)))</f>
        <v/>
      </c>
      <c r="DX120" s="272" t="str">
        <f ca="true">+IF(OFFSET('Hygiene Data'!$G$11,0,10*ROW('Hygiene Data'!G114))="","",OFFSET('Hygiene Data'!$G$11,0,10*ROW('Hygiene Data'!G114)))</f>
        <v/>
      </c>
      <c r="DY120" s="272" t="str">
        <f ca="true">+IF(OFFSET('Hygiene Data'!$G$12,0,10*ROW('Hygiene Data'!G114))="","",OFFSET('Hygiene Data'!$G$12,0,10*ROW('Hygiene Data'!G114)))</f>
        <v/>
      </c>
      <c r="DZ120" s="272" t="str">
        <f ca="true">+IF(OFFSET('Hygiene Data'!$G$13,0,10*ROW('Hygiene Data'!G114))="","",OFFSET('Hygiene Data'!$G$13,0,10*ROW('Hygiene Data'!G114)))</f>
        <v/>
      </c>
      <c r="EA120" s="272" t="str">
        <f ca="true">+IF(OFFSET('Hygiene Data'!$H$11,0,10*ROW('Hygiene Data'!H114))="","",OFFSET('Hygiene Data'!$H$11,0,10*ROW('Hygiene Data'!H114)))</f>
        <v/>
      </c>
      <c r="EB120" s="272" t="str">
        <f ca="true">+IF(OFFSET('Hygiene Data'!$H$12,0,10*ROW('Hygiene Data'!H114))="","",OFFSET('Hygiene Data'!$H$12,0,10*ROW('Hygiene Data'!H114)))</f>
        <v/>
      </c>
      <c r="EC120" s="272" t="str">
        <f ca="true">+IF(OFFSET('Hygiene Data'!$H$13,0,10*ROW('Hygiene Data'!H114))="","",OFFSET('Hygiene Data'!$H$13,0,10*ROW('Hygiene Data'!H114)))</f>
        <v/>
      </c>
      <c r="ED120" s="272" t="str">
        <f ca="true">+IF(OFFSET('Hygiene Data'!$I$11,0,10*ROW('Hygiene Data'!I114))="","",OFFSET('Hygiene Data'!$I$11,0,10*ROW('Hygiene Data'!I114)))</f>
        <v/>
      </c>
      <c r="EE120" s="272" t="str">
        <f ca="true">+IF(OFFSET('Hygiene Data'!$I$12,0,10*ROW('Hygiene Data'!I114))="","",OFFSET('Hygiene Data'!$I$12,0,10*ROW('Hygiene Data'!I114)))</f>
        <v/>
      </c>
      <c r="EF120" s="272" t="str">
        <f ca="true">+IF(OFFSET('Hygiene Data'!$I$13,0,10*ROW('Hygiene Data'!I114))="","",OFFSET('Hygiene Data'!$I$13,0,10*ROW('Hygiene Data'!I114)))</f>
        <v/>
      </c>
    </row>
    <row xmlns:x14ac="http://schemas.microsoft.com/office/spreadsheetml/2009/9/ac" r="121" x14ac:dyDescent="0.2">
      <c r="A121" s="36" t="str">
        <f ca="true">+IF(OFFSET('Water Data'!$B$2,0,10*ROW('Water Data'!E115))="","",OFFSET('Water Data'!$B$2,0,10*ROW('Water Data'!E115)))</f>
        <v/>
      </c>
      <c r="B121" s="36" t="str">
        <f ca="true">+IF(OFFSET('Water Data'!$C$2,0,10*ROW('Water Data'!F115))="","",OFFSET('Water Data'!$C$2,0,10*ROW('Water Data'!F115)))</f>
        <v/>
      </c>
      <c r="C121" s="328" t="str">
        <f t="shared" ca="true" si="1"/>
        <v/>
      </c>
      <c r="D121" s="93"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93"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93"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93"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93"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93"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93"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93"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93"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93"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93"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93"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93"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93"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93"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93"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93"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93"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94"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94"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94"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94"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94"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94"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94"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94"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94"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94"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94"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94"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94"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94"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94"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94"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94"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94"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94"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94"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94"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94"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94"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94"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94"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94"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94"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94"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94"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94"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95"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95"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95"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95"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95"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95"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95"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95"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95"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95"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95"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95"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95"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95"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95"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95"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95"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95"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72"/>
      <c r="BS121" s="272" t="str">
        <f ca="true">+IF(OFFSET('Water Data'!$D$27,0,10*ROW('Water Data'!D115))="","",OFFSET('Water Data'!$D$27,0,10*ROW('Water Data'!D115)))</f>
        <v/>
      </c>
      <c r="BT121" s="272" t="str">
        <f ca="true">+IF(OFFSET('Water Data'!$D$28,0,10*ROW('Water Data'!D115))="","",OFFSET('Water Data'!$D$28,0,10*ROW('Water Data'!D115)))</f>
        <v/>
      </c>
      <c r="BU121" s="272" t="str">
        <f ca="true">+IF(OFFSET('Water Data'!$D$29,0,10*ROW('Water Data'!D115))="","",OFFSET('Water Data'!$D$29,0,10*ROW('Water Data'!D115)))</f>
        <v/>
      </c>
      <c r="BV121" s="272" t="str">
        <f ca="true">+IF(OFFSET('Water Data'!$E$27,0,10*ROW('Water Data'!E115))="","",OFFSET('Water Data'!$E$27,0,10*ROW('Water Data'!E115)))</f>
        <v/>
      </c>
      <c r="BW121" s="272" t="str">
        <f ca="true">+IF(OFFSET('Water Data'!$E$28,0,10*ROW('Water Data'!E115))="","",OFFSET('Water Data'!$E$28,0,10*ROW('Water Data'!E115)))</f>
        <v/>
      </c>
      <c r="BX121" s="272" t="str">
        <f ca="true">+IF(OFFSET('Water Data'!$E$29,0,10*ROW('Water Data'!E115))="","",OFFSET('Water Data'!$E$29,0,10*ROW('Water Data'!E115)))</f>
        <v/>
      </c>
      <c r="BY121" s="272" t="str">
        <f ca="true">+IF(OFFSET('Water Data'!$F$27,0,10*ROW('Water Data'!F115))="","",OFFSET('Water Data'!$F$27,0,10*ROW('Water Data'!F115)))</f>
        <v/>
      </c>
      <c r="BZ121" s="272" t="str">
        <f ca="true">+IF(OFFSET('Water Data'!$F$28,0,10*ROW('Water Data'!F115))="","",OFFSET('Water Data'!$F$28,0,10*ROW('Water Data'!F115)))</f>
        <v/>
      </c>
      <c r="CA121" s="272" t="str">
        <f ca="true">+IF(OFFSET('Water Data'!$F$29,0,10*ROW('Water Data'!F115))="","",OFFSET('Water Data'!$F$29,0,10*ROW('Water Data'!F115)))</f>
        <v/>
      </c>
      <c r="CB121" s="272" t="str">
        <f ca="true">+IF(OFFSET('Water Data'!$G$27,0,10*ROW('Water Data'!G115))="","",OFFSET('Water Data'!$G$27,0,10*ROW('Water Data'!G115)))</f>
        <v/>
      </c>
      <c r="CC121" s="272" t="str">
        <f ca="true">+IF(OFFSET('Water Data'!$G$28,0,10*ROW('Water Data'!G115))="","",OFFSET('Water Data'!$G$28,0,10*ROW('Water Data'!G115)))</f>
        <v/>
      </c>
      <c r="CD121" s="272" t="str">
        <f ca="true">+IF(OFFSET('Water Data'!$G$29,0,10*ROW('Water Data'!G115))="","",OFFSET('Water Data'!$G$29,0,10*ROW('Water Data'!G115)))</f>
        <v/>
      </c>
      <c r="CE121" s="272" t="str">
        <f ca="true">+IF(OFFSET('Water Data'!$H$27,0,10*ROW('Water Data'!H115))="","",OFFSET('Water Data'!$H$27,0,10*ROW('Water Data'!H115)))</f>
        <v/>
      </c>
      <c r="CF121" s="272" t="str">
        <f ca="true">+IF(OFFSET('Water Data'!$H$28,0,10*ROW('Water Data'!H115))="","",OFFSET('Water Data'!$H$28,0,10*ROW('Water Data'!H115)))</f>
        <v/>
      </c>
      <c r="CG121" s="272" t="str">
        <f ca="true">+IF(OFFSET('Water Data'!$H$29,0,10*ROW('Water Data'!H115))="","",OFFSET('Water Data'!$H$29,0,10*ROW('Water Data'!H115)))</f>
        <v/>
      </c>
      <c r="CH121" s="272" t="str">
        <f ca="true">+IF(OFFSET('Water Data'!$I$27,0,10*ROW('Water Data'!I115))="","",OFFSET('Water Data'!$I$27,0,10*ROW('Water Data'!I115)))</f>
        <v/>
      </c>
      <c r="CI121" s="272" t="str">
        <f ca="true">+IF(OFFSET('Water Data'!$I$28,0,10*ROW('Water Data'!I115))="","",OFFSET('Water Data'!$I$28,0,10*ROW('Water Data'!I115)))</f>
        <v/>
      </c>
      <c r="CJ121" s="272" t="str">
        <f ca="true">+IF(OFFSET('Water Data'!$I$29,0,10*ROW('Water Data'!I115))="","",OFFSET('Water Data'!$I$29,0,10*ROW('Water Data'!I115)))</f>
        <v/>
      </c>
      <c r="CK121" s="272" t="str">
        <f ca="true">+IF(OFFSET('Sanitation Data'!$D$28,0,10*ROW('Sanitation Data'!D115))="","",OFFSET('Sanitation Data'!$D$28,0,10*ROW('Sanitation Data'!D115)))</f>
        <v/>
      </c>
      <c r="CL121" s="272" t="str">
        <f ca="true">+IF(OFFSET('Sanitation Data'!$D$29,0,10*ROW('Sanitation Data'!D115))="","",OFFSET('Sanitation Data'!$D$29,0,10*ROW('Sanitation Data'!D115)))</f>
        <v/>
      </c>
      <c r="CM121" s="272" t="str">
        <f ca="true">+IF(OFFSET('Sanitation Data'!$D$30,0,10*ROW('Sanitation Data'!D115))="","",OFFSET('Sanitation Data'!$D$30,0,10*ROW('Sanitation Data'!D115)))</f>
        <v/>
      </c>
      <c r="CN121" s="272" t="str">
        <f ca="true">+IF(OFFSET('Sanitation Data'!$D$31,0,10*ROW('Sanitation Data'!D115))="","",OFFSET('Sanitation Data'!$D$31,0,10*ROW('Sanitation Data'!D115)))</f>
        <v/>
      </c>
      <c r="CO121" s="272" t="str">
        <f ca="true">+IF(OFFSET('Sanitation Data'!$D$32,0,10*ROW('Sanitation Data'!D115))="","",OFFSET('Sanitation Data'!$D$32,0,10*ROW('Sanitation Data'!D115)))</f>
        <v/>
      </c>
      <c r="CP121" s="272" t="str">
        <f ca="true">+IF(OFFSET('Sanitation Data'!$E$28,0,10*ROW('Sanitation Data'!E115))="","",OFFSET('Sanitation Data'!$E$28,0,10*ROW('Sanitation Data'!E115)))</f>
        <v/>
      </c>
      <c r="CQ121" s="272" t="str">
        <f ca="true">+IF(OFFSET('Sanitation Data'!$E$29,0,10*ROW('Sanitation Data'!E115))="","",OFFSET('Sanitation Data'!$E$29,0,10*ROW('Sanitation Data'!E115)))</f>
        <v/>
      </c>
      <c r="CR121" s="272" t="str">
        <f ca="true">+IF(OFFSET('Sanitation Data'!$E$30,0,10*ROW('Sanitation Data'!E115))="","",OFFSET('Sanitation Data'!$E$30,0,10*ROW('Sanitation Data'!E115)))</f>
        <v/>
      </c>
      <c r="CS121" s="272" t="str">
        <f ca="true">+IF(OFFSET('Sanitation Data'!$E$31,0,10*ROW('Sanitation Data'!E115))="","",OFFSET('Sanitation Data'!$E$31,0,10*ROW('Sanitation Data'!E115)))</f>
        <v/>
      </c>
      <c r="CT121" s="272" t="str">
        <f ca="true">+IF(OFFSET('Sanitation Data'!$E$32,0,10*ROW('Sanitation Data'!E115))="","",OFFSET('Sanitation Data'!$E$32,0,10*ROW('Sanitation Data'!E115)))</f>
        <v/>
      </c>
      <c r="CU121" s="272" t="str">
        <f ca="true">+IF(OFFSET('Sanitation Data'!$F$28,0,10*ROW('Sanitation Data'!F115))="","",OFFSET('Sanitation Data'!$F$28,0,10*ROW('Sanitation Data'!F115)))</f>
        <v/>
      </c>
      <c r="CV121" s="272" t="str">
        <f ca="true">+IF(OFFSET('Sanitation Data'!$F$29,0,10*ROW('Sanitation Data'!F115))="","",OFFSET('Sanitation Data'!$F$29,0,10*ROW('Sanitation Data'!F115)))</f>
        <v/>
      </c>
      <c r="CW121" s="272" t="str">
        <f ca="true">+IF(OFFSET('Sanitation Data'!$F$30,0,10*ROW('Sanitation Data'!F115))="","",OFFSET('Sanitation Data'!$F$30,0,10*ROW('Sanitation Data'!F115)))</f>
        <v/>
      </c>
      <c r="CX121" s="272" t="str">
        <f ca="true">+IF(OFFSET('Sanitation Data'!$F$31,0,10*ROW('Sanitation Data'!F115))="","",OFFSET('Sanitation Data'!$F$31,0,10*ROW('Sanitation Data'!F115)))</f>
        <v/>
      </c>
      <c r="CY121" s="272" t="str">
        <f ca="true">+IF(OFFSET('Sanitation Data'!$F$32,0,10*ROW('Sanitation Data'!F115))="","",OFFSET('Sanitation Data'!$F$32,0,10*ROW('Sanitation Data'!F115)))</f>
        <v/>
      </c>
      <c r="CZ121" s="272" t="str">
        <f ca="true">+IF(OFFSET('Sanitation Data'!$G$28,0,10*ROW('Sanitation Data'!G115))="","",OFFSET('Sanitation Data'!$G$28,0,10*ROW('Sanitation Data'!G115)))</f>
        <v/>
      </c>
      <c r="DA121" s="272" t="str">
        <f ca="true">+IF(OFFSET('Sanitation Data'!$G$29,0,10*ROW('Sanitation Data'!G115))="","",OFFSET('Sanitation Data'!$G$29,0,10*ROW('Sanitation Data'!G115)))</f>
        <v/>
      </c>
      <c r="DB121" s="272" t="str">
        <f ca="true">+IF(OFFSET('Sanitation Data'!$G$30,0,10*ROW('Sanitation Data'!G115))="","",OFFSET('Sanitation Data'!$G$30,0,10*ROW('Sanitation Data'!G115)))</f>
        <v/>
      </c>
      <c r="DC121" s="272" t="str">
        <f ca="true">+IF(OFFSET('Sanitation Data'!$G$31,0,10*ROW('Sanitation Data'!G115))="","",OFFSET('Sanitation Data'!$G$31,0,10*ROW('Sanitation Data'!G115)))</f>
        <v/>
      </c>
      <c r="DD121" s="272" t="str">
        <f ca="true">+IF(OFFSET('Sanitation Data'!$G$32,0,10*ROW('Sanitation Data'!G115))="","",OFFSET('Sanitation Data'!$G$32,0,10*ROW('Sanitation Data'!G115)))</f>
        <v/>
      </c>
      <c r="DE121" s="272" t="str">
        <f ca="true">+IF(OFFSET('Sanitation Data'!$H$28,0,10*ROW('Sanitation Data'!H115))="","",OFFSET('Sanitation Data'!$H$28,0,10*ROW('Sanitation Data'!H115)))</f>
        <v/>
      </c>
      <c r="DF121" s="272" t="str">
        <f ca="true">+IF(OFFSET('Sanitation Data'!$H$29,0,10*ROW('Sanitation Data'!H115))="","",OFFSET('Sanitation Data'!$H$29,0,10*ROW('Sanitation Data'!H115)))</f>
        <v/>
      </c>
      <c r="DG121" s="272" t="str">
        <f ca="true">+IF(OFFSET('Sanitation Data'!$H$30,0,10*ROW('Sanitation Data'!H115))="","",OFFSET('Sanitation Data'!$H$30,0,10*ROW('Sanitation Data'!H115)))</f>
        <v/>
      </c>
      <c r="DH121" s="272" t="str">
        <f ca="true">+IF(OFFSET('Sanitation Data'!$H$31,0,10*ROW('Sanitation Data'!H115))="","",OFFSET('Sanitation Data'!$H$31,0,10*ROW('Sanitation Data'!H115)))</f>
        <v/>
      </c>
      <c r="DI121" s="272" t="str">
        <f ca="true">+IF(OFFSET('Sanitation Data'!$H$32,0,10*ROW('Sanitation Data'!H115))="","",OFFSET('Sanitation Data'!$H$32,0,10*ROW('Sanitation Data'!H115)))</f>
        <v/>
      </c>
      <c r="DJ121" s="272" t="str">
        <f ca="true">+IF(OFFSET('Sanitation Data'!$I$28,0,10*ROW('Sanitation Data'!I115))="","",OFFSET('Sanitation Data'!$I$28,0,10*ROW('Sanitation Data'!I115)))</f>
        <v/>
      </c>
      <c r="DK121" s="272" t="str">
        <f ca="true">+IF(OFFSET('Sanitation Data'!$I$29,0,10*ROW('Sanitation Data'!I115))="","",OFFSET('Sanitation Data'!$I$29,0,10*ROW('Sanitation Data'!I115)))</f>
        <v/>
      </c>
      <c r="DL121" s="272" t="str">
        <f ca="true">+IF(OFFSET('Sanitation Data'!$I$30,0,10*ROW('Sanitation Data'!I115))="","",OFFSET('Sanitation Data'!$I$30,0,10*ROW('Sanitation Data'!I115)))</f>
        <v/>
      </c>
      <c r="DM121" s="272" t="str">
        <f ca="true">+IF(OFFSET('Sanitation Data'!$I$31,0,10*ROW('Sanitation Data'!I115))="","",OFFSET('Sanitation Data'!$I$31,0,10*ROW('Sanitation Data'!I115)))</f>
        <v/>
      </c>
      <c r="DN121" s="272" t="str">
        <f ca="true">+IF(OFFSET('Sanitation Data'!$I$32,0,10*ROW('Sanitation Data'!I115))="","",OFFSET('Sanitation Data'!$I$32,0,10*ROW('Sanitation Data'!I115)))</f>
        <v/>
      </c>
      <c r="DO121" s="272" t="str">
        <f ca="true">+IF(OFFSET('Hygiene Data'!$D$11,0,10*ROW('Hygiene Data'!D115))="","",OFFSET('Hygiene Data'!$D$11,0,10*ROW('Hygiene Data'!D115)))</f>
        <v/>
      </c>
      <c r="DP121" s="272" t="str">
        <f ca="true">+IF(OFFSET('Hygiene Data'!$D$12,0,10*ROW('Hygiene Data'!D115))="","",OFFSET('Hygiene Data'!$D$12,0,10*ROW('Hygiene Data'!D115)))</f>
        <v/>
      </c>
      <c r="DQ121" s="272" t="str">
        <f ca="true">+IF(OFFSET('Hygiene Data'!$D$13,0,10*ROW('Hygiene Data'!D115))="","",OFFSET('Hygiene Data'!$D$13,0,10*ROW('Hygiene Data'!D115)))</f>
        <v/>
      </c>
      <c r="DR121" s="272" t="str">
        <f ca="true">+IF(OFFSET('Hygiene Data'!$E$11,0,10*ROW('Hygiene Data'!E115))="","",OFFSET('Hygiene Data'!$E$11,0,10*ROW('Hygiene Data'!E115)))</f>
        <v/>
      </c>
      <c r="DS121" s="272" t="str">
        <f ca="true">+IF(OFFSET('Hygiene Data'!$E$12,0,10*ROW('Hygiene Data'!E115))="","",OFFSET('Hygiene Data'!$E$12,0,10*ROW('Hygiene Data'!E115)))</f>
        <v/>
      </c>
      <c r="DT121" s="272" t="str">
        <f ca="true">+IF(OFFSET('Hygiene Data'!$E$13,0,10*ROW('Hygiene Data'!E115))="","",OFFSET('Hygiene Data'!$E$13,0,10*ROW('Hygiene Data'!E115)))</f>
        <v/>
      </c>
      <c r="DU121" s="272" t="str">
        <f ca="true">+IF(OFFSET('Hygiene Data'!$F$11,0,10*ROW('Hygiene Data'!F115))="","",OFFSET('Hygiene Data'!$F$11,0,10*ROW('Hygiene Data'!F115)))</f>
        <v/>
      </c>
      <c r="DV121" s="272" t="str">
        <f ca="true">+IF(OFFSET('Hygiene Data'!$F$12,0,10*ROW('Hygiene Data'!F115))="","",OFFSET('Hygiene Data'!$F$12,0,10*ROW('Hygiene Data'!F115)))</f>
        <v/>
      </c>
      <c r="DW121" s="272" t="str">
        <f ca="true">+IF(OFFSET('Hygiene Data'!$F$13,0,10*ROW('Hygiene Data'!F115))="","",OFFSET('Hygiene Data'!$F$13,0,10*ROW('Hygiene Data'!F115)))</f>
        <v/>
      </c>
      <c r="DX121" s="272" t="str">
        <f ca="true">+IF(OFFSET('Hygiene Data'!$G$11,0,10*ROW('Hygiene Data'!G115))="","",OFFSET('Hygiene Data'!$G$11,0,10*ROW('Hygiene Data'!G115)))</f>
        <v/>
      </c>
      <c r="DY121" s="272" t="str">
        <f ca="true">+IF(OFFSET('Hygiene Data'!$G$12,0,10*ROW('Hygiene Data'!G115))="","",OFFSET('Hygiene Data'!$G$12,0,10*ROW('Hygiene Data'!G115)))</f>
        <v/>
      </c>
      <c r="DZ121" s="272" t="str">
        <f ca="true">+IF(OFFSET('Hygiene Data'!$G$13,0,10*ROW('Hygiene Data'!G115))="","",OFFSET('Hygiene Data'!$G$13,0,10*ROW('Hygiene Data'!G115)))</f>
        <v/>
      </c>
      <c r="EA121" s="272" t="str">
        <f ca="true">+IF(OFFSET('Hygiene Data'!$H$11,0,10*ROW('Hygiene Data'!H115))="","",OFFSET('Hygiene Data'!$H$11,0,10*ROW('Hygiene Data'!H115)))</f>
        <v/>
      </c>
      <c r="EB121" s="272" t="str">
        <f ca="true">+IF(OFFSET('Hygiene Data'!$H$12,0,10*ROW('Hygiene Data'!H115))="","",OFFSET('Hygiene Data'!$H$12,0,10*ROW('Hygiene Data'!H115)))</f>
        <v/>
      </c>
      <c r="EC121" s="272" t="str">
        <f ca="true">+IF(OFFSET('Hygiene Data'!$H$13,0,10*ROW('Hygiene Data'!H115))="","",OFFSET('Hygiene Data'!$H$13,0,10*ROW('Hygiene Data'!H115)))</f>
        <v/>
      </c>
      <c r="ED121" s="272" t="str">
        <f ca="true">+IF(OFFSET('Hygiene Data'!$I$11,0,10*ROW('Hygiene Data'!I115))="","",OFFSET('Hygiene Data'!$I$11,0,10*ROW('Hygiene Data'!I115)))</f>
        <v/>
      </c>
      <c r="EE121" s="272" t="str">
        <f ca="true">+IF(OFFSET('Hygiene Data'!$I$12,0,10*ROW('Hygiene Data'!I115))="","",OFFSET('Hygiene Data'!$I$12,0,10*ROW('Hygiene Data'!I115)))</f>
        <v/>
      </c>
      <c r="EF121" s="272" t="str">
        <f ca="true">+IF(OFFSET('Hygiene Data'!$I$13,0,10*ROW('Hygiene Data'!I115))="","",OFFSET('Hygiene Data'!$I$13,0,10*ROW('Hygiene Data'!I115)))</f>
        <v/>
      </c>
    </row>
    <row xmlns:x14ac="http://schemas.microsoft.com/office/spreadsheetml/2009/9/ac" r="122" x14ac:dyDescent="0.2">
      <c r="A122" s="36" t="str">
        <f ca="true">+IF(OFFSET('Water Data'!$B$2,0,10*ROW('Water Data'!E116))="","",OFFSET('Water Data'!$B$2,0,10*ROW('Water Data'!E116)))</f>
        <v/>
      </c>
      <c r="B122" s="36" t="str">
        <f ca="true">+IF(OFFSET('Water Data'!$C$2,0,10*ROW('Water Data'!F116))="","",OFFSET('Water Data'!$C$2,0,10*ROW('Water Data'!F116)))</f>
        <v/>
      </c>
      <c r="C122" s="328" t="str">
        <f t="shared" ca="true" si="1"/>
        <v/>
      </c>
      <c r="D122" s="93"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93"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93"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93"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93"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93"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93"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93"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93"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93"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93"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93"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93"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93"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93"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93"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93"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93"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94"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94"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94"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94"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94"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94"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94"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94"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94"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94"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94"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94"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94"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94"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94"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94"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94"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94"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94"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94"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94"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94"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94"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94"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94"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94"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94"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94"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94"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94"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95"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95"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95"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95"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95"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95"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95"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95"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95"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95"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95"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95"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95"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95"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95"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95"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95"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95"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72"/>
      <c r="BS122" s="272" t="str">
        <f ca="true">+IF(OFFSET('Water Data'!$D$27,0,10*ROW('Water Data'!D116))="","",OFFSET('Water Data'!$D$27,0,10*ROW('Water Data'!D116)))</f>
        <v/>
      </c>
      <c r="BT122" s="272" t="str">
        <f ca="true">+IF(OFFSET('Water Data'!$D$28,0,10*ROW('Water Data'!D116))="","",OFFSET('Water Data'!$D$28,0,10*ROW('Water Data'!D116)))</f>
        <v/>
      </c>
      <c r="BU122" s="272" t="str">
        <f ca="true">+IF(OFFSET('Water Data'!$D$29,0,10*ROW('Water Data'!D116))="","",OFFSET('Water Data'!$D$29,0,10*ROW('Water Data'!D116)))</f>
        <v/>
      </c>
      <c r="BV122" s="272" t="str">
        <f ca="true">+IF(OFFSET('Water Data'!$E$27,0,10*ROW('Water Data'!E116))="","",OFFSET('Water Data'!$E$27,0,10*ROW('Water Data'!E116)))</f>
        <v/>
      </c>
      <c r="BW122" s="272" t="str">
        <f ca="true">+IF(OFFSET('Water Data'!$E$28,0,10*ROW('Water Data'!E116))="","",OFFSET('Water Data'!$E$28,0,10*ROW('Water Data'!E116)))</f>
        <v/>
      </c>
      <c r="BX122" s="272" t="str">
        <f ca="true">+IF(OFFSET('Water Data'!$E$29,0,10*ROW('Water Data'!E116))="","",OFFSET('Water Data'!$E$29,0,10*ROW('Water Data'!E116)))</f>
        <v/>
      </c>
      <c r="BY122" s="272" t="str">
        <f ca="true">+IF(OFFSET('Water Data'!$F$27,0,10*ROW('Water Data'!F116))="","",OFFSET('Water Data'!$F$27,0,10*ROW('Water Data'!F116)))</f>
        <v/>
      </c>
      <c r="BZ122" s="272" t="str">
        <f ca="true">+IF(OFFSET('Water Data'!$F$28,0,10*ROW('Water Data'!F116))="","",OFFSET('Water Data'!$F$28,0,10*ROW('Water Data'!F116)))</f>
        <v/>
      </c>
      <c r="CA122" s="272" t="str">
        <f ca="true">+IF(OFFSET('Water Data'!$F$29,0,10*ROW('Water Data'!F116))="","",OFFSET('Water Data'!$F$29,0,10*ROW('Water Data'!F116)))</f>
        <v/>
      </c>
      <c r="CB122" s="272" t="str">
        <f ca="true">+IF(OFFSET('Water Data'!$G$27,0,10*ROW('Water Data'!G116))="","",OFFSET('Water Data'!$G$27,0,10*ROW('Water Data'!G116)))</f>
        <v/>
      </c>
      <c r="CC122" s="272" t="str">
        <f ca="true">+IF(OFFSET('Water Data'!$G$28,0,10*ROW('Water Data'!G116))="","",OFFSET('Water Data'!$G$28,0,10*ROW('Water Data'!G116)))</f>
        <v/>
      </c>
      <c r="CD122" s="272" t="str">
        <f ca="true">+IF(OFFSET('Water Data'!$G$29,0,10*ROW('Water Data'!G116))="","",OFFSET('Water Data'!$G$29,0,10*ROW('Water Data'!G116)))</f>
        <v/>
      </c>
      <c r="CE122" s="272" t="str">
        <f ca="true">+IF(OFFSET('Water Data'!$H$27,0,10*ROW('Water Data'!H116))="","",OFFSET('Water Data'!$H$27,0,10*ROW('Water Data'!H116)))</f>
        <v/>
      </c>
      <c r="CF122" s="272" t="str">
        <f ca="true">+IF(OFFSET('Water Data'!$H$28,0,10*ROW('Water Data'!H116))="","",OFFSET('Water Data'!$H$28,0,10*ROW('Water Data'!H116)))</f>
        <v/>
      </c>
      <c r="CG122" s="272" t="str">
        <f ca="true">+IF(OFFSET('Water Data'!$H$29,0,10*ROW('Water Data'!H116))="","",OFFSET('Water Data'!$H$29,0,10*ROW('Water Data'!H116)))</f>
        <v/>
      </c>
      <c r="CH122" s="272" t="str">
        <f ca="true">+IF(OFFSET('Water Data'!$I$27,0,10*ROW('Water Data'!I116))="","",OFFSET('Water Data'!$I$27,0,10*ROW('Water Data'!I116)))</f>
        <v/>
      </c>
      <c r="CI122" s="272" t="str">
        <f ca="true">+IF(OFFSET('Water Data'!$I$28,0,10*ROW('Water Data'!I116))="","",OFFSET('Water Data'!$I$28,0,10*ROW('Water Data'!I116)))</f>
        <v/>
      </c>
      <c r="CJ122" s="272" t="str">
        <f ca="true">+IF(OFFSET('Water Data'!$I$29,0,10*ROW('Water Data'!I116))="","",OFFSET('Water Data'!$I$29,0,10*ROW('Water Data'!I116)))</f>
        <v/>
      </c>
      <c r="CK122" s="272" t="str">
        <f ca="true">+IF(OFFSET('Sanitation Data'!$D$28,0,10*ROW('Sanitation Data'!D116))="","",OFFSET('Sanitation Data'!$D$28,0,10*ROW('Sanitation Data'!D116)))</f>
        <v/>
      </c>
      <c r="CL122" s="272" t="str">
        <f ca="true">+IF(OFFSET('Sanitation Data'!$D$29,0,10*ROW('Sanitation Data'!D116))="","",OFFSET('Sanitation Data'!$D$29,0,10*ROW('Sanitation Data'!D116)))</f>
        <v/>
      </c>
      <c r="CM122" s="272" t="str">
        <f ca="true">+IF(OFFSET('Sanitation Data'!$D$30,0,10*ROW('Sanitation Data'!D116))="","",OFFSET('Sanitation Data'!$D$30,0,10*ROW('Sanitation Data'!D116)))</f>
        <v/>
      </c>
      <c r="CN122" s="272" t="str">
        <f ca="true">+IF(OFFSET('Sanitation Data'!$D$31,0,10*ROW('Sanitation Data'!D116))="","",OFFSET('Sanitation Data'!$D$31,0,10*ROW('Sanitation Data'!D116)))</f>
        <v/>
      </c>
      <c r="CO122" s="272" t="str">
        <f ca="true">+IF(OFFSET('Sanitation Data'!$D$32,0,10*ROW('Sanitation Data'!D116))="","",OFFSET('Sanitation Data'!$D$32,0,10*ROW('Sanitation Data'!D116)))</f>
        <v/>
      </c>
      <c r="CP122" s="272" t="str">
        <f ca="true">+IF(OFFSET('Sanitation Data'!$E$28,0,10*ROW('Sanitation Data'!E116))="","",OFFSET('Sanitation Data'!$E$28,0,10*ROW('Sanitation Data'!E116)))</f>
        <v/>
      </c>
      <c r="CQ122" s="272" t="str">
        <f ca="true">+IF(OFFSET('Sanitation Data'!$E$29,0,10*ROW('Sanitation Data'!E116))="","",OFFSET('Sanitation Data'!$E$29,0,10*ROW('Sanitation Data'!E116)))</f>
        <v/>
      </c>
      <c r="CR122" s="272" t="str">
        <f ca="true">+IF(OFFSET('Sanitation Data'!$E$30,0,10*ROW('Sanitation Data'!E116))="","",OFFSET('Sanitation Data'!$E$30,0,10*ROW('Sanitation Data'!E116)))</f>
        <v/>
      </c>
      <c r="CS122" s="272" t="str">
        <f ca="true">+IF(OFFSET('Sanitation Data'!$E$31,0,10*ROW('Sanitation Data'!E116))="","",OFFSET('Sanitation Data'!$E$31,0,10*ROW('Sanitation Data'!E116)))</f>
        <v/>
      </c>
      <c r="CT122" s="272" t="str">
        <f ca="true">+IF(OFFSET('Sanitation Data'!$E$32,0,10*ROW('Sanitation Data'!E116))="","",OFFSET('Sanitation Data'!$E$32,0,10*ROW('Sanitation Data'!E116)))</f>
        <v/>
      </c>
      <c r="CU122" s="272" t="str">
        <f ca="true">+IF(OFFSET('Sanitation Data'!$F$28,0,10*ROW('Sanitation Data'!F116))="","",OFFSET('Sanitation Data'!$F$28,0,10*ROW('Sanitation Data'!F116)))</f>
        <v/>
      </c>
      <c r="CV122" s="272" t="str">
        <f ca="true">+IF(OFFSET('Sanitation Data'!$F$29,0,10*ROW('Sanitation Data'!F116))="","",OFFSET('Sanitation Data'!$F$29,0,10*ROW('Sanitation Data'!F116)))</f>
        <v/>
      </c>
      <c r="CW122" s="272" t="str">
        <f ca="true">+IF(OFFSET('Sanitation Data'!$F$30,0,10*ROW('Sanitation Data'!F116))="","",OFFSET('Sanitation Data'!$F$30,0,10*ROW('Sanitation Data'!F116)))</f>
        <v/>
      </c>
      <c r="CX122" s="272" t="str">
        <f ca="true">+IF(OFFSET('Sanitation Data'!$F$31,0,10*ROW('Sanitation Data'!F116))="","",OFFSET('Sanitation Data'!$F$31,0,10*ROW('Sanitation Data'!F116)))</f>
        <v/>
      </c>
      <c r="CY122" s="272" t="str">
        <f ca="true">+IF(OFFSET('Sanitation Data'!$F$32,0,10*ROW('Sanitation Data'!F116))="","",OFFSET('Sanitation Data'!$F$32,0,10*ROW('Sanitation Data'!F116)))</f>
        <v/>
      </c>
      <c r="CZ122" s="272" t="str">
        <f ca="true">+IF(OFFSET('Sanitation Data'!$G$28,0,10*ROW('Sanitation Data'!G116))="","",OFFSET('Sanitation Data'!$G$28,0,10*ROW('Sanitation Data'!G116)))</f>
        <v/>
      </c>
      <c r="DA122" s="272" t="str">
        <f ca="true">+IF(OFFSET('Sanitation Data'!$G$29,0,10*ROW('Sanitation Data'!G116))="","",OFFSET('Sanitation Data'!$G$29,0,10*ROW('Sanitation Data'!G116)))</f>
        <v/>
      </c>
      <c r="DB122" s="272" t="str">
        <f ca="true">+IF(OFFSET('Sanitation Data'!$G$30,0,10*ROW('Sanitation Data'!G116))="","",OFFSET('Sanitation Data'!$G$30,0,10*ROW('Sanitation Data'!G116)))</f>
        <v/>
      </c>
      <c r="DC122" s="272" t="str">
        <f ca="true">+IF(OFFSET('Sanitation Data'!$G$31,0,10*ROW('Sanitation Data'!G116))="","",OFFSET('Sanitation Data'!$G$31,0,10*ROW('Sanitation Data'!G116)))</f>
        <v/>
      </c>
      <c r="DD122" s="272" t="str">
        <f ca="true">+IF(OFFSET('Sanitation Data'!$G$32,0,10*ROW('Sanitation Data'!G116))="","",OFFSET('Sanitation Data'!$G$32,0,10*ROW('Sanitation Data'!G116)))</f>
        <v/>
      </c>
      <c r="DE122" s="272" t="str">
        <f ca="true">+IF(OFFSET('Sanitation Data'!$H$28,0,10*ROW('Sanitation Data'!H116))="","",OFFSET('Sanitation Data'!$H$28,0,10*ROW('Sanitation Data'!H116)))</f>
        <v/>
      </c>
      <c r="DF122" s="272" t="str">
        <f ca="true">+IF(OFFSET('Sanitation Data'!$H$29,0,10*ROW('Sanitation Data'!H116))="","",OFFSET('Sanitation Data'!$H$29,0,10*ROW('Sanitation Data'!H116)))</f>
        <v/>
      </c>
      <c r="DG122" s="272" t="str">
        <f ca="true">+IF(OFFSET('Sanitation Data'!$H$30,0,10*ROW('Sanitation Data'!H116))="","",OFFSET('Sanitation Data'!$H$30,0,10*ROW('Sanitation Data'!H116)))</f>
        <v/>
      </c>
      <c r="DH122" s="272" t="str">
        <f ca="true">+IF(OFFSET('Sanitation Data'!$H$31,0,10*ROW('Sanitation Data'!H116))="","",OFFSET('Sanitation Data'!$H$31,0,10*ROW('Sanitation Data'!H116)))</f>
        <v/>
      </c>
      <c r="DI122" s="272" t="str">
        <f ca="true">+IF(OFFSET('Sanitation Data'!$H$32,0,10*ROW('Sanitation Data'!H116))="","",OFFSET('Sanitation Data'!$H$32,0,10*ROW('Sanitation Data'!H116)))</f>
        <v/>
      </c>
      <c r="DJ122" s="272" t="str">
        <f ca="true">+IF(OFFSET('Sanitation Data'!$I$28,0,10*ROW('Sanitation Data'!I116))="","",OFFSET('Sanitation Data'!$I$28,0,10*ROW('Sanitation Data'!I116)))</f>
        <v/>
      </c>
      <c r="DK122" s="272" t="str">
        <f ca="true">+IF(OFFSET('Sanitation Data'!$I$29,0,10*ROW('Sanitation Data'!I116))="","",OFFSET('Sanitation Data'!$I$29,0,10*ROW('Sanitation Data'!I116)))</f>
        <v/>
      </c>
      <c r="DL122" s="272" t="str">
        <f ca="true">+IF(OFFSET('Sanitation Data'!$I$30,0,10*ROW('Sanitation Data'!I116))="","",OFFSET('Sanitation Data'!$I$30,0,10*ROW('Sanitation Data'!I116)))</f>
        <v/>
      </c>
      <c r="DM122" s="272" t="str">
        <f ca="true">+IF(OFFSET('Sanitation Data'!$I$31,0,10*ROW('Sanitation Data'!I116))="","",OFFSET('Sanitation Data'!$I$31,0,10*ROW('Sanitation Data'!I116)))</f>
        <v/>
      </c>
      <c r="DN122" s="272" t="str">
        <f ca="true">+IF(OFFSET('Sanitation Data'!$I$32,0,10*ROW('Sanitation Data'!I116))="","",OFFSET('Sanitation Data'!$I$32,0,10*ROW('Sanitation Data'!I116)))</f>
        <v/>
      </c>
      <c r="DO122" s="272" t="str">
        <f ca="true">+IF(OFFSET('Hygiene Data'!$D$11,0,10*ROW('Hygiene Data'!D116))="","",OFFSET('Hygiene Data'!$D$11,0,10*ROW('Hygiene Data'!D116)))</f>
        <v/>
      </c>
      <c r="DP122" s="272" t="str">
        <f ca="true">+IF(OFFSET('Hygiene Data'!$D$12,0,10*ROW('Hygiene Data'!D116))="","",OFFSET('Hygiene Data'!$D$12,0,10*ROW('Hygiene Data'!D116)))</f>
        <v/>
      </c>
      <c r="DQ122" s="272" t="str">
        <f ca="true">+IF(OFFSET('Hygiene Data'!$D$13,0,10*ROW('Hygiene Data'!D116))="","",OFFSET('Hygiene Data'!$D$13,0,10*ROW('Hygiene Data'!D116)))</f>
        <v/>
      </c>
      <c r="DR122" s="272" t="str">
        <f ca="true">+IF(OFFSET('Hygiene Data'!$E$11,0,10*ROW('Hygiene Data'!E116))="","",OFFSET('Hygiene Data'!$E$11,0,10*ROW('Hygiene Data'!E116)))</f>
        <v/>
      </c>
      <c r="DS122" s="272" t="str">
        <f ca="true">+IF(OFFSET('Hygiene Data'!$E$12,0,10*ROW('Hygiene Data'!E116))="","",OFFSET('Hygiene Data'!$E$12,0,10*ROW('Hygiene Data'!E116)))</f>
        <v/>
      </c>
      <c r="DT122" s="272" t="str">
        <f ca="true">+IF(OFFSET('Hygiene Data'!$E$13,0,10*ROW('Hygiene Data'!E116))="","",OFFSET('Hygiene Data'!$E$13,0,10*ROW('Hygiene Data'!E116)))</f>
        <v/>
      </c>
      <c r="DU122" s="272" t="str">
        <f ca="true">+IF(OFFSET('Hygiene Data'!$F$11,0,10*ROW('Hygiene Data'!F116))="","",OFFSET('Hygiene Data'!$F$11,0,10*ROW('Hygiene Data'!F116)))</f>
        <v/>
      </c>
      <c r="DV122" s="272" t="str">
        <f ca="true">+IF(OFFSET('Hygiene Data'!$F$12,0,10*ROW('Hygiene Data'!F116))="","",OFFSET('Hygiene Data'!$F$12,0,10*ROW('Hygiene Data'!F116)))</f>
        <v/>
      </c>
      <c r="DW122" s="272" t="str">
        <f ca="true">+IF(OFFSET('Hygiene Data'!$F$13,0,10*ROW('Hygiene Data'!F116))="","",OFFSET('Hygiene Data'!$F$13,0,10*ROW('Hygiene Data'!F116)))</f>
        <v/>
      </c>
      <c r="DX122" s="272" t="str">
        <f ca="true">+IF(OFFSET('Hygiene Data'!$G$11,0,10*ROW('Hygiene Data'!G116))="","",OFFSET('Hygiene Data'!$G$11,0,10*ROW('Hygiene Data'!G116)))</f>
        <v/>
      </c>
      <c r="DY122" s="272" t="str">
        <f ca="true">+IF(OFFSET('Hygiene Data'!$G$12,0,10*ROW('Hygiene Data'!G116))="","",OFFSET('Hygiene Data'!$G$12,0,10*ROW('Hygiene Data'!G116)))</f>
        <v/>
      </c>
      <c r="DZ122" s="272" t="str">
        <f ca="true">+IF(OFFSET('Hygiene Data'!$G$13,0,10*ROW('Hygiene Data'!G116))="","",OFFSET('Hygiene Data'!$G$13,0,10*ROW('Hygiene Data'!G116)))</f>
        <v/>
      </c>
      <c r="EA122" s="272" t="str">
        <f ca="true">+IF(OFFSET('Hygiene Data'!$H$11,0,10*ROW('Hygiene Data'!H116))="","",OFFSET('Hygiene Data'!$H$11,0,10*ROW('Hygiene Data'!H116)))</f>
        <v/>
      </c>
      <c r="EB122" s="272" t="str">
        <f ca="true">+IF(OFFSET('Hygiene Data'!$H$12,0,10*ROW('Hygiene Data'!H116))="","",OFFSET('Hygiene Data'!$H$12,0,10*ROW('Hygiene Data'!H116)))</f>
        <v/>
      </c>
      <c r="EC122" s="272" t="str">
        <f ca="true">+IF(OFFSET('Hygiene Data'!$H$13,0,10*ROW('Hygiene Data'!H116))="","",OFFSET('Hygiene Data'!$H$13,0,10*ROW('Hygiene Data'!H116)))</f>
        <v/>
      </c>
      <c r="ED122" s="272" t="str">
        <f ca="true">+IF(OFFSET('Hygiene Data'!$I$11,0,10*ROW('Hygiene Data'!I116))="","",OFFSET('Hygiene Data'!$I$11,0,10*ROW('Hygiene Data'!I116)))</f>
        <v/>
      </c>
      <c r="EE122" s="272" t="str">
        <f ca="true">+IF(OFFSET('Hygiene Data'!$I$12,0,10*ROW('Hygiene Data'!I116))="","",OFFSET('Hygiene Data'!$I$12,0,10*ROW('Hygiene Data'!I116)))</f>
        <v/>
      </c>
      <c r="EF122" s="272" t="str">
        <f ca="true">+IF(OFFSET('Hygiene Data'!$I$13,0,10*ROW('Hygiene Data'!I116))="","",OFFSET('Hygiene Data'!$I$13,0,10*ROW('Hygiene Data'!I116)))</f>
        <v/>
      </c>
    </row>
    <row xmlns:x14ac="http://schemas.microsoft.com/office/spreadsheetml/2009/9/ac" r="123" x14ac:dyDescent="0.2">
      <c r="A123" s="36" t="str">
        <f ca="true">+IF(OFFSET('Water Data'!$B$2,0,10*ROW('Water Data'!E117))="","",OFFSET('Water Data'!$B$2,0,10*ROW('Water Data'!E117)))</f>
        <v/>
      </c>
      <c r="B123" s="36" t="str">
        <f ca="true">+IF(OFFSET('Water Data'!$C$2,0,10*ROW('Water Data'!F117))="","",OFFSET('Water Data'!$C$2,0,10*ROW('Water Data'!F117)))</f>
        <v/>
      </c>
      <c r="C123" s="328" t="str">
        <f t="shared" ca="true" si="1"/>
        <v/>
      </c>
      <c r="D123" s="93"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93"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93"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93"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93"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93"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93"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93"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93"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93"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93"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93"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93"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93"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93"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93"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93"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93"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94"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94"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94"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94"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94"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94"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94"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94"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94"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94"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94"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94"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94"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94"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94"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94"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94"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94"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94"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94"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94"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94"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94"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94"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94"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94"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94"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94"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94"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94"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95"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95"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95"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95"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95"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95"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95"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95"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95"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95"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95"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95"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95"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95"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95"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95"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95"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95"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72"/>
      <c r="BS123" s="272" t="str">
        <f ca="true">+IF(OFFSET('Water Data'!$D$27,0,10*ROW('Water Data'!D117))="","",OFFSET('Water Data'!$D$27,0,10*ROW('Water Data'!D117)))</f>
        <v/>
      </c>
      <c r="BT123" s="272" t="str">
        <f ca="true">+IF(OFFSET('Water Data'!$D$28,0,10*ROW('Water Data'!D117))="","",OFFSET('Water Data'!$D$28,0,10*ROW('Water Data'!D117)))</f>
        <v/>
      </c>
      <c r="BU123" s="272" t="str">
        <f ca="true">+IF(OFFSET('Water Data'!$D$29,0,10*ROW('Water Data'!D117))="","",OFFSET('Water Data'!$D$29,0,10*ROW('Water Data'!D117)))</f>
        <v/>
      </c>
      <c r="BV123" s="272" t="str">
        <f ca="true">+IF(OFFSET('Water Data'!$E$27,0,10*ROW('Water Data'!E117))="","",OFFSET('Water Data'!$E$27,0,10*ROW('Water Data'!E117)))</f>
        <v/>
      </c>
      <c r="BW123" s="272" t="str">
        <f ca="true">+IF(OFFSET('Water Data'!$E$28,0,10*ROW('Water Data'!E117))="","",OFFSET('Water Data'!$E$28,0,10*ROW('Water Data'!E117)))</f>
        <v/>
      </c>
      <c r="BX123" s="272" t="str">
        <f ca="true">+IF(OFFSET('Water Data'!$E$29,0,10*ROW('Water Data'!E117))="","",OFFSET('Water Data'!$E$29,0,10*ROW('Water Data'!E117)))</f>
        <v/>
      </c>
      <c r="BY123" s="272" t="str">
        <f ca="true">+IF(OFFSET('Water Data'!$F$27,0,10*ROW('Water Data'!F117))="","",OFFSET('Water Data'!$F$27,0,10*ROW('Water Data'!F117)))</f>
        <v/>
      </c>
      <c r="BZ123" s="272" t="str">
        <f ca="true">+IF(OFFSET('Water Data'!$F$28,0,10*ROW('Water Data'!F117))="","",OFFSET('Water Data'!$F$28,0,10*ROW('Water Data'!F117)))</f>
        <v/>
      </c>
      <c r="CA123" s="272" t="str">
        <f ca="true">+IF(OFFSET('Water Data'!$F$29,0,10*ROW('Water Data'!F117))="","",OFFSET('Water Data'!$F$29,0,10*ROW('Water Data'!F117)))</f>
        <v/>
      </c>
      <c r="CB123" s="272" t="str">
        <f ca="true">+IF(OFFSET('Water Data'!$G$27,0,10*ROW('Water Data'!G117))="","",OFFSET('Water Data'!$G$27,0,10*ROW('Water Data'!G117)))</f>
        <v/>
      </c>
      <c r="CC123" s="272" t="str">
        <f ca="true">+IF(OFFSET('Water Data'!$G$28,0,10*ROW('Water Data'!G117))="","",OFFSET('Water Data'!$G$28,0,10*ROW('Water Data'!G117)))</f>
        <v/>
      </c>
      <c r="CD123" s="272" t="str">
        <f ca="true">+IF(OFFSET('Water Data'!$G$29,0,10*ROW('Water Data'!G117))="","",OFFSET('Water Data'!$G$29,0,10*ROW('Water Data'!G117)))</f>
        <v/>
      </c>
      <c r="CE123" s="272" t="str">
        <f ca="true">+IF(OFFSET('Water Data'!$H$27,0,10*ROW('Water Data'!H117))="","",OFFSET('Water Data'!$H$27,0,10*ROW('Water Data'!H117)))</f>
        <v/>
      </c>
      <c r="CF123" s="272" t="str">
        <f ca="true">+IF(OFFSET('Water Data'!$H$28,0,10*ROW('Water Data'!H117))="","",OFFSET('Water Data'!$H$28,0,10*ROW('Water Data'!H117)))</f>
        <v/>
      </c>
      <c r="CG123" s="272" t="str">
        <f ca="true">+IF(OFFSET('Water Data'!$H$29,0,10*ROW('Water Data'!H117))="","",OFFSET('Water Data'!$H$29,0,10*ROW('Water Data'!H117)))</f>
        <v/>
      </c>
      <c r="CH123" s="272" t="str">
        <f ca="true">+IF(OFFSET('Water Data'!$I$27,0,10*ROW('Water Data'!I117))="","",OFFSET('Water Data'!$I$27,0,10*ROW('Water Data'!I117)))</f>
        <v/>
      </c>
      <c r="CI123" s="272" t="str">
        <f ca="true">+IF(OFFSET('Water Data'!$I$28,0,10*ROW('Water Data'!I117))="","",OFFSET('Water Data'!$I$28,0,10*ROW('Water Data'!I117)))</f>
        <v/>
      </c>
      <c r="CJ123" s="272" t="str">
        <f ca="true">+IF(OFFSET('Water Data'!$I$29,0,10*ROW('Water Data'!I117))="","",OFFSET('Water Data'!$I$29,0,10*ROW('Water Data'!I117)))</f>
        <v/>
      </c>
      <c r="CK123" s="272" t="str">
        <f ca="true">+IF(OFFSET('Sanitation Data'!$D$28,0,10*ROW('Sanitation Data'!D117))="","",OFFSET('Sanitation Data'!$D$28,0,10*ROW('Sanitation Data'!D117)))</f>
        <v/>
      </c>
      <c r="CL123" s="272" t="str">
        <f ca="true">+IF(OFFSET('Sanitation Data'!$D$29,0,10*ROW('Sanitation Data'!D117))="","",OFFSET('Sanitation Data'!$D$29,0,10*ROW('Sanitation Data'!D117)))</f>
        <v/>
      </c>
      <c r="CM123" s="272" t="str">
        <f ca="true">+IF(OFFSET('Sanitation Data'!$D$30,0,10*ROW('Sanitation Data'!D117))="","",OFFSET('Sanitation Data'!$D$30,0,10*ROW('Sanitation Data'!D117)))</f>
        <v/>
      </c>
      <c r="CN123" s="272" t="str">
        <f ca="true">+IF(OFFSET('Sanitation Data'!$D$31,0,10*ROW('Sanitation Data'!D117))="","",OFFSET('Sanitation Data'!$D$31,0,10*ROW('Sanitation Data'!D117)))</f>
        <v/>
      </c>
      <c r="CO123" s="272" t="str">
        <f ca="true">+IF(OFFSET('Sanitation Data'!$D$32,0,10*ROW('Sanitation Data'!D117))="","",OFFSET('Sanitation Data'!$D$32,0,10*ROW('Sanitation Data'!D117)))</f>
        <v/>
      </c>
      <c r="CP123" s="272" t="str">
        <f ca="true">+IF(OFFSET('Sanitation Data'!$E$28,0,10*ROW('Sanitation Data'!E117))="","",OFFSET('Sanitation Data'!$E$28,0,10*ROW('Sanitation Data'!E117)))</f>
        <v/>
      </c>
      <c r="CQ123" s="272" t="str">
        <f ca="true">+IF(OFFSET('Sanitation Data'!$E$29,0,10*ROW('Sanitation Data'!E117))="","",OFFSET('Sanitation Data'!$E$29,0,10*ROW('Sanitation Data'!E117)))</f>
        <v/>
      </c>
      <c r="CR123" s="272" t="str">
        <f ca="true">+IF(OFFSET('Sanitation Data'!$E$30,0,10*ROW('Sanitation Data'!E117))="","",OFFSET('Sanitation Data'!$E$30,0,10*ROW('Sanitation Data'!E117)))</f>
        <v/>
      </c>
      <c r="CS123" s="272" t="str">
        <f ca="true">+IF(OFFSET('Sanitation Data'!$E$31,0,10*ROW('Sanitation Data'!E117))="","",OFFSET('Sanitation Data'!$E$31,0,10*ROW('Sanitation Data'!E117)))</f>
        <v/>
      </c>
      <c r="CT123" s="272" t="str">
        <f ca="true">+IF(OFFSET('Sanitation Data'!$E$32,0,10*ROW('Sanitation Data'!E117))="","",OFFSET('Sanitation Data'!$E$32,0,10*ROW('Sanitation Data'!E117)))</f>
        <v/>
      </c>
      <c r="CU123" s="272" t="str">
        <f ca="true">+IF(OFFSET('Sanitation Data'!$F$28,0,10*ROW('Sanitation Data'!F117))="","",OFFSET('Sanitation Data'!$F$28,0,10*ROW('Sanitation Data'!F117)))</f>
        <v/>
      </c>
      <c r="CV123" s="272" t="str">
        <f ca="true">+IF(OFFSET('Sanitation Data'!$F$29,0,10*ROW('Sanitation Data'!F117))="","",OFFSET('Sanitation Data'!$F$29,0,10*ROW('Sanitation Data'!F117)))</f>
        <v/>
      </c>
      <c r="CW123" s="272" t="str">
        <f ca="true">+IF(OFFSET('Sanitation Data'!$F$30,0,10*ROW('Sanitation Data'!F117))="","",OFFSET('Sanitation Data'!$F$30,0,10*ROW('Sanitation Data'!F117)))</f>
        <v/>
      </c>
      <c r="CX123" s="272" t="str">
        <f ca="true">+IF(OFFSET('Sanitation Data'!$F$31,0,10*ROW('Sanitation Data'!F117))="","",OFFSET('Sanitation Data'!$F$31,0,10*ROW('Sanitation Data'!F117)))</f>
        <v/>
      </c>
      <c r="CY123" s="272" t="str">
        <f ca="true">+IF(OFFSET('Sanitation Data'!$F$32,0,10*ROW('Sanitation Data'!F117))="","",OFFSET('Sanitation Data'!$F$32,0,10*ROW('Sanitation Data'!F117)))</f>
        <v/>
      </c>
      <c r="CZ123" s="272" t="str">
        <f ca="true">+IF(OFFSET('Sanitation Data'!$G$28,0,10*ROW('Sanitation Data'!G117))="","",OFFSET('Sanitation Data'!$G$28,0,10*ROW('Sanitation Data'!G117)))</f>
        <v/>
      </c>
      <c r="DA123" s="272" t="str">
        <f ca="true">+IF(OFFSET('Sanitation Data'!$G$29,0,10*ROW('Sanitation Data'!G117))="","",OFFSET('Sanitation Data'!$G$29,0,10*ROW('Sanitation Data'!G117)))</f>
        <v/>
      </c>
      <c r="DB123" s="272" t="str">
        <f ca="true">+IF(OFFSET('Sanitation Data'!$G$30,0,10*ROW('Sanitation Data'!G117))="","",OFFSET('Sanitation Data'!$G$30,0,10*ROW('Sanitation Data'!G117)))</f>
        <v/>
      </c>
      <c r="DC123" s="272" t="str">
        <f ca="true">+IF(OFFSET('Sanitation Data'!$G$31,0,10*ROW('Sanitation Data'!G117))="","",OFFSET('Sanitation Data'!$G$31,0,10*ROW('Sanitation Data'!G117)))</f>
        <v/>
      </c>
      <c r="DD123" s="272" t="str">
        <f ca="true">+IF(OFFSET('Sanitation Data'!$G$32,0,10*ROW('Sanitation Data'!G117))="","",OFFSET('Sanitation Data'!$G$32,0,10*ROW('Sanitation Data'!G117)))</f>
        <v/>
      </c>
      <c r="DE123" s="272" t="str">
        <f ca="true">+IF(OFFSET('Sanitation Data'!$H$28,0,10*ROW('Sanitation Data'!H117))="","",OFFSET('Sanitation Data'!$H$28,0,10*ROW('Sanitation Data'!H117)))</f>
        <v/>
      </c>
      <c r="DF123" s="272" t="str">
        <f ca="true">+IF(OFFSET('Sanitation Data'!$H$29,0,10*ROW('Sanitation Data'!H117))="","",OFFSET('Sanitation Data'!$H$29,0,10*ROW('Sanitation Data'!H117)))</f>
        <v/>
      </c>
      <c r="DG123" s="272" t="str">
        <f ca="true">+IF(OFFSET('Sanitation Data'!$H$30,0,10*ROW('Sanitation Data'!H117))="","",OFFSET('Sanitation Data'!$H$30,0,10*ROW('Sanitation Data'!H117)))</f>
        <v/>
      </c>
      <c r="DH123" s="272" t="str">
        <f ca="true">+IF(OFFSET('Sanitation Data'!$H$31,0,10*ROW('Sanitation Data'!H117))="","",OFFSET('Sanitation Data'!$H$31,0,10*ROW('Sanitation Data'!H117)))</f>
        <v/>
      </c>
      <c r="DI123" s="272" t="str">
        <f ca="true">+IF(OFFSET('Sanitation Data'!$H$32,0,10*ROW('Sanitation Data'!H117))="","",OFFSET('Sanitation Data'!$H$32,0,10*ROW('Sanitation Data'!H117)))</f>
        <v/>
      </c>
      <c r="DJ123" s="272" t="str">
        <f ca="true">+IF(OFFSET('Sanitation Data'!$I$28,0,10*ROW('Sanitation Data'!I117))="","",OFFSET('Sanitation Data'!$I$28,0,10*ROW('Sanitation Data'!I117)))</f>
        <v/>
      </c>
      <c r="DK123" s="272" t="str">
        <f ca="true">+IF(OFFSET('Sanitation Data'!$I$29,0,10*ROW('Sanitation Data'!I117))="","",OFFSET('Sanitation Data'!$I$29,0,10*ROW('Sanitation Data'!I117)))</f>
        <v/>
      </c>
      <c r="DL123" s="272" t="str">
        <f ca="true">+IF(OFFSET('Sanitation Data'!$I$30,0,10*ROW('Sanitation Data'!I117))="","",OFFSET('Sanitation Data'!$I$30,0,10*ROW('Sanitation Data'!I117)))</f>
        <v/>
      </c>
      <c r="DM123" s="272" t="str">
        <f ca="true">+IF(OFFSET('Sanitation Data'!$I$31,0,10*ROW('Sanitation Data'!I117))="","",OFFSET('Sanitation Data'!$I$31,0,10*ROW('Sanitation Data'!I117)))</f>
        <v/>
      </c>
      <c r="DN123" s="272" t="str">
        <f ca="true">+IF(OFFSET('Sanitation Data'!$I$32,0,10*ROW('Sanitation Data'!I117))="","",OFFSET('Sanitation Data'!$I$32,0,10*ROW('Sanitation Data'!I117)))</f>
        <v/>
      </c>
      <c r="DO123" s="272" t="str">
        <f ca="true">+IF(OFFSET('Hygiene Data'!$D$11,0,10*ROW('Hygiene Data'!D117))="","",OFFSET('Hygiene Data'!$D$11,0,10*ROW('Hygiene Data'!D117)))</f>
        <v/>
      </c>
      <c r="DP123" s="272" t="str">
        <f ca="true">+IF(OFFSET('Hygiene Data'!$D$12,0,10*ROW('Hygiene Data'!D117))="","",OFFSET('Hygiene Data'!$D$12,0,10*ROW('Hygiene Data'!D117)))</f>
        <v/>
      </c>
      <c r="DQ123" s="272" t="str">
        <f ca="true">+IF(OFFSET('Hygiene Data'!$D$13,0,10*ROW('Hygiene Data'!D117))="","",OFFSET('Hygiene Data'!$D$13,0,10*ROW('Hygiene Data'!D117)))</f>
        <v/>
      </c>
      <c r="DR123" s="272" t="str">
        <f ca="true">+IF(OFFSET('Hygiene Data'!$E$11,0,10*ROW('Hygiene Data'!E117))="","",OFFSET('Hygiene Data'!$E$11,0,10*ROW('Hygiene Data'!E117)))</f>
        <v/>
      </c>
      <c r="DS123" s="272" t="str">
        <f ca="true">+IF(OFFSET('Hygiene Data'!$E$12,0,10*ROW('Hygiene Data'!E117))="","",OFFSET('Hygiene Data'!$E$12,0,10*ROW('Hygiene Data'!E117)))</f>
        <v/>
      </c>
      <c r="DT123" s="272" t="str">
        <f ca="true">+IF(OFFSET('Hygiene Data'!$E$13,0,10*ROW('Hygiene Data'!E117))="","",OFFSET('Hygiene Data'!$E$13,0,10*ROW('Hygiene Data'!E117)))</f>
        <v/>
      </c>
      <c r="DU123" s="272" t="str">
        <f ca="true">+IF(OFFSET('Hygiene Data'!$F$11,0,10*ROW('Hygiene Data'!F117))="","",OFFSET('Hygiene Data'!$F$11,0,10*ROW('Hygiene Data'!F117)))</f>
        <v/>
      </c>
      <c r="DV123" s="272" t="str">
        <f ca="true">+IF(OFFSET('Hygiene Data'!$F$12,0,10*ROW('Hygiene Data'!F117))="","",OFFSET('Hygiene Data'!$F$12,0,10*ROW('Hygiene Data'!F117)))</f>
        <v/>
      </c>
      <c r="DW123" s="272" t="str">
        <f ca="true">+IF(OFFSET('Hygiene Data'!$F$13,0,10*ROW('Hygiene Data'!F117))="","",OFFSET('Hygiene Data'!$F$13,0,10*ROW('Hygiene Data'!F117)))</f>
        <v/>
      </c>
      <c r="DX123" s="272" t="str">
        <f ca="true">+IF(OFFSET('Hygiene Data'!$G$11,0,10*ROW('Hygiene Data'!G117))="","",OFFSET('Hygiene Data'!$G$11,0,10*ROW('Hygiene Data'!G117)))</f>
        <v/>
      </c>
      <c r="DY123" s="272" t="str">
        <f ca="true">+IF(OFFSET('Hygiene Data'!$G$12,0,10*ROW('Hygiene Data'!G117))="","",OFFSET('Hygiene Data'!$G$12,0,10*ROW('Hygiene Data'!G117)))</f>
        <v/>
      </c>
      <c r="DZ123" s="272" t="str">
        <f ca="true">+IF(OFFSET('Hygiene Data'!$G$13,0,10*ROW('Hygiene Data'!G117))="","",OFFSET('Hygiene Data'!$G$13,0,10*ROW('Hygiene Data'!G117)))</f>
        <v/>
      </c>
      <c r="EA123" s="272" t="str">
        <f ca="true">+IF(OFFSET('Hygiene Data'!$H$11,0,10*ROW('Hygiene Data'!H117))="","",OFFSET('Hygiene Data'!$H$11,0,10*ROW('Hygiene Data'!H117)))</f>
        <v/>
      </c>
      <c r="EB123" s="272" t="str">
        <f ca="true">+IF(OFFSET('Hygiene Data'!$H$12,0,10*ROW('Hygiene Data'!H117))="","",OFFSET('Hygiene Data'!$H$12,0,10*ROW('Hygiene Data'!H117)))</f>
        <v/>
      </c>
      <c r="EC123" s="272" t="str">
        <f ca="true">+IF(OFFSET('Hygiene Data'!$H$13,0,10*ROW('Hygiene Data'!H117))="","",OFFSET('Hygiene Data'!$H$13,0,10*ROW('Hygiene Data'!H117)))</f>
        <v/>
      </c>
      <c r="ED123" s="272" t="str">
        <f ca="true">+IF(OFFSET('Hygiene Data'!$I$11,0,10*ROW('Hygiene Data'!I117))="","",OFFSET('Hygiene Data'!$I$11,0,10*ROW('Hygiene Data'!I117)))</f>
        <v/>
      </c>
      <c r="EE123" s="272" t="str">
        <f ca="true">+IF(OFFSET('Hygiene Data'!$I$12,0,10*ROW('Hygiene Data'!I117))="","",OFFSET('Hygiene Data'!$I$12,0,10*ROW('Hygiene Data'!I117)))</f>
        <v/>
      </c>
      <c r="EF123" s="272" t="str">
        <f ca="true">+IF(OFFSET('Hygiene Data'!$I$13,0,10*ROW('Hygiene Data'!I117))="","",OFFSET('Hygiene Data'!$I$13,0,10*ROW('Hygiene Data'!I117)))</f>
        <v/>
      </c>
    </row>
    <row xmlns:x14ac="http://schemas.microsoft.com/office/spreadsheetml/2009/9/ac" r="124" x14ac:dyDescent="0.2">
      <c r="A124" s="36" t="str">
        <f ca="true">+IF(OFFSET('Water Data'!$B$2,0,10*ROW('Water Data'!E118))="","",OFFSET('Water Data'!$B$2,0,10*ROW('Water Data'!E118)))</f>
        <v/>
      </c>
      <c r="B124" s="36" t="str">
        <f ca="true">+IF(OFFSET('Water Data'!$C$2,0,10*ROW('Water Data'!F118))="","",OFFSET('Water Data'!$C$2,0,10*ROW('Water Data'!F118)))</f>
        <v/>
      </c>
      <c r="C124" s="328" t="str">
        <f t="shared" ca="true" si="1"/>
        <v/>
      </c>
      <c r="D124" s="93"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93"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93"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93"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93"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93"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93"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93"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93"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93"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93"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93"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93"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93"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93"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93"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93"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93"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94"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94"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94"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94"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94"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94"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94"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94"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94"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94"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94"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94"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94"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94"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94"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94"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94"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94"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94"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94"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94"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94"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94"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94"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94"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94"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94"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94"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94"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94"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95"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95"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95"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95"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95"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95"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95"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95"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95"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95"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95"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95"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95"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95"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95"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95"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95"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95"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72"/>
      <c r="BS124" s="272" t="str">
        <f ca="true">+IF(OFFSET('Water Data'!$D$27,0,10*ROW('Water Data'!D118))="","",OFFSET('Water Data'!$D$27,0,10*ROW('Water Data'!D118)))</f>
        <v/>
      </c>
      <c r="BT124" s="272" t="str">
        <f ca="true">+IF(OFFSET('Water Data'!$D$28,0,10*ROW('Water Data'!D118))="","",OFFSET('Water Data'!$D$28,0,10*ROW('Water Data'!D118)))</f>
        <v/>
      </c>
      <c r="BU124" s="272" t="str">
        <f ca="true">+IF(OFFSET('Water Data'!$D$29,0,10*ROW('Water Data'!D118))="","",OFFSET('Water Data'!$D$29,0,10*ROW('Water Data'!D118)))</f>
        <v/>
      </c>
      <c r="BV124" s="272" t="str">
        <f ca="true">+IF(OFFSET('Water Data'!$E$27,0,10*ROW('Water Data'!E118))="","",OFFSET('Water Data'!$E$27,0,10*ROW('Water Data'!E118)))</f>
        <v/>
      </c>
      <c r="BW124" s="272" t="str">
        <f ca="true">+IF(OFFSET('Water Data'!$E$28,0,10*ROW('Water Data'!E118))="","",OFFSET('Water Data'!$E$28,0,10*ROW('Water Data'!E118)))</f>
        <v/>
      </c>
      <c r="BX124" s="272" t="str">
        <f ca="true">+IF(OFFSET('Water Data'!$E$29,0,10*ROW('Water Data'!E118))="","",OFFSET('Water Data'!$E$29,0,10*ROW('Water Data'!E118)))</f>
        <v/>
      </c>
      <c r="BY124" s="272" t="str">
        <f ca="true">+IF(OFFSET('Water Data'!$F$27,0,10*ROW('Water Data'!F118))="","",OFFSET('Water Data'!$F$27,0,10*ROW('Water Data'!F118)))</f>
        <v/>
      </c>
      <c r="BZ124" s="272" t="str">
        <f ca="true">+IF(OFFSET('Water Data'!$F$28,0,10*ROW('Water Data'!F118))="","",OFFSET('Water Data'!$F$28,0,10*ROW('Water Data'!F118)))</f>
        <v/>
      </c>
      <c r="CA124" s="272" t="str">
        <f ca="true">+IF(OFFSET('Water Data'!$F$29,0,10*ROW('Water Data'!F118))="","",OFFSET('Water Data'!$F$29,0,10*ROW('Water Data'!F118)))</f>
        <v/>
      </c>
      <c r="CB124" s="272" t="str">
        <f ca="true">+IF(OFFSET('Water Data'!$G$27,0,10*ROW('Water Data'!G118))="","",OFFSET('Water Data'!$G$27,0,10*ROW('Water Data'!G118)))</f>
        <v/>
      </c>
      <c r="CC124" s="272" t="str">
        <f ca="true">+IF(OFFSET('Water Data'!$G$28,0,10*ROW('Water Data'!G118))="","",OFFSET('Water Data'!$G$28,0,10*ROW('Water Data'!G118)))</f>
        <v/>
      </c>
      <c r="CD124" s="272" t="str">
        <f ca="true">+IF(OFFSET('Water Data'!$G$29,0,10*ROW('Water Data'!G118))="","",OFFSET('Water Data'!$G$29,0,10*ROW('Water Data'!G118)))</f>
        <v/>
      </c>
      <c r="CE124" s="272" t="str">
        <f ca="true">+IF(OFFSET('Water Data'!$H$27,0,10*ROW('Water Data'!H118))="","",OFFSET('Water Data'!$H$27,0,10*ROW('Water Data'!H118)))</f>
        <v/>
      </c>
      <c r="CF124" s="272" t="str">
        <f ca="true">+IF(OFFSET('Water Data'!$H$28,0,10*ROW('Water Data'!H118))="","",OFFSET('Water Data'!$H$28,0,10*ROW('Water Data'!H118)))</f>
        <v/>
      </c>
      <c r="CG124" s="272" t="str">
        <f ca="true">+IF(OFFSET('Water Data'!$H$29,0,10*ROW('Water Data'!H118))="","",OFFSET('Water Data'!$H$29,0,10*ROW('Water Data'!H118)))</f>
        <v/>
      </c>
      <c r="CH124" s="272" t="str">
        <f ca="true">+IF(OFFSET('Water Data'!$I$27,0,10*ROW('Water Data'!I118))="","",OFFSET('Water Data'!$I$27,0,10*ROW('Water Data'!I118)))</f>
        <v/>
      </c>
      <c r="CI124" s="272" t="str">
        <f ca="true">+IF(OFFSET('Water Data'!$I$28,0,10*ROW('Water Data'!I118))="","",OFFSET('Water Data'!$I$28,0,10*ROW('Water Data'!I118)))</f>
        <v/>
      </c>
      <c r="CJ124" s="272" t="str">
        <f ca="true">+IF(OFFSET('Water Data'!$I$29,0,10*ROW('Water Data'!I118))="","",OFFSET('Water Data'!$I$29,0,10*ROW('Water Data'!I118)))</f>
        <v/>
      </c>
      <c r="CK124" s="272" t="str">
        <f ca="true">+IF(OFFSET('Sanitation Data'!$D$28,0,10*ROW('Sanitation Data'!D118))="","",OFFSET('Sanitation Data'!$D$28,0,10*ROW('Sanitation Data'!D118)))</f>
        <v/>
      </c>
      <c r="CL124" s="272" t="str">
        <f ca="true">+IF(OFFSET('Sanitation Data'!$D$29,0,10*ROW('Sanitation Data'!D118))="","",OFFSET('Sanitation Data'!$D$29,0,10*ROW('Sanitation Data'!D118)))</f>
        <v/>
      </c>
      <c r="CM124" s="272" t="str">
        <f ca="true">+IF(OFFSET('Sanitation Data'!$D$30,0,10*ROW('Sanitation Data'!D118))="","",OFFSET('Sanitation Data'!$D$30,0,10*ROW('Sanitation Data'!D118)))</f>
        <v/>
      </c>
      <c r="CN124" s="272" t="str">
        <f ca="true">+IF(OFFSET('Sanitation Data'!$D$31,0,10*ROW('Sanitation Data'!D118))="","",OFFSET('Sanitation Data'!$D$31,0,10*ROW('Sanitation Data'!D118)))</f>
        <v/>
      </c>
      <c r="CO124" s="272" t="str">
        <f ca="true">+IF(OFFSET('Sanitation Data'!$D$32,0,10*ROW('Sanitation Data'!D118))="","",OFFSET('Sanitation Data'!$D$32,0,10*ROW('Sanitation Data'!D118)))</f>
        <v/>
      </c>
      <c r="CP124" s="272" t="str">
        <f ca="true">+IF(OFFSET('Sanitation Data'!$E$28,0,10*ROW('Sanitation Data'!E118))="","",OFFSET('Sanitation Data'!$E$28,0,10*ROW('Sanitation Data'!E118)))</f>
        <v/>
      </c>
      <c r="CQ124" s="272" t="str">
        <f ca="true">+IF(OFFSET('Sanitation Data'!$E$29,0,10*ROW('Sanitation Data'!E118))="","",OFFSET('Sanitation Data'!$E$29,0,10*ROW('Sanitation Data'!E118)))</f>
        <v/>
      </c>
      <c r="CR124" s="272" t="str">
        <f ca="true">+IF(OFFSET('Sanitation Data'!$E$30,0,10*ROW('Sanitation Data'!E118))="","",OFFSET('Sanitation Data'!$E$30,0,10*ROW('Sanitation Data'!E118)))</f>
        <v/>
      </c>
      <c r="CS124" s="272" t="str">
        <f ca="true">+IF(OFFSET('Sanitation Data'!$E$31,0,10*ROW('Sanitation Data'!E118))="","",OFFSET('Sanitation Data'!$E$31,0,10*ROW('Sanitation Data'!E118)))</f>
        <v/>
      </c>
      <c r="CT124" s="272" t="str">
        <f ca="true">+IF(OFFSET('Sanitation Data'!$E$32,0,10*ROW('Sanitation Data'!E118))="","",OFFSET('Sanitation Data'!$E$32,0,10*ROW('Sanitation Data'!E118)))</f>
        <v/>
      </c>
      <c r="CU124" s="272" t="str">
        <f ca="true">+IF(OFFSET('Sanitation Data'!$F$28,0,10*ROW('Sanitation Data'!F118))="","",OFFSET('Sanitation Data'!$F$28,0,10*ROW('Sanitation Data'!F118)))</f>
        <v/>
      </c>
      <c r="CV124" s="272" t="str">
        <f ca="true">+IF(OFFSET('Sanitation Data'!$F$29,0,10*ROW('Sanitation Data'!F118))="","",OFFSET('Sanitation Data'!$F$29,0,10*ROW('Sanitation Data'!F118)))</f>
        <v/>
      </c>
      <c r="CW124" s="272" t="str">
        <f ca="true">+IF(OFFSET('Sanitation Data'!$F$30,0,10*ROW('Sanitation Data'!F118))="","",OFFSET('Sanitation Data'!$F$30,0,10*ROW('Sanitation Data'!F118)))</f>
        <v/>
      </c>
      <c r="CX124" s="272" t="str">
        <f ca="true">+IF(OFFSET('Sanitation Data'!$F$31,0,10*ROW('Sanitation Data'!F118))="","",OFFSET('Sanitation Data'!$F$31,0,10*ROW('Sanitation Data'!F118)))</f>
        <v/>
      </c>
      <c r="CY124" s="272" t="str">
        <f ca="true">+IF(OFFSET('Sanitation Data'!$F$32,0,10*ROW('Sanitation Data'!F118))="","",OFFSET('Sanitation Data'!$F$32,0,10*ROW('Sanitation Data'!F118)))</f>
        <v/>
      </c>
      <c r="CZ124" s="272" t="str">
        <f ca="true">+IF(OFFSET('Sanitation Data'!$G$28,0,10*ROW('Sanitation Data'!G118))="","",OFFSET('Sanitation Data'!$G$28,0,10*ROW('Sanitation Data'!G118)))</f>
        <v/>
      </c>
      <c r="DA124" s="272" t="str">
        <f ca="true">+IF(OFFSET('Sanitation Data'!$G$29,0,10*ROW('Sanitation Data'!G118))="","",OFFSET('Sanitation Data'!$G$29,0,10*ROW('Sanitation Data'!G118)))</f>
        <v/>
      </c>
      <c r="DB124" s="272" t="str">
        <f ca="true">+IF(OFFSET('Sanitation Data'!$G$30,0,10*ROW('Sanitation Data'!G118))="","",OFFSET('Sanitation Data'!$G$30,0,10*ROW('Sanitation Data'!G118)))</f>
        <v/>
      </c>
      <c r="DC124" s="272" t="str">
        <f ca="true">+IF(OFFSET('Sanitation Data'!$G$31,0,10*ROW('Sanitation Data'!G118))="","",OFFSET('Sanitation Data'!$G$31,0,10*ROW('Sanitation Data'!G118)))</f>
        <v/>
      </c>
      <c r="DD124" s="272" t="str">
        <f ca="true">+IF(OFFSET('Sanitation Data'!$G$32,0,10*ROW('Sanitation Data'!G118))="","",OFFSET('Sanitation Data'!$G$32,0,10*ROW('Sanitation Data'!G118)))</f>
        <v/>
      </c>
      <c r="DE124" s="272" t="str">
        <f ca="true">+IF(OFFSET('Sanitation Data'!$H$28,0,10*ROW('Sanitation Data'!H118))="","",OFFSET('Sanitation Data'!$H$28,0,10*ROW('Sanitation Data'!H118)))</f>
        <v/>
      </c>
      <c r="DF124" s="272" t="str">
        <f ca="true">+IF(OFFSET('Sanitation Data'!$H$29,0,10*ROW('Sanitation Data'!H118))="","",OFFSET('Sanitation Data'!$H$29,0,10*ROW('Sanitation Data'!H118)))</f>
        <v/>
      </c>
      <c r="DG124" s="272" t="str">
        <f ca="true">+IF(OFFSET('Sanitation Data'!$H$30,0,10*ROW('Sanitation Data'!H118))="","",OFFSET('Sanitation Data'!$H$30,0,10*ROW('Sanitation Data'!H118)))</f>
        <v/>
      </c>
      <c r="DH124" s="272" t="str">
        <f ca="true">+IF(OFFSET('Sanitation Data'!$H$31,0,10*ROW('Sanitation Data'!H118))="","",OFFSET('Sanitation Data'!$H$31,0,10*ROW('Sanitation Data'!H118)))</f>
        <v/>
      </c>
      <c r="DI124" s="272" t="str">
        <f ca="true">+IF(OFFSET('Sanitation Data'!$H$32,0,10*ROW('Sanitation Data'!H118))="","",OFFSET('Sanitation Data'!$H$32,0,10*ROW('Sanitation Data'!H118)))</f>
        <v/>
      </c>
      <c r="DJ124" s="272" t="str">
        <f ca="true">+IF(OFFSET('Sanitation Data'!$I$28,0,10*ROW('Sanitation Data'!I118))="","",OFFSET('Sanitation Data'!$I$28,0,10*ROW('Sanitation Data'!I118)))</f>
        <v/>
      </c>
      <c r="DK124" s="272" t="str">
        <f ca="true">+IF(OFFSET('Sanitation Data'!$I$29,0,10*ROW('Sanitation Data'!I118))="","",OFFSET('Sanitation Data'!$I$29,0,10*ROW('Sanitation Data'!I118)))</f>
        <v/>
      </c>
      <c r="DL124" s="272" t="str">
        <f ca="true">+IF(OFFSET('Sanitation Data'!$I$30,0,10*ROW('Sanitation Data'!I118))="","",OFFSET('Sanitation Data'!$I$30,0,10*ROW('Sanitation Data'!I118)))</f>
        <v/>
      </c>
      <c r="DM124" s="272" t="str">
        <f ca="true">+IF(OFFSET('Sanitation Data'!$I$31,0,10*ROW('Sanitation Data'!I118))="","",OFFSET('Sanitation Data'!$I$31,0,10*ROW('Sanitation Data'!I118)))</f>
        <v/>
      </c>
      <c r="DN124" s="272" t="str">
        <f ca="true">+IF(OFFSET('Sanitation Data'!$I$32,0,10*ROW('Sanitation Data'!I118))="","",OFFSET('Sanitation Data'!$I$32,0,10*ROW('Sanitation Data'!I118)))</f>
        <v/>
      </c>
      <c r="DO124" s="272" t="str">
        <f ca="true">+IF(OFFSET('Hygiene Data'!$D$11,0,10*ROW('Hygiene Data'!D118))="","",OFFSET('Hygiene Data'!$D$11,0,10*ROW('Hygiene Data'!D118)))</f>
        <v/>
      </c>
      <c r="DP124" s="272" t="str">
        <f ca="true">+IF(OFFSET('Hygiene Data'!$D$12,0,10*ROW('Hygiene Data'!D118))="","",OFFSET('Hygiene Data'!$D$12,0,10*ROW('Hygiene Data'!D118)))</f>
        <v/>
      </c>
      <c r="DQ124" s="272" t="str">
        <f ca="true">+IF(OFFSET('Hygiene Data'!$D$13,0,10*ROW('Hygiene Data'!D118))="","",OFFSET('Hygiene Data'!$D$13,0,10*ROW('Hygiene Data'!D118)))</f>
        <v/>
      </c>
      <c r="DR124" s="272" t="str">
        <f ca="true">+IF(OFFSET('Hygiene Data'!$E$11,0,10*ROW('Hygiene Data'!E118))="","",OFFSET('Hygiene Data'!$E$11,0,10*ROW('Hygiene Data'!E118)))</f>
        <v/>
      </c>
      <c r="DS124" s="272" t="str">
        <f ca="true">+IF(OFFSET('Hygiene Data'!$E$12,0,10*ROW('Hygiene Data'!E118))="","",OFFSET('Hygiene Data'!$E$12,0,10*ROW('Hygiene Data'!E118)))</f>
        <v/>
      </c>
      <c r="DT124" s="272" t="str">
        <f ca="true">+IF(OFFSET('Hygiene Data'!$E$13,0,10*ROW('Hygiene Data'!E118))="","",OFFSET('Hygiene Data'!$E$13,0,10*ROW('Hygiene Data'!E118)))</f>
        <v/>
      </c>
      <c r="DU124" s="272" t="str">
        <f ca="true">+IF(OFFSET('Hygiene Data'!$F$11,0,10*ROW('Hygiene Data'!F118))="","",OFFSET('Hygiene Data'!$F$11,0,10*ROW('Hygiene Data'!F118)))</f>
        <v/>
      </c>
      <c r="DV124" s="272" t="str">
        <f ca="true">+IF(OFFSET('Hygiene Data'!$F$12,0,10*ROW('Hygiene Data'!F118))="","",OFFSET('Hygiene Data'!$F$12,0,10*ROW('Hygiene Data'!F118)))</f>
        <v/>
      </c>
      <c r="DW124" s="272" t="str">
        <f ca="true">+IF(OFFSET('Hygiene Data'!$F$13,0,10*ROW('Hygiene Data'!F118))="","",OFFSET('Hygiene Data'!$F$13,0,10*ROW('Hygiene Data'!F118)))</f>
        <v/>
      </c>
      <c r="DX124" s="272" t="str">
        <f ca="true">+IF(OFFSET('Hygiene Data'!$G$11,0,10*ROW('Hygiene Data'!G118))="","",OFFSET('Hygiene Data'!$G$11,0,10*ROW('Hygiene Data'!G118)))</f>
        <v/>
      </c>
      <c r="DY124" s="272" t="str">
        <f ca="true">+IF(OFFSET('Hygiene Data'!$G$12,0,10*ROW('Hygiene Data'!G118))="","",OFFSET('Hygiene Data'!$G$12,0,10*ROW('Hygiene Data'!G118)))</f>
        <v/>
      </c>
      <c r="DZ124" s="272" t="str">
        <f ca="true">+IF(OFFSET('Hygiene Data'!$G$13,0,10*ROW('Hygiene Data'!G118))="","",OFFSET('Hygiene Data'!$G$13,0,10*ROW('Hygiene Data'!G118)))</f>
        <v/>
      </c>
      <c r="EA124" s="272" t="str">
        <f ca="true">+IF(OFFSET('Hygiene Data'!$H$11,0,10*ROW('Hygiene Data'!H118))="","",OFFSET('Hygiene Data'!$H$11,0,10*ROW('Hygiene Data'!H118)))</f>
        <v/>
      </c>
      <c r="EB124" s="272" t="str">
        <f ca="true">+IF(OFFSET('Hygiene Data'!$H$12,0,10*ROW('Hygiene Data'!H118))="","",OFFSET('Hygiene Data'!$H$12,0,10*ROW('Hygiene Data'!H118)))</f>
        <v/>
      </c>
      <c r="EC124" s="272" t="str">
        <f ca="true">+IF(OFFSET('Hygiene Data'!$H$13,0,10*ROW('Hygiene Data'!H118))="","",OFFSET('Hygiene Data'!$H$13,0,10*ROW('Hygiene Data'!H118)))</f>
        <v/>
      </c>
      <c r="ED124" s="272" t="str">
        <f ca="true">+IF(OFFSET('Hygiene Data'!$I$11,0,10*ROW('Hygiene Data'!I118))="","",OFFSET('Hygiene Data'!$I$11,0,10*ROW('Hygiene Data'!I118)))</f>
        <v/>
      </c>
      <c r="EE124" s="272" t="str">
        <f ca="true">+IF(OFFSET('Hygiene Data'!$I$12,0,10*ROW('Hygiene Data'!I118))="","",OFFSET('Hygiene Data'!$I$12,0,10*ROW('Hygiene Data'!I118)))</f>
        <v/>
      </c>
      <c r="EF124" s="272" t="str">
        <f ca="true">+IF(OFFSET('Hygiene Data'!$I$13,0,10*ROW('Hygiene Data'!I118))="","",OFFSET('Hygiene Data'!$I$13,0,10*ROW('Hygiene Data'!I118)))</f>
        <v/>
      </c>
    </row>
    <row xmlns:x14ac="http://schemas.microsoft.com/office/spreadsheetml/2009/9/ac" r="125" x14ac:dyDescent="0.2">
      <c r="A125" s="36" t="str">
        <f ca="true">+IF(OFFSET('Water Data'!$B$2,0,10*ROW('Water Data'!E119))="","",OFFSET('Water Data'!$B$2,0,10*ROW('Water Data'!E119)))</f>
        <v/>
      </c>
      <c r="B125" s="36" t="str">
        <f ca="true">+IF(OFFSET('Water Data'!$C$2,0,10*ROW('Water Data'!F119))="","",OFFSET('Water Data'!$C$2,0,10*ROW('Water Data'!F119)))</f>
        <v/>
      </c>
      <c r="C125" s="328" t="str">
        <f t="shared" ca="true" si="1"/>
        <v/>
      </c>
      <c r="D125" s="93"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93"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93"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93"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93"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93"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93"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93"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93"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93"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93"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93"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93"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93"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93"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93"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93"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93"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94"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94"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94"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94"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94"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94"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94"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94"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94"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94"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94"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94"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94"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94"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94"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94"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94"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94"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94"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94"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94"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94"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94"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94"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94"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94"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94"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94"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94"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94"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95"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95"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95"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95"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95"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95"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95"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95"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95"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95"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95"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95"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95"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95"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95"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95"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95"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95"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72"/>
      <c r="BS125" s="272" t="str">
        <f ca="true">+IF(OFFSET('Water Data'!$D$27,0,10*ROW('Water Data'!D119))="","",OFFSET('Water Data'!$D$27,0,10*ROW('Water Data'!D119)))</f>
        <v/>
      </c>
      <c r="BT125" s="272" t="str">
        <f ca="true">+IF(OFFSET('Water Data'!$D$28,0,10*ROW('Water Data'!D119))="","",OFFSET('Water Data'!$D$28,0,10*ROW('Water Data'!D119)))</f>
        <v/>
      </c>
      <c r="BU125" s="272" t="str">
        <f ca="true">+IF(OFFSET('Water Data'!$D$29,0,10*ROW('Water Data'!D119))="","",OFFSET('Water Data'!$D$29,0,10*ROW('Water Data'!D119)))</f>
        <v/>
      </c>
      <c r="BV125" s="272" t="str">
        <f ca="true">+IF(OFFSET('Water Data'!$E$27,0,10*ROW('Water Data'!E119))="","",OFFSET('Water Data'!$E$27,0,10*ROW('Water Data'!E119)))</f>
        <v/>
      </c>
      <c r="BW125" s="272" t="str">
        <f ca="true">+IF(OFFSET('Water Data'!$E$28,0,10*ROW('Water Data'!E119))="","",OFFSET('Water Data'!$E$28,0,10*ROW('Water Data'!E119)))</f>
        <v/>
      </c>
      <c r="BX125" s="272" t="str">
        <f ca="true">+IF(OFFSET('Water Data'!$E$29,0,10*ROW('Water Data'!E119))="","",OFFSET('Water Data'!$E$29,0,10*ROW('Water Data'!E119)))</f>
        <v/>
      </c>
      <c r="BY125" s="272" t="str">
        <f ca="true">+IF(OFFSET('Water Data'!$F$27,0,10*ROW('Water Data'!F119))="","",OFFSET('Water Data'!$F$27,0,10*ROW('Water Data'!F119)))</f>
        <v/>
      </c>
      <c r="BZ125" s="272" t="str">
        <f ca="true">+IF(OFFSET('Water Data'!$F$28,0,10*ROW('Water Data'!F119))="","",OFFSET('Water Data'!$F$28,0,10*ROW('Water Data'!F119)))</f>
        <v/>
      </c>
      <c r="CA125" s="272" t="str">
        <f ca="true">+IF(OFFSET('Water Data'!$F$29,0,10*ROW('Water Data'!F119))="","",OFFSET('Water Data'!$F$29,0,10*ROW('Water Data'!F119)))</f>
        <v/>
      </c>
      <c r="CB125" s="272" t="str">
        <f ca="true">+IF(OFFSET('Water Data'!$G$27,0,10*ROW('Water Data'!G119))="","",OFFSET('Water Data'!$G$27,0,10*ROW('Water Data'!G119)))</f>
        <v/>
      </c>
      <c r="CC125" s="272" t="str">
        <f ca="true">+IF(OFFSET('Water Data'!$G$28,0,10*ROW('Water Data'!G119))="","",OFFSET('Water Data'!$G$28,0,10*ROW('Water Data'!G119)))</f>
        <v/>
      </c>
      <c r="CD125" s="272" t="str">
        <f ca="true">+IF(OFFSET('Water Data'!$G$29,0,10*ROW('Water Data'!G119))="","",OFFSET('Water Data'!$G$29,0,10*ROW('Water Data'!G119)))</f>
        <v/>
      </c>
      <c r="CE125" s="272" t="str">
        <f ca="true">+IF(OFFSET('Water Data'!$H$27,0,10*ROW('Water Data'!H119))="","",OFFSET('Water Data'!$H$27,0,10*ROW('Water Data'!H119)))</f>
        <v/>
      </c>
      <c r="CF125" s="272" t="str">
        <f ca="true">+IF(OFFSET('Water Data'!$H$28,0,10*ROW('Water Data'!H119))="","",OFFSET('Water Data'!$H$28,0,10*ROW('Water Data'!H119)))</f>
        <v/>
      </c>
      <c r="CG125" s="272" t="str">
        <f ca="true">+IF(OFFSET('Water Data'!$H$29,0,10*ROW('Water Data'!H119))="","",OFFSET('Water Data'!$H$29,0,10*ROW('Water Data'!H119)))</f>
        <v/>
      </c>
      <c r="CH125" s="272" t="str">
        <f ca="true">+IF(OFFSET('Water Data'!$I$27,0,10*ROW('Water Data'!I119))="","",OFFSET('Water Data'!$I$27,0,10*ROW('Water Data'!I119)))</f>
        <v/>
      </c>
      <c r="CI125" s="272" t="str">
        <f ca="true">+IF(OFFSET('Water Data'!$I$28,0,10*ROW('Water Data'!I119))="","",OFFSET('Water Data'!$I$28,0,10*ROW('Water Data'!I119)))</f>
        <v/>
      </c>
      <c r="CJ125" s="272" t="str">
        <f ca="true">+IF(OFFSET('Water Data'!$I$29,0,10*ROW('Water Data'!I119))="","",OFFSET('Water Data'!$I$29,0,10*ROW('Water Data'!I119)))</f>
        <v/>
      </c>
      <c r="CK125" s="272" t="str">
        <f ca="true">+IF(OFFSET('Sanitation Data'!$D$28,0,10*ROW('Sanitation Data'!D119))="","",OFFSET('Sanitation Data'!$D$28,0,10*ROW('Sanitation Data'!D119)))</f>
        <v/>
      </c>
      <c r="CL125" s="272" t="str">
        <f ca="true">+IF(OFFSET('Sanitation Data'!$D$29,0,10*ROW('Sanitation Data'!D119))="","",OFFSET('Sanitation Data'!$D$29,0,10*ROW('Sanitation Data'!D119)))</f>
        <v/>
      </c>
      <c r="CM125" s="272" t="str">
        <f ca="true">+IF(OFFSET('Sanitation Data'!$D$30,0,10*ROW('Sanitation Data'!D119))="","",OFFSET('Sanitation Data'!$D$30,0,10*ROW('Sanitation Data'!D119)))</f>
        <v/>
      </c>
      <c r="CN125" s="272" t="str">
        <f ca="true">+IF(OFFSET('Sanitation Data'!$D$31,0,10*ROW('Sanitation Data'!D119))="","",OFFSET('Sanitation Data'!$D$31,0,10*ROW('Sanitation Data'!D119)))</f>
        <v/>
      </c>
      <c r="CO125" s="272" t="str">
        <f ca="true">+IF(OFFSET('Sanitation Data'!$D$32,0,10*ROW('Sanitation Data'!D119))="","",OFFSET('Sanitation Data'!$D$32,0,10*ROW('Sanitation Data'!D119)))</f>
        <v/>
      </c>
      <c r="CP125" s="272" t="str">
        <f ca="true">+IF(OFFSET('Sanitation Data'!$E$28,0,10*ROW('Sanitation Data'!E119))="","",OFFSET('Sanitation Data'!$E$28,0,10*ROW('Sanitation Data'!E119)))</f>
        <v/>
      </c>
      <c r="CQ125" s="272" t="str">
        <f ca="true">+IF(OFFSET('Sanitation Data'!$E$29,0,10*ROW('Sanitation Data'!E119))="","",OFFSET('Sanitation Data'!$E$29,0,10*ROW('Sanitation Data'!E119)))</f>
        <v/>
      </c>
      <c r="CR125" s="272" t="str">
        <f ca="true">+IF(OFFSET('Sanitation Data'!$E$30,0,10*ROW('Sanitation Data'!E119))="","",OFFSET('Sanitation Data'!$E$30,0,10*ROW('Sanitation Data'!E119)))</f>
        <v/>
      </c>
      <c r="CS125" s="272" t="str">
        <f ca="true">+IF(OFFSET('Sanitation Data'!$E$31,0,10*ROW('Sanitation Data'!E119))="","",OFFSET('Sanitation Data'!$E$31,0,10*ROW('Sanitation Data'!E119)))</f>
        <v/>
      </c>
      <c r="CT125" s="272" t="str">
        <f ca="true">+IF(OFFSET('Sanitation Data'!$E$32,0,10*ROW('Sanitation Data'!E119))="","",OFFSET('Sanitation Data'!$E$32,0,10*ROW('Sanitation Data'!E119)))</f>
        <v/>
      </c>
      <c r="CU125" s="272" t="str">
        <f ca="true">+IF(OFFSET('Sanitation Data'!$F$28,0,10*ROW('Sanitation Data'!F119))="","",OFFSET('Sanitation Data'!$F$28,0,10*ROW('Sanitation Data'!F119)))</f>
        <v/>
      </c>
      <c r="CV125" s="272" t="str">
        <f ca="true">+IF(OFFSET('Sanitation Data'!$F$29,0,10*ROW('Sanitation Data'!F119))="","",OFFSET('Sanitation Data'!$F$29,0,10*ROW('Sanitation Data'!F119)))</f>
        <v/>
      </c>
      <c r="CW125" s="272" t="str">
        <f ca="true">+IF(OFFSET('Sanitation Data'!$F$30,0,10*ROW('Sanitation Data'!F119))="","",OFFSET('Sanitation Data'!$F$30,0,10*ROW('Sanitation Data'!F119)))</f>
        <v/>
      </c>
      <c r="CX125" s="272" t="str">
        <f ca="true">+IF(OFFSET('Sanitation Data'!$F$31,0,10*ROW('Sanitation Data'!F119))="","",OFFSET('Sanitation Data'!$F$31,0,10*ROW('Sanitation Data'!F119)))</f>
        <v/>
      </c>
      <c r="CY125" s="272" t="str">
        <f ca="true">+IF(OFFSET('Sanitation Data'!$F$32,0,10*ROW('Sanitation Data'!F119))="","",OFFSET('Sanitation Data'!$F$32,0,10*ROW('Sanitation Data'!F119)))</f>
        <v/>
      </c>
      <c r="CZ125" s="272" t="str">
        <f ca="true">+IF(OFFSET('Sanitation Data'!$G$28,0,10*ROW('Sanitation Data'!G119))="","",OFFSET('Sanitation Data'!$G$28,0,10*ROW('Sanitation Data'!G119)))</f>
        <v/>
      </c>
      <c r="DA125" s="272" t="str">
        <f ca="true">+IF(OFFSET('Sanitation Data'!$G$29,0,10*ROW('Sanitation Data'!G119))="","",OFFSET('Sanitation Data'!$G$29,0,10*ROW('Sanitation Data'!G119)))</f>
        <v/>
      </c>
      <c r="DB125" s="272" t="str">
        <f ca="true">+IF(OFFSET('Sanitation Data'!$G$30,0,10*ROW('Sanitation Data'!G119))="","",OFFSET('Sanitation Data'!$G$30,0,10*ROW('Sanitation Data'!G119)))</f>
        <v/>
      </c>
      <c r="DC125" s="272" t="str">
        <f ca="true">+IF(OFFSET('Sanitation Data'!$G$31,0,10*ROW('Sanitation Data'!G119))="","",OFFSET('Sanitation Data'!$G$31,0,10*ROW('Sanitation Data'!G119)))</f>
        <v/>
      </c>
      <c r="DD125" s="272" t="str">
        <f ca="true">+IF(OFFSET('Sanitation Data'!$G$32,0,10*ROW('Sanitation Data'!G119))="","",OFFSET('Sanitation Data'!$G$32,0,10*ROW('Sanitation Data'!G119)))</f>
        <v/>
      </c>
      <c r="DE125" s="272" t="str">
        <f ca="true">+IF(OFFSET('Sanitation Data'!$H$28,0,10*ROW('Sanitation Data'!H119))="","",OFFSET('Sanitation Data'!$H$28,0,10*ROW('Sanitation Data'!H119)))</f>
        <v/>
      </c>
      <c r="DF125" s="272" t="str">
        <f ca="true">+IF(OFFSET('Sanitation Data'!$H$29,0,10*ROW('Sanitation Data'!H119))="","",OFFSET('Sanitation Data'!$H$29,0,10*ROW('Sanitation Data'!H119)))</f>
        <v/>
      </c>
      <c r="DG125" s="272" t="str">
        <f ca="true">+IF(OFFSET('Sanitation Data'!$H$30,0,10*ROW('Sanitation Data'!H119))="","",OFFSET('Sanitation Data'!$H$30,0,10*ROW('Sanitation Data'!H119)))</f>
        <v/>
      </c>
      <c r="DH125" s="272" t="str">
        <f ca="true">+IF(OFFSET('Sanitation Data'!$H$31,0,10*ROW('Sanitation Data'!H119))="","",OFFSET('Sanitation Data'!$H$31,0,10*ROW('Sanitation Data'!H119)))</f>
        <v/>
      </c>
      <c r="DI125" s="272" t="str">
        <f ca="true">+IF(OFFSET('Sanitation Data'!$H$32,0,10*ROW('Sanitation Data'!H119))="","",OFFSET('Sanitation Data'!$H$32,0,10*ROW('Sanitation Data'!H119)))</f>
        <v/>
      </c>
      <c r="DJ125" s="272" t="str">
        <f ca="true">+IF(OFFSET('Sanitation Data'!$I$28,0,10*ROW('Sanitation Data'!I119))="","",OFFSET('Sanitation Data'!$I$28,0,10*ROW('Sanitation Data'!I119)))</f>
        <v/>
      </c>
      <c r="DK125" s="272" t="str">
        <f ca="true">+IF(OFFSET('Sanitation Data'!$I$29,0,10*ROW('Sanitation Data'!I119))="","",OFFSET('Sanitation Data'!$I$29,0,10*ROW('Sanitation Data'!I119)))</f>
        <v/>
      </c>
      <c r="DL125" s="272" t="str">
        <f ca="true">+IF(OFFSET('Sanitation Data'!$I$30,0,10*ROW('Sanitation Data'!I119))="","",OFFSET('Sanitation Data'!$I$30,0,10*ROW('Sanitation Data'!I119)))</f>
        <v/>
      </c>
      <c r="DM125" s="272" t="str">
        <f ca="true">+IF(OFFSET('Sanitation Data'!$I$31,0,10*ROW('Sanitation Data'!I119))="","",OFFSET('Sanitation Data'!$I$31,0,10*ROW('Sanitation Data'!I119)))</f>
        <v/>
      </c>
      <c r="DN125" s="272" t="str">
        <f ca="true">+IF(OFFSET('Sanitation Data'!$I$32,0,10*ROW('Sanitation Data'!I119))="","",OFFSET('Sanitation Data'!$I$32,0,10*ROW('Sanitation Data'!I119)))</f>
        <v/>
      </c>
      <c r="DO125" s="272" t="str">
        <f ca="true">+IF(OFFSET('Hygiene Data'!$D$11,0,10*ROW('Hygiene Data'!D119))="","",OFFSET('Hygiene Data'!$D$11,0,10*ROW('Hygiene Data'!D119)))</f>
        <v/>
      </c>
      <c r="DP125" s="272" t="str">
        <f ca="true">+IF(OFFSET('Hygiene Data'!$D$12,0,10*ROW('Hygiene Data'!D119))="","",OFFSET('Hygiene Data'!$D$12,0,10*ROW('Hygiene Data'!D119)))</f>
        <v/>
      </c>
      <c r="DQ125" s="272" t="str">
        <f ca="true">+IF(OFFSET('Hygiene Data'!$D$13,0,10*ROW('Hygiene Data'!D119))="","",OFFSET('Hygiene Data'!$D$13,0,10*ROW('Hygiene Data'!D119)))</f>
        <v/>
      </c>
      <c r="DR125" s="272" t="str">
        <f ca="true">+IF(OFFSET('Hygiene Data'!$E$11,0,10*ROW('Hygiene Data'!E119))="","",OFFSET('Hygiene Data'!$E$11,0,10*ROW('Hygiene Data'!E119)))</f>
        <v/>
      </c>
      <c r="DS125" s="272" t="str">
        <f ca="true">+IF(OFFSET('Hygiene Data'!$E$12,0,10*ROW('Hygiene Data'!E119))="","",OFFSET('Hygiene Data'!$E$12,0,10*ROW('Hygiene Data'!E119)))</f>
        <v/>
      </c>
      <c r="DT125" s="272" t="str">
        <f ca="true">+IF(OFFSET('Hygiene Data'!$E$13,0,10*ROW('Hygiene Data'!E119))="","",OFFSET('Hygiene Data'!$E$13,0,10*ROW('Hygiene Data'!E119)))</f>
        <v/>
      </c>
      <c r="DU125" s="272" t="str">
        <f ca="true">+IF(OFFSET('Hygiene Data'!$F$11,0,10*ROW('Hygiene Data'!F119))="","",OFFSET('Hygiene Data'!$F$11,0,10*ROW('Hygiene Data'!F119)))</f>
        <v/>
      </c>
      <c r="DV125" s="272" t="str">
        <f ca="true">+IF(OFFSET('Hygiene Data'!$F$12,0,10*ROW('Hygiene Data'!F119))="","",OFFSET('Hygiene Data'!$F$12,0,10*ROW('Hygiene Data'!F119)))</f>
        <v/>
      </c>
      <c r="DW125" s="272" t="str">
        <f ca="true">+IF(OFFSET('Hygiene Data'!$F$13,0,10*ROW('Hygiene Data'!F119))="","",OFFSET('Hygiene Data'!$F$13,0,10*ROW('Hygiene Data'!F119)))</f>
        <v/>
      </c>
      <c r="DX125" s="272" t="str">
        <f ca="true">+IF(OFFSET('Hygiene Data'!$G$11,0,10*ROW('Hygiene Data'!G119))="","",OFFSET('Hygiene Data'!$G$11,0,10*ROW('Hygiene Data'!G119)))</f>
        <v/>
      </c>
      <c r="DY125" s="272" t="str">
        <f ca="true">+IF(OFFSET('Hygiene Data'!$G$12,0,10*ROW('Hygiene Data'!G119))="","",OFFSET('Hygiene Data'!$G$12,0,10*ROW('Hygiene Data'!G119)))</f>
        <v/>
      </c>
      <c r="DZ125" s="272" t="str">
        <f ca="true">+IF(OFFSET('Hygiene Data'!$G$13,0,10*ROW('Hygiene Data'!G119))="","",OFFSET('Hygiene Data'!$G$13,0,10*ROW('Hygiene Data'!G119)))</f>
        <v/>
      </c>
      <c r="EA125" s="272" t="str">
        <f ca="true">+IF(OFFSET('Hygiene Data'!$H$11,0,10*ROW('Hygiene Data'!H119))="","",OFFSET('Hygiene Data'!$H$11,0,10*ROW('Hygiene Data'!H119)))</f>
        <v/>
      </c>
      <c r="EB125" s="272" t="str">
        <f ca="true">+IF(OFFSET('Hygiene Data'!$H$12,0,10*ROW('Hygiene Data'!H119))="","",OFFSET('Hygiene Data'!$H$12,0,10*ROW('Hygiene Data'!H119)))</f>
        <v/>
      </c>
      <c r="EC125" s="272" t="str">
        <f ca="true">+IF(OFFSET('Hygiene Data'!$H$13,0,10*ROW('Hygiene Data'!H119))="","",OFFSET('Hygiene Data'!$H$13,0,10*ROW('Hygiene Data'!H119)))</f>
        <v/>
      </c>
      <c r="ED125" s="272" t="str">
        <f ca="true">+IF(OFFSET('Hygiene Data'!$I$11,0,10*ROW('Hygiene Data'!I119))="","",OFFSET('Hygiene Data'!$I$11,0,10*ROW('Hygiene Data'!I119)))</f>
        <v/>
      </c>
      <c r="EE125" s="272" t="str">
        <f ca="true">+IF(OFFSET('Hygiene Data'!$I$12,0,10*ROW('Hygiene Data'!I119))="","",OFFSET('Hygiene Data'!$I$12,0,10*ROW('Hygiene Data'!I119)))</f>
        <v/>
      </c>
      <c r="EF125" s="272" t="str">
        <f ca="true">+IF(OFFSET('Hygiene Data'!$I$13,0,10*ROW('Hygiene Data'!I119))="","",OFFSET('Hygiene Data'!$I$13,0,10*ROW('Hygiene Data'!I119)))</f>
        <v/>
      </c>
    </row>
    <row xmlns:x14ac="http://schemas.microsoft.com/office/spreadsheetml/2009/9/ac" r="126" x14ac:dyDescent="0.2">
      <c r="A126" s="36" t="str">
        <f ca="true">+IF(OFFSET('Water Data'!$B$2,0,10*ROW('Water Data'!E120))="","",OFFSET('Water Data'!$B$2,0,10*ROW('Water Data'!E120)))</f>
        <v/>
      </c>
      <c r="B126" s="36" t="str">
        <f ca="true">+IF(OFFSET('Water Data'!$C$2,0,10*ROW('Water Data'!F120))="","",OFFSET('Water Data'!$C$2,0,10*ROW('Water Data'!F120)))</f>
        <v/>
      </c>
      <c r="C126" s="328" t="str">
        <f t="shared" ca="true" si="1"/>
        <v/>
      </c>
      <c r="D126" s="93"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93"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93"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93"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93"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93"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93"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93"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93"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93"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93"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93"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93"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93"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93"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93"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93"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93"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94"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94"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94"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94"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94"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94"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94"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94"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94"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94"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94"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94"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94"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94"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94"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94"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94"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94"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94"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94"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94"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94"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94"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94"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94"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94"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94"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94"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94"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94"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95"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95"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95"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95"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95"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95"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95"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95"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95"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95"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95"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95"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95"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95"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95"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95"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95"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95"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72"/>
      <c r="BS126" s="272" t="str">
        <f ca="true">+IF(OFFSET('Water Data'!$D$27,0,10*ROW('Water Data'!D120))="","",OFFSET('Water Data'!$D$27,0,10*ROW('Water Data'!D120)))</f>
        <v/>
      </c>
      <c r="BT126" s="272" t="str">
        <f ca="true">+IF(OFFSET('Water Data'!$D$28,0,10*ROW('Water Data'!D120))="","",OFFSET('Water Data'!$D$28,0,10*ROW('Water Data'!D120)))</f>
        <v/>
      </c>
      <c r="BU126" s="272" t="str">
        <f ca="true">+IF(OFFSET('Water Data'!$D$29,0,10*ROW('Water Data'!D120))="","",OFFSET('Water Data'!$D$29,0,10*ROW('Water Data'!D120)))</f>
        <v/>
      </c>
      <c r="BV126" s="272" t="str">
        <f ca="true">+IF(OFFSET('Water Data'!$E$27,0,10*ROW('Water Data'!E120))="","",OFFSET('Water Data'!$E$27,0,10*ROW('Water Data'!E120)))</f>
        <v/>
      </c>
      <c r="BW126" s="272" t="str">
        <f ca="true">+IF(OFFSET('Water Data'!$E$28,0,10*ROW('Water Data'!E120))="","",OFFSET('Water Data'!$E$28,0,10*ROW('Water Data'!E120)))</f>
        <v/>
      </c>
      <c r="BX126" s="272" t="str">
        <f ca="true">+IF(OFFSET('Water Data'!$E$29,0,10*ROW('Water Data'!E120))="","",OFFSET('Water Data'!$E$29,0,10*ROW('Water Data'!E120)))</f>
        <v/>
      </c>
      <c r="BY126" s="272" t="str">
        <f ca="true">+IF(OFFSET('Water Data'!$F$27,0,10*ROW('Water Data'!F120))="","",OFFSET('Water Data'!$F$27,0,10*ROW('Water Data'!F120)))</f>
        <v/>
      </c>
      <c r="BZ126" s="272" t="str">
        <f ca="true">+IF(OFFSET('Water Data'!$F$28,0,10*ROW('Water Data'!F120))="","",OFFSET('Water Data'!$F$28,0,10*ROW('Water Data'!F120)))</f>
        <v/>
      </c>
      <c r="CA126" s="272" t="str">
        <f ca="true">+IF(OFFSET('Water Data'!$F$29,0,10*ROW('Water Data'!F120))="","",OFFSET('Water Data'!$F$29,0,10*ROW('Water Data'!F120)))</f>
        <v/>
      </c>
      <c r="CB126" s="272" t="str">
        <f ca="true">+IF(OFFSET('Water Data'!$G$27,0,10*ROW('Water Data'!G120))="","",OFFSET('Water Data'!$G$27,0,10*ROW('Water Data'!G120)))</f>
        <v/>
      </c>
      <c r="CC126" s="272" t="str">
        <f ca="true">+IF(OFFSET('Water Data'!$G$28,0,10*ROW('Water Data'!G120))="","",OFFSET('Water Data'!$G$28,0,10*ROW('Water Data'!G120)))</f>
        <v/>
      </c>
      <c r="CD126" s="272" t="str">
        <f ca="true">+IF(OFFSET('Water Data'!$G$29,0,10*ROW('Water Data'!G120))="","",OFFSET('Water Data'!$G$29,0,10*ROW('Water Data'!G120)))</f>
        <v/>
      </c>
      <c r="CE126" s="272" t="str">
        <f ca="true">+IF(OFFSET('Water Data'!$H$27,0,10*ROW('Water Data'!H120))="","",OFFSET('Water Data'!$H$27,0,10*ROW('Water Data'!H120)))</f>
        <v/>
      </c>
      <c r="CF126" s="272" t="str">
        <f ca="true">+IF(OFFSET('Water Data'!$H$28,0,10*ROW('Water Data'!H120))="","",OFFSET('Water Data'!$H$28,0,10*ROW('Water Data'!H120)))</f>
        <v/>
      </c>
      <c r="CG126" s="272" t="str">
        <f ca="true">+IF(OFFSET('Water Data'!$H$29,0,10*ROW('Water Data'!H120))="","",OFFSET('Water Data'!$H$29,0,10*ROW('Water Data'!H120)))</f>
        <v/>
      </c>
      <c r="CH126" s="272" t="str">
        <f ca="true">+IF(OFFSET('Water Data'!$I$27,0,10*ROW('Water Data'!I120))="","",OFFSET('Water Data'!$I$27,0,10*ROW('Water Data'!I120)))</f>
        <v/>
      </c>
      <c r="CI126" s="272" t="str">
        <f ca="true">+IF(OFFSET('Water Data'!$I$28,0,10*ROW('Water Data'!I120))="","",OFFSET('Water Data'!$I$28,0,10*ROW('Water Data'!I120)))</f>
        <v/>
      </c>
      <c r="CJ126" s="272" t="str">
        <f ca="true">+IF(OFFSET('Water Data'!$I$29,0,10*ROW('Water Data'!I120))="","",OFFSET('Water Data'!$I$29,0,10*ROW('Water Data'!I120)))</f>
        <v/>
      </c>
      <c r="CK126" s="272" t="str">
        <f ca="true">+IF(OFFSET('Sanitation Data'!$D$28,0,10*ROW('Sanitation Data'!D120))="","",OFFSET('Sanitation Data'!$D$28,0,10*ROW('Sanitation Data'!D120)))</f>
        <v/>
      </c>
      <c r="CL126" s="272" t="str">
        <f ca="true">+IF(OFFSET('Sanitation Data'!$D$29,0,10*ROW('Sanitation Data'!D120))="","",OFFSET('Sanitation Data'!$D$29,0,10*ROW('Sanitation Data'!D120)))</f>
        <v/>
      </c>
      <c r="CM126" s="272" t="str">
        <f ca="true">+IF(OFFSET('Sanitation Data'!$D$30,0,10*ROW('Sanitation Data'!D120))="","",OFFSET('Sanitation Data'!$D$30,0,10*ROW('Sanitation Data'!D120)))</f>
        <v/>
      </c>
      <c r="CN126" s="272" t="str">
        <f ca="true">+IF(OFFSET('Sanitation Data'!$D$31,0,10*ROW('Sanitation Data'!D120))="","",OFFSET('Sanitation Data'!$D$31,0,10*ROW('Sanitation Data'!D120)))</f>
        <v/>
      </c>
      <c r="CO126" s="272" t="str">
        <f ca="true">+IF(OFFSET('Sanitation Data'!$D$32,0,10*ROW('Sanitation Data'!D120))="","",OFFSET('Sanitation Data'!$D$32,0,10*ROW('Sanitation Data'!D120)))</f>
        <v/>
      </c>
      <c r="CP126" s="272" t="str">
        <f ca="true">+IF(OFFSET('Sanitation Data'!$E$28,0,10*ROW('Sanitation Data'!E120))="","",OFFSET('Sanitation Data'!$E$28,0,10*ROW('Sanitation Data'!E120)))</f>
        <v/>
      </c>
      <c r="CQ126" s="272" t="str">
        <f ca="true">+IF(OFFSET('Sanitation Data'!$E$29,0,10*ROW('Sanitation Data'!E120))="","",OFFSET('Sanitation Data'!$E$29,0,10*ROW('Sanitation Data'!E120)))</f>
        <v/>
      </c>
      <c r="CR126" s="272" t="str">
        <f ca="true">+IF(OFFSET('Sanitation Data'!$E$30,0,10*ROW('Sanitation Data'!E120))="","",OFFSET('Sanitation Data'!$E$30,0,10*ROW('Sanitation Data'!E120)))</f>
        <v/>
      </c>
      <c r="CS126" s="272" t="str">
        <f ca="true">+IF(OFFSET('Sanitation Data'!$E$31,0,10*ROW('Sanitation Data'!E120))="","",OFFSET('Sanitation Data'!$E$31,0,10*ROW('Sanitation Data'!E120)))</f>
        <v/>
      </c>
      <c r="CT126" s="272" t="str">
        <f ca="true">+IF(OFFSET('Sanitation Data'!$E$32,0,10*ROW('Sanitation Data'!E120))="","",OFFSET('Sanitation Data'!$E$32,0,10*ROW('Sanitation Data'!E120)))</f>
        <v/>
      </c>
      <c r="CU126" s="272" t="str">
        <f ca="true">+IF(OFFSET('Sanitation Data'!$F$28,0,10*ROW('Sanitation Data'!F120))="","",OFFSET('Sanitation Data'!$F$28,0,10*ROW('Sanitation Data'!F120)))</f>
        <v/>
      </c>
      <c r="CV126" s="272" t="str">
        <f ca="true">+IF(OFFSET('Sanitation Data'!$F$29,0,10*ROW('Sanitation Data'!F120))="","",OFFSET('Sanitation Data'!$F$29,0,10*ROW('Sanitation Data'!F120)))</f>
        <v/>
      </c>
      <c r="CW126" s="272" t="str">
        <f ca="true">+IF(OFFSET('Sanitation Data'!$F$30,0,10*ROW('Sanitation Data'!F120))="","",OFFSET('Sanitation Data'!$F$30,0,10*ROW('Sanitation Data'!F120)))</f>
        <v/>
      </c>
      <c r="CX126" s="272" t="str">
        <f ca="true">+IF(OFFSET('Sanitation Data'!$F$31,0,10*ROW('Sanitation Data'!F120))="","",OFFSET('Sanitation Data'!$F$31,0,10*ROW('Sanitation Data'!F120)))</f>
        <v/>
      </c>
      <c r="CY126" s="272" t="str">
        <f ca="true">+IF(OFFSET('Sanitation Data'!$F$32,0,10*ROW('Sanitation Data'!F120))="","",OFFSET('Sanitation Data'!$F$32,0,10*ROW('Sanitation Data'!F120)))</f>
        <v/>
      </c>
      <c r="CZ126" s="272" t="str">
        <f ca="true">+IF(OFFSET('Sanitation Data'!$G$28,0,10*ROW('Sanitation Data'!G120))="","",OFFSET('Sanitation Data'!$G$28,0,10*ROW('Sanitation Data'!G120)))</f>
        <v/>
      </c>
      <c r="DA126" s="272" t="str">
        <f ca="true">+IF(OFFSET('Sanitation Data'!$G$29,0,10*ROW('Sanitation Data'!G120))="","",OFFSET('Sanitation Data'!$G$29,0,10*ROW('Sanitation Data'!G120)))</f>
        <v/>
      </c>
      <c r="DB126" s="272" t="str">
        <f ca="true">+IF(OFFSET('Sanitation Data'!$G$30,0,10*ROW('Sanitation Data'!G120))="","",OFFSET('Sanitation Data'!$G$30,0,10*ROW('Sanitation Data'!G120)))</f>
        <v/>
      </c>
      <c r="DC126" s="272" t="str">
        <f ca="true">+IF(OFFSET('Sanitation Data'!$G$31,0,10*ROW('Sanitation Data'!G120))="","",OFFSET('Sanitation Data'!$G$31,0,10*ROW('Sanitation Data'!G120)))</f>
        <v/>
      </c>
      <c r="DD126" s="272" t="str">
        <f ca="true">+IF(OFFSET('Sanitation Data'!$G$32,0,10*ROW('Sanitation Data'!G120))="","",OFFSET('Sanitation Data'!$G$32,0,10*ROW('Sanitation Data'!G120)))</f>
        <v/>
      </c>
      <c r="DE126" s="272" t="str">
        <f ca="true">+IF(OFFSET('Sanitation Data'!$H$28,0,10*ROW('Sanitation Data'!H120))="","",OFFSET('Sanitation Data'!$H$28,0,10*ROW('Sanitation Data'!H120)))</f>
        <v/>
      </c>
      <c r="DF126" s="272" t="str">
        <f ca="true">+IF(OFFSET('Sanitation Data'!$H$29,0,10*ROW('Sanitation Data'!H120))="","",OFFSET('Sanitation Data'!$H$29,0,10*ROW('Sanitation Data'!H120)))</f>
        <v/>
      </c>
      <c r="DG126" s="272" t="str">
        <f ca="true">+IF(OFFSET('Sanitation Data'!$H$30,0,10*ROW('Sanitation Data'!H120))="","",OFFSET('Sanitation Data'!$H$30,0,10*ROW('Sanitation Data'!H120)))</f>
        <v/>
      </c>
      <c r="DH126" s="272" t="str">
        <f ca="true">+IF(OFFSET('Sanitation Data'!$H$31,0,10*ROW('Sanitation Data'!H120))="","",OFFSET('Sanitation Data'!$H$31,0,10*ROW('Sanitation Data'!H120)))</f>
        <v/>
      </c>
      <c r="DI126" s="272" t="str">
        <f ca="true">+IF(OFFSET('Sanitation Data'!$H$32,0,10*ROW('Sanitation Data'!H120))="","",OFFSET('Sanitation Data'!$H$32,0,10*ROW('Sanitation Data'!H120)))</f>
        <v/>
      </c>
      <c r="DJ126" s="272" t="str">
        <f ca="true">+IF(OFFSET('Sanitation Data'!$I$28,0,10*ROW('Sanitation Data'!I120))="","",OFFSET('Sanitation Data'!$I$28,0,10*ROW('Sanitation Data'!I120)))</f>
        <v/>
      </c>
      <c r="DK126" s="272" t="str">
        <f ca="true">+IF(OFFSET('Sanitation Data'!$I$29,0,10*ROW('Sanitation Data'!I120))="","",OFFSET('Sanitation Data'!$I$29,0,10*ROW('Sanitation Data'!I120)))</f>
        <v/>
      </c>
      <c r="DL126" s="272" t="str">
        <f ca="true">+IF(OFFSET('Sanitation Data'!$I$30,0,10*ROW('Sanitation Data'!I120))="","",OFFSET('Sanitation Data'!$I$30,0,10*ROW('Sanitation Data'!I120)))</f>
        <v/>
      </c>
      <c r="DM126" s="272" t="str">
        <f ca="true">+IF(OFFSET('Sanitation Data'!$I$31,0,10*ROW('Sanitation Data'!I120))="","",OFFSET('Sanitation Data'!$I$31,0,10*ROW('Sanitation Data'!I120)))</f>
        <v/>
      </c>
      <c r="DN126" s="272" t="str">
        <f ca="true">+IF(OFFSET('Sanitation Data'!$I$32,0,10*ROW('Sanitation Data'!I120))="","",OFFSET('Sanitation Data'!$I$32,0,10*ROW('Sanitation Data'!I120)))</f>
        <v/>
      </c>
      <c r="DO126" s="272" t="str">
        <f ca="true">+IF(OFFSET('Hygiene Data'!$D$11,0,10*ROW('Hygiene Data'!D120))="","",OFFSET('Hygiene Data'!$D$11,0,10*ROW('Hygiene Data'!D120)))</f>
        <v/>
      </c>
      <c r="DP126" s="272" t="str">
        <f ca="true">+IF(OFFSET('Hygiene Data'!$D$12,0,10*ROW('Hygiene Data'!D120))="","",OFFSET('Hygiene Data'!$D$12,0,10*ROW('Hygiene Data'!D120)))</f>
        <v/>
      </c>
      <c r="DQ126" s="272" t="str">
        <f ca="true">+IF(OFFSET('Hygiene Data'!$D$13,0,10*ROW('Hygiene Data'!D120))="","",OFFSET('Hygiene Data'!$D$13,0,10*ROW('Hygiene Data'!D120)))</f>
        <v/>
      </c>
      <c r="DR126" s="272" t="str">
        <f ca="true">+IF(OFFSET('Hygiene Data'!$E$11,0,10*ROW('Hygiene Data'!E120))="","",OFFSET('Hygiene Data'!$E$11,0,10*ROW('Hygiene Data'!E120)))</f>
        <v/>
      </c>
      <c r="DS126" s="272" t="str">
        <f ca="true">+IF(OFFSET('Hygiene Data'!$E$12,0,10*ROW('Hygiene Data'!E120))="","",OFFSET('Hygiene Data'!$E$12,0,10*ROW('Hygiene Data'!E120)))</f>
        <v/>
      </c>
      <c r="DT126" s="272" t="str">
        <f ca="true">+IF(OFFSET('Hygiene Data'!$E$13,0,10*ROW('Hygiene Data'!E120))="","",OFFSET('Hygiene Data'!$E$13,0,10*ROW('Hygiene Data'!E120)))</f>
        <v/>
      </c>
      <c r="DU126" s="272" t="str">
        <f ca="true">+IF(OFFSET('Hygiene Data'!$F$11,0,10*ROW('Hygiene Data'!F120))="","",OFFSET('Hygiene Data'!$F$11,0,10*ROW('Hygiene Data'!F120)))</f>
        <v/>
      </c>
      <c r="DV126" s="272" t="str">
        <f ca="true">+IF(OFFSET('Hygiene Data'!$F$12,0,10*ROW('Hygiene Data'!F120))="","",OFFSET('Hygiene Data'!$F$12,0,10*ROW('Hygiene Data'!F120)))</f>
        <v/>
      </c>
      <c r="DW126" s="272" t="str">
        <f ca="true">+IF(OFFSET('Hygiene Data'!$F$13,0,10*ROW('Hygiene Data'!F120))="","",OFFSET('Hygiene Data'!$F$13,0,10*ROW('Hygiene Data'!F120)))</f>
        <v/>
      </c>
      <c r="DX126" s="272" t="str">
        <f ca="true">+IF(OFFSET('Hygiene Data'!$G$11,0,10*ROW('Hygiene Data'!G120))="","",OFFSET('Hygiene Data'!$G$11,0,10*ROW('Hygiene Data'!G120)))</f>
        <v/>
      </c>
      <c r="DY126" s="272" t="str">
        <f ca="true">+IF(OFFSET('Hygiene Data'!$G$12,0,10*ROW('Hygiene Data'!G120))="","",OFFSET('Hygiene Data'!$G$12,0,10*ROW('Hygiene Data'!G120)))</f>
        <v/>
      </c>
      <c r="DZ126" s="272" t="str">
        <f ca="true">+IF(OFFSET('Hygiene Data'!$G$13,0,10*ROW('Hygiene Data'!G120))="","",OFFSET('Hygiene Data'!$G$13,0,10*ROW('Hygiene Data'!G120)))</f>
        <v/>
      </c>
      <c r="EA126" s="272" t="str">
        <f ca="true">+IF(OFFSET('Hygiene Data'!$H$11,0,10*ROW('Hygiene Data'!H120))="","",OFFSET('Hygiene Data'!$H$11,0,10*ROW('Hygiene Data'!H120)))</f>
        <v/>
      </c>
      <c r="EB126" s="272" t="str">
        <f ca="true">+IF(OFFSET('Hygiene Data'!$H$12,0,10*ROW('Hygiene Data'!H120))="","",OFFSET('Hygiene Data'!$H$12,0,10*ROW('Hygiene Data'!H120)))</f>
        <v/>
      </c>
      <c r="EC126" s="272" t="str">
        <f ca="true">+IF(OFFSET('Hygiene Data'!$H$13,0,10*ROW('Hygiene Data'!H120))="","",OFFSET('Hygiene Data'!$H$13,0,10*ROW('Hygiene Data'!H120)))</f>
        <v/>
      </c>
      <c r="ED126" s="272" t="str">
        <f ca="true">+IF(OFFSET('Hygiene Data'!$I$11,0,10*ROW('Hygiene Data'!I120))="","",OFFSET('Hygiene Data'!$I$11,0,10*ROW('Hygiene Data'!I120)))</f>
        <v/>
      </c>
      <c r="EE126" s="272" t="str">
        <f ca="true">+IF(OFFSET('Hygiene Data'!$I$12,0,10*ROW('Hygiene Data'!I120))="","",OFFSET('Hygiene Data'!$I$12,0,10*ROW('Hygiene Data'!I120)))</f>
        <v/>
      </c>
      <c r="EF126" s="272" t="str">
        <f ca="true">+IF(OFFSET('Hygiene Data'!$I$13,0,10*ROW('Hygiene Data'!I120))="","",OFFSET('Hygiene Data'!$I$13,0,10*ROW('Hygiene Data'!I120)))</f>
        <v/>
      </c>
    </row>
    <row xmlns:x14ac="http://schemas.microsoft.com/office/spreadsheetml/2009/9/ac" r="127" x14ac:dyDescent="0.2">
      <c r="A127" s="36" t="str">
        <f ca="true">+IF(OFFSET('Water Data'!$B$2,0,10*ROW('Water Data'!E121))="","",OFFSET('Water Data'!$B$2,0,10*ROW('Water Data'!E121)))</f>
        <v/>
      </c>
      <c r="B127" s="36" t="str">
        <f ca="true">+IF(OFFSET('Water Data'!$C$2,0,10*ROW('Water Data'!F121))="","",OFFSET('Water Data'!$C$2,0,10*ROW('Water Data'!F121)))</f>
        <v/>
      </c>
      <c r="C127" s="328" t="str">
        <f t="shared" ca="true" si="1"/>
        <v/>
      </c>
      <c r="D127" s="93"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93"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93"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93"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93"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93"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93"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93"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93"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93"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93"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93"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93"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93"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93"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93"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93"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93"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94"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94"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94"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94"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94"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94"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94"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94"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94"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94"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94"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94"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94"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94"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94"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94"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94"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94"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94"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94"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94"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94"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94"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94"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94"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94"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94"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94"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94"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94"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95"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95"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95"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95"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95"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95"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95"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95"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95"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95"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95"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95"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95"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95"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95"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95"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95"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95"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72"/>
      <c r="BS127" s="272" t="str">
        <f ca="true">+IF(OFFSET('Water Data'!$D$27,0,10*ROW('Water Data'!D121))="","",OFFSET('Water Data'!$D$27,0,10*ROW('Water Data'!D121)))</f>
        <v/>
      </c>
      <c r="BT127" s="272" t="str">
        <f ca="true">+IF(OFFSET('Water Data'!$D$28,0,10*ROW('Water Data'!D121))="","",OFFSET('Water Data'!$D$28,0,10*ROW('Water Data'!D121)))</f>
        <v/>
      </c>
      <c r="BU127" s="272" t="str">
        <f ca="true">+IF(OFFSET('Water Data'!$D$29,0,10*ROW('Water Data'!D121))="","",OFFSET('Water Data'!$D$29,0,10*ROW('Water Data'!D121)))</f>
        <v/>
      </c>
      <c r="BV127" s="272" t="str">
        <f ca="true">+IF(OFFSET('Water Data'!$E$27,0,10*ROW('Water Data'!E121))="","",OFFSET('Water Data'!$E$27,0,10*ROW('Water Data'!E121)))</f>
        <v/>
      </c>
      <c r="BW127" s="272" t="str">
        <f ca="true">+IF(OFFSET('Water Data'!$E$28,0,10*ROW('Water Data'!E121))="","",OFFSET('Water Data'!$E$28,0,10*ROW('Water Data'!E121)))</f>
        <v/>
      </c>
      <c r="BX127" s="272" t="str">
        <f ca="true">+IF(OFFSET('Water Data'!$E$29,0,10*ROW('Water Data'!E121))="","",OFFSET('Water Data'!$E$29,0,10*ROW('Water Data'!E121)))</f>
        <v/>
      </c>
      <c r="BY127" s="272" t="str">
        <f ca="true">+IF(OFFSET('Water Data'!$F$27,0,10*ROW('Water Data'!F121))="","",OFFSET('Water Data'!$F$27,0,10*ROW('Water Data'!F121)))</f>
        <v/>
      </c>
      <c r="BZ127" s="272" t="str">
        <f ca="true">+IF(OFFSET('Water Data'!$F$28,0,10*ROW('Water Data'!F121))="","",OFFSET('Water Data'!$F$28,0,10*ROW('Water Data'!F121)))</f>
        <v/>
      </c>
      <c r="CA127" s="272" t="str">
        <f ca="true">+IF(OFFSET('Water Data'!$F$29,0,10*ROW('Water Data'!F121))="","",OFFSET('Water Data'!$F$29,0,10*ROW('Water Data'!F121)))</f>
        <v/>
      </c>
      <c r="CB127" s="272" t="str">
        <f ca="true">+IF(OFFSET('Water Data'!$G$27,0,10*ROW('Water Data'!G121))="","",OFFSET('Water Data'!$G$27,0,10*ROW('Water Data'!G121)))</f>
        <v/>
      </c>
      <c r="CC127" s="272" t="str">
        <f ca="true">+IF(OFFSET('Water Data'!$G$28,0,10*ROW('Water Data'!G121))="","",OFFSET('Water Data'!$G$28,0,10*ROW('Water Data'!G121)))</f>
        <v/>
      </c>
      <c r="CD127" s="272" t="str">
        <f ca="true">+IF(OFFSET('Water Data'!$G$29,0,10*ROW('Water Data'!G121))="","",OFFSET('Water Data'!$G$29,0,10*ROW('Water Data'!G121)))</f>
        <v/>
      </c>
      <c r="CE127" s="272" t="str">
        <f ca="true">+IF(OFFSET('Water Data'!$H$27,0,10*ROW('Water Data'!H121))="","",OFFSET('Water Data'!$H$27,0,10*ROW('Water Data'!H121)))</f>
        <v/>
      </c>
      <c r="CF127" s="272" t="str">
        <f ca="true">+IF(OFFSET('Water Data'!$H$28,0,10*ROW('Water Data'!H121))="","",OFFSET('Water Data'!$H$28,0,10*ROW('Water Data'!H121)))</f>
        <v/>
      </c>
      <c r="CG127" s="272" t="str">
        <f ca="true">+IF(OFFSET('Water Data'!$H$29,0,10*ROW('Water Data'!H121))="","",OFFSET('Water Data'!$H$29,0,10*ROW('Water Data'!H121)))</f>
        <v/>
      </c>
      <c r="CH127" s="272" t="str">
        <f ca="true">+IF(OFFSET('Water Data'!$I$27,0,10*ROW('Water Data'!I121))="","",OFFSET('Water Data'!$I$27,0,10*ROW('Water Data'!I121)))</f>
        <v/>
      </c>
      <c r="CI127" s="272" t="str">
        <f ca="true">+IF(OFFSET('Water Data'!$I$28,0,10*ROW('Water Data'!I121))="","",OFFSET('Water Data'!$I$28,0,10*ROW('Water Data'!I121)))</f>
        <v/>
      </c>
      <c r="CJ127" s="272" t="str">
        <f ca="true">+IF(OFFSET('Water Data'!$I$29,0,10*ROW('Water Data'!I121))="","",OFFSET('Water Data'!$I$29,0,10*ROW('Water Data'!I121)))</f>
        <v/>
      </c>
      <c r="CK127" s="272" t="str">
        <f ca="true">+IF(OFFSET('Sanitation Data'!$D$28,0,10*ROW('Sanitation Data'!D121))="","",OFFSET('Sanitation Data'!$D$28,0,10*ROW('Sanitation Data'!D121)))</f>
        <v/>
      </c>
      <c r="CL127" s="272" t="str">
        <f ca="true">+IF(OFFSET('Sanitation Data'!$D$29,0,10*ROW('Sanitation Data'!D121))="","",OFFSET('Sanitation Data'!$D$29,0,10*ROW('Sanitation Data'!D121)))</f>
        <v/>
      </c>
      <c r="CM127" s="272" t="str">
        <f ca="true">+IF(OFFSET('Sanitation Data'!$D$30,0,10*ROW('Sanitation Data'!D121))="","",OFFSET('Sanitation Data'!$D$30,0,10*ROW('Sanitation Data'!D121)))</f>
        <v/>
      </c>
      <c r="CN127" s="272" t="str">
        <f ca="true">+IF(OFFSET('Sanitation Data'!$D$31,0,10*ROW('Sanitation Data'!D121))="","",OFFSET('Sanitation Data'!$D$31,0,10*ROW('Sanitation Data'!D121)))</f>
        <v/>
      </c>
      <c r="CO127" s="272" t="str">
        <f ca="true">+IF(OFFSET('Sanitation Data'!$D$32,0,10*ROW('Sanitation Data'!D121))="","",OFFSET('Sanitation Data'!$D$32,0,10*ROW('Sanitation Data'!D121)))</f>
        <v/>
      </c>
      <c r="CP127" s="272" t="str">
        <f ca="true">+IF(OFFSET('Sanitation Data'!$E$28,0,10*ROW('Sanitation Data'!E121))="","",OFFSET('Sanitation Data'!$E$28,0,10*ROW('Sanitation Data'!E121)))</f>
        <v/>
      </c>
      <c r="CQ127" s="272" t="str">
        <f ca="true">+IF(OFFSET('Sanitation Data'!$E$29,0,10*ROW('Sanitation Data'!E121))="","",OFFSET('Sanitation Data'!$E$29,0,10*ROW('Sanitation Data'!E121)))</f>
        <v/>
      </c>
      <c r="CR127" s="272" t="str">
        <f ca="true">+IF(OFFSET('Sanitation Data'!$E$30,0,10*ROW('Sanitation Data'!E121))="","",OFFSET('Sanitation Data'!$E$30,0,10*ROW('Sanitation Data'!E121)))</f>
        <v/>
      </c>
      <c r="CS127" s="272" t="str">
        <f ca="true">+IF(OFFSET('Sanitation Data'!$E$31,0,10*ROW('Sanitation Data'!E121))="","",OFFSET('Sanitation Data'!$E$31,0,10*ROW('Sanitation Data'!E121)))</f>
        <v/>
      </c>
      <c r="CT127" s="272" t="str">
        <f ca="true">+IF(OFFSET('Sanitation Data'!$E$32,0,10*ROW('Sanitation Data'!E121))="","",OFFSET('Sanitation Data'!$E$32,0,10*ROW('Sanitation Data'!E121)))</f>
        <v/>
      </c>
      <c r="CU127" s="272" t="str">
        <f ca="true">+IF(OFFSET('Sanitation Data'!$F$28,0,10*ROW('Sanitation Data'!F121))="","",OFFSET('Sanitation Data'!$F$28,0,10*ROW('Sanitation Data'!F121)))</f>
        <v/>
      </c>
      <c r="CV127" s="272" t="str">
        <f ca="true">+IF(OFFSET('Sanitation Data'!$F$29,0,10*ROW('Sanitation Data'!F121))="","",OFFSET('Sanitation Data'!$F$29,0,10*ROW('Sanitation Data'!F121)))</f>
        <v/>
      </c>
      <c r="CW127" s="272" t="str">
        <f ca="true">+IF(OFFSET('Sanitation Data'!$F$30,0,10*ROW('Sanitation Data'!F121))="","",OFFSET('Sanitation Data'!$F$30,0,10*ROW('Sanitation Data'!F121)))</f>
        <v/>
      </c>
      <c r="CX127" s="272" t="str">
        <f ca="true">+IF(OFFSET('Sanitation Data'!$F$31,0,10*ROW('Sanitation Data'!F121))="","",OFFSET('Sanitation Data'!$F$31,0,10*ROW('Sanitation Data'!F121)))</f>
        <v/>
      </c>
      <c r="CY127" s="272" t="str">
        <f ca="true">+IF(OFFSET('Sanitation Data'!$F$32,0,10*ROW('Sanitation Data'!F121))="","",OFFSET('Sanitation Data'!$F$32,0,10*ROW('Sanitation Data'!F121)))</f>
        <v/>
      </c>
      <c r="CZ127" s="272" t="str">
        <f ca="true">+IF(OFFSET('Sanitation Data'!$G$28,0,10*ROW('Sanitation Data'!G121))="","",OFFSET('Sanitation Data'!$G$28,0,10*ROW('Sanitation Data'!G121)))</f>
        <v/>
      </c>
      <c r="DA127" s="272" t="str">
        <f ca="true">+IF(OFFSET('Sanitation Data'!$G$29,0,10*ROW('Sanitation Data'!G121))="","",OFFSET('Sanitation Data'!$G$29,0,10*ROW('Sanitation Data'!G121)))</f>
        <v/>
      </c>
      <c r="DB127" s="272" t="str">
        <f ca="true">+IF(OFFSET('Sanitation Data'!$G$30,0,10*ROW('Sanitation Data'!G121))="","",OFFSET('Sanitation Data'!$G$30,0,10*ROW('Sanitation Data'!G121)))</f>
        <v/>
      </c>
      <c r="DC127" s="272" t="str">
        <f ca="true">+IF(OFFSET('Sanitation Data'!$G$31,0,10*ROW('Sanitation Data'!G121))="","",OFFSET('Sanitation Data'!$G$31,0,10*ROW('Sanitation Data'!G121)))</f>
        <v/>
      </c>
      <c r="DD127" s="272" t="str">
        <f ca="true">+IF(OFFSET('Sanitation Data'!$G$32,0,10*ROW('Sanitation Data'!G121))="","",OFFSET('Sanitation Data'!$G$32,0,10*ROW('Sanitation Data'!G121)))</f>
        <v/>
      </c>
      <c r="DE127" s="272" t="str">
        <f ca="true">+IF(OFFSET('Sanitation Data'!$H$28,0,10*ROW('Sanitation Data'!H121))="","",OFFSET('Sanitation Data'!$H$28,0,10*ROW('Sanitation Data'!H121)))</f>
        <v/>
      </c>
      <c r="DF127" s="272" t="str">
        <f ca="true">+IF(OFFSET('Sanitation Data'!$H$29,0,10*ROW('Sanitation Data'!H121))="","",OFFSET('Sanitation Data'!$H$29,0,10*ROW('Sanitation Data'!H121)))</f>
        <v/>
      </c>
      <c r="DG127" s="272" t="str">
        <f ca="true">+IF(OFFSET('Sanitation Data'!$H$30,0,10*ROW('Sanitation Data'!H121))="","",OFFSET('Sanitation Data'!$H$30,0,10*ROW('Sanitation Data'!H121)))</f>
        <v/>
      </c>
      <c r="DH127" s="272" t="str">
        <f ca="true">+IF(OFFSET('Sanitation Data'!$H$31,0,10*ROW('Sanitation Data'!H121))="","",OFFSET('Sanitation Data'!$H$31,0,10*ROW('Sanitation Data'!H121)))</f>
        <v/>
      </c>
      <c r="DI127" s="272" t="str">
        <f ca="true">+IF(OFFSET('Sanitation Data'!$H$32,0,10*ROW('Sanitation Data'!H121))="","",OFFSET('Sanitation Data'!$H$32,0,10*ROW('Sanitation Data'!H121)))</f>
        <v/>
      </c>
      <c r="DJ127" s="272" t="str">
        <f ca="true">+IF(OFFSET('Sanitation Data'!$I$28,0,10*ROW('Sanitation Data'!I121))="","",OFFSET('Sanitation Data'!$I$28,0,10*ROW('Sanitation Data'!I121)))</f>
        <v/>
      </c>
      <c r="DK127" s="272" t="str">
        <f ca="true">+IF(OFFSET('Sanitation Data'!$I$29,0,10*ROW('Sanitation Data'!I121))="","",OFFSET('Sanitation Data'!$I$29,0,10*ROW('Sanitation Data'!I121)))</f>
        <v/>
      </c>
      <c r="DL127" s="272" t="str">
        <f ca="true">+IF(OFFSET('Sanitation Data'!$I$30,0,10*ROW('Sanitation Data'!I121))="","",OFFSET('Sanitation Data'!$I$30,0,10*ROW('Sanitation Data'!I121)))</f>
        <v/>
      </c>
      <c r="DM127" s="272" t="str">
        <f ca="true">+IF(OFFSET('Sanitation Data'!$I$31,0,10*ROW('Sanitation Data'!I121))="","",OFFSET('Sanitation Data'!$I$31,0,10*ROW('Sanitation Data'!I121)))</f>
        <v/>
      </c>
      <c r="DN127" s="272" t="str">
        <f ca="true">+IF(OFFSET('Sanitation Data'!$I$32,0,10*ROW('Sanitation Data'!I121))="","",OFFSET('Sanitation Data'!$I$32,0,10*ROW('Sanitation Data'!I121)))</f>
        <v/>
      </c>
      <c r="DO127" s="272" t="str">
        <f ca="true">+IF(OFFSET('Hygiene Data'!$D$11,0,10*ROW('Hygiene Data'!D121))="","",OFFSET('Hygiene Data'!$D$11,0,10*ROW('Hygiene Data'!D121)))</f>
        <v/>
      </c>
      <c r="DP127" s="272" t="str">
        <f ca="true">+IF(OFFSET('Hygiene Data'!$D$12,0,10*ROW('Hygiene Data'!D121))="","",OFFSET('Hygiene Data'!$D$12,0,10*ROW('Hygiene Data'!D121)))</f>
        <v/>
      </c>
      <c r="DQ127" s="272" t="str">
        <f ca="true">+IF(OFFSET('Hygiene Data'!$D$13,0,10*ROW('Hygiene Data'!D121))="","",OFFSET('Hygiene Data'!$D$13,0,10*ROW('Hygiene Data'!D121)))</f>
        <v/>
      </c>
      <c r="DR127" s="272" t="str">
        <f ca="true">+IF(OFFSET('Hygiene Data'!$E$11,0,10*ROW('Hygiene Data'!E121))="","",OFFSET('Hygiene Data'!$E$11,0,10*ROW('Hygiene Data'!E121)))</f>
        <v/>
      </c>
      <c r="DS127" s="272" t="str">
        <f ca="true">+IF(OFFSET('Hygiene Data'!$E$12,0,10*ROW('Hygiene Data'!E121))="","",OFFSET('Hygiene Data'!$E$12,0,10*ROW('Hygiene Data'!E121)))</f>
        <v/>
      </c>
      <c r="DT127" s="272" t="str">
        <f ca="true">+IF(OFFSET('Hygiene Data'!$E$13,0,10*ROW('Hygiene Data'!E121))="","",OFFSET('Hygiene Data'!$E$13,0,10*ROW('Hygiene Data'!E121)))</f>
        <v/>
      </c>
      <c r="DU127" s="272" t="str">
        <f ca="true">+IF(OFFSET('Hygiene Data'!$F$11,0,10*ROW('Hygiene Data'!F121))="","",OFFSET('Hygiene Data'!$F$11,0,10*ROW('Hygiene Data'!F121)))</f>
        <v/>
      </c>
      <c r="DV127" s="272" t="str">
        <f ca="true">+IF(OFFSET('Hygiene Data'!$F$12,0,10*ROW('Hygiene Data'!F121))="","",OFFSET('Hygiene Data'!$F$12,0,10*ROW('Hygiene Data'!F121)))</f>
        <v/>
      </c>
      <c r="DW127" s="272" t="str">
        <f ca="true">+IF(OFFSET('Hygiene Data'!$F$13,0,10*ROW('Hygiene Data'!F121))="","",OFFSET('Hygiene Data'!$F$13,0,10*ROW('Hygiene Data'!F121)))</f>
        <v/>
      </c>
      <c r="DX127" s="272" t="str">
        <f ca="true">+IF(OFFSET('Hygiene Data'!$G$11,0,10*ROW('Hygiene Data'!G121))="","",OFFSET('Hygiene Data'!$G$11,0,10*ROW('Hygiene Data'!G121)))</f>
        <v/>
      </c>
      <c r="DY127" s="272" t="str">
        <f ca="true">+IF(OFFSET('Hygiene Data'!$G$12,0,10*ROW('Hygiene Data'!G121))="","",OFFSET('Hygiene Data'!$G$12,0,10*ROW('Hygiene Data'!G121)))</f>
        <v/>
      </c>
      <c r="DZ127" s="272" t="str">
        <f ca="true">+IF(OFFSET('Hygiene Data'!$G$13,0,10*ROW('Hygiene Data'!G121))="","",OFFSET('Hygiene Data'!$G$13,0,10*ROW('Hygiene Data'!G121)))</f>
        <v/>
      </c>
      <c r="EA127" s="272" t="str">
        <f ca="true">+IF(OFFSET('Hygiene Data'!$H$11,0,10*ROW('Hygiene Data'!H121))="","",OFFSET('Hygiene Data'!$H$11,0,10*ROW('Hygiene Data'!H121)))</f>
        <v/>
      </c>
      <c r="EB127" s="272" t="str">
        <f ca="true">+IF(OFFSET('Hygiene Data'!$H$12,0,10*ROW('Hygiene Data'!H121))="","",OFFSET('Hygiene Data'!$H$12,0,10*ROW('Hygiene Data'!H121)))</f>
        <v/>
      </c>
      <c r="EC127" s="272" t="str">
        <f ca="true">+IF(OFFSET('Hygiene Data'!$H$13,0,10*ROW('Hygiene Data'!H121))="","",OFFSET('Hygiene Data'!$H$13,0,10*ROW('Hygiene Data'!H121)))</f>
        <v/>
      </c>
      <c r="ED127" s="272" t="str">
        <f ca="true">+IF(OFFSET('Hygiene Data'!$I$11,0,10*ROW('Hygiene Data'!I121))="","",OFFSET('Hygiene Data'!$I$11,0,10*ROW('Hygiene Data'!I121)))</f>
        <v/>
      </c>
      <c r="EE127" s="272" t="str">
        <f ca="true">+IF(OFFSET('Hygiene Data'!$I$12,0,10*ROW('Hygiene Data'!I121))="","",OFFSET('Hygiene Data'!$I$12,0,10*ROW('Hygiene Data'!I121)))</f>
        <v/>
      </c>
      <c r="EF127" s="272" t="str">
        <f ca="true">+IF(OFFSET('Hygiene Data'!$I$13,0,10*ROW('Hygiene Data'!I121))="","",OFFSET('Hygiene Data'!$I$13,0,10*ROW('Hygiene Data'!I121)))</f>
        <v/>
      </c>
    </row>
    <row xmlns:x14ac="http://schemas.microsoft.com/office/spreadsheetml/2009/9/ac" r="128" x14ac:dyDescent="0.2">
      <c r="A128" s="36" t="str">
        <f ca="true">+IF(OFFSET('Water Data'!$B$2,0,10*ROW('Water Data'!E122))="","",OFFSET('Water Data'!$B$2,0,10*ROW('Water Data'!E122)))</f>
        <v/>
      </c>
      <c r="B128" s="36" t="str">
        <f ca="true">+IF(OFFSET('Water Data'!$C$2,0,10*ROW('Water Data'!F122))="","",OFFSET('Water Data'!$C$2,0,10*ROW('Water Data'!F122)))</f>
        <v/>
      </c>
      <c r="C128" s="328" t="str">
        <f t="shared" ca="true" si="1"/>
        <v/>
      </c>
      <c r="D128" s="93"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93"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93"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93"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93"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93"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93"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93"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93"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93"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93"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93"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93"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93"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93"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93"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93"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93"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94"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94"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94"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94"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94"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94"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94"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94"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94"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94"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94"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94"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94"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94"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94"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94"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94"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94"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94"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94"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94"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94"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94"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94"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94"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94"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94"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94"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94"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94"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95"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95"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95"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95"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95"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95"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95"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95"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95"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95"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95"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95"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95"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95"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95"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95"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95"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95"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72"/>
      <c r="BS128" s="272" t="str">
        <f ca="true">+IF(OFFSET('Water Data'!$D$27,0,10*ROW('Water Data'!D122))="","",OFFSET('Water Data'!$D$27,0,10*ROW('Water Data'!D122)))</f>
        <v/>
      </c>
      <c r="BT128" s="272" t="str">
        <f ca="true">+IF(OFFSET('Water Data'!$D$28,0,10*ROW('Water Data'!D122))="","",OFFSET('Water Data'!$D$28,0,10*ROW('Water Data'!D122)))</f>
        <v/>
      </c>
      <c r="BU128" s="272" t="str">
        <f ca="true">+IF(OFFSET('Water Data'!$D$29,0,10*ROW('Water Data'!D122))="","",OFFSET('Water Data'!$D$29,0,10*ROW('Water Data'!D122)))</f>
        <v/>
      </c>
      <c r="BV128" s="272" t="str">
        <f ca="true">+IF(OFFSET('Water Data'!$E$27,0,10*ROW('Water Data'!E122))="","",OFFSET('Water Data'!$E$27,0,10*ROW('Water Data'!E122)))</f>
        <v/>
      </c>
      <c r="BW128" s="272" t="str">
        <f ca="true">+IF(OFFSET('Water Data'!$E$28,0,10*ROW('Water Data'!E122))="","",OFFSET('Water Data'!$E$28,0,10*ROW('Water Data'!E122)))</f>
        <v/>
      </c>
      <c r="BX128" s="272" t="str">
        <f ca="true">+IF(OFFSET('Water Data'!$E$29,0,10*ROW('Water Data'!E122))="","",OFFSET('Water Data'!$E$29,0,10*ROW('Water Data'!E122)))</f>
        <v/>
      </c>
      <c r="BY128" s="272" t="str">
        <f ca="true">+IF(OFFSET('Water Data'!$F$27,0,10*ROW('Water Data'!F122))="","",OFFSET('Water Data'!$F$27,0,10*ROW('Water Data'!F122)))</f>
        <v/>
      </c>
      <c r="BZ128" s="272" t="str">
        <f ca="true">+IF(OFFSET('Water Data'!$F$28,0,10*ROW('Water Data'!F122))="","",OFFSET('Water Data'!$F$28,0,10*ROW('Water Data'!F122)))</f>
        <v/>
      </c>
      <c r="CA128" s="272" t="str">
        <f ca="true">+IF(OFFSET('Water Data'!$F$29,0,10*ROW('Water Data'!F122))="","",OFFSET('Water Data'!$F$29,0,10*ROW('Water Data'!F122)))</f>
        <v/>
      </c>
      <c r="CB128" s="272" t="str">
        <f ca="true">+IF(OFFSET('Water Data'!$G$27,0,10*ROW('Water Data'!G122))="","",OFFSET('Water Data'!$G$27,0,10*ROW('Water Data'!G122)))</f>
        <v/>
      </c>
      <c r="CC128" s="272" t="str">
        <f ca="true">+IF(OFFSET('Water Data'!$G$28,0,10*ROW('Water Data'!G122))="","",OFFSET('Water Data'!$G$28,0,10*ROW('Water Data'!G122)))</f>
        <v/>
      </c>
      <c r="CD128" s="272" t="str">
        <f ca="true">+IF(OFFSET('Water Data'!$G$29,0,10*ROW('Water Data'!G122))="","",OFFSET('Water Data'!$G$29,0,10*ROW('Water Data'!G122)))</f>
        <v/>
      </c>
      <c r="CE128" s="272" t="str">
        <f ca="true">+IF(OFFSET('Water Data'!$H$27,0,10*ROW('Water Data'!H122))="","",OFFSET('Water Data'!$H$27,0,10*ROW('Water Data'!H122)))</f>
        <v/>
      </c>
      <c r="CF128" s="272" t="str">
        <f ca="true">+IF(OFFSET('Water Data'!$H$28,0,10*ROW('Water Data'!H122))="","",OFFSET('Water Data'!$H$28,0,10*ROW('Water Data'!H122)))</f>
        <v/>
      </c>
      <c r="CG128" s="272" t="str">
        <f ca="true">+IF(OFFSET('Water Data'!$H$29,0,10*ROW('Water Data'!H122))="","",OFFSET('Water Data'!$H$29,0,10*ROW('Water Data'!H122)))</f>
        <v/>
      </c>
      <c r="CH128" s="272" t="str">
        <f ca="true">+IF(OFFSET('Water Data'!$I$27,0,10*ROW('Water Data'!I122))="","",OFFSET('Water Data'!$I$27,0,10*ROW('Water Data'!I122)))</f>
        <v/>
      </c>
      <c r="CI128" s="272" t="str">
        <f ca="true">+IF(OFFSET('Water Data'!$I$28,0,10*ROW('Water Data'!I122))="","",OFFSET('Water Data'!$I$28,0,10*ROW('Water Data'!I122)))</f>
        <v/>
      </c>
      <c r="CJ128" s="272" t="str">
        <f ca="true">+IF(OFFSET('Water Data'!$I$29,0,10*ROW('Water Data'!I122))="","",OFFSET('Water Data'!$I$29,0,10*ROW('Water Data'!I122)))</f>
        <v/>
      </c>
      <c r="CK128" s="272" t="str">
        <f ca="true">+IF(OFFSET('Sanitation Data'!$D$28,0,10*ROW('Sanitation Data'!D122))="","",OFFSET('Sanitation Data'!$D$28,0,10*ROW('Sanitation Data'!D122)))</f>
        <v/>
      </c>
      <c r="CL128" s="272" t="str">
        <f ca="true">+IF(OFFSET('Sanitation Data'!$D$29,0,10*ROW('Sanitation Data'!D122))="","",OFFSET('Sanitation Data'!$D$29,0,10*ROW('Sanitation Data'!D122)))</f>
        <v/>
      </c>
      <c r="CM128" s="272" t="str">
        <f ca="true">+IF(OFFSET('Sanitation Data'!$D$30,0,10*ROW('Sanitation Data'!D122))="","",OFFSET('Sanitation Data'!$D$30,0,10*ROW('Sanitation Data'!D122)))</f>
        <v/>
      </c>
      <c r="CN128" s="272" t="str">
        <f ca="true">+IF(OFFSET('Sanitation Data'!$D$31,0,10*ROW('Sanitation Data'!D122))="","",OFFSET('Sanitation Data'!$D$31,0,10*ROW('Sanitation Data'!D122)))</f>
        <v/>
      </c>
      <c r="CO128" s="272" t="str">
        <f ca="true">+IF(OFFSET('Sanitation Data'!$D$32,0,10*ROW('Sanitation Data'!D122))="","",OFFSET('Sanitation Data'!$D$32,0,10*ROW('Sanitation Data'!D122)))</f>
        <v/>
      </c>
      <c r="CP128" s="272" t="str">
        <f ca="true">+IF(OFFSET('Sanitation Data'!$E$28,0,10*ROW('Sanitation Data'!E122))="","",OFFSET('Sanitation Data'!$E$28,0,10*ROW('Sanitation Data'!E122)))</f>
        <v/>
      </c>
      <c r="CQ128" s="272" t="str">
        <f ca="true">+IF(OFFSET('Sanitation Data'!$E$29,0,10*ROW('Sanitation Data'!E122))="","",OFFSET('Sanitation Data'!$E$29,0,10*ROW('Sanitation Data'!E122)))</f>
        <v/>
      </c>
      <c r="CR128" s="272" t="str">
        <f ca="true">+IF(OFFSET('Sanitation Data'!$E$30,0,10*ROW('Sanitation Data'!E122))="","",OFFSET('Sanitation Data'!$E$30,0,10*ROW('Sanitation Data'!E122)))</f>
        <v/>
      </c>
      <c r="CS128" s="272" t="str">
        <f ca="true">+IF(OFFSET('Sanitation Data'!$E$31,0,10*ROW('Sanitation Data'!E122))="","",OFFSET('Sanitation Data'!$E$31,0,10*ROW('Sanitation Data'!E122)))</f>
        <v/>
      </c>
      <c r="CT128" s="272" t="str">
        <f ca="true">+IF(OFFSET('Sanitation Data'!$E$32,0,10*ROW('Sanitation Data'!E122))="","",OFFSET('Sanitation Data'!$E$32,0,10*ROW('Sanitation Data'!E122)))</f>
        <v/>
      </c>
      <c r="CU128" s="272" t="str">
        <f ca="true">+IF(OFFSET('Sanitation Data'!$F$28,0,10*ROW('Sanitation Data'!F122))="","",OFFSET('Sanitation Data'!$F$28,0,10*ROW('Sanitation Data'!F122)))</f>
        <v/>
      </c>
      <c r="CV128" s="272" t="str">
        <f ca="true">+IF(OFFSET('Sanitation Data'!$F$29,0,10*ROW('Sanitation Data'!F122))="","",OFFSET('Sanitation Data'!$F$29,0,10*ROW('Sanitation Data'!F122)))</f>
        <v/>
      </c>
      <c r="CW128" s="272" t="str">
        <f ca="true">+IF(OFFSET('Sanitation Data'!$F$30,0,10*ROW('Sanitation Data'!F122))="","",OFFSET('Sanitation Data'!$F$30,0,10*ROW('Sanitation Data'!F122)))</f>
        <v/>
      </c>
      <c r="CX128" s="272" t="str">
        <f ca="true">+IF(OFFSET('Sanitation Data'!$F$31,0,10*ROW('Sanitation Data'!F122))="","",OFFSET('Sanitation Data'!$F$31,0,10*ROW('Sanitation Data'!F122)))</f>
        <v/>
      </c>
      <c r="CY128" s="272" t="str">
        <f ca="true">+IF(OFFSET('Sanitation Data'!$F$32,0,10*ROW('Sanitation Data'!F122))="","",OFFSET('Sanitation Data'!$F$32,0,10*ROW('Sanitation Data'!F122)))</f>
        <v/>
      </c>
      <c r="CZ128" s="272" t="str">
        <f ca="true">+IF(OFFSET('Sanitation Data'!$G$28,0,10*ROW('Sanitation Data'!G122))="","",OFFSET('Sanitation Data'!$G$28,0,10*ROW('Sanitation Data'!G122)))</f>
        <v/>
      </c>
      <c r="DA128" s="272" t="str">
        <f ca="true">+IF(OFFSET('Sanitation Data'!$G$29,0,10*ROW('Sanitation Data'!G122))="","",OFFSET('Sanitation Data'!$G$29,0,10*ROW('Sanitation Data'!G122)))</f>
        <v/>
      </c>
      <c r="DB128" s="272" t="str">
        <f ca="true">+IF(OFFSET('Sanitation Data'!$G$30,0,10*ROW('Sanitation Data'!G122))="","",OFFSET('Sanitation Data'!$G$30,0,10*ROW('Sanitation Data'!G122)))</f>
        <v/>
      </c>
      <c r="DC128" s="272" t="str">
        <f ca="true">+IF(OFFSET('Sanitation Data'!$G$31,0,10*ROW('Sanitation Data'!G122))="","",OFFSET('Sanitation Data'!$G$31,0,10*ROW('Sanitation Data'!G122)))</f>
        <v/>
      </c>
      <c r="DD128" s="272" t="str">
        <f ca="true">+IF(OFFSET('Sanitation Data'!$G$32,0,10*ROW('Sanitation Data'!G122))="","",OFFSET('Sanitation Data'!$G$32,0,10*ROW('Sanitation Data'!G122)))</f>
        <v/>
      </c>
      <c r="DE128" s="272" t="str">
        <f ca="true">+IF(OFFSET('Sanitation Data'!$H$28,0,10*ROW('Sanitation Data'!H122))="","",OFFSET('Sanitation Data'!$H$28,0,10*ROW('Sanitation Data'!H122)))</f>
        <v/>
      </c>
      <c r="DF128" s="272" t="str">
        <f ca="true">+IF(OFFSET('Sanitation Data'!$H$29,0,10*ROW('Sanitation Data'!H122))="","",OFFSET('Sanitation Data'!$H$29,0,10*ROW('Sanitation Data'!H122)))</f>
        <v/>
      </c>
      <c r="DG128" s="272" t="str">
        <f ca="true">+IF(OFFSET('Sanitation Data'!$H$30,0,10*ROW('Sanitation Data'!H122))="","",OFFSET('Sanitation Data'!$H$30,0,10*ROW('Sanitation Data'!H122)))</f>
        <v/>
      </c>
      <c r="DH128" s="272" t="str">
        <f ca="true">+IF(OFFSET('Sanitation Data'!$H$31,0,10*ROW('Sanitation Data'!H122))="","",OFFSET('Sanitation Data'!$H$31,0,10*ROW('Sanitation Data'!H122)))</f>
        <v/>
      </c>
      <c r="DI128" s="272" t="str">
        <f ca="true">+IF(OFFSET('Sanitation Data'!$H$32,0,10*ROW('Sanitation Data'!H122))="","",OFFSET('Sanitation Data'!$H$32,0,10*ROW('Sanitation Data'!H122)))</f>
        <v/>
      </c>
      <c r="DJ128" s="272" t="str">
        <f ca="true">+IF(OFFSET('Sanitation Data'!$I$28,0,10*ROW('Sanitation Data'!I122))="","",OFFSET('Sanitation Data'!$I$28,0,10*ROW('Sanitation Data'!I122)))</f>
        <v/>
      </c>
      <c r="DK128" s="272" t="str">
        <f ca="true">+IF(OFFSET('Sanitation Data'!$I$29,0,10*ROW('Sanitation Data'!I122))="","",OFFSET('Sanitation Data'!$I$29,0,10*ROW('Sanitation Data'!I122)))</f>
        <v/>
      </c>
      <c r="DL128" s="272" t="str">
        <f ca="true">+IF(OFFSET('Sanitation Data'!$I$30,0,10*ROW('Sanitation Data'!I122))="","",OFFSET('Sanitation Data'!$I$30,0,10*ROW('Sanitation Data'!I122)))</f>
        <v/>
      </c>
      <c r="DM128" s="272" t="str">
        <f ca="true">+IF(OFFSET('Sanitation Data'!$I$31,0,10*ROW('Sanitation Data'!I122))="","",OFFSET('Sanitation Data'!$I$31,0,10*ROW('Sanitation Data'!I122)))</f>
        <v/>
      </c>
      <c r="DN128" s="272" t="str">
        <f ca="true">+IF(OFFSET('Sanitation Data'!$I$32,0,10*ROW('Sanitation Data'!I122))="","",OFFSET('Sanitation Data'!$I$32,0,10*ROW('Sanitation Data'!I122)))</f>
        <v/>
      </c>
      <c r="DO128" s="272" t="str">
        <f ca="true">+IF(OFFSET('Hygiene Data'!$D$11,0,10*ROW('Hygiene Data'!D122))="","",OFFSET('Hygiene Data'!$D$11,0,10*ROW('Hygiene Data'!D122)))</f>
        <v/>
      </c>
      <c r="DP128" s="272" t="str">
        <f ca="true">+IF(OFFSET('Hygiene Data'!$D$12,0,10*ROW('Hygiene Data'!D122))="","",OFFSET('Hygiene Data'!$D$12,0,10*ROW('Hygiene Data'!D122)))</f>
        <v/>
      </c>
      <c r="DQ128" s="272" t="str">
        <f ca="true">+IF(OFFSET('Hygiene Data'!$D$13,0,10*ROW('Hygiene Data'!D122))="","",OFFSET('Hygiene Data'!$D$13,0,10*ROW('Hygiene Data'!D122)))</f>
        <v/>
      </c>
      <c r="DR128" s="272" t="str">
        <f ca="true">+IF(OFFSET('Hygiene Data'!$E$11,0,10*ROW('Hygiene Data'!E122))="","",OFFSET('Hygiene Data'!$E$11,0,10*ROW('Hygiene Data'!E122)))</f>
        <v/>
      </c>
      <c r="DS128" s="272" t="str">
        <f ca="true">+IF(OFFSET('Hygiene Data'!$E$12,0,10*ROW('Hygiene Data'!E122))="","",OFFSET('Hygiene Data'!$E$12,0,10*ROW('Hygiene Data'!E122)))</f>
        <v/>
      </c>
      <c r="DT128" s="272" t="str">
        <f ca="true">+IF(OFFSET('Hygiene Data'!$E$13,0,10*ROW('Hygiene Data'!E122))="","",OFFSET('Hygiene Data'!$E$13,0,10*ROW('Hygiene Data'!E122)))</f>
        <v/>
      </c>
      <c r="DU128" s="272" t="str">
        <f ca="true">+IF(OFFSET('Hygiene Data'!$F$11,0,10*ROW('Hygiene Data'!F122))="","",OFFSET('Hygiene Data'!$F$11,0,10*ROW('Hygiene Data'!F122)))</f>
        <v/>
      </c>
      <c r="DV128" s="272" t="str">
        <f ca="true">+IF(OFFSET('Hygiene Data'!$F$12,0,10*ROW('Hygiene Data'!F122))="","",OFFSET('Hygiene Data'!$F$12,0,10*ROW('Hygiene Data'!F122)))</f>
        <v/>
      </c>
      <c r="DW128" s="272" t="str">
        <f ca="true">+IF(OFFSET('Hygiene Data'!$F$13,0,10*ROW('Hygiene Data'!F122))="","",OFFSET('Hygiene Data'!$F$13,0,10*ROW('Hygiene Data'!F122)))</f>
        <v/>
      </c>
      <c r="DX128" s="272" t="str">
        <f ca="true">+IF(OFFSET('Hygiene Data'!$G$11,0,10*ROW('Hygiene Data'!G122))="","",OFFSET('Hygiene Data'!$G$11,0,10*ROW('Hygiene Data'!G122)))</f>
        <v/>
      </c>
      <c r="DY128" s="272" t="str">
        <f ca="true">+IF(OFFSET('Hygiene Data'!$G$12,0,10*ROW('Hygiene Data'!G122))="","",OFFSET('Hygiene Data'!$G$12,0,10*ROW('Hygiene Data'!G122)))</f>
        <v/>
      </c>
      <c r="DZ128" s="272" t="str">
        <f ca="true">+IF(OFFSET('Hygiene Data'!$G$13,0,10*ROW('Hygiene Data'!G122))="","",OFFSET('Hygiene Data'!$G$13,0,10*ROW('Hygiene Data'!G122)))</f>
        <v/>
      </c>
      <c r="EA128" s="272" t="str">
        <f ca="true">+IF(OFFSET('Hygiene Data'!$H$11,0,10*ROW('Hygiene Data'!H122))="","",OFFSET('Hygiene Data'!$H$11,0,10*ROW('Hygiene Data'!H122)))</f>
        <v/>
      </c>
      <c r="EB128" s="272" t="str">
        <f ca="true">+IF(OFFSET('Hygiene Data'!$H$12,0,10*ROW('Hygiene Data'!H122))="","",OFFSET('Hygiene Data'!$H$12,0,10*ROW('Hygiene Data'!H122)))</f>
        <v/>
      </c>
      <c r="EC128" s="272" t="str">
        <f ca="true">+IF(OFFSET('Hygiene Data'!$H$13,0,10*ROW('Hygiene Data'!H122))="","",OFFSET('Hygiene Data'!$H$13,0,10*ROW('Hygiene Data'!H122)))</f>
        <v/>
      </c>
      <c r="ED128" s="272" t="str">
        <f ca="true">+IF(OFFSET('Hygiene Data'!$I$11,0,10*ROW('Hygiene Data'!I122))="","",OFFSET('Hygiene Data'!$I$11,0,10*ROW('Hygiene Data'!I122)))</f>
        <v/>
      </c>
      <c r="EE128" s="272" t="str">
        <f ca="true">+IF(OFFSET('Hygiene Data'!$I$12,0,10*ROW('Hygiene Data'!I122))="","",OFFSET('Hygiene Data'!$I$12,0,10*ROW('Hygiene Data'!I122)))</f>
        <v/>
      </c>
      <c r="EF128" s="272" t="str">
        <f ca="true">+IF(OFFSET('Hygiene Data'!$I$13,0,10*ROW('Hygiene Data'!I122))="","",OFFSET('Hygiene Data'!$I$13,0,10*ROW('Hygiene Data'!I122)))</f>
        <v/>
      </c>
    </row>
    <row xmlns:x14ac="http://schemas.microsoft.com/office/spreadsheetml/2009/9/ac" r="129" x14ac:dyDescent="0.2">
      <c r="A129" s="36" t="str">
        <f ca="true">+IF(OFFSET('Water Data'!$B$2,0,10*ROW('Water Data'!E123))="","",OFFSET('Water Data'!$B$2,0,10*ROW('Water Data'!E123)))</f>
        <v/>
      </c>
      <c r="B129" s="36" t="str">
        <f ca="true">+IF(OFFSET('Water Data'!$C$2,0,10*ROW('Water Data'!F123))="","",OFFSET('Water Data'!$C$2,0,10*ROW('Water Data'!F123)))</f>
        <v/>
      </c>
      <c r="C129" s="328" t="str">
        <f t="shared" ca="true" si="1"/>
        <v/>
      </c>
      <c r="D129" s="93"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93"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93"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93"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93"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93"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93"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93"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93"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93"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93"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93"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93"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93"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93"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93"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93"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93"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94"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94"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94"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94"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94"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94"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94"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94"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94"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94"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94"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94"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94"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94"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94"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94"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94"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94"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94"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94"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94"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94"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94"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94"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94"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94"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94"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94"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94"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94"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95"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95"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95"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95"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95"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95"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95"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95"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95"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95"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95"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95"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95"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95"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95"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95"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95"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95"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72"/>
      <c r="BS129" s="272" t="str">
        <f ca="true">+IF(OFFSET('Water Data'!$D$27,0,10*ROW('Water Data'!D123))="","",OFFSET('Water Data'!$D$27,0,10*ROW('Water Data'!D123)))</f>
        <v/>
      </c>
      <c r="BT129" s="272" t="str">
        <f ca="true">+IF(OFFSET('Water Data'!$D$28,0,10*ROW('Water Data'!D123))="","",OFFSET('Water Data'!$D$28,0,10*ROW('Water Data'!D123)))</f>
        <v/>
      </c>
      <c r="BU129" s="272" t="str">
        <f ca="true">+IF(OFFSET('Water Data'!$D$29,0,10*ROW('Water Data'!D123))="","",OFFSET('Water Data'!$D$29,0,10*ROW('Water Data'!D123)))</f>
        <v/>
      </c>
      <c r="BV129" s="272" t="str">
        <f ca="true">+IF(OFFSET('Water Data'!$E$27,0,10*ROW('Water Data'!E123))="","",OFFSET('Water Data'!$E$27,0,10*ROW('Water Data'!E123)))</f>
        <v/>
      </c>
      <c r="BW129" s="272" t="str">
        <f ca="true">+IF(OFFSET('Water Data'!$E$28,0,10*ROW('Water Data'!E123))="","",OFFSET('Water Data'!$E$28,0,10*ROW('Water Data'!E123)))</f>
        <v/>
      </c>
      <c r="BX129" s="272" t="str">
        <f ca="true">+IF(OFFSET('Water Data'!$E$29,0,10*ROW('Water Data'!E123))="","",OFFSET('Water Data'!$E$29,0,10*ROW('Water Data'!E123)))</f>
        <v/>
      </c>
      <c r="BY129" s="272" t="str">
        <f ca="true">+IF(OFFSET('Water Data'!$F$27,0,10*ROW('Water Data'!F123))="","",OFFSET('Water Data'!$F$27,0,10*ROW('Water Data'!F123)))</f>
        <v/>
      </c>
      <c r="BZ129" s="272" t="str">
        <f ca="true">+IF(OFFSET('Water Data'!$F$28,0,10*ROW('Water Data'!F123))="","",OFFSET('Water Data'!$F$28,0,10*ROW('Water Data'!F123)))</f>
        <v/>
      </c>
      <c r="CA129" s="272" t="str">
        <f ca="true">+IF(OFFSET('Water Data'!$F$29,0,10*ROW('Water Data'!F123))="","",OFFSET('Water Data'!$F$29,0,10*ROW('Water Data'!F123)))</f>
        <v/>
      </c>
      <c r="CB129" s="272" t="str">
        <f ca="true">+IF(OFFSET('Water Data'!$G$27,0,10*ROW('Water Data'!G123))="","",OFFSET('Water Data'!$G$27,0,10*ROW('Water Data'!G123)))</f>
        <v/>
      </c>
      <c r="CC129" s="272" t="str">
        <f ca="true">+IF(OFFSET('Water Data'!$G$28,0,10*ROW('Water Data'!G123))="","",OFFSET('Water Data'!$G$28,0,10*ROW('Water Data'!G123)))</f>
        <v/>
      </c>
      <c r="CD129" s="272" t="str">
        <f ca="true">+IF(OFFSET('Water Data'!$G$29,0,10*ROW('Water Data'!G123))="","",OFFSET('Water Data'!$G$29,0,10*ROW('Water Data'!G123)))</f>
        <v/>
      </c>
      <c r="CE129" s="272" t="str">
        <f ca="true">+IF(OFFSET('Water Data'!$H$27,0,10*ROW('Water Data'!H123))="","",OFFSET('Water Data'!$H$27,0,10*ROW('Water Data'!H123)))</f>
        <v/>
      </c>
      <c r="CF129" s="272" t="str">
        <f ca="true">+IF(OFFSET('Water Data'!$H$28,0,10*ROW('Water Data'!H123))="","",OFFSET('Water Data'!$H$28,0,10*ROW('Water Data'!H123)))</f>
        <v/>
      </c>
      <c r="CG129" s="272" t="str">
        <f ca="true">+IF(OFFSET('Water Data'!$H$29,0,10*ROW('Water Data'!H123))="","",OFFSET('Water Data'!$H$29,0,10*ROW('Water Data'!H123)))</f>
        <v/>
      </c>
      <c r="CH129" s="272" t="str">
        <f ca="true">+IF(OFFSET('Water Data'!$I$27,0,10*ROW('Water Data'!I123))="","",OFFSET('Water Data'!$I$27,0,10*ROW('Water Data'!I123)))</f>
        <v/>
      </c>
      <c r="CI129" s="272" t="str">
        <f ca="true">+IF(OFFSET('Water Data'!$I$28,0,10*ROW('Water Data'!I123))="","",OFFSET('Water Data'!$I$28,0,10*ROW('Water Data'!I123)))</f>
        <v/>
      </c>
      <c r="CJ129" s="272" t="str">
        <f ca="true">+IF(OFFSET('Water Data'!$I$29,0,10*ROW('Water Data'!I123))="","",OFFSET('Water Data'!$I$29,0,10*ROW('Water Data'!I123)))</f>
        <v/>
      </c>
      <c r="CK129" s="272" t="str">
        <f ca="true">+IF(OFFSET('Sanitation Data'!$D$28,0,10*ROW('Sanitation Data'!D123))="","",OFFSET('Sanitation Data'!$D$28,0,10*ROW('Sanitation Data'!D123)))</f>
        <v/>
      </c>
      <c r="CL129" s="272" t="str">
        <f ca="true">+IF(OFFSET('Sanitation Data'!$D$29,0,10*ROW('Sanitation Data'!D123))="","",OFFSET('Sanitation Data'!$D$29,0,10*ROW('Sanitation Data'!D123)))</f>
        <v/>
      </c>
      <c r="CM129" s="272" t="str">
        <f ca="true">+IF(OFFSET('Sanitation Data'!$D$30,0,10*ROW('Sanitation Data'!D123))="","",OFFSET('Sanitation Data'!$D$30,0,10*ROW('Sanitation Data'!D123)))</f>
        <v/>
      </c>
      <c r="CN129" s="272" t="str">
        <f ca="true">+IF(OFFSET('Sanitation Data'!$D$31,0,10*ROW('Sanitation Data'!D123))="","",OFFSET('Sanitation Data'!$D$31,0,10*ROW('Sanitation Data'!D123)))</f>
        <v/>
      </c>
      <c r="CO129" s="272" t="str">
        <f ca="true">+IF(OFFSET('Sanitation Data'!$D$32,0,10*ROW('Sanitation Data'!D123))="","",OFFSET('Sanitation Data'!$D$32,0,10*ROW('Sanitation Data'!D123)))</f>
        <v/>
      </c>
      <c r="CP129" s="272" t="str">
        <f ca="true">+IF(OFFSET('Sanitation Data'!$E$28,0,10*ROW('Sanitation Data'!E123))="","",OFFSET('Sanitation Data'!$E$28,0,10*ROW('Sanitation Data'!E123)))</f>
        <v/>
      </c>
      <c r="CQ129" s="272" t="str">
        <f ca="true">+IF(OFFSET('Sanitation Data'!$E$29,0,10*ROW('Sanitation Data'!E123))="","",OFFSET('Sanitation Data'!$E$29,0,10*ROW('Sanitation Data'!E123)))</f>
        <v/>
      </c>
      <c r="CR129" s="272" t="str">
        <f ca="true">+IF(OFFSET('Sanitation Data'!$E$30,0,10*ROW('Sanitation Data'!E123))="","",OFFSET('Sanitation Data'!$E$30,0,10*ROW('Sanitation Data'!E123)))</f>
        <v/>
      </c>
      <c r="CS129" s="272" t="str">
        <f ca="true">+IF(OFFSET('Sanitation Data'!$E$31,0,10*ROW('Sanitation Data'!E123))="","",OFFSET('Sanitation Data'!$E$31,0,10*ROW('Sanitation Data'!E123)))</f>
        <v/>
      </c>
      <c r="CT129" s="272" t="str">
        <f ca="true">+IF(OFFSET('Sanitation Data'!$E$32,0,10*ROW('Sanitation Data'!E123))="","",OFFSET('Sanitation Data'!$E$32,0,10*ROW('Sanitation Data'!E123)))</f>
        <v/>
      </c>
      <c r="CU129" s="272" t="str">
        <f ca="true">+IF(OFFSET('Sanitation Data'!$F$28,0,10*ROW('Sanitation Data'!F123))="","",OFFSET('Sanitation Data'!$F$28,0,10*ROW('Sanitation Data'!F123)))</f>
        <v/>
      </c>
      <c r="CV129" s="272" t="str">
        <f ca="true">+IF(OFFSET('Sanitation Data'!$F$29,0,10*ROW('Sanitation Data'!F123))="","",OFFSET('Sanitation Data'!$F$29,0,10*ROW('Sanitation Data'!F123)))</f>
        <v/>
      </c>
      <c r="CW129" s="272" t="str">
        <f ca="true">+IF(OFFSET('Sanitation Data'!$F$30,0,10*ROW('Sanitation Data'!F123))="","",OFFSET('Sanitation Data'!$F$30,0,10*ROW('Sanitation Data'!F123)))</f>
        <v/>
      </c>
      <c r="CX129" s="272" t="str">
        <f ca="true">+IF(OFFSET('Sanitation Data'!$F$31,0,10*ROW('Sanitation Data'!F123))="","",OFFSET('Sanitation Data'!$F$31,0,10*ROW('Sanitation Data'!F123)))</f>
        <v/>
      </c>
      <c r="CY129" s="272" t="str">
        <f ca="true">+IF(OFFSET('Sanitation Data'!$F$32,0,10*ROW('Sanitation Data'!F123))="","",OFFSET('Sanitation Data'!$F$32,0,10*ROW('Sanitation Data'!F123)))</f>
        <v/>
      </c>
      <c r="CZ129" s="272" t="str">
        <f ca="true">+IF(OFFSET('Sanitation Data'!$G$28,0,10*ROW('Sanitation Data'!G123))="","",OFFSET('Sanitation Data'!$G$28,0,10*ROW('Sanitation Data'!G123)))</f>
        <v/>
      </c>
      <c r="DA129" s="272" t="str">
        <f ca="true">+IF(OFFSET('Sanitation Data'!$G$29,0,10*ROW('Sanitation Data'!G123))="","",OFFSET('Sanitation Data'!$G$29,0,10*ROW('Sanitation Data'!G123)))</f>
        <v/>
      </c>
      <c r="DB129" s="272" t="str">
        <f ca="true">+IF(OFFSET('Sanitation Data'!$G$30,0,10*ROW('Sanitation Data'!G123))="","",OFFSET('Sanitation Data'!$G$30,0,10*ROW('Sanitation Data'!G123)))</f>
        <v/>
      </c>
      <c r="DC129" s="272" t="str">
        <f ca="true">+IF(OFFSET('Sanitation Data'!$G$31,0,10*ROW('Sanitation Data'!G123))="","",OFFSET('Sanitation Data'!$G$31,0,10*ROW('Sanitation Data'!G123)))</f>
        <v/>
      </c>
      <c r="DD129" s="272" t="str">
        <f ca="true">+IF(OFFSET('Sanitation Data'!$G$32,0,10*ROW('Sanitation Data'!G123))="","",OFFSET('Sanitation Data'!$G$32,0,10*ROW('Sanitation Data'!G123)))</f>
        <v/>
      </c>
      <c r="DE129" s="272" t="str">
        <f ca="true">+IF(OFFSET('Sanitation Data'!$H$28,0,10*ROW('Sanitation Data'!H123))="","",OFFSET('Sanitation Data'!$H$28,0,10*ROW('Sanitation Data'!H123)))</f>
        <v/>
      </c>
      <c r="DF129" s="272" t="str">
        <f ca="true">+IF(OFFSET('Sanitation Data'!$H$29,0,10*ROW('Sanitation Data'!H123))="","",OFFSET('Sanitation Data'!$H$29,0,10*ROW('Sanitation Data'!H123)))</f>
        <v/>
      </c>
      <c r="DG129" s="272" t="str">
        <f ca="true">+IF(OFFSET('Sanitation Data'!$H$30,0,10*ROW('Sanitation Data'!H123))="","",OFFSET('Sanitation Data'!$H$30,0,10*ROW('Sanitation Data'!H123)))</f>
        <v/>
      </c>
      <c r="DH129" s="272" t="str">
        <f ca="true">+IF(OFFSET('Sanitation Data'!$H$31,0,10*ROW('Sanitation Data'!H123))="","",OFFSET('Sanitation Data'!$H$31,0,10*ROW('Sanitation Data'!H123)))</f>
        <v/>
      </c>
      <c r="DI129" s="272" t="str">
        <f ca="true">+IF(OFFSET('Sanitation Data'!$H$32,0,10*ROW('Sanitation Data'!H123))="","",OFFSET('Sanitation Data'!$H$32,0,10*ROW('Sanitation Data'!H123)))</f>
        <v/>
      </c>
      <c r="DJ129" s="272" t="str">
        <f ca="true">+IF(OFFSET('Sanitation Data'!$I$28,0,10*ROW('Sanitation Data'!I123))="","",OFFSET('Sanitation Data'!$I$28,0,10*ROW('Sanitation Data'!I123)))</f>
        <v/>
      </c>
      <c r="DK129" s="272" t="str">
        <f ca="true">+IF(OFFSET('Sanitation Data'!$I$29,0,10*ROW('Sanitation Data'!I123))="","",OFFSET('Sanitation Data'!$I$29,0,10*ROW('Sanitation Data'!I123)))</f>
        <v/>
      </c>
      <c r="DL129" s="272" t="str">
        <f ca="true">+IF(OFFSET('Sanitation Data'!$I$30,0,10*ROW('Sanitation Data'!I123))="","",OFFSET('Sanitation Data'!$I$30,0,10*ROW('Sanitation Data'!I123)))</f>
        <v/>
      </c>
      <c r="DM129" s="272" t="str">
        <f ca="true">+IF(OFFSET('Sanitation Data'!$I$31,0,10*ROW('Sanitation Data'!I123))="","",OFFSET('Sanitation Data'!$I$31,0,10*ROW('Sanitation Data'!I123)))</f>
        <v/>
      </c>
      <c r="DN129" s="272" t="str">
        <f ca="true">+IF(OFFSET('Sanitation Data'!$I$32,0,10*ROW('Sanitation Data'!I123))="","",OFFSET('Sanitation Data'!$I$32,0,10*ROW('Sanitation Data'!I123)))</f>
        <v/>
      </c>
      <c r="DO129" s="272" t="str">
        <f ca="true">+IF(OFFSET('Hygiene Data'!$D$11,0,10*ROW('Hygiene Data'!D123))="","",OFFSET('Hygiene Data'!$D$11,0,10*ROW('Hygiene Data'!D123)))</f>
        <v/>
      </c>
      <c r="DP129" s="272" t="str">
        <f ca="true">+IF(OFFSET('Hygiene Data'!$D$12,0,10*ROW('Hygiene Data'!D123))="","",OFFSET('Hygiene Data'!$D$12,0,10*ROW('Hygiene Data'!D123)))</f>
        <v/>
      </c>
      <c r="DQ129" s="272" t="str">
        <f ca="true">+IF(OFFSET('Hygiene Data'!$D$13,0,10*ROW('Hygiene Data'!D123))="","",OFFSET('Hygiene Data'!$D$13,0,10*ROW('Hygiene Data'!D123)))</f>
        <v/>
      </c>
      <c r="DR129" s="272" t="str">
        <f ca="true">+IF(OFFSET('Hygiene Data'!$E$11,0,10*ROW('Hygiene Data'!E123))="","",OFFSET('Hygiene Data'!$E$11,0,10*ROW('Hygiene Data'!E123)))</f>
        <v/>
      </c>
      <c r="DS129" s="272" t="str">
        <f ca="true">+IF(OFFSET('Hygiene Data'!$E$12,0,10*ROW('Hygiene Data'!E123))="","",OFFSET('Hygiene Data'!$E$12,0,10*ROW('Hygiene Data'!E123)))</f>
        <v/>
      </c>
      <c r="DT129" s="272" t="str">
        <f ca="true">+IF(OFFSET('Hygiene Data'!$E$13,0,10*ROW('Hygiene Data'!E123))="","",OFFSET('Hygiene Data'!$E$13,0,10*ROW('Hygiene Data'!E123)))</f>
        <v/>
      </c>
      <c r="DU129" s="272" t="str">
        <f ca="true">+IF(OFFSET('Hygiene Data'!$F$11,0,10*ROW('Hygiene Data'!F123))="","",OFFSET('Hygiene Data'!$F$11,0,10*ROW('Hygiene Data'!F123)))</f>
        <v/>
      </c>
      <c r="DV129" s="272" t="str">
        <f ca="true">+IF(OFFSET('Hygiene Data'!$F$12,0,10*ROW('Hygiene Data'!F123))="","",OFFSET('Hygiene Data'!$F$12,0,10*ROW('Hygiene Data'!F123)))</f>
        <v/>
      </c>
      <c r="DW129" s="272" t="str">
        <f ca="true">+IF(OFFSET('Hygiene Data'!$F$13,0,10*ROW('Hygiene Data'!F123))="","",OFFSET('Hygiene Data'!$F$13,0,10*ROW('Hygiene Data'!F123)))</f>
        <v/>
      </c>
      <c r="DX129" s="272" t="str">
        <f ca="true">+IF(OFFSET('Hygiene Data'!$G$11,0,10*ROW('Hygiene Data'!G123))="","",OFFSET('Hygiene Data'!$G$11,0,10*ROW('Hygiene Data'!G123)))</f>
        <v/>
      </c>
      <c r="DY129" s="272" t="str">
        <f ca="true">+IF(OFFSET('Hygiene Data'!$G$12,0,10*ROW('Hygiene Data'!G123))="","",OFFSET('Hygiene Data'!$G$12,0,10*ROW('Hygiene Data'!G123)))</f>
        <v/>
      </c>
      <c r="DZ129" s="272" t="str">
        <f ca="true">+IF(OFFSET('Hygiene Data'!$G$13,0,10*ROW('Hygiene Data'!G123))="","",OFFSET('Hygiene Data'!$G$13,0,10*ROW('Hygiene Data'!G123)))</f>
        <v/>
      </c>
      <c r="EA129" s="272" t="str">
        <f ca="true">+IF(OFFSET('Hygiene Data'!$H$11,0,10*ROW('Hygiene Data'!H123))="","",OFFSET('Hygiene Data'!$H$11,0,10*ROW('Hygiene Data'!H123)))</f>
        <v/>
      </c>
      <c r="EB129" s="272" t="str">
        <f ca="true">+IF(OFFSET('Hygiene Data'!$H$12,0,10*ROW('Hygiene Data'!H123))="","",OFFSET('Hygiene Data'!$H$12,0,10*ROW('Hygiene Data'!H123)))</f>
        <v/>
      </c>
      <c r="EC129" s="272" t="str">
        <f ca="true">+IF(OFFSET('Hygiene Data'!$H$13,0,10*ROW('Hygiene Data'!H123))="","",OFFSET('Hygiene Data'!$H$13,0,10*ROW('Hygiene Data'!H123)))</f>
        <v/>
      </c>
      <c r="ED129" s="272" t="str">
        <f ca="true">+IF(OFFSET('Hygiene Data'!$I$11,0,10*ROW('Hygiene Data'!I123))="","",OFFSET('Hygiene Data'!$I$11,0,10*ROW('Hygiene Data'!I123)))</f>
        <v/>
      </c>
      <c r="EE129" s="272" t="str">
        <f ca="true">+IF(OFFSET('Hygiene Data'!$I$12,0,10*ROW('Hygiene Data'!I123))="","",OFFSET('Hygiene Data'!$I$12,0,10*ROW('Hygiene Data'!I123)))</f>
        <v/>
      </c>
      <c r="EF129" s="272" t="str">
        <f ca="true">+IF(OFFSET('Hygiene Data'!$I$13,0,10*ROW('Hygiene Data'!I123))="","",OFFSET('Hygiene Data'!$I$13,0,10*ROW('Hygiene Data'!I123)))</f>
        <v/>
      </c>
    </row>
    <row xmlns:x14ac="http://schemas.microsoft.com/office/spreadsheetml/2009/9/ac" r="130" x14ac:dyDescent="0.2">
      <c r="A130" s="36" t="str">
        <f ca="true">+IF(OFFSET('Water Data'!$B$2,0,10*ROW('Water Data'!E124))="","",OFFSET('Water Data'!$B$2,0,10*ROW('Water Data'!E124)))</f>
        <v/>
      </c>
      <c r="B130" s="36" t="str">
        <f ca="true">+IF(OFFSET('Water Data'!$C$2,0,10*ROW('Water Data'!F124))="","",OFFSET('Water Data'!$C$2,0,10*ROW('Water Data'!F124)))</f>
        <v/>
      </c>
      <c r="C130" s="328" t="str">
        <f t="shared" ca="true" si="1"/>
        <v/>
      </c>
      <c r="D130" s="93"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93"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93"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93"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93"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93"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93"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93"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93"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93"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93"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93"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93"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93"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93"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93"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93"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93"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94"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94"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94"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94"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94"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94"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94"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94"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94"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94"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94"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94"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94"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94"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94"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94"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94"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94"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94"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94"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94"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94"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94"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94"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94"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94"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94"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94"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94"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94"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95"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95"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95"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95"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95"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95"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95"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95"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95"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95"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95"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95"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95"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95"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95"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95"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95"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95"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72"/>
      <c r="BS130" s="272" t="str">
        <f ca="true">+IF(OFFSET('Water Data'!$D$27,0,10*ROW('Water Data'!D124))="","",OFFSET('Water Data'!$D$27,0,10*ROW('Water Data'!D124)))</f>
        <v/>
      </c>
      <c r="BT130" s="272" t="str">
        <f ca="true">+IF(OFFSET('Water Data'!$D$28,0,10*ROW('Water Data'!D124))="","",OFFSET('Water Data'!$D$28,0,10*ROW('Water Data'!D124)))</f>
        <v/>
      </c>
      <c r="BU130" s="272" t="str">
        <f ca="true">+IF(OFFSET('Water Data'!$D$29,0,10*ROW('Water Data'!D124))="","",OFFSET('Water Data'!$D$29,0,10*ROW('Water Data'!D124)))</f>
        <v/>
      </c>
      <c r="BV130" s="272" t="str">
        <f ca="true">+IF(OFFSET('Water Data'!$E$27,0,10*ROW('Water Data'!E124))="","",OFFSET('Water Data'!$E$27,0,10*ROW('Water Data'!E124)))</f>
        <v/>
      </c>
      <c r="BW130" s="272" t="str">
        <f ca="true">+IF(OFFSET('Water Data'!$E$28,0,10*ROW('Water Data'!E124))="","",OFFSET('Water Data'!$E$28,0,10*ROW('Water Data'!E124)))</f>
        <v/>
      </c>
      <c r="BX130" s="272" t="str">
        <f ca="true">+IF(OFFSET('Water Data'!$E$29,0,10*ROW('Water Data'!E124))="","",OFFSET('Water Data'!$E$29,0,10*ROW('Water Data'!E124)))</f>
        <v/>
      </c>
      <c r="BY130" s="272" t="str">
        <f ca="true">+IF(OFFSET('Water Data'!$F$27,0,10*ROW('Water Data'!F124))="","",OFFSET('Water Data'!$F$27,0,10*ROW('Water Data'!F124)))</f>
        <v/>
      </c>
      <c r="BZ130" s="272" t="str">
        <f ca="true">+IF(OFFSET('Water Data'!$F$28,0,10*ROW('Water Data'!F124))="","",OFFSET('Water Data'!$F$28,0,10*ROW('Water Data'!F124)))</f>
        <v/>
      </c>
      <c r="CA130" s="272" t="str">
        <f ca="true">+IF(OFFSET('Water Data'!$F$29,0,10*ROW('Water Data'!F124))="","",OFFSET('Water Data'!$F$29,0,10*ROW('Water Data'!F124)))</f>
        <v/>
      </c>
      <c r="CB130" s="272" t="str">
        <f ca="true">+IF(OFFSET('Water Data'!$G$27,0,10*ROW('Water Data'!G124))="","",OFFSET('Water Data'!$G$27,0,10*ROW('Water Data'!G124)))</f>
        <v/>
      </c>
      <c r="CC130" s="272" t="str">
        <f ca="true">+IF(OFFSET('Water Data'!$G$28,0,10*ROW('Water Data'!G124))="","",OFFSET('Water Data'!$G$28,0,10*ROW('Water Data'!G124)))</f>
        <v/>
      </c>
      <c r="CD130" s="272" t="str">
        <f ca="true">+IF(OFFSET('Water Data'!$G$29,0,10*ROW('Water Data'!G124))="","",OFFSET('Water Data'!$G$29,0,10*ROW('Water Data'!G124)))</f>
        <v/>
      </c>
      <c r="CE130" s="272" t="str">
        <f ca="true">+IF(OFFSET('Water Data'!$H$27,0,10*ROW('Water Data'!H124))="","",OFFSET('Water Data'!$H$27,0,10*ROW('Water Data'!H124)))</f>
        <v/>
      </c>
      <c r="CF130" s="272" t="str">
        <f ca="true">+IF(OFFSET('Water Data'!$H$28,0,10*ROW('Water Data'!H124))="","",OFFSET('Water Data'!$H$28,0,10*ROW('Water Data'!H124)))</f>
        <v/>
      </c>
      <c r="CG130" s="272" t="str">
        <f ca="true">+IF(OFFSET('Water Data'!$H$29,0,10*ROW('Water Data'!H124))="","",OFFSET('Water Data'!$H$29,0,10*ROW('Water Data'!H124)))</f>
        <v/>
      </c>
      <c r="CH130" s="272" t="str">
        <f ca="true">+IF(OFFSET('Water Data'!$I$27,0,10*ROW('Water Data'!I124))="","",OFFSET('Water Data'!$I$27,0,10*ROW('Water Data'!I124)))</f>
        <v/>
      </c>
      <c r="CI130" s="272" t="str">
        <f ca="true">+IF(OFFSET('Water Data'!$I$28,0,10*ROW('Water Data'!I124))="","",OFFSET('Water Data'!$I$28,0,10*ROW('Water Data'!I124)))</f>
        <v/>
      </c>
      <c r="CJ130" s="272" t="str">
        <f ca="true">+IF(OFFSET('Water Data'!$I$29,0,10*ROW('Water Data'!I124))="","",OFFSET('Water Data'!$I$29,0,10*ROW('Water Data'!I124)))</f>
        <v/>
      </c>
      <c r="CK130" s="272" t="str">
        <f ca="true">+IF(OFFSET('Sanitation Data'!$D$28,0,10*ROW('Sanitation Data'!D124))="","",OFFSET('Sanitation Data'!$D$28,0,10*ROW('Sanitation Data'!D124)))</f>
        <v/>
      </c>
      <c r="CL130" s="272" t="str">
        <f ca="true">+IF(OFFSET('Sanitation Data'!$D$29,0,10*ROW('Sanitation Data'!D124))="","",OFFSET('Sanitation Data'!$D$29,0,10*ROW('Sanitation Data'!D124)))</f>
        <v/>
      </c>
      <c r="CM130" s="272" t="str">
        <f ca="true">+IF(OFFSET('Sanitation Data'!$D$30,0,10*ROW('Sanitation Data'!D124))="","",OFFSET('Sanitation Data'!$D$30,0,10*ROW('Sanitation Data'!D124)))</f>
        <v/>
      </c>
      <c r="CN130" s="272" t="str">
        <f ca="true">+IF(OFFSET('Sanitation Data'!$D$31,0,10*ROW('Sanitation Data'!D124))="","",OFFSET('Sanitation Data'!$D$31,0,10*ROW('Sanitation Data'!D124)))</f>
        <v/>
      </c>
      <c r="CO130" s="272" t="str">
        <f ca="true">+IF(OFFSET('Sanitation Data'!$D$32,0,10*ROW('Sanitation Data'!D124))="","",OFFSET('Sanitation Data'!$D$32,0,10*ROW('Sanitation Data'!D124)))</f>
        <v/>
      </c>
      <c r="CP130" s="272" t="str">
        <f ca="true">+IF(OFFSET('Sanitation Data'!$E$28,0,10*ROW('Sanitation Data'!E124))="","",OFFSET('Sanitation Data'!$E$28,0,10*ROW('Sanitation Data'!E124)))</f>
        <v/>
      </c>
      <c r="CQ130" s="272" t="str">
        <f ca="true">+IF(OFFSET('Sanitation Data'!$E$29,0,10*ROW('Sanitation Data'!E124))="","",OFFSET('Sanitation Data'!$E$29,0,10*ROW('Sanitation Data'!E124)))</f>
        <v/>
      </c>
      <c r="CR130" s="272" t="str">
        <f ca="true">+IF(OFFSET('Sanitation Data'!$E$30,0,10*ROW('Sanitation Data'!E124))="","",OFFSET('Sanitation Data'!$E$30,0,10*ROW('Sanitation Data'!E124)))</f>
        <v/>
      </c>
      <c r="CS130" s="272" t="str">
        <f ca="true">+IF(OFFSET('Sanitation Data'!$E$31,0,10*ROW('Sanitation Data'!E124))="","",OFFSET('Sanitation Data'!$E$31,0,10*ROW('Sanitation Data'!E124)))</f>
        <v/>
      </c>
      <c r="CT130" s="272" t="str">
        <f ca="true">+IF(OFFSET('Sanitation Data'!$E$32,0,10*ROW('Sanitation Data'!E124))="","",OFFSET('Sanitation Data'!$E$32,0,10*ROW('Sanitation Data'!E124)))</f>
        <v/>
      </c>
      <c r="CU130" s="272" t="str">
        <f ca="true">+IF(OFFSET('Sanitation Data'!$F$28,0,10*ROW('Sanitation Data'!F124))="","",OFFSET('Sanitation Data'!$F$28,0,10*ROW('Sanitation Data'!F124)))</f>
        <v/>
      </c>
      <c r="CV130" s="272" t="str">
        <f ca="true">+IF(OFFSET('Sanitation Data'!$F$29,0,10*ROW('Sanitation Data'!F124))="","",OFFSET('Sanitation Data'!$F$29,0,10*ROW('Sanitation Data'!F124)))</f>
        <v/>
      </c>
      <c r="CW130" s="272" t="str">
        <f ca="true">+IF(OFFSET('Sanitation Data'!$F$30,0,10*ROW('Sanitation Data'!F124))="","",OFFSET('Sanitation Data'!$F$30,0,10*ROW('Sanitation Data'!F124)))</f>
        <v/>
      </c>
      <c r="CX130" s="272" t="str">
        <f ca="true">+IF(OFFSET('Sanitation Data'!$F$31,0,10*ROW('Sanitation Data'!F124))="","",OFFSET('Sanitation Data'!$F$31,0,10*ROW('Sanitation Data'!F124)))</f>
        <v/>
      </c>
      <c r="CY130" s="272" t="str">
        <f ca="true">+IF(OFFSET('Sanitation Data'!$F$32,0,10*ROW('Sanitation Data'!F124))="","",OFFSET('Sanitation Data'!$F$32,0,10*ROW('Sanitation Data'!F124)))</f>
        <v/>
      </c>
      <c r="CZ130" s="272" t="str">
        <f ca="true">+IF(OFFSET('Sanitation Data'!$G$28,0,10*ROW('Sanitation Data'!G124))="","",OFFSET('Sanitation Data'!$G$28,0,10*ROW('Sanitation Data'!G124)))</f>
        <v/>
      </c>
      <c r="DA130" s="272" t="str">
        <f ca="true">+IF(OFFSET('Sanitation Data'!$G$29,0,10*ROW('Sanitation Data'!G124))="","",OFFSET('Sanitation Data'!$G$29,0,10*ROW('Sanitation Data'!G124)))</f>
        <v/>
      </c>
      <c r="DB130" s="272" t="str">
        <f ca="true">+IF(OFFSET('Sanitation Data'!$G$30,0,10*ROW('Sanitation Data'!G124))="","",OFFSET('Sanitation Data'!$G$30,0,10*ROW('Sanitation Data'!G124)))</f>
        <v/>
      </c>
      <c r="DC130" s="272" t="str">
        <f ca="true">+IF(OFFSET('Sanitation Data'!$G$31,0,10*ROW('Sanitation Data'!G124))="","",OFFSET('Sanitation Data'!$G$31,0,10*ROW('Sanitation Data'!G124)))</f>
        <v/>
      </c>
      <c r="DD130" s="272" t="str">
        <f ca="true">+IF(OFFSET('Sanitation Data'!$G$32,0,10*ROW('Sanitation Data'!G124))="","",OFFSET('Sanitation Data'!$G$32,0,10*ROW('Sanitation Data'!G124)))</f>
        <v/>
      </c>
      <c r="DE130" s="272" t="str">
        <f ca="true">+IF(OFFSET('Sanitation Data'!$H$28,0,10*ROW('Sanitation Data'!H124))="","",OFFSET('Sanitation Data'!$H$28,0,10*ROW('Sanitation Data'!H124)))</f>
        <v/>
      </c>
      <c r="DF130" s="272" t="str">
        <f ca="true">+IF(OFFSET('Sanitation Data'!$H$29,0,10*ROW('Sanitation Data'!H124))="","",OFFSET('Sanitation Data'!$H$29,0,10*ROW('Sanitation Data'!H124)))</f>
        <v/>
      </c>
      <c r="DG130" s="272" t="str">
        <f ca="true">+IF(OFFSET('Sanitation Data'!$H$30,0,10*ROW('Sanitation Data'!H124))="","",OFFSET('Sanitation Data'!$H$30,0,10*ROW('Sanitation Data'!H124)))</f>
        <v/>
      </c>
      <c r="DH130" s="272" t="str">
        <f ca="true">+IF(OFFSET('Sanitation Data'!$H$31,0,10*ROW('Sanitation Data'!H124))="","",OFFSET('Sanitation Data'!$H$31,0,10*ROW('Sanitation Data'!H124)))</f>
        <v/>
      </c>
      <c r="DI130" s="272" t="str">
        <f ca="true">+IF(OFFSET('Sanitation Data'!$H$32,0,10*ROW('Sanitation Data'!H124))="","",OFFSET('Sanitation Data'!$H$32,0,10*ROW('Sanitation Data'!H124)))</f>
        <v/>
      </c>
      <c r="DJ130" s="272" t="str">
        <f ca="true">+IF(OFFSET('Sanitation Data'!$I$28,0,10*ROW('Sanitation Data'!I124))="","",OFFSET('Sanitation Data'!$I$28,0,10*ROW('Sanitation Data'!I124)))</f>
        <v/>
      </c>
      <c r="DK130" s="272" t="str">
        <f ca="true">+IF(OFFSET('Sanitation Data'!$I$29,0,10*ROW('Sanitation Data'!I124))="","",OFFSET('Sanitation Data'!$I$29,0,10*ROW('Sanitation Data'!I124)))</f>
        <v/>
      </c>
      <c r="DL130" s="272" t="str">
        <f ca="true">+IF(OFFSET('Sanitation Data'!$I$30,0,10*ROW('Sanitation Data'!I124))="","",OFFSET('Sanitation Data'!$I$30,0,10*ROW('Sanitation Data'!I124)))</f>
        <v/>
      </c>
      <c r="DM130" s="272" t="str">
        <f ca="true">+IF(OFFSET('Sanitation Data'!$I$31,0,10*ROW('Sanitation Data'!I124))="","",OFFSET('Sanitation Data'!$I$31,0,10*ROW('Sanitation Data'!I124)))</f>
        <v/>
      </c>
      <c r="DN130" s="272" t="str">
        <f ca="true">+IF(OFFSET('Sanitation Data'!$I$32,0,10*ROW('Sanitation Data'!I124))="","",OFFSET('Sanitation Data'!$I$32,0,10*ROW('Sanitation Data'!I124)))</f>
        <v/>
      </c>
      <c r="DO130" s="272" t="str">
        <f ca="true">+IF(OFFSET('Hygiene Data'!$D$11,0,10*ROW('Hygiene Data'!D124))="","",OFFSET('Hygiene Data'!$D$11,0,10*ROW('Hygiene Data'!D124)))</f>
        <v/>
      </c>
      <c r="DP130" s="272" t="str">
        <f ca="true">+IF(OFFSET('Hygiene Data'!$D$12,0,10*ROW('Hygiene Data'!D124))="","",OFFSET('Hygiene Data'!$D$12,0,10*ROW('Hygiene Data'!D124)))</f>
        <v/>
      </c>
      <c r="DQ130" s="272" t="str">
        <f ca="true">+IF(OFFSET('Hygiene Data'!$D$13,0,10*ROW('Hygiene Data'!D124))="","",OFFSET('Hygiene Data'!$D$13,0,10*ROW('Hygiene Data'!D124)))</f>
        <v/>
      </c>
      <c r="DR130" s="272" t="str">
        <f ca="true">+IF(OFFSET('Hygiene Data'!$E$11,0,10*ROW('Hygiene Data'!E124))="","",OFFSET('Hygiene Data'!$E$11,0,10*ROW('Hygiene Data'!E124)))</f>
        <v/>
      </c>
      <c r="DS130" s="272" t="str">
        <f ca="true">+IF(OFFSET('Hygiene Data'!$E$12,0,10*ROW('Hygiene Data'!E124))="","",OFFSET('Hygiene Data'!$E$12,0,10*ROW('Hygiene Data'!E124)))</f>
        <v/>
      </c>
      <c r="DT130" s="272" t="str">
        <f ca="true">+IF(OFFSET('Hygiene Data'!$E$13,0,10*ROW('Hygiene Data'!E124))="","",OFFSET('Hygiene Data'!$E$13,0,10*ROW('Hygiene Data'!E124)))</f>
        <v/>
      </c>
      <c r="DU130" s="272" t="str">
        <f ca="true">+IF(OFFSET('Hygiene Data'!$F$11,0,10*ROW('Hygiene Data'!F124))="","",OFFSET('Hygiene Data'!$F$11,0,10*ROW('Hygiene Data'!F124)))</f>
        <v/>
      </c>
      <c r="DV130" s="272" t="str">
        <f ca="true">+IF(OFFSET('Hygiene Data'!$F$12,0,10*ROW('Hygiene Data'!F124))="","",OFFSET('Hygiene Data'!$F$12,0,10*ROW('Hygiene Data'!F124)))</f>
        <v/>
      </c>
      <c r="DW130" s="272" t="str">
        <f ca="true">+IF(OFFSET('Hygiene Data'!$F$13,0,10*ROW('Hygiene Data'!F124))="","",OFFSET('Hygiene Data'!$F$13,0,10*ROW('Hygiene Data'!F124)))</f>
        <v/>
      </c>
      <c r="DX130" s="272" t="str">
        <f ca="true">+IF(OFFSET('Hygiene Data'!$G$11,0,10*ROW('Hygiene Data'!G124))="","",OFFSET('Hygiene Data'!$G$11,0,10*ROW('Hygiene Data'!G124)))</f>
        <v/>
      </c>
      <c r="DY130" s="272" t="str">
        <f ca="true">+IF(OFFSET('Hygiene Data'!$G$12,0,10*ROW('Hygiene Data'!G124))="","",OFFSET('Hygiene Data'!$G$12,0,10*ROW('Hygiene Data'!G124)))</f>
        <v/>
      </c>
      <c r="DZ130" s="272" t="str">
        <f ca="true">+IF(OFFSET('Hygiene Data'!$G$13,0,10*ROW('Hygiene Data'!G124))="","",OFFSET('Hygiene Data'!$G$13,0,10*ROW('Hygiene Data'!G124)))</f>
        <v/>
      </c>
      <c r="EA130" s="272" t="str">
        <f ca="true">+IF(OFFSET('Hygiene Data'!$H$11,0,10*ROW('Hygiene Data'!H124))="","",OFFSET('Hygiene Data'!$H$11,0,10*ROW('Hygiene Data'!H124)))</f>
        <v/>
      </c>
      <c r="EB130" s="272" t="str">
        <f ca="true">+IF(OFFSET('Hygiene Data'!$H$12,0,10*ROW('Hygiene Data'!H124))="","",OFFSET('Hygiene Data'!$H$12,0,10*ROW('Hygiene Data'!H124)))</f>
        <v/>
      </c>
      <c r="EC130" s="272" t="str">
        <f ca="true">+IF(OFFSET('Hygiene Data'!$H$13,0,10*ROW('Hygiene Data'!H124))="","",OFFSET('Hygiene Data'!$H$13,0,10*ROW('Hygiene Data'!H124)))</f>
        <v/>
      </c>
      <c r="ED130" s="272" t="str">
        <f ca="true">+IF(OFFSET('Hygiene Data'!$I$11,0,10*ROW('Hygiene Data'!I124))="","",OFFSET('Hygiene Data'!$I$11,0,10*ROW('Hygiene Data'!I124)))</f>
        <v/>
      </c>
      <c r="EE130" s="272" t="str">
        <f ca="true">+IF(OFFSET('Hygiene Data'!$I$12,0,10*ROW('Hygiene Data'!I124))="","",OFFSET('Hygiene Data'!$I$12,0,10*ROW('Hygiene Data'!I124)))</f>
        <v/>
      </c>
      <c r="EF130" s="272" t="str">
        <f ca="true">+IF(OFFSET('Hygiene Data'!$I$13,0,10*ROW('Hygiene Data'!I124))="","",OFFSET('Hygiene Data'!$I$13,0,10*ROW('Hygiene Data'!I124)))</f>
        <v/>
      </c>
    </row>
    <row xmlns:x14ac="http://schemas.microsoft.com/office/spreadsheetml/2009/9/ac" r="131" x14ac:dyDescent="0.2">
      <c r="A131" s="36" t="str">
        <f ca="true">+IF(OFFSET('Water Data'!$B$2,0,10*ROW('Water Data'!E125))="","",OFFSET('Water Data'!$B$2,0,10*ROW('Water Data'!E125)))</f>
        <v/>
      </c>
      <c r="B131" s="36" t="str">
        <f ca="true">+IF(OFFSET('Water Data'!$C$2,0,10*ROW('Water Data'!F125))="","",OFFSET('Water Data'!$C$2,0,10*ROW('Water Data'!F125)))</f>
        <v/>
      </c>
      <c r="C131" s="328" t="str">
        <f t="shared" ca="true" si="1"/>
        <v/>
      </c>
      <c r="D131" s="93"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93"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93"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93"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93"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93"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93"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93"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93"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93"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93"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93"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93"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93"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93"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93"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93"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93"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94"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94"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94"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94"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94"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94"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94"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94"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94"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94"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94"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94"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94"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94"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94"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94"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94"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94"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94"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94"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94"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94"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94"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94"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94"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94"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94"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94"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94"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94"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95"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95"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95"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95"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95"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95"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95"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95"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95"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95"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95"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95"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95"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95"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95"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95"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95"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95"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72"/>
      <c r="BS131" s="272" t="str">
        <f ca="true">+IF(OFFSET('Water Data'!$D$27,0,10*ROW('Water Data'!D125))="","",OFFSET('Water Data'!$D$27,0,10*ROW('Water Data'!D125)))</f>
        <v/>
      </c>
      <c r="BT131" s="272" t="str">
        <f ca="true">+IF(OFFSET('Water Data'!$D$28,0,10*ROW('Water Data'!D125))="","",OFFSET('Water Data'!$D$28,0,10*ROW('Water Data'!D125)))</f>
        <v/>
      </c>
      <c r="BU131" s="272" t="str">
        <f ca="true">+IF(OFFSET('Water Data'!$D$29,0,10*ROW('Water Data'!D125))="","",OFFSET('Water Data'!$D$29,0,10*ROW('Water Data'!D125)))</f>
        <v/>
      </c>
      <c r="BV131" s="272" t="str">
        <f ca="true">+IF(OFFSET('Water Data'!$E$27,0,10*ROW('Water Data'!E125))="","",OFFSET('Water Data'!$E$27,0,10*ROW('Water Data'!E125)))</f>
        <v/>
      </c>
      <c r="BW131" s="272" t="str">
        <f ca="true">+IF(OFFSET('Water Data'!$E$28,0,10*ROW('Water Data'!E125))="","",OFFSET('Water Data'!$E$28,0,10*ROW('Water Data'!E125)))</f>
        <v/>
      </c>
      <c r="BX131" s="272" t="str">
        <f ca="true">+IF(OFFSET('Water Data'!$E$29,0,10*ROW('Water Data'!E125))="","",OFFSET('Water Data'!$E$29,0,10*ROW('Water Data'!E125)))</f>
        <v/>
      </c>
      <c r="BY131" s="272" t="str">
        <f ca="true">+IF(OFFSET('Water Data'!$F$27,0,10*ROW('Water Data'!F125))="","",OFFSET('Water Data'!$F$27,0,10*ROW('Water Data'!F125)))</f>
        <v/>
      </c>
      <c r="BZ131" s="272" t="str">
        <f ca="true">+IF(OFFSET('Water Data'!$F$28,0,10*ROW('Water Data'!F125))="","",OFFSET('Water Data'!$F$28,0,10*ROW('Water Data'!F125)))</f>
        <v/>
      </c>
      <c r="CA131" s="272" t="str">
        <f ca="true">+IF(OFFSET('Water Data'!$F$29,0,10*ROW('Water Data'!F125))="","",OFFSET('Water Data'!$F$29,0,10*ROW('Water Data'!F125)))</f>
        <v/>
      </c>
      <c r="CB131" s="272" t="str">
        <f ca="true">+IF(OFFSET('Water Data'!$G$27,0,10*ROW('Water Data'!G125))="","",OFFSET('Water Data'!$G$27,0,10*ROW('Water Data'!G125)))</f>
        <v/>
      </c>
      <c r="CC131" s="272" t="str">
        <f ca="true">+IF(OFFSET('Water Data'!$G$28,0,10*ROW('Water Data'!G125))="","",OFFSET('Water Data'!$G$28,0,10*ROW('Water Data'!G125)))</f>
        <v/>
      </c>
      <c r="CD131" s="272" t="str">
        <f ca="true">+IF(OFFSET('Water Data'!$G$29,0,10*ROW('Water Data'!G125))="","",OFFSET('Water Data'!$G$29,0,10*ROW('Water Data'!G125)))</f>
        <v/>
      </c>
      <c r="CE131" s="272" t="str">
        <f ca="true">+IF(OFFSET('Water Data'!$H$27,0,10*ROW('Water Data'!H125))="","",OFFSET('Water Data'!$H$27,0,10*ROW('Water Data'!H125)))</f>
        <v/>
      </c>
      <c r="CF131" s="272" t="str">
        <f ca="true">+IF(OFFSET('Water Data'!$H$28,0,10*ROW('Water Data'!H125))="","",OFFSET('Water Data'!$H$28,0,10*ROW('Water Data'!H125)))</f>
        <v/>
      </c>
      <c r="CG131" s="272" t="str">
        <f ca="true">+IF(OFFSET('Water Data'!$H$29,0,10*ROW('Water Data'!H125))="","",OFFSET('Water Data'!$H$29,0,10*ROW('Water Data'!H125)))</f>
        <v/>
      </c>
      <c r="CH131" s="272" t="str">
        <f ca="true">+IF(OFFSET('Water Data'!$I$27,0,10*ROW('Water Data'!I125))="","",OFFSET('Water Data'!$I$27,0,10*ROW('Water Data'!I125)))</f>
        <v/>
      </c>
      <c r="CI131" s="272" t="str">
        <f ca="true">+IF(OFFSET('Water Data'!$I$28,0,10*ROW('Water Data'!I125))="","",OFFSET('Water Data'!$I$28,0,10*ROW('Water Data'!I125)))</f>
        <v/>
      </c>
      <c r="CJ131" s="272" t="str">
        <f ca="true">+IF(OFFSET('Water Data'!$I$29,0,10*ROW('Water Data'!I125))="","",OFFSET('Water Data'!$I$29,0,10*ROW('Water Data'!I125)))</f>
        <v/>
      </c>
      <c r="CK131" s="272" t="str">
        <f ca="true">+IF(OFFSET('Sanitation Data'!$D$28,0,10*ROW('Sanitation Data'!D125))="","",OFFSET('Sanitation Data'!$D$28,0,10*ROW('Sanitation Data'!D125)))</f>
        <v/>
      </c>
      <c r="CL131" s="272" t="str">
        <f ca="true">+IF(OFFSET('Sanitation Data'!$D$29,0,10*ROW('Sanitation Data'!D125))="","",OFFSET('Sanitation Data'!$D$29,0,10*ROW('Sanitation Data'!D125)))</f>
        <v/>
      </c>
      <c r="CM131" s="272" t="str">
        <f ca="true">+IF(OFFSET('Sanitation Data'!$D$30,0,10*ROW('Sanitation Data'!D125))="","",OFFSET('Sanitation Data'!$D$30,0,10*ROW('Sanitation Data'!D125)))</f>
        <v/>
      </c>
      <c r="CN131" s="272" t="str">
        <f ca="true">+IF(OFFSET('Sanitation Data'!$D$31,0,10*ROW('Sanitation Data'!D125))="","",OFFSET('Sanitation Data'!$D$31,0,10*ROW('Sanitation Data'!D125)))</f>
        <v/>
      </c>
      <c r="CO131" s="272" t="str">
        <f ca="true">+IF(OFFSET('Sanitation Data'!$D$32,0,10*ROW('Sanitation Data'!D125))="","",OFFSET('Sanitation Data'!$D$32,0,10*ROW('Sanitation Data'!D125)))</f>
        <v/>
      </c>
      <c r="CP131" s="272" t="str">
        <f ca="true">+IF(OFFSET('Sanitation Data'!$E$28,0,10*ROW('Sanitation Data'!E125))="","",OFFSET('Sanitation Data'!$E$28,0,10*ROW('Sanitation Data'!E125)))</f>
        <v/>
      </c>
      <c r="CQ131" s="272" t="str">
        <f ca="true">+IF(OFFSET('Sanitation Data'!$E$29,0,10*ROW('Sanitation Data'!E125))="","",OFFSET('Sanitation Data'!$E$29,0,10*ROW('Sanitation Data'!E125)))</f>
        <v/>
      </c>
      <c r="CR131" s="272" t="str">
        <f ca="true">+IF(OFFSET('Sanitation Data'!$E$30,0,10*ROW('Sanitation Data'!E125))="","",OFFSET('Sanitation Data'!$E$30,0,10*ROW('Sanitation Data'!E125)))</f>
        <v/>
      </c>
      <c r="CS131" s="272" t="str">
        <f ca="true">+IF(OFFSET('Sanitation Data'!$E$31,0,10*ROW('Sanitation Data'!E125))="","",OFFSET('Sanitation Data'!$E$31,0,10*ROW('Sanitation Data'!E125)))</f>
        <v/>
      </c>
      <c r="CT131" s="272" t="str">
        <f ca="true">+IF(OFFSET('Sanitation Data'!$E$32,0,10*ROW('Sanitation Data'!E125))="","",OFFSET('Sanitation Data'!$E$32,0,10*ROW('Sanitation Data'!E125)))</f>
        <v/>
      </c>
      <c r="CU131" s="272" t="str">
        <f ca="true">+IF(OFFSET('Sanitation Data'!$F$28,0,10*ROW('Sanitation Data'!F125))="","",OFFSET('Sanitation Data'!$F$28,0,10*ROW('Sanitation Data'!F125)))</f>
        <v/>
      </c>
      <c r="CV131" s="272" t="str">
        <f ca="true">+IF(OFFSET('Sanitation Data'!$F$29,0,10*ROW('Sanitation Data'!F125))="","",OFFSET('Sanitation Data'!$F$29,0,10*ROW('Sanitation Data'!F125)))</f>
        <v/>
      </c>
      <c r="CW131" s="272" t="str">
        <f ca="true">+IF(OFFSET('Sanitation Data'!$F$30,0,10*ROW('Sanitation Data'!F125))="","",OFFSET('Sanitation Data'!$F$30,0,10*ROW('Sanitation Data'!F125)))</f>
        <v/>
      </c>
      <c r="CX131" s="272" t="str">
        <f ca="true">+IF(OFFSET('Sanitation Data'!$F$31,0,10*ROW('Sanitation Data'!F125))="","",OFFSET('Sanitation Data'!$F$31,0,10*ROW('Sanitation Data'!F125)))</f>
        <v/>
      </c>
      <c r="CY131" s="272" t="str">
        <f ca="true">+IF(OFFSET('Sanitation Data'!$F$32,0,10*ROW('Sanitation Data'!F125))="","",OFFSET('Sanitation Data'!$F$32,0,10*ROW('Sanitation Data'!F125)))</f>
        <v/>
      </c>
      <c r="CZ131" s="272" t="str">
        <f ca="true">+IF(OFFSET('Sanitation Data'!$G$28,0,10*ROW('Sanitation Data'!G125))="","",OFFSET('Sanitation Data'!$G$28,0,10*ROW('Sanitation Data'!G125)))</f>
        <v/>
      </c>
      <c r="DA131" s="272" t="str">
        <f ca="true">+IF(OFFSET('Sanitation Data'!$G$29,0,10*ROW('Sanitation Data'!G125))="","",OFFSET('Sanitation Data'!$G$29,0,10*ROW('Sanitation Data'!G125)))</f>
        <v/>
      </c>
      <c r="DB131" s="272" t="str">
        <f ca="true">+IF(OFFSET('Sanitation Data'!$G$30,0,10*ROW('Sanitation Data'!G125))="","",OFFSET('Sanitation Data'!$G$30,0,10*ROW('Sanitation Data'!G125)))</f>
        <v/>
      </c>
      <c r="DC131" s="272" t="str">
        <f ca="true">+IF(OFFSET('Sanitation Data'!$G$31,0,10*ROW('Sanitation Data'!G125))="","",OFFSET('Sanitation Data'!$G$31,0,10*ROW('Sanitation Data'!G125)))</f>
        <v/>
      </c>
      <c r="DD131" s="272" t="str">
        <f ca="true">+IF(OFFSET('Sanitation Data'!$G$32,0,10*ROW('Sanitation Data'!G125))="","",OFFSET('Sanitation Data'!$G$32,0,10*ROW('Sanitation Data'!G125)))</f>
        <v/>
      </c>
      <c r="DE131" s="272" t="str">
        <f ca="true">+IF(OFFSET('Sanitation Data'!$H$28,0,10*ROW('Sanitation Data'!H125))="","",OFFSET('Sanitation Data'!$H$28,0,10*ROW('Sanitation Data'!H125)))</f>
        <v/>
      </c>
      <c r="DF131" s="272" t="str">
        <f ca="true">+IF(OFFSET('Sanitation Data'!$H$29,0,10*ROW('Sanitation Data'!H125))="","",OFFSET('Sanitation Data'!$H$29,0,10*ROW('Sanitation Data'!H125)))</f>
        <v/>
      </c>
      <c r="DG131" s="272" t="str">
        <f ca="true">+IF(OFFSET('Sanitation Data'!$H$30,0,10*ROW('Sanitation Data'!H125))="","",OFFSET('Sanitation Data'!$H$30,0,10*ROW('Sanitation Data'!H125)))</f>
        <v/>
      </c>
      <c r="DH131" s="272" t="str">
        <f ca="true">+IF(OFFSET('Sanitation Data'!$H$31,0,10*ROW('Sanitation Data'!H125))="","",OFFSET('Sanitation Data'!$H$31,0,10*ROW('Sanitation Data'!H125)))</f>
        <v/>
      </c>
      <c r="DI131" s="272" t="str">
        <f ca="true">+IF(OFFSET('Sanitation Data'!$H$32,0,10*ROW('Sanitation Data'!H125))="","",OFFSET('Sanitation Data'!$H$32,0,10*ROW('Sanitation Data'!H125)))</f>
        <v/>
      </c>
      <c r="DJ131" s="272" t="str">
        <f ca="true">+IF(OFFSET('Sanitation Data'!$I$28,0,10*ROW('Sanitation Data'!I125))="","",OFFSET('Sanitation Data'!$I$28,0,10*ROW('Sanitation Data'!I125)))</f>
        <v/>
      </c>
      <c r="DK131" s="272" t="str">
        <f ca="true">+IF(OFFSET('Sanitation Data'!$I$29,0,10*ROW('Sanitation Data'!I125))="","",OFFSET('Sanitation Data'!$I$29,0,10*ROW('Sanitation Data'!I125)))</f>
        <v/>
      </c>
      <c r="DL131" s="272" t="str">
        <f ca="true">+IF(OFFSET('Sanitation Data'!$I$30,0,10*ROW('Sanitation Data'!I125))="","",OFFSET('Sanitation Data'!$I$30,0,10*ROW('Sanitation Data'!I125)))</f>
        <v/>
      </c>
      <c r="DM131" s="272" t="str">
        <f ca="true">+IF(OFFSET('Sanitation Data'!$I$31,0,10*ROW('Sanitation Data'!I125))="","",OFFSET('Sanitation Data'!$I$31,0,10*ROW('Sanitation Data'!I125)))</f>
        <v/>
      </c>
      <c r="DN131" s="272" t="str">
        <f ca="true">+IF(OFFSET('Sanitation Data'!$I$32,0,10*ROW('Sanitation Data'!I125))="","",OFFSET('Sanitation Data'!$I$32,0,10*ROW('Sanitation Data'!I125)))</f>
        <v/>
      </c>
      <c r="DO131" s="272" t="str">
        <f ca="true">+IF(OFFSET('Hygiene Data'!$D$11,0,10*ROW('Hygiene Data'!D125))="","",OFFSET('Hygiene Data'!$D$11,0,10*ROW('Hygiene Data'!D125)))</f>
        <v/>
      </c>
      <c r="DP131" s="272" t="str">
        <f ca="true">+IF(OFFSET('Hygiene Data'!$D$12,0,10*ROW('Hygiene Data'!D125))="","",OFFSET('Hygiene Data'!$D$12,0,10*ROW('Hygiene Data'!D125)))</f>
        <v/>
      </c>
      <c r="DQ131" s="272" t="str">
        <f ca="true">+IF(OFFSET('Hygiene Data'!$D$13,0,10*ROW('Hygiene Data'!D125))="","",OFFSET('Hygiene Data'!$D$13,0,10*ROW('Hygiene Data'!D125)))</f>
        <v/>
      </c>
      <c r="DR131" s="272" t="str">
        <f ca="true">+IF(OFFSET('Hygiene Data'!$E$11,0,10*ROW('Hygiene Data'!E125))="","",OFFSET('Hygiene Data'!$E$11,0,10*ROW('Hygiene Data'!E125)))</f>
        <v/>
      </c>
      <c r="DS131" s="272" t="str">
        <f ca="true">+IF(OFFSET('Hygiene Data'!$E$12,0,10*ROW('Hygiene Data'!E125))="","",OFFSET('Hygiene Data'!$E$12,0,10*ROW('Hygiene Data'!E125)))</f>
        <v/>
      </c>
      <c r="DT131" s="272" t="str">
        <f ca="true">+IF(OFFSET('Hygiene Data'!$E$13,0,10*ROW('Hygiene Data'!E125))="","",OFFSET('Hygiene Data'!$E$13,0,10*ROW('Hygiene Data'!E125)))</f>
        <v/>
      </c>
      <c r="DU131" s="272" t="str">
        <f ca="true">+IF(OFFSET('Hygiene Data'!$F$11,0,10*ROW('Hygiene Data'!F125))="","",OFFSET('Hygiene Data'!$F$11,0,10*ROW('Hygiene Data'!F125)))</f>
        <v/>
      </c>
      <c r="DV131" s="272" t="str">
        <f ca="true">+IF(OFFSET('Hygiene Data'!$F$12,0,10*ROW('Hygiene Data'!F125))="","",OFFSET('Hygiene Data'!$F$12,0,10*ROW('Hygiene Data'!F125)))</f>
        <v/>
      </c>
      <c r="DW131" s="272" t="str">
        <f ca="true">+IF(OFFSET('Hygiene Data'!$F$13,0,10*ROW('Hygiene Data'!F125))="","",OFFSET('Hygiene Data'!$F$13,0,10*ROW('Hygiene Data'!F125)))</f>
        <v/>
      </c>
      <c r="DX131" s="272" t="str">
        <f ca="true">+IF(OFFSET('Hygiene Data'!$G$11,0,10*ROW('Hygiene Data'!G125))="","",OFFSET('Hygiene Data'!$G$11,0,10*ROW('Hygiene Data'!G125)))</f>
        <v/>
      </c>
      <c r="DY131" s="272" t="str">
        <f ca="true">+IF(OFFSET('Hygiene Data'!$G$12,0,10*ROW('Hygiene Data'!G125))="","",OFFSET('Hygiene Data'!$G$12,0,10*ROW('Hygiene Data'!G125)))</f>
        <v/>
      </c>
      <c r="DZ131" s="272" t="str">
        <f ca="true">+IF(OFFSET('Hygiene Data'!$G$13,0,10*ROW('Hygiene Data'!G125))="","",OFFSET('Hygiene Data'!$G$13,0,10*ROW('Hygiene Data'!G125)))</f>
        <v/>
      </c>
      <c r="EA131" s="272" t="str">
        <f ca="true">+IF(OFFSET('Hygiene Data'!$H$11,0,10*ROW('Hygiene Data'!H125))="","",OFFSET('Hygiene Data'!$H$11,0,10*ROW('Hygiene Data'!H125)))</f>
        <v/>
      </c>
      <c r="EB131" s="272" t="str">
        <f ca="true">+IF(OFFSET('Hygiene Data'!$H$12,0,10*ROW('Hygiene Data'!H125))="","",OFFSET('Hygiene Data'!$H$12,0,10*ROW('Hygiene Data'!H125)))</f>
        <v/>
      </c>
      <c r="EC131" s="272" t="str">
        <f ca="true">+IF(OFFSET('Hygiene Data'!$H$13,0,10*ROW('Hygiene Data'!H125))="","",OFFSET('Hygiene Data'!$H$13,0,10*ROW('Hygiene Data'!H125)))</f>
        <v/>
      </c>
      <c r="ED131" s="272" t="str">
        <f ca="true">+IF(OFFSET('Hygiene Data'!$I$11,0,10*ROW('Hygiene Data'!I125))="","",OFFSET('Hygiene Data'!$I$11,0,10*ROW('Hygiene Data'!I125)))</f>
        <v/>
      </c>
      <c r="EE131" s="272" t="str">
        <f ca="true">+IF(OFFSET('Hygiene Data'!$I$12,0,10*ROW('Hygiene Data'!I125))="","",OFFSET('Hygiene Data'!$I$12,0,10*ROW('Hygiene Data'!I125)))</f>
        <v/>
      </c>
      <c r="EF131" s="272" t="str">
        <f ca="true">+IF(OFFSET('Hygiene Data'!$I$13,0,10*ROW('Hygiene Data'!I125))="","",OFFSET('Hygiene Data'!$I$13,0,10*ROW('Hygiene Data'!I125)))</f>
        <v/>
      </c>
    </row>
    <row xmlns:x14ac="http://schemas.microsoft.com/office/spreadsheetml/2009/9/ac" r="132" x14ac:dyDescent="0.2">
      <c r="A132" s="36" t="str">
        <f ca="true">+IF(OFFSET('Water Data'!$B$2,0,10*ROW('Water Data'!E126))="","",OFFSET('Water Data'!$B$2,0,10*ROW('Water Data'!E126)))</f>
        <v/>
      </c>
      <c r="B132" s="36" t="str">
        <f ca="true">+IF(OFFSET('Water Data'!$C$2,0,10*ROW('Water Data'!F126))="","",OFFSET('Water Data'!$C$2,0,10*ROW('Water Data'!F126)))</f>
        <v/>
      </c>
      <c r="C132" s="328" t="str">
        <f t="shared" ca="true" si="1"/>
        <v/>
      </c>
      <c r="D132" s="93"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93"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93"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93"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93"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93"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93"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93"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93"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93"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93"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93"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93"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93"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93"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93"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93"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93"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94"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94"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94"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94"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94"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94"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94"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94"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94"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94"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94"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94"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94"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94"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94"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94"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94"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94"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94"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94"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94"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94"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94"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94"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94"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94"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94"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94"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94"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94"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95"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95"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95"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95"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95"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95"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95"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95"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95"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95"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95"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95"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95"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95"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95"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95"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95"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95"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72"/>
      <c r="BS132" s="272" t="str">
        <f ca="true">+IF(OFFSET('Water Data'!$D$27,0,10*ROW('Water Data'!D126))="","",OFFSET('Water Data'!$D$27,0,10*ROW('Water Data'!D126)))</f>
        <v/>
      </c>
      <c r="BT132" s="272" t="str">
        <f ca="true">+IF(OFFSET('Water Data'!$D$28,0,10*ROW('Water Data'!D126))="","",OFFSET('Water Data'!$D$28,0,10*ROW('Water Data'!D126)))</f>
        <v/>
      </c>
      <c r="BU132" s="272" t="str">
        <f ca="true">+IF(OFFSET('Water Data'!$D$29,0,10*ROW('Water Data'!D126))="","",OFFSET('Water Data'!$D$29,0,10*ROW('Water Data'!D126)))</f>
        <v/>
      </c>
      <c r="BV132" s="272" t="str">
        <f ca="true">+IF(OFFSET('Water Data'!$E$27,0,10*ROW('Water Data'!E126))="","",OFFSET('Water Data'!$E$27,0,10*ROW('Water Data'!E126)))</f>
        <v/>
      </c>
      <c r="BW132" s="272" t="str">
        <f ca="true">+IF(OFFSET('Water Data'!$E$28,0,10*ROW('Water Data'!E126))="","",OFFSET('Water Data'!$E$28,0,10*ROW('Water Data'!E126)))</f>
        <v/>
      </c>
      <c r="BX132" s="272" t="str">
        <f ca="true">+IF(OFFSET('Water Data'!$E$29,0,10*ROW('Water Data'!E126))="","",OFFSET('Water Data'!$E$29,0,10*ROW('Water Data'!E126)))</f>
        <v/>
      </c>
      <c r="BY132" s="272" t="str">
        <f ca="true">+IF(OFFSET('Water Data'!$F$27,0,10*ROW('Water Data'!F126))="","",OFFSET('Water Data'!$F$27,0,10*ROW('Water Data'!F126)))</f>
        <v/>
      </c>
      <c r="BZ132" s="272" t="str">
        <f ca="true">+IF(OFFSET('Water Data'!$F$28,0,10*ROW('Water Data'!F126))="","",OFFSET('Water Data'!$F$28,0,10*ROW('Water Data'!F126)))</f>
        <v/>
      </c>
      <c r="CA132" s="272" t="str">
        <f ca="true">+IF(OFFSET('Water Data'!$F$29,0,10*ROW('Water Data'!F126))="","",OFFSET('Water Data'!$F$29,0,10*ROW('Water Data'!F126)))</f>
        <v/>
      </c>
      <c r="CB132" s="272" t="str">
        <f ca="true">+IF(OFFSET('Water Data'!$G$27,0,10*ROW('Water Data'!G126))="","",OFFSET('Water Data'!$G$27,0,10*ROW('Water Data'!G126)))</f>
        <v/>
      </c>
      <c r="CC132" s="272" t="str">
        <f ca="true">+IF(OFFSET('Water Data'!$G$28,0,10*ROW('Water Data'!G126))="","",OFFSET('Water Data'!$G$28,0,10*ROW('Water Data'!G126)))</f>
        <v/>
      </c>
      <c r="CD132" s="272" t="str">
        <f ca="true">+IF(OFFSET('Water Data'!$G$29,0,10*ROW('Water Data'!G126))="","",OFFSET('Water Data'!$G$29,0,10*ROW('Water Data'!G126)))</f>
        <v/>
      </c>
      <c r="CE132" s="272" t="str">
        <f ca="true">+IF(OFFSET('Water Data'!$H$27,0,10*ROW('Water Data'!H126))="","",OFFSET('Water Data'!$H$27,0,10*ROW('Water Data'!H126)))</f>
        <v/>
      </c>
      <c r="CF132" s="272" t="str">
        <f ca="true">+IF(OFFSET('Water Data'!$H$28,0,10*ROW('Water Data'!H126))="","",OFFSET('Water Data'!$H$28,0,10*ROW('Water Data'!H126)))</f>
        <v/>
      </c>
      <c r="CG132" s="272" t="str">
        <f ca="true">+IF(OFFSET('Water Data'!$H$29,0,10*ROW('Water Data'!H126))="","",OFFSET('Water Data'!$H$29,0,10*ROW('Water Data'!H126)))</f>
        <v/>
      </c>
      <c r="CH132" s="272" t="str">
        <f ca="true">+IF(OFFSET('Water Data'!$I$27,0,10*ROW('Water Data'!I126))="","",OFFSET('Water Data'!$I$27,0,10*ROW('Water Data'!I126)))</f>
        <v/>
      </c>
      <c r="CI132" s="272" t="str">
        <f ca="true">+IF(OFFSET('Water Data'!$I$28,0,10*ROW('Water Data'!I126))="","",OFFSET('Water Data'!$I$28,0,10*ROW('Water Data'!I126)))</f>
        <v/>
      </c>
      <c r="CJ132" s="272" t="str">
        <f ca="true">+IF(OFFSET('Water Data'!$I$29,0,10*ROW('Water Data'!I126))="","",OFFSET('Water Data'!$I$29,0,10*ROW('Water Data'!I126)))</f>
        <v/>
      </c>
      <c r="CK132" s="272" t="str">
        <f ca="true">+IF(OFFSET('Sanitation Data'!$D$28,0,10*ROW('Sanitation Data'!D126))="","",OFFSET('Sanitation Data'!$D$28,0,10*ROW('Sanitation Data'!D126)))</f>
        <v/>
      </c>
      <c r="CL132" s="272" t="str">
        <f ca="true">+IF(OFFSET('Sanitation Data'!$D$29,0,10*ROW('Sanitation Data'!D126))="","",OFFSET('Sanitation Data'!$D$29,0,10*ROW('Sanitation Data'!D126)))</f>
        <v/>
      </c>
      <c r="CM132" s="272" t="str">
        <f ca="true">+IF(OFFSET('Sanitation Data'!$D$30,0,10*ROW('Sanitation Data'!D126))="","",OFFSET('Sanitation Data'!$D$30,0,10*ROW('Sanitation Data'!D126)))</f>
        <v/>
      </c>
      <c r="CN132" s="272" t="str">
        <f ca="true">+IF(OFFSET('Sanitation Data'!$D$31,0,10*ROW('Sanitation Data'!D126))="","",OFFSET('Sanitation Data'!$D$31,0,10*ROW('Sanitation Data'!D126)))</f>
        <v/>
      </c>
      <c r="CO132" s="272" t="str">
        <f ca="true">+IF(OFFSET('Sanitation Data'!$D$32,0,10*ROW('Sanitation Data'!D126))="","",OFFSET('Sanitation Data'!$D$32,0,10*ROW('Sanitation Data'!D126)))</f>
        <v/>
      </c>
      <c r="CP132" s="272" t="str">
        <f ca="true">+IF(OFFSET('Sanitation Data'!$E$28,0,10*ROW('Sanitation Data'!E126))="","",OFFSET('Sanitation Data'!$E$28,0,10*ROW('Sanitation Data'!E126)))</f>
        <v/>
      </c>
      <c r="CQ132" s="272" t="str">
        <f ca="true">+IF(OFFSET('Sanitation Data'!$E$29,0,10*ROW('Sanitation Data'!E126))="","",OFFSET('Sanitation Data'!$E$29,0,10*ROW('Sanitation Data'!E126)))</f>
        <v/>
      </c>
      <c r="CR132" s="272" t="str">
        <f ca="true">+IF(OFFSET('Sanitation Data'!$E$30,0,10*ROW('Sanitation Data'!E126))="","",OFFSET('Sanitation Data'!$E$30,0,10*ROW('Sanitation Data'!E126)))</f>
        <v/>
      </c>
      <c r="CS132" s="272" t="str">
        <f ca="true">+IF(OFFSET('Sanitation Data'!$E$31,0,10*ROW('Sanitation Data'!E126))="","",OFFSET('Sanitation Data'!$E$31,0,10*ROW('Sanitation Data'!E126)))</f>
        <v/>
      </c>
      <c r="CT132" s="272" t="str">
        <f ca="true">+IF(OFFSET('Sanitation Data'!$E$32,0,10*ROW('Sanitation Data'!E126))="","",OFFSET('Sanitation Data'!$E$32,0,10*ROW('Sanitation Data'!E126)))</f>
        <v/>
      </c>
      <c r="CU132" s="272" t="str">
        <f ca="true">+IF(OFFSET('Sanitation Data'!$F$28,0,10*ROW('Sanitation Data'!F126))="","",OFFSET('Sanitation Data'!$F$28,0,10*ROW('Sanitation Data'!F126)))</f>
        <v/>
      </c>
      <c r="CV132" s="272" t="str">
        <f ca="true">+IF(OFFSET('Sanitation Data'!$F$29,0,10*ROW('Sanitation Data'!F126))="","",OFFSET('Sanitation Data'!$F$29,0,10*ROW('Sanitation Data'!F126)))</f>
        <v/>
      </c>
      <c r="CW132" s="272" t="str">
        <f ca="true">+IF(OFFSET('Sanitation Data'!$F$30,0,10*ROW('Sanitation Data'!F126))="","",OFFSET('Sanitation Data'!$F$30,0,10*ROW('Sanitation Data'!F126)))</f>
        <v/>
      </c>
      <c r="CX132" s="272" t="str">
        <f ca="true">+IF(OFFSET('Sanitation Data'!$F$31,0,10*ROW('Sanitation Data'!F126))="","",OFFSET('Sanitation Data'!$F$31,0,10*ROW('Sanitation Data'!F126)))</f>
        <v/>
      </c>
      <c r="CY132" s="272" t="str">
        <f ca="true">+IF(OFFSET('Sanitation Data'!$F$32,0,10*ROW('Sanitation Data'!F126))="","",OFFSET('Sanitation Data'!$F$32,0,10*ROW('Sanitation Data'!F126)))</f>
        <v/>
      </c>
      <c r="CZ132" s="272" t="str">
        <f ca="true">+IF(OFFSET('Sanitation Data'!$G$28,0,10*ROW('Sanitation Data'!G126))="","",OFFSET('Sanitation Data'!$G$28,0,10*ROW('Sanitation Data'!G126)))</f>
        <v/>
      </c>
      <c r="DA132" s="272" t="str">
        <f ca="true">+IF(OFFSET('Sanitation Data'!$G$29,0,10*ROW('Sanitation Data'!G126))="","",OFFSET('Sanitation Data'!$G$29,0,10*ROW('Sanitation Data'!G126)))</f>
        <v/>
      </c>
      <c r="DB132" s="272" t="str">
        <f ca="true">+IF(OFFSET('Sanitation Data'!$G$30,0,10*ROW('Sanitation Data'!G126))="","",OFFSET('Sanitation Data'!$G$30,0,10*ROW('Sanitation Data'!G126)))</f>
        <v/>
      </c>
      <c r="DC132" s="272" t="str">
        <f ca="true">+IF(OFFSET('Sanitation Data'!$G$31,0,10*ROW('Sanitation Data'!G126))="","",OFFSET('Sanitation Data'!$G$31,0,10*ROW('Sanitation Data'!G126)))</f>
        <v/>
      </c>
      <c r="DD132" s="272" t="str">
        <f ca="true">+IF(OFFSET('Sanitation Data'!$G$32,0,10*ROW('Sanitation Data'!G126))="","",OFFSET('Sanitation Data'!$G$32,0,10*ROW('Sanitation Data'!G126)))</f>
        <v/>
      </c>
      <c r="DE132" s="272" t="str">
        <f ca="true">+IF(OFFSET('Sanitation Data'!$H$28,0,10*ROW('Sanitation Data'!H126))="","",OFFSET('Sanitation Data'!$H$28,0,10*ROW('Sanitation Data'!H126)))</f>
        <v/>
      </c>
      <c r="DF132" s="272" t="str">
        <f ca="true">+IF(OFFSET('Sanitation Data'!$H$29,0,10*ROW('Sanitation Data'!H126))="","",OFFSET('Sanitation Data'!$H$29,0,10*ROW('Sanitation Data'!H126)))</f>
        <v/>
      </c>
      <c r="DG132" s="272" t="str">
        <f ca="true">+IF(OFFSET('Sanitation Data'!$H$30,0,10*ROW('Sanitation Data'!H126))="","",OFFSET('Sanitation Data'!$H$30,0,10*ROW('Sanitation Data'!H126)))</f>
        <v/>
      </c>
      <c r="DH132" s="272" t="str">
        <f ca="true">+IF(OFFSET('Sanitation Data'!$H$31,0,10*ROW('Sanitation Data'!H126))="","",OFFSET('Sanitation Data'!$H$31,0,10*ROW('Sanitation Data'!H126)))</f>
        <v/>
      </c>
      <c r="DI132" s="272" t="str">
        <f ca="true">+IF(OFFSET('Sanitation Data'!$H$32,0,10*ROW('Sanitation Data'!H126))="","",OFFSET('Sanitation Data'!$H$32,0,10*ROW('Sanitation Data'!H126)))</f>
        <v/>
      </c>
      <c r="DJ132" s="272" t="str">
        <f ca="true">+IF(OFFSET('Sanitation Data'!$I$28,0,10*ROW('Sanitation Data'!I126))="","",OFFSET('Sanitation Data'!$I$28,0,10*ROW('Sanitation Data'!I126)))</f>
        <v/>
      </c>
      <c r="DK132" s="272" t="str">
        <f ca="true">+IF(OFFSET('Sanitation Data'!$I$29,0,10*ROW('Sanitation Data'!I126))="","",OFFSET('Sanitation Data'!$I$29,0,10*ROW('Sanitation Data'!I126)))</f>
        <v/>
      </c>
      <c r="DL132" s="272" t="str">
        <f ca="true">+IF(OFFSET('Sanitation Data'!$I$30,0,10*ROW('Sanitation Data'!I126))="","",OFFSET('Sanitation Data'!$I$30,0,10*ROW('Sanitation Data'!I126)))</f>
        <v/>
      </c>
      <c r="DM132" s="272" t="str">
        <f ca="true">+IF(OFFSET('Sanitation Data'!$I$31,0,10*ROW('Sanitation Data'!I126))="","",OFFSET('Sanitation Data'!$I$31,0,10*ROW('Sanitation Data'!I126)))</f>
        <v/>
      </c>
      <c r="DN132" s="272" t="str">
        <f ca="true">+IF(OFFSET('Sanitation Data'!$I$32,0,10*ROW('Sanitation Data'!I126))="","",OFFSET('Sanitation Data'!$I$32,0,10*ROW('Sanitation Data'!I126)))</f>
        <v/>
      </c>
      <c r="DO132" s="272" t="str">
        <f ca="true">+IF(OFFSET('Hygiene Data'!$D$11,0,10*ROW('Hygiene Data'!D126))="","",OFFSET('Hygiene Data'!$D$11,0,10*ROW('Hygiene Data'!D126)))</f>
        <v/>
      </c>
      <c r="DP132" s="272" t="str">
        <f ca="true">+IF(OFFSET('Hygiene Data'!$D$12,0,10*ROW('Hygiene Data'!D126))="","",OFFSET('Hygiene Data'!$D$12,0,10*ROW('Hygiene Data'!D126)))</f>
        <v/>
      </c>
      <c r="DQ132" s="272" t="str">
        <f ca="true">+IF(OFFSET('Hygiene Data'!$D$13,0,10*ROW('Hygiene Data'!D126))="","",OFFSET('Hygiene Data'!$D$13,0,10*ROW('Hygiene Data'!D126)))</f>
        <v/>
      </c>
      <c r="DR132" s="272" t="str">
        <f ca="true">+IF(OFFSET('Hygiene Data'!$E$11,0,10*ROW('Hygiene Data'!E126))="","",OFFSET('Hygiene Data'!$E$11,0,10*ROW('Hygiene Data'!E126)))</f>
        <v/>
      </c>
      <c r="DS132" s="272" t="str">
        <f ca="true">+IF(OFFSET('Hygiene Data'!$E$12,0,10*ROW('Hygiene Data'!E126))="","",OFFSET('Hygiene Data'!$E$12,0,10*ROW('Hygiene Data'!E126)))</f>
        <v/>
      </c>
      <c r="DT132" s="272" t="str">
        <f ca="true">+IF(OFFSET('Hygiene Data'!$E$13,0,10*ROW('Hygiene Data'!E126))="","",OFFSET('Hygiene Data'!$E$13,0,10*ROW('Hygiene Data'!E126)))</f>
        <v/>
      </c>
      <c r="DU132" s="272" t="str">
        <f ca="true">+IF(OFFSET('Hygiene Data'!$F$11,0,10*ROW('Hygiene Data'!F126))="","",OFFSET('Hygiene Data'!$F$11,0,10*ROW('Hygiene Data'!F126)))</f>
        <v/>
      </c>
      <c r="DV132" s="272" t="str">
        <f ca="true">+IF(OFFSET('Hygiene Data'!$F$12,0,10*ROW('Hygiene Data'!F126))="","",OFFSET('Hygiene Data'!$F$12,0,10*ROW('Hygiene Data'!F126)))</f>
        <v/>
      </c>
      <c r="DW132" s="272" t="str">
        <f ca="true">+IF(OFFSET('Hygiene Data'!$F$13,0,10*ROW('Hygiene Data'!F126))="","",OFFSET('Hygiene Data'!$F$13,0,10*ROW('Hygiene Data'!F126)))</f>
        <v/>
      </c>
      <c r="DX132" s="272" t="str">
        <f ca="true">+IF(OFFSET('Hygiene Data'!$G$11,0,10*ROW('Hygiene Data'!G126))="","",OFFSET('Hygiene Data'!$G$11,0,10*ROW('Hygiene Data'!G126)))</f>
        <v/>
      </c>
      <c r="DY132" s="272" t="str">
        <f ca="true">+IF(OFFSET('Hygiene Data'!$G$12,0,10*ROW('Hygiene Data'!G126))="","",OFFSET('Hygiene Data'!$G$12,0,10*ROW('Hygiene Data'!G126)))</f>
        <v/>
      </c>
      <c r="DZ132" s="272" t="str">
        <f ca="true">+IF(OFFSET('Hygiene Data'!$G$13,0,10*ROW('Hygiene Data'!G126))="","",OFFSET('Hygiene Data'!$G$13,0,10*ROW('Hygiene Data'!G126)))</f>
        <v/>
      </c>
      <c r="EA132" s="272" t="str">
        <f ca="true">+IF(OFFSET('Hygiene Data'!$H$11,0,10*ROW('Hygiene Data'!H126))="","",OFFSET('Hygiene Data'!$H$11,0,10*ROW('Hygiene Data'!H126)))</f>
        <v/>
      </c>
      <c r="EB132" s="272" t="str">
        <f ca="true">+IF(OFFSET('Hygiene Data'!$H$12,0,10*ROW('Hygiene Data'!H126))="","",OFFSET('Hygiene Data'!$H$12,0,10*ROW('Hygiene Data'!H126)))</f>
        <v/>
      </c>
      <c r="EC132" s="272" t="str">
        <f ca="true">+IF(OFFSET('Hygiene Data'!$H$13,0,10*ROW('Hygiene Data'!H126))="","",OFFSET('Hygiene Data'!$H$13,0,10*ROW('Hygiene Data'!H126)))</f>
        <v/>
      </c>
      <c r="ED132" s="272" t="str">
        <f ca="true">+IF(OFFSET('Hygiene Data'!$I$11,0,10*ROW('Hygiene Data'!I126))="","",OFFSET('Hygiene Data'!$I$11,0,10*ROW('Hygiene Data'!I126)))</f>
        <v/>
      </c>
      <c r="EE132" s="272" t="str">
        <f ca="true">+IF(OFFSET('Hygiene Data'!$I$12,0,10*ROW('Hygiene Data'!I126))="","",OFFSET('Hygiene Data'!$I$12,0,10*ROW('Hygiene Data'!I126)))</f>
        <v/>
      </c>
      <c r="EF132" s="272" t="str">
        <f ca="true">+IF(OFFSET('Hygiene Data'!$I$13,0,10*ROW('Hygiene Data'!I126))="","",OFFSET('Hygiene Data'!$I$13,0,10*ROW('Hygiene Data'!I126)))</f>
        <v/>
      </c>
    </row>
    <row xmlns:x14ac="http://schemas.microsoft.com/office/spreadsheetml/2009/9/ac" r="133" x14ac:dyDescent="0.2">
      <c r="A133" s="36" t="str">
        <f ca="true">+IF(OFFSET('Water Data'!$B$2,0,10*ROW('Water Data'!E127))="","",OFFSET('Water Data'!$B$2,0,10*ROW('Water Data'!E127)))</f>
        <v/>
      </c>
      <c r="B133" s="36" t="str">
        <f ca="true">+IF(OFFSET('Water Data'!$C$2,0,10*ROW('Water Data'!F127))="","",OFFSET('Water Data'!$C$2,0,10*ROW('Water Data'!F127)))</f>
        <v/>
      </c>
      <c r="C133" s="328" t="str">
        <f t="shared" ca="true" si="1"/>
        <v/>
      </c>
      <c r="D133" s="93"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93"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93"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93"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93"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93"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93"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93"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93"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93"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93"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93"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93"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93"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93"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93"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93"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93"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94"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94"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94"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94"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94"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94"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94"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94"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94"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94"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94"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94"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94"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94"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94"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94"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94"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94"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94"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94"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94"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94"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94"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94"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94"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94"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94"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94"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94"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94"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95"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95"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95"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95"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95"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95"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95"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95"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95"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95"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95"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95"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95"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95"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95"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95"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95"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95"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72"/>
      <c r="BS133" s="272" t="str">
        <f ca="true">+IF(OFFSET('Water Data'!$D$27,0,10*ROW('Water Data'!D127))="","",OFFSET('Water Data'!$D$27,0,10*ROW('Water Data'!D127)))</f>
        <v/>
      </c>
      <c r="BT133" s="272" t="str">
        <f ca="true">+IF(OFFSET('Water Data'!$D$28,0,10*ROW('Water Data'!D127))="","",OFFSET('Water Data'!$D$28,0,10*ROW('Water Data'!D127)))</f>
        <v/>
      </c>
      <c r="BU133" s="272" t="str">
        <f ca="true">+IF(OFFSET('Water Data'!$D$29,0,10*ROW('Water Data'!D127))="","",OFFSET('Water Data'!$D$29,0,10*ROW('Water Data'!D127)))</f>
        <v/>
      </c>
      <c r="BV133" s="272" t="str">
        <f ca="true">+IF(OFFSET('Water Data'!$E$27,0,10*ROW('Water Data'!E127))="","",OFFSET('Water Data'!$E$27,0,10*ROW('Water Data'!E127)))</f>
        <v/>
      </c>
      <c r="BW133" s="272" t="str">
        <f ca="true">+IF(OFFSET('Water Data'!$E$28,0,10*ROW('Water Data'!E127))="","",OFFSET('Water Data'!$E$28,0,10*ROW('Water Data'!E127)))</f>
        <v/>
      </c>
      <c r="BX133" s="272" t="str">
        <f ca="true">+IF(OFFSET('Water Data'!$E$29,0,10*ROW('Water Data'!E127))="","",OFFSET('Water Data'!$E$29,0,10*ROW('Water Data'!E127)))</f>
        <v/>
      </c>
      <c r="BY133" s="272" t="str">
        <f ca="true">+IF(OFFSET('Water Data'!$F$27,0,10*ROW('Water Data'!F127))="","",OFFSET('Water Data'!$F$27,0,10*ROW('Water Data'!F127)))</f>
        <v/>
      </c>
      <c r="BZ133" s="272" t="str">
        <f ca="true">+IF(OFFSET('Water Data'!$F$28,0,10*ROW('Water Data'!F127))="","",OFFSET('Water Data'!$F$28,0,10*ROW('Water Data'!F127)))</f>
        <v/>
      </c>
      <c r="CA133" s="272" t="str">
        <f ca="true">+IF(OFFSET('Water Data'!$F$29,0,10*ROW('Water Data'!F127))="","",OFFSET('Water Data'!$F$29,0,10*ROW('Water Data'!F127)))</f>
        <v/>
      </c>
      <c r="CB133" s="272" t="str">
        <f ca="true">+IF(OFFSET('Water Data'!$G$27,0,10*ROW('Water Data'!G127))="","",OFFSET('Water Data'!$G$27,0,10*ROW('Water Data'!G127)))</f>
        <v/>
      </c>
      <c r="CC133" s="272" t="str">
        <f ca="true">+IF(OFFSET('Water Data'!$G$28,0,10*ROW('Water Data'!G127))="","",OFFSET('Water Data'!$G$28,0,10*ROW('Water Data'!G127)))</f>
        <v/>
      </c>
      <c r="CD133" s="272" t="str">
        <f ca="true">+IF(OFFSET('Water Data'!$G$29,0,10*ROW('Water Data'!G127))="","",OFFSET('Water Data'!$G$29,0,10*ROW('Water Data'!G127)))</f>
        <v/>
      </c>
      <c r="CE133" s="272" t="str">
        <f ca="true">+IF(OFFSET('Water Data'!$H$27,0,10*ROW('Water Data'!H127))="","",OFFSET('Water Data'!$H$27,0,10*ROW('Water Data'!H127)))</f>
        <v/>
      </c>
      <c r="CF133" s="272" t="str">
        <f ca="true">+IF(OFFSET('Water Data'!$H$28,0,10*ROW('Water Data'!H127))="","",OFFSET('Water Data'!$H$28,0,10*ROW('Water Data'!H127)))</f>
        <v/>
      </c>
      <c r="CG133" s="272" t="str">
        <f ca="true">+IF(OFFSET('Water Data'!$H$29,0,10*ROW('Water Data'!H127))="","",OFFSET('Water Data'!$H$29,0,10*ROW('Water Data'!H127)))</f>
        <v/>
      </c>
      <c r="CH133" s="272" t="str">
        <f ca="true">+IF(OFFSET('Water Data'!$I$27,0,10*ROW('Water Data'!I127))="","",OFFSET('Water Data'!$I$27,0,10*ROW('Water Data'!I127)))</f>
        <v/>
      </c>
      <c r="CI133" s="272" t="str">
        <f ca="true">+IF(OFFSET('Water Data'!$I$28,0,10*ROW('Water Data'!I127))="","",OFFSET('Water Data'!$I$28,0,10*ROW('Water Data'!I127)))</f>
        <v/>
      </c>
      <c r="CJ133" s="272" t="str">
        <f ca="true">+IF(OFFSET('Water Data'!$I$29,0,10*ROW('Water Data'!I127))="","",OFFSET('Water Data'!$I$29,0,10*ROW('Water Data'!I127)))</f>
        <v/>
      </c>
      <c r="CK133" s="272" t="str">
        <f ca="true">+IF(OFFSET('Sanitation Data'!$D$28,0,10*ROW('Sanitation Data'!D127))="","",OFFSET('Sanitation Data'!$D$28,0,10*ROW('Sanitation Data'!D127)))</f>
        <v/>
      </c>
      <c r="CL133" s="272" t="str">
        <f ca="true">+IF(OFFSET('Sanitation Data'!$D$29,0,10*ROW('Sanitation Data'!D127))="","",OFFSET('Sanitation Data'!$D$29,0,10*ROW('Sanitation Data'!D127)))</f>
        <v/>
      </c>
      <c r="CM133" s="272" t="str">
        <f ca="true">+IF(OFFSET('Sanitation Data'!$D$30,0,10*ROW('Sanitation Data'!D127))="","",OFFSET('Sanitation Data'!$D$30,0,10*ROW('Sanitation Data'!D127)))</f>
        <v/>
      </c>
      <c r="CN133" s="272" t="str">
        <f ca="true">+IF(OFFSET('Sanitation Data'!$D$31,0,10*ROW('Sanitation Data'!D127))="","",OFFSET('Sanitation Data'!$D$31,0,10*ROW('Sanitation Data'!D127)))</f>
        <v/>
      </c>
      <c r="CO133" s="272" t="str">
        <f ca="true">+IF(OFFSET('Sanitation Data'!$D$32,0,10*ROW('Sanitation Data'!D127))="","",OFFSET('Sanitation Data'!$D$32,0,10*ROW('Sanitation Data'!D127)))</f>
        <v/>
      </c>
      <c r="CP133" s="272" t="str">
        <f ca="true">+IF(OFFSET('Sanitation Data'!$E$28,0,10*ROW('Sanitation Data'!E127))="","",OFFSET('Sanitation Data'!$E$28,0,10*ROW('Sanitation Data'!E127)))</f>
        <v/>
      </c>
      <c r="CQ133" s="272" t="str">
        <f ca="true">+IF(OFFSET('Sanitation Data'!$E$29,0,10*ROW('Sanitation Data'!E127))="","",OFFSET('Sanitation Data'!$E$29,0,10*ROW('Sanitation Data'!E127)))</f>
        <v/>
      </c>
      <c r="CR133" s="272" t="str">
        <f ca="true">+IF(OFFSET('Sanitation Data'!$E$30,0,10*ROW('Sanitation Data'!E127))="","",OFFSET('Sanitation Data'!$E$30,0,10*ROW('Sanitation Data'!E127)))</f>
        <v/>
      </c>
      <c r="CS133" s="272" t="str">
        <f ca="true">+IF(OFFSET('Sanitation Data'!$E$31,0,10*ROW('Sanitation Data'!E127))="","",OFFSET('Sanitation Data'!$E$31,0,10*ROW('Sanitation Data'!E127)))</f>
        <v/>
      </c>
      <c r="CT133" s="272" t="str">
        <f ca="true">+IF(OFFSET('Sanitation Data'!$E$32,0,10*ROW('Sanitation Data'!E127))="","",OFFSET('Sanitation Data'!$E$32,0,10*ROW('Sanitation Data'!E127)))</f>
        <v/>
      </c>
      <c r="CU133" s="272" t="str">
        <f ca="true">+IF(OFFSET('Sanitation Data'!$F$28,0,10*ROW('Sanitation Data'!F127))="","",OFFSET('Sanitation Data'!$F$28,0,10*ROW('Sanitation Data'!F127)))</f>
        <v/>
      </c>
      <c r="CV133" s="272" t="str">
        <f ca="true">+IF(OFFSET('Sanitation Data'!$F$29,0,10*ROW('Sanitation Data'!F127))="","",OFFSET('Sanitation Data'!$F$29,0,10*ROW('Sanitation Data'!F127)))</f>
        <v/>
      </c>
      <c r="CW133" s="272" t="str">
        <f ca="true">+IF(OFFSET('Sanitation Data'!$F$30,0,10*ROW('Sanitation Data'!F127))="","",OFFSET('Sanitation Data'!$F$30,0,10*ROW('Sanitation Data'!F127)))</f>
        <v/>
      </c>
      <c r="CX133" s="272" t="str">
        <f ca="true">+IF(OFFSET('Sanitation Data'!$F$31,0,10*ROW('Sanitation Data'!F127))="","",OFFSET('Sanitation Data'!$F$31,0,10*ROW('Sanitation Data'!F127)))</f>
        <v/>
      </c>
      <c r="CY133" s="272" t="str">
        <f ca="true">+IF(OFFSET('Sanitation Data'!$F$32,0,10*ROW('Sanitation Data'!F127))="","",OFFSET('Sanitation Data'!$F$32,0,10*ROW('Sanitation Data'!F127)))</f>
        <v/>
      </c>
      <c r="CZ133" s="272" t="str">
        <f ca="true">+IF(OFFSET('Sanitation Data'!$G$28,0,10*ROW('Sanitation Data'!G127))="","",OFFSET('Sanitation Data'!$G$28,0,10*ROW('Sanitation Data'!G127)))</f>
        <v/>
      </c>
      <c r="DA133" s="272" t="str">
        <f ca="true">+IF(OFFSET('Sanitation Data'!$G$29,0,10*ROW('Sanitation Data'!G127))="","",OFFSET('Sanitation Data'!$G$29,0,10*ROW('Sanitation Data'!G127)))</f>
        <v/>
      </c>
      <c r="DB133" s="272" t="str">
        <f ca="true">+IF(OFFSET('Sanitation Data'!$G$30,0,10*ROW('Sanitation Data'!G127))="","",OFFSET('Sanitation Data'!$G$30,0,10*ROW('Sanitation Data'!G127)))</f>
        <v/>
      </c>
      <c r="DC133" s="272" t="str">
        <f ca="true">+IF(OFFSET('Sanitation Data'!$G$31,0,10*ROW('Sanitation Data'!G127))="","",OFFSET('Sanitation Data'!$G$31,0,10*ROW('Sanitation Data'!G127)))</f>
        <v/>
      </c>
      <c r="DD133" s="272" t="str">
        <f ca="true">+IF(OFFSET('Sanitation Data'!$G$32,0,10*ROW('Sanitation Data'!G127))="","",OFFSET('Sanitation Data'!$G$32,0,10*ROW('Sanitation Data'!G127)))</f>
        <v/>
      </c>
      <c r="DE133" s="272" t="str">
        <f ca="true">+IF(OFFSET('Sanitation Data'!$H$28,0,10*ROW('Sanitation Data'!H127))="","",OFFSET('Sanitation Data'!$H$28,0,10*ROW('Sanitation Data'!H127)))</f>
        <v/>
      </c>
      <c r="DF133" s="272" t="str">
        <f ca="true">+IF(OFFSET('Sanitation Data'!$H$29,0,10*ROW('Sanitation Data'!H127))="","",OFFSET('Sanitation Data'!$H$29,0,10*ROW('Sanitation Data'!H127)))</f>
        <v/>
      </c>
      <c r="DG133" s="272" t="str">
        <f ca="true">+IF(OFFSET('Sanitation Data'!$H$30,0,10*ROW('Sanitation Data'!H127))="","",OFFSET('Sanitation Data'!$H$30,0,10*ROW('Sanitation Data'!H127)))</f>
        <v/>
      </c>
      <c r="DH133" s="272" t="str">
        <f ca="true">+IF(OFFSET('Sanitation Data'!$H$31,0,10*ROW('Sanitation Data'!H127))="","",OFFSET('Sanitation Data'!$H$31,0,10*ROW('Sanitation Data'!H127)))</f>
        <v/>
      </c>
      <c r="DI133" s="272" t="str">
        <f ca="true">+IF(OFFSET('Sanitation Data'!$H$32,0,10*ROW('Sanitation Data'!H127))="","",OFFSET('Sanitation Data'!$H$32,0,10*ROW('Sanitation Data'!H127)))</f>
        <v/>
      </c>
      <c r="DJ133" s="272" t="str">
        <f ca="true">+IF(OFFSET('Sanitation Data'!$I$28,0,10*ROW('Sanitation Data'!I127))="","",OFFSET('Sanitation Data'!$I$28,0,10*ROW('Sanitation Data'!I127)))</f>
        <v/>
      </c>
      <c r="DK133" s="272" t="str">
        <f ca="true">+IF(OFFSET('Sanitation Data'!$I$29,0,10*ROW('Sanitation Data'!I127))="","",OFFSET('Sanitation Data'!$I$29,0,10*ROW('Sanitation Data'!I127)))</f>
        <v/>
      </c>
      <c r="DL133" s="272" t="str">
        <f ca="true">+IF(OFFSET('Sanitation Data'!$I$30,0,10*ROW('Sanitation Data'!I127))="","",OFFSET('Sanitation Data'!$I$30,0,10*ROW('Sanitation Data'!I127)))</f>
        <v/>
      </c>
      <c r="DM133" s="272" t="str">
        <f ca="true">+IF(OFFSET('Sanitation Data'!$I$31,0,10*ROW('Sanitation Data'!I127))="","",OFFSET('Sanitation Data'!$I$31,0,10*ROW('Sanitation Data'!I127)))</f>
        <v/>
      </c>
      <c r="DN133" s="272" t="str">
        <f ca="true">+IF(OFFSET('Sanitation Data'!$I$32,0,10*ROW('Sanitation Data'!I127))="","",OFFSET('Sanitation Data'!$I$32,0,10*ROW('Sanitation Data'!I127)))</f>
        <v/>
      </c>
      <c r="DO133" s="272" t="str">
        <f ca="true">+IF(OFFSET('Hygiene Data'!$D$11,0,10*ROW('Hygiene Data'!D127))="","",OFFSET('Hygiene Data'!$D$11,0,10*ROW('Hygiene Data'!D127)))</f>
        <v/>
      </c>
      <c r="DP133" s="272" t="str">
        <f ca="true">+IF(OFFSET('Hygiene Data'!$D$12,0,10*ROW('Hygiene Data'!D127))="","",OFFSET('Hygiene Data'!$D$12,0,10*ROW('Hygiene Data'!D127)))</f>
        <v/>
      </c>
      <c r="DQ133" s="272" t="str">
        <f ca="true">+IF(OFFSET('Hygiene Data'!$D$13,0,10*ROW('Hygiene Data'!D127))="","",OFFSET('Hygiene Data'!$D$13,0,10*ROW('Hygiene Data'!D127)))</f>
        <v/>
      </c>
      <c r="DR133" s="272" t="str">
        <f ca="true">+IF(OFFSET('Hygiene Data'!$E$11,0,10*ROW('Hygiene Data'!E127))="","",OFFSET('Hygiene Data'!$E$11,0,10*ROW('Hygiene Data'!E127)))</f>
        <v/>
      </c>
      <c r="DS133" s="272" t="str">
        <f ca="true">+IF(OFFSET('Hygiene Data'!$E$12,0,10*ROW('Hygiene Data'!E127))="","",OFFSET('Hygiene Data'!$E$12,0,10*ROW('Hygiene Data'!E127)))</f>
        <v/>
      </c>
      <c r="DT133" s="272" t="str">
        <f ca="true">+IF(OFFSET('Hygiene Data'!$E$13,0,10*ROW('Hygiene Data'!E127))="","",OFFSET('Hygiene Data'!$E$13,0,10*ROW('Hygiene Data'!E127)))</f>
        <v/>
      </c>
      <c r="DU133" s="272" t="str">
        <f ca="true">+IF(OFFSET('Hygiene Data'!$F$11,0,10*ROW('Hygiene Data'!F127))="","",OFFSET('Hygiene Data'!$F$11,0,10*ROW('Hygiene Data'!F127)))</f>
        <v/>
      </c>
      <c r="DV133" s="272" t="str">
        <f ca="true">+IF(OFFSET('Hygiene Data'!$F$12,0,10*ROW('Hygiene Data'!F127))="","",OFFSET('Hygiene Data'!$F$12,0,10*ROW('Hygiene Data'!F127)))</f>
        <v/>
      </c>
      <c r="DW133" s="272" t="str">
        <f ca="true">+IF(OFFSET('Hygiene Data'!$F$13,0,10*ROW('Hygiene Data'!F127))="","",OFFSET('Hygiene Data'!$F$13,0,10*ROW('Hygiene Data'!F127)))</f>
        <v/>
      </c>
      <c r="DX133" s="272" t="str">
        <f ca="true">+IF(OFFSET('Hygiene Data'!$G$11,0,10*ROW('Hygiene Data'!G127))="","",OFFSET('Hygiene Data'!$G$11,0,10*ROW('Hygiene Data'!G127)))</f>
        <v/>
      </c>
      <c r="DY133" s="272" t="str">
        <f ca="true">+IF(OFFSET('Hygiene Data'!$G$12,0,10*ROW('Hygiene Data'!G127))="","",OFFSET('Hygiene Data'!$G$12,0,10*ROW('Hygiene Data'!G127)))</f>
        <v/>
      </c>
      <c r="DZ133" s="272" t="str">
        <f ca="true">+IF(OFFSET('Hygiene Data'!$G$13,0,10*ROW('Hygiene Data'!G127))="","",OFFSET('Hygiene Data'!$G$13,0,10*ROW('Hygiene Data'!G127)))</f>
        <v/>
      </c>
      <c r="EA133" s="272" t="str">
        <f ca="true">+IF(OFFSET('Hygiene Data'!$H$11,0,10*ROW('Hygiene Data'!H127))="","",OFFSET('Hygiene Data'!$H$11,0,10*ROW('Hygiene Data'!H127)))</f>
        <v/>
      </c>
      <c r="EB133" s="272" t="str">
        <f ca="true">+IF(OFFSET('Hygiene Data'!$H$12,0,10*ROW('Hygiene Data'!H127))="","",OFFSET('Hygiene Data'!$H$12,0,10*ROW('Hygiene Data'!H127)))</f>
        <v/>
      </c>
      <c r="EC133" s="272" t="str">
        <f ca="true">+IF(OFFSET('Hygiene Data'!$H$13,0,10*ROW('Hygiene Data'!H127))="","",OFFSET('Hygiene Data'!$H$13,0,10*ROW('Hygiene Data'!H127)))</f>
        <v/>
      </c>
      <c r="ED133" s="272" t="str">
        <f ca="true">+IF(OFFSET('Hygiene Data'!$I$11,0,10*ROW('Hygiene Data'!I127))="","",OFFSET('Hygiene Data'!$I$11,0,10*ROW('Hygiene Data'!I127)))</f>
        <v/>
      </c>
      <c r="EE133" s="272" t="str">
        <f ca="true">+IF(OFFSET('Hygiene Data'!$I$12,0,10*ROW('Hygiene Data'!I127))="","",OFFSET('Hygiene Data'!$I$12,0,10*ROW('Hygiene Data'!I127)))</f>
        <v/>
      </c>
      <c r="EF133" s="272" t="str">
        <f ca="true">+IF(OFFSET('Hygiene Data'!$I$13,0,10*ROW('Hygiene Data'!I127))="","",OFFSET('Hygiene Data'!$I$13,0,10*ROW('Hygiene Data'!I127)))</f>
        <v/>
      </c>
    </row>
    <row xmlns:x14ac="http://schemas.microsoft.com/office/spreadsheetml/2009/9/ac" r="134" x14ac:dyDescent="0.2">
      <c r="A134" s="36" t="str">
        <f ca="true">+IF(OFFSET('Water Data'!$B$2,0,10*ROW('Water Data'!E128))="","",OFFSET('Water Data'!$B$2,0,10*ROW('Water Data'!E128)))</f>
        <v/>
      </c>
      <c r="B134" s="36" t="str">
        <f ca="true">+IF(OFFSET('Water Data'!$C$2,0,10*ROW('Water Data'!F128))="","",OFFSET('Water Data'!$C$2,0,10*ROW('Water Data'!F128)))</f>
        <v/>
      </c>
      <c r="C134" s="328" t="str">
        <f t="shared" ca="true" si="1"/>
        <v/>
      </c>
      <c r="D134" s="93"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93"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93"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93"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93"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93"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93"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93"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93"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93"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93"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93"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93"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93"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93"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93"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93"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93"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94"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94"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94"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94"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94"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94"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94"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94"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94"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94"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94"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94"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94"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94"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94"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94"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94"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94"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94"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94"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94"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94"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94"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94"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94"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94"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94"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94"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94"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94"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95"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95"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95"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95"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95"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95"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95"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95"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95"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95"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95"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95"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95"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95"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95"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95"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95"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95"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72"/>
      <c r="BS134" s="272" t="str">
        <f ca="true">+IF(OFFSET('Water Data'!$D$27,0,10*ROW('Water Data'!D128))="","",OFFSET('Water Data'!$D$27,0,10*ROW('Water Data'!D128)))</f>
        <v/>
      </c>
      <c r="BT134" s="272" t="str">
        <f ca="true">+IF(OFFSET('Water Data'!$D$28,0,10*ROW('Water Data'!D128))="","",OFFSET('Water Data'!$D$28,0,10*ROW('Water Data'!D128)))</f>
        <v/>
      </c>
      <c r="BU134" s="272" t="str">
        <f ca="true">+IF(OFFSET('Water Data'!$D$29,0,10*ROW('Water Data'!D128))="","",OFFSET('Water Data'!$D$29,0,10*ROW('Water Data'!D128)))</f>
        <v/>
      </c>
      <c r="BV134" s="272" t="str">
        <f ca="true">+IF(OFFSET('Water Data'!$E$27,0,10*ROW('Water Data'!E128))="","",OFFSET('Water Data'!$E$27,0,10*ROW('Water Data'!E128)))</f>
        <v/>
      </c>
      <c r="BW134" s="272" t="str">
        <f ca="true">+IF(OFFSET('Water Data'!$E$28,0,10*ROW('Water Data'!E128))="","",OFFSET('Water Data'!$E$28,0,10*ROW('Water Data'!E128)))</f>
        <v/>
      </c>
      <c r="BX134" s="272" t="str">
        <f ca="true">+IF(OFFSET('Water Data'!$E$29,0,10*ROW('Water Data'!E128))="","",OFFSET('Water Data'!$E$29,0,10*ROW('Water Data'!E128)))</f>
        <v/>
      </c>
      <c r="BY134" s="272" t="str">
        <f ca="true">+IF(OFFSET('Water Data'!$F$27,0,10*ROW('Water Data'!F128))="","",OFFSET('Water Data'!$F$27,0,10*ROW('Water Data'!F128)))</f>
        <v/>
      </c>
      <c r="BZ134" s="272" t="str">
        <f ca="true">+IF(OFFSET('Water Data'!$F$28,0,10*ROW('Water Data'!F128))="","",OFFSET('Water Data'!$F$28,0,10*ROW('Water Data'!F128)))</f>
        <v/>
      </c>
      <c r="CA134" s="272" t="str">
        <f ca="true">+IF(OFFSET('Water Data'!$F$29,0,10*ROW('Water Data'!F128))="","",OFFSET('Water Data'!$F$29,0,10*ROW('Water Data'!F128)))</f>
        <v/>
      </c>
      <c r="CB134" s="272" t="str">
        <f ca="true">+IF(OFFSET('Water Data'!$G$27,0,10*ROW('Water Data'!G128))="","",OFFSET('Water Data'!$G$27,0,10*ROW('Water Data'!G128)))</f>
        <v/>
      </c>
      <c r="CC134" s="272" t="str">
        <f ca="true">+IF(OFFSET('Water Data'!$G$28,0,10*ROW('Water Data'!G128))="","",OFFSET('Water Data'!$G$28,0,10*ROW('Water Data'!G128)))</f>
        <v/>
      </c>
      <c r="CD134" s="272" t="str">
        <f ca="true">+IF(OFFSET('Water Data'!$G$29,0,10*ROW('Water Data'!G128))="","",OFFSET('Water Data'!$G$29,0,10*ROW('Water Data'!G128)))</f>
        <v/>
      </c>
      <c r="CE134" s="272" t="str">
        <f ca="true">+IF(OFFSET('Water Data'!$H$27,0,10*ROW('Water Data'!H128))="","",OFFSET('Water Data'!$H$27,0,10*ROW('Water Data'!H128)))</f>
        <v/>
      </c>
      <c r="CF134" s="272" t="str">
        <f ca="true">+IF(OFFSET('Water Data'!$H$28,0,10*ROW('Water Data'!H128))="","",OFFSET('Water Data'!$H$28,0,10*ROW('Water Data'!H128)))</f>
        <v/>
      </c>
      <c r="CG134" s="272" t="str">
        <f ca="true">+IF(OFFSET('Water Data'!$H$29,0,10*ROW('Water Data'!H128))="","",OFFSET('Water Data'!$H$29,0,10*ROW('Water Data'!H128)))</f>
        <v/>
      </c>
      <c r="CH134" s="272" t="str">
        <f ca="true">+IF(OFFSET('Water Data'!$I$27,0,10*ROW('Water Data'!I128))="","",OFFSET('Water Data'!$I$27,0,10*ROW('Water Data'!I128)))</f>
        <v/>
      </c>
      <c r="CI134" s="272" t="str">
        <f ca="true">+IF(OFFSET('Water Data'!$I$28,0,10*ROW('Water Data'!I128))="","",OFFSET('Water Data'!$I$28,0,10*ROW('Water Data'!I128)))</f>
        <v/>
      </c>
      <c r="CJ134" s="272" t="str">
        <f ca="true">+IF(OFFSET('Water Data'!$I$29,0,10*ROW('Water Data'!I128))="","",OFFSET('Water Data'!$I$29,0,10*ROW('Water Data'!I128)))</f>
        <v/>
      </c>
      <c r="CK134" s="272" t="str">
        <f ca="true">+IF(OFFSET('Sanitation Data'!$D$28,0,10*ROW('Sanitation Data'!D128))="","",OFFSET('Sanitation Data'!$D$28,0,10*ROW('Sanitation Data'!D128)))</f>
        <v/>
      </c>
      <c r="CL134" s="272" t="str">
        <f ca="true">+IF(OFFSET('Sanitation Data'!$D$29,0,10*ROW('Sanitation Data'!D128))="","",OFFSET('Sanitation Data'!$D$29,0,10*ROW('Sanitation Data'!D128)))</f>
        <v/>
      </c>
      <c r="CM134" s="272" t="str">
        <f ca="true">+IF(OFFSET('Sanitation Data'!$D$30,0,10*ROW('Sanitation Data'!D128))="","",OFFSET('Sanitation Data'!$D$30,0,10*ROW('Sanitation Data'!D128)))</f>
        <v/>
      </c>
      <c r="CN134" s="272" t="str">
        <f ca="true">+IF(OFFSET('Sanitation Data'!$D$31,0,10*ROW('Sanitation Data'!D128))="","",OFFSET('Sanitation Data'!$D$31,0,10*ROW('Sanitation Data'!D128)))</f>
        <v/>
      </c>
      <c r="CO134" s="272" t="str">
        <f ca="true">+IF(OFFSET('Sanitation Data'!$D$32,0,10*ROW('Sanitation Data'!D128))="","",OFFSET('Sanitation Data'!$D$32,0,10*ROW('Sanitation Data'!D128)))</f>
        <v/>
      </c>
      <c r="CP134" s="272" t="str">
        <f ca="true">+IF(OFFSET('Sanitation Data'!$E$28,0,10*ROW('Sanitation Data'!E128))="","",OFFSET('Sanitation Data'!$E$28,0,10*ROW('Sanitation Data'!E128)))</f>
        <v/>
      </c>
      <c r="CQ134" s="272" t="str">
        <f ca="true">+IF(OFFSET('Sanitation Data'!$E$29,0,10*ROW('Sanitation Data'!E128))="","",OFFSET('Sanitation Data'!$E$29,0,10*ROW('Sanitation Data'!E128)))</f>
        <v/>
      </c>
      <c r="CR134" s="272" t="str">
        <f ca="true">+IF(OFFSET('Sanitation Data'!$E$30,0,10*ROW('Sanitation Data'!E128))="","",OFFSET('Sanitation Data'!$E$30,0,10*ROW('Sanitation Data'!E128)))</f>
        <v/>
      </c>
      <c r="CS134" s="272" t="str">
        <f ca="true">+IF(OFFSET('Sanitation Data'!$E$31,0,10*ROW('Sanitation Data'!E128))="","",OFFSET('Sanitation Data'!$E$31,0,10*ROW('Sanitation Data'!E128)))</f>
        <v/>
      </c>
      <c r="CT134" s="272" t="str">
        <f ca="true">+IF(OFFSET('Sanitation Data'!$E$32,0,10*ROW('Sanitation Data'!E128))="","",OFFSET('Sanitation Data'!$E$32,0,10*ROW('Sanitation Data'!E128)))</f>
        <v/>
      </c>
      <c r="CU134" s="272" t="str">
        <f ca="true">+IF(OFFSET('Sanitation Data'!$F$28,0,10*ROW('Sanitation Data'!F128))="","",OFFSET('Sanitation Data'!$F$28,0,10*ROW('Sanitation Data'!F128)))</f>
        <v/>
      </c>
      <c r="CV134" s="272" t="str">
        <f ca="true">+IF(OFFSET('Sanitation Data'!$F$29,0,10*ROW('Sanitation Data'!F128))="","",OFFSET('Sanitation Data'!$F$29,0,10*ROW('Sanitation Data'!F128)))</f>
        <v/>
      </c>
      <c r="CW134" s="272" t="str">
        <f ca="true">+IF(OFFSET('Sanitation Data'!$F$30,0,10*ROW('Sanitation Data'!F128))="","",OFFSET('Sanitation Data'!$F$30,0,10*ROW('Sanitation Data'!F128)))</f>
        <v/>
      </c>
      <c r="CX134" s="272" t="str">
        <f ca="true">+IF(OFFSET('Sanitation Data'!$F$31,0,10*ROW('Sanitation Data'!F128))="","",OFFSET('Sanitation Data'!$F$31,0,10*ROW('Sanitation Data'!F128)))</f>
        <v/>
      </c>
      <c r="CY134" s="272" t="str">
        <f ca="true">+IF(OFFSET('Sanitation Data'!$F$32,0,10*ROW('Sanitation Data'!F128))="","",OFFSET('Sanitation Data'!$F$32,0,10*ROW('Sanitation Data'!F128)))</f>
        <v/>
      </c>
      <c r="CZ134" s="272" t="str">
        <f ca="true">+IF(OFFSET('Sanitation Data'!$G$28,0,10*ROW('Sanitation Data'!G128))="","",OFFSET('Sanitation Data'!$G$28,0,10*ROW('Sanitation Data'!G128)))</f>
        <v/>
      </c>
      <c r="DA134" s="272" t="str">
        <f ca="true">+IF(OFFSET('Sanitation Data'!$G$29,0,10*ROW('Sanitation Data'!G128))="","",OFFSET('Sanitation Data'!$G$29,0,10*ROW('Sanitation Data'!G128)))</f>
        <v/>
      </c>
      <c r="DB134" s="272" t="str">
        <f ca="true">+IF(OFFSET('Sanitation Data'!$G$30,0,10*ROW('Sanitation Data'!G128))="","",OFFSET('Sanitation Data'!$G$30,0,10*ROW('Sanitation Data'!G128)))</f>
        <v/>
      </c>
      <c r="DC134" s="272" t="str">
        <f ca="true">+IF(OFFSET('Sanitation Data'!$G$31,0,10*ROW('Sanitation Data'!G128))="","",OFFSET('Sanitation Data'!$G$31,0,10*ROW('Sanitation Data'!G128)))</f>
        <v/>
      </c>
      <c r="DD134" s="272" t="str">
        <f ca="true">+IF(OFFSET('Sanitation Data'!$G$32,0,10*ROW('Sanitation Data'!G128))="","",OFFSET('Sanitation Data'!$G$32,0,10*ROW('Sanitation Data'!G128)))</f>
        <v/>
      </c>
      <c r="DE134" s="272" t="str">
        <f ca="true">+IF(OFFSET('Sanitation Data'!$H$28,0,10*ROW('Sanitation Data'!H128))="","",OFFSET('Sanitation Data'!$H$28,0,10*ROW('Sanitation Data'!H128)))</f>
        <v/>
      </c>
      <c r="DF134" s="272" t="str">
        <f ca="true">+IF(OFFSET('Sanitation Data'!$H$29,0,10*ROW('Sanitation Data'!H128))="","",OFFSET('Sanitation Data'!$H$29,0,10*ROW('Sanitation Data'!H128)))</f>
        <v/>
      </c>
      <c r="DG134" s="272" t="str">
        <f ca="true">+IF(OFFSET('Sanitation Data'!$H$30,0,10*ROW('Sanitation Data'!H128))="","",OFFSET('Sanitation Data'!$H$30,0,10*ROW('Sanitation Data'!H128)))</f>
        <v/>
      </c>
      <c r="DH134" s="272" t="str">
        <f ca="true">+IF(OFFSET('Sanitation Data'!$H$31,0,10*ROW('Sanitation Data'!H128))="","",OFFSET('Sanitation Data'!$H$31,0,10*ROW('Sanitation Data'!H128)))</f>
        <v/>
      </c>
      <c r="DI134" s="272" t="str">
        <f ca="true">+IF(OFFSET('Sanitation Data'!$H$32,0,10*ROW('Sanitation Data'!H128))="","",OFFSET('Sanitation Data'!$H$32,0,10*ROW('Sanitation Data'!H128)))</f>
        <v/>
      </c>
      <c r="DJ134" s="272" t="str">
        <f ca="true">+IF(OFFSET('Sanitation Data'!$I$28,0,10*ROW('Sanitation Data'!I128))="","",OFFSET('Sanitation Data'!$I$28,0,10*ROW('Sanitation Data'!I128)))</f>
        <v/>
      </c>
      <c r="DK134" s="272" t="str">
        <f ca="true">+IF(OFFSET('Sanitation Data'!$I$29,0,10*ROW('Sanitation Data'!I128))="","",OFFSET('Sanitation Data'!$I$29,0,10*ROW('Sanitation Data'!I128)))</f>
        <v/>
      </c>
      <c r="DL134" s="272" t="str">
        <f ca="true">+IF(OFFSET('Sanitation Data'!$I$30,0,10*ROW('Sanitation Data'!I128))="","",OFFSET('Sanitation Data'!$I$30,0,10*ROW('Sanitation Data'!I128)))</f>
        <v/>
      </c>
      <c r="DM134" s="272" t="str">
        <f ca="true">+IF(OFFSET('Sanitation Data'!$I$31,0,10*ROW('Sanitation Data'!I128))="","",OFFSET('Sanitation Data'!$I$31,0,10*ROW('Sanitation Data'!I128)))</f>
        <v/>
      </c>
      <c r="DN134" s="272" t="str">
        <f ca="true">+IF(OFFSET('Sanitation Data'!$I$32,0,10*ROW('Sanitation Data'!I128))="","",OFFSET('Sanitation Data'!$I$32,0,10*ROW('Sanitation Data'!I128)))</f>
        <v/>
      </c>
      <c r="DO134" s="272" t="str">
        <f ca="true">+IF(OFFSET('Hygiene Data'!$D$11,0,10*ROW('Hygiene Data'!D128))="","",OFFSET('Hygiene Data'!$D$11,0,10*ROW('Hygiene Data'!D128)))</f>
        <v/>
      </c>
      <c r="DP134" s="272" t="str">
        <f ca="true">+IF(OFFSET('Hygiene Data'!$D$12,0,10*ROW('Hygiene Data'!D128))="","",OFFSET('Hygiene Data'!$D$12,0,10*ROW('Hygiene Data'!D128)))</f>
        <v/>
      </c>
      <c r="DQ134" s="272" t="str">
        <f ca="true">+IF(OFFSET('Hygiene Data'!$D$13,0,10*ROW('Hygiene Data'!D128))="","",OFFSET('Hygiene Data'!$D$13,0,10*ROW('Hygiene Data'!D128)))</f>
        <v/>
      </c>
      <c r="DR134" s="272" t="str">
        <f ca="true">+IF(OFFSET('Hygiene Data'!$E$11,0,10*ROW('Hygiene Data'!E128))="","",OFFSET('Hygiene Data'!$E$11,0,10*ROW('Hygiene Data'!E128)))</f>
        <v/>
      </c>
      <c r="DS134" s="272" t="str">
        <f ca="true">+IF(OFFSET('Hygiene Data'!$E$12,0,10*ROW('Hygiene Data'!E128))="","",OFFSET('Hygiene Data'!$E$12,0,10*ROW('Hygiene Data'!E128)))</f>
        <v/>
      </c>
      <c r="DT134" s="272" t="str">
        <f ca="true">+IF(OFFSET('Hygiene Data'!$E$13,0,10*ROW('Hygiene Data'!E128))="","",OFFSET('Hygiene Data'!$E$13,0,10*ROW('Hygiene Data'!E128)))</f>
        <v/>
      </c>
      <c r="DU134" s="272" t="str">
        <f ca="true">+IF(OFFSET('Hygiene Data'!$F$11,0,10*ROW('Hygiene Data'!F128))="","",OFFSET('Hygiene Data'!$F$11,0,10*ROW('Hygiene Data'!F128)))</f>
        <v/>
      </c>
      <c r="DV134" s="272" t="str">
        <f ca="true">+IF(OFFSET('Hygiene Data'!$F$12,0,10*ROW('Hygiene Data'!F128))="","",OFFSET('Hygiene Data'!$F$12,0,10*ROW('Hygiene Data'!F128)))</f>
        <v/>
      </c>
      <c r="DW134" s="272" t="str">
        <f ca="true">+IF(OFFSET('Hygiene Data'!$F$13,0,10*ROW('Hygiene Data'!F128))="","",OFFSET('Hygiene Data'!$F$13,0,10*ROW('Hygiene Data'!F128)))</f>
        <v/>
      </c>
      <c r="DX134" s="272" t="str">
        <f ca="true">+IF(OFFSET('Hygiene Data'!$G$11,0,10*ROW('Hygiene Data'!G128))="","",OFFSET('Hygiene Data'!$G$11,0,10*ROW('Hygiene Data'!G128)))</f>
        <v/>
      </c>
      <c r="DY134" s="272" t="str">
        <f ca="true">+IF(OFFSET('Hygiene Data'!$G$12,0,10*ROW('Hygiene Data'!G128))="","",OFFSET('Hygiene Data'!$G$12,0,10*ROW('Hygiene Data'!G128)))</f>
        <v/>
      </c>
      <c r="DZ134" s="272" t="str">
        <f ca="true">+IF(OFFSET('Hygiene Data'!$G$13,0,10*ROW('Hygiene Data'!G128))="","",OFFSET('Hygiene Data'!$G$13,0,10*ROW('Hygiene Data'!G128)))</f>
        <v/>
      </c>
      <c r="EA134" s="272" t="str">
        <f ca="true">+IF(OFFSET('Hygiene Data'!$H$11,0,10*ROW('Hygiene Data'!H128))="","",OFFSET('Hygiene Data'!$H$11,0,10*ROW('Hygiene Data'!H128)))</f>
        <v/>
      </c>
      <c r="EB134" s="272" t="str">
        <f ca="true">+IF(OFFSET('Hygiene Data'!$H$12,0,10*ROW('Hygiene Data'!H128))="","",OFFSET('Hygiene Data'!$H$12,0,10*ROW('Hygiene Data'!H128)))</f>
        <v/>
      </c>
      <c r="EC134" s="272" t="str">
        <f ca="true">+IF(OFFSET('Hygiene Data'!$H$13,0,10*ROW('Hygiene Data'!H128))="","",OFFSET('Hygiene Data'!$H$13,0,10*ROW('Hygiene Data'!H128)))</f>
        <v/>
      </c>
      <c r="ED134" s="272" t="str">
        <f ca="true">+IF(OFFSET('Hygiene Data'!$I$11,0,10*ROW('Hygiene Data'!I128))="","",OFFSET('Hygiene Data'!$I$11,0,10*ROW('Hygiene Data'!I128)))</f>
        <v/>
      </c>
      <c r="EE134" s="272" t="str">
        <f ca="true">+IF(OFFSET('Hygiene Data'!$I$12,0,10*ROW('Hygiene Data'!I128))="","",OFFSET('Hygiene Data'!$I$12,0,10*ROW('Hygiene Data'!I128)))</f>
        <v/>
      </c>
      <c r="EF134" s="272" t="str">
        <f ca="true">+IF(OFFSET('Hygiene Data'!$I$13,0,10*ROW('Hygiene Data'!I128))="","",OFFSET('Hygiene Data'!$I$13,0,10*ROW('Hygiene Data'!I128)))</f>
        <v/>
      </c>
    </row>
    <row xmlns:x14ac="http://schemas.microsoft.com/office/spreadsheetml/2009/9/ac" r="135" x14ac:dyDescent="0.2">
      <c r="A135" s="36" t="str">
        <f ca="true">+IF(OFFSET('Water Data'!$B$2,0,10*ROW('Water Data'!E129))="","",OFFSET('Water Data'!$B$2,0,10*ROW('Water Data'!E129)))</f>
        <v/>
      </c>
      <c r="B135" s="36" t="str">
        <f ca="true">+IF(OFFSET('Water Data'!$C$2,0,10*ROW('Water Data'!F129))="","",OFFSET('Water Data'!$C$2,0,10*ROW('Water Data'!F129)))</f>
        <v/>
      </c>
      <c r="C135" s="328" t="str">
        <f t="shared" ref="C135:C198" ca="true" si="2">+IF(ISNUMBER(VALUE(MID(A135,5,4))), VALUE(MID(A135, 5,4)),"")</f>
        <v/>
      </c>
      <c r="D135" s="93"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93"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93"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93"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93"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93"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93"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93"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93"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93"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93"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93"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93"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93"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93"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93"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93"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93"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94"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94"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94"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94"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94"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94"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94"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94"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94"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94"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94"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94"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94"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94"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94"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94"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94"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94"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94"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94"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94"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94"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94"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94"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94"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94"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94"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94"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94"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94"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95"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95"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95"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95"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95"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95"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95"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95"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95"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95"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95"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95"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95"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95"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95"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95"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95"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95"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72"/>
      <c r="BS135" s="272" t="str">
        <f ca="true">+IF(OFFSET('Water Data'!$D$27,0,10*ROW('Water Data'!D129))="","",OFFSET('Water Data'!$D$27,0,10*ROW('Water Data'!D129)))</f>
        <v/>
      </c>
      <c r="BT135" s="272" t="str">
        <f ca="true">+IF(OFFSET('Water Data'!$D$28,0,10*ROW('Water Data'!D129))="","",OFFSET('Water Data'!$D$28,0,10*ROW('Water Data'!D129)))</f>
        <v/>
      </c>
      <c r="BU135" s="272" t="str">
        <f ca="true">+IF(OFFSET('Water Data'!$D$29,0,10*ROW('Water Data'!D129))="","",OFFSET('Water Data'!$D$29,0,10*ROW('Water Data'!D129)))</f>
        <v/>
      </c>
      <c r="BV135" s="272" t="str">
        <f ca="true">+IF(OFFSET('Water Data'!$E$27,0,10*ROW('Water Data'!E129))="","",OFFSET('Water Data'!$E$27,0,10*ROW('Water Data'!E129)))</f>
        <v/>
      </c>
      <c r="BW135" s="272" t="str">
        <f ca="true">+IF(OFFSET('Water Data'!$E$28,0,10*ROW('Water Data'!E129))="","",OFFSET('Water Data'!$E$28,0,10*ROW('Water Data'!E129)))</f>
        <v/>
      </c>
      <c r="BX135" s="272" t="str">
        <f ca="true">+IF(OFFSET('Water Data'!$E$29,0,10*ROW('Water Data'!E129))="","",OFFSET('Water Data'!$E$29,0,10*ROW('Water Data'!E129)))</f>
        <v/>
      </c>
      <c r="BY135" s="272" t="str">
        <f ca="true">+IF(OFFSET('Water Data'!$F$27,0,10*ROW('Water Data'!F129))="","",OFFSET('Water Data'!$F$27,0,10*ROW('Water Data'!F129)))</f>
        <v/>
      </c>
      <c r="BZ135" s="272" t="str">
        <f ca="true">+IF(OFFSET('Water Data'!$F$28,0,10*ROW('Water Data'!F129))="","",OFFSET('Water Data'!$F$28,0,10*ROW('Water Data'!F129)))</f>
        <v/>
      </c>
      <c r="CA135" s="272" t="str">
        <f ca="true">+IF(OFFSET('Water Data'!$F$29,0,10*ROW('Water Data'!F129))="","",OFFSET('Water Data'!$F$29,0,10*ROW('Water Data'!F129)))</f>
        <v/>
      </c>
      <c r="CB135" s="272" t="str">
        <f ca="true">+IF(OFFSET('Water Data'!$G$27,0,10*ROW('Water Data'!G129))="","",OFFSET('Water Data'!$G$27,0,10*ROW('Water Data'!G129)))</f>
        <v/>
      </c>
      <c r="CC135" s="272" t="str">
        <f ca="true">+IF(OFFSET('Water Data'!$G$28,0,10*ROW('Water Data'!G129))="","",OFFSET('Water Data'!$G$28,0,10*ROW('Water Data'!G129)))</f>
        <v/>
      </c>
      <c r="CD135" s="272" t="str">
        <f ca="true">+IF(OFFSET('Water Data'!$G$29,0,10*ROW('Water Data'!G129))="","",OFFSET('Water Data'!$G$29,0,10*ROW('Water Data'!G129)))</f>
        <v/>
      </c>
      <c r="CE135" s="272" t="str">
        <f ca="true">+IF(OFFSET('Water Data'!$H$27,0,10*ROW('Water Data'!H129))="","",OFFSET('Water Data'!$H$27,0,10*ROW('Water Data'!H129)))</f>
        <v/>
      </c>
      <c r="CF135" s="272" t="str">
        <f ca="true">+IF(OFFSET('Water Data'!$H$28,0,10*ROW('Water Data'!H129))="","",OFFSET('Water Data'!$H$28,0,10*ROW('Water Data'!H129)))</f>
        <v/>
      </c>
      <c r="CG135" s="272" t="str">
        <f ca="true">+IF(OFFSET('Water Data'!$H$29,0,10*ROW('Water Data'!H129))="","",OFFSET('Water Data'!$H$29,0,10*ROW('Water Data'!H129)))</f>
        <v/>
      </c>
      <c r="CH135" s="272" t="str">
        <f ca="true">+IF(OFFSET('Water Data'!$I$27,0,10*ROW('Water Data'!I129))="","",OFFSET('Water Data'!$I$27,0,10*ROW('Water Data'!I129)))</f>
        <v/>
      </c>
      <c r="CI135" s="272" t="str">
        <f ca="true">+IF(OFFSET('Water Data'!$I$28,0,10*ROW('Water Data'!I129))="","",OFFSET('Water Data'!$I$28,0,10*ROW('Water Data'!I129)))</f>
        <v/>
      </c>
      <c r="CJ135" s="272" t="str">
        <f ca="true">+IF(OFFSET('Water Data'!$I$29,0,10*ROW('Water Data'!I129))="","",OFFSET('Water Data'!$I$29,0,10*ROW('Water Data'!I129)))</f>
        <v/>
      </c>
      <c r="CK135" s="272" t="str">
        <f ca="true">+IF(OFFSET('Sanitation Data'!$D$28,0,10*ROW('Sanitation Data'!D129))="","",OFFSET('Sanitation Data'!$D$28,0,10*ROW('Sanitation Data'!D129)))</f>
        <v/>
      </c>
      <c r="CL135" s="272" t="str">
        <f ca="true">+IF(OFFSET('Sanitation Data'!$D$29,0,10*ROW('Sanitation Data'!D129))="","",OFFSET('Sanitation Data'!$D$29,0,10*ROW('Sanitation Data'!D129)))</f>
        <v/>
      </c>
      <c r="CM135" s="272" t="str">
        <f ca="true">+IF(OFFSET('Sanitation Data'!$D$30,0,10*ROW('Sanitation Data'!D129))="","",OFFSET('Sanitation Data'!$D$30,0,10*ROW('Sanitation Data'!D129)))</f>
        <v/>
      </c>
      <c r="CN135" s="272" t="str">
        <f ca="true">+IF(OFFSET('Sanitation Data'!$D$31,0,10*ROW('Sanitation Data'!D129))="","",OFFSET('Sanitation Data'!$D$31,0,10*ROW('Sanitation Data'!D129)))</f>
        <v/>
      </c>
      <c r="CO135" s="272" t="str">
        <f ca="true">+IF(OFFSET('Sanitation Data'!$D$32,0,10*ROW('Sanitation Data'!D129))="","",OFFSET('Sanitation Data'!$D$32,0,10*ROW('Sanitation Data'!D129)))</f>
        <v/>
      </c>
      <c r="CP135" s="272" t="str">
        <f ca="true">+IF(OFFSET('Sanitation Data'!$E$28,0,10*ROW('Sanitation Data'!E129))="","",OFFSET('Sanitation Data'!$E$28,0,10*ROW('Sanitation Data'!E129)))</f>
        <v/>
      </c>
      <c r="CQ135" s="272" t="str">
        <f ca="true">+IF(OFFSET('Sanitation Data'!$E$29,0,10*ROW('Sanitation Data'!E129))="","",OFFSET('Sanitation Data'!$E$29,0,10*ROW('Sanitation Data'!E129)))</f>
        <v/>
      </c>
      <c r="CR135" s="272" t="str">
        <f ca="true">+IF(OFFSET('Sanitation Data'!$E$30,0,10*ROW('Sanitation Data'!E129))="","",OFFSET('Sanitation Data'!$E$30,0,10*ROW('Sanitation Data'!E129)))</f>
        <v/>
      </c>
      <c r="CS135" s="272" t="str">
        <f ca="true">+IF(OFFSET('Sanitation Data'!$E$31,0,10*ROW('Sanitation Data'!E129))="","",OFFSET('Sanitation Data'!$E$31,0,10*ROW('Sanitation Data'!E129)))</f>
        <v/>
      </c>
      <c r="CT135" s="272" t="str">
        <f ca="true">+IF(OFFSET('Sanitation Data'!$E$32,0,10*ROW('Sanitation Data'!E129))="","",OFFSET('Sanitation Data'!$E$32,0,10*ROW('Sanitation Data'!E129)))</f>
        <v/>
      </c>
      <c r="CU135" s="272" t="str">
        <f ca="true">+IF(OFFSET('Sanitation Data'!$F$28,0,10*ROW('Sanitation Data'!F129))="","",OFFSET('Sanitation Data'!$F$28,0,10*ROW('Sanitation Data'!F129)))</f>
        <v/>
      </c>
      <c r="CV135" s="272" t="str">
        <f ca="true">+IF(OFFSET('Sanitation Data'!$F$29,0,10*ROW('Sanitation Data'!F129))="","",OFFSET('Sanitation Data'!$F$29,0,10*ROW('Sanitation Data'!F129)))</f>
        <v/>
      </c>
      <c r="CW135" s="272" t="str">
        <f ca="true">+IF(OFFSET('Sanitation Data'!$F$30,0,10*ROW('Sanitation Data'!F129))="","",OFFSET('Sanitation Data'!$F$30,0,10*ROW('Sanitation Data'!F129)))</f>
        <v/>
      </c>
      <c r="CX135" s="272" t="str">
        <f ca="true">+IF(OFFSET('Sanitation Data'!$F$31,0,10*ROW('Sanitation Data'!F129))="","",OFFSET('Sanitation Data'!$F$31,0,10*ROW('Sanitation Data'!F129)))</f>
        <v/>
      </c>
      <c r="CY135" s="272" t="str">
        <f ca="true">+IF(OFFSET('Sanitation Data'!$F$32,0,10*ROW('Sanitation Data'!F129))="","",OFFSET('Sanitation Data'!$F$32,0,10*ROW('Sanitation Data'!F129)))</f>
        <v/>
      </c>
      <c r="CZ135" s="272" t="str">
        <f ca="true">+IF(OFFSET('Sanitation Data'!$G$28,0,10*ROW('Sanitation Data'!G129))="","",OFFSET('Sanitation Data'!$G$28,0,10*ROW('Sanitation Data'!G129)))</f>
        <v/>
      </c>
      <c r="DA135" s="272" t="str">
        <f ca="true">+IF(OFFSET('Sanitation Data'!$G$29,0,10*ROW('Sanitation Data'!G129))="","",OFFSET('Sanitation Data'!$G$29,0,10*ROW('Sanitation Data'!G129)))</f>
        <v/>
      </c>
      <c r="DB135" s="272" t="str">
        <f ca="true">+IF(OFFSET('Sanitation Data'!$G$30,0,10*ROW('Sanitation Data'!G129))="","",OFFSET('Sanitation Data'!$G$30,0,10*ROW('Sanitation Data'!G129)))</f>
        <v/>
      </c>
      <c r="DC135" s="272" t="str">
        <f ca="true">+IF(OFFSET('Sanitation Data'!$G$31,0,10*ROW('Sanitation Data'!G129))="","",OFFSET('Sanitation Data'!$G$31,0,10*ROW('Sanitation Data'!G129)))</f>
        <v/>
      </c>
      <c r="DD135" s="272" t="str">
        <f ca="true">+IF(OFFSET('Sanitation Data'!$G$32,0,10*ROW('Sanitation Data'!G129))="","",OFFSET('Sanitation Data'!$G$32,0,10*ROW('Sanitation Data'!G129)))</f>
        <v/>
      </c>
      <c r="DE135" s="272" t="str">
        <f ca="true">+IF(OFFSET('Sanitation Data'!$H$28,0,10*ROW('Sanitation Data'!H129))="","",OFFSET('Sanitation Data'!$H$28,0,10*ROW('Sanitation Data'!H129)))</f>
        <v/>
      </c>
      <c r="DF135" s="272" t="str">
        <f ca="true">+IF(OFFSET('Sanitation Data'!$H$29,0,10*ROW('Sanitation Data'!H129))="","",OFFSET('Sanitation Data'!$H$29,0,10*ROW('Sanitation Data'!H129)))</f>
        <v/>
      </c>
      <c r="DG135" s="272" t="str">
        <f ca="true">+IF(OFFSET('Sanitation Data'!$H$30,0,10*ROW('Sanitation Data'!H129))="","",OFFSET('Sanitation Data'!$H$30,0,10*ROW('Sanitation Data'!H129)))</f>
        <v/>
      </c>
      <c r="DH135" s="272" t="str">
        <f ca="true">+IF(OFFSET('Sanitation Data'!$H$31,0,10*ROW('Sanitation Data'!H129))="","",OFFSET('Sanitation Data'!$H$31,0,10*ROW('Sanitation Data'!H129)))</f>
        <v/>
      </c>
      <c r="DI135" s="272" t="str">
        <f ca="true">+IF(OFFSET('Sanitation Data'!$H$32,0,10*ROW('Sanitation Data'!H129))="","",OFFSET('Sanitation Data'!$H$32,0,10*ROW('Sanitation Data'!H129)))</f>
        <v/>
      </c>
      <c r="DJ135" s="272" t="str">
        <f ca="true">+IF(OFFSET('Sanitation Data'!$I$28,0,10*ROW('Sanitation Data'!I129))="","",OFFSET('Sanitation Data'!$I$28,0,10*ROW('Sanitation Data'!I129)))</f>
        <v/>
      </c>
      <c r="DK135" s="272" t="str">
        <f ca="true">+IF(OFFSET('Sanitation Data'!$I$29,0,10*ROW('Sanitation Data'!I129))="","",OFFSET('Sanitation Data'!$I$29,0,10*ROW('Sanitation Data'!I129)))</f>
        <v/>
      </c>
      <c r="DL135" s="272" t="str">
        <f ca="true">+IF(OFFSET('Sanitation Data'!$I$30,0,10*ROW('Sanitation Data'!I129))="","",OFFSET('Sanitation Data'!$I$30,0,10*ROW('Sanitation Data'!I129)))</f>
        <v/>
      </c>
      <c r="DM135" s="272" t="str">
        <f ca="true">+IF(OFFSET('Sanitation Data'!$I$31,0,10*ROW('Sanitation Data'!I129))="","",OFFSET('Sanitation Data'!$I$31,0,10*ROW('Sanitation Data'!I129)))</f>
        <v/>
      </c>
      <c r="DN135" s="272" t="str">
        <f ca="true">+IF(OFFSET('Sanitation Data'!$I$32,0,10*ROW('Sanitation Data'!I129))="","",OFFSET('Sanitation Data'!$I$32,0,10*ROW('Sanitation Data'!I129)))</f>
        <v/>
      </c>
      <c r="DO135" s="272" t="str">
        <f ca="true">+IF(OFFSET('Hygiene Data'!$D$11,0,10*ROW('Hygiene Data'!D129))="","",OFFSET('Hygiene Data'!$D$11,0,10*ROW('Hygiene Data'!D129)))</f>
        <v/>
      </c>
      <c r="DP135" s="272" t="str">
        <f ca="true">+IF(OFFSET('Hygiene Data'!$D$12,0,10*ROW('Hygiene Data'!D129))="","",OFFSET('Hygiene Data'!$D$12,0,10*ROW('Hygiene Data'!D129)))</f>
        <v/>
      </c>
      <c r="DQ135" s="272" t="str">
        <f ca="true">+IF(OFFSET('Hygiene Data'!$D$13,0,10*ROW('Hygiene Data'!D129))="","",OFFSET('Hygiene Data'!$D$13,0,10*ROW('Hygiene Data'!D129)))</f>
        <v/>
      </c>
      <c r="DR135" s="272" t="str">
        <f ca="true">+IF(OFFSET('Hygiene Data'!$E$11,0,10*ROW('Hygiene Data'!E129))="","",OFFSET('Hygiene Data'!$E$11,0,10*ROW('Hygiene Data'!E129)))</f>
        <v/>
      </c>
      <c r="DS135" s="272" t="str">
        <f ca="true">+IF(OFFSET('Hygiene Data'!$E$12,0,10*ROW('Hygiene Data'!E129))="","",OFFSET('Hygiene Data'!$E$12,0,10*ROW('Hygiene Data'!E129)))</f>
        <v/>
      </c>
      <c r="DT135" s="272" t="str">
        <f ca="true">+IF(OFFSET('Hygiene Data'!$E$13,0,10*ROW('Hygiene Data'!E129))="","",OFFSET('Hygiene Data'!$E$13,0,10*ROW('Hygiene Data'!E129)))</f>
        <v/>
      </c>
      <c r="DU135" s="272" t="str">
        <f ca="true">+IF(OFFSET('Hygiene Data'!$F$11,0,10*ROW('Hygiene Data'!F129))="","",OFFSET('Hygiene Data'!$F$11,0,10*ROW('Hygiene Data'!F129)))</f>
        <v/>
      </c>
      <c r="DV135" s="272" t="str">
        <f ca="true">+IF(OFFSET('Hygiene Data'!$F$12,0,10*ROW('Hygiene Data'!F129))="","",OFFSET('Hygiene Data'!$F$12,0,10*ROW('Hygiene Data'!F129)))</f>
        <v/>
      </c>
      <c r="DW135" s="272" t="str">
        <f ca="true">+IF(OFFSET('Hygiene Data'!$F$13,0,10*ROW('Hygiene Data'!F129))="","",OFFSET('Hygiene Data'!$F$13,0,10*ROW('Hygiene Data'!F129)))</f>
        <v/>
      </c>
      <c r="DX135" s="272" t="str">
        <f ca="true">+IF(OFFSET('Hygiene Data'!$G$11,0,10*ROW('Hygiene Data'!G129))="","",OFFSET('Hygiene Data'!$G$11,0,10*ROW('Hygiene Data'!G129)))</f>
        <v/>
      </c>
      <c r="DY135" s="272" t="str">
        <f ca="true">+IF(OFFSET('Hygiene Data'!$G$12,0,10*ROW('Hygiene Data'!G129))="","",OFFSET('Hygiene Data'!$G$12,0,10*ROW('Hygiene Data'!G129)))</f>
        <v/>
      </c>
      <c r="DZ135" s="272" t="str">
        <f ca="true">+IF(OFFSET('Hygiene Data'!$G$13,0,10*ROW('Hygiene Data'!G129))="","",OFFSET('Hygiene Data'!$G$13,0,10*ROW('Hygiene Data'!G129)))</f>
        <v/>
      </c>
      <c r="EA135" s="272" t="str">
        <f ca="true">+IF(OFFSET('Hygiene Data'!$H$11,0,10*ROW('Hygiene Data'!H129))="","",OFFSET('Hygiene Data'!$H$11,0,10*ROW('Hygiene Data'!H129)))</f>
        <v/>
      </c>
      <c r="EB135" s="272" t="str">
        <f ca="true">+IF(OFFSET('Hygiene Data'!$H$12,0,10*ROW('Hygiene Data'!H129))="","",OFFSET('Hygiene Data'!$H$12,0,10*ROW('Hygiene Data'!H129)))</f>
        <v/>
      </c>
      <c r="EC135" s="272" t="str">
        <f ca="true">+IF(OFFSET('Hygiene Data'!$H$13,0,10*ROW('Hygiene Data'!H129))="","",OFFSET('Hygiene Data'!$H$13,0,10*ROW('Hygiene Data'!H129)))</f>
        <v/>
      </c>
      <c r="ED135" s="272" t="str">
        <f ca="true">+IF(OFFSET('Hygiene Data'!$I$11,0,10*ROW('Hygiene Data'!I129))="","",OFFSET('Hygiene Data'!$I$11,0,10*ROW('Hygiene Data'!I129)))</f>
        <v/>
      </c>
      <c r="EE135" s="272" t="str">
        <f ca="true">+IF(OFFSET('Hygiene Data'!$I$12,0,10*ROW('Hygiene Data'!I129))="","",OFFSET('Hygiene Data'!$I$12,0,10*ROW('Hygiene Data'!I129)))</f>
        <v/>
      </c>
      <c r="EF135" s="272" t="str">
        <f ca="true">+IF(OFFSET('Hygiene Data'!$I$13,0,10*ROW('Hygiene Data'!I129))="","",OFFSET('Hygiene Data'!$I$13,0,10*ROW('Hygiene Data'!I129)))</f>
        <v/>
      </c>
    </row>
    <row xmlns:x14ac="http://schemas.microsoft.com/office/spreadsheetml/2009/9/ac" r="136" x14ac:dyDescent="0.2">
      <c r="A136" s="36" t="str">
        <f ca="true">+IF(OFFSET('Water Data'!$B$2,0,10*ROW('Water Data'!E130))="","",OFFSET('Water Data'!$B$2,0,10*ROW('Water Data'!E130)))</f>
        <v/>
      </c>
      <c r="B136" s="36" t="str">
        <f ca="true">+IF(OFFSET('Water Data'!$C$2,0,10*ROW('Water Data'!F130))="","",OFFSET('Water Data'!$C$2,0,10*ROW('Water Data'!F130)))</f>
        <v/>
      </c>
      <c r="C136" s="328" t="str">
        <f t="shared" ca="true" si="2"/>
        <v/>
      </c>
      <c r="D136" s="93"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93"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93"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93"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93"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93"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93"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93"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93"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93"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93"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93"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93"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93"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93"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93"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93"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93"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94"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94"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94"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94"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94"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94"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94"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94"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94"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94"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94"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94"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94"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94"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94"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94"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94"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94"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94"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94"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94"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94"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94"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94"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94"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94"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94"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94"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94"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94"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95"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95"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95"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95"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95"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95"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95"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95"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95"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95"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95"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95"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95"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95"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95"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95"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95"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95"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72"/>
      <c r="BS136" s="272" t="str">
        <f ca="true">+IF(OFFSET('Water Data'!$D$27,0,10*ROW('Water Data'!D130))="","",OFFSET('Water Data'!$D$27,0,10*ROW('Water Data'!D130)))</f>
        <v/>
      </c>
      <c r="BT136" s="272" t="str">
        <f ca="true">+IF(OFFSET('Water Data'!$D$28,0,10*ROW('Water Data'!D130))="","",OFFSET('Water Data'!$D$28,0,10*ROW('Water Data'!D130)))</f>
        <v/>
      </c>
      <c r="BU136" s="272" t="str">
        <f ca="true">+IF(OFFSET('Water Data'!$D$29,0,10*ROW('Water Data'!D130))="","",OFFSET('Water Data'!$D$29,0,10*ROW('Water Data'!D130)))</f>
        <v/>
      </c>
      <c r="BV136" s="272" t="str">
        <f ca="true">+IF(OFFSET('Water Data'!$E$27,0,10*ROW('Water Data'!E130))="","",OFFSET('Water Data'!$E$27,0,10*ROW('Water Data'!E130)))</f>
        <v/>
      </c>
      <c r="BW136" s="272" t="str">
        <f ca="true">+IF(OFFSET('Water Data'!$E$28,0,10*ROW('Water Data'!E130))="","",OFFSET('Water Data'!$E$28,0,10*ROW('Water Data'!E130)))</f>
        <v/>
      </c>
      <c r="BX136" s="272" t="str">
        <f ca="true">+IF(OFFSET('Water Data'!$E$29,0,10*ROW('Water Data'!E130))="","",OFFSET('Water Data'!$E$29,0,10*ROW('Water Data'!E130)))</f>
        <v/>
      </c>
      <c r="BY136" s="272" t="str">
        <f ca="true">+IF(OFFSET('Water Data'!$F$27,0,10*ROW('Water Data'!F130))="","",OFFSET('Water Data'!$F$27,0,10*ROW('Water Data'!F130)))</f>
        <v/>
      </c>
      <c r="BZ136" s="272" t="str">
        <f ca="true">+IF(OFFSET('Water Data'!$F$28,0,10*ROW('Water Data'!F130))="","",OFFSET('Water Data'!$F$28,0,10*ROW('Water Data'!F130)))</f>
        <v/>
      </c>
      <c r="CA136" s="272" t="str">
        <f ca="true">+IF(OFFSET('Water Data'!$F$29,0,10*ROW('Water Data'!F130))="","",OFFSET('Water Data'!$F$29,0,10*ROW('Water Data'!F130)))</f>
        <v/>
      </c>
      <c r="CB136" s="272" t="str">
        <f ca="true">+IF(OFFSET('Water Data'!$G$27,0,10*ROW('Water Data'!G130))="","",OFFSET('Water Data'!$G$27,0,10*ROW('Water Data'!G130)))</f>
        <v/>
      </c>
      <c r="CC136" s="272" t="str">
        <f ca="true">+IF(OFFSET('Water Data'!$G$28,0,10*ROW('Water Data'!G130))="","",OFFSET('Water Data'!$G$28,0,10*ROW('Water Data'!G130)))</f>
        <v/>
      </c>
      <c r="CD136" s="272" t="str">
        <f ca="true">+IF(OFFSET('Water Data'!$G$29,0,10*ROW('Water Data'!G130))="","",OFFSET('Water Data'!$G$29,0,10*ROW('Water Data'!G130)))</f>
        <v/>
      </c>
      <c r="CE136" s="272" t="str">
        <f ca="true">+IF(OFFSET('Water Data'!$H$27,0,10*ROW('Water Data'!H130))="","",OFFSET('Water Data'!$H$27,0,10*ROW('Water Data'!H130)))</f>
        <v/>
      </c>
      <c r="CF136" s="272" t="str">
        <f ca="true">+IF(OFFSET('Water Data'!$H$28,0,10*ROW('Water Data'!H130))="","",OFFSET('Water Data'!$H$28,0,10*ROW('Water Data'!H130)))</f>
        <v/>
      </c>
      <c r="CG136" s="272" t="str">
        <f ca="true">+IF(OFFSET('Water Data'!$H$29,0,10*ROW('Water Data'!H130))="","",OFFSET('Water Data'!$H$29,0,10*ROW('Water Data'!H130)))</f>
        <v/>
      </c>
      <c r="CH136" s="272" t="str">
        <f ca="true">+IF(OFFSET('Water Data'!$I$27,0,10*ROW('Water Data'!I130))="","",OFFSET('Water Data'!$I$27,0,10*ROW('Water Data'!I130)))</f>
        <v/>
      </c>
      <c r="CI136" s="272" t="str">
        <f ca="true">+IF(OFFSET('Water Data'!$I$28,0,10*ROW('Water Data'!I130))="","",OFFSET('Water Data'!$I$28,0,10*ROW('Water Data'!I130)))</f>
        <v/>
      </c>
      <c r="CJ136" s="272" t="str">
        <f ca="true">+IF(OFFSET('Water Data'!$I$29,0,10*ROW('Water Data'!I130))="","",OFFSET('Water Data'!$I$29,0,10*ROW('Water Data'!I130)))</f>
        <v/>
      </c>
      <c r="CK136" s="272" t="str">
        <f ca="true">+IF(OFFSET('Sanitation Data'!$D$28,0,10*ROW('Sanitation Data'!D130))="","",OFFSET('Sanitation Data'!$D$28,0,10*ROW('Sanitation Data'!D130)))</f>
        <v/>
      </c>
      <c r="CL136" s="272" t="str">
        <f ca="true">+IF(OFFSET('Sanitation Data'!$D$29,0,10*ROW('Sanitation Data'!D130))="","",OFFSET('Sanitation Data'!$D$29,0,10*ROW('Sanitation Data'!D130)))</f>
        <v/>
      </c>
      <c r="CM136" s="272" t="str">
        <f ca="true">+IF(OFFSET('Sanitation Data'!$D$30,0,10*ROW('Sanitation Data'!D130))="","",OFFSET('Sanitation Data'!$D$30,0,10*ROW('Sanitation Data'!D130)))</f>
        <v/>
      </c>
      <c r="CN136" s="272" t="str">
        <f ca="true">+IF(OFFSET('Sanitation Data'!$D$31,0,10*ROW('Sanitation Data'!D130))="","",OFFSET('Sanitation Data'!$D$31,0,10*ROW('Sanitation Data'!D130)))</f>
        <v/>
      </c>
      <c r="CO136" s="272" t="str">
        <f ca="true">+IF(OFFSET('Sanitation Data'!$D$32,0,10*ROW('Sanitation Data'!D130))="","",OFFSET('Sanitation Data'!$D$32,0,10*ROW('Sanitation Data'!D130)))</f>
        <v/>
      </c>
      <c r="CP136" s="272" t="str">
        <f ca="true">+IF(OFFSET('Sanitation Data'!$E$28,0,10*ROW('Sanitation Data'!E130))="","",OFFSET('Sanitation Data'!$E$28,0,10*ROW('Sanitation Data'!E130)))</f>
        <v/>
      </c>
      <c r="CQ136" s="272" t="str">
        <f ca="true">+IF(OFFSET('Sanitation Data'!$E$29,0,10*ROW('Sanitation Data'!E130))="","",OFFSET('Sanitation Data'!$E$29,0,10*ROW('Sanitation Data'!E130)))</f>
        <v/>
      </c>
      <c r="CR136" s="272" t="str">
        <f ca="true">+IF(OFFSET('Sanitation Data'!$E$30,0,10*ROW('Sanitation Data'!E130))="","",OFFSET('Sanitation Data'!$E$30,0,10*ROW('Sanitation Data'!E130)))</f>
        <v/>
      </c>
      <c r="CS136" s="272" t="str">
        <f ca="true">+IF(OFFSET('Sanitation Data'!$E$31,0,10*ROW('Sanitation Data'!E130))="","",OFFSET('Sanitation Data'!$E$31,0,10*ROW('Sanitation Data'!E130)))</f>
        <v/>
      </c>
      <c r="CT136" s="272" t="str">
        <f ca="true">+IF(OFFSET('Sanitation Data'!$E$32,0,10*ROW('Sanitation Data'!E130))="","",OFFSET('Sanitation Data'!$E$32,0,10*ROW('Sanitation Data'!E130)))</f>
        <v/>
      </c>
      <c r="CU136" s="272" t="str">
        <f ca="true">+IF(OFFSET('Sanitation Data'!$F$28,0,10*ROW('Sanitation Data'!F130))="","",OFFSET('Sanitation Data'!$F$28,0,10*ROW('Sanitation Data'!F130)))</f>
        <v/>
      </c>
      <c r="CV136" s="272" t="str">
        <f ca="true">+IF(OFFSET('Sanitation Data'!$F$29,0,10*ROW('Sanitation Data'!F130))="","",OFFSET('Sanitation Data'!$F$29,0,10*ROW('Sanitation Data'!F130)))</f>
        <v/>
      </c>
      <c r="CW136" s="272" t="str">
        <f ca="true">+IF(OFFSET('Sanitation Data'!$F$30,0,10*ROW('Sanitation Data'!F130))="","",OFFSET('Sanitation Data'!$F$30,0,10*ROW('Sanitation Data'!F130)))</f>
        <v/>
      </c>
      <c r="CX136" s="272" t="str">
        <f ca="true">+IF(OFFSET('Sanitation Data'!$F$31,0,10*ROW('Sanitation Data'!F130))="","",OFFSET('Sanitation Data'!$F$31,0,10*ROW('Sanitation Data'!F130)))</f>
        <v/>
      </c>
      <c r="CY136" s="272" t="str">
        <f ca="true">+IF(OFFSET('Sanitation Data'!$F$32,0,10*ROW('Sanitation Data'!F130))="","",OFFSET('Sanitation Data'!$F$32,0,10*ROW('Sanitation Data'!F130)))</f>
        <v/>
      </c>
      <c r="CZ136" s="272" t="str">
        <f ca="true">+IF(OFFSET('Sanitation Data'!$G$28,0,10*ROW('Sanitation Data'!G130))="","",OFFSET('Sanitation Data'!$G$28,0,10*ROW('Sanitation Data'!G130)))</f>
        <v/>
      </c>
      <c r="DA136" s="272" t="str">
        <f ca="true">+IF(OFFSET('Sanitation Data'!$G$29,0,10*ROW('Sanitation Data'!G130))="","",OFFSET('Sanitation Data'!$G$29,0,10*ROW('Sanitation Data'!G130)))</f>
        <v/>
      </c>
      <c r="DB136" s="272" t="str">
        <f ca="true">+IF(OFFSET('Sanitation Data'!$G$30,0,10*ROW('Sanitation Data'!G130))="","",OFFSET('Sanitation Data'!$G$30,0,10*ROW('Sanitation Data'!G130)))</f>
        <v/>
      </c>
      <c r="DC136" s="272" t="str">
        <f ca="true">+IF(OFFSET('Sanitation Data'!$G$31,0,10*ROW('Sanitation Data'!G130))="","",OFFSET('Sanitation Data'!$G$31,0,10*ROW('Sanitation Data'!G130)))</f>
        <v/>
      </c>
      <c r="DD136" s="272" t="str">
        <f ca="true">+IF(OFFSET('Sanitation Data'!$G$32,0,10*ROW('Sanitation Data'!G130))="","",OFFSET('Sanitation Data'!$G$32,0,10*ROW('Sanitation Data'!G130)))</f>
        <v/>
      </c>
      <c r="DE136" s="272" t="str">
        <f ca="true">+IF(OFFSET('Sanitation Data'!$H$28,0,10*ROW('Sanitation Data'!H130))="","",OFFSET('Sanitation Data'!$H$28,0,10*ROW('Sanitation Data'!H130)))</f>
        <v/>
      </c>
      <c r="DF136" s="272" t="str">
        <f ca="true">+IF(OFFSET('Sanitation Data'!$H$29,0,10*ROW('Sanitation Data'!H130))="","",OFFSET('Sanitation Data'!$H$29,0,10*ROW('Sanitation Data'!H130)))</f>
        <v/>
      </c>
      <c r="DG136" s="272" t="str">
        <f ca="true">+IF(OFFSET('Sanitation Data'!$H$30,0,10*ROW('Sanitation Data'!H130))="","",OFFSET('Sanitation Data'!$H$30,0,10*ROW('Sanitation Data'!H130)))</f>
        <v/>
      </c>
      <c r="DH136" s="272" t="str">
        <f ca="true">+IF(OFFSET('Sanitation Data'!$H$31,0,10*ROW('Sanitation Data'!H130))="","",OFFSET('Sanitation Data'!$H$31,0,10*ROW('Sanitation Data'!H130)))</f>
        <v/>
      </c>
      <c r="DI136" s="272" t="str">
        <f ca="true">+IF(OFFSET('Sanitation Data'!$H$32,0,10*ROW('Sanitation Data'!H130))="","",OFFSET('Sanitation Data'!$H$32,0,10*ROW('Sanitation Data'!H130)))</f>
        <v/>
      </c>
      <c r="DJ136" s="272" t="str">
        <f ca="true">+IF(OFFSET('Sanitation Data'!$I$28,0,10*ROW('Sanitation Data'!I130))="","",OFFSET('Sanitation Data'!$I$28,0,10*ROW('Sanitation Data'!I130)))</f>
        <v/>
      </c>
      <c r="DK136" s="272" t="str">
        <f ca="true">+IF(OFFSET('Sanitation Data'!$I$29,0,10*ROW('Sanitation Data'!I130))="","",OFFSET('Sanitation Data'!$I$29,0,10*ROW('Sanitation Data'!I130)))</f>
        <v/>
      </c>
      <c r="DL136" s="272" t="str">
        <f ca="true">+IF(OFFSET('Sanitation Data'!$I$30,0,10*ROW('Sanitation Data'!I130))="","",OFFSET('Sanitation Data'!$I$30,0,10*ROW('Sanitation Data'!I130)))</f>
        <v/>
      </c>
      <c r="DM136" s="272" t="str">
        <f ca="true">+IF(OFFSET('Sanitation Data'!$I$31,0,10*ROW('Sanitation Data'!I130))="","",OFFSET('Sanitation Data'!$I$31,0,10*ROW('Sanitation Data'!I130)))</f>
        <v/>
      </c>
      <c r="DN136" s="272" t="str">
        <f ca="true">+IF(OFFSET('Sanitation Data'!$I$32,0,10*ROW('Sanitation Data'!I130))="","",OFFSET('Sanitation Data'!$I$32,0,10*ROW('Sanitation Data'!I130)))</f>
        <v/>
      </c>
      <c r="DO136" s="272" t="str">
        <f ca="true">+IF(OFFSET('Hygiene Data'!$D$11,0,10*ROW('Hygiene Data'!D130))="","",OFFSET('Hygiene Data'!$D$11,0,10*ROW('Hygiene Data'!D130)))</f>
        <v/>
      </c>
      <c r="DP136" s="272" t="str">
        <f ca="true">+IF(OFFSET('Hygiene Data'!$D$12,0,10*ROW('Hygiene Data'!D130))="","",OFFSET('Hygiene Data'!$D$12,0,10*ROW('Hygiene Data'!D130)))</f>
        <v/>
      </c>
      <c r="DQ136" s="272" t="str">
        <f ca="true">+IF(OFFSET('Hygiene Data'!$D$13,0,10*ROW('Hygiene Data'!D130))="","",OFFSET('Hygiene Data'!$D$13,0,10*ROW('Hygiene Data'!D130)))</f>
        <v/>
      </c>
      <c r="DR136" s="272" t="str">
        <f ca="true">+IF(OFFSET('Hygiene Data'!$E$11,0,10*ROW('Hygiene Data'!E130))="","",OFFSET('Hygiene Data'!$E$11,0,10*ROW('Hygiene Data'!E130)))</f>
        <v/>
      </c>
      <c r="DS136" s="272" t="str">
        <f ca="true">+IF(OFFSET('Hygiene Data'!$E$12,0,10*ROW('Hygiene Data'!E130))="","",OFFSET('Hygiene Data'!$E$12,0,10*ROW('Hygiene Data'!E130)))</f>
        <v/>
      </c>
      <c r="DT136" s="272" t="str">
        <f ca="true">+IF(OFFSET('Hygiene Data'!$E$13,0,10*ROW('Hygiene Data'!E130))="","",OFFSET('Hygiene Data'!$E$13,0,10*ROW('Hygiene Data'!E130)))</f>
        <v/>
      </c>
      <c r="DU136" s="272" t="str">
        <f ca="true">+IF(OFFSET('Hygiene Data'!$F$11,0,10*ROW('Hygiene Data'!F130))="","",OFFSET('Hygiene Data'!$F$11,0,10*ROW('Hygiene Data'!F130)))</f>
        <v/>
      </c>
      <c r="DV136" s="272" t="str">
        <f ca="true">+IF(OFFSET('Hygiene Data'!$F$12,0,10*ROW('Hygiene Data'!F130))="","",OFFSET('Hygiene Data'!$F$12,0,10*ROW('Hygiene Data'!F130)))</f>
        <v/>
      </c>
      <c r="DW136" s="272" t="str">
        <f ca="true">+IF(OFFSET('Hygiene Data'!$F$13,0,10*ROW('Hygiene Data'!F130))="","",OFFSET('Hygiene Data'!$F$13,0,10*ROW('Hygiene Data'!F130)))</f>
        <v/>
      </c>
      <c r="DX136" s="272" t="str">
        <f ca="true">+IF(OFFSET('Hygiene Data'!$G$11,0,10*ROW('Hygiene Data'!G130))="","",OFFSET('Hygiene Data'!$G$11,0,10*ROW('Hygiene Data'!G130)))</f>
        <v/>
      </c>
      <c r="DY136" s="272" t="str">
        <f ca="true">+IF(OFFSET('Hygiene Data'!$G$12,0,10*ROW('Hygiene Data'!G130))="","",OFFSET('Hygiene Data'!$G$12,0,10*ROW('Hygiene Data'!G130)))</f>
        <v/>
      </c>
      <c r="DZ136" s="272" t="str">
        <f ca="true">+IF(OFFSET('Hygiene Data'!$G$13,0,10*ROW('Hygiene Data'!G130))="","",OFFSET('Hygiene Data'!$G$13,0,10*ROW('Hygiene Data'!G130)))</f>
        <v/>
      </c>
      <c r="EA136" s="272" t="str">
        <f ca="true">+IF(OFFSET('Hygiene Data'!$H$11,0,10*ROW('Hygiene Data'!H130))="","",OFFSET('Hygiene Data'!$H$11,0,10*ROW('Hygiene Data'!H130)))</f>
        <v/>
      </c>
      <c r="EB136" s="272" t="str">
        <f ca="true">+IF(OFFSET('Hygiene Data'!$H$12,0,10*ROW('Hygiene Data'!H130))="","",OFFSET('Hygiene Data'!$H$12,0,10*ROW('Hygiene Data'!H130)))</f>
        <v/>
      </c>
      <c r="EC136" s="272" t="str">
        <f ca="true">+IF(OFFSET('Hygiene Data'!$H$13,0,10*ROW('Hygiene Data'!H130))="","",OFFSET('Hygiene Data'!$H$13,0,10*ROW('Hygiene Data'!H130)))</f>
        <v/>
      </c>
      <c r="ED136" s="272" t="str">
        <f ca="true">+IF(OFFSET('Hygiene Data'!$I$11,0,10*ROW('Hygiene Data'!I130))="","",OFFSET('Hygiene Data'!$I$11,0,10*ROW('Hygiene Data'!I130)))</f>
        <v/>
      </c>
      <c r="EE136" s="272" t="str">
        <f ca="true">+IF(OFFSET('Hygiene Data'!$I$12,0,10*ROW('Hygiene Data'!I130))="","",OFFSET('Hygiene Data'!$I$12,0,10*ROW('Hygiene Data'!I130)))</f>
        <v/>
      </c>
      <c r="EF136" s="272" t="str">
        <f ca="true">+IF(OFFSET('Hygiene Data'!$I$13,0,10*ROW('Hygiene Data'!I130))="","",OFFSET('Hygiene Data'!$I$13,0,10*ROW('Hygiene Data'!I130)))</f>
        <v/>
      </c>
    </row>
    <row xmlns:x14ac="http://schemas.microsoft.com/office/spreadsheetml/2009/9/ac" r="137" x14ac:dyDescent="0.2">
      <c r="A137" s="36" t="str">
        <f ca="true">+IF(OFFSET('Water Data'!$B$2,0,10*ROW('Water Data'!E131))="","",OFFSET('Water Data'!$B$2,0,10*ROW('Water Data'!E131)))</f>
        <v/>
      </c>
      <c r="B137" s="36" t="str">
        <f ca="true">+IF(OFFSET('Water Data'!$C$2,0,10*ROW('Water Data'!F131))="","",OFFSET('Water Data'!$C$2,0,10*ROW('Water Data'!F131)))</f>
        <v/>
      </c>
      <c r="C137" s="328" t="str">
        <f t="shared" ca="true" si="2"/>
        <v/>
      </c>
      <c r="D137" s="93"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93"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93"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93"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93"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93"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93"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93"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93"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93"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93"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93"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93"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93"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93"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93"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93"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93"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94"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94"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94"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94"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94"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94"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94"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94"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94"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94"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94"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94"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94"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94"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94"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94"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94"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94"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94"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94"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94"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94"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94"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94"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94"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94"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94"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94"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94"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94"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95"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95"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95"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95"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95"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95"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95"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95"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95"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95"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95"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95"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95"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95"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95"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95"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95"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95"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72"/>
      <c r="BS137" s="272" t="str">
        <f ca="true">+IF(OFFSET('Water Data'!$D$27,0,10*ROW('Water Data'!D131))="","",OFFSET('Water Data'!$D$27,0,10*ROW('Water Data'!D131)))</f>
        <v/>
      </c>
      <c r="BT137" s="272" t="str">
        <f ca="true">+IF(OFFSET('Water Data'!$D$28,0,10*ROW('Water Data'!D131))="","",OFFSET('Water Data'!$D$28,0,10*ROW('Water Data'!D131)))</f>
        <v/>
      </c>
      <c r="BU137" s="272" t="str">
        <f ca="true">+IF(OFFSET('Water Data'!$D$29,0,10*ROW('Water Data'!D131))="","",OFFSET('Water Data'!$D$29,0,10*ROW('Water Data'!D131)))</f>
        <v/>
      </c>
      <c r="BV137" s="272" t="str">
        <f ca="true">+IF(OFFSET('Water Data'!$E$27,0,10*ROW('Water Data'!E131))="","",OFFSET('Water Data'!$E$27,0,10*ROW('Water Data'!E131)))</f>
        <v/>
      </c>
      <c r="BW137" s="272" t="str">
        <f ca="true">+IF(OFFSET('Water Data'!$E$28,0,10*ROW('Water Data'!E131))="","",OFFSET('Water Data'!$E$28,0,10*ROW('Water Data'!E131)))</f>
        <v/>
      </c>
      <c r="BX137" s="272" t="str">
        <f ca="true">+IF(OFFSET('Water Data'!$E$29,0,10*ROW('Water Data'!E131))="","",OFFSET('Water Data'!$E$29,0,10*ROW('Water Data'!E131)))</f>
        <v/>
      </c>
      <c r="BY137" s="272" t="str">
        <f ca="true">+IF(OFFSET('Water Data'!$F$27,0,10*ROW('Water Data'!F131))="","",OFFSET('Water Data'!$F$27,0,10*ROW('Water Data'!F131)))</f>
        <v/>
      </c>
      <c r="BZ137" s="272" t="str">
        <f ca="true">+IF(OFFSET('Water Data'!$F$28,0,10*ROW('Water Data'!F131))="","",OFFSET('Water Data'!$F$28,0,10*ROW('Water Data'!F131)))</f>
        <v/>
      </c>
      <c r="CA137" s="272" t="str">
        <f ca="true">+IF(OFFSET('Water Data'!$F$29,0,10*ROW('Water Data'!F131))="","",OFFSET('Water Data'!$F$29,0,10*ROW('Water Data'!F131)))</f>
        <v/>
      </c>
      <c r="CB137" s="272" t="str">
        <f ca="true">+IF(OFFSET('Water Data'!$G$27,0,10*ROW('Water Data'!G131))="","",OFFSET('Water Data'!$G$27,0,10*ROW('Water Data'!G131)))</f>
        <v/>
      </c>
      <c r="CC137" s="272" t="str">
        <f ca="true">+IF(OFFSET('Water Data'!$G$28,0,10*ROW('Water Data'!G131))="","",OFFSET('Water Data'!$G$28,0,10*ROW('Water Data'!G131)))</f>
        <v/>
      </c>
      <c r="CD137" s="272" t="str">
        <f ca="true">+IF(OFFSET('Water Data'!$G$29,0,10*ROW('Water Data'!G131))="","",OFFSET('Water Data'!$G$29,0,10*ROW('Water Data'!G131)))</f>
        <v/>
      </c>
      <c r="CE137" s="272" t="str">
        <f ca="true">+IF(OFFSET('Water Data'!$H$27,0,10*ROW('Water Data'!H131))="","",OFFSET('Water Data'!$H$27,0,10*ROW('Water Data'!H131)))</f>
        <v/>
      </c>
      <c r="CF137" s="272" t="str">
        <f ca="true">+IF(OFFSET('Water Data'!$H$28,0,10*ROW('Water Data'!H131))="","",OFFSET('Water Data'!$H$28,0,10*ROW('Water Data'!H131)))</f>
        <v/>
      </c>
      <c r="CG137" s="272" t="str">
        <f ca="true">+IF(OFFSET('Water Data'!$H$29,0,10*ROW('Water Data'!H131))="","",OFFSET('Water Data'!$H$29,0,10*ROW('Water Data'!H131)))</f>
        <v/>
      </c>
      <c r="CH137" s="272" t="str">
        <f ca="true">+IF(OFFSET('Water Data'!$I$27,0,10*ROW('Water Data'!I131))="","",OFFSET('Water Data'!$I$27,0,10*ROW('Water Data'!I131)))</f>
        <v/>
      </c>
      <c r="CI137" s="272" t="str">
        <f ca="true">+IF(OFFSET('Water Data'!$I$28,0,10*ROW('Water Data'!I131))="","",OFFSET('Water Data'!$I$28,0,10*ROW('Water Data'!I131)))</f>
        <v/>
      </c>
      <c r="CJ137" s="272" t="str">
        <f ca="true">+IF(OFFSET('Water Data'!$I$29,0,10*ROW('Water Data'!I131))="","",OFFSET('Water Data'!$I$29,0,10*ROW('Water Data'!I131)))</f>
        <v/>
      </c>
      <c r="CK137" s="272" t="str">
        <f ca="true">+IF(OFFSET('Sanitation Data'!$D$28,0,10*ROW('Sanitation Data'!D131))="","",OFFSET('Sanitation Data'!$D$28,0,10*ROW('Sanitation Data'!D131)))</f>
        <v/>
      </c>
      <c r="CL137" s="272" t="str">
        <f ca="true">+IF(OFFSET('Sanitation Data'!$D$29,0,10*ROW('Sanitation Data'!D131))="","",OFFSET('Sanitation Data'!$D$29,0,10*ROW('Sanitation Data'!D131)))</f>
        <v/>
      </c>
      <c r="CM137" s="272" t="str">
        <f ca="true">+IF(OFFSET('Sanitation Data'!$D$30,0,10*ROW('Sanitation Data'!D131))="","",OFFSET('Sanitation Data'!$D$30,0,10*ROW('Sanitation Data'!D131)))</f>
        <v/>
      </c>
      <c r="CN137" s="272" t="str">
        <f ca="true">+IF(OFFSET('Sanitation Data'!$D$31,0,10*ROW('Sanitation Data'!D131))="","",OFFSET('Sanitation Data'!$D$31,0,10*ROW('Sanitation Data'!D131)))</f>
        <v/>
      </c>
      <c r="CO137" s="272" t="str">
        <f ca="true">+IF(OFFSET('Sanitation Data'!$D$32,0,10*ROW('Sanitation Data'!D131))="","",OFFSET('Sanitation Data'!$D$32,0,10*ROW('Sanitation Data'!D131)))</f>
        <v/>
      </c>
      <c r="CP137" s="272" t="str">
        <f ca="true">+IF(OFFSET('Sanitation Data'!$E$28,0,10*ROW('Sanitation Data'!E131))="","",OFFSET('Sanitation Data'!$E$28,0,10*ROW('Sanitation Data'!E131)))</f>
        <v/>
      </c>
      <c r="CQ137" s="272" t="str">
        <f ca="true">+IF(OFFSET('Sanitation Data'!$E$29,0,10*ROW('Sanitation Data'!E131))="","",OFFSET('Sanitation Data'!$E$29,0,10*ROW('Sanitation Data'!E131)))</f>
        <v/>
      </c>
      <c r="CR137" s="272" t="str">
        <f ca="true">+IF(OFFSET('Sanitation Data'!$E$30,0,10*ROW('Sanitation Data'!E131))="","",OFFSET('Sanitation Data'!$E$30,0,10*ROW('Sanitation Data'!E131)))</f>
        <v/>
      </c>
      <c r="CS137" s="272" t="str">
        <f ca="true">+IF(OFFSET('Sanitation Data'!$E$31,0,10*ROW('Sanitation Data'!E131))="","",OFFSET('Sanitation Data'!$E$31,0,10*ROW('Sanitation Data'!E131)))</f>
        <v/>
      </c>
      <c r="CT137" s="272" t="str">
        <f ca="true">+IF(OFFSET('Sanitation Data'!$E$32,0,10*ROW('Sanitation Data'!E131))="","",OFFSET('Sanitation Data'!$E$32,0,10*ROW('Sanitation Data'!E131)))</f>
        <v/>
      </c>
      <c r="CU137" s="272" t="str">
        <f ca="true">+IF(OFFSET('Sanitation Data'!$F$28,0,10*ROW('Sanitation Data'!F131))="","",OFFSET('Sanitation Data'!$F$28,0,10*ROW('Sanitation Data'!F131)))</f>
        <v/>
      </c>
      <c r="CV137" s="272" t="str">
        <f ca="true">+IF(OFFSET('Sanitation Data'!$F$29,0,10*ROW('Sanitation Data'!F131))="","",OFFSET('Sanitation Data'!$F$29,0,10*ROW('Sanitation Data'!F131)))</f>
        <v/>
      </c>
      <c r="CW137" s="272" t="str">
        <f ca="true">+IF(OFFSET('Sanitation Data'!$F$30,0,10*ROW('Sanitation Data'!F131))="","",OFFSET('Sanitation Data'!$F$30,0,10*ROW('Sanitation Data'!F131)))</f>
        <v/>
      </c>
      <c r="CX137" s="272" t="str">
        <f ca="true">+IF(OFFSET('Sanitation Data'!$F$31,0,10*ROW('Sanitation Data'!F131))="","",OFFSET('Sanitation Data'!$F$31,0,10*ROW('Sanitation Data'!F131)))</f>
        <v/>
      </c>
      <c r="CY137" s="272" t="str">
        <f ca="true">+IF(OFFSET('Sanitation Data'!$F$32,0,10*ROW('Sanitation Data'!F131))="","",OFFSET('Sanitation Data'!$F$32,0,10*ROW('Sanitation Data'!F131)))</f>
        <v/>
      </c>
      <c r="CZ137" s="272" t="str">
        <f ca="true">+IF(OFFSET('Sanitation Data'!$G$28,0,10*ROW('Sanitation Data'!G131))="","",OFFSET('Sanitation Data'!$G$28,0,10*ROW('Sanitation Data'!G131)))</f>
        <v/>
      </c>
      <c r="DA137" s="272" t="str">
        <f ca="true">+IF(OFFSET('Sanitation Data'!$G$29,0,10*ROW('Sanitation Data'!G131))="","",OFFSET('Sanitation Data'!$G$29,0,10*ROW('Sanitation Data'!G131)))</f>
        <v/>
      </c>
      <c r="DB137" s="272" t="str">
        <f ca="true">+IF(OFFSET('Sanitation Data'!$G$30,0,10*ROW('Sanitation Data'!G131))="","",OFFSET('Sanitation Data'!$G$30,0,10*ROW('Sanitation Data'!G131)))</f>
        <v/>
      </c>
      <c r="DC137" s="272" t="str">
        <f ca="true">+IF(OFFSET('Sanitation Data'!$G$31,0,10*ROW('Sanitation Data'!G131))="","",OFFSET('Sanitation Data'!$G$31,0,10*ROW('Sanitation Data'!G131)))</f>
        <v/>
      </c>
      <c r="DD137" s="272" t="str">
        <f ca="true">+IF(OFFSET('Sanitation Data'!$G$32,0,10*ROW('Sanitation Data'!G131))="","",OFFSET('Sanitation Data'!$G$32,0,10*ROW('Sanitation Data'!G131)))</f>
        <v/>
      </c>
      <c r="DE137" s="272" t="str">
        <f ca="true">+IF(OFFSET('Sanitation Data'!$H$28,0,10*ROW('Sanitation Data'!H131))="","",OFFSET('Sanitation Data'!$H$28,0,10*ROW('Sanitation Data'!H131)))</f>
        <v/>
      </c>
      <c r="DF137" s="272" t="str">
        <f ca="true">+IF(OFFSET('Sanitation Data'!$H$29,0,10*ROW('Sanitation Data'!H131))="","",OFFSET('Sanitation Data'!$H$29,0,10*ROW('Sanitation Data'!H131)))</f>
        <v/>
      </c>
      <c r="DG137" s="272" t="str">
        <f ca="true">+IF(OFFSET('Sanitation Data'!$H$30,0,10*ROW('Sanitation Data'!H131))="","",OFFSET('Sanitation Data'!$H$30,0,10*ROW('Sanitation Data'!H131)))</f>
        <v/>
      </c>
      <c r="DH137" s="272" t="str">
        <f ca="true">+IF(OFFSET('Sanitation Data'!$H$31,0,10*ROW('Sanitation Data'!H131))="","",OFFSET('Sanitation Data'!$H$31,0,10*ROW('Sanitation Data'!H131)))</f>
        <v/>
      </c>
      <c r="DI137" s="272" t="str">
        <f ca="true">+IF(OFFSET('Sanitation Data'!$H$32,0,10*ROW('Sanitation Data'!H131))="","",OFFSET('Sanitation Data'!$H$32,0,10*ROW('Sanitation Data'!H131)))</f>
        <v/>
      </c>
      <c r="DJ137" s="272" t="str">
        <f ca="true">+IF(OFFSET('Sanitation Data'!$I$28,0,10*ROW('Sanitation Data'!I131))="","",OFFSET('Sanitation Data'!$I$28,0,10*ROW('Sanitation Data'!I131)))</f>
        <v/>
      </c>
      <c r="DK137" s="272" t="str">
        <f ca="true">+IF(OFFSET('Sanitation Data'!$I$29,0,10*ROW('Sanitation Data'!I131))="","",OFFSET('Sanitation Data'!$I$29,0,10*ROW('Sanitation Data'!I131)))</f>
        <v/>
      </c>
      <c r="DL137" s="272" t="str">
        <f ca="true">+IF(OFFSET('Sanitation Data'!$I$30,0,10*ROW('Sanitation Data'!I131))="","",OFFSET('Sanitation Data'!$I$30,0,10*ROW('Sanitation Data'!I131)))</f>
        <v/>
      </c>
      <c r="DM137" s="272" t="str">
        <f ca="true">+IF(OFFSET('Sanitation Data'!$I$31,0,10*ROW('Sanitation Data'!I131))="","",OFFSET('Sanitation Data'!$I$31,0,10*ROW('Sanitation Data'!I131)))</f>
        <v/>
      </c>
      <c r="DN137" s="272" t="str">
        <f ca="true">+IF(OFFSET('Sanitation Data'!$I$32,0,10*ROW('Sanitation Data'!I131))="","",OFFSET('Sanitation Data'!$I$32,0,10*ROW('Sanitation Data'!I131)))</f>
        <v/>
      </c>
      <c r="DO137" s="272" t="str">
        <f ca="true">+IF(OFFSET('Hygiene Data'!$D$11,0,10*ROW('Hygiene Data'!D131))="","",OFFSET('Hygiene Data'!$D$11,0,10*ROW('Hygiene Data'!D131)))</f>
        <v/>
      </c>
      <c r="DP137" s="272" t="str">
        <f ca="true">+IF(OFFSET('Hygiene Data'!$D$12,0,10*ROW('Hygiene Data'!D131))="","",OFFSET('Hygiene Data'!$D$12,0,10*ROW('Hygiene Data'!D131)))</f>
        <v/>
      </c>
      <c r="DQ137" s="272" t="str">
        <f ca="true">+IF(OFFSET('Hygiene Data'!$D$13,0,10*ROW('Hygiene Data'!D131))="","",OFFSET('Hygiene Data'!$D$13,0,10*ROW('Hygiene Data'!D131)))</f>
        <v/>
      </c>
      <c r="DR137" s="272" t="str">
        <f ca="true">+IF(OFFSET('Hygiene Data'!$E$11,0,10*ROW('Hygiene Data'!E131))="","",OFFSET('Hygiene Data'!$E$11,0,10*ROW('Hygiene Data'!E131)))</f>
        <v/>
      </c>
      <c r="DS137" s="272" t="str">
        <f ca="true">+IF(OFFSET('Hygiene Data'!$E$12,0,10*ROW('Hygiene Data'!E131))="","",OFFSET('Hygiene Data'!$E$12,0,10*ROW('Hygiene Data'!E131)))</f>
        <v/>
      </c>
      <c r="DT137" s="272" t="str">
        <f ca="true">+IF(OFFSET('Hygiene Data'!$E$13,0,10*ROW('Hygiene Data'!E131))="","",OFFSET('Hygiene Data'!$E$13,0,10*ROW('Hygiene Data'!E131)))</f>
        <v/>
      </c>
      <c r="DU137" s="272" t="str">
        <f ca="true">+IF(OFFSET('Hygiene Data'!$F$11,0,10*ROW('Hygiene Data'!F131))="","",OFFSET('Hygiene Data'!$F$11,0,10*ROW('Hygiene Data'!F131)))</f>
        <v/>
      </c>
      <c r="DV137" s="272" t="str">
        <f ca="true">+IF(OFFSET('Hygiene Data'!$F$12,0,10*ROW('Hygiene Data'!F131))="","",OFFSET('Hygiene Data'!$F$12,0,10*ROW('Hygiene Data'!F131)))</f>
        <v/>
      </c>
      <c r="DW137" s="272" t="str">
        <f ca="true">+IF(OFFSET('Hygiene Data'!$F$13,0,10*ROW('Hygiene Data'!F131))="","",OFFSET('Hygiene Data'!$F$13,0,10*ROW('Hygiene Data'!F131)))</f>
        <v/>
      </c>
      <c r="DX137" s="272" t="str">
        <f ca="true">+IF(OFFSET('Hygiene Data'!$G$11,0,10*ROW('Hygiene Data'!G131))="","",OFFSET('Hygiene Data'!$G$11,0,10*ROW('Hygiene Data'!G131)))</f>
        <v/>
      </c>
      <c r="DY137" s="272" t="str">
        <f ca="true">+IF(OFFSET('Hygiene Data'!$G$12,0,10*ROW('Hygiene Data'!G131))="","",OFFSET('Hygiene Data'!$G$12,0,10*ROW('Hygiene Data'!G131)))</f>
        <v/>
      </c>
      <c r="DZ137" s="272" t="str">
        <f ca="true">+IF(OFFSET('Hygiene Data'!$G$13,0,10*ROW('Hygiene Data'!G131))="","",OFFSET('Hygiene Data'!$G$13,0,10*ROW('Hygiene Data'!G131)))</f>
        <v/>
      </c>
      <c r="EA137" s="272" t="str">
        <f ca="true">+IF(OFFSET('Hygiene Data'!$H$11,0,10*ROW('Hygiene Data'!H131))="","",OFFSET('Hygiene Data'!$H$11,0,10*ROW('Hygiene Data'!H131)))</f>
        <v/>
      </c>
      <c r="EB137" s="272" t="str">
        <f ca="true">+IF(OFFSET('Hygiene Data'!$H$12,0,10*ROW('Hygiene Data'!H131))="","",OFFSET('Hygiene Data'!$H$12,0,10*ROW('Hygiene Data'!H131)))</f>
        <v/>
      </c>
      <c r="EC137" s="272" t="str">
        <f ca="true">+IF(OFFSET('Hygiene Data'!$H$13,0,10*ROW('Hygiene Data'!H131))="","",OFFSET('Hygiene Data'!$H$13,0,10*ROW('Hygiene Data'!H131)))</f>
        <v/>
      </c>
      <c r="ED137" s="272" t="str">
        <f ca="true">+IF(OFFSET('Hygiene Data'!$I$11,0,10*ROW('Hygiene Data'!I131))="","",OFFSET('Hygiene Data'!$I$11,0,10*ROW('Hygiene Data'!I131)))</f>
        <v/>
      </c>
      <c r="EE137" s="272" t="str">
        <f ca="true">+IF(OFFSET('Hygiene Data'!$I$12,0,10*ROW('Hygiene Data'!I131))="","",OFFSET('Hygiene Data'!$I$12,0,10*ROW('Hygiene Data'!I131)))</f>
        <v/>
      </c>
      <c r="EF137" s="272" t="str">
        <f ca="true">+IF(OFFSET('Hygiene Data'!$I$13,0,10*ROW('Hygiene Data'!I131))="","",OFFSET('Hygiene Data'!$I$13,0,10*ROW('Hygiene Data'!I131)))</f>
        <v/>
      </c>
    </row>
    <row xmlns:x14ac="http://schemas.microsoft.com/office/spreadsheetml/2009/9/ac" r="138" x14ac:dyDescent="0.2">
      <c r="A138" s="36" t="str">
        <f ca="true">+IF(OFFSET('Water Data'!$B$2,0,10*ROW('Water Data'!E132))="","",OFFSET('Water Data'!$B$2,0,10*ROW('Water Data'!E132)))</f>
        <v/>
      </c>
      <c r="B138" s="36" t="str">
        <f ca="true">+IF(OFFSET('Water Data'!$C$2,0,10*ROW('Water Data'!F132))="","",OFFSET('Water Data'!$C$2,0,10*ROW('Water Data'!F132)))</f>
        <v/>
      </c>
      <c r="C138" s="328" t="str">
        <f t="shared" ca="true" si="2"/>
        <v/>
      </c>
      <c r="D138" s="93"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93"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93"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93"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93"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93"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93"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93"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93"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93"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93"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93"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93"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93"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93"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93"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93"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93"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94"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94"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94"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94"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94"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94"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94"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94"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94"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94"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94"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94"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94"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94"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94"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94"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94"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94"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94"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94"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94"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94"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94"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94"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94"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94"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94"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94"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94"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94"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95"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95"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95"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95"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95"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95"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95"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95"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95"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95"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95"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95"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95"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95"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95"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95"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95"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95"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72"/>
      <c r="BS138" s="272" t="str">
        <f ca="true">+IF(OFFSET('Water Data'!$D$27,0,10*ROW('Water Data'!D132))="","",OFFSET('Water Data'!$D$27,0,10*ROW('Water Data'!D132)))</f>
        <v/>
      </c>
      <c r="BT138" s="272" t="str">
        <f ca="true">+IF(OFFSET('Water Data'!$D$28,0,10*ROW('Water Data'!D132))="","",OFFSET('Water Data'!$D$28,0,10*ROW('Water Data'!D132)))</f>
        <v/>
      </c>
      <c r="BU138" s="272" t="str">
        <f ca="true">+IF(OFFSET('Water Data'!$D$29,0,10*ROW('Water Data'!D132))="","",OFFSET('Water Data'!$D$29,0,10*ROW('Water Data'!D132)))</f>
        <v/>
      </c>
      <c r="BV138" s="272" t="str">
        <f ca="true">+IF(OFFSET('Water Data'!$E$27,0,10*ROW('Water Data'!E132))="","",OFFSET('Water Data'!$E$27,0,10*ROW('Water Data'!E132)))</f>
        <v/>
      </c>
      <c r="BW138" s="272" t="str">
        <f ca="true">+IF(OFFSET('Water Data'!$E$28,0,10*ROW('Water Data'!E132))="","",OFFSET('Water Data'!$E$28,0,10*ROW('Water Data'!E132)))</f>
        <v/>
      </c>
      <c r="BX138" s="272" t="str">
        <f ca="true">+IF(OFFSET('Water Data'!$E$29,0,10*ROW('Water Data'!E132))="","",OFFSET('Water Data'!$E$29,0,10*ROW('Water Data'!E132)))</f>
        <v/>
      </c>
      <c r="BY138" s="272" t="str">
        <f ca="true">+IF(OFFSET('Water Data'!$F$27,0,10*ROW('Water Data'!F132))="","",OFFSET('Water Data'!$F$27,0,10*ROW('Water Data'!F132)))</f>
        <v/>
      </c>
      <c r="BZ138" s="272" t="str">
        <f ca="true">+IF(OFFSET('Water Data'!$F$28,0,10*ROW('Water Data'!F132))="","",OFFSET('Water Data'!$F$28,0,10*ROW('Water Data'!F132)))</f>
        <v/>
      </c>
      <c r="CA138" s="272" t="str">
        <f ca="true">+IF(OFFSET('Water Data'!$F$29,0,10*ROW('Water Data'!F132))="","",OFFSET('Water Data'!$F$29,0,10*ROW('Water Data'!F132)))</f>
        <v/>
      </c>
      <c r="CB138" s="272" t="str">
        <f ca="true">+IF(OFFSET('Water Data'!$G$27,0,10*ROW('Water Data'!G132))="","",OFFSET('Water Data'!$G$27,0,10*ROW('Water Data'!G132)))</f>
        <v/>
      </c>
      <c r="CC138" s="272" t="str">
        <f ca="true">+IF(OFFSET('Water Data'!$G$28,0,10*ROW('Water Data'!G132))="","",OFFSET('Water Data'!$G$28,0,10*ROW('Water Data'!G132)))</f>
        <v/>
      </c>
      <c r="CD138" s="272" t="str">
        <f ca="true">+IF(OFFSET('Water Data'!$G$29,0,10*ROW('Water Data'!G132))="","",OFFSET('Water Data'!$G$29,0,10*ROW('Water Data'!G132)))</f>
        <v/>
      </c>
      <c r="CE138" s="272" t="str">
        <f ca="true">+IF(OFFSET('Water Data'!$H$27,0,10*ROW('Water Data'!H132))="","",OFFSET('Water Data'!$H$27,0,10*ROW('Water Data'!H132)))</f>
        <v/>
      </c>
      <c r="CF138" s="272" t="str">
        <f ca="true">+IF(OFFSET('Water Data'!$H$28,0,10*ROW('Water Data'!H132))="","",OFFSET('Water Data'!$H$28,0,10*ROW('Water Data'!H132)))</f>
        <v/>
      </c>
      <c r="CG138" s="272" t="str">
        <f ca="true">+IF(OFFSET('Water Data'!$H$29,0,10*ROW('Water Data'!H132))="","",OFFSET('Water Data'!$H$29,0,10*ROW('Water Data'!H132)))</f>
        <v/>
      </c>
      <c r="CH138" s="272" t="str">
        <f ca="true">+IF(OFFSET('Water Data'!$I$27,0,10*ROW('Water Data'!I132))="","",OFFSET('Water Data'!$I$27,0,10*ROW('Water Data'!I132)))</f>
        <v/>
      </c>
      <c r="CI138" s="272" t="str">
        <f ca="true">+IF(OFFSET('Water Data'!$I$28,0,10*ROW('Water Data'!I132))="","",OFFSET('Water Data'!$I$28,0,10*ROW('Water Data'!I132)))</f>
        <v/>
      </c>
      <c r="CJ138" s="272" t="str">
        <f ca="true">+IF(OFFSET('Water Data'!$I$29,0,10*ROW('Water Data'!I132))="","",OFFSET('Water Data'!$I$29,0,10*ROW('Water Data'!I132)))</f>
        <v/>
      </c>
      <c r="CK138" s="272" t="str">
        <f ca="true">+IF(OFFSET('Sanitation Data'!$D$28,0,10*ROW('Sanitation Data'!D132))="","",OFFSET('Sanitation Data'!$D$28,0,10*ROW('Sanitation Data'!D132)))</f>
        <v/>
      </c>
      <c r="CL138" s="272" t="str">
        <f ca="true">+IF(OFFSET('Sanitation Data'!$D$29,0,10*ROW('Sanitation Data'!D132))="","",OFFSET('Sanitation Data'!$D$29,0,10*ROW('Sanitation Data'!D132)))</f>
        <v/>
      </c>
      <c r="CM138" s="272" t="str">
        <f ca="true">+IF(OFFSET('Sanitation Data'!$D$30,0,10*ROW('Sanitation Data'!D132))="","",OFFSET('Sanitation Data'!$D$30,0,10*ROW('Sanitation Data'!D132)))</f>
        <v/>
      </c>
      <c r="CN138" s="272" t="str">
        <f ca="true">+IF(OFFSET('Sanitation Data'!$D$31,0,10*ROW('Sanitation Data'!D132))="","",OFFSET('Sanitation Data'!$D$31,0,10*ROW('Sanitation Data'!D132)))</f>
        <v/>
      </c>
      <c r="CO138" s="272" t="str">
        <f ca="true">+IF(OFFSET('Sanitation Data'!$D$32,0,10*ROW('Sanitation Data'!D132))="","",OFFSET('Sanitation Data'!$D$32,0,10*ROW('Sanitation Data'!D132)))</f>
        <v/>
      </c>
      <c r="CP138" s="272" t="str">
        <f ca="true">+IF(OFFSET('Sanitation Data'!$E$28,0,10*ROW('Sanitation Data'!E132))="","",OFFSET('Sanitation Data'!$E$28,0,10*ROW('Sanitation Data'!E132)))</f>
        <v/>
      </c>
      <c r="CQ138" s="272" t="str">
        <f ca="true">+IF(OFFSET('Sanitation Data'!$E$29,0,10*ROW('Sanitation Data'!E132))="","",OFFSET('Sanitation Data'!$E$29,0,10*ROW('Sanitation Data'!E132)))</f>
        <v/>
      </c>
      <c r="CR138" s="272" t="str">
        <f ca="true">+IF(OFFSET('Sanitation Data'!$E$30,0,10*ROW('Sanitation Data'!E132))="","",OFFSET('Sanitation Data'!$E$30,0,10*ROW('Sanitation Data'!E132)))</f>
        <v/>
      </c>
      <c r="CS138" s="272" t="str">
        <f ca="true">+IF(OFFSET('Sanitation Data'!$E$31,0,10*ROW('Sanitation Data'!E132))="","",OFFSET('Sanitation Data'!$E$31,0,10*ROW('Sanitation Data'!E132)))</f>
        <v/>
      </c>
      <c r="CT138" s="272" t="str">
        <f ca="true">+IF(OFFSET('Sanitation Data'!$E$32,0,10*ROW('Sanitation Data'!E132))="","",OFFSET('Sanitation Data'!$E$32,0,10*ROW('Sanitation Data'!E132)))</f>
        <v/>
      </c>
      <c r="CU138" s="272" t="str">
        <f ca="true">+IF(OFFSET('Sanitation Data'!$F$28,0,10*ROW('Sanitation Data'!F132))="","",OFFSET('Sanitation Data'!$F$28,0,10*ROW('Sanitation Data'!F132)))</f>
        <v/>
      </c>
      <c r="CV138" s="272" t="str">
        <f ca="true">+IF(OFFSET('Sanitation Data'!$F$29,0,10*ROW('Sanitation Data'!F132))="","",OFFSET('Sanitation Data'!$F$29,0,10*ROW('Sanitation Data'!F132)))</f>
        <v/>
      </c>
      <c r="CW138" s="272" t="str">
        <f ca="true">+IF(OFFSET('Sanitation Data'!$F$30,0,10*ROW('Sanitation Data'!F132))="","",OFFSET('Sanitation Data'!$F$30,0,10*ROW('Sanitation Data'!F132)))</f>
        <v/>
      </c>
      <c r="CX138" s="272" t="str">
        <f ca="true">+IF(OFFSET('Sanitation Data'!$F$31,0,10*ROW('Sanitation Data'!F132))="","",OFFSET('Sanitation Data'!$F$31,0,10*ROW('Sanitation Data'!F132)))</f>
        <v/>
      </c>
      <c r="CY138" s="272" t="str">
        <f ca="true">+IF(OFFSET('Sanitation Data'!$F$32,0,10*ROW('Sanitation Data'!F132))="","",OFFSET('Sanitation Data'!$F$32,0,10*ROW('Sanitation Data'!F132)))</f>
        <v/>
      </c>
      <c r="CZ138" s="272" t="str">
        <f ca="true">+IF(OFFSET('Sanitation Data'!$G$28,0,10*ROW('Sanitation Data'!G132))="","",OFFSET('Sanitation Data'!$G$28,0,10*ROW('Sanitation Data'!G132)))</f>
        <v/>
      </c>
      <c r="DA138" s="272" t="str">
        <f ca="true">+IF(OFFSET('Sanitation Data'!$G$29,0,10*ROW('Sanitation Data'!G132))="","",OFFSET('Sanitation Data'!$G$29,0,10*ROW('Sanitation Data'!G132)))</f>
        <v/>
      </c>
      <c r="DB138" s="272" t="str">
        <f ca="true">+IF(OFFSET('Sanitation Data'!$G$30,0,10*ROW('Sanitation Data'!G132))="","",OFFSET('Sanitation Data'!$G$30,0,10*ROW('Sanitation Data'!G132)))</f>
        <v/>
      </c>
      <c r="DC138" s="272" t="str">
        <f ca="true">+IF(OFFSET('Sanitation Data'!$G$31,0,10*ROW('Sanitation Data'!G132))="","",OFFSET('Sanitation Data'!$G$31,0,10*ROW('Sanitation Data'!G132)))</f>
        <v/>
      </c>
      <c r="DD138" s="272" t="str">
        <f ca="true">+IF(OFFSET('Sanitation Data'!$G$32,0,10*ROW('Sanitation Data'!G132))="","",OFFSET('Sanitation Data'!$G$32,0,10*ROW('Sanitation Data'!G132)))</f>
        <v/>
      </c>
      <c r="DE138" s="272" t="str">
        <f ca="true">+IF(OFFSET('Sanitation Data'!$H$28,0,10*ROW('Sanitation Data'!H132))="","",OFFSET('Sanitation Data'!$H$28,0,10*ROW('Sanitation Data'!H132)))</f>
        <v/>
      </c>
      <c r="DF138" s="272" t="str">
        <f ca="true">+IF(OFFSET('Sanitation Data'!$H$29,0,10*ROW('Sanitation Data'!H132))="","",OFFSET('Sanitation Data'!$H$29,0,10*ROW('Sanitation Data'!H132)))</f>
        <v/>
      </c>
      <c r="DG138" s="272" t="str">
        <f ca="true">+IF(OFFSET('Sanitation Data'!$H$30,0,10*ROW('Sanitation Data'!H132))="","",OFFSET('Sanitation Data'!$H$30,0,10*ROW('Sanitation Data'!H132)))</f>
        <v/>
      </c>
      <c r="DH138" s="272" t="str">
        <f ca="true">+IF(OFFSET('Sanitation Data'!$H$31,0,10*ROW('Sanitation Data'!H132))="","",OFFSET('Sanitation Data'!$H$31,0,10*ROW('Sanitation Data'!H132)))</f>
        <v/>
      </c>
      <c r="DI138" s="272" t="str">
        <f ca="true">+IF(OFFSET('Sanitation Data'!$H$32,0,10*ROW('Sanitation Data'!H132))="","",OFFSET('Sanitation Data'!$H$32,0,10*ROW('Sanitation Data'!H132)))</f>
        <v/>
      </c>
      <c r="DJ138" s="272" t="str">
        <f ca="true">+IF(OFFSET('Sanitation Data'!$I$28,0,10*ROW('Sanitation Data'!I132))="","",OFFSET('Sanitation Data'!$I$28,0,10*ROW('Sanitation Data'!I132)))</f>
        <v/>
      </c>
      <c r="DK138" s="272" t="str">
        <f ca="true">+IF(OFFSET('Sanitation Data'!$I$29,0,10*ROW('Sanitation Data'!I132))="","",OFFSET('Sanitation Data'!$I$29,0,10*ROW('Sanitation Data'!I132)))</f>
        <v/>
      </c>
      <c r="DL138" s="272" t="str">
        <f ca="true">+IF(OFFSET('Sanitation Data'!$I$30,0,10*ROW('Sanitation Data'!I132))="","",OFFSET('Sanitation Data'!$I$30,0,10*ROW('Sanitation Data'!I132)))</f>
        <v/>
      </c>
      <c r="DM138" s="272" t="str">
        <f ca="true">+IF(OFFSET('Sanitation Data'!$I$31,0,10*ROW('Sanitation Data'!I132))="","",OFFSET('Sanitation Data'!$I$31,0,10*ROW('Sanitation Data'!I132)))</f>
        <v/>
      </c>
      <c r="DN138" s="272" t="str">
        <f ca="true">+IF(OFFSET('Sanitation Data'!$I$32,0,10*ROW('Sanitation Data'!I132))="","",OFFSET('Sanitation Data'!$I$32,0,10*ROW('Sanitation Data'!I132)))</f>
        <v/>
      </c>
      <c r="DO138" s="272" t="str">
        <f ca="true">+IF(OFFSET('Hygiene Data'!$D$11,0,10*ROW('Hygiene Data'!D132))="","",OFFSET('Hygiene Data'!$D$11,0,10*ROW('Hygiene Data'!D132)))</f>
        <v/>
      </c>
      <c r="DP138" s="272" t="str">
        <f ca="true">+IF(OFFSET('Hygiene Data'!$D$12,0,10*ROW('Hygiene Data'!D132))="","",OFFSET('Hygiene Data'!$D$12,0,10*ROW('Hygiene Data'!D132)))</f>
        <v/>
      </c>
      <c r="DQ138" s="272" t="str">
        <f ca="true">+IF(OFFSET('Hygiene Data'!$D$13,0,10*ROW('Hygiene Data'!D132))="","",OFFSET('Hygiene Data'!$D$13,0,10*ROW('Hygiene Data'!D132)))</f>
        <v/>
      </c>
      <c r="DR138" s="272" t="str">
        <f ca="true">+IF(OFFSET('Hygiene Data'!$E$11,0,10*ROW('Hygiene Data'!E132))="","",OFFSET('Hygiene Data'!$E$11,0,10*ROW('Hygiene Data'!E132)))</f>
        <v/>
      </c>
      <c r="DS138" s="272" t="str">
        <f ca="true">+IF(OFFSET('Hygiene Data'!$E$12,0,10*ROW('Hygiene Data'!E132))="","",OFFSET('Hygiene Data'!$E$12,0,10*ROW('Hygiene Data'!E132)))</f>
        <v/>
      </c>
      <c r="DT138" s="272" t="str">
        <f ca="true">+IF(OFFSET('Hygiene Data'!$E$13,0,10*ROW('Hygiene Data'!E132))="","",OFFSET('Hygiene Data'!$E$13,0,10*ROW('Hygiene Data'!E132)))</f>
        <v/>
      </c>
      <c r="DU138" s="272" t="str">
        <f ca="true">+IF(OFFSET('Hygiene Data'!$F$11,0,10*ROW('Hygiene Data'!F132))="","",OFFSET('Hygiene Data'!$F$11,0,10*ROW('Hygiene Data'!F132)))</f>
        <v/>
      </c>
      <c r="DV138" s="272" t="str">
        <f ca="true">+IF(OFFSET('Hygiene Data'!$F$12,0,10*ROW('Hygiene Data'!F132))="","",OFFSET('Hygiene Data'!$F$12,0,10*ROW('Hygiene Data'!F132)))</f>
        <v/>
      </c>
      <c r="DW138" s="272" t="str">
        <f ca="true">+IF(OFFSET('Hygiene Data'!$F$13,0,10*ROW('Hygiene Data'!F132))="","",OFFSET('Hygiene Data'!$F$13,0,10*ROW('Hygiene Data'!F132)))</f>
        <v/>
      </c>
      <c r="DX138" s="272" t="str">
        <f ca="true">+IF(OFFSET('Hygiene Data'!$G$11,0,10*ROW('Hygiene Data'!G132))="","",OFFSET('Hygiene Data'!$G$11,0,10*ROW('Hygiene Data'!G132)))</f>
        <v/>
      </c>
      <c r="DY138" s="272" t="str">
        <f ca="true">+IF(OFFSET('Hygiene Data'!$G$12,0,10*ROW('Hygiene Data'!G132))="","",OFFSET('Hygiene Data'!$G$12,0,10*ROW('Hygiene Data'!G132)))</f>
        <v/>
      </c>
      <c r="DZ138" s="272" t="str">
        <f ca="true">+IF(OFFSET('Hygiene Data'!$G$13,0,10*ROW('Hygiene Data'!G132))="","",OFFSET('Hygiene Data'!$G$13,0,10*ROW('Hygiene Data'!G132)))</f>
        <v/>
      </c>
      <c r="EA138" s="272" t="str">
        <f ca="true">+IF(OFFSET('Hygiene Data'!$H$11,0,10*ROW('Hygiene Data'!H132))="","",OFFSET('Hygiene Data'!$H$11,0,10*ROW('Hygiene Data'!H132)))</f>
        <v/>
      </c>
      <c r="EB138" s="272" t="str">
        <f ca="true">+IF(OFFSET('Hygiene Data'!$H$12,0,10*ROW('Hygiene Data'!H132))="","",OFFSET('Hygiene Data'!$H$12,0,10*ROW('Hygiene Data'!H132)))</f>
        <v/>
      </c>
      <c r="EC138" s="272" t="str">
        <f ca="true">+IF(OFFSET('Hygiene Data'!$H$13,0,10*ROW('Hygiene Data'!H132))="","",OFFSET('Hygiene Data'!$H$13,0,10*ROW('Hygiene Data'!H132)))</f>
        <v/>
      </c>
      <c r="ED138" s="272" t="str">
        <f ca="true">+IF(OFFSET('Hygiene Data'!$I$11,0,10*ROW('Hygiene Data'!I132))="","",OFFSET('Hygiene Data'!$I$11,0,10*ROW('Hygiene Data'!I132)))</f>
        <v/>
      </c>
      <c r="EE138" s="272" t="str">
        <f ca="true">+IF(OFFSET('Hygiene Data'!$I$12,0,10*ROW('Hygiene Data'!I132))="","",OFFSET('Hygiene Data'!$I$12,0,10*ROW('Hygiene Data'!I132)))</f>
        <v/>
      </c>
      <c r="EF138" s="272" t="str">
        <f ca="true">+IF(OFFSET('Hygiene Data'!$I$13,0,10*ROW('Hygiene Data'!I132))="","",OFFSET('Hygiene Data'!$I$13,0,10*ROW('Hygiene Data'!I132)))</f>
        <v/>
      </c>
    </row>
    <row xmlns:x14ac="http://schemas.microsoft.com/office/spreadsheetml/2009/9/ac" r="139" x14ac:dyDescent="0.2">
      <c r="A139" s="36" t="str">
        <f ca="true">+IF(OFFSET('Water Data'!$B$2,0,10*ROW('Water Data'!E133))="","",OFFSET('Water Data'!$B$2,0,10*ROW('Water Data'!E133)))</f>
        <v/>
      </c>
      <c r="B139" s="36" t="str">
        <f ca="true">+IF(OFFSET('Water Data'!$C$2,0,10*ROW('Water Data'!F133))="","",OFFSET('Water Data'!$C$2,0,10*ROW('Water Data'!F133)))</f>
        <v/>
      </c>
      <c r="C139" s="328" t="str">
        <f t="shared" ca="true" si="2"/>
        <v/>
      </c>
      <c r="D139" s="93"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93"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93"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93"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93"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93"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93"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93"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93"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93"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93"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93"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93"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93"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93"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93"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93"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93"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94"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94"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94"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94"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94"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94"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94"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94"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94"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94"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94"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94"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94"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94"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94"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94"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94"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94"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94"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94"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94"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94"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94"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94"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94"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94"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94"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94"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94"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94"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95"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95"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95"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95"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95"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95"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95"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95"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95"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95"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95"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95"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95"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95"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95"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95"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95"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95"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72"/>
      <c r="BS139" s="272" t="str">
        <f ca="true">+IF(OFFSET('Water Data'!$D$27,0,10*ROW('Water Data'!D133))="","",OFFSET('Water Data'!$D$27,0,10*ROW('Water Data'!D133)))</f>
        <v/>
      </c>
      <c r="BT139" s="272" t="str">
        <f ca="true">+IF(OFFSET('Water Data'!$D$28,0,10*ROW('Water Data'!D133))="","",OFFSET('Water Data'!$D$28,0,10*ROW('Water Data'!D133)))</f>
        <v/>
      </c>
      <c r="BU139" s="272" t="str">
        <f ca="true">+IF(OFFSET('Water Data'!$D$29,0,10*ROW('Water Data'!D133))="","",OFFSET('Water Data'!$D$29,0,10*ROW('Water Data'!D133)))</f>
        <v/>
      </c>
      <c r="BV139" s="272" t="str">
        <f ca="true">+IF(OFFSET('Water Data'!$E$27,0,10*ROW('Water Data'!E133))="","",OFFSET('Water Data'!$E$27,0,10*ROW('Water Data'!E133)))</f>
        <v/>
      </c>
      <c r="BW139" s="272" t="str">
        <f ca="true">+IF(OFFSET('Water Data'!$E$28,0,10*ROW('Water Data'!E133))="","",OFFSET('Water Data'!$E$28,0,10*ROW('Water Data'!E133)))</f>
        <v/>
      </c>
      <c r="BX139" s="272" t="str">
        <f ca="true">+IF(OFFSET('Water Data'!$E$29,0,10*ROW('Water Data'!E133))="","",OFFSET('Water Data'!$E$29,0,10*ROW('Water Data'!E133)))</f>
        <v/>
      </c>
      <c r="BY139" s="272" t="str">
        <f ca="true">+IF(OFFSET('Water Data'!$F$27,0,10*ROW('Water Data'!F133))="","",OFFSET('Water Data'!$F$27,0,10*ROW('Water Data'!F133)))</f>
        <v/>
      </c>
      <c r="BZ139" s="272" t="str">
        <f ca="true">+IF(OFFSET('Water Data'!$F$28,0,10*ROW('Water Data'!F133))="","",OFFSET('Water Data'!$F$28,0,10*ROW('Water Data'!F133)))</f>
        <v/>
      </c>
      <c r="CA139" s="272" t="str">
        <f ca="true">+IF(OFFSET('Water Data'!$F$29,0,10*ROW('Water Data'!F133))="","",OFFSET('Water Data'!$F$29,0,10*ROW('Water Data'!F133)))</f>
        <v/>
      </c>
      <c r="CB139" s="272" t="str">
        <f ca="true">+IF(OFFSET('Water Data'!$G$27,0,10*ROW('Water Data'!G133))="","",OFFSET('Water Data'!$G$27,0,10*ROW('Water Data'!G133)))</f>
        <v/>
      </c>
      <c r="CC139" s="272" t="str">
        <f ca="true">+IF(OFFSET('Water Data'!$G$28,0,10*ROW('Water Data'!G133))="","",OFFSET('Water Data'!$G$28,0,10*ROW('Water Data'!G133)))</f>
        <v/>
      </c>
      <c r="CD139" s="272" t="str">
        <f ca="true">+IF(OFFSET('Water Data'!$G$29,0,10*ROW('Water Data'!G133))="","",OFFSET('Water Data'!$G$29,0,10*ROW('Water Data'!G133)))</f>
        <v/>
      </c>
      <c r="CE139" s="272" t="str">
        <f ca="true">+IF(OFFSET('Water Data'!$H$27,0,10*ROW('Water Data'!H133))="","",OFFSET('Water Data'!$H$27,0,10*ROW('Water Data'!H133)))</f>
        <v/>
      </c>
      <c r="CF139" s="272" t="str">
        <f ca="true">+IF(OFFSET('Water Data'!$H$28,0,10*ROW('Water Data'!H133))="","",OFFSET('Water Data'!$H$28,0,10*ROW('Water Data'!H133)))</f>
        <v/>
      </c>
      <c r="CG139" s="272" t="str">
        <f ca="true">+IF(OFFSET('Water Data'!$H$29,0,10*ROW('Water Data'!H133))="","",OFFSET('Water Data'!$H$29,0,10*ROW('Water Data'!H133)))</f>
        <v/>
      </c>
      <c r="CH139" s="272" t="str">
        <f ca="true">+IF(OFFSET('Water Data'!$I$27,0,10*ROW('Water Data'!I133))="","",OFFSET('Water Data'!$I$27,0,10*ROW('Water Data'!I133)))</f>
        <v/>
      </c>
      <c r="CI139" s="272" t="str">
        <f ca="true">+IF(OFFSET('Water Data'!$I$28,0,10*ROW('Water Data'!I133))="","",OFFSET('Water Data'!$I$28,0,10*ROW('Water Data'!I133)))</f>
        <v/>
      </c>
      <c r="CJ139" s="272" t="str">
        <f ca="true">+IF(OFFSET('Water Data'!$I$29,0,10*ROW('Water Data'!I133))="","",OFFSET('Water Data'!$I$29,0,10*ROW('Water Data'!I133)))</f>
        <v/>
      </c>
      <c r="CK139" s="272" t="str">
        <f ca="true">+IF(OFFSET('Sanitation Data'!$D$28,0,10*ROW('Sanitation Data'!D133))="","",OFFSET('Sanitation Data'!$D$28,0,10*ROW('Sanitation Data'!D133)))</f>
        <v/>
      </c>
      <c r="CL139" s="272" t="str">
        <f ca="true">+IF(OFFSET('Sanitation Data'!$D$29,0,10*ROW('Sanitation Data'!D133))="","",OFFSET('Sanitation Data'!$D$29,0,10*ROW('Sanitation Data'!D133)))</f>
        <v/>
      </c>
      <c r="CM139" s="272" t="str">
        <f ca="true">+IF(OFFSET('Sanitation Data'!$D$30,0,10*ROW('Sanitation Data'!D133))="","",OFFSET('Sanitation Data'!$D$30,0,10*ROW('Sanitation Data'!D133)))</f>
        <v/>
      </c>
      <c r="CN139" s="272" t="str">
        <f ca="true">+IF(OFFSET('Sanitation Data'!$D$31,0,10*ROW('Sanitation Data'!D133))="","",OFFSET('Sanitation Data'!$D$31,0,10*ROW('Sanitation Data'!D133)))</f>
        <v/>
      </c>
      <c r="CO139" s="272" t="str">
        <f ca="true">+IF(OFFSET('Sanitation Data'!$D$32,0,10*ROW('Sanitation Data'!D133))="","",OFFSET('Sanitation Data'!$D$32,0,10*ROW('Sanitation Data'!D133)))</f>
        <v/>
      </c>
      <c r="CP139" s="272" t="str">
        <f ca="true">+IF(OFFSET('Sanitation Data'!$E$28,0,10*ROW('Sanitation Data'!E133))="","",OFFSET('Sanitation Data'!$E$28,0,10*ROW('Sanitation Data'!E133)))</f>
        <v/>
      </c>
      <c r="CQ139" s="272" t="str">
        <f ca="true">+IF(OFFSET('Sanitation Data'!$E$29,0,10*ROW('Sanitation Data'!E133))="","",OFFSET('Sanitation Data'!$E$29,0,10*ROW('Sanitation Data'!E133)))</f>
        <v/>
      </c>
      <c r="CR139" s="272" t="str">
        <f ca="true">+IF(OFFSET('Sanitation Data'!$E$30,0,10*ROW('Sanitation Data'!E133))="","",OFFSET('Sanitation Data'!$E$30,0,10*ROW('Sanitation Data'!E133)))</f>
        <v/>
      </c>
      <c r="CS139" s="272" t="str">
        <f ca="true">+IF(OFFSET('Sanitation Data'!$E$31,0,10*ROW('Sanitation Data'!E133))="","",OFFSET('Sanitation Data'!$E$31,0,10*ROW('Sanitation Data'!E133)))</f>
        <v/>
      </c>
      <c r="CT139" s="272" t="str">
        <f ca="true">+IF(OFFSET('Sanitation Data'!$E$32,0,10*ROW('Sanitation Data'!E133))="","",OFFSET('Sanitation Data'!$E$32,0,10*ROW('Sanitation Data'!E133)))</f>
        <v/>
      </c>
      <c r="CU139" s="272" t="str">
        <f ca="true">+IF(OFFSET('Sanitation Data'!$F$28,0,10*ROW('Sanitation Data'!F133))="","",OFFSET('Sanitation Data'!$F$28,0,10*ROW('Sanitation Data'!F133)))</f>
        <v/>
      </c>
      <c r="CV139" s="272" t="str">
        <f ca="true">+IF(OFFSET('Sanitation Data'!$F$29,0,10*ROW('Sanitation Data'!F133))="","",OFFSET('Sanitation Data'!$F$29,0,10*ROW('Sanitation Data'!F133)))</f>
        <v/>
      </c>
      <c r="CW139" s="272" t="str">
        <f ca="true">+IF(OFFSET('Sanitation Data'!$F$30,0,10*ROW('Sanitation Data'!F133))="","",OFFSET('Sanitation Data'!$F$30,0,10*ROW('Sanitation Data'!F133)))</f>
        <v/>
      </c>
      <c r="CX139" s="272" t="str">
        <f ca="true">+IF(OFFSET('Sanitation Data'!$F$31,0,10*ROW('Sanitation Data'!F133))="","",OFFSET('Sanitation Data'!$F$31,0,10*ROW('Sanitation Data'!F133)))</f>
        <v/>
      </c>
      <c r="CY139" s="272" t="str">
        <f ca="true">+IF(OFFSET('Sanitation Data'!$F$32,0,10*ROW('Sanitation Data'!F133))="","",OFFSET('Sanitation Data'!$F$32,0,10*ROW('Sanitation Data'!F133)))</f>
        <v/>
      </c>
      <c r="CZ139" s="272" t="str">
        <f ca="true">+IF(OFFSET('Sanitation Data'!$G$28,0,10*ROW('Sanitation Data'!G133))="","",OFFSET('Sanitation Data'!$G$28,0,10*ROW('Sanitation Data'!G133)))</f>
        <v/>
      </c>
      <c r="DA139" s="272" t="str">
        <f ca="true">+IF(OFFSET('Sanitation Data'!$G$29,0,10*ROW('Sanitation Data'!G133))="","",OFFSET('Sanitation Data'!$G$29,0,10*ROW('Sanitation Data'!G133)))</f>
        <v/>
      </c>
      <c r="DB139" s="272" t="str">
        <f ca="true">+IF(OFFSET('Sanitation Data'!$G$30,0,10*ROW('Sanitation Data'!G133))="","",OFFSET('Sanitation Data'!$G$30,0,10*ROW('Sanitation Data'!G133)))</f>
        <v/>
      </c>
      <c r="DC139" s="272" t="str">
        <f ca="true">+IF(OFFSET('Sanitation Data'!$G$31,0,10*ROW('Sanitation Data'!G133))="","",OFFSET('Sanitation Data'!$G$31,0,10*ROW('Sanitation Data'!G133)))</f>
        <v/>
      </c>
      <c r="DD139" s="272" t="str">
        <f ca="true">+IF(OFFSET('Sanitation Data'!$G$32,0,10*ROW('Sanitation Data'!G133))="","",OFFSET('Sanitation Data'!$G$32,0,10*ROW('Sanitation Data'!G133)))</f>
        <v/>
      </c>
      <c r="DE139" s="272" t="str">
        <f ca="true">+IF(OFFSET('Sanitation Data'!$H$28,0,10*ROW('Sanitation Data'!H133))="","",OFFSET('Sanitation Data'!$H$28,0,10*ROW('Sanitation Data'!H133)))</f>
        <v/>
      </c>
      <c r="DF139" s="272" t="str">
        <f ca="true">+IF(OFFSET('Sanitation Data'!$H$29,0,10*ROW('Sanitation Data'!H133))="","",OFFSET('Sanitation Data'!$H$29,0,10*ROW('Sanitation Data'!H133)))</f>
        <v/>
      </c>
      <c r="DG139" s="272" t="str">
        <f ca="true">+IF(OFFSET('Sanitation Data'!$H$30,0,10*ROW('Sanitation Data'!H133))="","",OFFSET('Sanitation Data'!$H$30,0,10*ROW('Sanitation Data'!H133)))</f>
        <v/>
      </c>
      <c r="DH139" s="272" t="str">
        <f ca="true">+IF(OFFSET('Sanitation Data'!$H$31,0,10*ROW('Sanitation Data'!H133))="","",OFFSET('Sanitation Data'!$H$31,0,10*ROW('Sanitation Data'!H133)))</f>
        <v/>
      </c>
      <c r="DI139" s="272" t="str">
        <f ca="true">+IF(OFFSET('Sanitation Data'!$H$32,0,10*ROW('Sanitation Data'!H133))="","",OFFSET('Sanitation Data'!$H$32,0,10*ROW('Sanitation Data'!H133)))</f>
        <v/>
      </c>
      <c r="DJ139" s="272" t="str">
        <f ca="true">+IF(OFFSET('Sanitation Data'!$I$28,0,10*ROW('Sanitation Data'!I133))="","",OFFSET('Sanitation Data'!$I$28,0,10*ROW('Sanitation Data'!I133)))</f>
        <v/>
      </c>
      <c r="DK139" s="272" t="str">
        <f ca="true">+IF(OFFSET('Sanitation Data'!$I$29,0,10*ROW('Sanitation Data'!I133))="","",OFFSET('Sanitation Data'!$I$29,0,10*ROW('Sanitation Data'!I133)))</f>
        <v/>
      </c>
      <c r="DL139" s="272" t="str">
        <f ca="true">+IF(OFFSET('Sanitation Data'!$I$30,0,10*ROW('Sanitation Data'!I133))="","",OFFSET('Sanitation Data'!$I$30,0,10*ROW('Sanitation Data'!I133)))</f>
        <v/>
      </c>
      <c r="DM139" s="272" t="str">
        <f ca="true">+IF(OFFSET('Sanitation Data'!$I$31,0,10*ROW('Sanitation Data'!I133))="","",OFFSET('Sanitation Data'!$I$31,0,10*ROW('Sanitation Data'!I133)))</f>
        <v/>
      </c>
      <c r="DN139" s="272" t="str">
        <f ca="true">+IF(OFFSET('Sanitation Data'!$I$32,0,10*ROW('Sanitation Data'!I133))="","",OFFSET('Sanitation Data'!$I$32,0,10*ROW('Sanitation Data'!I133)))</f>
        <v/>
      </c>
      <c r="DO139" s="272" t="str">
        <f ca="true">+IF(OFFSET('Hygiene Data'!$D$11,0,10*ROW('Hygiene Data'!D133))="","",OFFSET('Hygiene Data'!$D$11,0,10*ROW('Hygiene Data'!D133)))</f>
        <v/>
      </c>
      <c r="DP139" s="272" t="str">
        <f ca="true">+IF(OFFSET('Hygiene Data'!$D$12,0,10*ROW('Hygiene Data'!D133))="","",OFFSET('Hygiene Data'!$D$12,0,10*ROW('Hygiene Data'!D133)))</f>
        <v/>
      </c>
      <c r="DQ139" s="272" t="str">
        <f ca="true">+IF(OFFSET('Hygiene Data'!$D$13,0,10*ROW('Hygiene Data'!D133))="","",OFFSET('Hygiene Data'!$D$13,0,10*ROW('Hygiene Data'!D133)))</f>
        <v/>
      </c>
      <c r="DR139" s="272" t="str">
        <f ca="true">+IF(OFFSET('Hygiene Data'!$E$11,0,10*ROW('Hygiene Data'!E133))="","",OFFSET('Hygiene Data'!$E$11,0,10*ROW('Hygiene Data'!E133)))</f>
        <v/>
      </c>
      <c r="DS139" s="272" t="str">
        <f ca="true">+IF(OFFSET('Hygiene Data'!$E$12,0,10*ROW('Hygiene Data'!E133))="","",OFFSET('Hygiene Data'!$E$12,0,10*ROW('Hygiene Data'!E133)))</f>
        <v/>
      </c>
      <c r="DT139" s="272" t="str">
        <f ca="true">+IF(OFFSET('Hygiene Data'!$E$13,0,10*ROW('Hygiene Data'!E133))="","",OFFSET('Hygiene Data'!$E$13,0,10*ROW('Hygiene Data'!E133)))</f>
        <v/>
      </c>
      <c r="DU139" s="272" t="str">
        <f ca="true">+IF(OFFSET('Hygiene Data'!$F$11,0,10*ROW('Hygiene Data'!F133))="","",OFFSET('Hygiene Data'!$F$11,0,10*ROW('Hygiene Data'!F133)))</f>
        <v/>
      </c>
      <c r="DV139" s="272" t="str">
        <f ca="true">+IF(OFFSET('Hygiene Data'!$F$12,0,10*ROW('Hygiene Data'!F133))="","",OFFSET('Hygiene Data'!$F$12,0,10*ROW('Hygiene Data'!F133)))</f>
        <v/>
      </c>
      <c r="DW139" s="272" t="str">
        <f ca="true">+IF(OFFSET('Hygiene Data'!$F$13,0,10*ROW('Hygiene Data'!F133))="","",OFFSET('Hygiene Data'!$F$13,0,10*ROW('Hygiene Data'!F133)))</f>
        <v/>
      </c>
      <c r="DX139" s="272" t="str">
        <f ca="true">+IF(OFFSET('Hygiene Data'!$G$11,0,10*ROW('Hygiene Data'!G133))="","",OFFSET('Hygiene Data'!$G$11,0,10*ROW('Hygiene Data'!G133)))</f>
        <v/>
      </c>
      <c r="DY139" s="272" t="str">
        <f ca="true">+IF(OFFSET('Hygiene Data'!$G$12,0,10*ROW('Hygiene Data'!G133))="","",OFFSET('Hygiene Data'!$G$12,0,10*ROW('Hygiene Data'!G133)))</f>
        <v/>
      </c>
      <c r="DZ139" s="272" t="str">
        <f ca="true">+IF(OFFSET('Hygiene Data'!$G$13,0,10*ROW('Hygiene Data'!G133))="","",OFFSET('Hygiene Data'!$G$13,0,10*ROW('Hygiene Data'!G133)))</f>
        <v/>
      </c>
      <c r="EA139" s="272" t="str">
        <f ca="true">+IF(OFFSET('Hygiene Data'!$H$11,0,10*ROW('Hygiene Data'!H133))="","",OFFSET('Hygiene Data'!$H$11,0,10*ROW('Hygiene Data'!H133)))</f>
        <v/>
      </c>
      <c r="EB139" s="272" t="str">
        <f ca="true">+IF(OFFSET('Hygiene Data'!$H$12,0,10*ROW('Hygiene Data'!H133))="","",OFFSET('Hygiene Data'!$H$12,0,10*ROW('Hygiene Data'!H133)))</f>
        <v/>
      </c>
      <c r="EC139" s="272" t="str">
        <f ca="true">+IF(OFFSET('Hygiene Data'!$H$13,0,10*ROW('Hygiene Data'!H133))="","",OFFSET('Hygiene Data'!$H$13,0,10*ROW('Hygiene Data'!H133)))</f>
        <v/>
      </c>
      <c r="ED139" s="272" t="str">
        <f ca="true">+IF(OFFSET('Hygiene Data'!$I$11,0,10*ROW('Hygiene Data'!I133))="","",OFFSET('Hygiene Data'!$I$11,0,10*ROW('Hygiene Data'!I133)))</f>
        <v/>
      </c>
      <c r="EE139" s="272" t="str">
        <f ca="true">+IF(OFFSET('Hygiene Data'!$I$12,0,10*ROW('Hygiene Data'!I133))="","",OFFSET('Hygiene Data'!$I$12,0,10*ROW('Hygiene Data'!I133)))</f>
        <v/>
      </c>
      <c r="EF139" s="272" t="str">
        <f ca="true">+IF(OFFSET('Hygiene Data'!$I$13,0,10*ROW('Hygiene Data'!I133))="","",OFFSET('Hygiene Data'!$I$13,0,10*ROW('Hygiene Data'!I133)))</f>
        <v/>
      </c>
    </row>
    <row xmlns:x14ac="http://schemas.microsoft.com/office/spreadsheetml/2009/9/ac" r="140" x14ac:dyDescent="0.2">
      <c r="A140" s="36" t="str">
        <f ca="true">+IF(OFFSET('Water Data'!$B$2,0,10*ROW('Water Data'!E134))="","",OFFSET('Water Data'!$B$2,0,10*ROW('Water Data'!E134)))</f>
        <v/>
      </c>
      <c r="B140" s="36" t="str">
        <f ca="true">+IF(OFFSET('Water Data'!$C$2,0,10*ROW('Water Data'!F134))="","",OFFSET('Water Data'!$C$2,0,10*ROW('Water Data'!F134)))</f>
        <v/>
      </c>
      <c r="C140" s="328" t="str">
        <f t="shared" ca="true" si="2"/>
        <v/>
      </c>
      <c r="D140" s="93"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93"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93"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93"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93"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93"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93"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93"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93"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93"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93"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93"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93"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93"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93"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93"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93"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93"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94"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94"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94"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94"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94"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94"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94"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94"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94"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94"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94"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94"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94"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94"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94"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94"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94"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94"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94"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94"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94"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94"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94"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94"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94"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94"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94"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94"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94"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94"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95"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95"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95"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95"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95"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95"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95"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95"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95"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95"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95"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95"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95"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95"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95"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95"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95"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95"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72"/>
      <c r="BS140" s="272" t="str">
        <f ca="true">+IF(OFFSET('Water Data'!$D$27,0,10*ROW('Water Data'!D134))="","",OFFSET('Water Data'!$D$27,0,10*ROW('Water Data'!D134)))</f>
        <v/>
      </c>
      <c r="BT140" s="272" t="str">
        <f ca="true">+IF(OFFSET('Water Data'!$D$28,0,10*ROW('Water Data'!D134))="","",OFFSET('Water Data'!$D$28,0,10*ROW('Water Data'!D134)))</f>
        <v/>
      </c>
      <c r="BU140" s="272" t="str">
        <f ca="true">+IF(OFFSET('Water Data'!$D$29,0,10*ROW('Water Data'!D134))="","",OFFSET('Water Data'!$D$29,0,10*ROW('Water Data'!D134)))</f>
        <v/>
      </c>
      <c r="BV140" s="272" t="str">
        <f ca="true">+IF(OFFSET('Water Data'!$E$27,0,10*ROW('Water Data'!E134))="","",OFFSET('Water Data'!$E$27,0,10*ROW('Water Data'!E134)))</f>
        <v/>
      </c>
      <c r="BW140" s="272" t="str">
        <f ca="true">+IF(OFFSET('Water Data'!$E$28,0,10*ROW('Water Data'!E134))="","",OFFSET('Water Data'!$E$28,0,10*ROW('Water Data'!E134)))</f>
        <v/>
      </c>
      <c r="BX140" s="272" t="str">
        <f ca="true">+IF(OFFSET('Water Data'!$E$29,0,10*ROW('Water Data'!E134))="","",OFFSET('Water Data'!$E$29,0,10*ROW('Water Data'!E134)))</f>
        <v/>
      </c>
      <c r="BY140" s="272" t="str">
        <f ca="true">+IF(OFFSET('Water Data'!$F$27,0,10*ROW('Water Data'!F134))="","",OFFSET('Water Data'!$F$27,0,10*ROW('Water Data'!F134)))</f>
        <v/>
      </c>
      <c r="BZ140" s="272" t="str">
        <f ca="true">+IF(OFFSET('Water Data'!$F$28,0,10*ROW('Water Data'!F134))="","",OFFSET('Water Data'!$F$28,0,10*ROW('Water Data'!F134)))</f>
        <v/>
      </c>
      <c r="CA140" s="272" t="str">
        <f ca="true">+IF(OFFSET('Water Data'!$F$29,0,10*ROW('Water Data'!F134))="","",OFFSET('Water Data'!$F$29,0,10*ROW('Water Data'!F134)))</f>
        <v/>
      </c>
      <c r="CB140" s="272" t="str">
        <f ca="true">+IF(OFFSET('Water Data'!$G$27,0,10*ROW('Water Data'!G134))="","",OFFSET('Water Data'!$G$27,0,10*ROW('Water Data'!G134)))</f>
        <v/>
      </c>
      <c r="CC140" s="272" t="str">
        <f ca="true">+IF(OFFSET('Water Data'!$G$28,0,10*ROW('Water Data'!G134))="","",OFFSET('Water Data'!$G$28,0,10*ROW('Water Data'!G134)))</f>
        <v/>
      </c>
      <c r="CD140" s="272" t="str">
        <f ca="true">+IF(OFFSET('Water Data'!$G$29,0,10*ROW('Water Data'!G134))="","",OFFSET('Water Data'!$G$29,0,10*ROW('Water Data'!G134)))</f>
        <v/>
      </c>
      <c r="CE140" s="272" t="str">
        <f ca="true">+IF(OFFSET('Water Data'!$H$27,0,10*ROW('Water Data'!H134))="","",OFFSET('Water Data'!$H$27,0,10*ROW('Water Data'!H134)))</f>
        <v/>
      </c>
      <c r="CF140" s="272" t="str">
        <f ca="true">+IF(OFFSET('Water Data'!$H$28,0,10*ROW('Water Data'!H134))="","",OFFSET('Water Data'!$H$28,0,10*ROW('Water Data'!H134)))</f>
        <v/>
      </c>
      <c r="CG140" s="272" t="str">
        <f ca="true">+IF(OFFSET('Water Data'!$H$29,0,10*ROW('Water Data'!H134))="","",OFFSET('Water Data'!$H$29,0,10*ROW('Water Data'!H134)))</f>
        <v/>
      </c>
      <c r="CH140" s="272" t="str">
        <f ca="true">+IF(OFFSET('Water Data'!$I$27,0,10*ROW('Water Data'!I134))="","",OFFSET('Water Data'!$I$27,0,10*ROW('Water Data'!I134)))</f>
        <v/>
      </c>
      <c r="CI140" s="272" t="str">
        <f ca="true">+IF(OFFSET('Water Data'!$I$28,0,10*ROW('Water Data'!I134))="","",OFFSET('Water Data'!$I$28,0,10*ROW('Water Data'!I134)))</f>
        <v/>
      </c>
      <c r="CJ140" s="272" t="str">
        <f ca="true">+IF(OFFSET('Water Data'!$I$29,0,10*ROW('Water Data'!I134))="","",OFFSET('Water Data'!$I$29,0,10*ROW('Water Data'!I134)))</f>
        <v/>
      </c>
      <c r="CK140" s="272" t="str">
        <f ca="true">+IF(OFFSET('Sanitation Data'!$D$28,0,10*ROW('Sanitation Data'!D134))="","",OFFSET('Sanitation Data'!$D$28,0,10*ROW('Sanitation Data'!D134)))</f>
        <v/>
      </c>
      <c r="CL140" s="272" t="str">
        <f ca="true">+IF(OFFSET('Sanitation Data'!$D$29,0,10*ROW('Sanitation Data'!D134))="","",OFFSET('Sanitation Data'!$D$29,0,10*ROW('Sanitation Data'!D134)))</f>
        <v/>
      </c>
      <c r="CM140" s="272" t="str">
        <f ca="true">+IF(OFFSET('Sanitation Data'!$D$30,0,10*ROW('Sanitation Data'!D134))="","",OFFSET('Sanitation Data'!$D$30,0,10*ROW('Sanitation Data'!D134)))</f>
        <v/>
      </c>
      <c r="CN140" s="272" t="str">
        <f ca="true">+IF(OFFSET('Sanitation Data'!$D$31,0,10*ROW('Sanitation Data'!D134))="","",OFFSET('Sanitation Data'!$D$31,0,10*ROW('Sanitation Data'!D134)))</f>
        <v/>
      </c>
      <c r="CO140" s="272" t="str">
        <f ca="true">+IF(OFFSET('Sanitation Data'!$D$32,0,10*ROW('Sanitation Data'!D134))="","",OFFSET('Sanitation Data'!$D$32,0,10*ROW('Sanitation Data'!D134)))</f>
        <v/>
      </c>
      <c r="CP140" s="272" t="str">
        <f ca="true">+IF(OFFSET('Sanitation Data'!$E$28,0,10*ROW('Sanitation Data'!E134))="","",OFFSET('Sanitation Data'!$E$28,0,10*ROW('Sanitation Data'!E134)))</f>
        <v/>
      </c>
      <c r="CQ140" s="272" t="str">
        <f ca="true">+IF(OFFSET('Sanitation Data'!$E$29,0,10*ROW('Sanitation Data'!E134))="","",OFFSET('Sanitation Data'!$E$29,0,10*ROW('Sanitation Data'!E134)))</f>
        <v/>
      </c>
      <c r="CR140" s="272" t="str">
        <f ca="true">+IF(OFFSET('Sanitation Data'!$E$30,0,10*ROW('Sanitation Data'!E134))="","",OFFSET('Sanitation Data'!$E$30,0,10*ROW('Sanitation Data'!E134)))</f>
        <v/>
      </c>
      <c r="CS140" s="272" t="str">
        <f ca="true">+IF(OFFSET('Sanitation Data'!$E$31,0,10*ROW('Sanitation Data'!E134))="","",OFFSET('Sanitation Data'!$E$31,0,10*ROW('Sanitation Data'!E134)))</f>
        <v/>
      </c>
      <c r="CT140" s="272" t="str">
        <f ca="true">+IF(OFFSET('Sanitation Data'!$E$32,0,10*ROW('Sanitation Data'!E134))="","",OFFSET('Sanitation Data'!$E$32,0,10*ROW('Sanitation Data'!E134)))</f>
        <v/>
      </c>
      <c r="CU140" s="272" t="str">
        <f ca="true">+IF(OFFSET('Sanitation Data'!$F$28,0,10*ROW('Sanitation Data'!F134))="","",OFFSET('Sanitation Data'!$F$28,0,10*ROW('Sanitation Data'!F134)))</f>
        <v/>
      </c>
      <c r="CV140" s="272" t="str">
        <f ca="true">+IF(OFFSET('Sanitation Data'!$F$29,0,10*ROW('Sanitation Data'!F134))="","",OFFSET('Sanitation Data'!$F$29,0,10*ROW('Sanitation Data'!F134)))</f>
        <v/>
      </c>
      <c r="CW140" s="272" t="str">
        <f ca="true">+IF(OFFSET('Sanitation Data'!$F$30,0,10*ROW('Sanitation Data'!F134))="","",OFFSET('Sanitation Data'!$F$30,0,10*ROW('Sanitation Data'!F134)))</f>
        <v/>
      </c>
      <c r="CX140" s="272" t="str">
        <f ca="true">+IF(OFFSET('Sanitation Data'!$F$31,0,10*ROW('Sanitation Data'!F134))="","",OFFSET('Sanitation Data'!$F$31,0,10*ROW('Sanitation Data'!F134)))</f>
        <v/>
      </c>
      <c r="CY140" s="272" t="str">
        <f ca="true">+IF(OFFSET('Sanitation Data'!$F$32,0,10*ROW('Sanitation Data'!F134))="","",OFFSET('Sanitation Data'!$F$32,0,10*ROW('Sanitation Data'!F134)))</f>
        <v/>
      </c>
      <c r="CZ140" s="272" t="str">
        <f ca="true">+IF(OFFSET('Sanitation Data'!$G$28,0,10*ROW('Sanitation Data'!G134))="","",OFFSET('Sanitation Data'!$G$28,0,10*ROW('Sanitation Data'!G134)))</f>
        <v/>
      </c>
      <c r="DA140" s="272" t="str">
        <f ca="true">+IF(OFFSET('Sanitation Data'!$G$29,0,10*ROW('Sanitation Data'!G134))="","",OFFSET('Sanitation Data'!$G$29,0,10*ROW('Sanitation Data'!G134)))</f>
        <v/>
      </c>
      <c r="DB140" s="272" t="str">
        <f ca="true">+IF(OFFSET('Sanitation Data'!$G$30,0,10*ROW('Sanitation Data'!G134))="","",OFFSET('Sanitation Data'!$G$30,0,10*ROW('Sanitation Data'!G134)))</f>
        <v/>
      </c>
      <c r="DC140" s="272" t="str">
        <f ca="true">+IF(OFFSET('Sanitation Data'!$G$31,0,10*ROW('Sanitation Data'!G134))="","",OFFSET('Sanitation Data'!$G$31,0,10*ROW('Sanitation Data'!G134)))</f>
        <v/>
      </c>
      <c r="DD140" s="272" t="str">
        <f ca="true">+IF(OFFSET('Sanitation Data'!$G$32,0,10*ROW('Sanitation Data'!G134))="","",OFFSET('Sanitation Data'!$G$32,0,10*ROW('Sanitation Data'!G134)))</f>
        <v/>
      </c>
      <c r="DE140" s="272" t="str">
        <f ca="true">+IF(OFFSET('Sanitation Data'!$H$28,0,10*ROW('Sanitation Data'!H134))="","",OFFSET('Sanitation Data'!$H$28,0,10*ROW('Sanitation Data'!H134)))</f>
        <v/>
      </c>
      <c r="DF140" s="272" t="str">
        <f ca="true">+IF(OFFSET('Sanitation Data'!$H$29,0,10*ROW('Sanitation Data'!H134))="","",OFFSET('Sanitation Data'!$H$29,0,10*ROW('Sanitation Data'!H134)))</f>
        <v/>
      </c>
      <c r="DG140" s="272" t="str">
        <f ca="true">+IF(OFFSET('Sanitation Data'!$H$30,0,10*ROW('Sanitation Data'!H134))="","",OFFSET('Sanitation Data'!$H$30,0,10*ROW('Sanitation Data'!H134)))</f>
        <v/>
      </c>
      <c r="DH140" s="272" t="str">
        <f ca="true">+IF(OFFSET('Sanitation Data'!$H$31,0,10*ROW('Sanitation Data'!H134))="","",OFFSET('Sanitation Data'!$H$31,0,10*ROW('Sanitation Data'!H134)))</f>
        <v/>
      </c>
      <c r="DI140" s="272" t="str">
        <f ca="true">+IF(OFFSET('Sanitation Data'!$H$32,0,10*ROW('Sanitation Data'!H134))="","",OFFSET('Sanitation Data'!$H$32,0,10*ROW('Sanitation Data'!H134)))</f>
        <v/>
      </c>
      <c r="DJ140" s="272" t="str">
        <f ca="true">+IF(OFFSET('Sanitation Data'!$I$28,0,10*ROW('Sanitation Data'!I134))="","",OFFSET('Sanitation Data'!$I$28,0,10*ROW('Sanitation Data'!I134)))</f>
        <v/>
      </c>
      <c r="DK140" s="272" t="str">
        <f ca="true">+IF(OFFSET('Sanitation Data'!$I$29,0,10*ROW('Sanitation Data'!I134))="","",OFFSET('Sanitation Data'!$I$29,0,10*ROW('Sanitation Data'!I134)))</f>
        <v/>
      </c>
      <c r="DL140" s="272" t="str">
        <f ca="true">+IF(OFFSET('Sanitation Data'!$I$30,0,10*ROW('Sanitation Data'!I134))="","",OFFSET('Sanitation Data'!$I$30,0,10*ROW('Sanitation Data'!I134)))</f>
        <v/>
      </c>
      <c r="DM140" s="272" t="str">
        <f ca="true">+IF(OFFSET('Sanitation Data'!$I$31,0,10*ROW('Sanitation Data'!I134))="","",OFFSET('Sanitation Data'!$I$31,0,10*ROW('Sanitation Data'!I134)))</f>
        <v/>
      </c>
      <c r="DN140" s="272" t="str">
        <f ca="true">+IF(OFFSET('Sanitation Data'!$I$32,0,10*ROW('Sanitation Data'!I134))="","",OFFSET('Sanitation Data'!$I$32,0,10*ROW('Sanitation Data'!I134)))</f>
        <v/>
      </c>
      <c r="DO140" s="272" t="str">
        <f ca="true">+IF(OFFSET('Hygiene Data'!$D$11,0,10*ROW('Hygiene Data'!D134))="","",OFFSET('Hygiene Data'!$D$11,0,10*ROW('Hygiene Data'!D134)))</f>
        <v/>
      </c>
      <c r="DP140" s="272" t="str">
        <f ca="true">+IF(OFFSET('Hygiene Data'!$D$12,0,10*ROW('Hygiene Data'!D134))="","",OFFSET('Hygiene Data'!$D$12,0,10*ROW('Hygiene Data'!D134)))</f>
        <v/>
      </c>
      <c r="DQ140" s="272" t="str">
        <f ca="true">+IF(OFFSET('Hygiene Data'!$D$13,0,10*ROW('Hygiene Data'!D134))="","",OFFSET('Hygiene Data'!$D$13,0,10*ROW('Hygiene Data'!D134)))</f>
        <v/>
      </c>
      <c r="DR140" s="272" t="str">
        <f ca="true">+IF(OFFSET('Hygiene Data'!$E$11,0,10*ROW('Hygiene Data'!E134))="","",OFFSET('Hygiene Data'!$E$11,0,10*ROW('Hygiene Data'!E134)))</f>
        <v/>
      </c>
      <c r="DS140" s="272" t="str">
        <f ca="true">+IF(OFFSET('Hygiene Data'!$E$12,0,10*ROW('Hygiene Data'!E134))="","",OFFSET('Hygiene Data'!$E$12,0,10*ROW('Hygiene Data'!E134)))</f>
        <v/>
      </c>
      <c r="DT140" s="272" t="str">
        <f ca="true">+IF(OFFSET('Hygiene Data'!$E$13,0,10*ROW('Hygiene Data'!E134))="","",OFFSET('Hygiene Data'!$E$13,0,10*ROW('Hygiene Data'!E134)))</f>
        <v/>
      </c>
      <c r="DU140" s="272" t="str">
        <f ca="true">+IF(OFFSET('Hygiene Data'!$F$11,0,10*ROW('Hygiene Data'!F134))="","",OFFSET('Hygiene Data'!$F$11,0,10*ROW('Hygiene Data'!F134)))</f>
        <v/>
      </c>
      <c r="DV140" s="272" t="str">
        <f ca="true">+IF(OFFSET('Hygiene Data'!$F$12,0,10*ROW('Hygiene Data'!F134))="","",OFFSET('Hygiene Data'!$F$12,0,10*ROW('Hygiene Data'!F134)))</f>
        <v/>
      </c>
      <c r="DW140" s="272" t="str">
        <f ca="true">+IF(OFFSET('Hygiene Data'!$F$13,0,10*ROW('Hygiene Data'!F134))="","",OFFSET('Hygiene Data'!$F$13,0,10*ROW('Hygiene Data'!F134)))</f>
        <v/>
      </c>
      <c r="DX140" s="272" t="str">
        <f ca="true">+IF(OFFSET('Hygiene Data'!$G$11,0,10*ROW('Hygiene Data'!G134))="","",OFFSET('Hygiene Data'!$G$11,0,10*ROW('Hygiene Data'!G134)))</f>
        <v/>
      </c>
      <c r="DY140" s="272" t="str">
        <f ca="true">+IF(OFFSET('Hygiene Data'!$G$12,0,10*ROW('Hygiene Data'!G134))="","",OFFSET('Hygiene Data'!$G$12,0,10*ROW('Hygiene Data'!G134)))</f>
        <v/>
      </c>
      <c r="DZ140" s="272" t="str">
        <f ca="true">+IF(OFFSET('Hygiene Data'!$G$13,0,10*ROW('Hygiene Data'!G134))="","",OFFSET('Hygiene Data'!$G$13,0,10*ROW('Hygiene Data'!G134)))</f>
        <v/>
      </c>
      <c r="EA140" s="272" t="str">
        <f ca="true">+IF(OFFSET('Hygiene Data'!$H$11,0,10*ROW('Hygiene Data'!H134))="","",OFFSET('Hygiene Data'!$H$11,0,10*ROW('Hygiene Data'!H134)))</f>
        <v/>
      </c>
      <c r="EB140" s="272" t="str">
        <f ca="true">+IF(OFFSET('Hygiene Data'!$H$12,0,10*ROW('Hygiene Data'!H134))="","",OFFSET('Hygiene Data'!$H$12,0,10*ROW('Hygiene Data'!H134)))</f>
        <v/>
      </c>
      <c r="EC140" s="272" t="str">
        <f ca="true">+IF(OFFSET('Hygiene Data'!$H$13,0,10*ROW('Hygiene Data'!H134))="","",OFFSET('Hygiene Data'!$H$13,0,10*ROW('Hygiene Data'!H134)))</f>
        <v/>
      </c>
      <c r="ED140" s="272" t="str">
        <f ca="true">+IF(OFFSET('Hygiene Data'!$I$11,0,10*ROW('Hygiene Data'!I134))="","",OFFSET('Hygiene Data'!$I$11,0,10*ROW('Hygiene Data'!I134)))</f>
        <v/>
      </c>
      <c r="EE140" s="272" t="str">
        <f ca="true">+IF(OFFSET('Hygiene Data'!$I$12,0,10*ROW('Hygiene Data'!I134))="","",OFFSET('Hygiene Data'!$I$12,0,10*ROW('Hygiene Data'!I134)))</f>
        <v/>
      </c>
      <c r="EF140" s="272" t="str">
        <f ca="true">+IF(OFFSET('Hygiene Data'!$I$13,0,10*ROW('Hygiene Data'!I134))="","",OFFSET('Hygiene Data'!$I$13,0,10*ROW('Hygiene Data'!I134)))</f>
        <v/>
      </c>
    </row>
    <row xmlns:x14ac="http://schemas.microsoft.com/office/spreadsheetml/2009/9/ac" r="141" x14ac:dyDescent="0.2">
      <c r="A141" s="36" t="str">
        <f ca="true">+IF(OFFSET('Water Data'!$B$2,0,10*ROW('Water Data'!E135))="","",OFFSET('Water Data'!$B$2,0,10*ROW('Water Data'!E135)))</f>
        <v/>
      </c>
      <c r="B141" s="36" t="str">
        <f ca="true">+IF(OFFSET('Water Data'!$C$2,0,10*ROW('Water Data'!F135))="","",OFFSET('Water Data'!$C$2,0,10*ROW('Water Data'!F135)))</f>
        <v/>
      </c>
      <c r="C141" s="328" t="str">
        <f t="shared" ca="true" si="2"/>
        <v/>
      </c>
      <c r="D141" s="93"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93"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93"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93"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93"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93"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93"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93"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93"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93"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93"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93"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93"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93"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93"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93"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93"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93"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94"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94"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94"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94"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94"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94"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94"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94"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94"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94"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94"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94"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94"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94"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94"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94"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94"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94"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94"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94"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94"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94"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94"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94"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94"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94"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94"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94"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94"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94"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95"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95"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95"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95"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95"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95"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95"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95"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95"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95"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95"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95"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95"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95"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95"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95"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95"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95"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72"/>
      <c r="BS141" s="272" t="str">
        <f ca="true">+IF(OFFSET('Water Data'!$D$27,0,10*ROW('Water Data'!D135))="","",OFFSET('Water Data'!$D$27,0,10*ROW('Water Data'!D135)))</f>
        <v/>
      </c>
      <c r="BT141" s="272" t="str">
        <f ca="true">+IF(OFFSET('Water Data'!$D$28,0,10*ROW('Water Data'!D135))="","",OFFSET('Water Data'!$D$28,0,10*ROW('Water Data'!D135)))</f>
        <v/>
      </c>
      <c r="BU141" s="272" t="str">
        <f ca="true">+IF(OFFSET('Water Data'!$D$29,0,10*ROW('Water Data'!D135))="","",OFFSET('Water Data'!$D$29,0,10*ROW('Water Data'!D135)))</f>
        <v/>
      </c>
      <c r="BV141" s="272" t="str">
        <f ca="true">+IF(OFFSET('Water Data'!$E$27,0,10*ROW('Water Data'!E135))="","",OFFSET('Water Data'!$E$27,0,10*ROW('Water Data'!E135)))</f>
        <v/>
      </c>
      <c r="BW141" s="272" t="str">
        <f ca="true">+IF(OFFSET('Water Data'!$E$28,0,10*ROW('Water Data'!E135))="","",OFFSET('Water Data'!$E$28,0,10*ROW('Water Data'!E135)))</f>
        <v/>
      </c>
      <c r="BX141" s="272" t="str">
        <f ca="true">+IF(OFFSET('Water Data'!$E$29,0,10*ROW('Water Data'!E135))="","",OFFSET('Water Data'!$E$29,0,10*ROW('Water Data'!E135)))</f>
        <v/>
      </c>
      <c r="BY141" s="272" t="str">
        <f ca="true">+IF(OFFSET('Water Data'!$F$27,0,10*ROW('Water Data'!F135))="","",OFFSET('Water Data'!$F$27,0,10*ROW('Water Data'!F135)))</f>
        <v/>
      </c>
      <c r="BZ141" s="272" t="str">
        <f ca="true">+IF(OFFSET('Water Data'!$F$28,0,10*ROW('Water Data'!F135))="","",OFFSET('Water Data'!$F$28,0,10*ROW('Water Data'!F135)))</f>
        <v/>
      </c>
      <c r="CA141" s="272" t="str">
        <f ca="true">+IF(OFFSET('Water Data'!$F$29,0,10*ROW('Water Data'!F135))="","",OFFSET('Water Data'!$F$29,0,10*ROW('Water Data'!F135)))</f>
        <v/>
      </c>
      <c r="CB141" s="272" t="str">
        <f ca="true">+IF(OFFSET('Water Data'!$G$27,0,10*ROW('Water Data'!G135))="","",OFFSET('Water Data'!$G$27,0,10*ROW('Water Data'!G135)))</f>
        <v/>
      </c>
      <c r="CC141" s="272" t="str">
        <f ca="true">+IF(OFFSET('Water Data'!$G$28,0,10*ROW('Water Data'!G135))="","",OFFSET('Water Data'!$G$28,0,10*ROW('Water Data'!G135)))</f>
        <v/>
      </c>
      <c r="CD141" s="272" t="str">
        <f ca="true">+IF(OFFSET('Water Data'!$G$29,0,10*ROW('Water Data'!G135))="","",OFFSET('Water Data'!$G$29,0,10*ROW('Water Data'!G135)))</f>
        <v/>
      </c>
      <c r="CE141" s="272" t="str">
        <f ca="true">+IF(OFFSET('Water Data'!$H$27,0,10*ROW('Water Data'!H135))="","",OFFSET('Water Data'!$H$27,0,10*ROW('Water Data'!H135)))</f>
        <v/>
      </c>
      <c r="CF141" s="272" t="str">
        <f ca="true">+IF(OFFSET('Water Data'!$H$28,0,10*ROW('Water Data'!H135))="","",OFFSET('Water Data'!$H$28,0,10*ROW('Water Data'!H135)))</f>
        <v/>
      </c>
      <c r="CG141" s="272" t="str">
        <f ca="true">+IF(OFFSET('Water Data'!$H$29,0,10*ROW('Water Data'!H135))="","",OFFSET('Water Data'!$H$29,0,10*ROW('Water Data'!H135)))</f>
        <v/>
      </c>
      <c r="CH141" s="272" t="str">
        <f ca="true">+IF(OFFSET('Water Data'!$I$27,0,10*ROW('Water Data'!I135))="","",OFFSET('Water Data'!$I$27,0,10*ROW('Water Data'!I135)))</f>
        <v/>
      </c>
      <c r="CI141" s="272" t="str">
        <f ca="true">+IF(OFFSET('Water Data'!$I$28,0,10*ROW('Water Data'!I135))="","",OFFSET('Water Data'!$I$28,0,10*ROW('Water Data'!I135)))</f>
        <v/>
      </c>
      <c r="CJ141" s="272" t="str">
        <f ca="true">+IF(OFFSET('Water Data'!$I$29,0,10*ROW('Water Data'!I135))="","",OFFSET('Water Data'!$I$29,0,10*ROW('Water Data'!I135)))</f>
        <v/>
      </c>
      <c r="CK141" s="272" t="str">
        <f ca="true">+IF(OFFSET('Sanitation Data'!$D$28,0,10*ROW('Sanitation Data'!D135))="","",OFFSET('Sanitation Data'!$D$28,0,10*ROW('Sanitation Data'!D135)))</f>
        <v/>
      </c>
      <c r="CL141" s="272" t="str">
        <f ca="true">+IF(OFFSET('Sanitation Data'!$D$29,0,10*ROW('Sanitation Data'!D135))="","",OFFSET('Sanitation Data'!$D$29,0,10*ROW('Sanitation Data'!D135)))</f>
        <v/>
      </c>
      <c r="CM141" s="272" t="str">
        <f ca="true">+IF(OFFSET('Sanitation Data'!$D$30,0,10*ROW('Sanitation Data'!D135))="","",OFFSET('Sanitation Data'!$D$30,0,10*ROW('Sanitation Data'!D135)))</f>
        <v/>
      </c>
      <c r="CN141" s="272" t="str">
        <f ca="true">+IF(OFFSET('Sanitation Data'!$D$31,0,10*ROW('Sanitation Data'!D135))="","",OFFSET('Sanitation Data'!$D$31,0,10*ROW('Sanitation Data'!D135)))</f>
        <v/>
      </c>
      <c r="CO141" s="272" t="str">
        <f ca="true">+IF(OFFSET('Sanitation Data'!$D$32,0,10*ROW('Sanitation Data'!D135))="","",OFFSET('Sanitation Data'!$D$32,0,10*ROW('Sanitation Data'!D135)))</f>
        <v/>
      </c>
      <c r="CP141" s="272" t="str">
        <f ca="true">+IF(OFFSET('Sanitation Data'!$E$28,0,10*ROW('Sanitation Data'!E135))="","",OFFSET('Sanitation Data'!$E$28,0,10*ROW('Sanitation Data'!E135)))</f>
        <v/>
      </c>
      <c r="CQ141" s="272" t="str">
        <f ca="true">+IF(OFFSET('Sanitation Data'!$E$29,0,10*ROW('Sanitation Data'!E135))="","",OFFSET('Sanitation Data'!$E$29,0,10*ROW('Sanitation Data'!E135)))</f>
        <v/>
      </c>
      <c r="CR141" s="272" t="str">
        <f ca="true">+IF(OFFSET('Sanitation Data'!$E$30,0,10*ROW('Sanitation Data'!E135))="","",OFFSET('Sanitation Data'!$E$30,0,10*ROW('Sanitation Data'!E135)))</f>
        <v/>
      </c>
      <c r="CS141" s="272" t="str">
        <f ca="true">+IF(OFFSET('Sanitation Data'!$E$31,0,10*ROW('Sanitation Data'!E135))="","",OFFSET('Sanitation Data'!$E$31,0,10*ROW('Sanitation Data'!E135)))</f>
        <v/>
      </c>
      <c r="CT141" s="272" t="str">
        <f ca="true">+IF(OFFSET('Sanitation Data'!$E$32,0,10*ROW('Sanitation Data'!E135))="","",OFFSET('Sanitation Data'!$E$32,0,10*ROW('Sanitation Data'!E135)))</f>
        <v/>
      </c>
      <c r="CU141" s="272" t="str">
        <f ca="true">+IF(OFFSET('Sanitation Data'!$F$28,0,10*ROW('Sanitation Data'!F135))="","",OFFSET('Sanitation Data'!$F$28,0,10*ROW('Sanitation Data'!F135)))</f>
        <v/>
      </c>
      <c r="CV141" s="272" t="str">
        <f ca="true">+IF(OFFSET('Sanitation Data'!$F$29,0,10*ROW('Sanitation Data'!F135))="","",OFFSET('Sanitation Data'!$F$29,0,10*ROW('Sanitation Data'!F135)))</f>
        <v/>
      </c>
      <c r="CW141" s="272" t="str">
        <f ca="true">+IF(OFFSET('Sanitation Data'!$F$30,0,10*ROW('Sanitation Data'!F135))="","",OFFSET('Sanitation Data'!$F$30,0,10*ROW('Sanitation Data'!F135)))</f>
        <v/>
      </c>
      <c r="CX141" s="272" t="str">
        <f ca="true">+IF(OFFSET('Sanitation Data'!$F$31,0,10*ROW('Sanitation Data'!F135))="","",OFFSET('Sanitation Data'!$F$31,0,10*ROW('Sanitation Data'!F135)))</f>
        <v/>
      </c>
      <c r="CY141" s="272" t="str">
        <f ca="true">+IF(OFFSET('Sanitation Data'!$F$32,0,10*ROW('Sanitation Data'!F135))="","",OFFSET('Sanitation Data'!$F$32,0,10*ROW('Sanitation Data'!F135)))</f>
        <v/>
      </c>
      <c r="CZ141" s="272" t="str">
        <f ca="true">+IF(OFFSET('Sanitation Data'!$G$28,0,10*ROW('Sanitation Data'!G135))="","",OFFSET('Sanitation Data'!$G$28,0,10*ROW('Sanitation Data'!G135)))</f>
        <v/>
      </c>
      <c r="DA141" s="272" t="str">
        <f ca="true">+IF(OFFSET('Sanitation Data'!$G$29,0,10*ROW('Sanitation Data'!G135))="","",OFFSET('Sanitation Data'!$G$29,0,10*ROW('Sanitation Data'!G135)))</f>
        <v/>
      </c>
      <c r="DB141" s="272" t="str">
        <f ca="true">+IF(OFFSET('Sanitation Data'!$G$30,0,10*ROW('Sanitation Data'!G135))="","",OFFSET('Sanitation Data'!$G$30,0,10*ROW('Sanitation Data'!G135)))</f>
        <v/>
      </c>
      <c r="DC141" s="272" t="str">
        <f ca="true">+IF(OFFSET('Sanitation Data'!$G$31,0,10*ROW('Sanitation Data'!G135))="","",OFFSET('Sanitation Data'!$G$31,0,10*ROW('Sanitation Data'!G135)))</f>
        <v/>
      </c>
      <c r="DD141" s="272" t="str">
        <f ca="true">+IF(OFFSET('Sanitation Data'!$G$32,0,10*ROW('Sanitation Data'!G135))="","",OFFSET('Sanitation Data'!$G$32,0,10*ROW('Sanitation Data'!G135)))</f>
        <v/>
      </c>
      <c r="DE141" s="272" t="str">
        <f ca="true">+IF(OFFSET('Sanitation Data'!$H$28,0,10*ROW('Sanitation Data'!H135))="","",OFFSET('Sanitation Data'!$H$28,0,10*ROW('Sanitation Data'!H135)))</f>
        <v/>
      </c>
      <c r="DF141" s="272" t="str">
        <f ca="true">+IF(OFFSET('Sanitation Data'!$H$29,0,10*ROW('Sanitation Data'!H135))="","",OFFSET('Sanitation Data'!$H$29,0,10*ROW('Sanitation Data'!H135)))</f>
        <v/>
      </c>
      <c r="DG141" s="272" t="str">
        <f ca="true">+IF(OFFSET('Sanitation Data'!$H$30,0,10*ROW('Sanitation Data'!H135))="","",OFFSET('Sanitation Data'!$H$30,0,10*ROW('Sanitation Data'!H135)))</f>
        <v/>
      </c>
      <c r="DH141" s="272" t="str">
        <f ca="true">+IF(OFFSET('Sanitation Data'!$H$31,0,10*ROW('Sanitation Data'!H135))="","",OFFSET('Sanitation Data'!$H$31,0,10*ROW('Sanitation Data'!H135)))</f>
        <v/>
      </c>
      <c r="DI141" s="272" t="str">
        <f ca="true">+IF(OFFSET('Sanitation Data'!$H$32,0,10*ROW('Sanitation Data'!H135))="","",OFFSET('Sanitation Data'!$H$32,0,10*ROW('Sanitation Data'!H135)))</f>
        <v/>
      </c>
      <c r="DJ141" s="272" t="str">
        <f ca="true">+IF(OFFSET('Sanitation Data'!$I$28,0,10*ROW('Sanitation Data'!I135))="","",OFFSET('Sanitation Data'!$I$28,0,10*ROW('Sanitation Data'!I135)))</f>
        <v/>
      </c>
      <c r="DK141" s="272" t="str">
        <f ca="true">+IF(OFFSET('Sanitation Data'!$I$29,0,10*ROW('Sanitation Data'!I135))="","",OFFSET('Sanitation Data'!$I$29,0,10*ROW('Sanitation Data'!I135)))</f>
        <v/>
      </c>
      <c r="DL141" s="272" t="str">
        <f ca="true">+IF(OFFSET('Sanitation Data'!$I$30,0,10*ROW('Sanitation Data'!I135))="","",OFFSET('Sanitation Data'!$I$30,0,10*ROW('Sanitation Data'!I135)))</f>
        <v/>
      </c>
      <c r="DM141" s="272" t="str">
        <f ca="true">+IF(OFFSET('Sanitation Data'!$I$31,0,10*ROW('Sanitation Data'!I135))="","",OFFSET('Sanitation Data'!$I$31,0,10*ROW('Sanitation Data'!I135)))</f>
        <v/>
      </c>
      <c r="DN141" s="272" t="str">
        <f ca="true">+IF(OFFSET('Sanitation Data'!$I$32,0,10*ROW('Sanitation Data'!I135))="","",OFFSET('Sanitation Data'!$I$32,0,10*ROW('Sanitation Data'!I135)))</f>
        <v/>
      </c>
      <c r="DO141" s="272" t="str">
        <f ca="true">+IF(OFFSET('Hygiene Data'!$D$11,0,10*ROW('Hygiene Data'!D135))="","",OFFSET('Hygiene Data'!$D$11,0,10*ROW('Hygiene Data'!D135)))</f>
        <v/>
      </c>
      <c r="DP141" s="272" t="str">
        <f ca="true">+IF(OFFSET('Hygiene Data'!$D$12,0,10*ROW('Hygiene Data'!D135))="","",OFFSET('Hygiene Data'!$D$12,0,10*ROW('Hygiene Data'!D135)))</f>
        <v/>
      </c>
      <c r="DQ141" s="272" t="str">
        <f ca="true">+IF(OFFSET('Hygiene Data'!$D$13,0,10*ROW('Hygiene Data'!D135))="","",OFFSET('Hygiene Data'!$D$13,0,10*ROW('Hygiene Data'!D135)))</f>
        <v/>
      </c>
      <c r="DR141" s="272" t="str">
        <f ca="true">+IF(OFFSET('Hygiene Data'!$E$11,0,10*ROW('Hygiene Data'!E135))="","",OFFSET('Hygiene Data'!$E$11,0,10*ROW('Hygiene Data'!E135)))</f>
        <v/>
      </c>
      <c r="DS141" s="272" t="str">
        <f ca="true">+IF(OFFSET('Hygiene Data'!$E$12,0,10*ROW('Hygiene Data'!E135))="","",OFFSET('Hygiene Data'!$E$12,0,10*ROW('Hygiene Data'!E135)))</f>
        <v/>
      </c>
      <c r="DT141" s="272" t="str">
        <f ca="true">+IF(OFFSET('Hygiene Data'!$E$13,0,10*ROW('Hygiene Data'!E135))="","",OFFSET('Hygiene Data'!$E$13,0,10*ROW('Hygiene Data'!E135)))</f>
        <v/>
      </c>
      <c r="DU141" s="272" t="str">
        <f ca="true">+IF(OFFSET('Hygiene Data'!$F$11,0,10*ROW('Hygiene Data'!F135))="","",OFFSET('Hygiene Data'!$F$11,0,10*ROW('Hygiene Data'!F135)))</f>
        <v/>
      </c>
      <c r="DV141" s="272" t="str">
        <f ca="true">+IF(OFFSET('Hygiene Data'!$F$12,0,10*ROW('Hygiene Data'!F135))="","",OFFSET('Hygiene Data'!$F$12,0,10*ROW('Hygiene Data'!F135)))</f>
        <v/>
      </c>
      <c r="DW141" s="272" t="str">
        <f ca="true">+IF(OFFSET('Hygiene Data'!$F$13,0,10*ROW('Hygiene Data'!F135))="","",OFFSET('Hygiene Data'!$F$13,0,10*ROW('Hygiene Data'!F135)))</f>
        <v/>
      </c>
      <c r="DX141" s="272" t="str">
        <f ca="true">+IF(OFFSET('Hygiene Data'!$G$11,0,10*ROW('Hygiene Data'!G135))="","",OFFSET('Hygiene Data'!$G$11,0,10*ROW('Hygiene Data'!G135)))</f>
        <v/>
      </c>
      <c r="DY141" s="272" t="str">
        <f ca="true">+IF(OFFSET('Hygiene Data'!$G$12,0,10*ROW('Hygiene Data'!G135))="","",OFFSET('Hygiene Data'!$G$12,0,10*ROW('Hygiene Data'!G135)))</f>
        <v/>
      </c>
      <c r="DZ141" s="272" t="str">
        <f ca="true">+IF(OFFSET('Hygiene Data'!$G$13,0,10*ROW('Hygiene Data'!G135))="","",OFFSET('Hygiene Data'!$G$13,0,10*ROW('Hygiene Data'!G135)))</f>
        <v/>
      </c>
      <c r="EA141" s="272" t="str">
        <f ca="true">+IF(OFFSET('Hygiene Data'!$H$11,0,10*ROW('Hygiene Data'!H135))="","",OFFSET('Hygiene Data'!$H$11,0,10*ROW('Hygiene Data'!H135)))</f>
        <v/>
      </c>
      <c r="EB141" s="272" t="str">
        <f ca="true">+IF(OFFSET('Hygiene Data'!$H$12,0,10*ROW('Hygiene Data'!H135))="","",OFFSET('Hygiene Data'!$H$12,0,10*ROW('Hygiene Data'!H135)))</f>
        <v/>
      </c>
      <c r="EC141" s="272" t="str">
        <f ca="true">+IF(OFFSET('Hygiene Data'!$H$13,0,10*ROW('Hygiene Data'!H135))="","",OFFSET('Hygiene Data'!$H$13,0,10*ROW('Hygiene Data'!H135)))</f>
        <v/>
      </c>
      <c r="ED141" s="272" t="str">
        <f ca="true">+IF(OFFSET('Hygiene Data'!$I$11,0,10*ROW('Hygiene Data'!I135))="","",OFFSET('Hygiene Data'!$I$11,0,10*ROW('Hygiene Data'!I135)))</f>
        <v/>
      </c>
      <c r="EE141" s="272" t="str">
        <f ca="true">+IF(OFFSET('Hygiene Data'!$I$12,0,10*ROW('Hygiene Data'!I135))="","",OFFSET('Hygiene Data'!$I$12,0,10*ROW('Hygiene Data'!I135)))</f>
        <v/>
      </c>
      <c r="EF141" s="272" t="str">
        <f ca="true">+IF(OFFSET('Hygiene Data'!$I$13,0,10*ROW('Hygiene Data'!I135))="","",OFFSET('Hygiene Data'!$I$13,0,10*ROW('Hygiene Data'!I135)))</f>
        <v/>
      </c>
    </row>
    <row xmlns:x14ac="http://schemas.microsoft.com/office/spreadsheetml/2009/9/ac" r="142" x14ac:dyDescent="0.2">
      <c r="A142" s="36" t="str">
        <f ca="true">+IF(OFFSET('Water Data'!$B$2,0,10*ROW('Water Data'!E136))="","",OFFSET('Water Data'!$B$2,0,10*ROW('Water Data'!E136)))</f>
        <v/>
      </c>
      <c r="B142" s="36" t="str">
        <f ca="true">+IF(OFFSET('Water Data'!$C$2,0,10*ROW('Water Data'!F136))="","",OFFSET('Water Data'!$C$2,0,10*ROW('Water Data'!F136)))</f>
        <v/>
      </c>
      <c r="C142" s="328" t="str">
        <f t="shared" ca="true" si="2"/>
        <v/>
      </c>
      <c r="D142" s="93"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93"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93"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93"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93"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93"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93"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93"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93"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93"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93"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93"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93"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93"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93"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93"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93"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93"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94"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94"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94"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94"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94"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94"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94"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94"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94"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94"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94"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94"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94"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94"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94"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94"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94"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94"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94"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94"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94"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94"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94"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94"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94"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94"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94"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94"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94"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94"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95"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95"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95"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95"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95"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95"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95"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95"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95"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95"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95"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95"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95"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95"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95"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95"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95"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95"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72"/>
      <c r="BS142" s="272" t="str">
        <f ca="true">+IF(OFFSET('Water Data'!$D$27,0,10*ROW('Water Data'!D136))="","",OFFSET('Water Data'!$D$27,0,10*ROW('Water Data'!D136)))</f>
        <v/>
      </c>
      <c r="BT142" s="272" t="str">
        <f ca="true">+IF(OFFSET('Water Data'!$D$28,0,10*ROW('Water Data'!D136))="","",OFFSET('Water Data'!$D$28,0,10*ROW('Water Data'!D136)))</f>
        <v/>
      </c>
      <c r="BU142" s="272" t="str">
        <f ca="true">+IF(OFFSET('Water Data'!$D$29,0,10*ROW('Water Data'!D136))="","",OFFSET('Water Data'!$D$29,0,10*ROW('Water Data'!D136)))</f>
        <v/>
      </c>
      <c r="BV142" s="272" t="str">
        <f ca="true">+IF(OFFSET('Water Data'!$E$27,0,10*ROW('Water Data'!E136))="","",OFFSET('Water Data'!$E$27,0,10*ROW('Water Data'!E136)))</f>
        <v/>
      </c>
      <c r="BW142" s="272" t="str">
        <f ca="true">+IF(OFFSET('Water Data'!$E$28,0,10*ROW('Water Data'!E136))="","",OFFSET('Water Data'!$E$28,0,10*ROW('Water Data'!E136)))</f>
        <v/>
      </c>
      <c r="BX142" s="272" t="str">
        <f ca="true">+IF(OFFSET('Water Data'!$E$29,0,10*ROW('Water Data'!E136))="","",OFFSET('Water Data'!$E$29,0,10*ROW('Water Data'!E136)))</f>
        <v/>
      </c>
      <c r="BY142" s="272" t="str">
        <f ca="true">+IF(OFFSET('Water Data'!$F$27,0,10*ROW('Water Data'!F136))="","",OFFSET('Water Data'!$F$27,0,10*ROW('Water Data'!F136)))</f>
        <v/>
      </c>
      <c r="BZ142" s="272" t="str">
        <f ca="true">+IF(OFFSET('Water Data'!$F$28,0,10*ROW('Water Data'!F136))="","",OFFSET('Water Data'!$F$28,0,10*ROW('Water Data'!F136)))</f>
        <v/>
      </c>
      <c r="CA142" s="272" t="str">
        <f ca="true">+IF(OFFSET('Water Data'!$F$29,0,10*ROW('Water Data'!F136))="","",OFFSET('Water Data'!$F$29,0,10*ROW('Water Data'!F136)))</f>
        <v/>
      </c>
      <c r="CB142" s="272" t="str">
        <f ca="true">+IF(OFFSET('Water Data'!$G$27,0,10*ROW('Water Data'!G136))="","",OFFSET('Water Data'!$G$27,0,10*ROW('Water Data'!G136)))</f>
        <v/>
      </c>
      <c r="CC142" s="272" t="str">
        <f ca="true">+IF(OFFSET('Water Data'!$G$28,0,10*ROW('Water Data'!G136))="","",OFFSET('Water Data'!$G$28,0,10*ROW('Water Data'!G136)))</f>
        <v/>
      </c>
      <c r="CD142" s="272" t="str">
        <f ca="true">+IF(OFFSET('Water Data'!$G$29,0,10*ROW('Water Data'!G136))="","",OFFSET('Water Data'!$G$29,0,10*ROW('Water Data'!G136)))</f>
        <v/>
      </c>
      <c r="CE142" s="272" t="str">
        <f ca="true">+IF(OFFSET('Water Data'!$H$27,0,10*ROW('Water Data'!H136))="","",OFFSET('Water Data'!$H$27,0,10*ROW('Water Data'!H136)))</f>
        <v/>
      </c>
      <c r="CF142" s="272" t="str">
        <f ca="true">+IF(OFFSET('Water Data'!$H$28,0,10*ROW('Water Data'!H136))="","",OFFSET('Water Data'!$H$28,0,10*ROW('Water Data'!H136)))</f>
        <v/>
      </c>
      <c r="CG142" s="272" t="str">
        <f ca="true">+IF(OFFSET('Water Data'!$H$29,0,10*ROW('Water Data'!H136))="","",OFFSET('Water Data'!$H$29,0,10*ROW('Water Data'!H136)))</f>
        <v/>
      </c>
      <c r="CH142" s="272" t="str">
        <f ca="true">+IF(OFFSET('Water Data'!$I$27,0,10*ROW('Water Data'!I136))="","",OFFSET('Water Data'!$I$27,0,10*ROW('Water Data'!I136)))</f>
        <v/>
      </c>
      <c r="CI142" s="272" t="str">
        <f ca="true">+IF(OFFSET('Water Data'!$I$28,0,10*ROW('Water Data'!I136))="","",OFFSET('Water Data'!$I$28,0,10*ROW('Water Data'!I136)))</f>
        <v/>
      </c>
      <c r="CJ142" s="272" t="str">
        <f ca="true">+IF(OFFSET('Water Data'!$I$29,0,10*ROW('Water Data'!I136))="","",OFFSET('Water Data'!$I$29,0,10*ROW('Water Data'!I136)))</f>
        <v/>
      </c>
      <c r="CK142" s="272" t="str">
        <f ca="true">+IF(OFFSET('Sanitation Data'!$D$28,0,10*ROW('Sanitation Data'!D136))="","",OFFSET('Sanitation Data'!$D$28,0,10*ROW('Sanitation Data'!D136)))</f>
        <v/>
      </c>
      <c r="CL142" s="272" t="str">
        <f ca="true">+IF(OFFSET('Sanitation Data'!$D$29,0,10*ROW('Sanitation Data'!D136))="","",OFFSET('Sanitation Data'!$D$29,0,10*ROW('Sanitation Data'!D136)))</f>
        <v/>
      </c>
      <c r="CM142" s="272" t="str">
        <f ca="true">+IF(OFFSET('Sanitation Data'!$D$30,0,10*ROW('Sanitation Data'!D136))="","",OFFSET('Sanitation Data'!$D$30,0,10*ROW('Sanitation Data'!D136)))</f>
        <v/>
      </c>
      <c r="CN142" s="272" t="str">
        <f ca="true">+IF(OFFSET('Sanitation Data'!$D$31,0,10*ROW('Sanitation Data'!D136))="","",OFFSET('Sanitation Data'!$D$31,0,10*ROW('Sanitation Data'!D136)))</f>
        <v/>
      </c>
      <c r="CO142" s="272" t="str">
        <f ca="true">+IF(OFFSET('Sanitation Data'!$D$32,0,10*ROW('Sanitation Data'!D136))="","",OFFSET('Sanitation Data'!$D$32,0,10*ROW('Sanitation Data'!D136)))</f>
        <v/>
      </c>
      <c r="CP142" s="272" t="str">
        <f ca="true">+IF(OFFSET('Sanitation Data'!$E$28,0,10*ROW('Sanitation Data'!E136))="","",OFFSET('Sanitation Data'!$E$28,0,10*ROW('Sanitation Data'!E136)))</f>
        <v/>
      </c>
      <c r="CQ142" s="272" t="str">
        <f ca="true">+IF(OFFSET('Sanitation Data'!$E$29,0,10*ROW('Sanitation Data'!E136))="","",OFFSET('Sanitation Data'!$E$29,0,10*ROW('Sanitation Data'!E136)))</f>
        <v/>
      </c>
      <c r="CR142" s="272" t="str">
        <f ca="true">+IF(OFFSET('Sanitation Data'!$E$30,0,10*ROW('Sanitation Data'!E136))="","",OFFSET('Sanitation Data'!$E$30,0,10*ROW('Sanitation Data'!E136)))</f>
        <v/>
      </c>
      <c r="CS142" s="272" t="str">
        <f ca="true">+IF(OFFSET('Sanitation Data'!$E$31,0,10*ROW('Sanitation Data'!E136))="","",OFFSET('Sanitation Data'!$E$31,0,10*ROW('Sanitation Data'!E136)))</f>
        <v/>
      </c>
      <c r="CT142" s="272" t="str">
        <f ca="true">+IF(OFFSET('Sanitation Data'!$E$32,0,10*ROW('Sanitation Data'!E136))="","",OFFSET('Sanitation Data'!$E$32,0,10*ROW('Sanitation Data'!E136)))</f>
        <v/>
      </c>
      <c r="CU142" s="272" t="str">
        <f ca="true">+IF(OFFSET('Sanitation Data'!$F$28,0,10*ROW('Sanitation Data'!F136))="","",OFFSET('Sanitation Data'!$F$28,0,10*ROW('Sanitation Data'!F136)))</f>
        <v/>
      </c>
      <c r="CV142" s="272" t="str">
        <f ca="true">+IF(OFFSET('Sanitation Data'!$F$29,0,10*ROW('Sanitation Data'!F136))="","",OFFSET('Sanitation Data'!$F$29,0,10*ROW('Sanitation Data'!F136)))</f>
        <v/>
      </c>
      <c r="CW142" s="272" t="str">
        <f ca="true">+IF(OFFSET('Sanitation Data'!$F$30,0,10*ROW('Sanitation Data'!F136))="","",OFFSET('Sanitation Data'!$F$30,0,10*ROW('Sanitation Data'!F136)))</f>
        <v/>
      </c>
      <c r="CX142" s="272" t="str">
        <f ca="true">+IF(OFFSET('Sanitation Data'!$F$31,0,10*ROW('Sanitation Data'!F136))="","",OFFSET('Sanitation Data'!$F$31,0,10*ROW('Sanitation Data'!F136)))</f>
        <v/>
      </c>
      <c r="CY142" s="272" t="str">
        <f ca="true">+IF(OFFSET('Sanitation Data'!$F$32,0,10*ROW('Sanitation Data'!F136))="","",OFFSET('Sanitation Data'!$F$32,0,10*ROW('Sanitation Data'!F136)))</f>
        <v/>
      </c>
      <c r="CZ142" s="272" t="str">
        <f ca="true">+IF(OFFSET('Sanitation Data'!$G$28,0,10*ROW('Sanitation Data'!G136))="","",OFFSET('Sanitation Data'!$G$28,0,10*ROW('Sanitation Data'!G136)))</f>
        <v/>
      </c>
      <c r="DA142" s="272" t="str">
        <f ca="true">+IF(OFFSET('Sanitation Data'!$G$29,0,10*ROW('Sanitation Data'!G136))="","",OFFSET('Sanitation Data'!$G$29,0,10*ROW('Sanitation Data'!G136)))</f>
        <v/>
      </c>
      <c r="DB142" s="272" t="str">
        <f ca="true">+IF(OFFSET('Sanitation Data'!$G$30,0,10*ROW('Sanitation Data'!G136))="","",OFFSET('Sanitation Data'!$G$30,0,10*ROW('Sanitation Data'!G136)))</f>
        <v/>
      </c>
      <c r="DC142" s="272" t="str">
        <f ca="true">+IF(OFFSET('Sanitation Data'!$G$31,0,10*ROW('Sanitation Data'!G136))="","",OFFSET('Sanitation Data'!$G$31,0,10*ROW('Sanitation Data'!G136)))</f>
        <v/>
      </c>
      <c r="DD142" s="272" t="str">
        <f ca="true">+IF(OFFSET('Sanitation Data'!$G$32,0,10*ROW('Sanitation Data'!G136))="","",OFFSET('Sanitation Data'!$G$32,0,10*ROW('Sanitation Data'!G136)))</f>
        <v/>
      </c>
      <c r="DE142" s="272" t="str">
        <f ca="true">+IF(OFFSET('Sanitation Data'!$H$28,0,10*ROW('Sanitation Data'!H136))="","",OFFSET('Sanitation Data'!$H$28,0,10*ROW('Sanitation Data'!H136)))</f>
        <v/>
      </c>
      <c r="DF142" s="272" t="str">
        <f ca="true">+IF(OFFSET('Sanitation Data'!$H$29,0,10*ROW('Sanitation Data'!H136))="","",OFFSET('Sanitation Data'!$H$29,0,10*ROW('Sanitation Data'!H136)))</f>
        <v/>
      </c>
      <c r="DG142" s="272" t="str">
        <f ca="true">+IF(OFFSET('Sanitation Data'!$H$30,0,10*ROW('Sanitation Data'!H136))="","",OFFSET('Sanitation Data'!$H$30,0,10*ROW('Sanitation Data'!H136)))</f>
        <v/>
      </c>
      <c r="DH142" s="272" t="str">
        <f ca="true">+IF(OFFSET('Sanitation Data'!$H$31,0,10*ROW('Sanitation Data'!H136))="","",OFFSET('Sanitation Data'!$H$31,0,10*ROW('Sanitation Data'!H136)))</f>
        <v/>
      </c>
      <c r="DI142" s="272" t="str">
        <f ca="true">+IF(OFFSET('Sanitation Data'!$H$32,0,10*ROW('Sanitation Data'!H136))="","",OFFSET('Sanitation Data'!$H$32,0,10*ROW('Sanitation Data'!H136)))</f>
        <v/>
      </c>
      <c r="DJ142" s="272" t="str">
        <f ca="true">+IF(OFFSET('Sanitation Data'!$I$28,0,10*ROW('Sanitation Data'!I136))="","",OFFSET('Sanitation Data'!$I$28,0,10*ROW('Sanitation Data'!I136)))</f>
        <v/>
      </c>
      <c r="DK142" s="272" t="str">
        <f ca="true">+IF(OFFSET('Sanitation Data'!$I$29,0,10*ROW('Sanitation Data'!I136))="","",OFFSET('Sanitation Data'!$I$29,0,10*ROW('Sanitation Data'!I136)))</f>
        <v/>
      </c>
      <c r="DL142" s="272" t="str">
        <f ca="true">+IF(OFFSET('Sanitation Data'!$I$30,0,10*ROW('Sanitation Data'!I136))="","",OFFSET('Sanitation Data'!$I$30,0,10*ROW('Sanitation Data'!I136)))</f>
        <v/>
      </c>
      <c r="DM142" s="272" t="str">
        <f ca="true">+IF(OFFSET('Sanitation Data'!$I$31,0,10*ROW('Sanitation Data'!I136))="","",OFFSET('Sanitation Data'!$I$31,0,10*ROW('Sanitation Data'!I136)))</f>
        <v/>
      </c>
      <c r="DN142" s="272" t="str">
        <f ca="true">+IF(OFFSET('Sanitation Data'!$I$32,0,10*ROW('Sanitation Data'!I136))="","",OFFSET('Sanitation Data'!$I$32,0,10*ROW('Sanitation Data'!I136)))</f>
        <v/>
      </c>
      <c r="DO142" s="272" t="str">
        <f ca="true">+IF(OFFSET('Hygiene Data'!$D$11,0,10*ROW('Hygiene Data'!D136))="","",OFFSET('Hygiene Data'!$D$11,0,10*ROW('Hygiene Data'!D136)))</f>
        <v/>
      </c>
      <c r="DP142" s="272" t="str">
        <f ca="true">+IF(OFFSET('Hygiene Data'!$D$12,0,10*ROW('Hygiene Data'!D136))="","",OFFSET('Hygiene Data'!$D$12,0,10*ROW('Hygiene Data'!D136)))</f>
        <v/>
      </c>
      <c r="DQ142" s="272" t="str">
        <f ca="true">+IF(OFFSET('Hygiene Data'!$D$13,0,10*ROW('Hygiene Data'!D136))="","",OFFSET('Hygiene Data'!$D$13,0,10*ROW('Hygiene Data'!D136)))</f>
        <v/>
      </c>
      <c r="DR142" s="272" t="str">
        <f ca="true">+IF(OFFSET('Hygiene Data'!$E$11,0,10*ROW('Hygiene Data'!E136))="","",OFFSET('Hygiene Data'!$E$11,0,10*ROW('Hygiene Data'!E136)))</f>
        <v/>
      </c>
      <c r="DS142" s="272" t="str">
        <f ca="true">+IF(OFFSET('Hygiene Data'!$E$12,0,10*ROW('Hygiene Data'!E136))="","",OFFSET('Hygiene Data'!$E$12,0,10*ROW('Hygiene Data'!E136)))</f>
        <v/>
      </c>
      <c r="DT142" s="272" t="str">
        <f ca="true">+IF(OFFSET('Hygiene Data'!$E$13,0,10*ROW('Hygiene Data'!E136))="","",OFFSET('Hygiene Data'!$E$13,0,10*ROW('Hygiene Data'!E136)))</f>
        <v/>
      </c>
      <c r="DU142" s="272" t="str">
        <f ca="true">+IF(OFFSET('Hygiene Data'!$F$11,0,10*ROW('Hygiene Data'!F136))="","",OFFSET('Hygiene Data'!$F$11,0,10*ROW('Hygiene Data'!F136)))</f>
        <v/>
      </c>
      <c r="DV142" s="272" t="str">
        <f ca="true">+IF(OFFSET('Hygiene Data'!$F$12,0,10*ROW('Hygiene Data'!F136))="","",OFFSET('Hygiene Data'!$F$12,0,10*ROW('Hygiene Data'!F136)))</f>
        <v/>
      </c>
      <c r="DW142" s="272" t="str">
        <f ca="true">+IF(OFFSET('Hygiene Data'!$F$13,0,10*ROW('Hygiene Data'!F136))="","",OFFSET('Hygiene Data'!$F$13,0,10*ROW('Hygiene Data'!F136)))</f>
        <v/>
      </c>
      <c r="DX142" s="272" t="str">
        <f ca="true">+IF(OFFSET('Hygiene Data'!$G$11,0,10*ROW('Hygiene Data'!G136))="","",OFFSET('Hygiene Data'!$G$11,0,10*ROW('Hygiene Data'!G136)))</f>
        <v/>
      </c>
      <c r="DY142" s="272" t="str">
        <f ca="true">+IF(OFFSET('Hygiene Data'!$G$12,0,10*ROW('Hygiene Data'!G136))="","",OFFSET('Hygiene Data'!$G$12,0,10*ROW('Hygiene Data'!G136)))</f>
        <v/>
      </c>
      <c r="DZ142" s="272" t="str">
        <f ca="true">+IF(OFFSET('Hygiene Data'!$G$13,0,10*ROW('Hygiene Data'!G136))="","",OFFSET('Hygiene Data'!$G$13,0,10*ROW('Hygiene Data'!G136)))</f>
        <v/>
      </c>
      <c r="EA142" s="272" t="str">
        <f ca="true">+IF(OFFSET('Hygiene Data'!$H$11,0,10*ROW('Hygiene Data'!H136))="","",OFFSET('Hygiene Data'!$H$11,0,10*ROW('Hygiene Data'!H136)))</f>
        <v/>
      </c>
      <c r="EB142" s="272" t="str">
        <f ca="true">+IF(OFFSET('Hygiene Data'!$H$12,0,10*ROW('Hygiene Data'!H136))="","",OFFSET('Hygiene Data'!$H$12,0,10*ROW('Hygiene Data'!H136)))</f>
        <v/>
      </c>
      <c r="EC142" s="272" t="str">
        <f ca="true">+IF(OFFSET('Hygiene Data'!$H$13,0,10*ROW('Hygiene Data'!H136))="","",OFFSET('Hygiene Data'!$H$13,0,10*ROW('Hygiene Data'!H136)))</f>
        <v/>
      </c>
      <c r="ED142" s="272" t="str">
        <f ca="true">+IF(OFFSET('Hygiene Data'!$I$11,0,10*ROW('Hygiene Data'!I136))="","",OFFSET('Hygiene Data'!$I$11,0,10*ROW('Hygiene Data'!I136)))</f>
        <v/>
      </c>
      <c r="EE142" s="272" t="str">
        <f ca="true">+IF(OFFSET('Hygiene Data'!$I$12,0,10*ROW('Hygiene Data'!I136))="","",OFFSET('Hygiene Data'!$I$12,0,10*ROW('Hygiene Data'!I136)))</f>
        <v/>
      </c>
      <c r="EF142" s="272" t="str">
        <f ca="true">+IF(OFFSET('Hygiene Data'!$I$13,0,10*ROW('Hygiene Data'!I136))="","",OFFSET('Hygiene Data'!$I$13,0,10*ROW('Hygiene Data'!I136)))</f>
        <v/>
      </c>
    </row>
    <row xmlns:x14ac="http://schemas.microsoft.com/office/spreadsheetml/2009/9/ac" r="143" x14ac:dyDescent="0.2">
      <c r="A143" s="36" t="str">
        <f ca="true">+IF(OFFSET('Water Data'!$B$2,0,10*ROW('Water Data'!E137))="","",OFFSET('Water Data'!$B$2,0,10*ROW('Water Data'!E137)))</f>
        <v/>
      </c>
      <c r="B143" s="36" t="str">
        <f ca="true">+IF(OFFSET('Water Data'!$C$2,0,10*ROW('Water Data'!F137))="","",OFFSET('Water Data'!$C$2,0,10*ROW('Water Data'!F137)))</f>
        <v/>
      </c>
      <c r="C143" s="328" t="str">
        <f t="shared" ca="true" si="2"/>
        <v/>
      </c>
      <c r="D143" s="93"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93"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93"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93"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93"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93"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93"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93"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93"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93"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93"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93"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93"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93"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93"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93"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93"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93"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94"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94"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94"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94"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94"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94"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94"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94"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94"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94"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94"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94"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94"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94"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94"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94"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94"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94"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94"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94"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94"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94"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94"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94"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94"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94"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94"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94"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94"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94"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95"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95"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95"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95"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95"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95"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95"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95"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95"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95"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95"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95"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95"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95"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95"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95"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95"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95"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72"/>
      <c r="BS143" s="272" t="str">
        <f ca="true">+IF(OFFSET('Water Data'!$D$27,0,10*ROW('Water Data'!D137))="","",OFFSET('Water Data'!$D$27,0,10*ROW('Water Data'!D137)))</f>
        <v/>
      </c>
      <c r="BT143" s="272" t="str">
        <f ca="true">+IF(OFFSET('Water Data'!$D$28,0,10*ROW('Water Data'!D137))="","",OFFSET('Water Data'!$D$28,0,10*ROW('Water Data'!D137)))</f>
        <v/>
      </c>
      <c r="BU143" s="272" t="str">
        <f ca="true">+IF(OFFSET('Water Data'!$D$29,0,10*ROW('Water Data'!D137))="","",OFFSET('Water Data'!$D$29,0,10*ROW('Water Data'!D137)))</f>
        <v/>
      </c>
      <c r="BV143" s="272" t="str">
        <f ca="true">+IF(OFFSET('Water Data'!$E$27,0,10*ROW('Water Data'!E137))="","",OFFSET('Water Data'!$E$27,0,10*ROW('Water Data'!E137)))</f>
        <v/>
      </c>
      <c r="BW143" s="272" t="str">
        <f ca="true">+IF(OFFSET('Water Data'!$E$28,0,10*ROW('Water Data'!E137))="","",OFFSET('Water Data'!$E$28,0,10*ROW('Water Data'!E137)))</f>
        <v/>
      </c>
      <c r="BX143" s="272" t="str">
        <f ca="true">+IF(OFFSET('Water Data'!$E$29,0,10*ROW('Water Data'!E137))="","",OFFSET('Water Data'!$E$29,0,10*ROW('Water Data'!E137)))</f>
        <v/>
      </c>
      <c r="BY143" s="272" t="str">
        <f ca="true">+IF(OFFSET('Water Data'!$F$27,0,10*ROW('Water Data'!F137))="","",OFFSET('Water Data'!$F$27,0,10*ROW('Water Data'!F137)))</f>
        <v/>
      </c>
      <c r="BZ143" s="272" t="str">
        <f ca="true">+IF(OFFSET('Water Data'!$F$28,0,10*ROW('Water Data'!F137))="","",OFFSET('Water Data'!$F$28,0,10*ROW('Water Data'!F137)))</f>
        <v/>
      </c>
      <c r="CA143" s="272" t="str">
        <f ca="true">+IF(OFFSET('Water Data'!$F$29,0,10*ROW('Water Data'!F137))="","",OFFSET('Water Data'!$F$29,0,10*ROW('Water Data'!F137)))</f>
        <v/>
      </c>
      <c r="CB143" s="272" t="str">
        <f ca="true">+IF(OFFSET('Water Data'!$G$27,0,10*ROW('Water Data'!G137))="","",OFFSET('Water Data'!$G$27,0,10*ROW('Water Data'!G137)))</f>
        <v/>
      </c>
      <c r="CC143" s="272" t="str">
        <f ca="true">+IF(OFFSET('Water Data'!$G$28,0,10*ROW('Water Data'!G137))="","",OFFSET('Water Data'!$G$28,0,10*ROW('Water Data'!G137)))</f>
        <v/>
      </c>
      <c r="CD143" s="272" t="str">
        <f ca="true">+IF(OFFSET('Water Data'!$G$29,0,10*ROW('Water Data'!G137))="","",OFFSET('Water Data'!$G$29,0,10*ROW('Water Data'!G137)))</f>
        <v/>
      </c>
      <c r="CE143" s="272" t="str">
        <f ca="true">+IF(OFFSET('Water Data'!$H$27,0,10*ROW('Water Data'!H137))="","",OFFSET('Water Data'!$H$27,0,10*ROW('Water Data'!H137)))</f>
        <v/>
      </c>
      <c r="CF143" s="272" t="str">
        <f ca="true">+IF(OFFSET('Water Data'!$H$28,0,10*ROW('Water Data'!H137))="","",OFFSET('Water Data'!$H$28,0,10*ROW('Water Data'!H137)))</f>
        <v/>
      </c>
      <c r="CG143" s="272" t="str">
        <f ca="true">+IF(OFFSET('Water Data'!$H$29,0,10*ROW('Water Data'!H137))="","",OFFSET('Water Data'!$H$29,0,10*ROW('Water Data'!H137)))</f>
        <v/>
      </c>
      <c r="CH143" s="272" t="str">
        <f ca="true">+IF(OFFSET('Water Data'!$I$27,0,10*ROW('Water Data'!I137))="","",OFFSET('Water Data'!$I$27,0,10*ROW('Water Data'!I137)))</f>
        <v/>
      </c>
      <c r="CI143" s="272" t="str">
        <f ca="true">+IF(OFFSET('Water Data'!$I$28,0,10*ROW('Water Data'!I137))="","",OFFSET('Water Data'!$I$28,0,10*ROW('Water Data'!I137)))</f>
        <v/>
      </c>
      <c r="CJ143" s="272" t="str">
        <f ca="true">+IF(OFFSET('Water Data'!$I$29,0,10*ROW('Water Data'!I137))="","",OFFSET('Water Data'!$I$29,0,10*ROW('Water Data'!I137)))</f>
        <v/>
      </c>
      <c r="CK143" s="272" t="str">
        <f ca="true">+IF(OFFSET('Sanitation Data'!$D$28,0,10*ROW('Sanitation Data'!D137))="","",OFFSET('Sanitation Data'!$D$28,0,10*ROW('Sanitation Data'!D137)))</f>
        <v/>
      </c>
      <c r="CL143" s="272" t="str">
        <f ca="true">+IF(OFFSET('Sanitation Data'!$D$29,0,10*ROW('Sanitation Data'!D137))="","",OFFSET('Sanitation Data'!$D$29,0,10*ROW('Sanitation Data'!D137)))</f>
        <v/>
      </c>
      <c r="CM143" s="272" t="str">
        <f ca="true">+IF(OFFSET('Sanitation Data'!$D$30,0,10*ROW('Sanitation Data'!D137))="","",OFFSET('Sanitation Data'!$D$30,0,10*ROW('Sanitation Data'!D137)))</f>
        <v/>
      </c>
      <c r="CN143" s="272" t="str">
        <f ca="true">+IF(OFFSET('Sanitation Data'!$D$31,0,10*ROW('Sanitation Data'!D137))="","",OFFSET('Sanitation Data'!$D$31,0,10*ROW('Sanitation Data'!D137)))</f>
        <v/>
      </c>
      <c r="CO143" s="272" t="str">
        <f ca="true">+IF(OFFSET('Sanitation Data'!$D$32,0,10*ROW('Sanitation Data'!D137))="","",OFFSET('Sanitation Data'!$D$32,0,10*ROW('Sanitation Data'!D137)))</f>
        <v/>
      </c>
      <c r="CP143" s="272" t="str">
        <f ca="true">+IF(OFFSET('Sanitation Data'!$E$28,0,10*ROW('Sanitation Data'!E137))="","",OFFSET('Sanitation Data'!$E$28,0,10*ROW('Sanitation Data'!E137)))</f>
        <v/>
      </c>
      <c r="CQ143" s="272" t="str">
        <f ca="true">+IF(OFFSET('Sanitation Data'!$E$29,0,10*ROW('Sanitation Data'!E137))="","",OFFSET('Sanitation Data'!$E$29,0,10*ROW('Sanitation Data'!E137)))</f>
        <v/>
      </c>
      <c r="CR143" s="272" t="str">
        <f ca="true">+IF(OFFSET('Sanitation Data'!$E$30,0,10*ROW('Sanitation Data'!E137))="","",OFFSET('Sanitation Data'!$E$30,0,10*ROW('Sanitation Data'!E137)))</f>
        <v/>
      </c>
      <c r="CS143" s="272" t="str">
        <f ca="true">+IF(OFFSET('Sanitation Data'!$E$31,0,10*ROW('Sanitation Data'!E137))="","",OFFSET('Sanitation Data'!$E$31,0,10*ROW('Sanitation Data'!E137)))</f>
        <v/>
      </c>
      <c r="CT143" s="272" t="str">
        <f ca="true">+IF(OFFSET('Sanitation Data'!$E$32,0,10*ROW('Sanitation Data'!E137))="","",OFFSET('Sanitation Data'!$E$32,0,10*ROW('Sanitation Data'!E137)))</f>
        <v/>
      </c>
      <c r="CU143" s="272" t="str">
        <f ca="true">+IF(OFFSET('Sanitation Data'!$F$28,0,10*ROW('Sanitation Data'!F137))="","",OFFSET('Sanitation Data'!$F$28,0,10*ROW('Sanitation Data'!F137)))</f>
        <v/>
      </c>
      <c r="CV143" s="272" t="str">
        <f ca="true">+IF(OFFSET('Sanitation Data'!$F$29,0,10*ROW('Sanitation Data'!F137))="","",OFFSET('Sanitation Data'!$F$29,0,10*ROW('Sanitation Data'!F137)))</f>
        <v/>
      </c>
      <c r="CW143" s="272" t="str">
        <f ca="true">+IF(OFFSET('Sanitation Data'!$F$30,0,10*ROW('Sanitation Data'!F137))="","",OFFSET('Sanitation Data'!$F$30,0,10*ROW('Sanitation Data'!F137)))</f>
        <v/>
      </c>
      <c r="CX143" s="272" t="str">
        <f ca="true">+IF(OFFSET('Sanitation Data'!$F$31,0,10*ROW('Sanitation Data'!F137))="","",OFFSET('Sanitation Data'!$F$31,0,10*ROW('Sanitation Data'!F137)))</f>
        <v/>
      </c>
      <c r="CY143" s="272" t="str">
        <f ca="true">+IF(OFFSET('Sanitation Data'!$F$32,0,10*ROW('Sanitation Data'!F137))="","",OFFSET('Sanitation Data'!$F$32,0,10*ROW('Sanitation Data'!F137)))</f>
        <v/>
      </c>
      <c r="CZ143" s="272" t="str">
        <f ca="true">+IF(OFFSET('Sanitation Data'!$G$28,0,10*ROW('Sanitation Data'!G137))="","",OFFSET('Sanitation Data'!$G$28,0,10*ROW('Sanitation Data'!G137)))</f>
        <v/>
      </c>
      <c r="DA143" s="272" t="str">
        <f ca="true">+IF(OFFSET('Sanitation Data'!$G$29,0,10*ROW('Sanitation Data'!G137))="","",OFFSET('Sanitation Data'!$G$29,0,10*ROW('Sanitation Data'!G137)))</f>
        <v/>
      </c>
      <c r="DB143" s="272" t="str">
        <f ca="true">+IF(OFFSET('Sanitation Data'!$G$30,0,10*ROW('Sanitation Data'!G137))="","",OFFSET('Sanitation Data'!$G$30,0,10*ROW('Sanitation Data'!G137)))</f>
        <v/>
      </c>
      <c r="DC143" s="272" t="str">
        <f ca="true">+IF(OFFSET('Sanitation Data'!$G$31,0,10*ROW('Sanitation Data'!G137))="","",OFFSET('Sanitation Data'!$G$31,0,10*ROW('Sanitation Data'!G137)))</f>
        <v/>
      </c>
      <c r="DD143" s="272" t="str">
        <f ca="true">+IF(OFFSET('Sanitation Data'!$G$32,0,10*ROW('Sanitation Data'!G137))="","",OFFSET('Sanitation Data'!$G$32,0,10*ROW('Sanitation Data'!G137)))</f>
        <v/>
      </c>
      <c r="DE143" s="272" t="str">
        <f ca="true">+IF(OFFSET('Sanitation Data'!$H$28,0,10*ROW('Sanitation Data'!H137))="","",OFFSET('Sanitation Data'!$H$28,0,10*ROW('Sanitation Data'!H137)))</f>
        <v/>
      </c>
      <c r="DF143" s="272" t="str">
        <f ca="true">+IF(OFFSET('Sanitation Data'!$H$29,0,10*ROW('Sanitation Data'!H137))="","",OFFSET('Sanitation Data'!$H$29,0,10*ROW('Sanitation Data'!H137)))</f>
        <v/>
      </c>
      <c r="DG143" s="272" t="str">
        <f ca="true">+IF(OFFSET('Sanitation Data'!$H$30,0,10*ROW('Sanitation Data'!H137))="","",OFFSET('Sanitation Data'!$H$30,0,10*ROW('Sanitation Data'!H137)))</f>
        <v/>
      </c>
      <c r="DH143" s="272" t="str">
        <f ca="true">+IF(OFFSET('Sanitation Data'!$H$31,0,10*ROW('Sanitation Data'!H137))="","",OFFSET('Sanitation Data'!$H$31,0,10*ROW('Sanitation Data'!H137)))</f>
        <v/>
      </c>
      <c r="DI143" s="272" t="str">
        <f ca="true">+IF(OFFSET('Sanitation Data'!$H$32,0,10*ROW('Sanitation Data'!H137))="","",OFFSET('Sanitation Data'!$H$32,0,10*ROW('Sanitation Data'!H137)))</f>
        <v/>
      </c>
      <c r="DJ143" s="272" t="str">
        <f ca="true">+IF(OFFSET('Sanitation Data'!$I$28,0,10*ROW('Sanitation Data'!I137))="","",OFFSET('Sanitation Data'!$I$28,0,10*ROW('Sanitation Data'!I137)))</f>
        <v/>
      </c>
      <c r="DK143" s="272" t="str">
        <f ca="true">+IF(OFFSET('Sanitation Data'!$I$29,0,10*ROW('Sanitation Data'!I137))="","",OFFSET('Sanitation Data'!$I$29,0,10*ROW('Sanitation Data'!I137)))</f>
        <v/>
      </c>
      <c r="DL143" s="272" t="str">
        <f ca="true">+IF(OFFSET('Sanitation Data'!$I$30,0,10*ROW('Sanitation Data'!I137))="","",OFFSET('Sanitation Data'!$I$30,0,10*ROW('Sanitation Data'!I137)))</f>
        <v/>
      </c>
      <c r="DM143" s="272" t="str">
        <f ca="true">+IF(OFFSET('Sanitation Data'!$I$31,0,10*ROW('Sanitation Data'!I137))="","",OFFSET('Sanitation Data'!$I$31,0,10*ROW('Sanitation Data'!I137)))</f>
        <v/>
      </c>
      <c r="DN143" s="272" t="str">
        <f ca="true">+IF(OFFSET('Sanitation Data'!$I$32,0,10*ROW('Sanitation Data'!I137))="","",OFFSET('Sanitation Data'!$I$32,0,10*ROW('Sanitation Data'!I137)))</f>
        <v/>
      </c>
      <c r="DO143" s="272" t="str">
        <f ca="true">+IF(OFFSET('Hygiene Data'!$D$11,0,10*ROW('Hygiene Data'!D137))="","",OFFSET('Hygiene Data'!$D$11,0,10*ROW('Hygiene Data'!D137)))</f>
        <v/>
      </c>
      <c r="DP143" s="272" t="str">
        <f ca="true">+IF(OFFSET('Hygiene Data'!$D$12,0,10*ROW('Hygiene Data'!D137))="","",OFFSET('Hygiene Data'!$D$12,0,10*ROW('Hygiene Data'!D137)))</f>
        <v/>
      </c>
      <c r="DQ143" s="272" t="str">
        <f ca="true">+IF(OFFSET('Hygiene Data'!$D$13,0,10*ROW('Hygiene Data'!D137))="","",OFFSET('Hygiene Data'!$D$13,0,10*ROW('Hygiene Data'!D137)))</f>
        <v/>
      </c>
      <c r="DR143" s="272" t="str">
        <f ca="true">+IF(OFFSET('Hygiene Data'!$E$11,0,10*ROW('Hygiene Data'!E137))="","",OFFSET('Hygiene Data'!$E$11,0,10*ROW('Hygiene Data'!E137)))</f>
        <v/>
      </c>
      <c r="DS143" s="272" t="str">
        <f ca="true">+IF(OFFSET('Hygiene Data'!$E$12,0,10*ROW('Hygiene Data'!E137))="","",OFFSET('Hygiene Data'!$E$12,0,10*ROW('Hygiene Data'!E137)))</f>
        <v/>
      </c>
      <c r="DT143" s="272" t="str">
        <f ca="true">+IF(OFFSET('Hygiene Data'!$E$13,0,10*ROW('Hygiene Data'!E137))="","",OFFSET('Hygiene Data'!$E$13,0,10*ROW('Hygiene Data'!E137)))</f>
        <v/>
      </c>
      <c r="DU143" s="272" t="str">
        <f ca="true">+IF(OFFSET('Hygiene Data'!$F$11,0,10*ROW('Hygiene Data'!F137))="","",OFFSET('Hygiene Data'!$F$11,0,10*ROW('Hygiene Data'!F137)))</f>
        <v/>
      </c>
      <c r="DV143" s="272" t="str">
        <f ca="true">+IF(OFFSET('Hygiene Data'!$F$12,0,10*ROW('Hygiene Data'!F137))="","",OFFSET('Hygiene Data'!$F$12,0,10*ROW('Hygiene Data'!F137)))</f>
        <v/>
      </c>
      <c r="DW143" s="272" t="str">
        <f ca="true">+IF(OFFSET('Hygiene Data'!$F$13,0,10*ROW('Hygiene Data'!F137))="","",OFFSET('Hygiene Data'!$F$13,0,10*ROW('Hygiene Data'!F137)))</f>
        <v/>
      </c>
      <c r="DX143" s="272" t="str">
        <f ca="true">+IF(OFFSET('Hygiene Data'!$G$11,0,10*ROW('Hygiene Data'!G137))="","",OFFSET('Hygiene Data'!$G$11,0,10*ROW('Hygiene Data'!G137)))</f>
        <v/>
      </c>
      <c r="DY143" s="272" t="str">
        <f ca="true">+IF(OFFSET('Hygiene Data'!$G$12,0,10*ROW('Hygiene Data'!G137))="","",OFFSET('Hygiene Data'!$G$12,0,10*ROW('Hygiene Data'!G137)))</f>
        <v/>
      </c>
      <c r="DZ143" s="272" t="str">
        <f ca="true">+IF(OFFSET('Hygiene Data'!$G$13,0,10*ROW('Hygiene Data'!G137))="","",OFFSET('Hygiene Data'!$G$13,0,10*ROW('Hygiene Data'!G137)))</f>
        <v/>
      </c>
      <c r="EA143" s="272" t="str">
        <f ca="true">+IF(OFFSET('Hygiene Data'!$H$11,0,10*ROW('Hygiene Data'!H137))="","",OFFSET('Hygiene Data'!$H$11,0,10*ROW('Hygiene Data'!H137)))</f>
        <v/>
      </c>
      <c r="EB143" s="272" t="str">
        <f ca="true">+IF(OFFSET('Hygiene Data'!$H$12,0,10*ROW('Hygiene Data'!H137))="","",OFFSET('Hygiene Data'!$H$12,0,10*ROW('Hygiene Data'!H137)))</f>
        <v/>
      </c>
      <c r="EC143" s="272" t="str">
        <f ca="true">+IF(OFFSET('Hygiene Data'!$H$13,0,10*ROW('Hygiene Data'!H137))="","",OFFSET('Hygiene Data'!$H$13,0,10*ROW('Hygiene Data'!H137)))</f>
        <v/>
      </c>
      <c r="ED143" s="272" t="str">
        <f ca="true">+IF(OFFSET('Hygiene Data'!$I$11,0,10*ROW('Hygiene Data'!I137))="","",OFFSET('Hygiene Data'!$I$11,0,10*ROW('Hygiene Data'!I137)))</f>
        <v/>
      </c>
      <c r="EE143" s="272" t="str">
        <f ca="true">+IF(OFFSET('Hygiene Data'!$I$12,0,10*ROW('Hygiene Data'!I137))="","",OFFSET('Hygiene Data'!$I$12,0,10*ROW('Hygiene Data'!I137)))</f>
        <v/>
      </c>
      <c r="EF143" s="272" t="str">
        <f ca="true">+IF(OFFSET('Hygiene Data'!$I$13,0,10*ROW('Hygiene Data'!I137))="","",OFFSET('Hygiene Data'!$I$13,0,10*ROW('Hygiene Data'!I137)))</f>
        <v/>
      </c>
    </row>
    <row xmlns:x14ac="http://schemas.microsoft.com/office/spreadsheetml/2009/9/ac" r="144" x14ac:dyDescent="0.2">
      <c r="A144" s="36" t="str">
        <f ca="true">+IF(OFFSET('Water Data'!$B$2,0,10*ROW('Water Data'!E138))="","",OFFSET('Water Data'!$B$2,0,10*ROW('Water Data'!E138)))</f>
        <v/>
      </c>
      <c r="B144" s="36" t="str">
        <f ca="true">+IF(OFFSET('Water Data'!$C$2,0,10*ROW('Water Data'!F138))="","",OFFSET('Water Data'!$C$2,0,10*ROW('Water Data'!F138)))</f>
        <v/>
      </c>
      <c r="C144" s="328" t="str">
        <f t="shared" ca="true" si="2"/>
        <v/>
      </c>
      <c r="D144" s="93"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93"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93"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93"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93"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93"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93"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93"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93"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93"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93"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93"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93"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93"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93"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93"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93"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93"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94"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94"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94"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94"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94"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94"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94"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94"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94"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94"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94"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94"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94"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94"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94"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94"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94"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94"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94"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94"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94"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94"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94"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94"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94"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94"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94"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94"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94"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94"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95"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95"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95"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95"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95"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95"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95"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95"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95"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95"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95"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95"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95"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95"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95"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95"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95"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95"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72"/>
      <c r="BS144" s="272" t="str">
        <f ca="true">+IF(OFFSET('Water Data'!$D$27,0,10*ROW('Water Data'!D138))="","",OFFSET('Water Data'!$D$27,0,10*ROW('Water Data'!D138)))</f>
        <v/>
      </c>
      <c r="BT144" s="272" t="str">
        <f ca="true">+IF(OFFSET('Water Data'!$D$28,0,10*ROW('Water Data'!D138))="","",OFFSET('Water Data'!$D$28,0,10*ROW('Water Data'!D138)))</f>
        <v/>
      </c>
      <c r="BU144" s="272" t="str">
        <f ca="true">+IF(OFFSET('Water Data'!$D$29,0,10*ROW('Water Data'!D138))="","",OFFSET('Water Data'!$D$29,0,10*ROW('Water Data'!D138)))</f>
        <v/>
      </c>
      <c r="BV144" s="272" t="str">
        <f ca="true">+IF(OFFSET('Water Data'!$E$27,0,10*ROW('Water Data'!E138))="","",OFFSET('Water Data'!$E$27,0,10*ROW('Water Data'!E138)))</f>
        <v/>
      </c>
      <c r="BW144" s="272" t="str">
        <f ca="true">+IF(OFFSET('Water Data'!$E$28,0,10*ROW('Water Data'!E138))="","",OFFSET('Water Data'!$E$28,0,10*ROW('Water Data'!E138)))</f>
        <v/>
      </c>
      <c r="BX144" s="272" t="str">
        <f ca="true">+IF(OFFSET('Water Data'!$E$29,0,10*ROW('Water Data'!E138))="","",OFFSET('Water Data'!$E$29,0,10*ROW('Water Data'!E138)))</f>
        <v/>
      </c>
      <c r="BY144" s="272" t="str">
        <f ca="true">+IF(OFFSET('Water Data'!$F$27,0,10*ROW('Water Data'!F138))="","",OFFSET('Water Data'!$F$27,0,10*ROW('Water Data'!F138)))</f>
        <v/>
      </c>
      <c r="BZ144" s="272" t="str">
        <f ca="true">+IF(OFFSET('Water Data'!$F$28,0,10*ROW('Water Data'!F138))="","",OFFSET('Water Data'!$F$28,0,10*ROW('Water Data'!F138)))</f>
        <v/>
      </c>
      <c r="CA144" s="272" t="str">
        <f ca="true">+IF(OFFSET('Water Data'!$F$29,0,10*ROW('Water Data'!F138))="","",OFFSET('Water Data'!$F$29,0,10*ROW('Water Data'!F138)))</f>
        <v/>
      </c>
      <c r="CB144" s="272" t="str">
        <f ca="true">+IF(OFFSET('Water Data'!$G$27,0,10*ROW('Water Data'!G138))="","",OFFSET('Water Data'!$G$27,0,10*ROW('Water Data'!G138)))</f>
        <v/>
      </c>
      <c r="CC144" s="272" t="str">
        <f ca="true">+IF(OFFSET('Water Data'!$G$28,0,10*ROW('Water Data'!G138))="","",OFFSET('Water Data'!$G$28,0,10*ROW('Water Data'!G138)))</f>
        <v/>
      </c>
      <c r="CD144" s="272" t="str">
        <f ca="true">+IF(OFFSET('Water Data'!$G$29,0,10*ROW('Water Data'!G138))="","",OFFSET('Water Data'!$G$29,0,10*ROW('Water Data'!G138)))</f>
        <v/>
      </c>
      <c r="CE144" s="272" t="str">
        <f ca="true">+IF(OFFSET('Water Data'!$H$27,0,10*ROW('Water Data'!H138))="","",OFFSET('Water Data'!$H$27,0,10*ROW('Water Data'!H138)))</f>
        <v/>
      </c>
      <c r="CF144" s="272" t="str">
        <f ca="true">+IF(OFFSET('Water Data'!$H$28,0,10*ROW('Water Data'!H138))="","",OFFSET('Water Data'!$H$28,0,10*ROW('Water Data'!H138)))</f>
        <v/>
      </c>
      <c r="CG144" s="272" t="str">
        <f ca="true">+IF(OFFSET('Water Data'!$H$29,0,10*ROW('Water Data'!H138))="","",OFFSET('Water Data'!$H$29,0,10*ROW('Water Data'!H138)))</f>
        <v/>
      </c>
      <c r="CH144" s="272" t="str">
        <f ca="true">+IF(OFFSET('Water Data'!$I$27,0,10*ROW('Water Data'!I138))="","",OFFSET('Water Data'!$I$27,0,10*ROW('Water Data'!I138)))</f>
        <v/>
      </c>
      <c r="CI144" s="272" t="str">
        <f ca="true">+IF(OFFSET('Water Data'!$I$28,0,10*ROW('Water Data'!I138))="","",OFFSET('Water Data'!$I$28,0,10*ROW('Water Data'!I138)))</f>
        <v/>
      </c>
      <c r="CJ144" s="272" t="str">
        <f ca="true">+IF(OFFSET('Water Data'!$I$29,0,10*ROW('Water Data'!I138))="","",OFFSET('Water Data'!$I$29,0,10*ROW('Water Data'!I138)))</f>
        <v/>
      </c>
      <c r="CK144" s="272" t="str">
        <f ca="true">+IF(OFFSET('Sanitation Data'!$D$28,0,10*ROW('Sanitation Data'!D138))="","",OFFSET('Sanitation Data'!$D$28,0,10*ROW('Sanitation Data'!D138)))</f>
        <v/>
      </c>
      <c r="CL144" s="272" t="str">
        <f ca="true">+IF(OFFSET('Sanitation Data'!$D$29,0,10*ROW('Sanitation Data'!D138))="","",OFFSET('Sanitation Data'!$D$29,0,10*ROW('Sanitation Data'!D138)))</f>
        <v/>
      </c>
      <c r="CM144" s="272" t="str">
        <f ca="true">+IF(OFFSET('Sanitation Data'!$D$30,0,10*ROW('Sanitation Data'!D138))="","",OFFSET('Sanitation Data'!$D$30,0,10*ROW('Sanitation Data'!D138)))</f>
        <v/>
      </c>
      <c r="CN144" s="272" t="str">
        <f ca="true">+IF(OFFSET('Sanitation Data'!$D$31,0,10*ROW('Sanitation Data'!D138))="","",OFFSET('Sanitation Data'!$D$31,0,10*ROW('Sanitation Data'!D138)))</f>
        <v/>
      </c>
      <c r="CO144" s="272" t="str">
        <f ca="true">+IF(OFFSET('Sanitation Data'!$D$32,0,10*ROW('Sanitation Data'!D138))="","",OFFSET('Sanitation Data'!$D$32,0,10*ROW('Sanitation Data'!D138)))</f>
        <v/>
      </c>
      <c r="CP144" s="272" t="str">
        <f ca="true">+IF(OFFSET('Sanitation Data'!$E$28,0,10*ROW('Sanitation Data'!E138))="","",OFFSET('Sanitation Data'!$E$28,0,10*ROW('Sanitation Data'!E138)))</f>
        <v/>
      </c>
      <c r="CQ144" s="272" t="str">
        <f ca="true">+IF(OFFSET('Sanitation Data'!$E$29,0,10*ROW('Sanitation Data'!E138))="","",OFFSET('Sanitation Data'!$E$29,0,10*ROW('Sanitation Data'!E138)))</f>
        <v/>
      </c>
      <c r="CR144" s="272" t="str">
        <f ca="true">+IF(OFFSET('Sanitation Data'!$E$30,0,10*ROW('Sanitation Data'!E138))="","",OFFSET('Sanitation Data'!$E$30,0,10*ROW('Sanitation Data'!E138)))</f>
        <v/>
      </c>
      <c r="CS144" s="272" t="str">
        <f ca="true">+IF(OFFSET('Sanitation Data'!$E$31,0,10*ROW('Sanitation Data'!E138))="","",OFFSET('Sanitation Data'!$E$31,0,10*ROW('Sanitation Data'!E138)))</f>
        <v/>
      </c>
      <c r="CT144" s="272" t="str">
        <f ca="true">+IF(OFFSET('Sanitation Data'!$E$32,0,10*ROW('Sanitation Data'!E138))="","",OFFSET('Sanitation Data'!$E$32,0,10*ROW('Sanitation Data'!E138)))</f>
        <v/>
      </c>
      <c r="CU144" s="272" t="str">
        <f ca="true">+IF(OFFSET('Sanitation Data'!$F$28,0,10*ROW('Sanitation Data'!F138))="","",OFFSET('Sanitation Data'!$F$28,0,10*ROW('Sanitation Data'!F138)))</f>
        <v/>
      </c>
      <c r="CV144" s="272" t="str">
        <f ca="true">+IF(OFFSET('Sanitation Data'!$F$29,0,10*ROW('Sanitation Data'!F138))="","",OFFSET('Sanitation Data'!$F$29,0,10*ROW('Sanitation Data'!F138)))</f>
        <v/>
      </c>
      <c r="CW144" s="272" t="str">
        <f ca="true">+IF(OFFSET('Sanitation Data'!$F$30,0,10*ROW('Sanitation Data'!F138))="","",OFFSET('Sanitation Data'!$F$30,0,10*ROW('Sanitation Data'!F138)))</f>
        <v/>
      </c>
      <c r="CX144" s="272" t="str">
        <f ca="true">+IF(OFFSET('Sanitation Data'!$F$31,0,10*ROW('Sanitation Data'!F138))="","",OFFSET('Sanitation Data'!$F$31,0,10*ROW('Sanitation Data'!F138)))</f>
        <v/>
      </c>
      <c r="CY144" s="272" t="str">
        <f ca="true">+IF(OFFSET('Sanitation Data'!$F$32,0,10*ROW('Sanitation Data'!F138))="","",OFFSET('Sanitation Data'!$F$32,0,10*ROW('Sanitation Data'!F138)))</f>
        <v/>
      </c>
      <c r="CZ144" s="272" t="str">
        <f ca="true">+IF(OFFSET('Sanitation Data'!$G$28,0,10*ROW('Sanitation Data'!G138))="","",OFFSET('Sanitation Data'!$G$28,0,10*ROW('Sanitation Data'!G138)))</f>
        <v/>
      </c>
      <c r="DA144" s="272" t="str">
        <f ca="true">+IF(OFFSET('Sanitation Data'!$G$29,0,10*ROW('Sanitation Data'!G138))="","",OFFSET('Sanitation Data'!$G$29,0,10*ROW('Sanitation Data'!G138)))</f>
        <v/>
      </c>
      <c r="DB144" s="272" t="str">
        <f ca="true">+IF(OFFSET('Sanitation Data'!$G$30,0,10*ROW('Sanitation Data'!G138))="","",OFFSET('Sanitation Data'!$G$30,0,10*ROW('Sanitation Data'!G138)))</f>
        <v/>
      </c>
      <c r="DC144" s="272" t="str">
        <f ca="true">+IF(OFFSET('Sanitation Data'!$G$31,0,10*ROW('Sanitation Data'!G138))="","",OFFSET('Sanitation Data'!$G$31,0,10*ROW('Sanitation Data'!G138)))</f>
        <v/>
      </c>
      <c r="DD144" s="272" t="str">
        <f ca="true">+IF(OFFSET('Sanitation Data'!$G$32,0,10*ROW('Sanitation Data'!G138))="","",OFFSET('Sanitation Data'!$G$32,0,10*ROW('Sanitation Data'!G138)))</f>
        <v/>
      </c>
      <c r="DE144" s="272" t="str">
        <f ca="true">+IF(OFFSET('Sanitation Data'!$H$28,0,10*ROW('Sanitation Data'!H138))="","",OFFSET('Sanitation Data'!$H$28,0,10*ROW('Sanitation Data'!H138)))</f>
        <v/>
      </c>
      <c r="DF144" s="272" t="str">
        <f ca="true">+IF(OFFSET('Sanitation Data'!$H$29,0,10*ROW('Sanitation Data'!H138))="","",OFFSET('Sanitation Data'!$H$29,0,10*ROW('Sanitation Data'!H138)))</f>
        <v/>
      </c>
      <c r="DG144" s="272" t="str">
        <f ca="true">+IF(OFFSET('Sanitation Data'!$H$30,0,10*ROW('Sanitation Data'!H138))="","",OFFSET('Sanitation Data'!$H$30,0,10*ROW('Sanitation Data'!H138)))</f>
        <v/>
      </c>
      <c r="DH144" s="272" t="str">
        <f ca="true">+IF(OFFSET('Sanitation Data'!$H$31,0,10*ROW('Sanitation Data'!H138))="","",OFFSET('Sanitation Data'!$H$31,0,10*ROW('Sanitation Data'!H138)))</f>
        <v/>
      </c>
      <c r="DI144" s="272" t="str">
        <f ca="true">+IF(OFFSET('Sanitation Data'!$H$32,0,10*ROW('Sanitation Data'!H138))="","",OFFSET('Sanitation Data'!$H$32,0,10*ROW('Sanitation Data'!H138)))</f>
        <v/>
      </c>
      <c r="DJ144" s="272" t="str">
        <f ca="true">+IF(OFFSET('Sanitation Data'!$I$28,0,10*ROW('Sanitation Data'!I138))="","",OFFSET('Sanitation Data'!$I$28,0,10*ROW('Sanitation Data'!I138)))</f>
        <v/>
      </c>
      <c r="DK144" s="272" t="str">
        <f ca="true">+IF(OFFSET('Sanitation Data'!$I$29,0,10*ROW('Sanitation Data'!I138))="","",OFFSET('Sanitation Data'!$I$29,0,10*ROW('Sanitation Data'!I138)))</f>
        <v/>
      </c>
      <c r="DL144" s="272" t="str">
        <f ca="true">+IF(OFFSET('Sanitation Data'!$I$30,0,10*ROW('Sanitation Data'!I138))="","",OFFSET('Sanitation Data'!$I$30,0,10*ROW('Sanitation Data'!I138)))</f>
        <v/>
      </c>
      <c r="DM144" s="272" t="str">
        <f ca="true">+IF(OFFSET('Sanitation Data'!$I$31,0,10*ROW('Sanitation Data'!I138))="","",OFFSET('Sanitation Data'!$I$31,0,10*ROW('Sanitation Data'!I138)))</f>
        <v/>
      </c>
      <c r="DN144" s="272" t="str">
        <f ca="true">+IF(OFFSET('Sanitation Data'!$I$32,0,10*ROW('Sanitation Data'!I138))="","",OFFSET('Sanitation Data'!$I$32,0,10*ROW('Sanitation Data'!I138)))</f>
        <v/>
      </c>
      <c r="DO144" s="272" t="str">
        <f ca="true">+IF(OFFSET('Hygiene Data'!$D$11,0,10*ROW('Hygiene Data'!D138))="","",OFFSET('Hygiene Data'!$D$11,0,10*ROW('Hygiene Data'!D138)))</f>
        <v/>
      </c>
      <c r="DP144" s="272" t="str">
        <f ca="true">+IF(OFFSET('Hygiene Data'!$D$12,0,10*ROW('Hygiene Data'!D138))="","",OFFSET('Hygiene Data'!$D$12,0,10*ROW('Hygiene Data'!D138)))</f>
        <v/>
      </c>
      <c r="DQ144" s="272" t="str">
        <f ca="true">+IF(OFFSET('Hygiene Data'!$D$13,0,10*ROW('Hygiene Data'!D138))="","",OFFSET('Hygiene Data'!$D$13,0,10*ROW('Hygiene Data'!D138)))</f>
        <v/>
      </c>
      <c r="DR144" s="272" t="str">
        <f ca="true">+IF(OFFSET('Hygiene Data'!$E$11,0,10*ROW('Hygiene Data'!E138))="","",OFFSET('Hygiene Data'!$E$11,0,10*ROW('Hygiene Data'!E138)))</f>
        <v/>
      </c>
      <c r="DS144" s="272" t="str">
        <f ca="true">+IF(OFFSET('Hygiene Data'!$E$12,0,10*ROW('Hygiene Data'!E138))="","",OFFSET('Hygiene Data'!$E$12,0,10*ROW('Hygiene Data'!E138)))</f>
        <v/>
      </c>
      <c r="DT144" s="272" t="str">
        <f ca="true">+IF(OFFSET('Hygiene Data'!$E$13,0,10*ROW('Hygiene Data'!E138))="","",OFFSET('Hygiene Data'!$E$13,0,10*ROW('Hygiene Data'!E138)))</f>
        <v/>
      </c>
      <c r="DU144" s="272" t="str">
        <f ca="true">+IF(OFFSET('Hygiene Data'!$F$11,0,10*ROW('Hygiene Data'!F138))="","",OFFSET('Hygiene Data'!$F$11,0,10*ROW('Hygiene Data'!F138)))</f>
        <v/>
      </c>
      <c r="DV144" s="272" t="str">
        <f ca="true">+IF(OFFSET('Hygiene Data'!$F$12,0,10*ROW('Hygiene Data'!F138))="","",OFFSET('Hygiene Data'!$F$12,0,10*ROW('Hygiene Data'!F138)))</f>
        <v/>
      </c>
      <c r="DW144" s="272" t="str">
        <f ca="true">+IF(OFFSET('Hygiene Data'!$F$13,0,10*ROW('Hygiene Data'!F138))="","",OFFSET('Hygiene Data'!$F$13,0,10*ROW('Hygiene Data'!F138)))</f>
        <v/>
      </c>
      <c r="DX144" s="272" t="str">
        <f ca="true">+IF(OFFSET('Hygiene Data'!$G$11,0,10*ROW('Hygiene Data'!G138))="","",OFFSET('Hygiene Data'!$G$11,0,10*ROW('Hygiene Data'!G138)))</f>
        <v/>
      </c>
      <c r="DY144" s="272" t="str">
        <f ca="true">+IF(OFFSET('Hygiene Data'!$G$12,0,10*ROW('Hygiene Data'!G138))="","",OFFSET('Hygiene Data'!$G$12,0,10*ROW('Hygiene Data'!G138)))</f>
        <v/>
      </c>
      <c r="DZ144" s="272" t="str">
        <f ca="true">+IF(OFFSET('Hygiene Data'!$G$13,0,10*ROW('Hygiene Data'!G138))="","",OFFSET('Hygiene Data'!$G$13,0,10*ROW('Hygiene Data'!G138)))</f>
        <v/>
      </c>
      <c r="EA144" s="272" t="str">
        <f ca="true">+IF(OFFSET('Hygiene Data'!$H$11,0,10*ROW('Hygiene Data'!H138))="","",OFFSET('Hygiene Data'!$H$11,0,10*ROW('Hygiene Data'!H138)))</f>
        <v/>
      </c>
      <c r="EB144" s="272" t="str">
        <f ca="true">+IF(OFFSET('Hygiene Data'!$H$12,0,10*ROW('Hygiene Data'!H138))="","",OFFSET('Hygiene Data'!$H$12,0,10*ROW('Hygiene Data'!H138)))</f>
        <v/>
      </c>
      <c r="EC144" s="272" t="str">
        <f ca="true">+IF(OFFSET('Hygiene Data'!$H$13,0,10*ROW('Hygiene Data'!H138))="","",OFFSET('Hygiene Data'!$H$13,0,10*ROW('Hygiene Data'!H138)))</f>
        <v/>
      </c>
      <c r="ED144" s="272" t="str">
        <f ca="true">+IF(OFFSET('Hygiene Data'!$I$11,0,10*ROW('Hygiene Data'!I138))="","",OFFSET('Hygiene Data'!$I$11,0,10*ROW('Hygiene Data'!I138)))</f>
        <v/>
      </c>
      <c r="EE144" s="272" t="str">
        <f ca="true">+IF(OFFSET('Hygiene Data'!$I$12,0,10*ROW('Hygiene Data'!I138))="","",OFFSET('Hygiene Data'!$I$12,0,10*ROW('Hygiene Data'!I138)))</f>
        <v/>
      </c>
      <c r="EF144" s="272" t="str">
        <f ca="true">+IF(OFFSET('Hygiene Data'!$I$13,0,10*ROW('Hygiene Data'!I138))="","",OFFSET('Hygiene Data'!$I$13,0,10*ROW('Hygiene Data'!I138)))</f>
        <v/>
      </c>
    </row>
    <row xmlns:x14ac="http://schemas.microsoft.com/office/spreadsheetml/2009/9/ac" r="145" x14ac:dyDescent="0.2">
      <c r="A145" s="36" t="str">
        <f ca="true">+IF(OFFSET('Water Data'!$B$2,0,10*ROW('Water Data'!E139))="","",OFFSET('Water Data'!$B$2,0,10*ROW('Water Data'!E139)))</f>
        <v/>
      </c>
      <c r="B145" s="36" t="str">
        <f ca="true">+IF(OFFSET('Water Data'!$C$2,0,10*ROW('Water Data'!F139))="","",OFFSET('Water Data'!$C$2,0,10*ROW('Water Data'!F139)))</f>
        <v/>
      </c>
      <c r="C145" s="328" t="str">
        <f t="shared" ca="true" si="2"/>
        <v/>
      </c>
      <c r="D145" s="93"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93"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93"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93"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93"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93"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93"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93"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93"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93"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93"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93"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93"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93"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93"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93"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93"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93"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94"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94"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94"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94"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94"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94"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94"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94"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94"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94"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94"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94"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94"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94"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94"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94"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94"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94"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94"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94"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94"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94"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94"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94"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94"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94"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94"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94"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94"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94"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95"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95"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95"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95"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95"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95"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95"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95"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95"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95"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95"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95"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95"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95"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95"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95"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95"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95"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72"/>
      <c r="BS145" s="272" t="str">
        <f ca="true">+IF(OFFSET('Water Data'!$D$27,0,10*ROW('Water Data'!D139))="","",OFFSET('Water Data'!$D$27,0,10*ROW('Water Data'!D139)))</f>
        <v/>
      </c>
      <c r="BT145" s="272" t="str">
        <f ca="true">+IF(OFFSET('Water Data'!$D$28,0,10*ROW('Water Data'!D139))="","",OFFSET('Water Data'!$D$28,0,10*ROW('Water Data'!D139)))</f>
        <v/>
      </c>
      <c r="BU145" s="272" t="str">
        <f ca="true">+IF(OFFSET('Water Data'!$D$29,0,10*ROW('Water Data'!D139))="","",OFFSET('Water Data'!$D$29,0,10*ROW('Water Data'!D139)))</f>
        <v/>
      </c>
      <c r="BV145" s="272" t="str">
        <f ca="true">+IF(OFFSET('Water Data'!$E$27,0,10*ROW('Water Data'!E139))="","",OFFSET('Water Data'!$E$27,0,10*ROW('Water Data'!E139)))</f>
        <v/>
      </c>
      <c r="BW145" s="272" t="str">
        <f ca="true">+IF(OFFSET('Water Data'!$E$28,0,10*ROW('Water Data'!E139))="","",OFFSET('Water Data'!$E$28,0,10*ROW('Water Data'!E139)))</f>
        <v/>
      </c>
      <c r="BX145" s="272" t="str">
        <f ca="true">+IF(OFFSET('Water Data'!$E$29,0,10*ROW('Water Data'!E139))="","",OFFSET('Water Data'!$E$29,0,10*ROW('Water Data'!E139)))</f>
        <v/>
      </c>
      <c r="BY145" s="272" t="str">
        <f ca="true">+IF(OFFSET('Water Data'!$F$27,0,10*ROW('Water Data'!F139))="","",OFFSET('Water Data'!$F$27,0,10*ROW('Water Data'!F139)))</f>
        <v/>
      </c>
      <c r="BZ145" s="272" t="str">
        <f ca="true">+IF(OFFSET('Water Data'!$F$28,0,10*ROW('Water Data'!F139))="","",OFFSET('Water Data'!$F$28,0,10*ROW('Water Data'!F139)))</f>
        <v/>
      </c>
      <c r="CA145" s="272" t="str">
        <f ca="true">+IF(OFFSET('Water Data'!$F$29,0,10*ROW('Water Data'!F139))="","",OFFSET('Water Data'!$F$29,0,10*ROW('Water Data'!F139)))</f>
        <v/>
      </c>
      <c r="CB145" s="272" t="str">
        <f ca="true">+IF(OFFSET('Water Data'!$G$27,0,10*ROW('Water Data'!G139))="","",OFFSET('Water Data'!$G$27,0,10*ROW('Water Data'!G139)))</f>
        <v/>
      </c>
      <c r="CC145" s="272" t="str">
        <f ca="true">+IF(OFFSET('Water Data'!$G$28,0,10*ROW('Water Data'!G139))="","",OFFSET('Water Data'!$G$28,0,10*ROW('Water Data'!G139)))</f>
        <v/>
      </c>
      <c r="CD145" s="272" t="str">
        <f ca="true">+IF(OFFSET('Water Data'!$G$29,0,10*ROW('Water Data'!G139))="","",OFFSET('Water Data'!$G$29,0,10*ROW('Water Data'!G139)))</f>
        <v/>
      </c>
      <c r="CE145" s="272" t="str">
        <f ca="true">+IF(OFFSET('Water Data'!$H$27,0,10*ROW('Water Data'!H139))="","",OFFSET('Water Data'!$H$27,0,10*ROW('Water Data'!H139)))</f>
        <v/>
      </c>
      <c r="CF145" s="272" t="str">
        <f ca="true">+IF(OFFSET('Water Data'!$H$28,0,10*ROW('Water Data'!H139))="","",OFFSET('Water Data'!$H$28,0,10*ROW('Water Data'!H139)))</f>
        <v/>
      </c>
      <c r="CG145" s="272" t="str">
        <f ca="true">+IF(OFFSET('Water Data'!$H$29,0,10*ROW('Water Data'!H139))="","",OFFSET('Water Data'!$H$29,0,10*ROW('Water Data'!H139)))</f>
        <v/>
      </c>
      <c r="CH145" s="272" t="str">
        <f ca="true">+IF(OFFSET('Water Data'!$I$27,0,10*ROW('Water Data'!I139))="","",OFFSET('Water Data'!$I$27,0,10*ROW('Water Data'!I139)))</f>
        <v/>
      </c>
      <c r="CI145" s="272" t="str">
        <f ca="true">+IF(OFFSET('Water Data'!$I$28,0,10*ROW('Water Data'!I139))="","",OFFSET('Water Data'!$I$28,0,10*ROW('Water Data'!I139)))</f>
        <v/>
      </c>
      <c r="CJ145" s="272" t="str">
        <f ca="true">+IF(OFFSET('Water Data'!$I$29,0,10*ROW('Water Data'!I139))="","",OFFSET('Water Data'!$I$29,0,10*ROW('Water Data'!I139)))</f>
        <v/>
      </c>
      <c r="CK145" s="272" t="str">
        <f ca="true">+IF(OFFSET('Sanitation Data'!$D$28,0,10*ROW('Sanitation Data'!D139))="","",OFFSET('Sanitation Data'!$D$28,0,10*ROW('Sanitation Data'!D139)))</f>
        <v/>
      </c>
      <c r="CL145" s="272" t="str">
        <f ca="true">+IF(OFFSET('Sanitation Data'!$D$29,0,10*ROW('Sanitation Data'!D139))="","",OFFSET('Sanitation Data'!$D$29,0,10*ROW('Sanitation Data'!D139)))</f>
        <v/>
      </c>
      <c r="CM145" s="272" t="str">
        <f ca="true">+IF(OFFSET('Sanitation Data'!$D$30,0,10*ROW('Sanitation Data'!D139))="","",OFFSET('Sanitation Data'!$D$30,0,10*ROW('Sanitation Data'!D139)))</f>
        <v/>
      </c>
      <c r="CN145" s="272" t="str">
        <f ca="true">+IF(OFFSET('Sanitation Data'!$D$31,0,10*ROW('Sanitation Data'!D139))="","",OFFSET('Sanitation Data'!$D$31,0,10*ROW('Sanitation Data'!D139)))</f>
        <v/>
      </c>
      <c r="CO145" s="272" t="str">
        <f ca="true">+IF(OFFSET('Sanitation Data'!$D$32,0,10*ROW('Sanitation Data'!D139))="","",OFFSET('Sanitation Data'!$D$32,0,10*ROW('Sanitation Data'!D139)))</f>
        <v/>
      </c>
      <c r="CP145" s="272" t="str">
        <f ca="true">+IF(OFFSET('Sanitation Data'!$E$28,0,10*ROW('Sanitation Data'!E139))="","",OFFSET('Sanitation Data'!$E$28,0,10*ROW('Sanitation Data'!E139)))</f>
        <v/>
      </c>
      <c r="CQ145" s="272" t="str">
        <f ca="true">+IF(OFFSET('Sanitation Data'!$E$29,0,10*ROW('Sanitation Data'!E139))="","",OFFSET('Sanitation Data'!$E$29,0,10*ROW('Sanitation Data'!E139)))</f>
        <v/>
      </c>
      <c r="CR145" s="272" t="str">
        <f ca="true">+IF(OFFSET('Sanitation Data'!$E$30,0,10*ROW('Sanitation Data'!E139))="","",OFFSET('Sanitation Data'!$E$30,0,10*ROW('Sanitation Data'!E139)))</f>
        <v/>
      </c>
      <c r="CS145" s="272" t="str">
        <f ca="true">+IF(OFFSET('Sanitation Data'!$E$31,0,10*ROW('Sanitation Data'!E139))="","",OFFSET('Sanitation Data'!$E$31,0,10*ROW('Sanitation Data'!E139)))</f>
        <v/>
      </c>
      <c r="CT145" s="272" t="str">
        <f ca="true">+IF(OFFSET('Sanitation Data'!$E$32,0,10*ROW('Sanitation Data'!E139))="","",OFFSET('Sanitation Data'!$E$32,0,10*ROW('Sanitation Data'!E139)))</f>
        <v/>
      </c>
      <c r="CU145" s="272" t="str">
        <f ca="true">+IF(OFFSET('Sanitation Data'!$F$28,0,10*ROW('Sanitation Data'!F139))="","",OFFSET('Sanitation Data'!$F$28,0,10*ROW('Sanitation Data'!F139)))</f>
        <v/>
      </c>
      <c r="CV145" s="272" t="str">
        <f ca="true">+IF(OFFSET('Sanitation Data'!$F$29,0,10*ROW('Sanitation Data'!F139))="","",OFFSET('Sanitation Data'!$F$29,0,10*ROW('Sanitation Data'!F139)))</f>
        <v/>
      </c>
      <c r="CW145" s="272" t="str">
        <f ca="true">+IF(OFFSET('Sanitation Data'!$F$30,0,10*ROW('Sanitation Data'!F139))="","",OFFSET('Sanitation Data'!$F$30,0,10*ROW('Sanitation Data'!F139)))</f>
        <v/>
      </c>
      <c r="CX145" s="272" t="str">
        <f ca="true">+IF(OFFSET('Sanitation Data'!$F$31,0,10*ROW('Sanitation Data'!F139))="","",OFFSET('Sanitation Data'!$F$31,0,10*ROW('Sanitation Data'!F139)))</f>
        <v/>
      </c>
      <c r="CY145" s="272" t="str">
        <f ca="true">+IF(OFFSET('Sanitation Data'!$F$32,0,10*ROW('Sanitation Data'!F139))="","",OFFSET('Sanitation Data'!$F$32,0,10*ROW('Sanitation Data'!F139)))</f>
        <v/>
      </c>
      <c r="CZ145" s="272" t="str">
        <f ca="true">+IF(OFFSET('Sanitation Data'!$G$28,0,10*ROW('Sanitation Data'!G139))="","",OFFSET('Sanitation Data'!$G$28,0,10*ROW('Sanitation Data'!G139)))</f>
        <v/>
      </c>
      <c r="DA145" s="272" t="str">
        <f ca="true">+IF(OFFSET('Sanitation Data'!$G$29,0,10*ROW('Sanitation Data'!G139))="","",OFFSET('Sanitation Data'!$G$29,0,10*ROW('Sanitation Data'!G139)))</f>
        <v/>
      </c>
      <c r="DB145" s="272" t="str">
        <f ca="true">+IF(OFFSET('Sanitation Data'!$G$30,0,10*ROW('Sanitation Data'!G139))="","",OFFSET('Sanitation Data'!$G$30,0,10*ROW('Sanitation Data'!G139)))</f>
        <v/>
      </c>
      <c r="DC145" s="272" t="str">
        <f ca="true">+IF(OFFSET('Sanitation Data'!$G$31,0,10*ROW('Sanitation Data'!G139))="","",OFFSET('Sanitation Data'!$G$31,0,10*ROW('Sanitation Data'!G139)))</f>
        <v/>
      </c>
      <c r="DD145" s="272" t="str">
        <f ca="true">+IF(OFFSET('Sanitation Data'!$G$32,0,10*ROW('Sanitation Data'!G139))="","",OFFSET('Sanitation Data'!$G$32,0,10*ROW('Sanitation Data'!G139)))</f>
        <v/>
      </c>
      <c r="DE145" s="272" t="str">
        <f ca="true">+IF(OFFSET('Sanitation Data'!$H$28,0,10*ROW('Sanitation Data'!H139))="","",OFFSET('Sanitation Data'!$H$28,0,10*ROW('Sanitation Data'!H139)))</f>
        <v/>
      </c>
      <c r="DF145" s="272" t="str">
        <f ca="true">+IF(OFFSET('Sanitation Data'!$H$29,0,10*ROW('Sanitation Data'!H139))="","",OFFSET('Sanitation Data'!$H$29,0,10*ROW('Sanitation Data'!H139)))</f>
        <v/>
      </c>
      <c r="DG145" s="272" t="str">
        <f ca="true">+IF(OFFSET('Sanitation Data'!$H$30,0,10*ROW('Sanitation Data'!H139))="","",OFFSET('Sanitation Data'!$H$30,0,10*ROW('Sanitation Data'!H139)))</f>
        <v/>
      </c>
      <c r="DH145" s="272" t="str">
        <f ca="true">+IF(OFFSET('Sanitation Data'!$H$31,0,10*ROW('Sanitation Data'!H139))="","",OFFSET('Sanitation Data'!$H$31,0,10*ROW('Sanitation Data'!H139)))</f>
        <v/>
      </c>
      <c r="DI145" s="272" t="str">
        <f ca="true">+IF(OFFSET('Sanitation Data'!$H$32,0,10*ROW('Sanitation Data'!H139))="","",OFFSET('Sanitation Data'!$H$32,0,10*ROW('Sanitation Data'!H139)))</f>
        <v/>
      </c>
      <c r="DJ145" s="272" t="str">
        <f ca="true">+IF(OFFSET('Sanitation Data'!$I$28,0,10*ROW('Sanitation Data'!I139))="","",OFFSET('Sanitation Data'!$I$28,0,10*ROW('Sanitation Data'!I139)))</f>
        <v/>
      </c>
      <c r="DK145" s="272" t="str">
        <f ca="true">+IF(OFFSET('Sanitation Data'!$I$29,0,10*ROW('Sanitation Data'!I139))="","",OFFSET('Sanitation Data'!$I$29,0,10*ROW('Sanitation Data'!I139)))</f>
        <v/>
      </c>
      <c r="DL145" s="272" t="str">
        <f ca="true">+IF(OFFSET('Sanitation Data'!$I$30,0,10*ROW('Sanitation Data'!I139))="","",OFFSET('Sanitation Data'!$I$30,0,10*ROW('Sanitation Data'!I139)))</f>
        <v/>
      </c>
      <c r="DM145" s="272" t="str">
        <f ca="true">+IF(OFFSET('Sanitation Data'!$I$31,0,10*ROW('Sanitation Data'!I139))="","",OFFSET('Sanitation Data'!$I$31,0,10*ROW('Sanitation Data'!I139)))</f>
        <v/>
      </c>
      <c r="DN145" s="272" t="str">
        <f ca="true">+IF(OFFSET('Sanitation Data'!$I$32,0,10*ROW('Sanitation Data'!I139))="","",OFFSET('Sanitation Data'!$I$32,0,10*ROW('Sanitation Data'!I139)))</f>
        <v/>
      </c>
      <c r="DO145" s="272" t="str">
        <f ca="true">+IF(OFFSET('Hygiene Data'!$D$11,0,10*ROW('Hygiene Data'!D139))="","",OFFSET('Hygiene Data'!$D$11,0,10*ROW('Hygiene Data'!D139)))</f>
        <v/>
      </c>
      <c r="DP145" s="272" t="str">
        <f ca="true">+IF(OFFSET('Hygiene Data'!$D$12,0,10*ROW('Hygiene Data'!D139))="","",OFFSET('Hygiene Data'!$D$12,0,10*ROW('Hygiene Data'!D139)))</f>
        <v/>
      </c>
      <c r="DQ145" s="272" t="str">
        <f ca="true">+IF(OFFSET('Hygiene Data'!$D$13,0,10*ROW('Hygiene Data'!D139))="","",OFFSET('Hygiene Data'!$D$13,0,10*ROW('Hygiene Data'!D139)))</f>
        <v/>
      </c>
      <c r="DR145" s="272" t="str">
        <f ca="true">+IF(OFFSET('Hygiene Data'!$E$11,0,10*ROW('Hygiene Data'!E139))="","",OFFSET('Hygiene Data'!$E$11,0,10*ROW('Hygiene Data'!E139)))</f>
        <v/>
      </c>
      <c r="DS145" s="272" t="str">
        <f ca="true">+IF(OFFSET('Hygiene Data'!$E$12,0,10*ROW('Hygiene Data'!E139))="","",OFFSET('Hygiene Data'!$E$12,0,10*ROW('Hygiene Data'!E139)))</f>
        <v/>
      </c>
      <c r="DT145" s="272" t="str">
        <f ca="true">+IF(OFFSET('Hygiene Data'!$E$13,0,10*ROW('Hygiene Data'!E139))="","",OFFSET('Hygiene Data'!$E$13,0,10*ROW('Hygiene Data'!E139)))</f>
        <v/>
      </c>
      <c r="DU145" s="272" t="str">
        <f ca="true">+IF(OFFSET('Hygiene Data'!$F$11,0,10*ROW('Hygiene Data'!F139))="","",OFFSET('Hygiene Data'!$F$11,0,10*ROW('Hygiene Data'!F139)))</f>
        <v/>
      </c>
      <c r="DV145" s="272" t="str">
        <f ca="true">+IF(OFFSET('Hygiene Data'!$F$12,0,10*ROW('Hygiene Data'!F139))="","",OFFSET('Hygiene Data'!$F$12,0,10*ROW('Hygiene Data'!F139)))</f>
        <v/>
      </c>
      <c r="DW145" s="272" t="str">
        <f ca="true">+IF(OFFSET('Hygiene Data'!$F$13,0,10*ROW('Hygiene Data'!F139))="","",OFFSET('Hygiene Data'!$F$13,0,10*ROW('Hygiene Data'!F139)))</f>
        <v/>
      </c>
      <c r="DX145" s="272" t="str">
        <f ca="true">+IF(OFFSET('Hygiene Data'!$G$11,0,10*ROW('Hygiene Data'!G139))="","",OFFSET('Hygiene Data'!$G$11,0,10*ROW('Hygiene Data'!G139)))</f>
        <v/>
      </c>
      <c r="DY145" s="272" t="str">
        <f ca="true">+IF(OFFSET('Hygiene Data'!$G$12,0,10*ROW('Hygiene Data'!G139))="","",OFFSET('Hygiene Data'!$G$12,0,10*ROW('Hygiene Data'!G139)))</f>
        <v/>
      </c>
      <c r="DZ145" s="272" t="str">
        <f ca="true">+IF(OFFSET('Hygiene Data'!$G$13,0,10*ROW('Hygiene Data'!G139))="","",OFFSET('Hygiene Data'!$G$13,0,10*ROW('Hygiene Data'!G139)))</f>
        <v/>
      </c>
      <c r="EA145" s="272" t="str">
        <f ca="true">+IF(OFFSET('Hygiene Data'!$H$11,0,10*ROW('Hygiene Data'!H139))="","",OFFSET('Hygiene Data'!$H$11,0,10*ROW('Hygiene Data'!H139)))</f>
        <v/>
      </c>
      <c r="EB145" s="272" t="str">
        <f ca="true">+IF(OFFSET('Hygiene Data'!$H$12,0,10*ROW('Hygiene Data'!H139))="","",OFFSET('Hygiene Data'!$H$12,0,10*ROW('Hygiene Data'!H139)))</f>
        <v/>
      </c>
      <c r="EC145" s="272" t="str">
        <f ca="true">+IF(OFFSET('Hygiene Data'!$H$13,0,10*ROW('Hygiene Data'!H139))="","",OFFSET('Hygiene Data'!$H$13,0,10*ROW('Hygiene Data'!H139)))</f>
        <v/>
      </c>
      <c r="ED145" s="272" t="str">
        <f ca="true">+IF(OFFSET('Hygiene Data'!$I$11,0,10*ROW('Hygiene Data'!I139))="","",OFFSET('Hygiene Data'!$I$11,0,10*ROW('Hygiene Data'!I139)))</f>
        <v/>
      </c>
      <c r="EE145" s="272" t="str">
        <f ca="true">+IF(OFFSET('Hygiene Data'!$I$12,0,10*ROW('Hygiene Data'!I139))="","",OFFSET('Hygiene Data'!$I$12,0,10*ROW('Hygiene Data'!I139)))</f>
        <v/>
      </c>
      <c r="EF145" s="272" t="str">
        <f ca="true">+IF(OFFSET('Hygiene Data'!$I$13,0,10*ROW('Hygiene Data'!I139))="","",OFFSET('Hygiene Data'!$I$13,0,10*ROW('Hygiene Data'!I139)))</f>
        <v/>
      </c>
    </row>
    <row xmlns:x14ac="http://schemas.microsoft.com/office/spreadsheetml/2009/9/ac" r="146" x14ac:dyDescent="0.2">
      <c r="A146" s="36" t="str">
        <f ca="true">+IF(OFFSET('Water Data'!$B$2,0,10*ROW('Water Data'!E140))="","",OFFSET('Water Data'!$B$2,0,10*ROW('Water Data'!E140)))</f>
        <v/>
      </c>
      <c r="B146" s="36" t="str">
        <f ca="true">+IF(OFFSET('Water Data'!$C$2,0,10*ROW('Water Data'!F140))="","",OFFSET('Water Data'!$C$2,0,10*ROW('Water Data'!F140)))</f>
        <v/>
      </c>
      <c r="C146" s="328" t="str">
        <f t="shared" ca="true" si="2"/>
        <v/>
      </c>
      <c r="D146" s="93"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93"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93"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93"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93"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93"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93"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93"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93"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93"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93"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93"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93"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93"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93"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93"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93"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93"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94"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94"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94"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94"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94"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94"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94"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94"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94"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94"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94"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94"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94"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94"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94"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94"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94"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94"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94"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94"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94"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94"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94"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94"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94"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94"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94"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94"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94"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94"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95"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95"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95"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95"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95"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95"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95"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95"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95"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95"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95"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95"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95"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95"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95"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95"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95"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95"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72"/>
      <c r="BS146" s="272" t="str">
        <f ca="true">+IF(OFFSET('Water Data'!$D$27,0,10*ROW('Water Data'!D140))="","",OFFSET('Water Data'!$D$27,0,10*ROW('Water Data'!D140)))</f>
        <v/>
      </c>
      <c r="BT146" s="272" t="str">
        <f ca="true">+IF(OFFSET('Water Data'!$D$28,0,10*ROW('Water Data'!D140))="","",OFFSET('Water Data'!$D$28,0,10*ROW('Water Data'!D140)))</f>
        <v/>
      </c>
      <c r="BU146" s="272" t="str">
        <f ca="true">+IF(OFFSET('Water Data'!$D$29,0,10*ROW('Water Data'!D140))="","",OFFSET('Water Data'!$D$29,0,10*ROW('Water Data'!D140)))</f>
        <v/>
      </c>
      <c r="BV146" s="272" t="str">
        <f ca="true">+IF(OFFSET('Water Data'!$E$27,0,10*ROW('Water Data'!E140))="","",OFFSET('Water Data'!$E$27,0,10*ROW('Water Data'!E140)))</f>
        <v/>
      </c>
      <c r="BW146" s="272" t="str">
        <f ca="true">+IF(OFFSET('Water Data'!$E$28,0,10*ROW('Water Data'!E140))="","",OFFSET('Water Data'!$E$28,0,10*ROW('Water Data'!E140)))</f>
        <v/>
      </c>
      <c r="BX146" s="272" t="str">
        <f ca="true">+IF(OFFSET('Water Data'!$E$29,0,10*ROW('Water Data'!E140))="","",OFFSET('Water Data'!$E$29,0,10*ROW('Water Data'!E140)))</f>
        <v/>
      </c>
      <c r="BY146" s="272" t="str">
        <f ca="true">+IF(OFFSET('Water Data'!$F$27,0,10*ROW('Water Data'!F140))="","",OFFSET('Water Data'!$F$27,0,10*ROW('Water Data'!F140)))</f>
        <v/>
      </c>
      <c r="BZ146" s="272" t="str">
        <f ca="true">+IF(OFFSET('Water Data'!$F$28,0,10*ROW('Water Data'!F140))="","",OFFSET('Water Data'!$F$28,0,10*ROW('Water Data'!F140)))</f>
        <v/>
      </c>
      <c r="CA146" s="272" t="str">
        <f ca="true">+IF(OFFSET('Water Data'!$F$29,0,10*ROW('Water Data'!F140))="","",OFFSET('Water Data'!$F$29,0,10*ROW('Water Data'!F140)))</f>
        <v/>
      </c>
      <c r="CB146" s="272" t="str">
        <f ca="true">+IF(OFFSET('Water Data'!$G$27,0,10*ROW('Water Data'!G140))="","",OFFSET('Water Data'!$G$27,0,10*ROW('Water Data'!G140)))</f>
        <v/>
      </c>
      <c r="CC146" s="272" t="str">
        <f ca="true">+IF(OFFSET('Water Data'!$G$28,0,10*ROW('Water Data'!G140))="","",OFFSET('Water Data'!$G$28,0,10*ROW('Water Data'!G140)))</f>
        <v/>
      </c>
      <c r="CD146" s="272" t="str">
        <f ca="true">+IF(OFFSET('Water Data'!$G$29,0,10*ROW('Water Data'!G140))="","",OFFSET('Water Data'!$G$29,0,10*ROW('Water Data'!G140)))</f>
        <v/>
      </c>
      <c r="CE146" s="272" t="str">
        <f ca="true">+IF(OFFSET('Water Data'!$H$27,0,10*ROW('Water Data'!H140))="","",OFFSET('Water Data'!$H$27,0,10*ROW('Water Data'!H140)))</f>
        <v/>
      </c>
      <c r="CF146" s="272" t="str">
        <f ca="true">+IF(OFFSET('Water Data'!$H$28,0,10*ROW('Water Data'!H140))="","",OFFSET('Water Data'!$H$28,0,10*ROW('Water Data'!H140)))</f>
        <v/>
      </c>
      <c r="CG146" s="272" t="str">
        <f ca="true">+IF(OFFSET('Water Data'!$H$29,0,10*ROW('Water Data'!H140))="","",OFFSET('Water Data'!$H$29,0,10*ROW('Water Data'!H140)))</f>
        <v/>
      </c>
      <c r="CH146" s="272" t="str">
        <f ca="true">+IF(OFFSET('Water Data'!$I$27,0,10*ROW('Water Data'!I140))="","",OFFSET('Water Data'!$I$27,0,10*ROW('Water Data'!I140)))</f>
        <v/>
      </c>
      <c r="CI146" s="272" t="str">
        <f ca="true">+IF(OFFSET('Water Data'!$I$28,0,10*ROW('Water Data'!I140))="","",OFFSET('Water Data'!$I$28,0,10*ROW('Water Data'!I140)))</f>
        <v/>
      </c>
      <c r="CJ146" s="272" t="str">
        <f ca="true">+IF(OFFSET('Water Data'!$I$29,0,10*ROW('Water Data'!I140))="","",OFFSET('Water Data'!$I$29,0,10*ROW('Water Data'!I140)))</f>
        <v/>
      </c>
      <c r="CK146" s="272" t="str">
        <f ca="true">+IF(OFFSET('Sanitation Data'!$D$28,0,10*ROW('Sanitation Data'!D140))="","",OFFSET('Sanitation Data'!$D$28,0,10*ROW('Sanitation Data'!D140)))</f>
        <v/>
      </c>
      <c r="CL146" s="272" t="str">
        <f ca="true">+IF(OFFSET('Sanitation Data'!$D$29,0,10*ROW('Sanitation Data'!D140))="","",OFFSET('Sanitation Data'!$D$29,0,10*ROW('Sanitation Data'!D140)))</f>
        <v/>
      </c>
      <c r="CM146" s="272" t="str">
        <f ca="true">+IF(OFFSET('Sanitation Data'!$D$30,0,10*ROW('Sanitation Data'!D140))="","",OFFSET('Sanitation Data'!$D$30,0,10*ROW('Sanitation Data'!D140)))</f>
        <v/>
      </c>
      <c r="CN146" s="272" t="str">
        <f ca="true">+IF(OFFSET('Sanitation Data'!$D$31,0,10*ROW('Sanitation Data'!D140))="","",OFFSET('Sanitation Data'!$D$31,0,10*ROW('Sanitation Data'!D140)))</f>
        <v/>
      </c>
      <c r="CO146" s="272" t="str">
        <f ca="true">+IF(OFFSET('Sanitation Data'!$D$32,0,10*ROW('Sanitation Data'!D140))="","",OFFSET('Sanitation Data'!$D$32,0,10*ROW('Sanitation Data'!D140)))</f>
        <v/>
      </c>
      <c r="CP146" s="272" t="str">
        <f ca="true">+IF(OFFSET('Sanitation Data'!$E$28,0,10*ROW('Sanitation Data'!E140))="","",OFFSET('Sanitation Data'!$E$28,0,10*ROW('Sanitation Data'!E140)))</f>
        <v/>
      </c>
      <c r="CQ146" s="272" t="str">
        <f ca="true">+IF(OFFSET('Sanitation Data'!$E$29,0,10*ROW('Sanitation Data'!E140))="","",OFFSET('Sanitation Data'!$E$29,0,10*ROW('Sanitation Data'!E140)))</f>
        <v/>
      </c>
      <c r="CR146" s="272" t="str">
        <f ca="true">+IF(OFFSET('Sanitation Data'!$E$30,0,10*ROW('Sanitation Data'!E140))="","",OFFSET('Sanitation Data'!$E$30,0,10*ROW('Sanitation Data'!E140)))</f>
        <v/>
      </c>
      <c r="CS146" s="272" t="str">
        <f ca="true">+IF(OFFSET('Sanitation Data'!$E$31,0,10*ROW('Sanitation Data'!E140))="","",OFFSET('Sanitation Data'!$E$31,0,10*ROW('Sanitation Data'!E140)))</f>
        <v/>
      </c>
      <c r="CT146" s="272" t="str">
        <f ca="true">+IF(OFFSET('Sanitation Data'!$E$32,0,10*ROW('Sanitation Data'!E140))="","",OFFSET('Sanitation Data'!$E$32,0,10*ROW('Sanitation Data'!E140)))</f>
        <v/>
      </c>
      <c r="CU146" s="272" t="str">
        <f ca="true">+IF(OFFSET('Sanitation Data'!$F$28,0,10*ROW('Sanitation Data'!F140))="","",OFFSET('Sanitation Data'!$F$28,0,10*ROW('Sanitation Data'!F140)))</f>
        <v/>
      </c>
      <c r="CV146" s="272" t="str">
        <f ca="true">+IF(OFFSET('Sanitation Data'!$F$29,0,10*ROW('Sanitation Data'!F140))="","",OFFSET('Sanitation Data'!$F$29,0,10*ROW('Sanitation Data'!F140)))</f>
        <v/>
      </c>
      <c r="CW146" s="272" t="str">
        <f ca="true">+IF(OFFSET('Sanitation Data'!$F$30,0,10*ROW('Sanitation Data'!F140))="","",OFFSET('Sanitation Data'!$F$30,0,10*ROW('Sanitation Data'!F140)))</f>
        <v/>
      </c>
      <c r="CX146" s="272" t="str">
        <f ca="true">+IF(OFFSET('Sanitation Data'!$F$31,0,10*ROW('Sanitation Data'!F140))="","",OFFSET('Sanitation Data'!$F$31,0,10*ROW('Sanitation Data'!F140)))</f>
        <v/>
      </c>
      <c r="CY146" s="272" t="str">
        <f ca="true">+IF(OFFSET('Sanitation Data'!$F$32,0,10*ROW('Sanitation Data'!F140))="","",OFFSET('Sanitation Data'!$F$32,0,10*ROW('Sanitation Data'!F140)))</f>
        <v/>
      </c>
      <c r="CZ146" s="272" t="str">
        <f ca="true">+IF(OFFSET('Sanitation Data'!$G$28,0,10*ROW('Sanitation Data'!G140))="","",OFFSET('Sanitation Data'!$G$28,0,10*ROW('Sanitation Data'!G140)))</f>
        <v/>
      </c>
      <c r="DA146" s="272" t="str">
        <f ca="true">+IF(OFFSET('Sanitation Data'!$G$29,0,10*ROW('Sanitation Data'!G140))="","",OFFSET('Sanitation Data'!$G$29,0,10*ROW('Sanitation Data'!G140)))</f>
        <v/>
      </c>
      <c r="DB146" s="272" t="str">
        <f ca="true">+IF(OFFSET('Sanitation Data'!$G$30,0,10*ROW('Sanitation Data'!G140))="","",OFFSET('Sanitation Data'!$G$30,0,10*ROW('Sanitation Data'!G140)))</f>
        <v/>
      </c>
      <c r="DC146" s="272" t="str">
        <f ca="true">+IF(OFFSET('Sanitation Data'!$G$31,0,10*ROW('Sanitation Data'!G140))="","",OFFSET('Sanitation Data'!$G$31,0,10*ROW('Sanitation Data'!G140)))</f>
        <v/>
      </c>
      <c r="DD146" s="272" t="str">
        <f ca="true">+IF(OFFSET('Sanitation Data'!$G$32,0,10*ROW('Sanitation Data'!G140))="","",OFFSET('Sanitation Data'!$G$32,0,10*ROW('Sanitation Data'!G140)))</f>
        <v/>
      </c>
      <c r="DE146" s="272" t="str">
        <f ca="true">+IF(OFFSET('Sanitation Data'!$H$28,0,10*ROW('Sanitation Data'!H140))="","",OFFSET('Sanitation Data'!$H$28,0,10*ROW('Sanitation Data'!H140)))</f>
        <v/>
      </c>
      <c r="DF146" s="272" t="str">
        <f ca="true">+IF(OFFSET('Sanitation Data'!$H$29,0,10*ROW('Sanitation Data'!H140))="","",OFFSET('Sanitation Data'!$H$29,0,10*ROW('Sanitation Data'!H140)))</f>
        <v/>
      </c>
      <c r="DG146" s="272" t="str">
        <f ca="true">+IF(OFFSET('Sanitation Data'!$H$30,0,10*ROW('Sanitation Data'!H140))="","",OFFSET('Sanitation Data'!$H$30,0,10*ROW('Sanitation Data'!H140)))</f>
        <v/>
      </c>
      <c r="DH146" s="272" t="str">
        <f ca="true">+IF(OFFSET('Sanitation Data'!$H$31,0,10*ROW('Sanitation Data'!H140))="","",OFFSET('Sanitation Data'!$H$31,0,10*ROW('Sanitation Data'!H140)))</f>
        <v/>
      </c>
      <c r="DI146" s="272" t="str">
        <f ca="true">+IF(OFFSET('Sanitation Data'!$H$32,0,10*ROW('Sanitation Data'!H140))="","",OFFSET('Sanitation Data'!$H$32,0,10*ROW('Sanitation Data'!H140)))</f>
        <v/>
      </c>
      <c r="DJ146" s="272" t="str">
        <f ca="true">+IF(OFFSET('Sanitation Data'!$I$28,0,10*ROW('Sanitation Data'!I140))="","",OFFSET('Sanitation Data'!$I$28,0,10*ROW('Sanitation Data'!I140)))</f>
        <v/>
      </c>
      <c r="DK146" s="272" t="str">
        <f ca="true">+IF(OFFSET('Sanitation Data'!$I$29,0,10*ROW('Sanitation Data'!I140))="","",OFFSET('Sanitation Data'!$I$29,0,10*ROW('Sanitation Data'!I140)))</f>
        <v/>
      </c>
      <c r="DL146" s="272" t="str">
        <f ca="true">+IF(OFFSET('Sanitation Data'!$I$30,0,10*ROW('Sanitation Data'!I140))="","",OFFSET('Sanitation Data'!$I$30,0,10*ROW('Sanitation Data'!I140)))</f>
        <v/>
      </c>
      <c r="DM146" s="272" t="str">
        <f ca="true">+IF(OFFSET('Sanitation Data'!$I$31,0,10*ROW('Sanitation Data'!I140))="","",OFFSET('Sanitation Data'!$I$31,0,10*ROW('Sanitation Data'!I140)))</f>
        <v/>
      </c>
      <c r="DN146" s="272" t="str">
        <f ca="true">+IF(OFFSET('Sanitation Data'!$I$32,0,10*ROW('Sanitation Data'!I140))="","",OFFSET('Sanitation Data'!$I$32,0,10*ROW('Sanitation Data'!I140)))</f>
        <v/>
      </c>
      <c r="DO146" s="272" t="str">
        <f ca="true">+IF(OFFSET('Hygiene Data'!$D$11,0,10*ROW('Hygiene Data'!D140))="","",OFFSET('Hygiene Data'!$D$11,0,10*ROW('Hygiene Data'!D140)))</f>
        <v/>
      </c>
      <c r="DP146" s="272" t="str">
        <f ca="true">+IF(OFFSET('Hygiene Data'!$D$12,0,10*ROW('Hygiene Data'!D140))="","",OFFSET('Hygiene Data'!$D$12,0,10*ROW('Hygiene Data'!D140)))</f>
        <v/>
      </c>
      <c r="DQ146" s="272" t="str">
        <f ca="true">+IF(OFFSET('Hygiene Data'!$D$13,0,10*ROW('Hygiene Data'!D140))="","",OFFSET('Hygiene Data'!$D$13,0,10*ROW('Hygiene Data'!D140)))</f>
        <v/>
      </c>
      <c r="DR146" s="272" t="str">
        <f ca="true">+IF(OFFSET('Hygiene Data'!$E$11,0,10*ROW('Hygiene Data'!E140))="","",OFFSET('Hygiene Data'!$E$11,0,10*ROW('Hygiene Data'!E140)))</f>
        <v/>
      </c>
      <c r="DS146" s="272" t="str">
        <f ca="true">+IF(OFFSET('Hygiene Data'!$E$12,0,10*ROW('Hygiene Data'!E140))="","",OFFSET('Hygiene Data'!$E$12,0,10*ROW('Hygiene Data'!E140)))</f>
        <v/>
      </c>
      <c r="DT146" s="272" t="str">
        <f ca="true">+IF(OFFSET('Hygiene Data'!$E$13,0,10*ROW('Hygiene Data'!E140))="","",OFFSET('Hygiene Data'!$E$13,0,10*ROW('Hygiene Data'!E140)))</f>
        <v/>
      </c>
      <c r="DU146" s="272" t="str">
        <f ca="true">+IF(OFFSET('Hygiene Data'!$F$11,0,10*ROW('Hygiene Data'!F140))="","",OFFSET('Hygiene Data'!$F$11,0,10*ROW('Hygiene Data'!F140)))</f>
        <v/>
      </c>
      <c r="DV146" s="272" t="str">
        <f ca="true">+IF(OFFSET('Hygiene Data'!$F$12,0,10*ROW('Hygiene Data'!F140))="","",OFFSET('Hygiene Data'!$F$12,0,10*ROW('Hygiene Data'!F140)))</f>
        <v/>
      </c>
      <c r="DW146" s="272" t="str">
        <f ca="true">+IF(OFFSET('Hygiene Data'!$F$13,0,10*ROW('Hygiene Data'!F140))="","",OFFSET('Hygiene Data'!$F$13,0,10*ROW('Hygiene Data'!F140)))</f>
        <v/>
      </c>
      <c r="DX146" s="272" t="str">
        <f ca="true">+IF(OFFSET('Hygiene Data'!$G$11,0,10*ROW('Hygiene Data'!G140))="","",OFFSET('Hygiene Data'!$G$11,0,10*ROW('Hygiene Data'!G140)))</f>
        <v/>
      </c>
      <c r="DY146" s="272" t="str">
        <f ca="true">+IF(OFFSET('Hygiene Data'!$G$12,0,10*ROW('Hygiene Data'!G140))="","",OFFSET('Hygiene Data'!$G$12,0,10*ROW('Hygiene Data'!G140)))</f>
        <v/>
      </c>
      <c r="DZ146" s="272" t="str">
        <f ca="true">+IF(OFFSET('Hygiene Data'!$G$13,0,10*ROW('Hygiene Data'!G140))="","",OFFSET('Hygiene Data'!$G$13,0,10*ROW('Hygiene Data'!G140)))</f>
        <v/>
      </c>
      <c r="EA146" s="272" t="str">
        <f ca="true">+IF(OFFSET('Hygiene Data'!$H$11,0,10*ROW('Hygiene Data'!H140))="","",OFFSET('Hygiene Data'!$H$11,0,10*ROW('Hygiene Data'!H140)))</f>
        <v/>
      </c>
      <c r="EB146" s="272" t="str">
        <f ca="true">+IF(OFFSET('Hygiene Data'!$H$12,0,10*ROW('Hygiene Data'!H140))="","",OFFSET('Hygiene Data'!$H$12,0,10*ROW('Hygiene Data'!H140)))</f>
        <v/>
      </c>
      <c r="EC146" s="272" t="str">
        <f ca="true">+IF(OFFSET('Hygiene Data'!$H$13,0,10*ROW('Hygiene Data'!H140))="","",OFFSET('Hygiene Data'!$H$13,0,10*ROW('Hygiene Data'!H140)))</f>
        <v/>
      </c>
      <c r="ED146" s="272" t="str">
        <f ca="true">+IF(OFFSET('Hygiene Data'!$I$11,0,10*ROW('Hygiene Data'!I140))="","",OFFSET('Hygiene Data'!$I$11,0,10*ROW('Hygiene Data'!I140)))</f>
        <v/>
      </c>
      <c r="EE146" s="272" t="str">
        <f ca="true">+IF(OFFSET('Hygiene Data'!$I$12,0,10*ROW('Hygiene Data'!I140))="","",OFFSET('Hygiene Data'!$I$12,0,10*ROW('Hygiene Data'!I140)))</f>
        <v/>
      </c>
      <c r="EF146" s="272" t="str">
        <f ca="true">+IF(OFFSET('Hygiene Data'!$I$13,0,10*ROW('Hygiene Data'!I140))="","",OFFSET('Hygiene Data'!$I$13,0,10*ROW('Hygiene Data'!I140)))</f>
        <v/>
      </c>
    </row>
    <row xmlns:x14ac="http://schemas.microsoft.com/office/spreadsheetml/2009/9/ac" r="147" x14ac:dyDescent="0.2">
      <c r="A147" s="36" t="str">
        <f ca="true">+IF(OFFSET('Water Data'!$B$2,0,10*ROW('Water Data'!E141))="","",OFFSET('Water Data'!$B$2,0,10*ROW('Water Data'!E141)))</f>
        <v/>
      </c>
      <c r="B147" s="36" t="str">
        <f ca="true">+IF(OFFSET('Water Data'!$C$2,0,10*ROW('Water Data'!F141))="","",OFFSET('Water Data'!$C$2,0,10*ROW('Water Data'!F141)))</f>
        <v/>
      </c>
      <c r="C147" s="328" t="str">
        <f t="shared" ca="true" si="2"/>
        <v/>
      </c>
      <c r="D147" s="93"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93"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93"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93"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93"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93"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93"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93"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93"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93"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93"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93"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93"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93"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93"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93"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93"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93"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94"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94"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94"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94"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94"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94"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94"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94"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94"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94"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94"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94"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94"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94"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94"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94"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94"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94"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94"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94"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94"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94"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94"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94"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94"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94"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94"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94"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94"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94"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95"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95"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95"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95"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95"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95"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95"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95"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95"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95"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95"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95"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95"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95"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95"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95"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95"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95"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72"/>
      <c r="BS147" s="272" t="str">
        <f ca="true">+IF(OFFSET('Water Data'!$D$27,0,10*ROW('Water Data'!D141))="","",OFFSET('Water Data'!$D$27,0,10*ROW('Water Data'!D141)))</f>
        <v/>
      </c>
      <c r="BT147" s="272" t="str">
        <f ca="true">+IF(OFFSET('Water Data'!$D$28,0,10*ROW('Water Data'!D141))="","",OFFSET('Water Data'!$D$28,0,10*ROW('Water Data'!D141)))</f>
        <v/>
      </c>
      <c r="BU147" s="272" t="str">
        <f ca="true">+IF(OFFSET('Water Data'!$D$29,0,10*ROW('Water Data'!D141))="","",OFFSET('Water Data'!$D$29,0,10*ROW('Water Data'!D141)))</f>
        <v/>
      </c>
      <c r="BV147" s="272" t="str">
        <f ca="true">+IF(OFFSET('Water Data'!$E$27,0,10*ROW('Water Data'!E141))="","",OFFSET('Water Data'!$E$27,0,10*ROW('Water Data'!E141)))</f>
        <v/>
      </c>
      <c r="BW147" s="272" t="str">
        <f ca="true">+IF(OFFSET('Water Data'!$E$28,0,10*ROW('Water Data'!E141))="","",OFFSET('Water Data'!$E$28,0,10*ROW('Water Data'!E141)))</f>
        <v/>
      </c>
      <c r="BX147" s="272" t="str">
        <f ca="true">+IF(OFFSET('Water Data'!$E$29,0,10*ROW('Water Data'!E141))="","",OFFSET('Water Data'!$E$29,0,10*ROW('Water Data'!E141)))</f>
        <v/>
      </c>
      <c r="BY147" s="272" t="str">
        <f ca="true">+IF(OFFSET('Water Data'!$F$27,0,10*ROW('Water Data'!F141))="","",OFFSET('Water Data'!$F$27,0,10*ROW('Water Data'!F141)))</f>
        <v/>
      </c>
      <c r="BZ147" s="272" t="str">
        <f ca="true">+IF(OFFSET('Water Data'!$F$28,0,10*ROW('Water Data'!F141))="","",OFFSET('Water Data'!$F$28,0,10*ROW('Water Data'!F141)))</f>
        <v/>
      </c>
      <c r="CA147" s="272" t="str">
        <f ca="true">+IF(OFFSET('Water Data'!$F$29,0,10*ROW('Water Data'!F141))="","",OFFSET('Water Data'!$F$29,0,10*ROW('Water Data'!F141)))</f>
        <v/>
      </c>
      <c r="CB147" s="272" t="str">
        <f ca="true">+IF(OFFSET('Water Data'!$G$27,0,10*ROW('Water Data'!G141))="","",OFFSET('Water Data'!$G$27,0,10*ROW('Water Data'!G141)))</f>
        <v/>
      </c>
      <c r="CC147" s="272" t="str">
        <f ca="true">+IF(OFFSET('Water Data'!$G$28,0,10*ROW('Water Data'!G141))="","",OFFSET('Water Data'!$G$28,0,10*ROW('Water Data'!G141)))</f>
        <v/>
      </c>
      <c r="CD147" s="272" t="str">
        <f ca="true">+IF(OFFSET('Water Data'!$G$29,0,10*ROW('Water Data'!G141))="","",OFFSET('Water Data'!$G$29,0,10*ROW('Water Data'!G141)))</f>
        <v/>
      </c>
      <c r="CE147" s="272" t="str">
        <f ca="true">+IF(OFFSET('Water Data'!$H$27,0,10*ROW('Water Data'!H141))="","",OFFSET('Water Data'!$H$27,0,10*ROW('Water Data'!H141)))</f>
        <v/>
      </c>
      <c r="CF147" s="272" t="str">
        <f ca="true">+IF(OFFSET('Water Data'!$H$28,0,10*ROW('Water Data'!H141))="","",OFFSET('Water Data'!$H$28,0,10*ROW('Water Data'!H141)))</f>
        <v/>
      </c>
      <c r="CG147" s="272" t="str">
        <f ca="true">+IF(OFFSET('Water Data'!$H$29,0,10*ROW('Water Data'!H141))="","",OFFSET('Water Data'!$H$29,0,10*ROW('Water Data'!H141)))</f>
        <v/>
      </c>
      <c r="CH147" s="272" t="str">
        <f ca="true">+IF(OFFSET('Water Data'!$I$27,0,10*ROW('Water Data'!I141))="","",OFFSET('Water Data'!$I$27,0,10*ROW('Water Data'!I141)))</f>
        <v/>
      </c>
      <c r="CI147" s="272" t="str">
        <f ca="true">+IF(OFFSET('Water Data'!$I$28,0,10*ROW('Water Data'!I141))="","",OFFSET('Water Data'!$I$28,0,10*ROW('Water Data'!I141)))</f>
        <v/>
      </c>
      <c r="CJ147" s="272" t="str">
        <f ca="true">+IF(OFFSET('Water Data'!$I$29,0,10*ROW('Water Data'!I141))="","",OFFSET('Water Data'!$I$29,0,10*ROW('Water Data'!I141)))</f>
        <v/>
      </c>
      <c r="CK147" s="272" t="str">
        <f ca="true">+IF(OFFSET('Sanitation Data'!$D$28,0,10*ROW('Sanitation Data'!D141))="","",OFFSET('Sanitation Data'!$D$28,0,10*ROW('Sanitation Data'!D141)))</f>
        <v/>
      </c>
      <c r="CL147" s="272" t="str">
        <f ca="true">+IF(OFFSET('Sanitation Data'!$D$29,0,10*ROW('Sanitation Data'!D141))="","",OFFSET('Sanitation Data'!$D$29,0,10*ROW('Sanitation Data'!D141)))</f>
        <v/>
      </c>
      <c r="CM147" s="272" t="str">
        <f ca="true">+IF(OFFSET('Sanitation Data'!$D$30,0,10*ROW('Sanitation Data'!D141))="","",OFFSET('Sanitation Data'!$D$30,0,10*ROW('Sanitation Data'!D141)))</f>
        <v/>
      </c>
      <c r="CN147" s="272" t="str">
        <f ca="true">+IF(OFFSET('Sanitation Data'!$D$31,0,10*ROW('Sanitation Data'!D141))="","",OFFSET('Sanitation Data'!$D$31,0,10*ROW('Sanitation Data'!D141)))</f>
        <v/>
      </c>
      <c r="CO147" s="272" t="str">
        <f ca="true">+IF(OFFSET('Sanitation Data'!$D$32,0,10*ROW('Sanitation Data'!D141))="","",OFFSET('Sanitation Data'!$D$32,0,10*ROW('Sanitation Data'!D141)))</f>
        <v/>
      </c>
      <c r="CP147" s="272" t="str">
        <f ca="true">+IF(OFFSET('Sanitation Data'!$E$28,0,10*ROW('Sanitation Data'!E141))="","",OFFSET('Sanitation Data'!$E$28,0,10*ROW('Sanitation Data'!E141)))</f>
        <v/>
      </c>
      <c r="CQ147" s="272" t="str">
        <f ca="true">+IF(OFFSET('Sanitation Data'!$E$29,0,10*ROW('Sanitation Data'!E141))="","",OFFSET('Sanitation Data'!$E$29,0,10*ROW('Sanitation Data'!E141)))</f>
        <v/>
      </c>
      <c r="CR147" s="272" t="str">
        <f ca="true">+IF(OFFSET('Sanitation Data'!$E$30,0,10*ROW('Sanitation Data'!E141))="","",OFFSET('Sanitation Data'!$E$30,0,10*ROW('Sanitation Data'!E141)))</f>
        <v/>
      </c>
      <c r="CS147" s="272" t="str">
        <f ca="true">+IF(OFFSET('Sanitation Data'!$E$31,0,10*ROW('Sanitation Data'!E141))="","",OFFSET('Sanitation Data'!$E$31,0,10*ROW('Sanitation Data'!E141)))</f>
        <v/>
      </c>
      <c r="CT147" s="272" t="str">
        <f ca="true">+IF(OFFSET('Sanitation Data'!$E$32,0,10*ROW('Sanitation Data'!E141))="","",OFFSET('Sanitation Data'!$E$32,0,10*ROW('Sanitation Data'!E141)))</f>
        <v/>
      </c>
      <c r="CU147" s="272" t="str">
        <f ca="true">+IF(OFFSET('Sanitation Data'!$F$28,0,10*ROW('Sanitation Data'!F141))="","",OFFSET('Sanitation Data'!$F$28,0,10*ROW('Sanitation Data'!F141)))</f>
        <v/>
      </c>
      <c r="CV147" s="272" t="str">
        <f ca="true">+IF(OFFSET('Sanitation Data'!$F$29,0,10*ROW('Sanitation Data'!F141))="","",OFFSET('Sanitation Data'!$F$29,0,10*ROW('Sanitation Data'!F141)))</f>
        <v/>
      </c>
      <c r="CW147" s="272" t="str">
        <f ca="true">+IF(OFFSET('Sanitation Data'!$F$30,0,10*ROW('Sanitation Data'!F141))="","",OFFSET('Sanitation Data'!$F$30,0,10*ROW('Sanitation Data'!F141)))</f>
        <v/>
      </c>
      <c r="CX147" s="272" t="str">
        <f ca="true">+IF(OFFSET('Sanitation Data'!$F$31,0,10*ROW('Sanitation Data'!F141))="","",OFFSET('Sanitation Data'!$F$31,0,10*ROW('Sanitation Data'!F141)))</f>
        <v/>
      </c>
      <c r="CY147" s="272" t="str">
        <f ca="true">+IF(OFFSET('Sanitation Data'!$F$32,0,10*ROW('Sanitation Data'!F141))="","",OFFSET('Sanitation Data'!$F$32,0,10*ROW('Sanitation Data'!F141)))</f>
        <v/>
      </c>
      <c r="CZ147" s="272" t="str">
        <f ca="true">+IF(OFFSET('Sanitation Data'!$G$28,0,10*ROW('Sanitation Data'!G141))="","",OFFSET('Sanitation Data'!$G$28,0,10*ROW('Sanitation Data'!G141)))</f>
        <v/>
      </c>
      <c r="DA147" s="272" t="str">
        <f ca="true">+IF(OFFSET('Sanitation Data'!$G$29,0,10*ROW('Sanitation Data'!G141))="","",OFFSET('Sanitation Data'!$G$29,0,10*ROW('Sanitation Data'!G141)))</f>
        <v/>
      </c>
      <c r="DB147" s="272" t="str">
        <f ca="true">+IF(OFFSET('Sanitation Data'!$G$30,0,10*ROW('Sanitation Data'!G141))="","",OFFSET('Sanitation Data'!$G$30,0,10*ROW('Sanitation Data'!G141)))</f>
        <v/>
      </c>
      <c r="DC147" s="272" t="str">
        <f ca="true">+IF(OFFSET('Sanitation Data'!$G$31,0,10*ROW('Sanitation Data'!G141))="","",OFFSET('Sanitation Data'!$G$31,0,10*ROW('Sanitation Data'!G141)))</f>
        <v/>
      </c>
      <c r="DD147" s="272" t="str">
        <f ca="true">+IF(OFFSET('Sanitation Data'!$G$32,0,10*ROW('Sanitation Data'!G141))="","",OFFSET('Sanitation Data'!$G$32,0,10*ROW('Sanitation Data'!G141)))</f>
        <v/>
      </c>
      <c r="DE147" s="272" t="str">
        <f ca="true">+IF(OFFSET('Sanitation Data'!$H$28,0,10*ROW('Sanitation Data'!H141))="","",OFFSET('Sanitation Data'!$H$28,0,10*ROW('Sanitation Data'!H141)))</f>
        <v/>
      </c>
      <c r="DF147" s="272" t="str">
        <f ca="true">+IF(OFFSET('Sanitation Data'!$H$29,0,10*ROW('Sanitation Data'!H141))="","",OFFSET('Sanitation Data'!$H$29,0,10*ROW('Sanitation Data'!H141)))</f>
        <v/>
      </c>
      <c r="DG147" s="272" t="str">
        <f ca="true">+IF(OFFSET('Sanitation Data'!$H$30,0,10*ROW('Sanitation Data'!H141))="","",OFFSET('Sanitation Data'!$H$30,0,10*ROW('Sanitation Data'!H141)))</f>
        <v/>
      </c>
      <c r="DH147" s="272" t="str">
        <f ca="true">+IF(OFFSET('Sanitation Data'!$H$31,0,10*ROW('Sanitation Data'!H141))="","",OFFSET('Sanitation Data'!$H$31,0,10*ROW('Sanitation Data'!H141)))</f>
        <v/>
      </c>
      <c r="DI147" s="272" t="str">
        <f ca="true">+IF(OFFSET('Sanitation Data'!$H$32,0,10*ROW('Sanitation Data'!H141))="","",OFFSET('Sanitation Data'!$H$32,0,10*ROW('Sanitation Data'!H141)))</f>
        <v/>
      </c>
      <c r="DJ147" s="272" t="str">
        <f ca="true">+IF(OFFSET('Sanitation Data'!$I$28,0,10*ROW('Sanitation Data'!I141))="","",OFFSET('Sanitation Data'!$I$28,0,10*ROW('Sanitation Data'!I141)))</f>
        <v/>
      </c>
      <c r="DK147" s="272" t="str">
        <f ca="true">+IF(OFFSET('Sanitation Data'!$I$29,0,10*ROW('Sanitation Data'!I141))="","",OFFSET('Sanitation Data'!$I$29,0,10*ROW('Sanitation Data'!I141)))</f>
        <v/>
      </c>
      <c r="DL147" s="272" t="str">
        <f ca="true">+IF(OFFSET('Sanitation Data'!$I$30,0,10*ROW('Sanitation Data'!I141))="","",OFFSET('Sanitation Data'!$I$30,0,10*ROW('Sanitation Data'!I141)))</f>
        <v/>
      </c>
      <c r="DM147" s="272" t="str">
        <f ca="true">+IF(OFFSET('Sanitation Data'!$I$31,0,10*ROW('Sanitation Data'!I141))="","",OFFSET('Sanitation Data'!$I$31,0,10*ROW('Sanitation Data'!I141)))</f>
        <v/>
      </c>
      <c r="DN147" s="272" t="str">
        <f ca="true">+IF(OFFSET('Sanitation Data'!$I$32,0,10*ROW('Sanitation Data'!I141))="","",OFFSET('Sanitation Data'!$I$32,0,10*ROW('Sanitation Data'!I141)))</f>
        <v/>
      </c>
      <c r="DO147" s="272" t="str">
        <f ca="true">+IF(OFFSET('Hygiene Data'!$D$11,0,10*ROW('Hygiene Data'!D141))="","",OFFSET('Hygiene Data'!$D$11,0,10*ROW('Hygiene Data'!D141)))</f>
        <v/>
      </c>
      <c r="DP147" s="272" t="str">
        <f ca="true">+IF(OFFSET('Hygiene Data'!$D$12,0,10*ROW('Hygiene Data'!D141))="","",OFFSET('Hygiene Data'!$D$12,0,10*ROW('Hygiene Data'!D141)))</f>
        <v/>
      </c>
      <c r="DQ147" s="272" t="str">
        <f ca="true">+IF(OFFSET('Hygiene Data'!$D$13,0,10*ROW('Hygiene Data'!D141))="","",OFFSET('Hygiene Data'!$D$13,0,10*ROW('Hygiene Data'!D141)))</f>
        <v/>
      </c>
      <c r="DR147" s="272" t="str">
        <f ca="true">+IF(OFFSET('Hygiene Data'!$E$11,0,10*ROW('Hygiene Data'!E141))="","",OFFSET('Hygiene Data'!$E$11,0,10*ROW('Hygiene Data'!E141)))</f>
        <v/>
      </c>
      <c r="DS147" s="272" t="str">
        <f ca="true">+IF(OFFSET('Hygiene Data'!$E$12,0,10*ROW('Hygiene Data'!E141))="","",OFFSET('Hygiene Data'!$E$12,0,10*ROW('Hygiene Data'!E141)))</f>
        <v/>
      </c>
      <c r="DT147" s="272" t="str">
        <f ca="true">+IF(OFFSET('Hygiene Data'!$E$13,0,10*ROW('Hygiene Data'!E141))="","",OFFSET('Hygiene Data'!$E$13,0,10*ROW('Hygiene Data'!E141)))</f>
        <v/>
      </c>
      <c r="DU147" s="272" t="str">
        <f ca="true">+IF(OFFSET('Hygiene Data'!$F$11,0,10*ROW('Hygiene Data'!F141))="","",OFFSET('Hygiene Data'!$F$11,0,10*ROW('Hygiene Data'!F141)))</f>
        <v/>
      </c>
      <c r="DV147" s="272" t="str">
        <f ca="true">+IF(OFFSET('Hygiene Data'!$F$12,0,10*ROW('Hygiene Data'!F141))="","",OFFSET('Hygiene Data'!$F$12,0,10*ROW('Hygiene Data'!F141)))</f>
        <v/>
      </c>
      <c r="DW147" s="272" t="str">
        <f ca="true">+IF(OFFSET('Hygiene Data'!$F$13,0,10*ROW('Hygiene Data'!F141))="","",OFFSET('Hygiene Data'!$F$13,0,10*ROW('Hygiene Data'!F141)))</f>
        <v/>
      </c>
      <c r="DX147" s="272" t="str">
        <f ca="true">+IF(OFFSET('Hygiene Data'!$G$11,0,10*ROW('Hygiene Data'!G141))="","",OFFSET('Hygiene Data'!$G$11,0,10*ROW('Hygiene Data'!G141)))</f>
        <v/>
      </c>
      <c r="DY147" s="272" t="str">
        <f ca="true">+IF(OFFSET('Hygiene Data'!$G$12,0,10*ROW('Hygiene Data'!G141))="","",OFFSET('Hygiene Data'!$G$12,0,10*ROW('Hygiene Data'!G141)))</f>
        <v/>
      </c>
      <c r="DZ147" s="272" t="str">
        <f ca="true">+IF(OFFSET('Hygiene Data'!$G$13,0,10*ROW('Hygiene Data'!G141))="","",OFFSET('Hygiene Data'!$G$13,0,10*ROW('Hygiene Data'!G141)))</f>
        <v/>
      </c>
      <c r="EA147" s="272" t="str">
        <f ca="true">+IF(OFFSET('Hygiene Data'!$H$11,0,10*ROW('Hygiene Data'!H141))="","",OFFSET('Hygiene Data'!$H$11,0,10*ROW('Hygiene Data'!H141)))</f>
        <v/>
      </c>
      <c r="EB147" s="272" t="str">
        <f ca="true">+IF(OFFSET('Hygiene Data'!$H$12,0,10*ROW('Hygiene Data'!H141))="","",OFFSET('Hygiene Data'!$H$12,0,10*ROW('Hygiene Data'!H141)))</f>
        <v/>
      </c>
      <c r="EC147" s="272" t="str">
        <f ca="true">+IF(OFFSET('Hygiene Data'!$H$13,0,10*ROW('Hygiene Data'!H141))="","",OFFSET('Hygiene Data'!$H$13,0,10*ROW('Hygiene Data'!H141)))</f>
        <v/>
      </c>
      <c r="ED147" s="272" t="str">
        <f ca="true">+IF(OFFSET('Hygiene Data'!$I$11,0,10*ROW('Hygiene Data'!I141))="","",OFFSET('Hygiene Data'!$I$11,0,10*ROW('Hygiene Data'!I141)))</f>
        <v/>
      </c>
      <c r="EE147" s="272" t="str">
        <f ca="true">+IF(OFFSET('Hygiene Data'!$I$12,0,10*ROW('Hygiene Data'!I141))="","",OFFSET('Hygiene Data'!$I$12,0,10*ROW('Hygiene Data'!I141)))</f>
        <v/>
      </c>
      <c r="EF147" s="272" t="str">
        <f ca="true">+IF(OFFSET('Hygiene Data'!$I$13,0,10*ROW('Hygiene Data'!I141))="","",OFFSET('Hygiene Data'!$I$13,0,10*ROW('Hygiene Data'!I141)))</f>
        <v/>
      </c>
    </row>
    <row xmlns:x14ac="http://schemas.microsoft.com/office/spreadsheetml/2009/9/ac" r="148" x14ac:dyDescent="0.2">
      <c r="A148" s="36" t="str">
        <f ca="true">+IF(OFFSET('Water Data'!$B$2,0,10*ROW('Water Data'!E142))="","",OFFSET('Water Data'!$B$2,0,10*ROW('Water Data'!E142)))</f>
        <v/>
      </c>
      <c r="B148" s="36" t="str">
        <f ca="true">+IF(OFFSET('Water Data'!$C$2,0,10*ROW('Water Data'!F142))="","",OFFSET('Water Data'!$C$2,0,10*ROW('Water Data'!F142)))</f>
        <v/>
      </c>
      <c r="C148" s="328" t="str">
        <f t="shared" ca="true" si="2"/>
        <v/>
      </c>
      <c r="D148" s="93"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93"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93"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93"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93"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93"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93"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93"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93"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93"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93"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93"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93"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93"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93"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93"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93"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93"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94"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94"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94"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94"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94"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94"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94"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94"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94"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94"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94"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94"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94"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94"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94"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94"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94"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94"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94"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94"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94"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94"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94"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94"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94"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94"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94"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94"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94"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94"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95"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95"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95"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95"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95"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95"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95"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95"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95"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95"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95"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95"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95"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95"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95"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95"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95"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95"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72"/>
      <c r="BS148" s="272" t="str">
        <f ca="true">+IF(OFFSET('Water Data'!$D$27,0,10*ROW('Water Data'!D142))="","",OFFSET('Water Data'!$D$27,0,10*ROW('Water Data'!D142)))</f>
        <v/>
      </c>
      <c r="BT148" s="272" t="str">
        <f ca="true">+IF(OFFSET('Water Data'!$D$28,0,10*ROW('Water Data'!D142))="","",OFFSET('Water Data'!$D$28,0,10*ROW('Water Data'!D142)))</f>
        <v/>
      </c>
      <c r="BU148" s="272" t="str">
        <f ca="true">+IF(OFFSET('Water Data'!$D$29,0,10*ROW('Water Data'!D142))="","",OFFSET('Water Data'!$D$29,0,10*ROW('Water Data'!D142)))</f>
        <v/>
      </c>
      <c r="BV148" s="272" t="str">
        <f ca="true">+IF(OFFSET('Water Data'!$E$27,0,10*ROW('Water Data'!E142))="","",OFFSET('Water Data'!$E$27,0,10*ROW('Water Data'!E142)))</f>
        <v/>
      </c>
      <c r="BW148" s="272" t="str">
        <f ca="true">+IF(OFFSET('Water Data'!$E$28,0,10*ROW('Water Data'!E142))="","",OFFSET('Water Data'!$E$28,0,10*ROW('Water Data'!E142)))</f>
        <v/>
      </c>
      <c r="BX148" s="272" t="str">
        <f ca="true">+IF(OFFSET('Water Data'!$E$29,0,10*ROW('Water Data'!E142))="","",OFFSET('Water Data'!$E$29,0,10*ROW('Water Data'!E142)))</f>
        <v/>
      </c>
      <c r="BY148" s="272" t="str">
        <f ca="true">+IF(OFFSET('Water Data'!$F$27,0,10*ROW('Water Data'!F142))="","",OFFSET('Water Data'!$F$27,0,10*ROW('Water Data'!F142)))</f>
        <v/>
      </c>
      <c r="BZ148" s="272" t="str">
        <f ca="true">+IF(OFFSET('Water Data'!$F$28,0,10*ROW('Water Data'!F142))="","",OFFSET('Water Data'!$F$28,0,10*ROW('Water Data'!F142)))</f>
        <v/>
      </c>
      <c r="CA148" s="272" t="str">
        <f ca="true">+IF(OFFSET('Water Data'!$F$29,0,10*ROW('Water Data'!F142))="","",OFFSET('Water Data'!$F$29,0,10*ROW('Water Data'!F142)))</f>
        <v/>
      </c>
      <c r="CB148" s="272" t="str">
        <f ca="true">+IF(OFFSET('Water Data'!$G$27,0,10*ROW('Water Data'!G142))="","",OFFSET('Water Data'!$G$27,0,10*ROW('Water Data'!G142)))</f>
        <v/>
      </c>
      <c r="CC148" s="272" t="str">
        <f ca="true">+IF(OFFSET('Water Data'!$G$28,0,10*ROW('Water Data'!G142))="","",OFFSET('Water Data'!$G$28,0,10*ROW('Water Data'!G142)))</f>
        <v/>
      </c>
      <c r="CD148" s="272" t="str">
        <f ca="true">+IF(OFFSET('Water Data'!$G$29,0,10*ROW('Water Data'!G142))="","",OFFSET('Water Data'!$G$29,0,10*ROW('Water Data'!G142)))</f>
        <v/>
      </c>
      <c r="CE148" s="272" t="str">
        <f ca="true">+IF(OFFSET('Water Data'!$H$27,0,10*ROW('Water Data'!H142))="","",OFFSET('Water Data'!$H$27,0,10*ROW('Water Data'!H142)))</f>
        <v/>
      </c>
      <c r="CF148" s="272" t="str">
        <f ca="true">+IF(OFFSET('Water Data'!$H$28,0,10*ROW('Water Data'!H142))="","",OFFSET('Water Data'!$H$28,0,10*ROW('Water Data'!H142)))</f>
        <v/>
      </c>
      <c r="CG148" s="272" t="str">
        <f ca="true">+IF(OFFSET('Water Data'!$H$29,0,10*ROW('Water Data'!H142))="","",OFFSET('Water Data'!$H$29,0,10*ROW('Water Data'!H142)))</f>
        <v/>
      </c>
      <c r="CH148" s="272" t="str">
        <f ca="true">+IF(OFFSET('Water Data'!$I$27,0,10*ROW('Water Data'!I142))="","",OFFSET('Water Data'!$I$27,0,10*ROW('Water Data'!I142)))</f>
        <v/>
      </c>
      <c r="CI148" s="272" t="str">
        <f ca="true">+IF(OFFSET('Water Data'!$I$28,0,10*ROW('Water Data'!I142))="","",OFFSET('Water Data'!$I$28,0,10*ROW('Water Data'!I142)))</f>
        <v/>
      </c>
      <c r="CJ148" s="272" t="str">
        <f ca="true">+IF(OFFSET('Water Data'!$I$29,0,10*ROW('Water Data'!I142))="","",OFFSET('Water Data'!$I$29,0,10*ROW('Water Data'!I142)))</f>
        <v/>
      </c>
      <c r="CK148" s="272" t="str">
        <f ca="true">+IF(OFFSET('Sanitation Data'!$D$28,0,10*ROW('Sanitation Data'!D142))="","",OFFSET('Sanitation Data'!$D$28,0,10*ROW('Sanitation Data'!D142)))</f>
        <v/>
      </c>
      <c r="CL148" s="272" t="str">
        <f ca="true">+IF(OFFSET('Sanitation Data'!$D$29,0,10*ROW('Sanitation Data'!D142))="","",OFFSET('Sanitation Data'!$D$29,0,10*ROW('Sanitation Data'!D142)))</f>
        <v/>
      </c>
      <c r="CM148" s="272" t="str">
        <f ca="true">+IF(OFFSET('Sanitation Data'!$D$30,0,10*ROW('Sanitation Data'!D142))="","",OFFSET('Sanitation Data'!$D$30,0,10*ROW('Sanitation Data'!D142)))</f>
        <v/>
      </c>
      <c r="CN148" s="272" t="str">
        <f ca="true">+IF(OFFSET('Sanitation Data'!$D$31,0,10*ROW('Sanitation Data'!D142))="","",OFFSET('Sanitation Data'!$D$31,0,10*ROW('Sanitation Data'!D142)))</f>
        <v/>
      </c>
      <c r="CO148" s="272" t="str">
        <f ca="true">+IF(OFFSET('Sanitation Data'!$D$32,0,10*ROW('Sanitation Data'!D142))="","",OFFSET('Sanitation Data'!$D$32,0,10*ROW('Sanitation Data'!D142)))</f>
        <v/>
      </c>
      <c r="CP148" s="272" t="str">
        <f ca="true">+IF(OFFSET('Sanitation Data'!$E$28,0,10*ROW('Sanitation Data'!E142))="","",OFFSET('Sanitation Data'!$E$28,0,10*ROW('Sanitation Data'!E142)))</f>
        <v/>
      </c>
      <c r="CQ148" s="272" t="str">
        <f ca="true">+IF(OFFSET('Sanitation Data'!$E$29,0,10*ROW('Sanitation Data'!E142))="","",OFFSET('Sanitation Data'!$E$29,0,10*ROW('Sanitation Data'!E142)))</f>
        <v/>
      </c>
      <c r="CR148" s="272" t="str">
        <f ca="true">+IF(OFFSET('Sanitation Data'!$E$30,0,10*ROW('Sanitation Data'!E142))="","",OFFSET('Sanitation Data'!$E$30,0,10*ROW('Sanitation Data'!E142)))</f>
        <v/>
      </c>
      <c r="CS148" s="272" t="str">
        <f ca="true">+IF(OFFSET('Sanitation Data'!$E$31,0,10*ROW('Sanitation Data'!E142))="","",OFFSET('Sanitation Data'!$E$31,0,10*ROW('Sanitation Data'!E142)))</f>
        <v/>
      </c>
      <c r="CT148" s="272" t="str">
        <f ca="true">+IF(OFFSET('Sanitation Data'!$E$32,0,10*ROW('Sanitation Data'!E142))="","",OFFSET('Sanitation Data'!$E$32,0,10*ROW('Sanitation Data'!E142)))</f>
        <v/>
      </c>
      <c r="CU148" s="272" t="str">
        <f ca="true">+IF(OFFSET('Sanitation Data'!$F$28,0,10*ROW('Sanitation Data'!F142))="","",OFFSET('Sanitation Data'!$F$28,0,10*ROW('Sanitation Data'!F142)))</f>
        <v/>
      </c>
      <c r="CV148" s="272" t="str">
        <f ca="true">+IF(OFFSET('Sanitation Data'!$F$29,0,10*ROW('Sanitation Data'!F142))="","",OFFSET('Sanitation Data'!$F$29,0,10*ROW('Sanitation Data'!F142)))</f>
        <v/>
      </c>
      <c r="CW148" s="272" t="str">
        <f ca="true">+IF(OFFSET('Sanitation Data'!$F$30,0,10*ROW('Sanitation Data'!F142))="","",OFFSET('Sanitation Data'!$F$30,0,10*ROW('Sanitation Data'!F142)))</f>
        <v/>
      </c>
      <c r="CX148" s="272" t="str">
        <f ca="true">+IF(OFFSET('Sanitation Data'!$F$31,0,10*ROW('Sanitation Data'!F142))="","",OFFSET('Sanitation Data'!$F$31,0,10*ROW('Sanitation Data'!F142)))</f>
        <v/>
      </c>
      <c r="CY148" s="272" t="str">
        <f ca="true">+IF(OFFSET('Sanitation Data'!$F$32,0,10*ROW('Sanitation Data'!F142))="","",OFFSET('Sanitation Data'!$F$32,0,10*ROW('Sanitation Data'!F142)))</f>
        <v/>
      </c>
      <c r="CZ148" s="272" t="str">
        <f ca="true">+IF(OFFSET('Sanitation Data'!$G$28,0,10*ROW('Sanitation Data'!G142))="","",OFFSET('Sanitation Data'!$G$28,0,10*ROW('Sanitation Data'!G142)))</f>
        <v/>
      </c>
      <c r="DA148" s="272" t="str">
        <f ca="true">+IF(OFFSET('Sanitation Data'!$G$29,0,10*ROW('Sanitation Data'!G142))="","",OFFSET('Sanitation Data'!$G$29,0,10*ROW('Sanitation Data'!G142)))</f>
        <v/>
      </c>
      <c r="DB148" s="272" t="str">
        <f ca="true">+IF(OFFSET('Sanitation Data'!$G$30,0,10*ROW('Sanitation Data'!G142))="","",OFFSET('Sanitation Data'!$G$30,0,10*ROW('Sanitation Data'!G142)))</f>
        <v/>
      </c>
      <c r="DC148" s="272" t="str">
        <f ca="true">+IF(OFFSET('Sanitation Data'!$G$31,0,10*ROW('Sanitation Data'!G142))="","",OFFSET('Sanitation Data'!$G$31,0,10*ROW('Sanitation Data'!G142)))</f>
        <v/>
      </c>
      <c r="DD148" s="272" t="str">
        <f ca="true">+IF(OFFSET('Sanitation Data'!$G$32,0,10*ROW('Sanitation Data'!G142))="","",OFFSET('Sanitation Data'!$G$32,0,10*ROW('Sanitation Data'!G142)))</f>
        <v/>
      </c>
      <c r="DE148" s="272" t="str">
        <f ca="true">+IF(OFFSET('Sanitation Data'!$H$28,0,10*ROW('Sanitation Data'!H142))="","",OFFSET('Sanitation Data'!$H$28,0,10*ROW('Sanitation Data'!H142)))</f>
        <v/>
      </c>
      <c r="DF148" s="272" t="str">
        <f ca="true">+IF(OFFSET('Sanitation Data'!$H$29,0,10*ROW('Sanitation Data'!H142))="","",OFFSET('Sanitation Data'!$H$29,0,10*ROW('Sanitation Data'!H142)))</f>
        <v/>
      </c>
      <c r="DG148" s="272" t="str">
        <f ca="true">+IF(OFFSET('Sanitation Data'!$H$30,0,10*ROW('Sanitation Data'!H142))="","",OFFSET('Sanitation Data'!$H$30,0,10*ROW('Sanitation Data'!H142)))</f>
        <v/>
      </c>
      <c r="DH148" s="272" t="str">
        <f ca="true">+IF(OFFSET('Sanitation Data'!$H$31,0,10*ROW('Sanitation Data'!H142))="","",OFFSET('Sanitation Data'!$H$31,0,10*ROW('Sanitation Data'!H142)))</f>
        <v/>
      </c>
      <c r="DI148" s="272" t="str">
        <f ca="true">+IF(OFFSET('Sanitation Data'!$H$32,0,10*ROW('Sanitation Data'!H142))="","",OFFSET('Sanitation Data'!$H$32,0,10*ROW('Sanitation Data'!H142)))</f>
        <v/>
      </c>
      <c r="DJ148" s="272" t="str">
        <f ca="true">+IF(OFFSET('Sanitation Data'!$I$28,0,10*ROW('Sanitation Data'!I142))="","",OFFSET('Sanitation Data'!$I$28,0,10*ROW('Sanitation Data'!I142)))</f>
        <v/>
      </c>
      <c r="DK148" s="272" t="str">
        <f ca="true">+IF(OFFSET('Sanitation Data'!$I$29,0,10*ROW('Sanitation Data'!I142))="","",OFFSET('Sanitation Data'!$I$29,0,10*ROW('Sanitation Data'!I142)))</f>
        <v/>
      </c>
      <c r="DL148" s="272" t="str">
        <f ca="true">+IF(OFFSET('Sanitation Data'!$I$30,0,10*ROW('Sanitation Data'!I142))="","",OFFSET('Sanitation Data'!$I$30,0,10*ROW('Sanitation Data'!I142)))</f>
        <v/>
      </c>
      <c r="DM148" s="272" t="str">
        <f ca="true">+IF(OFFSET('Sanitation Data'!$I$31,0,10*ROW('Sanitation Data'!I142))="","",OFFSET('Sanitation Data'!$I$31,0,10*ROW('Sanitation Data'!I142)))</f>
        <v/>
      </c>
      <c r="DN148" s="272" t="str">
        <f ca="true">+IF(OFFSET('Sanitation Data'!$I$32,0,10*ROW('Sanitation Data'!I142))="","",OFFSET('Sanitation Data'!$I$32,0,10*ROW('Sanitation Data'!I142)))</f>
        <v/>
      </c>
      <c r="DO148" s="272" t="str">
        <f ca="true">+IF(OFFSET('Hygiene Data'!$D$11,0,10*ROW('Hygiene Data'!D142))="","",OFFSET('Hygiene Data'!$D$11,0,10*ROW('Hygiene Data'!D142)))</f>
        <v/>
      </c>
      <c r="DP148" s="272" t="str">
        <f ca="true">+IF(OFFSET('Hygiene Data'!$D$12,0,10*ROW('Hygiene Data'!D142))="","",OFFSET('Hygiene Data'!$D$12,0,10*ROW('Hygiene Data'!D142)))</f>
        <v/>
      </c>
      <c r="DQ148" s="272" t="str">
        <f ca="true">+IF(OFFSET('Hygiene Data'!$D$13,0,10*ROW('Hygiene Data'!D142))="","",OFFSET('Hygiene Data'!$D$13,0,10*ROW('Hygiene Data'!D142)))</f>
        <v/>
      </c>
      <c r="DR148" s="272" t="str">
        <f ca="true">+IF(OFFSET('Hygiene Data'!$E$11,0,10*ROW('Hygiene Data'!E142))="","",OFFSET('Hygiene Data'!$E$11,0,10*ROW('Hygiene Data'!E142)))</f>
        <v/>
      </c>
      <c r="DS148" s="272" t="str">
        <f ca="true">+IF(OFFSET('Hygiene Data'!$E$12,0,10*ROW('Hygiene Data'!E142))="","",OFFSET('Hygiene Data'!$E$12,0,10*ROW('Hygiene Data'!E142)))</f>
        <v/>
      </c>
      <c r="DT148" s="272" t="str">
        <f ca="true">+IF(OFFSET('Hygiene Data'!$E$13,0,10*ROW('Hygiene Data'!E142))="","",OFFSET('Hygiene Data'!$E$13,0,10*ROW('Hygiene Data'!E142)))</f>
        <v/>
      </c>
      <c r="DU148" s="272" t="str">
        <f ca="true">+IF(OFFSET('Hygiene Data'!$F$11,0,10*ROW('Hygiene Data'!F142))="","",OFFSET('Hygiene Data'!$F$11,0,10*ROW('Hygiene Data'!F142)))</f>
        <v/>
      </c>
      <c r="DV148" s="272" t="str">
        <f ca="true">+IF(OFFSET('Hygiene Data'!$F$12,0,10*ROW('Hygiene Data'!F142))="","",OFFSET('Hygiene Data'!$F$12,0,10*ROW('Hygiene Data'!F142)))</f>
        <v/>
      </c>
      <c r="DW148" s="272" t="str">
        <f ca="true">+IF(OFFSET('Hygiene Data'!$F$13,0,10*ROW('Hygiene Data'!F142))="","",OFFSET('Hygiene Data'!$F$13,0,10*ROW('Hygiene Data'!F142)))</f>
        <v/>
      </c>
      <c r="DX148" s="272" t="str">
        <f ca="true">+IF(OFFSET('Hygiene Data'!$G$11,0,10*ROW('Hygiene Data'!G142))="","",OFFSET('Hygiene Data'!$G$11,0,10*ROW('Hygiene Data'!G142)))</f>
        <v/>
      </c>
      <c r="DY148" s="272" t="str">
        <f ca="true">+IF(OFFSET('Hygiene Data'!$G$12,0,10*ROW('Hygiene Data'!G142))="","",OFFSET('Hygiene Data'!$G$12,0,10*ROW('Hygiene Data'!G142)))</f>
        <v/>
      </c>
      <c r="DZ148" s="272" t="str">
        <f ca="true">+IF(OFFSET('Hygiene Data'!$G$13,0,10*ROW('Hygiene Data'!G142))="","",OFFSET('Hygiene Data'!$G$13,0,10*ROW('Hygiene Data'!G142)))</f>
        <v/>
      </c>
      <c r="EA148" s="272" t="str">
        <f ca="true">+IF(OFFSET('Hygiene Data'!$H$11,0,10*ROW('Hygiene Data'!H142))="","",OFFSET('Hygiene Data'!$H$11,0,10*ROW('Hygiene Data'!H142)))</f>
        <v/>
      </c>
      <c r="EB148" s="272" t="str">
        <f ca="true">+IF(OFFSET('Hygiene Data'!$H$12,0,10*ROW('Hygiene Data'!H142))="","",OFFSET('Hygiene Data'!$H$12,0,10*ROW('Hygiene Data'!H142)))</f>
        <v/>
      </c>
      <c r="EC148" s="272" t="str">
        <f ca="true">+IF(OFFSET('Hygiene Data'!$H$13,0,10*ROW('Hygiene Data'!H142))="","",OFFSET('Hygiene Data'!$H$13,0,10*ROW('Hygiene Data'!H142)))</f>
        <v/>
      </c>
      <c r="ED148" s="272" t="str">
        <f ca="true">+IF(OFFSET('Hygiene Data'!$I$11,0,10*ROW('Hygiene Data'!I142))="","",OFFSET('Hygiene Data'!$I$11,0,10*ROW('Hygiene Data'!I142)))</f>
        <v/>
      </c>
      <c r="EE148" s="272" t="str">
        <f ca="true">+IF(OFFSET('Hygiene Data'!$I$12,0,10*ROW('Hygiene Data'!I142))="","",OFFSET('Hygiene Data'!$I$12,0,10*ROW('Hygiene Data'!I142)))</f>
        <v/>
      </c>
      <c r="EF148" s="272" t="str">
        <f ca="true">+IF(OFFSET('Hygiene Data'!$I$13,0,10*ROW('Hygiene Data'!I142))="","",OFFSET('Hygiene Data'!$I$13,0,10*ROW('Hygiene Data'!I142)))</f>
        <v/>
      </c>
    </row>
    <row xmlns:x14ac="http://schemas.microsoft.com/office/spreadsheetml/2009/9/ac" r="149" x14ac:dyDescent="0.2">
      <c r="A149" s="36" t="str">
        <f ca="true">+IF(OFFSET('Water Data'!$B$2,0,10*ROW('Water Data'!E143))="","",OFFSET('Water Data'!$B$2,0,10*ROW('Water Data'!E143)))</f>
        <v/>
      </c>
      <c r="B149" s="36" t="str">
        <f ca="true">+IF(OFFSET('Water Data'!$C$2,0,10*ROW('Water Data'!F143))="","",OFFSET('Water Data'!$C$2,0,10*ROW('Water Data'!F143)))</f>
        <v/>
      </c>
      <c r="C149" s="328" t="str">
        <f t="shared" ca="true" si="2"/>
        <v/>
      </c>
      <c r="D149" s="93"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93"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93"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93"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93"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93"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93"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93"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93"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93"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93"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93"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93"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93"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93"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93"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93"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93"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94"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94"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94"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94"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94"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94"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94"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94"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94"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94"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94"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94"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94"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94"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94"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94"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94"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94"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94"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94"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94"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94"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94"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94"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94"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94"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94"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94"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94"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94"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95"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95"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95"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95"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95"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95"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95"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95"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95"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95"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95"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95"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95"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95"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95"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95"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95"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95"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72"/>
      <c r="BS149" s="272" t="str">
        <f ca="true">+IF(OFFSET('Water Data'!$D$27,0,10*ROW('Water Data'!D143))="","",OFFSET('Water Data'!$D$27,0,10*ROW('Water Data'!D143)))</f>
        <v/>
      </c>
      <c r="BT149" s="272" t="str">
        <f ca="true">+IF(OFFSET('Water Data'!$D$28,0,10*ROW('Water Data'!D143))="","",OFFSET('Water Data'!$D$28,0,10*ROW('Water Data'!D143)))</f>
        <v/>
      </c>
      <c r="BU149" s="272" t="str">
        <f ca="true">+IF(OFFSET('Water Data'!$D$29,0,10*ROW('Water Data'!D143))="","",OFFSET('Water Data'!$D$29,0,10*ROW('Water Data'!D143)))</f>
        <v/>
      </c>
      <c r="BV149" s="272" t="str">
        <f ca="true">+IF(OFFSET('Water Data'!$E$27,0,10*ROW('Water Data'!E143))="","",OFFSET('Water Data'!$E$27,0,10*ROW('Water Data'!E143)))</f>
        <v/>
      </c>
      <c r="BW149" s="272" t="str">
        <f ca="true">+IF(OFFSET('Water Data'!$E$28,0,10*ROW('Water Data'!E143))="","",OFFSET('Water Data'!$E$28,0,10*ROW('Water Data'!E143)))</f>
        <v/>
      </c>
      <c r="BX149" s="272" t="str">
        <f ca="true">+IF(OFFSET('Water Data'!$E$29,0,10*ROW('Water Data'!E143))="","",OFFSET('Water Data'!$E$29,0,10*ROW('Water Data'!E143)))</f>
        <v/>
      </c>
      <c r="BY149" s="272" t="str">
        <f ca="true">+IF(OFFSET('Water Data'!$F$27,0,10*ROW('Water Data'!F143))="","",OFFSET('Water Data'!$F$27,0,10*ROW('Water Data'!F143)))</f>
        <v/>
      </c>
      <c r="BZ149" s="272" t="str">
        <f ca="true">+IF(OFFSET('Water Data'!$F$28,0,10*ROW('Water Data'!F143))="","",OFFSET('Water Data'!$F$28,0,10*ROW('Water Data'!F143)))</f>
        <v/>
      </c>
      <c r="CA149" s="272" t="str">
        <f ca="true">+IF(OFFSET('Water Data'!$F$29,0,10*ROW('Water Data'!F143))="","",OFFSET('Water Data'!$F$29,0,10*ROW('Water Data'!F143)))</f>
        <v/>
      </c>
      <c r="CB149" s="272" t="str">
        <f ca="true">+IF(OFFSET('Water Data'!$G$27,0,10*ROW('Water Data'!G143))="","",OFFSET('Water Data'!$G$27,0,10*ROW('Water Data'!G143)))</f>
        <v/>
      </c>
      <c r="CC149" s="272" t="str">
        <f ca="true">+IF(OFFSET('Water Data'!$G$28,0,10*ROW('Water Data'!G143))="","",OFFSET('Water Data'!$G$28,0,10*ROW('Water Data'!G143)))</f>
        <v/>
      </c>
      <c r="CD149" s="272" t="str">
        <f ca="true">+IF(OFFSET('Water Data'!$G$29,0,10*ROW('Water Data'!G143))="","",OFFSET('Water Data'!$G$29,0,10*ROW('Water Data'!G143)))</f>
        <v/>
      </c>
      <c r="CE149" s="272" t="str">
        <f ca="true">+IF(OFFSET('Water Data'!$H$27,0,10*ROW('Water Data'!H143))="","",OFFSET('Water Data'!$H$27,0,10*ROW('Water Data'!H143)))</f>
        <v/>
      </c>
      <c r="CF149" s="272" t="str">
        <f ca="true">+IF(OFFSET('Water Data'!$H$28,0,10*ROW('Water Data'!H143))="","",OFFSET('Water Data'!$H$28,0,10*ROW('Water Data'!H143)))</f>
        <v/>
      </c>
      <c r="CG149" s="272" t="str">
        <f ca="true">+IF(OFFSET('Water Data'!$H$29,0,10*ROW('Water Data'!H143))="","",OFFSET('Water Data'!$H$29,0,10*ROW('Water Data'!H143)))</f>
        <v/>
      </c>
      <c r="CH149" s="272" t="str">
        <f ca="true">+IF(OFFSET('Water Data'!$I$27,0,10*ROW('Water Data'!I143))="","",OFFSET('Water Data'!$I$27,0,10*ROW('Water Data'!I143)))</f>
        <v/>
      </c>
      <c r="CI149" s="272" t="str">
        <f ca="true">+IF(OFFSET('Water Data'!$I$28,0,10*ROW('Water Data'!I143))="","",OFFSET('Water Data'!$I$28,0,10*ROW('Water Data'!I143)))</f>
        <v/>
      </c>
      <c r="CJ149" s="272" t="str">
        <f ca="true">+IF(OFFSET('Water Data'!$I$29,0,10*ROW('Water Data'!I143))="","",OFFSET('Water Data'!$I$29,0,10*ROW('Water Data'!I143)))</f>
        <v/>
      </c>
      <c r="CK149" s="272" t="str">
        <f ca="true">+IF(OFFSET('Sanitation Data'!$D$28,0,10*ROW('Sanitation Data'!D143))="","",OFFSET('Sanitation Data'!$D$28,0,10*ROW('Sanitation Data'!D143)))</f>
        <v/>
      </c>
      <c r="CL149" s="272" t="str">
        <f ca="true">+IF(OFFSET('Sanitation Data'!$D$29,0,10*ROW('Sanitation Data'!D143))="","",OFFSET('Sanitation Data'!$D$29,0,10*ROW('Sanitation Data'!D143)))</f>
        <v/>
      </c>
      <c r="CM149" s="272" t="str">
        <f ca="true">+IF(OFFSET('Sanitation Data'!$D$30,0,10*ROW('Sanitation Data'!D143))="","",OFFSET('Sanitation Data'!$D$30,0,10*ROW('Sanitation Data'!D143)))</f>
        <v/>
      </c>
      <c r="CN149" s="272" t="str">
        <f ca="true">+IF(OFFSET('Sanitation Data'!$D$31,0,10*ROW('Sanitation Data'!D143))="","",OFFSET('Sanitation Data'!$D$31,0,10*ROW('Sanitation Data'!D143)))</f>
        <v/>
      </c>
      <c r="CO149" s="272" t="str">
        <f ca="true">+IF(OFFSET('Sanitation Data'!$D$32,0,10*ROW('Sanitation Data'!D143))="","",OFFSET('Sanitation Data'!$D$32,0,10*ROW('Sanitation Data'!D143)))</f>
        <v/>
      </c>
      <c r="CP149" s="272" t="str">
        <f ca="true">+IF(OFFSET('Sanitation Data'!$E$28,0,10*ROW('Sanitation Data'!E143))="","",OFFSET('Sanitation Data'!$E$28,0,10*ROW('Sanitation Data'!E143)))</f>
        <v/>
      </c>
      <c r="CQ149" s="272" t="str">
        <f ca="true">+IF(OFFSET('Sanitation Data'!$E$29,0,10*ROW('Sanitation Data'!E143))="","",OFFSET('Sanitation Data'!$E$29,0,10*ROW('Sanitation Data'!E143)))</f>
        <v/>
      </c>
      <c r="CR149" s="272" t="str">
        <f ca="true">+IF(OFFSET('Sanitation Data'!$E$30,0,10*ROW('Sanitation Data'!E143))="","",OFFSET('Sanitation Data'!$E$30,0,10*ROW('Sanitation Data'!E143)))</f>
        <v/>
      </c>
      <c r="CS149" s="272" t="str">
        <f ca="true">+IF(OFFSET('Sanitation Data'!$E$31,0,10*ROW('Sanitation Data'!E143))="","",OFFSET('Sanitation Data'!$E$31,0,10*ROW('Sanitation Data'!E143)))</f>
        <v/>
      </c>
      <c r="CT149" s="272" t="str">
        <f ca="true">+IF(OFFSET('Sanitation Data'!$E$32,0,10*ROW('Sanitation Data'!E143))="","",OFFSET('Sanitation Data'!$E$32,0,10*ROW('Sanitation Data'!E143)))</f>
        <v/>
      </c>
      <c r="CU149" s="272" t="str">
        <f ca="true">+IF(OFFSET('Sanitation Data'!$F$28,0,10*ROW('Sanitation Data'!F143))="","",OFFSET('Sanitation Data'!$F$28,0,10*ROW('Sanitation Data'!F143)))</f>
        <v/>
      </c>
      <c r="CV149" s="272" t="str">
        <f ca="true">+IF(OFFSET('Sanitation Data'!$F$29,0,10*ROW('Sanitation Data'!F143))="","",OFFSET('Sanitation Data'!$F$29,0,10*ROW('Sanitation Data'!F143)))</f>
        <v/>
      </c>
      <c r="CW149" s="272" t="str">
        <f ca="true">+IF(OFFSET('Sanitation Data'!$F$30,0,10*ROW('Sanitation Data'!F143))="","",OFFSET('Sanitation Data'!$F$30,0,10*ROW('Sanitation Data'!F143)))</f>
        <v/>
      </c>
      <c r="CX149" s="272" t="str">
        <f ca="true">+IF(OFFSET('Sanitation Data'!$F$31,0,10*ROW('Sanitation Data'!F143))="","",OFFSET('Sanitation Data'!$F$31,0,10*ROW('Sanitation Data'!F143)))</f>
        <v/>
      </c>
      <c r="CY149" s="272" t="str">
        <f ca="true">+IF(OFFSET('Sanitation Data'!$F$32,0,10*ROW('Sanitation Data'!F143))="","",OFFSET('Sanitation Data'!$F$32,0,10*ROW('Sanitation Data'!F143)))</f>
        <v/>
      </c>
      <c r="CZ149" s="272" t="str">
        <f ca="true">+IF(OFFSET('Sanitation Data'!$G$28,0,10*ROW('Sanitation Data'!G143))="","",OFFSET('Sanitation Data'!$G$28,0,10*ROW('Sanitation Data'!G143)))</f>
        <v/>
      </c>
      <c r="DA149" s="272" t="str">
        <f ca="true">+IF(OFFSET('Sanitation Data'!$G$29,0,10*ROW('Sanitation Data'!G143))="","",OFFSET('Sanitation Data'!$G$29,0,10*ROW('Sanitation Data'!G143)))</f>
        <v/>
      </c>
      <c r="DB149" s="272" t="str">
        <f ca="true">+IF(OFFSET('Sanitation Data'!$G$30,0,10*ROW('Sanitation Data'!G143))="","",OFFSET('Sanitation Data'!$G$30,0,10*ROW('Sanitation Data'!G143)))</f>
        <v/>
      </c>
      <c r="DC149" s="272" t="str">
        <f ca="true">+IF(OFFSET('Sanitation Data'!$G$31,0,10*ROW('Sanitation Data'!G143))="","",OFFSET('Sanitation Data'!$G$31,0,10*ROW('Sanitation Data'!G143)))</f>
        <v/>
      </c>
      <c r="DD149" s="272" t="str">
        <f ca="true">+IF(OFFSET('Sanitation Data'!$G$32,0,10*ROW('Sanitation Data'!G143))="","",OFFSET('Sanitation Data'!$G$32,0,10*ROW('Sanitation Data'!G143)))</f>
        <v/>
      </c>
      <c r="DE149" s="272" t="str">
        <f ca="true">+IF(OFFSET('Sanitation Data'!$H$28,0,10*ROW('Sanitation Data'!H143))="","",OFFSET('Sanitation Data'!$H$28,0,10*ROW('Sanitation Data'!H143)))</f>
        <v/>
      </c>
      <c r="DF149" s="272" t="str">
        <f ca="true">+IF(OFFSET('Sanitation Data'!$H$29,0,10*ROW('Sanitation Data'!H143))="","",OFFSET('Sanitation Data'!$H$29,0,10*ROW('Sanitation Data'!H143)))</f>
        <v/>
      </c>
      <c r="DG149" s="272" t="str">
        <f ca="true">+IF(OFFSET('Sanitation Data'!$H$30,0,10*ROW('Sanitation Data'!H143))="","",OFFSET('Sanitation Data'!$H$30,0,10*ROW('Sanitation Data'!H143)))</f>
        <v/>
      </c>
      <c r="DH149" s="272" t="str">
        <f ca="true">+IF(OFFSET('Sanitation Data'!$H$31,0,10*ROW('Sanitation Data'!H143))="","",OFFSET('Sanitation Data'!$H$31,0,10*ROW('Sanitation Data'!H143)))</f>
        <v/>
      </c>
      <c r="DI149" s="272" t="str">
        <f ca="true">+IF(OFFSET('Sanitation Data'!$H$32,0,10*ROW('Sanitation Data'!H143))="","",OFFSET('Sanitation Data'!$H$32,0,10*ROW('Sanitation Data'!H143)))</f>
        <v/>
      </c>
      <c r="DJ149" s="272" t="str">
        <f ca="true">+IF(OFFSET('Sanitation Data'!$I$28,0,10*ROW('Sanitation Data'!I143))="","",OFFSET('Sanitation Data'!$I$28,0,10*ROW('Sanitation Data'!I143)))</f>
        <v/>
      </c>
      <c r="DK149" s="272" t="str">
        <f ca="true">+IF(OFFSET('Sanitation Data'!$I$29,0,10*ROW('Sanitation Data'!I143))="","",OFFSET('Sanitation Data'!$I$29,0,10*ROW('Sanitation Data'!I143)))</f>
        <v/>
      </c>
      <c r="DL149" s="272" t="str">
        <f ca="true">+IF(OFFSET('Sanitation Data'!$I$30,0,10*ROW('Sanitation Data'!I143))="","",OFFSET('Sanitation Data'!$I$30,0,10*ROW('Sanitation Data'!I143)))</f>
        <v/>
      </c>
      <c r="DM149" s="272" t="str">
        <f ca="true">+IF(OFFSET('Sanitation Data'!$I$31,0,10*ROW('Sanitation Data'!I143))="","",OFFSET('Sanitation Data'!$I$31,0,10*ROW('Sanitation Data'!I143)))</f>
        <v/>
      </c>
      <c r="DN149" s="272" t="str">
        <f ca="true">+IF(OFFSET('Sanitation Data'!$I$32,0,10*ROW('Sanitation Data'!I143))="","",OFFSET('Sanitation Data'!$I$32,0,10*ROW('Sanitation Data'!I143)))</f>
        <v/>
      </c>
      <c r="DO149" s="272" t="str">
        <f ca="true">+IF(OFFSET('Hygiene Data'!$D$11,0,10*ROW('Hygiene Data'!D143))="","",OFFSET('Hygiene Data'!$D$11,0,10*ROW('Hygiene Data'!D143)))</f>
        <v/>
      </c>
      <c r="DP149" s="272" t="str">
        <f ca="true">+IF(OFFSET('Hygiene Data'!$D$12,0,10*ROW('Hygiene Data'!D143))="","",OFFSET('Hygiene Data'!$D$12,0,10*ROW('Hygiene Data'!D143)))</f>
        <v/>
      </c>
      <c r="DQ149" s="272" t="str">
        <f ca="true">+IF(OFFSET('Hygiene Data'!$D$13,0,10*ROW('Hygiene Data'!D143))="","",OFFSET('Hygiene Data'!$D$13,0,10*ROW('Hygiene Data'!D143)))</f>
        <v/>
      </c>
      <c r="DR149" s="272" t="str">
        <f ca="true">+IF(OFFSET('Hygiene Data'!$E$11,0,10*ROW('Hygiene Data'!E143))="","",OFFSET('Hygiene Data'!$E$11,0,10*ROW('Hygiene Data'!E143)))</f>
        <v/>
      </c>
      <c r="DS149" s="272" t="str">
        <f ca="true">+IF(OFFSET('Hygiene Data'!$E$12,0,10*ROW('Hygiene Data'!E143))="","",OFFSET('Hygiene Data'!$E$12,0,10*ROW('Hygiene Data'!E143)))</f>
        <v/>
      </c>
      <c r="DT149" s="272" t="str">
        <f ca="true">+IF(OFFSET('Hygiene Data'!$E$13,0,10*ROW('Hygiene Data'!E143))="","",OFFSET('Hygiene Data'!$E$13,0,10*ROW('Hygiene Data'!E143)))</f>
        <v/>
      </c>
      <c r="DU149" s="272" t="str">
        <f ca="true">+IF(OFFSET('Hygiene Data'!$F$11,0,10*ROW('Hygiene Data'!F143))="","",OFFSET('Hygiene Data'!$F$11,0,10*ROW('Hygiene Data'!F143)))</f>
        <v/>
      </c>
      <c r="DV149" s="272" t="str">
        <f ca="true">+IF(OFFSET('Hygiene Data'!$F$12,0,10*ROW('Hygiene Data'!F143))="","",OFFSET('Hygiene Data'!$F$12,0,10*ROW('Hygiene Data'!F143)))</f>
        <v/>
      </c>
      <c r="DW149" s="272" t="str">
        <f ca="true">+IF(OFFSET('Hygiene Data'!$F$13,0,10*ROW('Hygiene Data'!F143))="","",OFFSET('Hygiene Data'!$F$13,0,10*ROW('Hygiene Data'!F143)))</f>
        <v/>
      </c>
      <c r="DX149" s="272" t="str">
        <f ca="true">+IF(OFFSET('Hygiene Data'!$G$11,0,10*ROW('Hygiene Data'!G143))="","",OFFSET('Hygiene Data'!$G$11,0,10*ROW('Hygiene Data'!G143)))</f>
        <v/>
      </c>
      <c r="DY149" s="272" t="str">
        <f ca="true">+IF(OFFSET('Hygiene Data'!$G$12,0,10*ROW('Hygiene Data'!G143))="","",OFFSET('Hygiene Data'!$G$12,0,10*ROW('Hygiene Data'!G143)))</f>
        <v/>
      </c>
      <c r="DZ149" s="272" t="str">
        <f ca="true">+IF(OFFSET('Hygiene Data'!$G$13,0,10*ROW('Hygiene Data'!G143))="","",OFFSET('Hygiene Data'!$G$13,0,10*ROW('Hygiene Data'!G143)))</f>
        <v/>
      </c>
      <c r="EA149" s="272" t="str">
        <f ca="true">+IF(OFFSET('Hygiene Data'!$H$11,0,10*ROW('Hygiene Data'!H143))="","",OFFSET('Hygiene Data'!$H$11,0,10*ROW('Hygiene Data'!H143)))</f>
        <v/>
      </c>
      <c r="EB149" s="272" t="str">
        <f ca="true">+IF(OFFSET('Hygiene Data'!$H$12,0,10*ROW('Hygiene Data'!H143))="","",OFFSET('Hygiene Data'!$H$12,0,10*ROW('Hygiene Data'!H143)))</f>
        <v/>
      </c>
      <c r="EC149" s="272" t="str">
        <f ca="true">+IF(OFFSET('Hygiene Data'!$H$13,0,10*ROW('Hygiene Data'!H143))="","",OFFSET('Hygiene Data'!$H$13,0,10*ROW('Hygiene Data'!H143)))</f>
        <v/>
      </c>
      <c r="ED149" s="272" t="str">
        <f ca="true">+IF(OFFSET('Hygiene Data'!$I$11,0,10*ROW('Hygiene Data'!I143))="","",OFFSET('Hygiene Data'!$I$11,0,10*ROW('Hygiene Data'!I143)))</f>
        <v/>
      </c>
      <c r="EE149" s="272" t="str">
        <f ca="true">+IF(OFFSET('Hygiene Data'!$I$12,0,10*ROW('Hygiene Data'!I143))="","",OFFSET('Hygiene Data'!$I$12,0,10*ROW('Hygiene Data'!I143)))</f>
        <v/>
      </c>
      <c r="EF149" s="272" t="str">
        <f ca="true">+IF(OFFSET('Hygiene Data'!$I$13,0,10*ROW('Hygiene Data'!I143))="","",OFFSET('Hygiene Data'!$I$13,0,10*ROW('Hygiene Data'!I143)))</f>
        <v/>
      </c>
    </row>
    <row xmlns:x14ac="http://schemas.microsoft.com/office/spreadsheetml/2009/9/ac" r="150" x14ac:dyDescent="0.2">
      <c r="A150" s="36" t="str">
        <f ca="true">+IF(OFFSET('Water Data'!$B$2,0,10*ROW('Water Data'!E144))="","",OFFSET('Water Data'!$B$2,0,10*ROW('Water Data'!E144)))</f>
        <v/>
      </c>
      <c r="B150" s="36" t="str">
        <f ca="true">+IF(OFFSET('Water Data'!$C$2,0,10*ROW('Water Data'!F144))="","",OFFSET('Water Data'!$C$2,0,10*ROW('Water Data'!F144)))</f>
        <v/>
      </c>
      <c r="C150" s="328" t="str">
        <f t="shared" ca="true" si="2"/>
        <v/>
      </c>
      <c r="D150" s="93"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93"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93"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93"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93"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93"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93"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93"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93"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93"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93"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93"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93"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93"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93"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93"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93"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93"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94"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94"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94"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94"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94"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94"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94"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94"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94"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94"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94"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94"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94"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94"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94"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94"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94"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94"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94"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94"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94"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94"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94"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94"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94"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94"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94"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94"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94"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94"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95"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95"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95"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95"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95"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95"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95"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95"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95"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95"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95"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95"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95"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95"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95"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95"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95"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95"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72"/>
      <c r="BS150" s="272" t="str">
        <f ca="true">+IF(OFFSET('Water Data'!$D$27,0,10*ROW('Water Data'!D144))="","",OFFSET('Water Data'!$D$27,0,10*ROW('Water Data'!D144)))</f>
        <v/>
      </c>
      <c r="BT150" s="272" t="str">
        <f ca="true">+IF(OFFSET('Water Data'!$D$28,0,10*ROW('Water Data'!D144))="","",OFFSET('Water Data'!$D$28,0,10*ROW('Water Data'!D144)))</f>
        <v/>
      </c>
      <c r="BU150" s="272" t="str">
        <f ca="true">+IF(OFFSET('Water Data'!$D$29,0,10*ROW('Water Data'!D144))="","",OFFSET('Water Data'!$D$29,0,10*ROW('Water Data'!D144)))</f>
        <v/>
      </c>
      <c r="BV150" s="272" t="str">
        <f ca="true">+IF(OFFSET('Water Data'!$E$27,0,10*ROW('Water Data'!E144))="","",OFFSET('Water Data'!$E$27,0,10*ROW('Water Data'!E144)))</f>
        <v/>
      </c>
      <c r="BW150" s="272" t="str">
        <f ca="true">+IF(OFFSET('Water Data'!$E$28,0,10*ROW('Water Data'!E144))="","",OFFSET('Water Data'!$E$28,0,10*ROW('Water Data'!E144)))</f>
        <v/>
      </c>
      <c r="BX150" s="272" t="str">
        <f ca="true">+IF(OFFSET('Water Data'!$E$29,0,10*ROW('Water Data'!E144))="","",OFFSET('Water Data'!$E$29,0,10*ROW('Water Data'!E144)))</f>
        <v/>
      </c>
      <c r="BY150" s="272" t="str">
        <f ca="true">+IF(OFFSET('Water Data'!$F$27,0,10*ROW('Water Data'!F144))="","",OFFSET('Water Data'!$F$27,0,10*ROW('Water Data'!F144)))</f>
        <v/>
      </c>
      <c r="BZ150" s="272" t="str">
        <f ca="true">+IF(OFFSET('Water Data'!$F$28,0,10*ROW('Water Data'!F144))="","",OFFSET('Water Data'!$F$28,0,10*ROW('Water Data'!F144)))</f>
        <v/>
      </c>
      <c r="CA150" s="272" t="str">
        <f ca="true">+IF(OFFSET('Water Data'!$F$29,0,10*ROW('Water Data'!F144))="","",OFFSET('Water Data'!$F$29,0,10*ROW('Water Data'!F144)))</f>
        <v/>
      </c>
      <c r="CB150" s="272" t="str">
        <f ca="true">+IF(OFFSET('Water Data'!$G$27,0,10*ROW('Water Data'!G144))="","",OFFSET('Water Data'!$G$27,0,10*ROW('Water Data'!G144)))</f>
        <v/>
      </c>
      <c r="CC150" s="272" t="str">
        <f ca="true">+IF(OFFSET('Water Data'!$G$28,0,10*ROW('Water Data'!G144))="","",OFFSET('Water Data'!$G$28,0,10*ROW('Water Data'!G144)))</f>
        <v/>
      </c>
      <c r="CD150" s="272" t="str">
        <f ca="true">+IF(OFFSET('Water Data'!$G$29,0,10*ROW('Water Data'!G144))="","",OFFSET('Water Data'!$G$29,0,10*ROW('Water Data'!G144)))</f>
        <v/>
      </c>
      <c r="CE150" s="272" t="str">
        <f ca="true">+IF(OFFSET('Water Data'!$H$27,0,10*ROW('Water Data'!H144))="","",OFFSET('Water Data'!$H$27,0,10*ROW('Water Data'!H144)))</f>
        <v/>
      </c>
      <c r="CF150" s="272" t="str">
        <f ca="true">+IF(OFFSET('Water Data'!$H$28,0,10*ROW('Water Data'!H144))="","",OFFSET('Water Data'!$H$28,0,10*ROW('Water Data'!H144)))</f>
        <v/>
      </c>
      <c r="CG150" s="272" t="str">
        <f ca="true">+IF(OFFSET('Water Data'!$H$29,0,10*ROW('Water Data'!H144))="","",OFFSET('Water Data'!$H$29,0,10*ROW('Water Data'!H144)))</f>
        <v/>
      </c>
      <c r="CH150" s="272" t="str">
        <f ca="true">+IF(OFFSET('Water Data'!$I$27,0,10*ROW('Water Data'!I144))="","",OFFSET('Water Data'!$I$27,0,10*ROW('Water Data'!I144)))</f>
        <v/>
      </c>
      <c r="CI150" s="272" t="str">
        <f ca="true">+IF(OFFSET('Water Data'!$I$28,0,10*ROW('Water Data'!I144))="","",OFFSET('Water Data'!$I$28,0,10*ROW('Water Data'!I144)))</f>
        <v/>
      </c>
      <c r="CJ150" s="272" t="str">
        <f ca="true">+IF(OFFSET('Water Data'!$I$29,0,10*ROW('Water Data'!I144))="","",OFFSET('Water Data'!$I$29,0,10*ROW('Water Data'!I144)))</f>
        <v/>
      </c>
      <c r="CK150" s="272" t="str">
        <f ca="true">+IF(OFFSET('Sanitation Data'!$D$28,0,10*ROW('Sanitation Data'!D144))="","",OFFSET('Sanitation Data'!$D$28,0,10*ROW('Sanitation Data'!D144)))</f>
        <v/>
      </c>
      <c r="CL150" s="272" t="str">
        <f ca="true">+IF(OFFSET('Sanitation Data'!$D$29,0,10*ROW('Sanitation Data'!D144))="","",OFFSET('Sanitation Data'!$D$29,0,10*ROW('Sanitation Data'!D144)))</f>
        <v/>
      </c>
      <c r="CM150" s="272" t="str">
        <f ca="true">+IF(OFFSET('Sanitation Data'!$D$30,0,10*ROW('Sanitation Data'!D144))="","",OFFSET('Sanitation Data'!$D$30,0,10*ROW('Sanitation Data'!D144)))</f>
        <v/>
      </c>
      <c r="CN150" s="272" t="str">
        <f ca="true">+IF(OFFSET('Sanitation Data'!$D$31,0,10*ROW('Sanitation Data'!D144))="","",OFFSET('Sanitation Data'!$D$31,0,10*ROW('Sanitation Data'!D144)))</f>
        <v/>
      </c>
      <c r="CO150" s="272" t="str">
        <f ca="true">+IF(OFFSET('Sanitation Data'!$D$32,0,10*ROW('Sanitation Data'!D144))="","",OFFSET('Sanitation Data'!$D$32,0,10*ROW('Sanitation Data'!D144)))</f>
        <v/>
      </c>
      <c r="CP150" s="272" t="str">
        <f ca="true">+IF(OFFSET('Sanitation Data'!$E$28,0,10*ROW('Sanitation Data'!E144))="","",OFFSET('Sanitation Data'!$E$28,0,10*ROW('Sanitation Data'!E144)))</f>
        <v/>
      </c>
      <c r="CQ150" s="272" t="str">
        <f ca="true">+IF(OFFSET('Sanitation Data'!$E$29,0,10*ROW('Sanitation Data'!E144))="","",OFFSET('Sanitation Data'!$E$29,0,10*ROW('Sanitation Data'!E144)))</f>
        <v/>
      </c>
      <c r="CR150" s="272" t="str">
        <f ca="true">+IF(OFFSET('Sanitation Data'!$E$30,0,10*ROW('Sanitation Data'!E144))="","",OFFSET('Sanitation Data'!$E$30,0,10*ROW('Sanitation Data'!E144)))</f>
        <v/>
      </c>
      <c r="CS150" s="272" t="str">
        <f ca="true">+IF(OFFSET('Sanitation Data'!$E$31,0,10*ROW('Sanitation Data'!E144))="","",OFFSET('Sanitation Data'!$E$31,0,10*ROW('Sanitation Data'!E144)))</f>
        <v/>
      </c>
      <c r="CT150" s="272" t="str">
        <f ca="true">+IF(OFFSET('Sanitation Data'!$E$32,0,10*ROW('Sanitation Data'!E144))="","",OFFSET('Sanitation Data'!$E$32,0,10*ROW('Sanitation Data'!E144)))</f>
        <v/>
      </c>
      <c r="CU150" s="272" t="str">
        <f ca="true">+IF(OFFSET('Sanitation Data'!$F$28,0,10*ROW('Sanitation Data'!F144))="","",OFFSET('Sanitation Data'!$F$28,0,10*ROW('Sanitation Data'!F144)))</f>
        <v/>
      </c>
      <c r="CV150" s="272" t="str">
        <f ca="true">+IF(OFFSET('Sanitation Data'!$F$29,0,10*ROW('Sanitation Data'!F144))="","",OFFSET('Sanitation Data'!$F$29,0,10*ROW('Sanitation Data'!F144)))</f>
        <v/>
      </c>
      <c r="CW150" s="272" t="str">
        <f ca="true">+IF(OFFSET('Sanitation Data'!$F$30,0,10*ROW('Sanitation Data'!F144))="","",OFFSET('Sanitation Data'!$F$30,0,10*ROW('Sanitation Data'!F144)))</f>
        <v/>
      </c>
      <c r="CX150" s="272" t="str">
        <f ca="true">+IF(OFFSET('Sanitation Data'!$F$31,0,10*ROW('Sanitation Data'!F144))="","",OFFSET('Sanitation Data'!$F$31,0,10*ROW('Sanitation Data'!F144)))</f>
        <v/>
      </c>
      <c r="CY150" s="272" t="str">
        <f ca="true">+IF(OFFSET('Sanitation Data'!$F$32,0,10*ROW('Sanitation Data'!F144))="","",OFFSET('Sanitation Data'!$F$32,0,10*ROW('Sanitation Data'!F144)))</f>
        <v/>
      </c>
      <c r="CZ150" s="272" t="str">
        <f ca="true">+IF(OFFSET('Sanitation Data'!$G$28,0,10*ROW('Sanitation Data'!G144))="","",OFFSET('Sanitation Data'!$G$28,0,10*ROW('Sanitation Data'!G144)))</f>
        <v/>
      </c>
      <c r="DA150" s="272" t="str">
        <f ca="true">+IF(OFFSET('Sanitation Data'!$G$29,0,10*ROW('Sanitation Data'!G144))="","",OFFSET('Sanitation Data'!$G$29,0,10*ROW('Sanitation Data'!G144)))</f>
        <v/>
      </c>
      <c r="DB150" s="272" t="str">
        <f ca="true">+IF(OFFSET('Sanitation Data'!$G$30,0,10*ROW('Sanitation Data'!G144))="","",OFFSET('Sanitation Data'!$G$30,0,10*ROW('Sanitation Data'!G144)))</f>
        <v/>
      </c>
      <c r="DC150" s="272" t="str">
        <f ca="true">+IF(OFFSET('Sanitation Data'!$G$31,0,10*ROW('Sanitation Data'!G144))="","",OFFSET('Sanitation Data'!$G$31,0,10*ROW('Sanitation Data'!G144)))</f>
        <v/>
      </c>
      <c r="DD150" s="272" t="str">
        <f ca="true">+IF(OFFSET('Sanitation Data'!$G$32,0,10*ROW('Sanitation Data'!G144))="","",OFFSET('Sanitation Data'!$G$32,0,10*ROW('Sanitation Data'!G144)))</f>
        <v/>
      </c>
      <c r="DE150" s="272" t="str">
        <f ca="true">+IF(OFFSET('Sanitation Data'!$H$28,0,10*ROW('Sanitation Data'!H144))="","",OFFSET('Sanitation Data'!$H$28,0,10*ROW('Sanitation Data'!H144)))</f>
        <v/>
      </c>
      <c r="DF150" s="272" t="str">
        <f ca="true">+IF(OFFSET('Sanitation Data'!$H$29,0,10*ROW('Sanitation Data'!H144))="","",OFFSET('Sanitation Data'!$H$29,0,10*ROW('Sanitation Data'!H144)))</f>
        <v/>
      </c>
      <c r="DG150" s="272" t="str">
        <f ca="true">+IF(OFFSET('Sanitation Data'!$H$30,0,10*ROW('Sanitation Data'!H144))="","",OFFSET('Sanitation Data'!$H$30,0,10*ROW('Sanitation Data'!H144)))</f>
        <v/>
      </c>
      <c r="DH150" s="272" t="str">
        <f ca="true">+IF(OFFSET('Sanitation Data'!$H$31,0,10*ROW('Sanitation Data'!H144))="","",OFFSET('Sanitation Data'!$H$31,0,10*ROW('Sanitation Data'!H144)))</f>
        <v/>
      </c>
      <c r="DI150" s="272" t="str">
        <f ca="true">+IF(OFFSET('Sanitation Data'!$H$32,0,10*ROW('Sanitation Data'!H144))="","",OFFSET('Sanitation Data'!$H$32,0,10*ROW('Sanitation Data'!H144)))</f>
        <v/>
      </c>
      <c r="DJ150" s="272" t="str">
        <f ca="true">+IF(OFFSET('Sanitation Data'!$I$28,0,10*ROW('Sanitation Data'!I144))="","",OFFSET('Sanitation Data'!$I$28,0,10*ROW('Sanitation Data'!I144)))</f>
        <v/>
      </c>
      <c r="DK150" s="272" t="str">
        <f ca="true">+IF(OFFSET('Sanitation Data'!$I$29,0,10*ROW('Sanitation Data'!I144))="","",OFFSET('Sanitation Data'!$I$29,0,10*ROW('Sanitation Data'!I144)))</f>
        <v/>
      </c>
      <c r="DL150" s="272" t="str">
        <f ca="true">+IF(OFFSET('Sanitation Data'!$I$30,0,10*ROW('Sanitation Data'!I144))="","",OFFSET('Sanitation Data'!$I$30,0,10*ROW('Sanitation Data'!I144)))</f>
        <v/>
      </c>
      <c r="DM150" s="272" t="str">
        <f ca="true">+IF(OFFSET('Sanitation Data'!$I$31,0,10*ROW('Sanitation Data'!I144))="","",OFFSET('Sanitation Data'!$I$31,0,10*ROW('Sanitation Data'!I144)))</f>
        <v/>
      </c>
      <c r="DN150" s="272" t="str">
        <f ca="true">+IF(OFFSET('Sanitation Data'!$I$32,0,10*ROW('Sanitation Data'!I144))="","",OFFSET('Sanitation Data'!$I$32,0,10*ROW('Sanitation Data'!I144)))</f>
        <v/>
      </c>
      <c r="DO150" s="272" t="str">
        <f ca="true">+IF(OFFSET('Hygiene Data'!$D$11,0,10*ROW('Hygiene Data'!D144))="","",OFFSET('Hygiene Data'!$D$11,0,10*ROW('Hygiene Data'!D144)))</f>
        <v/>
      </c>
      <c r="DP150" s="272" t="str">
        <f ca="true">+IF(OFFSET('Hygiene Data'!$D$12,0,10*ROW('Hygiene Data'!D144))="","",OFFSET('Hygiene Data'!$D$12,0,10*ROW('Hygiene Data'!D144)))</f>
        <v/>
      </c>
      <c r="DQ150" s="272" t="str">
        <f ca="true">+IF(OFFSET('Hygiene Data'!$D$13,0,10*ROW('Hygiene Data'!D144))="","",OFFSET('Hygiene Data'!$D$13,0,10*ROW('Hygiene Data'!D144)))</f>
        <v/>
      </c>
      <c r="DR150" s="272" t="str">
        <f ca="true">+IF(OFFSET('Hygiene Data'!$E$11,0,10*ROW('Hygiene Data'!E144))="","",OFFSET('Hygiene Data'!$E$11,0,10*ROW('Hygiene Data'!E144)))</f>
        <v/>
      </c>
      <c r="DS150" s="272" t="str">
        <f ca="true">+IF(OFFSET('Hygiene Data'!$E$12,0,10*ROW('Hygiene Data'!E144))="","",OFFSET('Hygiene Data'!$E$12,0,10*ROW('Hygiene Data'!E144)))</f>
        <v/>
      </c>
      <c r="DT150" s="272" t="str">
        <f ca="true">+IF(OFFSET('Hygiene Data'!$E$13,0,10*ROW('Hygiene Data'!E144))="","",OFFSET('Hygiene Data'!$E$13,0,10*ROW('Hygiene Data'!E144)))</f>
        <v/>
      </c>
      <c r="DU150" s="272" t="str">
        <f ca="true">+IF(OFFSET('Hygiene Data'!$F$11,0,10*ROW('Hygiene Data'!F144))="","",OFFSET('Hygiene Data'!$F$11,0,10*ROW('Hygiene Data'!F144)))</f>
        <v/>
      </c>
      <c r="DV150" s="272" t="str">
        <f ca="true">+IF(OFFSET('Hygiene Data'!$F$12,0,10*ROW('Hygiene Data'!F144))="","",OFFSET('Hygiene Data'!$F$12,0,10*ROW('Hygiene Data'!F144)))</f>
        <v/>
      </c>
      <c r="DW150" s="272" t="str">
        <f ca="true">+IF(OFFSET('Hygiene Data'!$F$13,0,10*ROW('Hygiene Data'!F144))="","",OFFSET('Hygiene Data'!$F$13,0,10*ROW('Hygiene Data'!F144)))</f>
        <v/>
      </c>
      <c r="DX150" s="272" t="str">
        <f ca="true">+IF(OFFSET('Hygiene Data'!$G$11,0,10*ROW('Hygiene Data'!G144))="","",OFFSET('Hygiene Data'!$G$11,0,10*ROW('Hygiene Data'!G144)))</f>
        <v/>
      </c>
      <c r="DY150" s="272" t="str">
        <f ca="true">+IF(OFFSET('Hygiene Data'!$G$12,0,10*ROW('Hygiene Data'!G144))="","",OFFSET('Hygiene Data'!$G$12,0,10*ROW('Hygiene Data'!G144)))</f>
        <v/>
      </c>
      <c r="DZ150" s="272" t="str">
        <f ca="true">+IF(OFFSET('Hygiene Data'!$G$13,0,10*ROW('Hygiene Data'!G144))="","",OFFSET('Hygiene Data'!$G$13,0,10*ROW('Hygiene Data'!G144)))</f>
        <v/>
      </c>
      <c r="EA150" s="272" t="str">
        <f ca="true">+IF(OFFSET('Hygiene Data'!$H$11,0,10*ROW('Hygiene Data'!H144))="","",OFFSET('Hygiene Data'!$H$11,0,10*ROW('Hygiene Data'!H144)))</f>
        <v/>
      </c>
      <c r="EB150" s="272" t="str">
        <f ca="true">+IF(OFFSET('Hygiene Data'!$H$12,0,10*ROW('Hygiene Data'!H144))="","",OFFSET('Hygiene Data'!$H$12,0,10*ROW('Hygiene Data'!H144)))</f>
        <v/>
      </c>
      <c r="EC150" s="272" t="str">
        <f ca="true">+IF(OFFSET('Hygiene Data'!$H$13,0,10*ROW('Hygiene Data'!H144))="","",OFFSET('Hygiene Data'!$H$13,0,10*ROW('Hygiene Data'!H144)))</f>
        <v/>
      </c>
      <c r="ED150" s="272" t="str">
        <f ca="true">+IF(OFFSET('Hygiene Data'!$I$11,0,10*ROW('Hygiene Data'!I144))="","",OFFSET('Hygiene Data'!$I$11,0,10*ROW('Hygiene Data'!I144)))</f>
        <v/>
      </c>
      <c r="EE150" s="272" t="str">
        <f ca="true">+IF(OFFSET('Hygiene Data'!$I$12,0,10*ROW('Hygiene Data'!I144))="","",OFFSET('Hygiene Data'!$I$12,0,10*ROW('Hygiene Data'!I144)))</f>
        <v/>
      </c>
      <c r="EF150" s="272" t="str">
        <f ca="true">+IF(OFFSET('Hygiene Data'!$I$13,0,10*ROW('Hygiene Data'!I144))="","",OFFSET('Hygiene Data'!$I$13,0,10*ROW('Hygiene Data'!I144)))</f>
        <v/>
      </c>
    </row>
    <row xmlns:x14ac="http://schemas.microsoft.com/office/spreadsheetml/2009/9/ac" r="151" x14ac:dyDescent="0.2">
      <c r="A151" s="36" t="str">
        <f ca="true">+IF(OFFSET('Water Data'!$B$2,0,10*ROW('Water Data'!E145))="","",OFFSET('Water Data'!$B$2,0,10*ROW('Water Data'!E145)))</f>
        <v/>
      </c>
      <c r="B151" s="36" t="str">
        <f ca="true">+IF(OFFSET('Water Data'!$C$2,0,10*ROW('Water Data'!F145))="","",OFFSET('Water Data'!$C$2,0,10*ROW('Water Data'!F145)))</f>
        <v/>
      </c>
      <c r="C151" s="328" t="str">
        <f t="shared" ca="true" si="2"/>
        <v/>
      </c>
      <c r="D151" s="93"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93"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93"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93"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93"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93"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93"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93"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93"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93"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93"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93"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93"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93"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93"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93"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93"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93"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94"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94"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94"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94"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94"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94"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94"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94"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94"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94"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94"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94"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94"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94"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94"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94"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94"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94"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94"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94"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94"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94"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94"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94"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94"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94"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94"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94"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94"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94"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95"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95"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95"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95"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95"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95"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95"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95"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95"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95"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95"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95"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95"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95"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95"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95"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95"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95"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72"/>
      <c r="BS151" s="272" t="str">
        <f ca="true">+IF(OFFSET('Water Data'!$D$27,0,10*ROW('Water Data'!D145))="","",OFFSET('Water Data'!$D$27,0,10*ROW('Water Data'!D145)))</f>
        <v/>
      </c>
      <c r="BT151" s="272" t="str">
        <f ca="true">+IF(OFFSET('Water Data'!$D$28,0,10*ROW('Water Data'!D145))="","",OFFSET('Water Data'!$D$28,0,10*ROW('Water Data'!D145)))</f>
        <v/>
      </c>
      <c r="BU151" s="272" t="str">
        <f ca="true">+IF(OFFSET('Water Data'!$D$29,0,10*ROW('Water Data'!D145))="","",OFFSET('Water Data'!$D$29,0,10*ROW('Water Data'!D145)))</f>
        <v/>
      </c>
      <c r="BV151" s="272" t="str">
        <f ca="true">+IF(OFFSET('Water Data'!$E$27,0,10*ROW('Water Data'!E145))="","",OFFSET('Water Data'!$E$27,0,10*ROW('Water Data'!E145)))</f>
        <v/>
      </c>
      <c r="BW151" s="272" t="str">
        <f ca="true">+IF(OFFSET('Water Data'!$E$28,0,10*ROW('Water Data'!E145))="","",OFFSET('Water Data'!$E$28,0,10*ROW('Water Data'!E145)))</f>
        <v/>
      </c>
      <c r="BX151" s="272" t="str">
        <f ca="true">+IF(OFFSET('Water Data'!$E$29,0,10*ROW('Water Data'!E145))="","",OFFSET('Water Data'!$E$29,0,10*ROW('Water Data'!E145)))</f>
        <v/>
      </c>
      <c r="BY151" s="272" t="str">
        <f ca="true">+IF(OFFSET('Water Data'!$F$27,0,10*ROW('Water Data'!F145))="","",OFFSET('Water Data'!$F$27,0,10*ROW('Water Data'!F145)))</f>
        <v/>
      </c>
      <c r="BZ151" s="272" t="str">
        <f ca="true">+IF(OFFSET('Water Data'!$F$28,0,10*ROW('Water Data'!F145))="","",OFFSET('Water Data'!$F$28,0,10*ROW('Water Data'!F145)))</f>
        <v/>
      </c>
      <c r="CA151" s="272" t="str">
        <f ca="true">+IF(OFFSET('Water Data'!$F$29,0,10*ROW('Water Data'!F145))="","",OFFSET('Water Data'!$F$29,0,10*ROW('Water Data'!F145)))</f>
        <v/>
      </c>
      <c r="CB151" s="272" t="str">
        <f ca="true">+IF(OFFSET('Water Data'!$G$27,0,10*ROW('Water Data'!G145))="","",OFFSET('Water Data'!$G$27,0,10*ROW('Water Data'!G145)))</f>
        <v/>
      </c>
      <c r="CC151" s="272" t="str">
        <f ca="true">+IF(OFFSET('Water Data'!$G$28,0,10*ROW('Water Data'!G145))="","",OFFSET('Water Data'!$G$28,0,10*ROW('Water Data'!G145)))</f>
        <v/>
      </c>
      <c r="CD151" s="272" t="str">
        <f ca="true">+IF(OFFSET('Water Data'!$G$29,0,10*ROW('Water Data'!G145))="","",OFFSET('Water Data'!$G$29,0,10*ROW('Water Data'!G145)))</f>
        <v/>
      </c>
      <c r="CE151" s="272" t="str">
        <f ca="true">+IF(OFFSET('Water Data'!$H$27,0,10*ROW('Water Data'!H145))="","",OFFSET('Water Data'!$H$27,0,10*ROW('Water Data'!H145)))</f>
        <v/>
      </c>
      <c r="CF151" s="272" t="str">
        <f ca="true">+IF(OFFSET('Water Data'!$H$28,0,10*ROW('Water Data'!H145))="","",OFFSET('Water Data'!$H$28,0,10*ROW('Water Data'!H145)))</f>
        <v/>
      </c>
      <c r="CG151" s="272" t="str">
        <f ca="true">+IF(OFFSET('Water Data'!$H$29,0,10*ROW('Water Data'!H145))="","",OFFSET('Water Data'!$H$29,0,10*ROW('Water Data'!H145)))</f>
        <v/>
      </c>
      <c r="CH151" s="272" t="str">
        <f ca="true">+IF(OFFSET('Water Data'!$I$27,0,10*ROW('Water Data'!I145))="","",OFFSET('Water Data'!$I$27,0,10*ROW('Water Data'!I145)))</f>
        <v/>
      </c>
      <c r="CI151" s="272" t="str">
        <f ca="true">+IF(OFFSET('Water Data'!$I$28,0,10*ROW('Water Data'!I145))="","",OFFSET('Water Data'!$I$28,0,10*ROW('Water Data'!I145)))</f>
        <v/>
      </c>
      <c r="CJ151" s="272" t="str">
        <f ca="true">+IF(OFFSET('Water Data'!$I$29,0,10*ROW('Water Data'!I145))="","",OFFSET('Water Data'!$I$29,0,10*ROW('Water Data'!I145)))</f>
        <v/>
      </c>
      <c r="CK151" s="272" t="str">
        <f ca="true">+IF(OFFSET('Sanitation Data'!$D$28,0,10*ROW('Sanitation Data'!D145))="","",OFFSET('Sanitation Data'!$D$28,0,10*ROW('Sanitation Data'!D145)))</f>
        <v/>
      </c>
      <c r="CL151" s="272" t="str">
        <f ca="true">+IF(OFFSET('Sanitation Data'!$D$29,0,10*ROW('Sanitation Data'!D145))="","",OFFSET('Sanitation Data'!$D$29,0,10*ROW('Sanitation Data'!D145)))</f>
        <v/>
      </c>
      <c r="CM151" s="272" t="str">
        <f ca="true">+IF(OFFSET('Sanitation Data'!$D$30,0,10*ROW('Sanitation Data'!D145))="","",OFFSET('Sanitation Data'!$D$30,0,10*ROW('Sanitation Data'!D145)))</f>
        <v/>
      </c>
      <c r="CN151" s="272" t="str">
        <f ca="true">+IF(OFFSET('Sanitation Data'!$D$31,0,10*ROW('Sanitation Data'!D145))="","",OFFSET('Sanitation Data'!$D$31,0,10*ROW('Sanitation Data'!D145)))</f>
        <v/>
      </c>
      <c r="CO151" s="272" t="str">
        <f ca="true">+IF(OFFSET('Sanitation Data'!$D$32,0,10*ROW('Sanitation Data'!D145))="","",OFFSET('Sanitation Data'!$D$32,0,10*ROW('Sanitation Data'!D145)))</f>
        <v/>
      </c>
      <c r="CP151" s="272" t="str">
        <f ca="true">+IF(OFFSET('Sanitation Data'!$E$28,0,10*ROW('Sanitation Data'!E145))="","",OFFSET('Sanitation Data'!$E$28,0,10*ROW('Sanitation Data'!E145)))</f>
        <v/>
      </c>
      <c r="CQ151" s="272" t="str">
        <f ca="true">+IF(OFFSET('Sanitation Data'!$E$29,0,10*ROW('Sanitation Data'!E145))="","",OFFSET('Sanitation Data'!$E$29,0,10*ROW('Sanitation Data'!E145)))</f>
        <v/>
      </c>
      <c r="CR151" s="272" t="str">
        <f ca="true">+IF(OFFSET('Sanitation Data'!$E$30,0,10*ROW('Sanitation Data'!E145))="","",OFFSET('Sanitation Data'!$E$30,0,10*ROW('Sanitation Data'!E145)))</f>
        <v/>
      </c>
      <c r="CS151" s="272" t="str">
        <f ca="true">+IF(OFFSET('Sanitation Data'!$E$31,0,10*ROW('Sanitation Data'!E145))="","",OFFSET('Sanitation Data'!$E$31,0,10*ROW('Sanitation Data'!E145)))</f>
        <v/>
      </c>
      <c r="CT151" s="272" t="str">
        <f ca="true">+IF(OFFSET('Sanitation Data'!$E$32,0,10*ROW('Sanitation Data'!E145))="","",OFFSET('Sanitation Data'!$E$32,0,10*ROW('Sanitation Data'!E145)))</f>
        <v/>
      </c>
      <c r="CU151" s="272" t="str">
        <f ca="true">+IF(OFFSET('Sanitation Data'!$F$28,0,10*ROW('Sanitation Data'!F145))="","",OFFSET('Sanitation Data'!$F$28,0,10*ROW('Sanitation Data'!F145)))</f>
        <v/>
      </c>
      <c r="CV151" s="272" t="str">
        <f ca="true">+IF(OFFSET('Sanitation Data'!$F$29,0,10*ROW('Sanitation Data'!F145))="","",OFFSET('Sanitation Data'!$F$29,0,10*ROW('Sanitation Data'!F145)))</f>
        <v/>
      </c>
      <c r="CW151" s="272" t="str">
        <f ca="true">+IF(OFFSET('Sanitation Data'!$F$30,0,10*ROW('Sanitation Data'!F145))="","",OFFSET('Sanitation Data'!$F$30,0,10*ROW('Sanitation Data'!F145)))</f>
        <v/>
      </c>
      <c r="CX151" s="272" t="str">
        <f ca="true">+IF(OFFSET('Sanitation Data'!$F$31,0,10*ROW('Sanitation Data'!F145))="","",OFFSET('Sanitation Data'!$F$31,0,10*ROW('Sanitation Data'!F145)))</f>
        <v/>
      </c>
      <c r="CY151" s="272" t="str">
        <f ca="true">+IF(OFFSET('Sanitation Data'!$F$32,0,10*ROW('Sanitation Data'!F145))="","",OFFSET('Sanitation Data'!$F$32,0,10*ROW('Sanitation Data'!F145)))</f>
        <v/>
      </c>
      <c r="CZ151" s="272" t="str">
        <f ca="true">+IF(OFFSET('Sanitation Data'!$G$28,0,10*ROW('Sanitation Data'!G145))="","",OFFSET('Sanitation Data'!$G$28,0,10*ROW('Sanitation Data'!G145)))</f>
        <v/>
      </c>
      <c r="DA151" s="272" t="str">
        <f ca="true">+IF(OFFSET('Sanitation Data'!$G$29,0,10*ROW('Sanitation Data'!G145))="","",OFFSET('Sanitation Data'!$G$29,0,10*ROW('Sanitation Data'!G145)))</f>
        <v/>
      </c>
      <c r="DB151" s="272" t="str">
        <f ca="true">+IF(OFFSET('Sanitation Data'!$G$30,0,10*ROW('Sanitation Data'!G145))="","",OFFSET('Sanitation Data'!$G$30,0,10*ROW('Sanitation Data'!G145)))</f>
        <v/>
      </c>
      <c r="DC151" s="272" t="str">
        <f ca="true">+IF(OFFSET('Sanitation Data'!$G$31,0,10*ROW('Sanitation Data'!G145))="","",OFFSET('Sanitation Data'!$G$31,0,10*ROW('Sanitation Data'!G145)))</f>
        <v/>
      </c>
      <c r="DD151" s="272" t="str">
        <f ca="true">+IF(OFFSET('Sanitation Data'!$G$32,0,10*ROW('Sanitation Data'!G145))="","",OFFSET('Sanitation Data'!$G$32,0,10*ROW('Sanitation Data'!G145)))</f>
        <v/>
      </c>
      <c r="DE151" s="272" t="str">
        <f ca="true">+IF(OFFSET('Sanitation Data'!$H$28,0,10*ROW('Sanitation Data'!H145))="","",OFFSET('Sanitation Data'!$H$28,0,10*ROW('Sanitation Data'!H145)))</f>
        <v/>
      </c>
      <c r="DF151" s="272" t="str">
        <f ca="true">+IF(OFFSET('Sanitation Data'!$H$29,0,10*ROW('Sanitation Data'!H145))="","",OFFSET('Sanitation Data'!$H$29,0,10*ROW('Sanitation Data'!H145)))</f>
        <v/>
      </c>
      <c r="DG151" s="272" t="str">
        <f ca="true">+IF(OFFSET('Sanitation Data'!$H$30,0,10*ROW('Sanitation Data'!H145))="","",OFFSET('Sanitation Data'!$H$30,0,10*ROW('Sanitation Data'!H145)))</f>
        <v/>
      </c>
      <c r="DH151" s="272" t="str">
        <f ca="true">+IF(OFFSET('Sanitation Data'!$H$31,0,10*ROW('Sanitation Data'!H145))="","",OFFSET('Sanitation Data'!$H$31,0,10*ROW('Sanitation Data'!H145)))</f>
        <v/>
      </c>
      <c r="DI151" s="272" t="str">
        <f ca="true">+IF(OFFSET('Sanitation Data'!$H$32,0,10*ROW('Sanitation Data'!H145))="","",OFFSET('Sanitation Data'!$H$32,0,10*ROW('Sanitation Data'!H145)))</f>
        <v/>
      </c>
      <c r="DJ151" s="272" t="str">
        <f ca="true">+IF(OFFSET('Sanitation Data'!$I$28,0,10*ROW('Sanitation Data'!I145))="","",OFFSET('Sanitation Data'!$I$28,0,10*ROW('Sanitation Data'!I145)))</f>
        <v/>
      </c>
      <c r="DK151" s="272" t="str">
        <f ca="true">+IF(OFFSET('Sanitation Data'!$I$29,0,10*ROW('Sanitation Data'!I145))="","",OFFSET('Sanitation Data'!$I$29,0,10*ROW('Sanitation Data'!I145)))</f>
        <v/>
      </c>
      <c r="DL151" s="272" t="str">
        <f ca="true">+IF(OFFSET('Sanitation Data'!$I$30,0,10*ROW('Sanitation Data'!I145))="","",OFFSET('Sanitation Data'!$I$30,0,10*ROW('Sanitation Data'!I145)))</f>
        <v/>
      </c>
      <c r="DM151" s="272" t="str">
        <f ca="true">+IF(OFFSET('Sanitation Data'!$I$31,0,10*ROW('Sanitation Data'!I145))="","",OFFSET('Sanitation Data'!$I$31,0,10*ROW('Sanitation Data'!I145)))</f>
        <v/>
      </c>
      <c r="DN151" s="272" t="str">
        <f ca="true">+IF(OFFSET('Sanitation Data'!$I$32,0,10*ROW('Sanitation Data'!I145))="","",OFFSET('Sanitation Data'!$I$32,0,10*ROW('Sanitation Data'!I145)))</f>
        <v/>
      </c>
      <c r="DO151" s="272" t="str">
        <f ca="true">+IF(OFFSET('Hygiene Data'!$D$11,0,10*ROW('Hygiene Data'!D145))="","",OFFSET('Hygiene Data'!$D$11,0,10*ROW('Hygiene Data'!D145)))</f>
        <v/>
      </c>
      <c r="DP151" s="272" t="str">
        <f ca="true">+IF(OFFSET('Hygiene Data'!$D$12,0,10*ROW('Hygiene Data'!D145))="","",OFFSET('Hygiene Data'!$D$12,0,10*ROW('Hygiene Data'!D145)))</f>
        <v/>
      </c>
      <c r="DQ151" s="272" t="str">
        <f ca="true">+IF(OFFSET('Hygiene Data'!$D$13,0,10*ROW('Hygiene Data'!D145))="","",OFFSET('Hygiene Data'!$D$13,0,10*ROW('Hygiene Data'!D145)))</f>
        <v/>
      </c>
      <c r="DR151" s="272" t="str">
        <f ca="true">+IF(OFFSET('Hygiene Data'!$E$11,0,10*ROW('Hygiene Data'!E145))="","",OFFSET('Hygiene Data'!$E$11,0,10*ROW('Hygiene Data'!E145)))</f>
        <v/>
      </c>
      <c r="DS151" s="272" t="str">
        <f ca="true">+IF(OFFSET('Hygiene Data'!$E$12,0,10*ROW('Hygiene Data'!E145))="","",OFFSET('Hygiene Data'!$E$12,0,10*ROW('Hygiene Data'!E145)))</f>
        <v/>
      </c>
      <c r="DT151" s="272" t="str">
        <f ca="true">+IF(OFFSET('Hygiene Data'!$E$13,0,10*ROW('Hygiene Data'!E145))="","",OFFSET('Hygiene Data'!$E$13,0,10*ROW('Hygiene Data'!E145)))</f>
        <v/>
      </c>
      <c r="DU151" s="272" t="str">
        <f ca="true">+IF(OFFSET('Hygiene Data'!$F$11,0,10*ROW('Hygiene Data'!F145))="","",OFFSET('Hygiene Data'!$F$11,0,10*ROW('Hygiene Data'!F145)))</f>
        <v/>
      </c>
      <c r="DV151" s="272" t="str">
        <f ca="true">+IF(OFFSET('Hygiene Data'!$F$12,0,10*ROW('Hygiene Data'!F145))="","",OFFSET('Hygiene Data'!$F$12,0,10*ROW('Hygiene Data'!F145)))</f>
        <v/>
      </c>
      <c r="DW151" s="272" t="str">
        <f ca="true">+IF(OFFSET('Hygiene Data'!$F$13,0,10*ROW('Hygiene Data'!F145))="","",OFFSET('Hygiene Data'!$F$13,0,10*ROW('Hygiene Data'!F145)))</f>
        <v/>
      </c>
      <c r="DX151" s="272" t="str">
        <f ca="true">+IF(OFFSET('Hygiene Data'!$G$11,0,10*ROW('Hygiene Data'!G145))="","",OFFSET('Hygiene Data'!$G$11,0,10*ROW('Hygiene Data'!G145)))</f>
        <v/>
      </c>
      <c r="DY151" s="272" t="str">
        <f ca="true">+IF(OFFSET('Hygiene Data'!$G$12,0,10*ROW('Hygiene Data'!G145))="","",OFFSET('Hygiene Data'!$G$12,0,10*ROW('Hygiene Data'!G145)))</f>
        <v/>
      </c>
      <c r="DZ151" s="272" t="str">
        <f ca="true">+IF(OFFSET('Hygiene Data'!$G$13,0,10*ROW('Hygiene Data'!G145))="","",OFFSET('Hygiene Data'!$G$13,0,10*ROW('Hygiene Data'!G145)))</f>
        <v/>
      </c>
      <c r="EA151" s="272" t="str">
        <f ca="true">+IF(OFFSET('Hygiene Data'!$H$11,0,10*ROW('Hygiene Data'!H145))="","",OFFSET('Hygiene Data'!$H$11,0,10*ROW('Hygiene Data'!H145)))</f>
        <v/>
      </c>
      <c r="EB151" s="272" t="str">
        <f ca="true">+IF(OFFSET('Hygiene Data'!$H$12,0,10*ROW('Hygiene Data'!H145))="","",OFFSET('Hygiene Data'!$H$12,0,10*ROW('Hygiene Data'!H145)))</f>
        <v/>
      </c>
      <c r="EC151" s="272" t="str">
        <f ca="true">+IF(OFFSET('Hygiene Data'!$H$13,0,10*ROW('Hygiene Data'!H145))="","",OFFSET('Hygiene Data'!$H$13,0,10*ROW('Hygiene Data'!H145)))</f>
        <v/>
      </c>
      <c r="ED151" s="272" t="str">
        <f ca="true">+IF(OFFSET('Hygiene Data'!$I$11,0,10*ROW('Hygiene Data'!I145))="","",OFFSET('Hygiene Data'!$I$11,0,10*ROW('Hygiene Data'!I145)))</f>
        <v/>
      </c>
      <c r="EE151" s="272" t="str">
        <f ca="true">+IF(OFFSET('Hygiene Data'!$I$12,0,10*ROW('Hygiene Data'!I145))="","",OFFSET('Hygiene Data'!$I$12,0,10*ROW('Hygiene Data'!I145)))</f>
        <v/>
      </c>
      <c r="EF151" s="272" t="str">
        <f ca="true">+IF(OFFSET('Hygiene Data'!$I$13,0,10*ROW('Hygiene Data'!I145))="","",OFFSET('Hygiene Data'!$I$13,0,10*ROW('Hygiene Data'!I145)))</f>
        <v/>
      </c>
    </row>
    <row xmlns:x14ac="http://schemas.microsoft.com/office/spreadsheetml/2009/9/ac" r="152" x14ac:dyDescent="0.2">
      <c r="A152" s="36" t="str">
        <f ca="true">+IF(OFFSET('Water Data'!$B$2,0,10*ROW('Water Data'!E146))="","",OFFSET('Water Data'!$B$2,0,10*ROW('Water Data'!E146)))</f>
        <v/>
      </c>
      <c r="B152" s="36" t="str">
        <f ca="true">+IF(OFFSET('Water Data'!$C$2,0,10*ROW('Water Data'!F146))="","",OFFSET('Water Data'!$C$2,0,10*ROW('Water Data'!F146)))</f>
        <v/>
      </c>
      <c r="C152" s="328" t="str">
        <f t="shared" ca="true" si="2"/>
        <v/>
      </c>
      <c r="D152" s="93"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93"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93"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93"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93"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93"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93"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93"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93"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93"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93"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93"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93"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93"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93"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93"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93"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93"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94"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94"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94"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94"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94"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94"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94"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94"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94"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94"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94"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94"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94"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94"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94"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94"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94"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94"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94"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94"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94"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94"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94"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94"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94"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94"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94"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94"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94"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94"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95"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95"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95"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95"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95"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95"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95"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95"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95"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95"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95"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95"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95"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95"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95"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95"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95"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95"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72"/>
      <c r="BS152" s="272" t="str">
        <f ca="true">+IF(OFFSET('Water Data'!$D$27,0,10*ROW('Water Data'!D146))="","",OFFSET('Water Data'!$D$27,0,10*ROW('Water Data'!D146)))</f>
        <v/>
      </c>
      <c r="BT152" s="272" t="str">
        <f ca="true">+IF(OFFSET('Water Data'!$D$28,0,10*ROW('Water Data'!D146))="","",OFFSET('Water Data'!$D$28,0,10*ROW('Water Data'!D146)))</f>
        <v/>
      </c>
      <c r="BU152" s="272" t="str">
        <f ca="true">+IF(OFFSET('Water Data'!$D$29,0,10*ROW('Water Data'!D146))="","",OFFSET('Water Data'!$D$29,0,10*ROW('Water Data'!D146)))</f>
        <v/>
      </c>
      <c r="BV152" s="272" t="str">
        <f ca="true">+IF(OFFSET('Water Data'!$E$27,0,10*ROW('Water Data'!E146))="","",OFFSET('Water Data'!$E$27,0,10*ROW('Water Data'!E146)))</f>
        <v/>
      </c>
      <c r="BW152" s="272" t="str">
        <f ca="true">+IF(OFFSET('Water Data'!$E$28,0,10*ROW('Water Data'!E146))="","",OFFSET('Water Data'!$E$28,0,10*ROW('Water Data'!E146)))</f>
        <v/>
      </c>
      <c r="BX152" s="272" t="str">
        <f ca="true">+IF(OFFSET('Water Data'!$E$29,0,10*ROW('Water Data'!E146))="","",OFFSET('Water Data'!$E$29,0,10*ROW('Water Data'!E146)))</f>
        <v/>
      </c>
      <c r="BY152" s="272" t="str">
        <f ca="true">+IF(OFFSET('Water Data'!$F$27,0,10*ROW('Water Data'!F146))="","",OFFSET('Water Data'!$F$27,0,10*ROW('Water Data'!F146)))</f>
        <v/>
      </c>
      <c r="BZ152" s="272" t="str">
        <f ca="true">+IF(OFFSET('Water Data'!$F$28,0,10*ROW('Water Data'!F146))="","",OFFSET('Water Data'!$F$28,0,10*ROW('Water Data'!F146)))</f>
        <v/>
      </c>
      <c r="CA152" s="272" t="str">
        <f ca="true">+IF(OFFSET('Water Data'!$F$29,0,10*ROW('Water Data'!F146))="","",OFFSET('Water Data'!$F$29,0,10*ROW('Water Data'!F146)))</f>
        <v/>
      </c>
      <c r="CB152" s="272" t="str">
        <f ca="true">+IF(OFFSET('Water Data'!$G$27,0,10*ROW('Water Data'!G146))="","",OFFSET('Water Data'!$G$27,0,10*ROW('Water Data'!G146)))</f>
        <v/>
      </c>
      <c r="CC152" s="272" t="str">
        <f ca="true">+IF(OFFSET('Water Data'!$G$28,0,10*ROW('Water Data'!G146))="","",OFFSET('Water Data'!$G$28,0,10*ROW('Water Data'!G146)))</f>
        <v/>
      </c>
      <c r="CD152" s="272" t="str">
        <f ca="true">+IF(OFFSET('Water Data'!$G$29,0,10*ROW('Water Data'!G146))="","",OFFSET('Water Data'!$G$29,0,10*ROW('Water Data'!G146)))</f>
        <v/>
      </c>
      <c r="CE152" s="272" t="str">
        <f ca="true">+IF(OFFSET('Water Data'!$H$27,0,10*ROW('Water Data'!H146))="","",OFFSET('Water Data'!$H$27,0,10*ROW('Water Data'!H146)))</f>
        <v/>
      </c>
      <c r="CF152" s="272" t="str">
        <f ca="true">+IF(OFFSET('Water Data'!$H$28,0,10*ROW('Water Data'!H146))="","",OFFSET('Water Data'!$H$28,0,10*ROW('Water Data'!H146)))</f>
        <v/>
      </c>
      <c r="CG152" s="272" t="str">
        <f ca="true">+IF(OFFSET('Water Data'!$H$29,0,10*ROW('Water Data'!H146))="","",OFFSET('Water Data'!$H$29,0,10*ROW('Water Data'!H146)))</f>
        <v/>
      </c>
      <c r="CH152" s="272" t="str">
        <f ca="true">+IF(OFFSET('Water Data'!$I$27,0,10*ROW('Water Data'!I146))="","",OFFSET('Water Data'!$I$27,0,10*ROW('Water Data'!I146)))</f>
        <v/>
      </c>
      <c r="CI152" s="272" t="str">
        <f ca="true">+IF(OFFSET('Water Data'!$I$28,0,10*ROW('Water Data'!I146))="","",OFFSET('Water Data'!$I$28,0,10*ROW('Water Data'!I146)))</f>
        <v/>
      </c>
      <c r="CJ152" s="272" t="str">
        <f ca="true">+IF(OFFSET('Water Data'!$I$29,0,10*ROW('Water Data'!I146))="","",OFFSET('Water Data'!$I$29,0,10*ROW('Water Data'!I146)))</f>
        <v/>
      </c>
      <c r="CK152" s="272" t="str">
        <f ca="true">+IF(OFFSET('Sanitation Data'!$D$28,0,10*ROW('Sanitation Data'!D146))="","",OFFSET('Sanitation Data'!$D$28,0,10*ROW('Sanitation Data'!D146)))</f>
        <v/>
      </c>
      <c r="CL152" s="272" t="str">
        <f ca="true">+IF(OFFSET('Sanitation Data'!$D$29,0,10*ROW('Sanitation Data'!D146))="","",OFFSET('Sanitation Data'!$D$29,0,10*ROW('Sanitation Data'!D146)))</f>
        <v/>
      </c>
      <c r="CM152" s="272" t="str">
        <f ca="true">+IF(OFFSET('Sanitation Data'!$D$30,0,10*ROW('Sanitation Data'!D146))="","",OFFSET('Sanitation Data'!$D$30,0,10*ROW('Sanitation Data'!D146)))</f>
        <v/>
      </c>
      <c r="CN152" s="272" t="str">
        <f ca="true">+IF(OFFSET('Sanitation Data'!$D$31,0,10*ROW('Sanitation Data'!D146))="","",OFFSET('Sanitation Data'!$D$31,0,10*ROW('Sanitation Data'!D146)))</f>
        <v/>
      </c>
      <c r="CO152" s="272" t="str">
        <f ca="true">+IF(OFFSET('Sanitation Data'!$D$32,0,10*ROW('Sanitation Data'!D146))="","",OFFSET('Sanitation Data'!$D$32,0,10*ROW('Sanitation Data'!D146)))</f>
        <v/>
      </c>
      <c r="CP152" s="272" t="str">
        <f ca="true">+IF(OFFSET('Sanitation Data'!$E$28,0,10*ROW('Sanitation Data'!E146))="","",OFFSET('Sanitation Data'!$E$28,0,10*ROW('Sanitation Data'!E146)))</f>
        <v/>
      </c>
      <c r="CQ152" s="272" t="str">
        <f ca="true">+IF(OFFSET('Sanitation Data'!$E$29,0,10*ROW('Sanitation Data'!E146))="","",OFFSET('Sanitation Data'!$E$29,0,10*ROW('Sanitation Data'!E146)))</f>
        <v/>
      </c>
      <c r="CR152" s="272" t="str">
        <f ca="true">+IF(OFFSET('Sanitation Data'!$E$30,0,10*ROW('Sanitation Data'!E146))="","",OFFSET('Sanitation Data'!$E$30,0,10*ROW('Sanitation Data'!E146)))</f>
        <v/>
      </c>
      <c r="CS152" s="272" t="str">
        <f ca="true">+IF(OFFSET('Sanitation Data'!$E$31,0,10*ROW('Sanitation Data'!E146))="","",OFFSET('Sanitation Data'!$E$31,0,10*ROW('Sanitation Data'!E146)))</f>
        <v/>
      </c>
      <c r="CT152" s="272" t="str">
        <f ca="true">+IF(OFFSET('Sanitation Data'!$E$32,0,10*ROW('Sanitation Data'!E146))="","",OFFSET('Sanitation Data'!$E$32,0,10*ROW('Sanitation Data'!E146)))</f>
        <v/>
      </c>
      <c r="CU152" s="272" t="str">
        <f ca="true">+IF(OFFSET('Sanitation Data'!$F$28,0,10*ROW('Sanitation Data'!F146))="","",OFFSET('Sanitation Data'!$F$28,0,10*ROW('Sanitation Data'!F146)))</f>
        <v/>
      </c>
      <c r="CV152" s="272" t="str">
        <f ca="true">+IF(OFFSET('Sanitation Data'!$F$29,0,10*ROW('Sanitation Data'!F146))="","",OFFSET('Sanitation Data'!$F$29,0,10*ROW('Sanitation Data'!F146)))</f>
        <v/>
      </c>
      <c r="CW152" s="272" t="str">
        <f ca="true">+IF(OFFSET('Sanitation Data'!$F$30,0,10*ROW('Sanitation Data'!F146))="","",OFFSET('Sanitation Data'!$F$30,0,10*ROW('Sanitation Data'!F146)))</f>
        <v/>
      </c>
      <c r="CX152" s="272" t="str">
        <f ca="true">+IF(OFFSET('Sanitation Data'!$F$31,0,10*ROW('Sanitation Data'!F146))="","",OFFSET('Sanitation Data'!$F$31,0,10*ROW('Sanitation Data'!F146)))</f>
        <v/>
      </c>
      <c r="CY152" s="272" t="str">
        <f ca="true">+IF(OFFSET('Sanitation Data'!$F$32,0,10*ROW('Sanitation Data'!F146))="","",OFFSET('Sanitation Data'!$F$32,0,10*ROW('Sanitation Data'!F146)))</f>
        <v/>
      </c>
      <c r="CZ152" s="272" t="str">
        <f ca="true">+IF(OFFSET('Sanitation Data'!$G$28,0,10*ROW('Sanitation Data'!G146))="","",OFFSET('Sanitation Data'!$G$28,0,10*ROW('Sanitation Data'!G146)))</f>
        <v/>
      </c>
      <c r="DA152" s="272" t="str">
        <f ca="true">+IF(OFFSET('Sanitation Data'!$G$29,0,10*ROW('Sanitation Data'!G146))="","",OFFSET('Sanitation Data'!$G$29,0,10*ROW('Sanitation Data'!G146)))</f>
        <v/>
      </c>
      <c r="DB152" s="272" t="str">
        <f ca="true">+IF(OFFSET('Sanitation Data'!$G$30,0,10*ROW('Sanitation Data'!G146))="","",OFFSET('Sanitation Data'!$G$30,0,10*ROW('Sanitation Data'!G146)))</f>
        <v/>
      </c>
      <c r="DC152" s="272" t="str">
        <f ca="true">+IF(OFFSET('Sanitation Data'!$G$31,0,10*ROW('Sanitation Data'!G146))="","",OFFSET('Sanitation Data'!$G$31,0,10*ROW('Sanitation Data'!G146)))</f>
        <v/>
      </c>
      <c r="DD152" s="272" t="str">
        <f ca="true">+IF(OFFSET('Sanitation Data'!$G$32,0,10*ROW('Sanitation Data'!G146))="","",OFFSET('Sanitation Data'!$G$32,0,10*ROW('Sanitation Data'!G146)))</f>
        <v/>
      </c>
      <c r="DE152" s="272" t="str">
        <f ca="true">+IF(OFFSET('Sanitation Data'!$H$28,0,10*ROW('Sanitation Data'!H146))="","",OFFSET('Sanitation Data'!$H$28,0,10*ROW('Sanitation Data'!H146)))</f>
        <v/>
      </c>
      <c r="DF152" s="272" t="str">
        <f ca="true">+IF(OFFSET('Sanitation Data'!$H$29,0,10*ROW('Sanitation Data'!H146))="","",OFFSET('Sanitation Data'!$H$29,0,10*ROW('Sanitation Data'!H146)))</f>
        <v/>
      </c>
      <c r="DG152" s="272" t="str">
        <f ca="true">+IF(OFFSET('Sanitation Data'!$H$30,0,10*ROW('Sanitation Data'!H146))="","",OFFSET('Sanitation Data'!$H$30,0,10*ROW('Sanitation Data'!H146)))</f>
        <v/>
      </c>
      <c r="DH152" s="272" t="str">
        <f ca="true">+IF(OFFSET('Sanitation Data'!$H$31,0,10*ROW('Sanitation Data'!H146))="","",OFFSET('Sanitation Data'!$H$31,0,10*ROW('Sanitation Data'!H146)))</f>
        <v/>
      </c>
      <c r="DI152" s="272" t="str">
        <f ca="true">+IF(OFFSET('Sanitation Data'!$H$32,0,10*ROW('Sanitation Data'!H146))="","",OFFSET('Sanitation Data'!$H$32,0,10*ROW('Sanitation Data'!H146)))</f>
        <v/>
      </c>
      <c r="DJ152" s="272" t="str">
        <f ca="true">+IF(OFFSET('Sanitation Data'!$I$28,0,10*ROW('Sanitation Data'!I146))="","",OFFSET('Sanitation Data'!$I$28,0,10*ROW('Sanitation Data'!I146)))</f>
        <v/>
      </c>
      <c r="DK152" s="272" t="str">
        <f ca="true">+IF(OFFSET('Sanitation Data'!$I$29,0,10*ROW('Sanitation Data'!I146))="","",OFFSET('Sanitation Data'!$I$29,0,10*ROW('Sanitation Data'!I146)))</f>
        <v/>
      </c>
      <c r="DL152" s="272" t="str">
        <f ca="true">+IF(OFFSET('Sanitation Data'!$I$30,0,10*ROW('Sanitation Data'!I146))="","",OFFSET('Sanitation Data'!$I$30,0,10*ROW('Sanitation Data'!I146)))</f>
        <v/>
      </c>
      <c r="DM152" s="272" t="str">
        <f ca="true">+IF(OFFSET('Sanitation Data'!$I$31,0,10*ROW('Sanitation Data'!I146))="","",OFFSET('Sanitation Data'!$I$31,0,10*ROW('Sanitation Data'!I146)))</f>
        <v/>
      </c>
      <c r="DN152" s="272" t="str">
        <f ca="true">+IF(OFFSET('Sanitation Data'!$I$32,0,10*ROW('Sanitation Data'!I146))="","",OFFSET('Sanitation Data'!$I$32,0,10*ROW('Sanitation Data'!I146)))</f>
        <v/>
      </c>
      <c r="DO152" s="272" t="str">
        <f ca="true">+IF(OFFSET('Hygiene Data'!$D$11,0,10*ROW('Hygiene Data'!D146))="","",OFFSET('Hygiene Data'!$D$11,0,10*ROW('Hygiene Data'!D146)))</f>
        <v/>
      </c>
      <c r="DP152" s="272" t="str">
        <f ca="true">+IF(OFFSET('Hygiene Data'!$D$12,0,10*ROW('Hygiene Data'!D146))="","",OFFSET('Hygiene Data'!$D$12,0,10*ROW('Hygiene Data'!D146)))</f>
        <v/>
      </c>
      <c r="DQ152" s="272" t="str">
        <f ca="true">+IF(OFFSET('Hygiene Data'!$D$13,0,10*ROW('Hygiene Data'!D146))="","",OFFSET('Hygiene Data'!$D$13,0,10*ROW('Hygiene Data'!D146)))</f>
        <v/>
      </c>
      <c r="DR152" s="272" t="str">
        <f ca="true">+IF(OFFSET('Hygiene Data'!$E$11,0,10*ROW('Hygiene Data'!E146))="","",OFFSET('Hygiene Data'!$E$11,0,10*ROW('Hygiene Data'!E146)))</f>
        <v/>
      </c>
      <c r="DS152" s="272" t="str">
        <f ca="true">+IF(OFFSET('Hygiene Data'!$E$12,0,10*ROW('Hygiene Data'!E146))="","",OFFSET('Hygiene Data'!$E$12,0,10*ROW('Hygiene Data'!E146)))</f>
        <v/>
      </c>
      <c r="DT152" s="272" t="str">
        <f ca="true">+IF(OFFSET('Hygiene Data'!$E$13,0,10*ROW('Hygiene Data'!E146))="","",OFFSET('Hygiene Data'!$E$13,0,10*ROW('Hygiene Data'!E146)))</f>
        <v/>
      </c>
      <c r="DU152" s="272" t="str">
        <f ca="true">+IF(OFFSET('Hygiene Data'!$F$11,0,10*ROW('Hygiene Data'!F146))="","",OFFSET('Hygiene Data'!$F$11,0,10*ROW('Hygiene Data'!F146)))</f>
        <v/>
      </c>
      <c r="DV152" s="272" t="str">
        <f ca="true">+IF(OFFSET('Hygiene Data'!$F$12,0,10*ROW('Hygiene Data'!F146))="","",OFFSET('Hygiene Data'!$F$12,0,10*ROW('Hygiene Data'!F146)))</f>
        <v/>
      </c>
      <c r="DW152" s="272" t="str">
        <f ca="true">+IF(OFFSET('Hygiene Data'!$F$13,0,10*ROW('Hygiene Data'!F146))="","",OFFSET('Hygiene Data'!$F$13,0,10*ROW('Hygiene Data'!F146)))</f>
        <v/>
      </c>
      <c r="DX152" s="272" t="str">
        <f ca="true">+IF(OFFSET('Hygiene Data'!$G$11,0,10*ROW('Hygiene Data'!G146))="","",OFFSET('Hygiene Data'!$G$11,0,10*ROW('Hygiene Data'!G146)))</f>
        <v/>
      </c>
      <c r="DY152" s="272" t="str">
        <f ca="true">+IF(OFFSET('Hygiene Data'!$G$12,0,10*ROW('Hygiene Data'!G146))="","",OFFSET('Hygiene Data'!$G$12,0,10*ROW('Hygiene Data'!G146)))</f>
        <v/>
      </c>
      <c r="DZ152" s="272" t="str">
        <f ca="true">+IF(OFFSET('Hygiene Data'!$G$13,0,10*ROW('Hygiene Data'!G146))="","",OFFSET('Hygiene Data'!$G$13,0,10*ROW('Hygiene Data'!G146)))</f>
        <v/>
      </c>
      <c r="EA152" s="272" t="str">
        <f ca="true">+IF(OFFSET('Hygiene Data'!$H$11,0,10*ROW('Hygiene Data'!H146))="","",OFFSET('Hygiene Data'!$H$11,0,10*ROW('Hygiene Data'!H146)))</f>
        <v/>
      </c>
      <c r="EB152" s="272" t="str">
        <f ca="true">+IF(OFFSET('Hygiene Data'!$H$12,0,10*ROW('Hygiene Data'!H146))="","",OFFSET('Hygiene Data'!$H$12,0,10*ROW('Hygiene Data'!H146)))</f>
        <v/>
      </c>
      <c r="EC152" s="272" t="str">
        <f ca="true">+IF(OFFSET('Hygiene Data'!$H$13,0,10*ROW('Hygiene Data'!H146))="","",OFFSET('Hygiene Data'!$H$13,0,10*ROW('Hygiene Data'!H146)))</f>
        <v/>
      </c>
      <c r="ED152" s="272" t="str">
        <f ca="true">+IF(OFFSET('Hygiene Data'!$I$11,0,10*ROW('Hygiene Data'!I146))="","",OFFSET('Hygiene Data'!$I$11,0,10*ROW('Hygiene Data'!I146)))</f>
        <v/>
      </c>
      <c r="EE152" s="272" t="str">
        <f ca="true">+IF(OFFSET('Hygiene Data'!$I$12,0,10*ROW('Hygiene Data'!I146))="","",OFFSET('Hygiene Data'!$I$12,0,10*ROW('Hygiene Data'!I146)))</f>
        <v/>
      </c>
      <c r="EF152" s="272" t="str">
        <f ca="true">+IF(OFFSET('Hygiene Data'!$I$13,0,10*ROW('Hygiene Data'!I146))="","",OFFSET('Hygiene Data'!$I$13,0,10*ROW('Hygiene Data'!I146)))</f>
        <v/>
      </c>
    </row>
    <row xmlns:x14ac="http://schemas.microsoft.com/office/spreadsheetml/2009/9/ac" r="153" x14ac:dyDescent="0.2">
      <c r="A153" s="36" t="str">
        <f ca="true">+IF(OFFSET('Water Data'!$B$2,0,10*ROW('Water Data'!E147))="","",OFFSET('Water Data'!$B$2,0,10*ROW('Water Data'!E147)))</f>
        <v/>
      </c>
      <c r="B153" s="36" t="str">
        <f ca="true">+IF(OFFSET('Water Data'!$C$2,0,10*ROW('Water Data'!F147))="","",OFFSET('Water Data'!$C$2,0,10*ROW('Water Data'!F147)))</f>
        <v/>
      </c>
      <c r="C153" s="328" t="str">
        <f t="shared" ca="true" si="2"/>
        <v/>
      </c>
      <c r="D153" s="93"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93"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93"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93"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93"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93"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93"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93"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93"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93"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93"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93"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93"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93"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93"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93"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93"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93"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94"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94"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94"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94"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94"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94"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94"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94"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94"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94"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94"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94"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94"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94"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94"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94"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94"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94"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94"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94"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94"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94"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94"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94"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94"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94"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94"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94"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94"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94"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95"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95"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95"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95"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95"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95"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95"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95"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95"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95"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95"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95"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95"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95"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95"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95"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95"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95"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72"/>
      <c r="BS153" s="272" t="str">
        <f ca="true">+IF(OFFSET('Water Data'!$D$27,0,10*ROW('Water Data'!D147))="","",OFFSET('Water Data'!$D$27,0,10*ROW('Water Data'!D147)))</f>
        <v/>
      </c>
      <c r="BT153" s="272" t="str">
        <f ca="true">+IF(OFFSET('Water Data'!$D$28,0,10*ROW('Water Data'!D147))="","",OFFSET('Water Data'!$D$28,0,10*ROW('Water Data'!D147)))</f>
        <v/>
      </c>
      <c r="BU153" s="272" t="str">
        <f ca="true">+IF(OFFSET('Water Data'!$D$29,0,10*ROW('Water Data'!D147))="","",OFFSET('Water Data'!$D$29,0,10*ROW('Water Data'!D147)))</f>
        <v/>
      </c>
      <c r="BV153" s="272" t="str">
        <f ca="true">+IF(OFFSET('Water Data'!$E$27,0,10*ROW('Water Data'!E147))="","",OFFSET('Water Data'!$E$27,0,10*ROW('Water Data'!E147)))</f>
        <v/>
      </c>
      <c r="BW153" s="272" t="str">
        <f ca="true">+IF(OFFSET('Water Data'!$E$28,0,10*ROW('Water Data'!E147))="","",OFFSET('Water Data'!$E$28,0,10*ROW('Water Data'!E147)))</f>
        <v/>
      </c>
      <c r="BX153" s="272" t="str">
        <f ca="true">+IF(OFFSET('Water Data'!$E$29,0,10*ROW('Water Data'!E147))="","",OFFSET('Water Data'!$E$29,0,10*ROW('Water Data'!E147)))</f>
        <v/>
      </c>
      <c r="BY153" s="272" t="str">
        <f ca="true">+IF(OFFSET('Water Data'!$F$27,0,10*ROW('Water Data'!F147))="","",OFFSET('Water Data'!$F$27,0,10*ROW('Water Data'!F147)))</f>
        <v/>
      </c>
      <c r="BZ153" s="272" t="str">
        <f ca="true">+IF(OFFSET('Water Data'!$F$28,0,10*ROW('Water Data'!F147))="","",OFFSET('Water Data'!$F$28,0,10*ROW('Water Data'!F147)))</f>
        <v/>
      </c>
      <c r="CA153" s="272" t="str">
        <f ca="true">+IF(OFFSET('Water Data'!$F$29,0,10*ROW('Water Data'!F147))="","",OFFSET('Water Data'!$F$29,0,10*ROW('Water Data'!F147)))</f>
        <v/>
      </c>
      <c r="CB153" s="272" t="str">
        <f ca="true">+IF(OFFSET('Water Data'!$G$27,0,10*ROW('Water Data'!G147))="","",OFFSET('Water Data'!$G$27,0,10*ROW('Water Data'!G147)))</f>
        <v/>
      </c>
      <c r="CC153" s="272" t="str">
        <f ca="true">+IF(OFFSET('Water Data'!$G$28,0,10*ROW('Water Data'!G147))="","",OFFSET('Water Data'!$G$28,0,10*ROW('Water Data'!G147)))</f>
        <v/>
      </c>
      <c r="CD153" s="272" t="str">
        <f ca="true">+IF(OFFSET('Water Data'!$G$29,0,10*ROW('Water Data'!G147))="","",OFFSET('Water Data'!$G$29,0,10*ROW('Water Data'!G147)))</f>
        <v/>
      </c>
      <c r="CE153" s="272" t="str">
        <f ca="true">+IF(OFFSET('Water Data'!$H$27,0,10*ROW('Water Data'!H147))="","",OFFSET('Water Data'!$H$27,0,10*ROW('Water Data'!H147)))</f>
        <v/>
      </c>
      <c r="CF153" s="272" t="str">
        <f ca="true">+IF(OFFSET('Water Data'!$H$28,0,10*ROW('Water Data'!H147))="","",OFFSET('Water Data'!$H$28,0,10*ROW('Water Data'!H147)))</f>
        <v/>
      </c>
      <c r="CG153" s="272" t="str">
        <f ca="true">+IF(OFFSET('Water Data'!$H$29,0,10*ROW('Water Data'!H147))="","",OFFSET('Water Data'!$H$29,0,10*ROW('Water Data'!H147)))</f>
        <v/>
      </c>
      <c r="CH153" s="272" t="str">
        <f ca="true">+IF(OFFSET('Water Data'!$I$27,0,10*ROW('Water Data'!I147))="","",OFFSET('Water Data'!$I$27,0,10*ROW('Water Data'!I147)))</f>
        <v/>
      </c>
      <c r="CI153" s="272" t="str">
        <f ca="true">+IF(OFFSET('Water Data'!$I$28,0,10*ROW('Water Data'!I147))="","",OFFSET('Water Data'!$I$28,0,10*ROW('Water Data'!I147)))</f>
        <v/>
      </c>
      <c r="CJ153" s="272" t="str">
        <f ca="true">+IF(OFFSET('Water Data'!$I$29,0,10*ROW('Water Data'!I147))="","",OFFSET('Water Data'!$I$29,0,10*ROW('Water Data'!I147)))</f>
        <v/>
      </c>
      <c r="CK153" s="272" t="str">
        <f ca="true">+IF(OFFSET('Sanitation Data'!$D$28,0,10*ROW('Sanitation Data'!D147))="","",OFFSET('Sanitation Data'!$D$28,0,10*ROW('Sanitation Data'!D147)))</f>
        <v/>
      </c>
      <c r="CL153" s="272" t="str">
        <f ca="true">+IF(OFFSET('Sanitation Data'!$D$29,0,10*ROW('Sanitation Data'!D147))="","",OFFSET('Sanitation Data'!$D$29,0,10*ROW('Sanitation Data'!D147)))</f>
        <v/>
      </c>
      <c r="CM153" s="272" t="str">
        <f ca="true">+IF(OFFSET('Sanitation Data'!$D$30,0,10*ROW('Sanitation Data'!D147))="","",OFFSET('Sanitation Data'!$D$30,0,10*ROW('Sanitation Data'!D147)))</f>
        <v/>
      </c>
      <c r="CN153" s="272" t="str">
        <f ca="true">+IF(OFFSET('Sanitation Data'!$D$31,0,10*ROW('Sanitation Data'!D147))="","",OFFSET('Sanitation Data'!$D$31,0,10*ROW('Sanitation Data'!D147)))</f>
        <v/>
      </c>
      <c r="CO153" s="272" t="str">
        <f ca="true">+IF(OFFSET('Sanitation Data'!$D$32,0,10*ROW('Sanitation Data'!D147))="","",OFFSET('Sanitation Data'!$D$32,0,10*ROW('Sanitation Data'!D147)))</f>
        <v/>
      </c>
      <c r="CP153" s="272" t="str">
        <f ca="true">+IF(OFFSET('Sanitation Data'!$E$28,0,10*ROW('Sanitation Data'!E147))="","",OFFSET('Sanitation Data'!$E$28,0,10*ROW('Sanitation Data'!E147)))</f>
        <v/>
      </c>
      <c r="CQ153" s="272" t="str">
        <f ca="true">+IF(OFFSET('Sanitation Data'!$E$29,0,10*ROW('Sanitation Data'!E147))="","",OFFSET('Sanitation Data'!$E$29,0,10*ROW('Sanitation Data'!E147)))</f>
        <v/>
      </c>
      <c r="CR153" s="272" t="str">
        <f ca="true">+IF(OFFSET('Sanitation Data'!$E$30,0,10*ROW('Sanitation Data'!E147))="","",OFFSET('Sanitation Data'!$E$30,0,10*ROW('Sanitation Data'!E147)))</f>
        <v/>
      </c>
      <c r="CS153" s="272" t="str">
        <f ca="true">+IF(OFFSET('Sanitation Data'!$E$31,0,10*ROW('Sanitation Data'!E147))="","",OFFSET('Sanitation Data'!$E$31,0,10*ROW('Sanitation Data'!E147)))</f>
        <v/>
      </c>
      <c r="CT153" s="272" t="str">
        <f ca="true">+IF(OFFSET('Sanitation Data'!$E$32,0,10*ROW('Sanitation Data'!E147))="","",OFFSET('Sanitation Data'!$E$32,0,10*ROW('Sanitation Data'!E147)))</f>
        <v/>
      </c>
      <c r="CU153" s="272" t="str">
        <f ca="true">+IF(OFFSET('Sanitation Data'!$F$28,0,10*ROW('Sanitation Data'!F147))="","",OFFSET('Sanitation Data'!$F$28,0,10*ROW('Sanitation Data'!F147)))</f>
        <v/>
      </c>
      <c r="CV153" s="272" t="str">
        <f ca="true">+IF(OFFSET('Sanitation Data'!$F$29,0,10*ROW('Sanitation Data'!F147))="","",OFFSET('Sanitation Data'!$F$29,0,10*ROW('Sanitation Data'!F147)))</f>
        <v/>
      </c>
      <c r="CW153" s="272" t="str">
        <f ca="true">+IF(OFFSET('Sanitation Data'!$F$30,0,10*ROW('Sanitation Data'!F147))="","",OFFSET('Sanitation Data'!$F$30,0,10*ROW('Sanitation Data'!F147)))</f>
        <v/>
      </c>
      <c r="CX153" s="272" t="str">
        <f ca="true">+IF(OFFSET('Sanitation Data'!$F$31,0,10*ROW('Sanitation Data'!F147))="","",OFFSET('Sanitation Data'!$F$31,0,10*ROW('Sanitation Data'!F147)))</f>
        <v/>
      </c>
      <c r="CY153" s="272" t="str">
        <f ca="true">+IF(OFFSET('Sanitation Data'!$F$32,0,10*ROW('Sanitation Data'!F147))="","",OFFSET('Sanitation Data'!$F$32,0,10*ROW('Sanitation Data'!F147)))</f>
        <v/>
      </c>
      <c r="CZ153" s="272" t="str">
        <f ca="true">+IF(OFFSET('Sanitation Data'!$G$28,0,10*ROW('Sanitation Data'!G147))="","",OFFSET('Sanitation Data'!$G$28,0,10*ROW('Sanitation Data'!G147)))</f>
        <v/>
      </c>
      <c r="DA153" s="272" t="str">
        <f ca="true">+IF(OFFSET('Sanitation Data'!$G$29,0,10*ROW('Sanitation Data'!G147))="","",OFFSET('Sanitation Data'!$G$29,0,10*ROW('Sanitation Data'!G147)))</f>
        <v/>
      </c>
      <c r="DB153" s="272" t="str">
        <f ca="true">+IF(OFFSET('Sanitation Data'!$G$30,0,10*ROW('Sanitation Data'!G147))="","",OFFSET('Sanitation Data'!$G$30,0,10*ROW('Sanitation Data'!G147)))</f>
        <v/>
      </c>
      <c r="DC153" s="272" t="str">
        <f ca="true">+IF(OFFSET('Sanitation Data'!$G$31,0,10*ROW('Sanitation Data'!G147))="","",OFFSET('Sanitation Data'!$G$31,0,10*ROW('Sanitation Data'!G147)))</f>
        <v/>
      </c>
      <c r="DD153" s="272" t="str">
        <f ca="true">+IF(OFFSET('Sanitation Data'!$G$32,0,10*ROW('Sanitation Data'!G147))="","",OFFSET('Sanitation Data'!$G$32,0,10*ROW('Sanitation Data'!G147)))</f>
        <v/>
      </c>
      <c r="DE153" s="272" t="str">
        <f ca="true">+IF(OFFSET('Sanitation Data'!$H$28,0,10*ROW('Sanitation Data'!H147))="","",OFFSET('Sanitation Data'!$H$28,0,10*ROW('Sanitation Data'!H147)))</f>
        <v/>
      </c>
      <c r="DF153" s="272" t="str">
        <f ca="true">+IF(OFFSET('Sanitation Data'!$H$29,0,10*ROW('Sanitation Data'!H147))="","",OFFSET('Sanitation Data'!$H$29,0,10*ROW('Sanitation Data'!H147)))</f>
        <v/>
      </c>
      <c r="DG153" s="272" t="str">
        <f ca="true">+IF(OFFSET('Sanitation Data'!$H$30,0,10*ROW('Sanitation Data'!H147))="","",OFFSET('Sanitation Data'!$H$30,0,10*ROW('Sanitation Data'!H147)))</f>
        <v/>
      </c>
      <c r="DH153" s="272" t="str">
        <f ca="true">+IF(OFFSET('Sanitation Data'!$H$31,0,10*ROW('Sanitation Data'!H147))="","",OFFSET('Sanitation Data'!$H$31,0,10*ROW('Sanitation Data'!H147)))</f>
        <v/>
      </c>
      <c r="DI153" s="272" t="str">
        <f ca="true">+IF(OFFSET('Sanitation Data'!$H$32,0,10*ROW('Sanitation Data'!H147))="","",OFFSET('Sanitation Data'!$H$32,0,10*ROW('Sanitation Data'!H147)))</f>
        <v/>
      </c>
      <c r="DJ153" s="272" t="str">
        <f ca="true">+IF(OFFSET('Sanitation Data'!$I$28,0,10*ROW('Sanitation Data'!I147))="","",OFFSET('Sanitation Data'!$I$28,0,10*ROW('Sanitation Data'!I147)))</f>
        <v/>
      </c>
      <c r="DK153" s="272" t="str">
        <f ca="true">+IF(OFFSET('Sanitation Data'!$I$29,0,10*ROW('Sanitation Data'!I147))="","",OFFSET('Sanitation Data'!$I$29,0,10*ROW('Sanitation Data'!I147)))</f>
        <v/>
      </c>
      <c r="DL153" s="272" t="str">
        <f ca="true">+IF(OFFSET('Sanitation Data'!$I$30,0,10*ROW('Sanitation Data'!I147))="","",OFFSET('Sanitation Data'!$I$30,0,10*ROW('Sanitation Data'!I147)))</f>
        <v/>
      </c>
      <c r="DM153" s="272" t="str">
        <f ca="true">+IF(OFFSET('Sanitation Data'!$I$31,0,10*ROW('Sanitation Data'!I147))="","",OFFSET('Sanitation Data'!$I$31,0,10*ROW('Sanitation Data'!I147)))</f>
        <v/>
      </c>
      <c r="DN153" s="272" t="str">
        <f ca="true">+IF(OFFSET('Sanitation Data'!$I$32,0,10*ROW('Sanitation Data'!I147))="","",OFFSET('Sanitation Data'!$I$32,0,10*ROW('Sanitation Data'!I147)))</f>
        <v/>
      </c>
      <c r="DO153" s="272" t="str">
        <f ca="true">+IF(OFFSET('Hygiene Data'!$D$11,0,10*ROW('Hygiene Data'!D147))="","",OFFSET('Hygiene Data'!$D$11,0,10*ROW('Hygiene Data'!D147)))</f>
        <v/>
      </c>
      <c r="DP153" s="272" t="str">
        <f ca="true">+IF(OFFSET('Hygiene Data'!$D$12,0,10*ROW('Hygiene Data'!D147))="","",OFFSET('Hygiene Data'!$D$12,0,10*ROW('Hygiene Data'!D147)))</f>
        <v/>
      </c>
      <c r="DQ153" s="272" t="str">
        <f ca="true">+IF(OFFSET('Hygiene Data'!$D$13,0,10*ROW('Hygiene Data'!D147))="","",OFFSET('Hygiene Data'!$D$13,0,10*ROW('Hygiene Data'!D147)))</f>
        <v/>
      </c>
      <c r="DR153" s="272" t="str">
        <f ca="true">+IF(OFFSET('Hygiene Data'!$E$11,0,10*ROW('Hygiene Data'!E147))="","",OFFSET('Hygiene Data'!$E$11,0,10*ROW('Hygiene Data'!E147)))</f>
        <v/>
      </c>
      <c r="DS153" s="272" t="str">
        <f ca="true">+IF(OFFSET('Hygiene Data'!$E$12,0,10*ROW('Hygiene Data'!E147))="","",OFFSET('Hygiene Data'!$E$12,0,10*ROW('Hygiene Data'!E147)))</f>
        <v/>
      </c>
      <c r="DT153" s="272" t="str">
        <f ca="true">+IF(OFFSET('Hygiene Data'!$E$13,0,10*ROW('Hygiene Data'!E147))="","",OFFSET('Hygiene Data'!$E$13,0,10*ROW('Hygiene Data'!E147)))</f>
        <v/>
      </c>
      <c r="DU153" s="272" t="str">
        <f ca="true">+IF(OFFSET('Hygiene Data'!$F$11,0,10*ROW('Hygiene Data'!F147))="","",OFFSET('Hygiene Data'!$F$11,0,10*ROW('Hygiene Data'!F147)))</f>
        <v/>
      </c>
      <c r="DV153" s="272" t="str">
        <f ca="true">+IF(OFFSET('Hygiene Data'!$F$12,0,10*ROW('Hygiene Data'!F147))="","",OFFSET('Hygiene Data'!$F$12,0,10*ROW('Hygiene Data'!F147)))</f>
        <v/>
      </c>
      <c r="DW153" s="272" t="str">
        <f ca="true">+IF(OFFSET('Hygiene Data'!$F$13,0,10*ROW('Hygiene Data'!F147))="","",OFFSET('Hygiene Data'!$F$13,0,10*ROW('Hygiene Data'!F147)))</f>
        <v/>
      </c>
      <c r="DX153" s="272" t="str">
        <f ca="true">+IF(OFFSET('Hygiene Data'!$G$11,0,10*ROW('Hygiene Data'!G147))="","",OFFSET('Hygiene Data'!$G$11,0,10*ROW('Hygiene Data'!G147)))</f>
        <v/>
      </c>
      <c r="DY153" s="272" t="str">
        <f ca="true">+IF(OFFSET('Hygiene Data'!$G$12,0,10*ROW('Hygiene Data'!G147))="","",OFFSET('Hygiene Data'!$G$12,0,10*ROW('Hygiene Data'!G147)))</f>
        <v/>
      </c>
      <c r="DZ153" s="272" t="str">
        <f ca="true">+IF(OFFSET('Hygiene Data'!$G$13,0,10*ROW('Hygiene Data'!G147))="","",OFFSET('Hygiene Data'!$G$13,0,10*ROW('Hygiene Data'!G147)))</f>
        <v/>
      </c>
      <c r="EA153" s="272" t="str">
        <f ca="true">+IF(OFFSET('Hygiene Data'!$H$11,0,10*ROW('Hygiene Data'!H147))="","",OFFSET('Hygiene Data'!$H$11,0,10*ROW('Hygiene Data'!H147)))</f>
        <v/>
      </c>
      <c r="EB153" s="272" t="str">
        <f ca="true">+IF(OFFSET('Hygiene Data'!$H$12,0,10*ROW('Hygiene Data'!H147))="","",OFFSET('Hygiene Data'!$H$12,0,10*ROW('Hygiene Data'!H147)))</f>
        <v/>
      </c>
      <c r="EC153" s="272" t="str">
        <f ca="true">+IF(OFFSET('Hygiene Data'!$H$13,0,10*ROW('Hygiene Data'!H147))="","",OFFSET('Hygiene Data'!$H$13,0,10*ROW('Hygiene Data'!H147)))</f>
        <v/>
      </c>
      <c r="ED153" s="272" t="str">
        <f ca="true">+IF(OFFSET('Hygiene Data'!$I$11,0,10*ROW('Hygiene Data'!I147))="","",OFFSET('Hygiene Data'!$I$11,0,10*ROW('Hygiene Data'!I147)))</f>
        <v/>
      </c>
      <c r="EE153" s="272" t="str">
        <f ca="true">+IF(OFFSET('Hygiene Data'!$I$12,0,10*ROW('Hygiene Data'!I147))="","",OFFSET('Hygiene Data'!$I$12,0,10*ROW('Hygiene Data'!I147)))</f>
        <v/>
      </c>
      <c r="EF153" s="272" t="str">
        <f ca="true">+IF(OFFSET('Hygiene Data'!$I$13,0,10*ROW('Hygiene Data'!I147))="","",OFFSET('Hygiene Data'!$I$13,0,10*ROW('Hygiene Data'!I147)))</f>
        <v/>
      </c>
    </row>
    <row xmlns:x14ac="http://schemas.microsoft.com/office/spreadsheetml/2009/9/ac" r="154" x14ac:dyDescent="0.2">
      <c r="A154" s="36" t="str">
        <f ca="true">+IF(OFFSET('Water Data'!$B$2,0,10*ROW('Water Data'!E148))="","",OFFSET('Water Data'!$B$2,0,10*ROW('Water Data'!E148)))</f>
        <v/>
      </c>
      <c r="B154" s="36" t="str">
        <f ca="true">+IF(OFFSET('Water Data'!$C$2,0,10*ROW('Water Data'!F148))="","",OFFSET('Water Data'!$C$2,0,10*ROW('Water Data'!F148)))</f>
        <v/>
      </c>
      <c r="C154" s="328" t="str">
        <f t="shared" ca="true" si="2"/>
        <v/>
      </c>
      <c r="D154" s="93"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93"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93"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93"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93"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93"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93"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93"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93"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93"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93"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93"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93"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93"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93"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93"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93"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93"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94"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94"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94"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94"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94"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94"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94"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94"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94"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94"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94"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94"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94"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94"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94"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94"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94"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94"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94"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94"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94"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94"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94"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94"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94"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94"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94"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94"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94"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94"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95"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95"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95"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95"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95"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95"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95"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95"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95"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95"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95"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95"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95"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95"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95"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95"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95"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95"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72"/>
      <c r="BS154" s="272" t="str">
        <f ca="true">+IF(OFFSET('Water Data'!$D$27,0,10*ROW('Water Data'!D148))="","",OFFSET('Water Data'!$D$27,0,10*ROW('Water Data'!D148)))</f>
        <v/>
      </c>
      <c r="BT154" s="272" t="str">
        <f ca="true">+IF(OFFSET('Water Data'!$D$28,0,10*ROW('Water Data'!D148))="","",OFFSET('Water Data'!$D$28,0,10*ROW('Water Data'!D148)))</f>
        <v/>
      </c>
      <c r="BU154" s="272" t="str">
        <f ca="true">+IF(OFFSET('Water Data'!$D$29,0,10*ROW('Water Data'!D148))="","",OFFSET('Water Data'!$D$29,0,10*ROW('Water Data'!D148)))</f>
        <v/>
      </c>
      <c r="BV154" s="272" t="str">
        <f ca="true">+IF(OFFSET('Water Data'!$E$27,0,10*ROW('Water Data'!E148))="","",OFFSET('Water Data'!$E$27,0,10*ROW('Water Data'!E148)))</f>
        <v/>
      </c>
      <c r="BW154" s="272" t="str">
        <f ca="true">+IF(OFFSET('Water Data'!$E$28,0,10*ROW('Water Data'!E148))="","",OFFSET('Water Data'!$E$28,0,10*ROW('Water Data'!E148)))</f>
        <v/>
      </c>
      <c r="BX154" s="272" t="str">
        <f ca="true">+IF(OFFSET('Water Data'!$E$29,0,10*ROW('Water Data'!E148))="","",OFFSET('Water Data'!$E$29,0,10*ROW('Water Data'!E148)))</f>
        <v/>
      </c>
      <c r="BY154" s="272" t="str">
        <f ca="true">+IF(OFFSET('Water Data'!$F$27,0,10*ROW('Water Data'!F148))="","",OFFSET('Water Data'!$F$27,0,10*ROW('Water Data'!F148)))</f>
        <v/>
      </c>
      <c r="BZ154" s="272" t="str">
        <f ca="true">+IF(OFFSET('Water Data'!$F$28,0,10*ROW('Water Data'!F148))="","",OFFSET('Water Data'!$F$28,0,10*ROW('Water Data'!F148)))</f>
        <v/>
      </c>
      <c r="CA154" s="272" t="str">
        <f ca="true">+IF(OFFSET('Water Data'!$F$29,0,10*ROW('Water Data'!F148))="","",OFFSET('Water Data'!$F$29,0,10*ROW('Water Data'!F148)))</f>
        <v/>
      </c>
      <c r="CB154" s="272" t="str">
        <f ca="true">+IF(OFFSET('Water Data'!$G$27,0,10*ROW('Water Data'!G148))="","",OFFSET('Water Data'!$G$27,0,10*ROW('Water Data'!G148)))</f>
        <v/>
      </c>
      <c r="CC154" s="272" t="str">
        <f ca="true">+IF(OFFSET('Water Data'!$G$28,0,10*ROW('Water Data'!G148))="","",OFFSET('Water Data'!$G$28,0,10*ROW('Water Data'!G148)))</f>
        <v/>
      </c>
      <c r="CD154" s="272" t="str">
        <f ca="true">+IF(OFFSET('Water Data'!$G$29,0,10*ROW('Water Data'!G148))="","",OFFSET('Water Data'!$G$29,0,10*ROW('Water Data'!G148)))</f>
        <v/>
      </c>
      <c r="CE154" s="272" t="str">
        <f ca="true">+IF(OFFSET('Water Data'!$H$27,0,10*ROW('Water Data'!H148))="","",OFFSET('Water Data'!$H$27,0,10*ROW('Water Data'!H148)))</f>
        <v/>
      </c>
      <c r="CF154" s="272" t="str">
        <f ca="true">+IF(OFFSET('Water Data'!$H$28,0,10*ROW('Water Data'!H148))="","",OFFSET('Water Data'!$H$28,0,10*ROW('Water Data'!H148)))</f>
        <v/>
      </c>
      <c r="CG154" s="272" t="str">
        <f ca="true">+IF(OFFSET('Water Data'!$H$29,0,10*ROW('Water Data'!H148))="","",OFFSET('Water Data'!$H$29,0,10*ROW('Water Data'!H148)))</f>
        <v/>
      </c>
      <c r="CH154" s="272" t="str">
        <f ca="true">+IF(OFFSET('Water Data'!$I$27,0,10*ROW('Water Data'!I148))="","",OFFSET('Water Data'!$I$27,0,10*ROW('Water Data'!I148)))</f>
        <v/>
      </c>
      <c r="CI154" s="272" t="str">
        <f ca="true">+IF(OFFSET('Water Data'!$I$28,0,10*ROW('Water Data'!I148))="","",OFFSET('Water Data'!$I$28,0,10*ROW('Water Data'!I148)))</f>
        <v/>
      </c>
      <c r="CJ154" s="272" t="str">
        <f ca="true">+IF(OFFSET('Water Data'!$I$29,0,10*ROW('Water Data'!I148))="","",OFFSET('Water Data'!$I$29,0,10*ROW('Water Data'!I148)))</f>
        <v/>
      </c>
      <c r="CK154" s="272" t="str">
        <f ca="true">+IF(OFFSET('Sanitation Data'!$D$28,0,10*ROW('Sanitation Data'!D148))="","",OFFSET('Sanitation Data'!$D$28,0,10*ROW('Sanitation Data'!D148)))</f>
        <v/>
      </c>
      <c r="CL154" s="272" t="str">
        <f ca="true">+IF(OFFSET('Sanitation Data'!$D$29,0,10*ROW('Sanitation Data'!D148))="","",OFFSET('Sanitation Data'!$D$29,0,10*ROW('Sanitation Data'!D148)))</f>
        <v/>
      </c>
      <c r="CM154" s="272" t="str">
        <f ca="true">+IF(OFFSET('Sanitation Data'!$D$30,0,10*ROW('Sanitation Data'!D148))="","",OFFSET('Sanitation Data'!$D$30,0,10*ROW('Sanitation Data'!D148)))</f>
        <v/>
      </c>
      <c r="CN154" s="272" t="str">
        <f ca="true">+IF(OFFSET('Sanitation Data'!$D$31,0,10*ROW('Sanitation Data'!D148))="","",OFFSET('Sanitation Data'!$D$31,0,10*ROW('Sanitation Data'!D148)))</f>
        <v/>
      </c>
      <c r="CO154" s="272" t="str">
        <f ca="true">+IF(OFFSET('Sanitation Data'!$D$32,0,10*ROW('Sanitation Data'!D148))="","",OFFSET('Sanitation Data'!$D$32,0,10*ROW('Sanitation Data'!D148)))</f>
        <v/>
      </c>
      <c r="CP154" s="272" t="str">
        <f ca="true">+IF(OFFSET('Sanitation Data'!$E$28,0,10*ROW('Sanitation Data'!E148))="","",OFFSET('Sanitation Data'!$E$28,0,10*ROW('Sanitation Data'!E148)))</f>
        <v/>
      </c>
      <c r="CQ154" s="272" t="str">
        <f ca="true">+IF(OFFSET('Sanitation Data'!$E$29,0,10*ROW('Sanitation Data'!E148))="","",OFFSET('Sanitation Data'!$E$29,0,10*ROW('Sanitation Data'!E148)))</f>
        <v/>
      </c>
      <c r="CR154" s="272" t="str">
        <f ca="true">+IF(OFFSET('Sanitation Data'!$E$30,0,10*ROW('Sanitation Data'!E148))="","",OFFSET('Sanitation Data'!$E$30,0,10*ROW('Sanitation Data'!E148)))</f>
        <v/>
      </c>
      <c r="CS154" s="272" t="str">
        <f ca="true">+IF(OFFSET('Sanitation Data'!$E$31,0,10*ROW('Sanitation Data'!E148))="","",OFFSET('Sanitation Data'!$E$31,0,10*ROW('Sanitation Data'!E148)))</f>
        <v/>
      </c>
      <c r="CT154" s="272" t="str">
        <f ca="true">+IF(OFFSET('Sanitation Data'!$E$32,0,10*ROW('Sanitation Data'!E148))="","",OFFSET('Sanitation Data'!$E$32,0,10*ROW('Sanitation Data'!E148)))</f>
        <v/>
      </c>
      <c r="CU154" s="272" t="str">
        <f ca="true">+IF(OFFSET('Sanitation Data'!$F$28,0,10*ROW('Sanitation Data'!F148))="","",OFFSET('Sanitation Data'!$F$28,0,10*ROW('Sanitation Data'!F148)))</f>
        <v/>
      </c>
      <c r="CV154" s="272" t="str">
        <f ca="true">+IF(OFFSET('Sanitation Data'!$F$29,0,10*ROW('Sanitation Data'!F148))="","",OFFSET('Sanitation Data'!$F$29,0,10*ROW('Sanitation Data'!F148)))</f>
        <v/>
      </c>
      <c r="CW154" s="272" t="str">
        <f ca="true">+IF(OFFSET('Sanitation Data'!$F$30,0,10*ROW('Sanitation Data'!F148))="","",OFFSET('Sanitation Data'!$F$30,0,10*ROW('Sanitation Data'!F148)))</f>
        <v/>
      </c>
      <c r="CX154" s="272" t="str">
        <f ca="true">+IF(OFFSET('Sanitation Data'!$F$31,0,10*ROW('Sanitation Data'!F148))="","",OFFSET('Sanitation Data'!$F$31,0,10*ROW('Sanitation Data'!F148)))</f>
        <v/>
      </c>
      <c r="CY154" s="272" t="str">
        <f ca="true">+IF(OFFSET('Sanitation Data'!$F$32,0,10*ROW('Sanitation Data'!F148))="","",OFFSET('Sanitation Data'!$F$32,0,10*ROW('Sanitation Data'!F148)))</f>
        <v/>
      </c>
      <c r="CZ154" s="272" t="str">
        <f ca="true">+IF(OFFSET('Sanitation Data'!$G$28,0,10*ROW('Sanitation Data'!G148))="","",OFFSET('Sanitation Data'!$G$28,0,10*ROW('Sanitation Data'!G148)))</f>
        <v/>
      </c>
      <c r="DA154" s="272" t="str">
        <f ca="true">+IF(OFFSET('Sanitation Data'!$G$29,0,10*ROW('Sanitation Data'!G148))="","",OFFSET('Sanitation Data'!$G$29,0,10*ROW('Sanitation Data'!G148)))</f>
        <v/>
      </c>
      <c r="DB154" s="272" t="str">
        <f ca="true">+IF(OFFSET('Sanitation Data'!$G$30,0,10*ROW('Sanitation Data'!G148))="","",OFFSET('Sanitation Data'!$G$30,0,10*ROW('Sanitation Data'!G148)))</f>
        <v/>
      </c>
      <c r="DC154" s="272" t="str">
        <f ca="true">+IF(OFFSET('Sanitation Data'!$G$31,0,10*ROW('Sanitation Data'!G148))="","",OFFSET('Sanitation Data'!$G$31,0,10*ROW('Sanitation Data'!G148)))</f>
        <v/>
      </c>
      <c r="DD154" s="272" t="str">
        <f ca="true">+IF(OFFSET('Sanitation Data'!$G$32,0,10*ROW('Sanitation Data'!G148))="","",OFFSET('Sanitation Data'!$G$32,0,10*ROW('Sanitation Data'!G148)))</f>
        <v/>
      </c>
      <c r="DE154" s="272" t="str">
        <f ca="true">+IF(OFFSET('Sanitation Data'!$H$28,0,10*ROW('Sanitation Data'!H148))="","",OFFSET('Sanitation Data'!$H$28,0,10*ROW('Sanitation Data'!H148)))</f>
        <v/>
      </c>
      <c r="DF154" s="272" t="str">
        <f ca="true">+IF(OFFSET('Sanitation Data'!$H$29,0,10*ROW('Sanitation Data'!H148))="","",OFFSET('Sanitation Data'!$H$29,0,10*ROW('Sanitation Data'!H148)))</f>
        <v/>
      </c>
      <c r="DG154" s="272" t="str">
        <f ca="true">+IF(OFFSET('Sanitation Data'!$H$30,0,10*ROW('Sanitation Data'!H148))="","",OFFSET('Sanitation Data'!$H$30,0,10*ROW('Sanitation Data'!H148)))</f>
        <v/>
      </c>
      <c r="DH154" s="272" t="str">
        <f ca="true">+IF(OFFSET('Sanitation Data'!$H$31,0,10*ROW('Sanitation Data'!H148))="","",OFFSET('Sanitation Data'!$H$31,0,10*ROW('Sanitation Data'!H148)))</f>
        <v/>
      </c>
      <c r="DI154" s="272" t="str">
        <f ca="true">+IF(OFFSET('Sanitation Data'!$H$32,0,10*ROW('Sanitation Data'!H148))="","",OFFSET('Sanitation Data'!$H$32,0,10*ROW('Sanitation Data'!H148)))</f>
        <v/>
      </c>
      <c r="DJ154" s="272" t="str">
        <f ca="true">+IF(OFFSET('Sanitation Data'!$I$28,0,10*ROW('Sanitation Data'!I148))="","",OFFSET('Sanitation Data'!$I$28,0,10*ROW('Sanitation Data'!I148)))</f>
        <v/>
      </c>
      <c r="DK154" s="272" t="str">
        <f ca="true">+IF(OFFSET('Sanitation Data'!$I$29,0,10*ROW('Sanitation Data'!I148))="","",OFFSET('Sanitation Data'!$I$29,0,10*ROW('Sanitation Data'!I148)))</f>
        <v/>
      </c>
      <c r="DL154" s="272" t="str">
        <f ca="true">+IF(OFFSET('Sanitation Data'!$I$30,0,10*ROW('Sanitation Data'!I148))="","",OFFSET('Sanitation Data'!$I$30,0,10*ROW('Sanitation Data'!I148)))</f>
        <v/>
      </c>
      <c r="DM154" s="272" t="str">
        <f ca="true">+IF(OFFSET('Sanitation Data'!$I$31,0,10*ROW('Sanitation Data'!I148))="","",OFFSET('Sanitation Data'!$I$31,0,10*ROW('Sanitation Data'!I148)))</f>
        <v/>
      </c>
      <c r="DN154" s="272" t="str">
        <f ca="true">+IF(OFFSET('Sanitation Data'!$I$32,0,10*ROW('Sanitation Data'!I148))="","",OFFSET('Sanitation Data'!$I$32,0,10*ROW('Sanitation Data'!I148)))</f>
        <v/>
      </c>
      <c r="DO154" s="272" t="str">
        <f ca="true">+IF(OFFSET('Hygiene Data'!$D$11,0,10*ROW('Hygiene Data'!D148))="","",OFFSET('Hygiene Data'!$D$11,0,10*ROW('Hygiene Data'!D148)))</f>
        <v/>
      </c>
      <c r="DP154" s="272" t="str">
        <f ca="true">+IF(OFFSET('Hygiene Data'!$D$12,0,10*ROW('Hygiene Data'!D148))="","",OFFSET('Hygiene Data'!$D$12,0,10*ROW('Hygiene Data'!D148)))</f>
        <v/>
      </c>
      <c r="DQ154" s="272" t="str">
        <f ca="true">+IF(OFFSET('Hygiene Data'!$D$13,0,10*ROW('Hygiene Data'!D148))="","",OFFSET('Hygiene Data'!$D$13,0,10*ROW('Hygiene Data'!D148)))</f>
        <v/>
      </c>
      <c r="DR154" s="272" t="str">
        <f ca="true">+IF(OFFSET('Hygiene Data'!$E$11,0,10*ROW('Hygiene Data'!E148))="","",OFFSET('Hygiene Data'!$E$11,0,10*ROW('Hygiene Data'!E148)))</f>
        <v/>
      </c>
      <c r="DS154" s="272" t="str">
        <f ca="true">+IF(OFFSET('Hygiene Data'!$E$12,0,10*ROW('Hygiene Data'!E148))="","",OFFSET('Hygiene Data'!$E$12,0,10*ROW('Hygiene Data'!E148)))</f>
        <v/>
      </c>
      <c r="DT154" s="272" t="str">
        <f ca="true">+IF(OFFSET('Hygiene Data'!$E$13,0,10*ROW('Hygiene Data'!E148))="","",OFFSET('Hygiene Data'!$E$13,0,10*ROW('Hygiene Data'!E148)))</f>
        <v/>
      </c>
      <c r="DU154" s="272" t="str">
        <f ca="true">+IF(OFFSET('Hygiene Data'!$F$11,0,10*ROW('Hygiene Data'!F148))="","",OFFSET('Hygiene Data'!$F$11,0,10*ROW('Hygiene Data'!F148)))</f>
        <v/>
      </c>
      <c r="DV154" s="272" t="str">
        <f ca="true">+IF(OFFSET('Hygiene Data'!$F$12,0,10*ROW('Hygiene Data'!F148))="","",OFFSET('Hygiene Data'!$F$12,0,10*ROW('Hygiene Data'!F148)))</f>
        <v/>
      </c>
      <c r="DW154" s="272" t="str">
        <f ca="true">+IF(OFFSET('Hygiene Data'!$F$13,0,10*ROW('Hygiene Data'!F148))="","",OFFSET('Hygiene Data'!$F$13,0,10*ROW('Hygiene Data'!F148)))</f>
        <v/>
      </c>
      <c r="DX154" s="272" t="str">
        <f ca="true">+IF(OFFSET('Hygiene Data'!$G$11,0,10*ROW('Hygiene Data'!G148))="","",OFFSET('Hygiene Data'!$G$11,0,10*ROW('Hygiene Data'!G148)))</f>
        <v/>
      </c>
      <c r="DY154" s="272" t="str">
        <f ca="true">+IF(OFFSET('Hygiene Data'!$G$12,0,10*ROW('Hygiene Data'!G148))="","",OFFSET('Hygiene Data'!$G$12,0,10*ROW('Hygiene Data'!G148)))</f>
        <v/>
      </c>
      <c r="DZ154" s="272" t="str">
        <f ca="true">+IF(OFFSET('Hygiene Data'!$G$13,0,10*ROW('Hygiene Data'!G148))="","",OFFSET('Hygiene Data'!$G$13,0,10*ROW('Hygiene Data'!G148)))</f>
        <v/>
      </c>
      <c r="EA154" s="272" t="str">
        <f ca="true">+IF(OFFSET('Hygiene Data'!$H$11,0,10*ROW('Hygiene Data'!H148))="","",OFFSET('Hygiene Data'!$H$11,0,10*ROW('Hygiene Data'!H148)))</f>
        <v/>
      </c>
      <c r="EB154" s="272" t="str">
        <f ca="true">+IF(OFFSET('Hygiene Data'!$H$12,0,10*ROW('Hygiene Data'!H148))="","",OFFSET('Hygiene Data'!$H$12,0,10*ROW('Hygiene Data'!H148)))</f>
        <v/>
      </c>
      <c r="EC154" s="272" t="str">
        <f ca="true">+IF(OFFSET('Hygiene Data'!$H$13,0,10*ROW('Hygiene Data'!H148))="","",OFFSET('Hygiene Data'!$H$13,0,10*ROW('Hygiene Data'!H148)))</f>
        <v/>
      </c>
      <c r="ED154" s="272" t="str">
        <f ca="true">+IF(OFFSET('Hygiene Data'!$I$11,0,10*ROW('Hygiene Data'!I148))="","",OFFSET('Hygiene Data'!$I$11,0,10*ROW('Hygiene Data'!I148)))</f>
        <v/>
      </c>
      <c r="EE154" s="272" t="str">
        <f ca="true">+IF(OFFSET('Hygiene Data'!$I$12,0,10*ROW('Hygiene Data'!I148))="","",OFFSET('Hygiene Data'!$I$12,0,10*ROW('Hygiene Data'!I148)))</f>
        <v/>
      </c>
      <c r="EF154" s="272" t="str">
        <f ca="true">+IF(OFFSET('Hygiene Data'!$I$13,0,10*ROW('Hygiene Data'!I148))="","",OFFSET('Hygiene Data'!$I$13,0,10*ROW('Hygiene Data'!I148)))</f>
        <v/>
      </c>
    </row>
    <row xmlns:x14ac="http://schemas.microsoft.com/office/spreadsheetml/2009/9/ac" r="155" x14ac:dyDescent="0.2">
      <c r="A155" s="36" t="str">
        <f ca="true">+IF(OFFSET('Water Data'!$B$2,0,10*ROW('Water Data'!E149))="","",OFFSET('Water Data'!$B$2,0,10*ROW('Water Data'!E149)))</f>
        <v/>
      </c>
      <c r="B155" s="36" t="str">
        <f ca="true">+IF(OFFSET('Water Data'!$C$2,0,10*ROW('Water Data'!F149))="","",OFFSET('Water Data'!$C$2,0,10*ROW('Water Data'!F149)))</f>
        <v/>
      </c>
      <c r="C155" s="328" t="str">
        <f t="shared" ca="true" si="2"/>
        <v/>
      </c>
      <c r="D155" s="93"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93"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93"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93"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93"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93"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93"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93"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93"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93"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93"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93"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93"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93"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93"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93"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93"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93"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94"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94"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94"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94"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94"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94"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94"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94"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94"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94"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94"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94"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94"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94"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94"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94"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94"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94"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94"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94"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94"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94"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94"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94"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94"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94"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94"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94"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94"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94"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95"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95"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95"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95"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95"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95"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95"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95"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95"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95"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95"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95"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95"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95"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95"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95"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95"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95"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72"/>
      <c r="BS155" s="272" t="str">
        <f ca="true">+IF(OFFSET('Water Data'!$D$27,0,10*ROW('Water Data'!D149))="","",OFFSET('Water Data'!$D$27,0,10*ROW('Water Data'!D149)))</f>
        <v/>
      </c>
      <c r="BT155" s="272" t="str">
        <f ca="true">+IF(OFFSET('Water Data'!$D$28,0,10*ROW('Water Data'!D149))="","",OFFSET('Water Data'!$D$28,0,10*ROW('Water Data'!D149)))</f>
        <v/>
      </c>
      <c r="BU155" s="272" t="str">
        <f ca="true">+IF(OFFSET('Water Data'!$D$29,0,10*ROW('Water Data'!D149))="","",OFFSET('Water Data'!$D$29,0,10*ROW('Water Data'!D149)))</f>
        <v/>
      </c>
      <c r="BV155" s="272" t="str">
        <f ca="true">+IF(OFFSET('Water Data'!$E$27,0,10*ROW('Water Data'!E149))="","",OFFSET('Water Data'!$E$27,0,10*ROW('Water Data'!E149)))</f>
        <v/>
      </c>
      <c r="BW155" s="272" t="str">
        <f ca="true">+IF(OFFSET('Water Data'!$E$28,0,10*ROW('Water Data'!E149))="","",OFFSET('Water Data'!$E$28,0,10*ROW('Water Data'!E149)))</f>
        <v/>
      </c>
      <c r="BX155" s="272" t="str">
        <f ca="true">+IF(OFFSET('Water Data'!$E$29,0,10*ROW('Water Data'!E149))="","",OFFSET('Water Data'!$E$29,0,10*ROW('Water Data'!E149)))</f>
        <v/>
      </c>
      <c r="BY155" s="272" t="str">
        <f ca="true">+IF(OFFSET('Water Data'!$F$27,0,10*ROW('Water Data'!F149))="","",OFFSET('Water Data'!$F$27,0,10*ROW('Water Data'!F149)))</f>
        <v/>
      </c>
      <c r="BZ155" s="272" t="str">
        <f ca="true">+IF(OFFSET('Water Data'!$F$28,0,10*ROW('Water Data'!F149))="","",OFFSET('Water Data'!$F$28,0,10*ROW('Water Data'!F149)))</f>
        <v/>
      </c>
      <c r="CA155" s="272" t="str">
        <f ca="true">+IF(OFFSET('Water Data'!$F$29,0,10*ROW('Water Data'!F149))="","",OFFSET('Water Data'!$F$29,0,10*ROW('Water Data'!F149)))</f>
        <v/>
      </c>
      <c r="CB155" s="272" t="str">
        <f ca="true">+IF(OFFSET('Water Data'!$G$27,0,10*ROW('Water Data'!G149))="","",OFFSET('Water Data'!$G$27,0,10*ROW('Water Data'!G149)))</f>
        <v/>
      </c>
      <c r="CC155" s="272" t="str">
        <f ca="true">+IF(OFFSET('Water Data'!$G$28,0,10*ROW('Water Data'!G149))="","",OFFSET('Water Data'!$G$28,0,10*ROW('Water Data'!G149)))</f>
        <v/>
      </c>
      <c r="CD155" s="272" t="str">
        <f ca="true">+IF(OFFSET('Water Data'!$G$29,0,10*ROW('Water Data'!G149))="","",OFFSET('Water Data'!$G$29,0,10*ROW('Water Data'!G149)))</f>
        <v/>
      </c>
      <c r="CE155" s="272" t="str">
        <f ca="true">+IF(OFFSET('Water Data'!$H$27,0,10*ROW('Water Data'!H149))="","",OFFSET('Water Data'!$H$27,0,10*ROW('Water Data'!H149)))</f>
        <v/>
      </c>
      <c r="CF155" s="272" t="str">
        <f ca="true">+IF(OFFSET('Water Data'!$H$28,0,10*ROW('Water Data'!H149))="","",OFFSET('Water Data'!$H$28,0,10*ROW('Water Data'!H149)))</f>
        <v/>
      </c>
      <c r="CG155" s="272" t="str">
        <f ca="true">+IF(OFFSET('Water Data'!$H$29,0,10*ROW('Water Data'!H149))="","",OFFSET('Water Data'!$H$29,0,10*ROW('Water Data'!H149)))</f>
        <v/>
      </c>
      <c r="CH155" s="272" t="str">
        <f ca="true">+IF(OFFSET('Water Data'!$I$27,0,10*ROW('Water Data'!I149))="","",OFFSET('Water Data'!$I$27,0,10*ROW('Water Data'!I149)))</f>
        <v/>
      </c>
      <c r="CI155" s="272" t="str">
        <f ca="true">+IF(OFFSET('Water Data'!$I$28,0,10*ROW('Water Data'!I149))="","",OFFSET('Water Data'!$I$28,0,10*ROW('Water Data'!I149)))</f>
        <v/>
      </c>
      <c r="CJ155" s="272" t="str">
        <f ca="true">+IF(OFFSET('Water Data'!$I$29,0,10*ROW('Water Data'!I149))="","",OFFSET('Water Data'!$I$29,0,10*ROW('Water Data'!I149)))</f>
        <v/>
      </c>
      <c r="CK155" s="272" t="str">
        <f ca="true">+IF(OFFSET('Sanitation Data'!$D$28,0,10*ROW('Sanitation Data'!D149))="","",OFFSET('Sanitation Data'!$D$28,0,10*ROW('Sanitation Data'!D149)))</f>
        <v/>
      </c>
      <c r="CL155" s="272" t="str">
        <f ca="true">+IF(OFFSET('Sanitation Data'!$D$29,0,10*ROW('Sanitation Data'!D149))="","",OFFSET('Sanitation Data'!$D$29,0,10*ROW('Sanitation Data'!D149)))</f>
        <v/>
      </c>
      <c r="CM155" s="272" t="str">
        <f ca="true">+IF(OFFSET('Sanitation Data'!$D$30,0,10*ROW('Sanitation Data'!D149))="","",OFFSET('Sanitation Data'!$D$30,0,10*ROW('Sanitation Data'!D149)))</f>
        <v/>
      </c>
      <c r="CN155" s="272" t="str">
        <f ca="true">+IF(OFFSET('Sanitation Data'!$D$31,0,10*ROW('Sanitation Data'!D149))="","",OFFSET('Sanitation Data'!$D$31,0,10*ROW('Sanitation Data'!D149)))</f>
        <v/>
      </c>
      <c r="CO155" s="272" t="str">
        <f ca="true">+IF(OFFSET('Sanitation Data'!$D$32,0,10*ROW('Sanitation Data'!D149))="","",OFFSET('Sanitation Data'!$D$32,0,10*ROW('Sanitation Data'!D149)))</f>
        <v/>
      </c>
      <c r="CP155" s="272" t="str">
        <f ca="true">+IF(OFFSET('Sanitation Data'!$E$28,0,10*ROW('Sanitation Data'!E149))="","",OFFSET('Sanitation Data'!$E$28,0,10*ROW('Sanitation Data'!E149)))</f>
        <v/>
      </c>
      <c r="CQ155" s="272" t="str">
        <f ca="true">+IF(OFFSET('Sanitation Data'!$E$29,0,10*ROW('Sanitation Data'!E149))="","",OFFSET('Sanitation Data'!$E$29,0,10*ROW('Sanitation Data'!E149)))</f>
        <v/>
      </c>
      <c r="CR155" s="272" t="str">
        <f ca="true">+IF(OFFSET('Sanitation Data'!$E$30,0,10*ROW('Sanitation Data'!E149))="","",OFFSET('Sanitation Data'!$E$30,0,10*ROW('Sanitation Data'!E149)))</f>
        <v/>
      </c>
      <c r="CS155" s="272" t="str">
        <f ca="true">+IF(OFFSET('Sanitation Data'!$E$31,0,10*ROW('Sanitation Data'!E149))="","",OFFSET('Sanitation Data'!$E$31,0,10*ROW('Sanitation Data'!E149)))</f>
        <v/>
      </c>
      <c r="CT155" s="272" t="str">
        <f ca="true">+IF(OFFSET('Sanitation Data'!$E$32,0,10*ROW('Sanitation Data'!E149))="","",OFFSET('Sanitation Data'!$E$32,0,10*ROW('Sanitation Data'!E149)))</f>
        <v/>
      </c>
      <c r="CU155" s="272" t="str">
        <f ca="true">+IF(OFFSET('Sanitation Data'!$F$28,0,10*ROW('Sanitation Data'!F149))="","",OFFSET('Sanitation Data'!$F$28,0,10*ROW('Sanitation Data'!F149)))</f>
        <v/>
      </c>
      <c r="CV155" s="272" t="str">
        <f ca="true">+IF(OFFSET('Sanitation Data'!$F$29,0,10*ROW('Sanitation Data'!F149))="","",OFFSET('Sanitation Data'!$F$29,0,10*ROW('Sanitation Data'!F149)))</f>
        <v/>
      </c>
      <c r="CW155" s="272" t="str">
        <f ca="true">+IF(OFFSET('Sanitation Data'!$F$30,0,10*ROW('Sanitation Data'!F149))="","",OFFSET('Sanitation Data'!$F$30,0,10*ROW('Sanitation Data'!F149)))</f>
        <v/>
      </c>
      <c r="CX155" s="272" t="str">
        <f ca="true">+IF(OFFSET('Sanitation Data'!$F$31,0,10*ROW('Sanitation Data'!F149))="","",OFFSET('Sanitation Data'!$F$31,0,10*ROW('Sanitation Data'!F149)))</f>
        <v/>
      </c>
      <c r="CY155" s="272" t="str">
        <f ca="true">+IF(OFFSET('Sanitation Data'!$F$32,0,10*ROW('Sanitation Data'!F149))="","",OFFSET('Sanitation Data'!$F$32,0,10*ROW('Sanitation Data'!F149)))</f>
        <v/>
      </c>
      <c r="CZ155" s="272" t="str">
        <f ca="true">+IF(OFFSET('Sanitation Data'!$G$28,0,10*ROW('Sanitation Data'!G149))="","",OFFSET('Sanitation Data'!$G$28,0,10*ROW('Sanitation Data'!G149)))</f>
        <v/>
      </c>
      <c r="DA155" s="272" t="str">
        <f ca="true">+IF(OFFSET('Sanitation Data'!$G$29,0,10*ROW('Sanitation Data'!G149))="","",OFFSET('Sanitation Data'!$G$29,0,10*ROW('Sanitation Data'!G149)))</f>
        <v/>
      </c>
      <c r="DB155" s="272" t="str">
        <f ca="true">+IF(OFFSET('Sanitation Data'!$G$30,0,10*ROW('Sanitation Data'!G149))="","",OFFSET('Sanitation Data'!$G$30,0,10*ROW('Sanitation Data'!G149)))</f>
        <v/>
      </c>
      <c r="DC155" s="272" t="str">
        <f ca="true">+IF(OFFSET('Sanitation Data'!$G$31,0,10*ROW('Sanitation Data'!G149))="","",OFFSET('Sanitation Data'!$G$31,0,10*ROW('Sanitation Data'!G149)))</f>
        <v/>
      </c>
      <c r="DD155" s="272" t="str">
        <f ca="true">+IF(OFFSET('Sanitation Data'!$G$32,0,10*ROW('Sanitation Data'!G149))="","",OFFSET('Sanitation Data'!$G$32,0,10*ROW('Sanitation Data'!G149)))</f>
        <v/>
      </c>
      <c r="DE155" s="272" t="str">
        <f ca="true">+IF(OFFSET('Sanitation Data'!$H$28,0,10*ROW('Sanitation Data'!H149))="","",OFFSET('Sanitation Data'!$H$28,0,10*ROW('Sanitation Data'!H149)))</f>
        <v/>
      </c>
      <c r="DF155" s="272" t="str">
        <f ca="true">+IF(OFFSET('Sanitation Data'!$H$29,0,10*ROW('Sanitation Data'!H149))="","",OFFSET('Sanitation Data'!$H$29,0,10*ROW('Sanitation Data'!H149)))</f>
        <v/>
      </c>
      <c r="DG155" s="272" t="str">
        <f ca="true">+IF(OFFSET('Sanitation Data'!$H$30,0,10*ROW('Sanitation Data'!H149))="","",OFFSET('Sanitation Data'!$H$30,0,10*ROW('Sanitation Data'!H149)))</f>
        <v/>
      </c>
      <c r="DH155" s="272" t="str">
        <f ca="true">+IF(OFFSET('Sanitation Data'!$H$31,0,10*ROW('Sanitation Data'!H149))="","",OFFSET('Sanitation Data'!$H$31,0,10*ROW('Sanitation Data'!H149)))</f>
        <v/>
      </c>
      <c r="DI155" s="272" t="str">
        <f ca="true">+IF(OFFSET('Sanitation Data'!$H$32,0,10*ROW('Sanitation Data'!H149))="","",OFFSET('Sanitation Data'!$H$32,0,10*ROW('Sanitation Data'!H149)))</f>
        <v/>
      </c>
      <c r="DJ155" s="272" t="str">
        <f ca="true">+IF(OFFSET('Sanitation Data'!$I$28,0,10*ROW('Sanitation Data'!I149))="","",OFFSET('Sanitation Data'!$I$28,0,10*ROW('Sanitation Data'!I149)))</f>
        <v/>
      </c>
      <c r="DK155" s="272" t="str">
        <f ca="true">+IF(OFFSET('Sanitation Data'!$I$29,0,10*ROW('Sanitation Data'!I149))="","",OFFSET('Sanitation Data'!$I$29,0,10*ROW('Sanitation Data'!I149)))</f>
        <v/>
      </c>
      <c r="DL155" s="272" t="str">
        <f ca="true">+IF(OFFSET('Sanitation Data'!$I$30,0,10*ROW('Sanitation Data'!I149))="","",OFFSET('Sanitation Data'!$I$30,0,10*ROW('Sanitation Data'!I149)))</f>
        <v/>
      </c>
      <c r="DM155" s="272" t="str">
        <f ca="true">+IF(OFFSET('Sanitation Data'!$I$31,0,10*ROW('Sanitation Data'!I149))="","",OFFSET('Sanitation Data'!$I$31,0,10*ROW('Sanitation Data'!I149)))</f>
        <v/>
      </c>
      <c r="DN155" s="272" t="str">
        <f ca="true">+IF(OFFSET('Sanitation Data'!$I$32,0,10*ROW('Sanitation Data'!I149))="","",OFFSET('Sanitation Data'!$I$32,0,10*ROW('Sanitation Data'!I149)))</f>
        <v/>
      </c>
      <c r="DO155" s="272" t="str">
        <f ca="true">+IF(OFFSET('Hygiene Data'!$D$11,0,10*ROW('Hygiene Data'!D149))="","",OFFSET('Hygiene Data'!$D$11,0,10*ROW('Hygiene Data'!D149)))</f>
        <v/>
      </c>
      <c r="DP155" s="272" t="str">
        <f ca="true">+IF(OFFSET('Hygiene Data'!$D$12,0,10*ROW('Hygiene Data'!D149))="","",OFFSET('Hygiene Data'!$D$12,0,10*ROW('Hygiene Data'!D149)))</f>
        <v/>
      </c>
      <c r="DQ155" s="272" t="str">
        <f ca="true">+IF(OFFSET('Hygiene Data'!$D$13,0,10*ROW('Hygiene Data'!D149))="","",OFFSET('Hygiene Data'!$D$13,0,10*ROW('Hygiene Data'!D149)))</f>
        <v/>
      </c>
      <c r="DR155" s="272" t="str">
        <f ca="true">+IF(OFFSET('Hygiene Data'!$E$11,0,10*ROW('Hygiene Data'!E149))="","",OFFSET('Hygiene Data'!$E$11,0,10*ROW('Hygiene Data'!E149)))</f>
        <v/>
      </c>
      <c r="DS155" s="272" t="str">
        <f ca="true">+IF(OFFSET('Hygiene Data'!$E$12,0,10*ROW('Hygiene Data'!E149))="","",OFFSET('Hygiene Data'!$E$12,0,10*ROW('Hygiene Data'!E149)))</f>
        <v/>
      </c>
      <c r="DT155" s="272" t="str">
        <f ca="true">+IF(OFFSET('Hygiene Data'!$E$13,0,10*ROW('Hygiene Data'!E149))="","",OFFSET('Hygiene Data'!$E$13,0,10*ROW('Hygiene Data'!E149)))</f>
        <v/>
      </c>
      <c r="DU155" s="272" t="str">
        <f ca="true">+IF(OFFSET('Hygiene Data'!$F$11,0,10*ROW('Hygiene Data'!F149))="","",OFFSET('Hygiene Data'!$F$11,0,10*ROW('Hygiene Data'!F149)))</f>
        <v/>
      </c>
      <c r="DV155" s="272" t="str">
        <f ca="true">+IF(OFFSET('Hygiene Data'!$F$12,0,10*ROW('Hygiene Data'!F149))="","",OFFSET('Hygiene Data'!$F$12,0,10*ROW('Hygiene Data'!F149)))</f>
        <v/>
      </c>
      <c r="DW155" s="272" t="str">
        <f ca="true">+IF(OFFSET('Hygiene Data'!$F$13,0,10*ROW('Hygiene Data'!F149))="","",OFFSET('Hygiene Data'!$F$13,0,10*ROW('Hygiene Data'!F149)))</f>
        <v/>
      </c>
      <c r="DX155" s="272" t="str">
        <f ca="true">+IF(OFFSET('Hygiene Data'!$G$11,0,10*ROW('Hygiene Data'!G149))="","",OFFSET('Hygiene Data'!$G$11,0,10*ROW('Hygiene Data'!G149)))</f>
        <v/>
      </c>
      <c r="DY155" s="272" t="str">
        <f ca="true">+IF(OFFSET('Hygiene Data'!$G$12,0,10*ROW('Hygiene Data'!G149))="","",OFFSET('Hygiene Data'!$G$12,0,10*ROW('Hygiene Data'!G149)))</f>
        <v/>
      </c>
      <c r="DZ155" s="272" t="str">
        <f ca="true">+IF(OFFSET('Hygiene Data'!$G$13,0,10*ROW('Hygiene Data'!G149))="","",OFFSET('Hygiene Data'!$G$13,0,10*ROW('Hygiene Data'!G149)))</f>
        <v/>
      </c>
      <c r="EA155" s="272" t="str">
        <f ca="true">+IF(OFFSET('Hygiene Data'!$H$11,0,10*ROW('Hygiene Data'!H149))="","",OFFSET('Hygiene Data'!$H$11,0,10*ROW('Hygiene Data'!H149)))</f>
        <v/>
      </c>
      <c r="EB155" s="272" t="str">
        <f ca="true">+IF(OFFSET('Hygiene Data'!$H$12,0,10*ROW('Hygiene Data'!H149))="","",OFFSET('Hygiene Data'!$H$12,0,10*ROW('Hygiene Data'!H149)))</f>
        <v/>
      </c>
      <c r="EC155" s="272" t="str">
        <f ca="true">+IF(OFFSET('Hygiene Data'!$H$13,0,10*ROW('Hygiene Data'!H149))="","",OFFSET('Hygiene Data'!$H$13,0,10*ROW('Hygiene Data'!H149)))</f>
        <v/>
      </c>
      <c r="ED155" s="272" t="str">
        <f ca="true">+IF(OFFSET('Hygiene Data'!$I$11,0,10*ROW('Hygiene Data'!I149))="","",OFFSET('Hygiene Data'!$I$11,0,10*ROW('Hygiene Data'!I149)))</f>
        <v/>
      </c>
      <c r="EE155" s="272" t="str">
        <f ca="true">+IF(OFFSET('Hygiene Data'!$I$12,0,10*ROW('Hygiene Data'!I149))="","",OFFSET('Hygiene Data'!$I$12,0,10*ROW('Hygiene Data'!I149)))</f>
        <v/>
      </c>
      <c r="EF155" s="272" t="str">
        <f ca="true">+IF(OFFSET('Hygiene Data'!$I$13,0,10*ROW('Hygiene Data'!I149))="","",OFFSET('Hygiene Data'!$I$13,0,10*ROW('Hygiene Data'!I149)))</f>
        <v/>
      </c>
    </row>
    <row xmlns:x14ac="http://schemas.microsoft.com/office/spreadsheetml/2009/9/ac" r="156" x14ac:dyDescent="0.2">
      <c r="A156" s="36" t="str">
        <f ca="true">+IF(OFFSET('Water Data'!$B$2,0,10*ROW('Water Data'!E150))="","",OFFSET('Water Data'!$B$2,0,10*ROW('Water Data'!E150)))</f>
        <v/>
      </c>
      <c r="B156" s="36" t="str">
        <f ca="true">+IF(OFFSET('Water Data'!$C$2,0,10*ROW('Water Data'!F150))="","",OFFSET('Water Data'!$C$2,0,10*ROW('Water Data'!F150)))</f>
        <v/>
      </c>
      <c r="C156" s="328" t="str">
        <f t="shared" ca="true" si="2"/>
        <v/>
      </c>
      <c r="D156" s="93"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93"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93"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93"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93"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93"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93"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93"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93"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93"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93"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93"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93"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93"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93"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93"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93"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93"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94"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94"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94"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94"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94"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94"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94"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94"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94"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94"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94"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94"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94"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94"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94"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94"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94"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94"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94"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94"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94"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94"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94"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94"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94"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94"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94"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94"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94"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94"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95"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95"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95"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95"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95"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95"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95"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95"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95"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95"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95"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95"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95"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95"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95"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95"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95"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95"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72"/>
      <c r="BS156" s="272" t="str">
        <f ca="true">+IF(OFFSET('Water Data'!$D$27,0,10*ROW('Water Data'!D150))="","",OFFSET('Water Data'!$D$27,0,10*ROW('Water Data'!D150)))</f>
        <v/>
      </c>
      <c r="BT156" s="272" t="str">
        <f ca="true">+IF(OFFSET('Water Data'!$D$28,0,10*ROW('Water Data'!D150))="","",OFFSET('Water Data'!$D$28,0,10*ROW('Water Data'!D150)))</f>
        <v/>
      </c>
      <c r="BU156" s="272" t="str">
        <f ca="true">+IF(OFFSET('Water Data'!$D$29,0,10*ROW('Water Data'!D150))="","",OFFSET('Water Data'!$D$29,0,10*ROW('Water Data'!D150)))</f>
        <v/>
      </c>
      <c r="BV156" s="272" t="str">
        <f ca="true">+IF(OFFSET('Water Data'!$E$27,0,10*ROW('Water Data'!E150))="","",OFFSET('Water Data'!$E$27,0,10*ROW('Water Data'!E150)))</f>
        <v/>
      </c>
      <c r="BW156" s="272" t="str">
        <f ca="true">+IF(OFFSET('Water Data'!$E$28,0,10*ROW('Water Data'!E150))="","",OFFSET('Water Data'!$E$28,0,10*ROW('Water Data'!E150)))</f>
        <v/>
      </c>
      <c r="BX156" s="272" t="str">
        <f ca="true">+IF(OFFSET('Water Data'!$E$29,0,10*ROW('Water Data'!E150))="","",OFFSET('Water Data'!$E$29,0,10*ROW('Water Data'!E150)))</f>
        <v/>
      </c>
      <c r="BY156" s="272" t="str">
        <f ca="true">+IF(OFFSET('Water Data'!$F$27,0,10*ROW('Water Data'!F150))="","",OFFSET('Water Data'!$F$27,0,10*ROW('Water Data'!F150)))</f>
        <v/>
      </c>
      <c r="BZ156" s="272" t="str">
        <f ca="true">+IF(OFFSET('Water Data'!$F$28,0,10*ROW('Water Data'!F150))="","",OFFSET('Water Data'!$F$28,0,10*ROW('Water Data'!F150)))</f>
        <v/>
      </c>
      <c r="CA156" s="272" t="str">
        <f ca="true">+IF(OFFSET('Water Data'!$F$29,0,10*ROW('Water Data'!F150))="","",OFFSET('Water Data'!$F$29,0,10*ROW('Water Data'!F150)))</f>
        <v/>
      </c>
      <c r="CB156" s="272" t="str">
        <f ca="true">+IF(OFFSET('Water Data'!$G$27,0,10*ROW('Water Data'!G150))="","",OFFSET('Water Data'!$G$27,0,10*ROW('Water Data'!G150)))</f>
        <v/>
      </c>
      <c r="CC156" s="272" t="str">
        <f ca="true">+IF(OFFSET('Water Data'!$G$28,0,10*ROW('Water Data'!G150))="","",OFFSET('Water Data'!$G$28,0,10*ROW('Water Data'!G150)))</f>
        <v/>
      </c>
      <c r="CD156" s="272" t="str">
        <f ca="true">+IF(OFFSET('Water Data'!$G$29,0,10*ROW('Water Data'!G150))="","",OFFSET('Water Data'!$G$29,0,10*ROW('Water Data'!G150)))</f>
        <v/>
      </c>
      <c r="CE156" s="272" t="str">
        <f ca="true">+IF(OFFSET('Water Data'!$H$27,0,10*ROW('Water Data'!H150))="","",OFFSET('Water Data'!$H$27,0,10*ROW('Water Data'!H150)))</f>
        <v/>
      </c>
      <c r="CF156" s="272" t="str">
        <f ca="true">+IF(OFFSET('Water Data'!$H$28,0,10*ROW('Water Data'!H150))="","",OFFSET('Water Data'!$H$28,0,10*ROW('Water Data'!H150)))</f>
        <v/>
      </c>
      <c r="CG156" s="272" t="str">
        <f ca="true">+IF(OFFSET('Water Data'!$H$29,0,10*ROW('Water Data'!H150))="","",OFFSET('Water Data'!$H$29,0,10*ROW('Water Data'!H150)))</f>
        <v/>
      </c>
      <c r="CH156" s="272" t="str">
        <f ca="true">+IF(OFFSET('Water Data'!$I$27,0,10*ROW('Water Data'!I150))="","",OFFSET('Water Data'!$I$27,0,10*ROW('Water Data'!I150)))</f>
        <v/>
      </c>
      <c r="CI156" s="272" t="str">
        <f ca="true">+IF(OFFSET('Water Data'!$I$28,0,10*ROW('Water Data'!I150))="","",OFFSET('Water Data'!$I$28,0,10*ROW('Water Data'!I150)))</f>
        <v/>
      </c>
      <c r="CJ156" s="272" t="str">
        <f ca="true">+IF(OFFSET('Water Data'!$I$29,0,10*ROW('Water Data'!I150))="","",OFFSET('Water Data'!$I$29,0,10*ROW('Water Data'!I150)))</f>
        <v/>
      </c>
      <c r="CK156" s="272" t="str">
        <f ca="true">+IF(OFFSET('Sanitation Data'!$D$28,0,10*ROW('Sanitation Data'!D150))="","",OFFSET('Sanitation Data'!$D$28,0,10*ROW('Sanitation Data'!D150)))</f>
        <v/>
      </c>
      <c r="CL156" s="272" t="str">
        <f ca="true">+IF(OFFSET('Sanitation Data'!$D$29,0,10*ROW('Sanitation Data'!D150))="","",OFFSET('Sanitation Data'!$D$29,0,10*ROW('Sanitation Data'!D150)))</f>
        <v/>
      </c>
      <c r="CM156" s="272" t="str">
        <f ca="true">+IF(OFFSET('Sanitation Data'!$D$30,0,10*ROW('Sanitation Data'!D150))="","",OFFSET('Sanitation Data'!$D$30,0,10*ROW('Sanitation Data'!D150)))</f>
        <v/>
      </c>
      <c r="CN156" s="272" t="str">
        <f ca="true">+IF(OFFSET('Sanitation Data'!$D$31,0,10*ROW('Sanitation Data'!D150))="","",OFFSET('Sanitation Data'!$D$31,0,10*ROW('Sanitation Data'!D150)))</f>
        <v/>
      </c>
      <c r="CO156" s="272" t="str">
        <f ca="true">+IF(OFFSET('Sanitation Data'!$D$32,0,10*ROW('Sanitation Data'!D150))="","",OFFSET('Sanitation Data'!$D$32,0,10*ROW('Sanitation Data'!D150)))</f>
        <v/>
      </c>
      <c r="CP156" s="272" t="str">
        <f ca="true">+IF(OFFSET('Sanitation Data'!$E$28,0,10*ROW('Sanitation Data'!E150))="","",OFFSET('Sanitation Data'!$E$28,0,10*ROW('Sanitation Data'!E150)))</f>
        <v/>
      </c>
      <c r="CQ156" s="272" t="str">
        <f ca="true">+IF(OFFSET('Sanitation Data'!$E$29,0,10*ROW('Sanitation Data'!E150))="","",OFFSET('Sanitation Data'!$E$29,0,10*ROW('Sanitation Data'!E150)))</f>
        <v/>
      </c>
      <c r="CR156" s="272" t="str">
        <f ca="true">+IF(OFFSET('Sanitation Data'!$E$30,0,10*ROW('Sanitation Data'!E150))="","",OFFSET('Sanitation Data'!$E$30,0,10*ROW('Sanitation Data'!E150)))</f>
        <v/>
      </c>
      <c r="CS156" s="272" t="str">
        <f ca="true">+IF(OFFSET('Sanitation Data'!$E$31,0,10*ROW('Sanitation Data'!E150))="","",OFFSET('Sanitation Data'!$E$31,0,10*ROW('Sanitation Data'!E150)))</f>
        <v/>
      </c>
      <c r="CT156" s="272" t="str">
        <f ca="true">+IF(OFFSET('Sanitation Data'!$E$32,0,10*ROW('Sanitation Data'!E150))="","",OFFSET('Sanitation Data'!$E$32,0,10*ROW('Sanitation Data'!E150)))</f>
        <v/>
      </c>
      <c r="CU156" s="272" t="str">
        <f ca="true">+IF(OFFSET('Sanitation Data'!$F$28,0,10*ROW('Sanitation Data'!F150))="","",OFFSET('Sanitation Data'!$F$28,0,10*ROW('Sanitation Data'!F150)))</f>
        <v/>
      </c>
      <c r="CV156" s="272" t="str">
        <f ca="true">+IF(OFFSET('Sanitation Data'!$F$29,0,10*ROW('Sanitation Data'!F150))="","",OFFSET('Sanitation Data'!$F$29,0,10*ROW('Sanitation Data'!F150)))</f>
        <v/>
      </c>
      <c r="CW156" s="272" t="str">
        <f ca="true">+IF(OFFSET('Sanitation Data'!$F$30,0,10*ROW('Sanitation Data'!F150))="","",OFFSET('Sanitation Data'!$F$30,0,10*ROW('Sanitation Data'!F150)))</f>
        <v/>
      </c>
      <c r="CX156" s="272" t="str">
        <f ca="true">+IF(OFFSET('Sanitation Data'!$F$31,0,10*ROW('Sanitation Data'!F150))="","",OFFSET('Sanitation Data'!$F$31,0,10*ROW('Sanitation Data'!F150)))</f>
        <v/>
      </c>
      <c r="CY156" s="272" t="str">
        <f ca="true">+IF(OFFSET('Sanitation Data'!$F$32,0,10*ROW('Sanitation Data'!F150))="","",OFFSET('Sanitation Data'!$F$32,0,10*ROW('Sanitation Data'!F150)))</f>
        <v/>
      </c>
      <c r="CZ156" s="272" t="str">
        <f ca="true">+IF(OFFSET('Sanitation Data'!$G$28,0,10*ROW('Sanitation Data'!G150))="","",OFFSET('Sanitation Data'!$G$28,0,10*ROW('Sanitation Data'!G150)))</f>
        <v/>
      </c>
      <c r="DA156" s="272" t="str">
        <f ca="true">+IF(OFFSET('Sanitation Data'!$G$29,0,10*ROW('Sanitation Data'!G150))="","",OFFSET('Sanitation Data'!$G$29,0,10*ROW('Sanitation Data'!G150)))</f>
        <v/>
      </c>
      <c r="DB156" s="272" t="str">
        <f ca="true">+IF(OFFSET('Sanitation Data'!$G$30,0,10*ROW('Sanitation Data'!G150))="","",OFFSET('Sanitation Data'!$G$30,0,10*ROW('Sanitation Data'!G150)))</f>
        <v/>
      </c>
      <c r="DC156" s="272" t="str">
        <f ca="true">+IF(OFFSET('Sanitation Data'!$G$31,0,10*ROW('Sanitation Data'!G150))="","",OFFSET('Sanitation Data'!$G$31,0,10*ROW('Sanitation Data'!G150)))</f>
        <v/>
      </c>
      <c r="DD156" s="272" t="str">
        <f ca="true">+IF(OFFSET('Sanitation Data'!$G$32,0,10*ROW('Sanitation Data'!G150))="","",OFFSET('Sanitation Data'!$G$32,0,10*ROW('Sanitation Data'!G150)))</f>
        <v/>
      </c>
      <c r="DE156" s="272" t="str">
        <f ca="true">+IF(OFFSET('Sanitation Data'!$H$28,0,10*ROW('Sanitation Data'!H150))="","",OFFSET('Sanitation Data'!$H$28,0,10*ROW('Sanitation Data'!H150)))</f>
        <v/>
      </c>
      <c r="DF156" s="272" t="str">
        <f ca="true">+IF(OFFSET('Sanitation Data'!$H$29,0,10*ROW('Sanitation Data'!H150))="","",OFFSET('Sanitation Data'!$H$29,0,10*ROW('Sanitation Data'!H150)))</f>
        <v/>
      </c>
      <c r="DG156" s="272" t="str">
        <f ca="true">+IF(OFFSET('Sanitation Data'!$H$30,0,10*ROW('Sanitation Data'!H150))="","",OFFSET('Sanitation Data'!$H$30,0,10*ROW('Sanitation Data'!H150)))</f>
        <v/>
      </c>
      <c r="DH156" s="272" t="str">
        <f ca="true">+IF(OFFSET('Sanitation Data'!$H$31,0,10*ROW('Sanitation Data'!H150))="","",OFFSET('Sanitation Data'!$H$31,0,10*ROW('Sanitation Data'!H150)))</f>
        <v/>
      </c>
      <c r="DI156" s="272" t="str">
        <f ca="true">+IF(OFFSET('Sanitation Data'!$H$32,0,10*ROW('Sanitation Data'!H150))="","",OFFSET('Sanitation Data'!$H$32,0,10*ROW('Sanitation Data'!H150)))</f>
        <v/>
      </c>
      <c r="DJ156" s="272" t="str">
        <f ca="true">+IF(OFFSET('Sanitation Data'!$I$28,0,10*ROW('Sanitation Data'!I150))="","",OFFSET('Sanitation Data'!$I$28,0,10*ROW('Sanitation Data'!I150)))</f>
        <v/>
      </c>
      <c r="DK156" s="272" t="str">
        <f ca="true">+IF(OFFSET('Sanitation Data'!$I$29,0,10*ROW('Sanitation Data'!I150))="","",OFFSET('Sanitation Data'!$I$29,0,10*ROW('Sanitation Data'!I150)))</f>
        <v/>
      </c>
      <c r="DL156" s="272" t="str">
        <f ca="true">+IF(OFFSET('Sanitation Data'!$I$30,0,10*ROW('Sanitation Data'!I150))="","",OFFSET('Sanitation Data'!$I$30,0,10*ROW('Sanitation Data'!I150)))</f>
        <v/>
      </c>
      <c r="DM156" s="272" t="str">
        <f ca="true">+IF(OFFSET('Sanitation Data'!$I$31,0,10*ROW('Sanitation Data'!I150))="","",OFFSET('Sanitation Data'!$I$31,0,10*ROW('Sanitation Data'!I150)))</f>
        <v/>
      </c>
      <c r="DN156" s="272" t="str">
        <f ca="true">+IF(OFFSET('Sanitation Data'!$I$32,0,10*ROW('Sanitation Data'!I150))="","",OFFSET('Sanitation Data'!$I$32,0,10*ROW('Sanitation Data'!I150)))</f>
        <v/>
      </c>
      <c r="DO156" s="272" t="str">
        <f ca="true">+IF(OFFSET('Hygiene Data'!$D$11,0,10*ROW('Hygiene Data'!D150))="","",OFFSET('Hygiene Data'!$D$11,0,10*ROW('Hygiene Data'!D150)))</f>
        <v/>
      </c>
      <c r="DP156" s="272" t="str">
        <f ca="true">+IF(OFFSET('Hygiene Data'!$D$12,0,10*ROW('Hygiene Data'!D150))="","",OFFSET('Hygiene Data'!$D$12,0,10*ROW('Hygiene Data'!D150)))</f>
        <v/>
      </c>
      <c r="DQ156" s="272" t="str">
        <f ca="true">+IF(OFFSET('Hygiene Data'!$D$13,0,10*ROW('Hygiene Data'!D150))="","",OFFSET('Hygiene Data'!$D$13,0,10*ROW('Hygiene Data'!D150)))</f>
        <v/>
      </c>
      <c r="DR156" s="272" t="str">
        <f ca="true">+IF(OFFSET('Hygiene Data'!$E$11,0,10*ROW('Hygiene Data'!E150))="","",OFFSET('Hygiene Data'!$E$11,0,10*ROW('Hygiene Data'!E150)))</f>
        <v/>
      </c>
      <c r="DS156" s="272" t="str">
        <f ca="true">+IF(OFFSET('Hygiene Data'!$E$12,0,10*ROW('Hygiene Data'!E150))="","",OFFSET('Hygiene Data'!$E$12,0,10*ROW('Hygiene Data'!E150)))</f>
        <v/>
      </c>
      <c r="DT156" s="272" t="str">
        <f ca="true">+IF(OFFSET('Hygiene Data'!$E$13,0,10*ROW('Hygiene Data'!E150))="","",OFFSET('Hygiene Data'!$E$13,0,10*ROW('Hygiene Data'!E150)))</f>
        <v/>
      </c>
      <c r="DU156" s="272" t="str">
        <f ca="true">+IF(OFFSET('Hygiene Data'!$F$11,0,10*ROW('Hygiene Data'!F150))="","",OFFSET('Hygiene Data'!$F$11,0,10*ROW('Hygiene Data'!F150)))</f>
        <v/>
      </c>
      <c r="DV156" s="272" t="str">
        <f ca="true">+IF(OFFSET('Hygiene Data'!$F$12,0,10*ROW('Hygiene Data'!F150))="","",OFFSET('Hygiene Data'!$F$12,0,10*ROW('Hygiene Data'!F150)))</f>
        <v/>
      </c>
      <c r="DW156" s="272" t="str">
        <f ca="true">+IF(OFFSET('Hygiene Data'!$F$13,0,10*ROW('Hygiene Data'!F150))="","",OFFSET('Hygiene Data'!$F$13,0,10*ROW('Hygiene Data'!F150)))</f>
        <v/>
      </c>
      <c r="DX156" s="272" t="str">
        <f ca="true">+IF(OFFSET('Hygiene Data'!$G$11,0,10*ROW('Hygiene Data'!G150))="","",OFFSET('Hygiene Data'!$G$11,0,10*ROW('Hygiene Data'!G150)))</f>
        <v/>
      </c>
      <c r="DY156" s="272" t="str">
        <f ca="true">+IF(OFFSET('Hygiene Data'!$G$12,0,10*ROW('Hygiene Data'!G150))="","",OFFSET('Hygiene Data'!$G$12,0,10*ROW('Hygiene Data'!G150)))</f>
        <v/>
      </c>
      <c r="DZ156" s="272" t="str">
        <f ca="true">+IF(OFFSET('Hygiene Data'!$G$13,0,10*ROW('Hygiene Data'!G150))="","",OFFSET('Hygiene Data'!$G$13,0,10*ROW('Hygiene Data'!G150)))</f>
        <v/>
      </c>
      <c r="EA156" s="272" t="str">
        <f ca="true">+IF(OFFSET('Hygiene Data'!$H$11,0,10*ROW('Hygiene Data'!H150))="","",OFFSET('Hygiene Data'!$H$11,0,10*ROW('Hygiene Data'!H150)))</f>
        <v/>
      </c>
      <c r="EB156" s="272" t="str">
        <f ca="true">+IF(OFFSET('Hygiene Data'!$H$12,0,10*ROW('Hygiene Data'!H150))="","",OFFSET('Hygiene Data'!$H$12,0,10*ROW('Hygiene Data'!H150)))</f>
        <v/>
      </c>
      <c r="EC156" s="272" t="str">
        <f ca="true">+IF(OFFSET('Hygiene Data'!$H$13,0,10*ROW('Hygiene Data'!H150))="","",OFFSET('Hygiene Data'!$H$13,0,10*ROW('Hygiene Data'!H150)))</f>
        <v/>
      </c>
      <c r="ED156" s="272" t="str">
        <f ca="true">+IF(OFFSET('Hygiene Data'!$I$11,0,10*ROW('Hygiene Data'!I150))="","",OFFSET('Hygiene Data'!$I$11,0,10*ROW('Hygiene Data'!I150)))</f>
        <v/>
      </c>
      <c r="EE156" s="272" t="str">
        <f ca="true">+IF(OFFSET('Hygiene Data'!$I$12,0,10*ROW('Hygiene Data'!I150))="","",OFFSET('Hygiene Data'!$I$12,0,10*ROW('Hygiene Data'!I150)))</f>
        <v/>
      </c>
      <c r="EF156" s="272" t="str">
        <f ca="true">+IF(OFFSET('Hygiene Data'!$I$13,0,10*ROW('Hygiene Data'!I150))="","",OFFSET('Hygiene Data'!$I$13,0,10*ROW('Hygiene Data'!I150)))</f>
        <v/>
      </c>
    </row>
    <row xmlns:x14ac="http://schemas.microsoft.com/office/spreadsheetml/2009/9/ac" r="157" x14ac:dyDescent="0.2">
      <c r="A157" s="36" t="str">
        <f ca="true">+IF(OFFSET('Water Data'!$B$2,0,10*ROW('Water Data'!E151))="","",OFFSET('Water Data'!$B$2,0,10*ROW('Water Data'!E151)))</f>
        <v/>
      </c>
      <c r="B157" s="36" t="str">
        <f ca="true">+IF(OFFSET('Water Data'!$C$2,0,10*ROW('Water Data'!F151))="","",OFFSET('Water Data'!$C$2,0,10*ROW('Water Data'!F151)))</f>
        <v/>
      </c>
      <c r="C157" s="328" t="str">
        <f t="shared" ca="true" si="2"/>
        <v/>
      </c>
      <c r="D157" s="93"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93"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93"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93"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93"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93"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93"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93"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93"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93"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93"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93"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93"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93"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93"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93"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93"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93"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94"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94"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94"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94"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94"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94"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94"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94"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94"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94"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94"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94"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94"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94"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94"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94"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94"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94"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94"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94"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94"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94"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94"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94"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94"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94"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94"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94"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94"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94"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95"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95"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95"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95"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95"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95"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95"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95"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95"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95"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95"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95"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95"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95"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95"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95"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95"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95"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72"/>
      <c r="BS157" s="272" t="str">
        <f ca="true">+IF(OFFSET('Water Data'!$D$27,0,10*ROW('Water Data'!D151))="","",OFFSET('Water Data'!$D$27,0,10*ROW('Water Data'!D151)))</f>
        <v/>
      </c>
      <c r="BT157" s="272" t="str">
        <f ca="true">+IF(OFFSET('Water Data'!$D$28,0,10*ROW('Water Data'!D151))="","",OFFSET('Water Data'!$D$28,0,10*ROW('Water Data'!D151)))</f>
        <v/>
      </c>
      <c r="BU157" s="272" t="str">
        <f ca="true">+IF(OFFSET('Water Data'!$D$29,0,10*ROW('Water Data'!D151))="","",OFFSET('Water Data'!$D$29,0,10*ROW('Water Data'!D151)))</f>
        <v/>
      </c>
      <c r="BV157" s="272" t="str">
        <f ca="true">+IF(OFFSET('Water Data'!$E$27,0,10*ROW('Water Data'!E151))="","",OFFSET('Water Data'!$E$27,0,10*ROW('Water Data'!E151)))</f>
        <v/>
      </c>
      <c r="BW157" s="272" t="str">
        <f ca="true">+IF(OFFSET('Water Data'!$E$28,0,10*ROW('Water Data'!E151))="","",OFFSET('Water Data'!$E$28,0,10*ROW('Water Data'!E151)))</f>
        <v/>
      </c>
      <c r="BX157" s="272" t="str">
        <f ca="true">+IF(OFFSET('Water Data'!$E$29,0,10*ROW('Water Data'!E151))="","",OFFSET('Water Data'!$E$29,0,10*ROW('Water Data'!E151)))</f>
        <v/>
      </c>
      <c r="BY157" s="272" t="str">
        <f ca="true">+IF(OFFSET('Water Data'!$F$27,0,10*ROW('Water Data'!F151))="","",OFFSET('Water Data'!$F$27,0,10*ROW('Water Data'!F151)))</f>
        <v/>
      </c>
      <c r="BZ157" s="272" t="str">
        <f ca="true">+IF(OFFSET('Water Data'!$F$28,0,10*ROW('Water Data'!F151))="","",OFFSET('Water Data'!$F$28,0,10*ROW('Water Data'!F151)))</f>
        <v/>
      </c>
      <c r="CA157" s="272" t="str">
        <f ca="true">+IF(OFFSET('Water Data'!$F$29,0,10*ROW('Water Data'!F151))="","",OFFSET('Water Data'!$F$29,0,10*ROW('Water Data'!F151)))</f>
        <v/>
      </c>
      <c r="CB157" s="272" t="str">
        <f ca="true">+IF(OFFSET('Water Data'!$G$27,0,10*ROW('Water Data'!G151))="","",OFFSET('Water Data'!$G$27,0,10*ROW('Water Data'!G151)))</f>
        <v/>
      </c>
      <c r="CC157" s="272" t="str">
        <f ca="true">+IF(OFFSET('Water Data'!$G$28,0,10*ROW('Water Data'!G151))="","",OFFSET('Water Data'!$G$28,0,10*ROW('Water Data'!G151)))</f>
        <v/>
      </c>
      <c r="CD157" s="272" t="str">
        <f ca="true">+IF(OFFSET('Water Data'!$G$29,0,10*ROW('Water Data'!G151))="","",OFFSET('Water Data'!$G$29,0,10*ROW('Water Data'!G151)))</f>
        <v/>
      </c>
      <c r="CE157" s="272" t="str">
        <f ca="true">+IF(OFFSET('Water Data'!$H$27,0,10*ROW('Water Data'!H151))="","",OFFSET('Water Data'!$H$27,0,10*ROW('Water Data'!H151)))</f>
        <v/>
      </c>
      <c r="CF157" s="272" t="str">
        <f ca="true">+IF(OFFSET('Water Data'!$H$28,0,10*ROW('Water Data'!H151))="","",OFFSET('Water Data'!$H$28,0,10*ROW('Water Data'!H151)))</f>
        <v/>
      </c>
      <c r="CG157" s="272" t="str">
        <f ca="true">+IF(OFFSET('Water Data'!$H$29,0,10*ROW('Water Data'!H151))="","",OFFSET('Water Data'!$H$29,0,10*ROW('Water Data'!H151)))</f>
        <v/>
      </c>
      <c r="CH157" s="272" t="str">
        <f ca="true">+IF(OFFSET('Water Data'!$I$27,0,10*ROW('Water Data'!I151))="","",OFFSET('Water Data'!$I$27,0,10*ROW('Water Data'!I151)))</f>
        <v/>
      </c>
      <c r="CI157" s="272" t="str">
        <f ca="true">+IF(OFFSET('Water Data'!$I$28,0,10*ROW('Water Data'!I151))="","",OFFSET('Water Data'!$I$28,0,10*ROW('Water Data'!I151)))</f>
        <v/>
      </c>
      <c r="CJ157" s="272" t="str">
        <f ca="true">+IF(OFFSET('Water Data'!$I$29,0,10*ROW('Water Data'!I151))="","",OFFSET('Water Data'!$I$29,0,10*ROW('Water Data'!I151)))</f>
        <v/>
      </c>
      <c r="CK157" s="272" t="str">
        <f ca="true">+IF(OFFSET('Sanitation Data'!$D$28,0,10*ROW('Sanitation Data'!D151))="","",OFFSET('Sanitation Data'!$D$28,0,10*ROW('Sanitation Data'!D151)))</f>
        <v/>
      </c>
      <c r="CL157" s="272" t="str">
        <f ca="true">+IF(OFFSET('Sanitation Data'!$D$29,0,10*ROW('Sanitation Data'!D151))="","",OFFSET('Sanitation Data'!$D$29,0,10*ROW('Sanitation Data'!D151)))</f>
        <v/>
      </c>
      <c r="CM157" s="272" t="str">
        <f ca="true">+IF(OFFSET('Sanitation Data'!$D$30,0,10*ROW('Sanitation Data'!D151))="","",OFFSET('Sanitation Data'!$D$30,0,10*ROW('Sanitation Data'!D151)))</f>
        <v/>
      </c>
      <c r="CN157" s="272" t="str">
        <f ca="true">+IF(OFFSET('Sanitation Data'!$D$31,0,10*ROW('Sanitation Data'!D151))="","",OFFSET('Sanitation Data'!$D$31,0,10*ROW('Sanitation Data'!D151)))</f>
        <v/>
      </c>
      <c r="CO157" s="272" t="str">
        <f ca="true">+IF(OFFSET('Sanitation Data'!$D$32,0,10*ROW('Sanitation Data'!D151))="","",OFFSET('Sanitation Data'!$D$32,0,10*ROW('Sanitation Data'!D151)))</f>
        <v/>
      </c>
      <c r="CP157" s="272" t="str">
        <f ca="true">+IF(OFFSET('Sanitation Data'!$E$28,0,10*ROW('Sanitation Data'!E151))="","",OFFSET('Sanitation Data'!$E$28,0,10*ROW('Sanitation Data'!E151)))</f>
        <v/>
      </c>
      <c r="CQ157" s="272" t="str">
        <f ca="true">+IF(OFFSET('Sanitation Data'!$E$29,0,10*ROW('Sanitation Data'!E151))="","",OFFSET('Sanitation Data'!$E$29,0,10*ROW('Sanitation Data'!E151)))</f>
        <v/>
      </c>
      <c r="CR157" s="272" t="str">
        <f ca="true">+IF(OFFSET('Sanitation Data'!$E$30,0,10*ROW('Sanitation Data'!E151))="","",OFFSET('Sanitation Data'!$E$30,0,10*ROW('Sanitation Data'!E151)))</f>
        <v/>
      </c>
      <c r="CS157" s="272" t="str">
        <f ca="true">+IF(OFFSET('Sanitation Data'!$E$31,0,10*ROW('Sanitation Data'!E151))="","",OFFSET('Sanitation Data'!$E$31,0,10*ROW('Sanitation Data'!E151)))</f>
        <v/>
      </c>
      <c r="CT157" s="272" t="str">
        <f ca="true">+IF(OFFSET('Sanitation Data'!$E$32,0,10*ROW('Sanitation Data'!E151))="","",OFFSET('Sanitation Data'!$E$32,0,10*ROW('Sanitation Data'!E151)))</f>
        <v/>
      </c>
      <c r="CU157" s="272" t="str">
        <f ca="true">+IF(OFFSET('Sanitation Data'!$F$28,0,10*ROW('Sanitation Data'!F151))="","",OFFSET('Sanitation Data'!$F$28,0,10*ROW('Sanitation Data'!F151)))</f>
        <v/>
      </c>
      <c r="CV157" s="272" t="str">
        <f ca="true">+IF(OFFSET('Sanitation Data'!$F$29,0,10*ROW('Sanitation Data'!F151))="","",OFFSET('Sanitation Data'!$F$29,0,10*ROW('Sanitation Data'!F151)))</f>
        <v/>
      </c>
      <c r="CW157" s="272" t="str">
        <f ca="true">+IF(OFFSET('Sanitation Data'!$F$30,0,10*ROW('Sanitation Data'!F151))="","",OFFSET('Sanitation Data'!$F$30,0,10*ROW('Sanitation Data'!F151)))</f>
        <v/>
      </c>
      <c r="CX157" s="272" t="str">
        <f ca="true">+IF(OFFSET('Sanitation Data'!$F$31,0,10*ROW('Sanitation Data'!F151))="","",OFFSET('Sanitation Data'!$F$31,0,10*ROW('Sanitation Data'!F151)))</f>
        <v/>
      </c>
      <c r="CY157" s="272" t="str">
        <f ca="true">+IF(OFFSET('Sanitation Data'!$F$32,0,10*ROW('Sanitation Data'!F151))="","",OFFSET('Sanitation Data'!$F$32,0,10*ROW('Sanitation Data'!F151)))</f>
        <v/>
      </c>
      <c r="CZ157" s="272" t="str">
        <f ca="true">+IF(OFFSET('Sanitation Data'!$G$28,0,10*ROW('Sanitation Data'!G151))="","",OFFSET('Sanitation Data'!$G$28,0,10*ROW('Sanitation Data'!G151)))</f>
        <v/>
      </c>
      <c r="DA157" s="272" t="str">
        <f ca="true">+IF(OFFSET('Sanitation Data'!$G$29,0,10*ROW('Sanitation Data'!G151))="","",OFFSET('Sanitation Data'!$G$29,0,10*ROW('Sanitation Data'!G151)))</f>
        <v/>
      </c>
      <c r="DB157" s="272" t="str">
        <f ca="true">+IF(OFFSET('Sanitation Data'!$G$30,0,10*ROW('Sanitation Data'!G151))="","",OFFSET('Sanitation Data'!$G$30,0,10*ROW('Sanitation Data'!G151)))</f>
        <v/>
      </c>
      <c r="DC157" s="272" t="str">
        <f ca="true">+IF(OFFSET('Sanitation Data'!$G$31,0,10*ROW('Sanitation Data'!G151))="","",OFFSET('Sanitation Data'!$G$31,0,10*ROW('Sanitation Data'!G151)))</f>
        <v/>
      </c>
      <c r="DD157" s="272" t="str">
        <f ca="true">+IF(OFFSET('Sanitation Data'!$G$32,0,10*ROW('Sanitation Data'!G151))="","",OFFSET('Sanitation Data'!$G$32,0,10*ROW('Sanitation Data'!G151)))</f>
        <v/>
      </c>
      <c r="DE157" s="272" t="str">
        <f ca="true">+IF(OFFSET('Sanitation Data'!$H$28,0,10*ROW('Sanitation Data'!H151))="","",OFFSET('Sanitation Data'!$H$28,0,10*ROW('Sanitation Data'!H151)))</f>
        <v/>
      </c>
      <c r="DF157" s="272" t="str">
        <f ca="true">+IF(OFFSET('Sanitation Data'!$H$29,0,10*ROW('Sanitation Data'!H151))="","",OFFSET('Sanitation Data'!$H$29,0,10*ROW('Sanitation Data'!H151)))</f>
        <v/>
      </c>
      <c r="DG157" s="272" t="str">
        <f ca="true">+IF(OFFSET('Sanitation Data'!$H$30,0,10*ROW('Sanitation Data'!H151))="","",OFFSET('Sanitation Data'!$H$30,0,10*ROW('Sanitation Data'!H151)))</f>
        <v/>
      </c>
      <c r="DH157" s="272" t="str">
        <f ca="true">+IF(OFFSET('Sanitation Data'!$H$31,0,10*ROW('Sanitation Data'!H151))="","",OFFSET('Sanitation Data'!$H$31,0,10*ROW('Sanitation Data'!H151)))</f>
        <v/>
      </c>
      <c r="DI157" s="272" t="str">
        <f ca="true">+IF(OFFSET('Sanitation Data'!$H$32,0,10*ROW('Sanitation Data'!H151))="","",OFFSET('Sanitation Data'!$H$32,0,10*ROW('Sanitation Data'!H151)))</f>
        <v/>
      </c>
      <c r="DJ157" s="272" t="str">
        <f ca="true">+IF(OFFSET('Sanitation Data'!$I$28,0,10*ROW('Sanitation Data'!I151))="","",OFFSET('Sanitation Data'!$I$28,0,10*ROW('Sanitation Data'!I151)))</f>
        <v/>
      </c>
      <c r="DK157" s="272" t="str">
        <f ca="true">+IF(OFFSET('Sanitation Data'!$I$29,0,10*ROW('Sanitation Data'!I151))="","",OFFSET('Sanitation Data'!$I$29,0,10*ROW('Sanitation Data'!I151)))</f>
        <v/>
      </c>
      <c r="DL157" s="272" t="str">
        <f ca="true">+IF(OFFSET('Sanitation Data'!$I$30,0,10*ROW('Sanitation Data'!I151))="","",OFFSET('Sanitation Data'!$I$30,0,10*ROW('Sanitation Data'!I151)))</f>
        <v/>
      </c>
      <c r="DM157" s="272" t="str">
        <f ca="true">+IF(OFFSET('Sanitation Data'!$I$31,0,10*ROW('Sanitation Data'!I151))="","",OFFSET('Sanitation Data'!$I$31,0,10*ROW('Sanitation Data'!I151)))</f>
        <v/>
      </c>
      <c r="DN157" s="272" t="str">
        <f ca="true">+IF(OFFSET('Sanitation Data'!$I$32,0,10*ROW('Sanitation Data'!I151))="","",OFFSET('Sanitation Data'!$I$32,0,10*ROW('Sanitation Data'!I151)))</f>
        <v/>
      </c>
      <c r="DO157" s="272" t="str">
        <f ca="true">+IF(OFFSET('Hygiene Data'!$D$11,0,10*ROW('Hygiene Data'!D151))="","",OFFSET('Hygiene Data'!$D$11,0,10*ROW('Hygiene Data'!D151)))</f>
        <v/>
      </c>
      <c r="DP157" s="272" t="str">
        <f ca="true">+IF(OFFSET('Hygiene Data'!$D$12,0,10*ROW('Hygiene Data'!D151))="","",OFFSET('Hygiene Data'!$D$12,0,10*ROW('Hygiene Data'!D151)))</f>
        <v/>
      </c>
      <c r="DQ157" s="272" t="str">
        <f ca="true">+IF(OFFSET('Hygiene Data'!$D$13,0,10*ROW('Hygiene Data'!D151))="","",OFFSET('Hygiene Data'!$D$13,0,10*ROW('Hygiene Data'!D151)))</f>
        <v/>
      </c>
      <c r="DR157" s="272" t="str">
        <f ca="true">+IF(OFFSET('Hygiene Data'!$E$11,0,10*ROW('Hygiene Data'!E151))="","",OFFSET('Hygiene Data'!$E$11,0,10*ROW('Hygiene Data'!E151)))</f>
        <v/>
      </c>
      <c r="DS157" s="272" t="str">
        <f ca="true">+IF(OFFSET('Hygiene Data'!$E$12,0,10*ROW('Hygiene Data'!E151))="","",OFFSET('Hygiene Data'!$E$12,0,10*ROW('Hygiene Data'!E151)))</f>
        <v/>
      </c>
      <c r="DT157" s="272" t="str">
        <f ca="true">+IF(OFFSET('Hygiene Data'!$E$13,0,10*ROW('Hygiene Data'!E151))="","",OFFSET('Hygiene Data'!$E$13,0,10*ROW('Hygiene Data'!E151)))</f>
        <v/>
      </c>
      <c r="DU157" s="272" t="str">
        <f ca="true">+IF(OFFSET('Hygiene Data'!$F$11,0,10*ROW('Hygiene Data'!F151))="","",OFFSET('Hygiene Data'!$F$11,0,10*ROW('Hygiene Data'!F151)))</f>
        <v/>
      </c>
      <c r="DV157" s="272" t="str">
        <f ca="true">+IF(OFFSET('Hygiene Data'!$F$12,0,10*ROW('Hygiene Data'!F151))="","",OFFSET('Hygiene Data'!$F$12,0,10*ROW('Hygiene Data'!F151)))</f>
        <v/>
      </c>
      <c r="DW157" s="272" t="str">
        <f ca="true">+IF(OFFSET('Hygiene Data'!$F$13,0,10*ROW('Hygiene Data'!F151))="","",OFFSET('Hygiene Data'!$F$13,0,10*ROW('Hygiene Data'!F151)))</f>
        <v/>
      </c>
      <c r="DX157" s="272" t="str">
        <f ca="true">+IF(OFFSET('Hygiene Data'!$G$11,0,10*ROW('Hygiene Data'!G151))="","",OFFSET('Hygiene Data'!$G$11,0,10*ROW('Hygiene Data'!G151)))</f>
        <v/>
      </c>
      <c r="DY157" s="272" t="str">
        <f ca="true">+IF(OFFSET('Hygiene Data'!$G$12,0,10*ROW('Hygiene Data'!G151))="","",OFFSET('Hygiene Data'!$G$12,0,10*ROW('Hygiene Data'!G151)))</f>
        <v/>
      </c>
      <c r="DZ157" s="272" t="str">
        <f ca="true">+IF(OFFSET('Hygiene Data'!$G$13,0,10*ROW('Hygiene Data'!G151))="","",OFFSET('Hygiene Data'!$G$13,0,10*ROW('Hygiene Data'!G151)))</f>
        <v/>
      </c>
      <c r="EA157" s="272" t="str">
        <f ca="true">+IF(OFFSET('Hygiene Data'!$H$11,0,10*ROW('Hygiene Data'!H151))="","",OFFSET('Hygiene Data'!$H$11,0,10*ROW('Hygiene Data'!H151)))</f>
        <v/>
      </c>
      <c r="EB157" s="272" t="str">
        <f ca="true">+IF(OFFSET('Hygiene Data'!$H$12,0,10*ROW('Hygiene Data'!H151))="","",OFFSET('Hygiene Data'!$H$12,0,10*ROW('Hygiene Data'!H151)))</f>
        <v/>
      </c>
      <c r="EC157" s="272" t="str">
        <f ca="true">+IF(OFFSET('Hygiene Data'!$H$13,0,10*ROW('Hygiene Data'!H151))="","",OFFSET('Hygiene Data'!$H$13,0,10*ROW('Hygiene Data'!H151)))</f>
        <v/>
      </c>
      <c r="ED157" s="272" t="str">
        <f ca="true">+IF(OFFSET('Hygiene Data'!$I$11,0,10*ROW('Hygiene Data'!I151))="","",OFFSET('Hygiene Data'!$I$11,0,10*ROW('Hygiene Data'!I151)))</f>
        <v/>
      </c>
      <c r="EE157" s="272" t="str">
        <f ca="true">+IF(OFFSET('Hygiene Data'!$I$12,0,10*ROW('Hygiene Data'!I151))="","",OFFSET('Hygiene Data'!$I$12,0,10*ROW('Hygiene Data'!I151)))</f>
        <v/>
      </c>
      <c r="EF157" s="272" t="str">
        <f ca="true">+IF(OFFSET('Hygiene Data'!$I$13,0,10*ROW('Hygiene Data'!I151))="","",OFFSET('Hygiene Data'!$I$13,0,10*ROW('Hygiene Data'!I151)))</f>
        <v/>
      </c>
    </row>
    <row xmlns:x14ac="http://schemas.microsoft.com/office/spreadsheetml/2009/9/ac" r="158" x14ac:dyDescent="0.2">
      <c r="A158" s="36" t="str">
        <f ca="true">+IF(OFFSET('Water Data'!$B$2,0,10*ROW('Water Data'!E152))="","",OFFSET('Water Data'!$B$2,0,10*ROW('Water Data'!E152)))</f>
        <v/>
      </c>
      <c r="B158" s="36" t="str">
        <f ca="true">+IF(OFFSET('Water Data'!$C$2,0,10*ROW('Water Data'!F152))="","",OFFSET('Water Data'!$C$2,0,10*ROW('Water Data'!F152)))</f>
        <v/>
      </c>
      <c r="C158" s="328" t="str">
        <f t="shared" ca="true" si="2"/>
        <v/>
      </c>
      <c r="D158" s="93"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93"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93"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93"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93"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93"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93"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93"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93"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93"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93"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93"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93"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93"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93"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93"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93"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93"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94"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94"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94"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94"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94"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94"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94"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94"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94"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94"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94"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94"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94"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94"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94"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94"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94"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94"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94"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94"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94"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94"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94"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94"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94"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94"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94"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94"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94"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94"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95"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95"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95"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95"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95"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95"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95"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95"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95"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95"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95"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95"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95"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95"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95"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95"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95"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95"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72"/>
      <c r="BS158" s="272" t="str">
        <f ca="true">+IF(OFFSET('Water Data'!$D$27,0,10*ROW('Water Data'!D152))="","",OFFSET('Water Data'!$D$27,0,10*ROW('Water Data'!D152)))</f>
        <v/>
      </c>
      <c r="BT158" s="272" t="str">
        <f ca="true">+IF(OFFSET('Water Data'!$D$28,0,10*ROW('Water Data'!D152))="","",OFFSET('Water Data'!$D$28,0,10*ROW('Water Data'!D152)))</f>
        <v/>
      </c>
      <c r="BU158" s="272" t="str">
        <f ca="true">+IF(OFFSET('Water Data'!$D$29,0,10*ROW('Water Data'!D152))="","",OFFSET('Water Data'!$D$29,0,10*ROW('Water Data'!D152)))</f>
        <v/>
      </c>
      <c r="BV158" s="272" t="str">
        <f ca="true">+IF(OFFSET('Water Data'!$E$27,0,10*ROW('Water Data'!E152))="","",OFFSET('Water Data'!$E$27,0,10*ROW('Water Data'!E152)))</f>
        <v/>
      </c>
      <c r="BW158" s="272" t="str">
        <f ca="true">+IF(OFFSET('Water Data'!$E$28,0,10*ROW('Water Data'!E152))="","",OFFSET('Water Data'!$E$28,0,10*ROW('Water Data'!E152)))</f>
        <v/>
      </c>
      <c r="BX158" s="272" t="str">
        <f ca="true">+IF(OFFSET('Water Data'!$E$29,0,10*ROW('Water Data'!E152))="","",OFFSET('Water Data'!$E$29,0,10*ROW('Water Data'!E152)))</f>
        <v/>
      </c>
      <c r="BY158" s="272" t="str">
        <f ca="true">+IF(OFFSET('Water Data'!$F$27,0,10*ROW('Water Data'!F152))="","",OFFSET('Water Data'!$F$27,0,10*ROW('Water Data'!F152)))</f>
        <v/>
      </c>
      <c r="BZ158" s="272" t="str">
        <f ca="true">+IF(OFFSET('Water Data'!$F$28,0,10*ROW('Water Data'!F152))="","",OFFSET('Water Data'!$F$28,0,10*ROW('Water Data'!F152)))</f>
        <v/>
      </c>
      <c r="CA158" s="272" t="str">
        <f ca="true">+IF(OFFSET('Water Data'!$F$29,0,10*ROW('Water Data'!F152))="","",OFFSET('Water Data'!$F$29,0,10*ROW('Water Data'!F152)))</f>
        <v/>
      </c>
      <c r="CB158" s="272" t="str">
        <f ca="true">+IF(OFFSET('Water Data'!$G$27,0,10*ROW('Water Data'!G152))="","",OFFSET('Water Data'!$G$27,0,10*ROW('Water Data'!G152)))</f>
        <v/>
      </c>
      <c r="CC158" s="272" t="str">
        <f ca="true">+IF(OFFSET('Water Data'!$G$28,0,10*ROW('Water Data'!G152))="","",OFFSET('Water Data'!$G$28,0,10*ROW('Water Data'!G152)))</f>
        <v/>
      </c>
      <c r="CD158" s="272" t="str">
        <f ca="true">+IF(OFFSET('Water Data'!$G$29,0,10*ROW('Water Data'!G152))="","",OFFSET('Water Data'!$G$29,0,10*ROW('Water Data'!G152)))</f>
        <v/>
      </c>
      <c r="CE158" s="272" t="str">
        <f ca="true">+IF(OFFSET('Water Data'!$H$27,0,10*ROW('Water Data'!H152))="","",OFFSET('Water Data'!$H$27,0,10*ROW('Water Data'!H152)))</f>
        <v/>
      </c>
      <c r="CF158" s="272" t="str">
        <f ca="true">+IF(OFFSET('Water Data'!$H$28,0,10*ROW('Water Data'!H152))="","",OFFSET('Water Data'!$H$28,0,10*ROW('Water Data'!H152)))</f>
        <v/>
      </c>
      <c r="CG158" s="272" t="str">
        <f ca="true">+IF(OFFSET('Water Data'!$H$29,0,10*ROW('Water Data'!H152))="","",OFFSET('Water Data'!$H$29,0,10*ROW('Water Data'!H152)))</f>
        <v/>
      </c>
      <c r="CH158" s="272" t="str">
        <f ca="true">+IF(OFFSET('Water Data'!$I$27,0,10*ROW('Water Data'!I152))="","",OFFSET('Water Data'!$I$27,0,10*ROW('Water Data'!I152)))</f>
        <v/>
      </c>
      <c r="CI158" s="272" t="str">
        <f ca="true">+IF(OFFSET('Water Data'!$I$28,0,10*ROW('Water Data'!I152))="","",OFFSET('Water Data'!$I$28,0,10*ROW('Water Data'!I152)))</f>
        <v/>
      </c>
      <c r="CJ158" s="272" t="str">
        <f ca="true">+IF(OFFSET('Water Data'!$I$29,0,10*ROW('Water Data'!I152))="","",OFFSET('Water Data'!$I$29,0,10*ROW('Water Data'!I152)))</f>
        <v/>
      </c>
      <c r="CK158" s="272" t="str">
        <f ca="true">+IF(OFFSET('Sanitation Data'!$D$28,0,10*ROW('Sanitation Data'!D152))="","",OFFSET('Sanitation Data'!$D$28,0,10*ROW('Sanitation Data'!D152)))</f>
        <v/>
      </c>
      <c r="CL158" s="272" t="str">
        <f ca="true">+IF(OFFSET('Sanitation Data'!$D$29,0,10*ROW('Sanitation Data'!D152))="","",OFFSET('Sanitation Data'!$D$29,0,10*ROW('Sanitation Data'!D152)))</f>
        <v/>
      </c>
      <c r="CM158" s="272" t="str">
        <f ca="true">+IF(OFFSET('Sanitation Data'!$D$30,0,10*ROW('Sanitation Data'!D152))="","",OFFSET('Sanitation Data'!$D$30,0,10*ROW('Sanitation Data'!D152)))</f>
        <v/>
      </c>
      <c r="CN158" s="272" t="str">
        <f ca="true">+IF(OFFSET('Sanitation Data'!$D$31,0,10*ROW('Sanitation Data'!D152))="","",OFFSET('Sanitation Data'!$D$31,0,10*ROW('Sanitation Data'!D152)))</f>
        <v/>
      </c>
      <c r="CO158" s="272" t="str">
        <f ca="true">+IF(OFFSET('Sanitation Data'!$D$32,0,10*ROW('Sanitation Data'!D152))="","",OFFSET('Sanitation Data'!$D$32,0,10*ROW('Sanitation Data'!D152)))</f>
        <v/>
      </c>
      <c r="CP158" s="272" t="str">
        <f ca="true">+IF(OFFSET('Sanitation Data'!$E$28,0,10*ROW('Sanitation Data'!E152))="","",OFFSET('Sanitation Data'!$E$28,0,10*ROW('Sanitation Data'!E152)))</f>
        <v/>
      </c>
      <c r="CQ158" s="272" t="str">
        <f ca="true">+IF(OFFSET('Sanitation Data'!$E$29,0,10*ROW('Sanitation Data'!E152))="","",OFFSET('Sanitation Data'!$E$29,0,10*ROW('Sanitation Data'!E152)))</f>
        <v/>
      </c>
      <c r="CR158" s="272" t="str">
        <f ca="true">+IF(OFFSET('Sanitation Data'!$E$30,0,10*ROW('Sanitation Data'!E152))="","",OFFSET('Sanitation Data'!$E$30,0,10*ROW('Sanitation Data'!E152)))</f>
        <v/>
      </c>
      <c r="CS158" s="272" t="str">
        <f ca="true">+IF(OFFSET('Sanitation Data'!$E$31,0,10*ROW('Sanitation Data'!E152))="","",OFFSET('Sanitation Data'!$E$31,0,10*ROW('Sanitation Data'!E152)))</f>
        <v/>
      </c>
      <c r="CT158" s="272" t="str">
        <f ca="true">+IF(OFFSET('Sanitation Data'!$E$32,0,10*ROW('Sanitation Data'!E152))="","",OFFSET('Sanitation Data'!$E$32,0,10*ROW('Sanitation Data'!E152)))</f>
        <v/>
      </c>
      <c r="CU158" s="272" t="str">
        <f ca="true">+IF(OFFSET('Sanitation Data'!$F$28,0,10*ROW('Sanitation Data'!F152))="","",OFFSET('Sanitation Data'!$F$28,0,10*ROW('Sanitation Data'!F152)))</f>
        <v/>
      </c>
      <c r="CV158" s="272" t="str">
        <f ca="true">+IF(OFFSET('Sanitation Data'!$F$29,0,10*ROW('Sanitation Data'!F152))="","",OFFSET('Sanitation Data'!$F$29,0,10*ROW('Sanitation Data'!F152)))</f>
        <v/>
      </c>
      <c r="CW158" s="272" t="str">
        <f ca="true">+IF(OFFSET('Sanitation Data'!$F$30,0,10*ROW('Sanitation Data'!F152))="","",OFFSET('Sanitation Data'!$F$30,0,10*ROW('Sanitation Data'!F152)))</f>
        <v/>
      </c>
      <c r="CX158" s="272" t="str">
        <f ca="true">+IF(OFFSET('Sanitation Data'!$F$31,0,10*ROW('Sanitation Data'!F152))="","",OFFSET('Sanitation Data'!$F$31,0,10*ROW('Sanitation Data'!F152)))</f>
        <v/>
      </c>
      <c r="CY158" s="272" t="str">
        <f ca="true">+IF(OFFSET('Sanitation Data'!$F$32,0,10*ROW('Sanitation Data'!F152))="","",OFFSET('Sanitation Data'!$F$32,0,10*ROW('Sanitation Data'!F152)))</f>
        <v/>
      </c>
      <c r="CZ158" s="272" t="str">
        <f ca="true">+IF(OFFSET('Sanitation Data'!$G$28,0,10*ROW('Sanitation Data'!G152))="","",OFFSET('Sanitation Data'!$G$28,0,10*ROW('Sanitation Data'!G152)))</f>
        <v/>
      </c>
      <c r="DA158" s="272" t="str">
        <f ca="true">+IF(OFFSET('Sanitation Data'!$G$29,0,10*ROW('Sanitation Data'!G152))="","",OFFSET('Sanitation Data'!$G$29,0,10*ROW('Sanitation Data'!G152)))</f>
        <v/>
      </c>
      <c r="DB158" s="272" t="str">
        <f ca="true">+IF(OFFSET('Sanitation Data'!$G$30,0,10*ROW('Sanitation Data'!G152))="","",OFFSET('Sanitation Data'!$G$30,0,10*ROW('Sanitation Data'!G152)))</f>
        <v/>
      </c>
      <c r="DC158" s="272" t="str">
        <f ca="true">+IF(OFFSET('Sanitation Data'!$G$31,0,10*ROW('Sanitation Data'!G152))="","",OFFSET('Sanitation Data'!$G$31,0,10*ROW('Sanitation Data'!G152)))</f>
        <v/>
      </c>
      <c r="DD158" s="272" t="str">
        <f ca="true">+IF(OFFSET('Sanitation Data'!$G$32,0,10*ROW('Sanitation Data'!G152))="","",OFFSET('Sanitation Data'!$G$32,0,10*ROW('Sanitation Data'!G152)))</f>
        <v/>
      </c>
      <c r="DE158" s="272" t="str">
        <f ca="true">+IF(OFFSET('Sanitation Data'!$H$28,0,10*ROW('Sanitation Data'!H152))="","",OFFSET('Sanitation Data'!$H$28,0,10*ROW('Sanitation Data'!H152)))</f>
        <v/>
      </c>
      <c r="DF158" s="272" t="str">
        <f ca="true">+IF(OFFSET('Sanitation Data'!$H$29,0,10*ROW('Sanitation Data'!H152))="","",OFFSET('Sanitation Data'!$H$29,0,10*ROW('Sanitation Data'!H152)))</f>
        <v/>
      </c>
      <c r="DG158" s="272" t="str">
        <f ca="true">+IF(OFFSET('Sanitation Data'!$H$30,0,10*ROW('Sanitation Data'!H152))="","",OFFSET('Sanitation Data'!$H$30,0,10*ROW('Sanitation Data'!H152)))</f>
        <v/>
      </c>
      <c r="DH158" s="272" t="str">
        <f ca="true">+IF(OFFSET('Sanitation Data'!$H$31,0,10*ROW('Sanitation Data'!H152))="","",OFFSET('Sanitation Data'!$H$31,0,10*ROW('Sanitation Data'!H152)))</f>
        <v/>
      </c>
      <c r="DI158" s="272" t="str">
        <f ca="true">+IF(OFFSET('Sanitation Data'!$H$32,0,10*ROW('Sanitation Data'!H152))="","",OFFSET('Sanitation Data'!$H$32,0,10*ROW('Sanitation Data'!H152)))</f>
        <v/>
      </c>
      <c r="DJ158" s="272" t="str">
        <f ca="true">+IF(OFFSET('Sanitation Data'!$I$28,0,10*ROW('Sanitation Data'!I152))="","",OFFSET('Sanitation Data'!$I$28,0,10*ROW('Sanitation Data'!I152)))</f>
        <v/>
      </c>
      <c r="DK158" s="272" t="str">
        <f ca="true">+IF(OFFSET('Sanitation Data'!$I$29,0,10*ROW('Sanitation Data'!I152))="","",OFFSET('Sanitation Data'!$I$29,0,10*ROW('Sanitation Data'!I152)))</f>
        <v/>
      </c>
      <c r="DL158" s="272" t="str">
        <f ca="true">+IF(OFFSET('Sanitation Data'!$I$30,0,10*ROW('Sanitation Data'!I152))="","",OFFSET('Sanitation Data'!$I$30,0,10*ROW('Sanitation Data'!I152)))</f>
        <v/>
      </c>
      <c r="DM158" s="272" t="str">
        <f ca="true">+IF(OFFSET('Sanitation Data'!$I$31,0,10*ROW('Sanitation Data'!I152))="","",OFFSET('Sanitation Data'!$I$31,0,10*ROW('Sanitation Data'!I152)))</f>
        <v/>
      </c>
      <c r="DN158" s="272" t="str">
        <f ca="true">+IF(OFFSET('Sanitation Data'!$I$32,0,10*ROW('Sanitation Data'!I152))="","",OFFSET('Sanitation Data'!$I$32,0,10*ROW('Sanitation Data'!I152)))</f>
        <v/>
      </c>
      <c r="DO158" s="272" t="str">
        <f ca="true">+IF(OFFSET('Hygiene Data'!$D$11,0,10*ROW('Hygiene Data'!D152))="","",OFFSET('Hygiene Data'!$D$11,0,10*ROW('Hygiene Data'!D152)))</f>
        <v/>
      </c>
      <c r="DP158" s="272" t="str">
        <f ca="true">+IF(OFFSET('Hygiene Data'!$D$12,0,10*ROW('Hygiene Data'!D152))="","",OFFSET('Hygiene Data'!$D$12,0,10*ROW('Hygiene Data'!D152)))</f>
        <v/>
      </c>
      <c r="DQ158" s="272" t="str">
        <f ca="true">+IF(OFFSET('Hygiene Data'!$D$13,0,10*ROW('Hygiene Data'!D152))="","",OFFSET('Hygiene Data'!$D$13,0,10*ROW('Hygiene Data'!D152)))</f>
        <v/>
      </c>
      <c r="DR158" s="272" t="str">
        <f ca="true">+IF(OFFSET('Hygiene Data'!$E$11,0,10*ROW('Hygiene Data'!E152))="","",OFFSET('Hygiene Data'!$E$11,0,10*ROW('Hygiene Data'!E152)))</f>
        <v/>
      </c>
      <c r="DS158" s="272" t="str">
        <f ca="true">+IF(OFFSET('Hygiene Data'!$E$12,0,10*ROW('Hygiene Data'!E152))="","",OFFSET('Hygiene Data'!$E$12,0,10*ROW('Hygiene Data'!E152)))</f>
        <v/>
      </c>
      <c r="DT158" s="272" t="str">
        <f ca="true">+IF(OFFSET('Hygiene Data'!$E$13,0,10*ROW('Hygiene Data'!E152))="","",OFFSET('Hygiene Data'!$E$13,0,10*ROW('Hygiene Data'!E152)))</f>
        <v/>
      </c>
      <c r="DU158" s="272" t="str">
        <f ca="true">+IF(OFFSET('Hygiene Data'!$F$11,0,10*ROW('Hygiene Data'!F152))="","",OFFSET('Hygiene Data'!$F$11,0,10*ROW('Hygiene Data'!F152)))</f>
        <v/>
      </c>
      <c r="DV158" s="272" t="str">
        <f ca="true">+IF(OFFSET('Hygiene Data'!$F$12,0,10*ROW('Hygiene Data'!F152))="","",OFFSET('Hygiene Data'!$F$12,0,10*ROW('Hygiene Data'!F152)))</f>
        <v/>
      </c>
      <c r="DW158" s="272" t="str">
        <f ca="true">+IF(OFFSET('Hygiene Data'!$F$13,0,10*ROW('Hygiene Data'!F152))="","",OFFSET('Hygiene Data'!$F$13,0,10*ROW('Hygiene Data'!F152)))</f>
        <v/>
      </c>
      <c r="DX158" s="272" t="str">
        <f ca="true">+IF(OFFSET('Hygiene Data'!$G$11,0,10*ROW('Hygiene Data'!G152))="","",OFFSET('Hygiene Data'!$G$11,0,10*ROW('Hygiene Data'!G152)))</f>
        <v/>
      </c>
      <c r="DY158" s="272" t="str">
        <f ca="true">+IF(OFFSET('Hygiene Data'!$G$12,0,10*ROW('Hygiene Data'!G152))="","",OFFSET('Hygiene Data'!$G$12,0,10*ROW('Hygiene Data'!G152)))</f>
        <v/>
      </c>
      <c r="DZ158" s="272" t="str">
        <f ca="true">+IF(OFFSET('Hygiene Data'!$G$13,0,10*ROW('Hygiene Data'!G152))="","",OFFSET('Hygiene Data'!$G$13,0,10*ROW('Hygiene Data'!G152)))</f>
        <v/>
      </c>
      <c r="EA158" s="272" t="str">
        <f ca="true">+IF(OFFSET('Hygiene Data'!$H$11,0,10*ROW('Hygiene Data'!H152))="","",OFFSET('Hygiene Data'!$H$11,0,10*ROW('Hygiene Data'!H152)))</f>
        <v/>
      </c>
      <c r="EB158" s="272" t="str">
        <f ca="true">+IF(OFFSET('Hygiene Data'!$H$12,0,10*ROW('Hygiene Data'!H152))="","",OFFSET('Hygiene Data'!$H$12,0,10*ROW('Hygiene Data'!H152)))</f>
        <v/>
      </c>
      <c r="EC158" s="272" t="str">
        <f ca="true">+IF(OFFSET('Hygiene Data'!$H$13,0,10*ROW('Hygiene Data'!H152))="","",OFFSET('Hygiene Data'!$H$13,0,10*ROW('Hygiene Data'!H152)))</f>
        <v/>
      </c>
      <c r="ED158" s="272" t="str">
        <f ca="true">+IF(OFFSET('Hygiene Data'!$I$11,0,10*ROW('Hygiene Data'!I152))="","",OFFSET('Hygiene Data'!$I$11,0,10*ROW('Hygiene Data'!I152)))</f>
        <v/>
      </c>
      <c r="EE158" s="272" t="str">
        <f ca="true">+IF(OFFSET('Hygiene Data'!$I$12,0,10*ROW('Hygiene Data'!I152))="","",OFFSET('Hygiene Data'!$I$12,0,10*ROW('Hygiene Data'!I152)))</f>
        <v/>
      </c>
      <c r="EF158" s="272" t="str">
        <f ca="true">+IF(OFFSET('Hygiene Data'!$I$13,0,10*ROW('Hygiene Data'!I152))="","",OFFSET('Hygiene Data'!$I$13,0,10*ROW('Hygiene Data'!I152)))</f>
        <v/>
      </c>
    </row>
    <row xmlns:x14ac="http://schemas.microsoft.com/office/spreadsheetml/2009/9/ac" r="159" x14ac:dyDescent="0.2">
      <c r="A159" s="36" t="str">
        <f ca="true">+IF(OFFSET('Water Data'!$B$2,0,10*ROW('Water Data'!E153))="","",OFFSET('Water Data'!$B$2,0,10*ROW('Water Data'!E153)))</f>
        <v/>
      </c>
      <c r="B159" s="36" t="str">
        <f ca="true">+IF(OFFSET('Water Data'!$C$2,0,10*ROW('Water Data'!F153))="","",OFFSET('Water Data'!$C$2,0,10*ROW('Water Data'!F153)))</f>
        <v/>
      </c>
      <c r="C159" s="328" t="str">
        <f t="shared" ca="true" si="2"/>
        <v/>
      </c>
      <c r="D159" s="93"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93"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93"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93"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93"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93"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93"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93"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93"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93"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93"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93"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93"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93"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93"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93"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93"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93"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94"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94"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94"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94"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94"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94"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94"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94"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94"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94"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94"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94"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94"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94"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94"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94"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94"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94"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94"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94"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94"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94"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94"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94"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94"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94"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94"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94"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94"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94"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95"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95"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95"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95"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95"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95"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95"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95"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95"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95"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95"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95"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95"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95"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95"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95"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95"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95"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72"/>
      <c r="BS159" s="272" t="str">
        <f ca="true">+IF(OFFSET('Water Data'!$D$27,0,10*ROW('Water Data'!D153))="","",OFFSET('Water Data'!$D$27,0,10*ROW('Water Data'!D153)))</f>
        <v/>
      </c>
      <c r="BT159" s="272" t="str">
        <f ca="true">+IF(OFFSET('Water Data'!$D$28,0,10*ROW('Water Data'!D153))="","",OFFSET('Water Data'!$D$28,0,10*ROW('Water Data'!D153)))</f>
        <v/>
      </c>
      <c r="BU159" s="272" t="str">
        <f ca="true">+IF(OFFSET('Water Data'!$D$29,0,10*ROW('Water Data'!D153))="","",OFFSET('Water Data'!$D$29,0,10*ROW('Water Data'!D153)))</f>
        <v/>
      </c>
      <c r="BV159" s="272" t="str">
        <f ca="true">+IF(OFFSET('Water Data'!$E$27,0,10*ROW('Water Data'!E153))="","",OFFSET('Water Data'!$E$27,0,10*ROW('Water Data'!E153)))</f>
        <v/>
      </c>
      <c r="BW159" s="272" t="str">
        <f ca="true">+IF(OFFSET('Water Data'!$E$28,0,10*ROW('Water Data'!E153))="","",OFFSET('Water Data'!$E$28,0,10*ROW('Water Data'!E153)))</f>
        <v/>
      </c>
      <c r="BX159" s="272" t="str">
        <f ca="true">+IF(OFFSET('Water Data'!$E$29,0,10*ROW('Water Data'!E153))="","",OFFSET('Water Data'!$E$29,0,10*ROW('Water Data'!E153)))</f>
        <v/>
      </c>
      <c r="BY159" s="272" t="str">
        <f ca="true">+IF(OFFSET('Water Data'!$F$27,0,10*ROW('Water Data'!F153))="","",OFFSET('Water Data'!$F$27,0,10*ROW('Water Data'!F153)))</f>
        <v/>
      </c>
      <c r="BZ159" s="272" t="str">
        <f ca="true">+IF(OFFSET('Water Data'!$F$28,0,10*ROW('Water Data'!F153))="","",OFFSET('Water Data'!$F$28,0,10*ROW('Water Data'!F153)))</f>
        <v/>
      </c>
      <c r="CA159" s="272" t="str">
        <f ca="true">+IF(OFFSET('Water Data'!$F$29,0,10*ROW('Water Data'!F153))="","",OFFSET('Water Data'!$F$29,0,10*ROW('Water Data'!F153)))</f>
        <v/>
      </c>
      <c r="CB159" s="272" t="str">
        <f ca="true">+IF(OFFSET('Water Data'!$G$27,0,10*ROW('Water Data'!G153))="","",OFFSET('Water Data'!$G$27,0,10*ROW('Water Data'!G153)))</f>
        <v/>
      </c>
      <c r="CC159" s="272" t="str">
        <f ca="true">+IF(OFFSET('Water Data'!$G$28,0,10*ROW('Water Data'!G153))="","",OFFSET('Water Data'!$G$28,0,10*ROW('Water Data'!G153)))</f>
        <v/>
      </c>
      <c r="CD159" s="272" t="str">
        <f ca="true">+IF(OFFSET('Water Data'!$G$29,0,10*ROW('Water Data'!G153))="","",OFFSET('Water Data'!$G$29,0,10*ROW('Water Data'!G153)))</f>
        <v/>
      </c>
      <c r="CE159" s="272" t="str">
        <f ca="true">+IF(OFFSET('Water Data'!$H$27,0,10*ROW('Water Data'!H153))="","",OFFSET('Water Data'!$H$27,0,10*ROW('Water Data'!H153)))</f>
        <v/>
      </c>
      <c r="CF159" s="272" t="str">
        <f ca="true">+IF(OFFSET('Water Data'!$H$28,0,10*ROW('Water Data'!H153))="","",OFFSET('Water Data'!$H$28,0,10*ROW('Water Data'!H153)))</f>
        <v/>
      </c>
      <c r="CG159" s="272" t="str">
        <f ca="true">+IF(OFFSET('Water Data'!$H$29,0,10*ROW('Water Data'!H153))="","",OFFSET('Water Data'!$H$29,0,10*ROW('Water Data'!H153)))</f>
        <v/>
      </c>
      <c r="CH159" s="272" t="str">
        <f ca="true">+IF(OFFSET('Water Data'!$I$27,0,10*ROW('Water Data'!I153))="","",OFFSET('Water Data'!$I$27,0,10*ROW('Water Data'!I153)))</f>
        <v/>
      </c>
      <c r="CI159" s="272" t="str">
        <f ca="true">+IF(OFFSET('Water Data'!$I$28,0,10*ROW('Water Data'!I153))="","",OFFSET('Water Data'!$I$28,0,10*ROW('Water Data'!I153)))</f>
        <v/>
      </c>
      <c r="CJ159" s="272" t="str">
        <f ca="true">+IF(OFFSET('Water Data'!$I$29,0,10*ROW('Water Data'!I153))="","",OFFSET('Water Data'!$I$29,0,10*ROW('Water Data'!I153)))</f>
        <v/>
      </c>
      <c r="CK159" s="272" t="str">
        <f ca="true">+IF(OFFSET('Sanitation Data'!$D$28,0,10*ROW('Sanitation Data'!D153))="","",OFFSET('Sanitation Data'!$D$28,0,10*ROW('Sanitation Data'!D153)))</f>
        <v/>
      </c>
      <c r="CL159" s="272" t="str">
        <f ca="true">+IF(OFFSET('Sanitation Data'!$D$29,0,10*ROW('Sanitation Data'!D153))="","",OFFSET('Sanitation Data'!$D$29,0,10*ROW('Sanitation Data'!D153)))</f>
        <v/>
      </c>
      <c r="CM159" s="272" t="str">
        <f ca="true">+IF(OFFSET('Sanitation Data'!$D$30,0,10*ROW('Sanitation Data'!D153))="","",OFFSET('Sanitation Data'!$D$30,0,10*ROW('Sanitation Data'!D153)))</f>
        <v/>
      </c>
      <c r="CN159" s="272" t="str">
        <f ca="true">+IF(OFFSET('Sanitation Data'!$D$31,0,10*ROW('Sanitation Data'!D153))="","",OFFSET('Sanitation Data'!$D$31,0,10*ROW('Sanitation Data'!D153)))</f>
        <v/>
      </c>
      <c r="CO159" s="272" t="str">
        <f ca="true">+IF(OFFSET('Sanitation Data'!$D$32,0,10*ROW('Sanitation Data'!D153))="","",OFFSET('Sanitation Data'!$D$32,0,10*ROW('Sanitation Data'!D153)))</f>
        <v/>
      </c>
      <c r="CP159" s="272" t="str">
        <f ca="true">+IF(OFFSET('Sanitation Data'!$E$28,0,10*ROW('Sanitation Data'!E153))="","",OFFSET('Sanitation Data'!$E$28,0,10*ROW('Sanitation Data'!E153)))</f>
        <v/>
      </c>
      <c r="CQ159" s="272" t="str">
        <f ca="true">+IF(OFFSET('Sanitation Data'!$E$29,0,10*ROW('Sanitation Data'!E153))="","",OFFSET('Sanitation Data'!$E$29,0,10*ROW('Sanitation Data'!E153)))</f>
        <v/>
      </c>
      <c r="CR159" s="272" t="str">
        <f ca="true">+IF(OFFSET('Sanitation Data'!$E$30,0,10*ROW('Sanitation Data'!E153))="","",OFFSET('Sanitation Data'!$E$30,0,10*ROW('Sanitation Data'!E153)))</f>
        <v/>
      </c>
      <c r="CS159" s="272" t="str">
        <f ca="true">+IF(OFFSET('Sanitation Data'!$E$31,0,10*ROW('Sanitation Data'!E153))="","",OFFSET('Sanitation Data'!$E$31,0,10*ROW('Sanitation Data'!E153)))</f>
        <v/>
      </c>
      <c r="CT159" s="272" t="str">
        <f ca="true">+IF(OFFSET('Sanitation Data'!$E$32,0,10*ROW('Sanitation Data'!E153))="","",OFFSET('Sanitation Data'!$E$32,0,10*ROW('Sanitation Data'!E153)))</f>
        <v/>
      </c>
      <c r="CU159" s="272" t="str">
        <f ca="true">+IF(OFFSET('Sanitation Data'!$F$28,0,10*ROW('Sanitation Data'!F153))="","",OFFSET('Sanitation Data'!$F$28,0,10*ROW('Sanitation Data'!F153)))</f>
        <v/>
      </c>
      <c r="CV159" s="272" t="str">
        <f ca="true">+IF(OFFSET('Sanitation Data'!$F$29,0,10*ROW('Sanitation Data'!F153))="","",OFFSET('Sanitation Data'!$F$29,0,10*ROW('Sanitation Data'!F153)))</f>
        <v/>
      </c>
      <c r="CW159" s="272" t="str">
        <f ca="true">+IF(OFFSET('Sanitation Data'!$F$30,0,10*ROW('Sanitation Data'!F153))="","",OFFSET('Sanitation Data'!$F$30,0,10*ROW('Sanitation Data'!F153)))</f>
        <v/>
      </c>
      <c r="CX159" s="272" t="str">
        <f ca="true">+IF(OFFSET('Sanitation Data'!$F$31,0,10*ROW('Sanitation Data'!F153))="","",OFFSET('Sanitation Data'!$F$31,0,10*ROW('Sanitation Data'!F153)))</f>
        <v/>
      </c>
      <c r="CY159" s="272" t="str">
        <f ca="true">+IF(OFFSET('Sanitation Data'!$F$32,0,10*ROW('Sanitation Data'!F153))="","",OFFSET('Sanitation Data'!$F$32,0,10*ROW('Sanitation Data'!F153)))</f>
        <v/>
      </c>
      <c r="CZ159" s="272" t="str">
        <f ca="true">+IF(OFFSET('Sanitation Data'!$G$28,0,10*ROW('Sanitation Data'!G153))="","",OFFSET('Sanitation Data'!$G$28,0,10*ROW('Sanitation Data'!G153)))</f>
        <v/>
      </c>
      <c r="DA159" s="272" t="str">
        <f ca="true">+IF(OFFSET('Sanitation Data'!$G$29,0,10*ROW('Sanitation Data'!G153))="","",OFFSET('Sanitation Data'!$G$29,0,10*ROW('Sanitation Data'!G153)))</f>
        <v/>
      </c>
      <c r="DB159" s="272" t="str">
        <f ca="true">+IF(OFFSET('Sanitation Data'!$G$30,0,10*ROW('Sanitation Data'!G153))="","",OFFSET('Sanitation Data'!$G$30,0,10*ROW('Sanitation Data'!G153)))</f>
        <v/>
      </c>
      <c r="DC159" s="272" t="str">
        <f ca="true">+IF(OFFSET('Sanitation Data'!$G$31,0,10*ROW('Sanitation Data'!G153))="","",OFFSET('Sanitation Data'!$G$31,0,10*ROW('Sanitation Data'!G153)))</f>
        <v/>
      </c>
      <c r="DD159" s="272" t="str">
        <f ca="true">+IF(OFFSET('Sanitation Data'!$G$32,0,10*ROW('Sanitation Data'!G153))="","",OFFSET('Sanitation Data'!$G$32,0,10*ROW('Sanitation Data'!G153)))</f>
        <v/>
      </c>
      <c r="DE159" s="272" t="str">
        <f ca="true">+IF(OFFSET('Sanitation Data'!$H$28,0,10*ROW('Sanitation Data'!H153))="","",OFFSET('Sanitation Data'!$H$28,0,10*ROW('Sanitation Data'!H153)))</f>
        <v/>
      </c>
      <c r="DF159" s="272" t="str">
        <f ca="true">+IF(OFFSET('Sanitation Data'!$H$29,0,10*ROW('Sanitation Data'!H153))="","",OFFSET('Sanitation Data'!$H$29,0,10*ROW('Sanitation Data'!H153)))</f>
        <v/>
      </c>
      <c r="DG159" s="272" t="str">
        <f ca="true">+IF(OFFSET('Sanitation Data'!$H$30,0,10*ROW('Sanitation Data'!H153))="","",OFFSET('Sanitation Data'!$H$30,0,10*ROW('Sanitation Data'!H153)))</f>
        <v/>
      </c>
      <c r="DH159" s="272" t="str">
        <f ca="true">+IF(OFFSET('Sanitation Data'!$H$31,0,10*ROW('Sanitation Data'!H153))="","",OFFSET('Sanitation Data'!$H$31,0,10*ROW('Sanitation Data'!H153)))</f>
        <v/>
      </c>
      <c r="DI159" s="272" t="str">
        <f ca="true">+IF(OFFSET('Sanitation Data'!$H$32,0,10*ROW('Sanitation Data'!H153))="","",OFFSET('Sanitation Data'!$H$32,0,10*ROW('Sanitation Data'!H153)))</f>
        <v/>
      </c>
      <c r="DJ159" s="272" t="str">
        <f ca="true">+IF(OFFSET('Sanitation Data'!$I$28,0,10*ROW('Sanitation Data'!I153))="","",OFFSET('Sanitation Data'!$I$28,0,10*ROW('Sanitation Data'!I153)))</f>
        <v/>
      </c>
      <c r="DK159" s="272" t="str">
        <f ca="true">+IF(OFFSET('Sanitation Data'!$I$29,0,10*ROW('Sanitation Data'!I153))="","",OFFSET('Sanitation Data'!$I$29,0,10*ROW('Sanitation Data'!I153)))</f>
        <v/>
      </c>
      <c r="DL159" s="272" t="str">
        <f ca="true">+IF(OFFSET('Sanitation Data'!$I$30,0,10*ROW('Sanitation Data'!I153))="","",OFFSET('Sanitation Data'!$I$30,0,10*ROW('Sanitation Data'!I153)))</f>
        <v/>
      </c>
      <c r="DM159" s="272" t="str">
        <f ca="true">+IF(OFFSET('Sanitation Data'!$I$31,0,10*ROW('Sanitation Data'!I153))="","",OFFSET('Sanitation Data'!$I$31,0,10*ROW('Sanitation Data'!I153)))</f>
        <v/>
      </c>
      <c r="DN159" s="272" t="str">
        <f ca="true">+IF(OFFSET('Sanitation Data'!$I$32,0,10*ROW('Sanitation Data'!I153))="","",OFFSET('Sanitation Data'!$I$32,0,10*ROW('Sanitation Data'!I153)))</f>
        <v/>
      </c>
      <c r="DO159" s="272" t="str">
        <f ca="true">+IF(OFFSET('Hygiene Data'!$D$11,0,10*ROW('Hygiene Data'!D153))="","",OFFSET('Hygiene Data'!$D$11,0,10*ROW('Hygiene Data'!D153)))</f>
        <v/>
      </c>
      <c r="DP159" s="272" t="str">
        <f ca="true">+IF(OFFSET('Hygiene Data'!$D$12,0,10*ROW('Hygiene Data'!D153))="","",OFFSET('Hygiene Data'!$D$12,0,10*ROW('Hygiene Data'!D153)))</f>
        <v/>
      </c>
      <c r="DQ159" s="272" t="str">
        <f ca="true">+IF(OFFSET('Hygiene Data'!$D$13,0,10*ROW('Hygiene Data'!D153))="","",OFFSET('Hygiene Data'!$D$13,0,10*ROW('Hygiene Data'!D153)))</f>
        <v/>
      </c>
      <c r="DR159" s="272" t="str">
        <f ca="true">+IF(OFFSET('Hygiene Data'!$E$11,0,10*ROW('Hygiene Data'!E153))="","",OFFSET('Hygiene Data'!$E$11,0,10*ROW('Hygiene Data'!E153)))</f>
        <v/>
      </c>
      <c r="DS159" s="272" t="str">
        <f ca="true">+IF(OFFSET('Hygiene Data'!$E$12,0,10*ROW('Hygiene Data'!E153))="","",OFFSET('Hygiene Data'!$E$12,0,10*ROW('Hygiene Data'!E153)))</f>
        <v/>
      </c>
      <c r="DT159" s="272" t="str">
        <f ca="true">+IF(OFFSET('Hygiene Data'!$E$13,0,10*ROW('Hygiene Data'!E153))="","",OFFSET('Hygiene Data'!$E$13,0,10*ROW('Hygiene Data'!E153)))</f>
        <v/>
      </c>
      <c r="DU159" s="272" t="str">
        <f ca="true">+IF(OFFSET('Hygiene Data'!$F$11,0,10*ROW('Hygiene Data'!F153))="","",OFFSET('Hygiene Data'!$F$11,0,10*ROW('Hygiene Data'!F153)))</f>
        <v/>
      </c>
      <c r="DV159" s="272" t="str">
        <f ca="true">+IF(OFFSET('Hygiene Data'!$F$12,0,10*ROW('Hygiene Data'!F153))="","",OFFSET('Hygiene Data'!$F$12,0,10*ROW('Hygiene Data'!F153)))</f>
        <v/>
      </c>
      <c r="DW159" s="272" t="str">
        <f ca="true">+IF(OFFSET('Hygiene Data'!$F$13,0,10*ROW('Hygiene Data'!F153))="","",OFFSET('Hygiene Data'!$F$13,0,10*ROW('Hygiene Data'!F153)))</f>
        <v/>
      </c>
      <c r="DX159" s="272" t="str">
        <f ca="true">+IF(OFFSET('Hygiene Data'!$G$11,0,10*ROW('Hygiene Data'!G153))="","",OFFSET('Hygiene Data'!$G$11,0,10*ROW('Hygiene Data'!G153)))</f>
        <v/>
      </c>
      <c r="DY159" s="272" t="str">
        <f ca="true">+IF(OFFSET('Hygiene Data'!$G$12,0,10*ROW('Hygiene Data'!G153))="","",OFFSET('Hygiene Data'!$G$12,0,10*ROW('Hygiene Data'!G153)))</f>
        <v/>
      </c>
      <c r="DZ159" s="272" t="str">
        <f ca="true">+IF(OFFSET('Hygiene Data'!$G$13,0,10*ROW('Hygiene Data'!G153))="","",OFFSET('Hygiene Data'!$G$13,0,10*ROW('Hygiene Data'!G153)))</f>
        <v/>
      </c>
      <c r="EA159" s="272" t="str">
        <f ca="true">+IF(OFFSET('Hygiene Data'!$H$11,0,10*ROW('Hygiene Data'!H153))="","",OFFSET('Hygiene Data'!$H$11,0,10*ROW('Hygiene Data'!H153)))</f>
        <v/>
      </c>
      <c r="EB159" s="272" t="str">
        <f ca="true">+IF(OFFSET('Hygiene Data'!$H$12,0,10*ROW('Hygiene Data'!H153))="","",OFFSET('Hygiene Data'!$H$12,0,10*ROW('Hygiene Data'!H153)))</f>
        <v/>
      </c>
      <c r="EC159" s="272" t="str">
        <f ca="true">+IF(OFFSET('Hygiene Data'!$H$13,0,10*ROW('Hygiene Data'!H153))="","",OFFSET('Hygiene Data'!$H$13,0,10*ROW('Hygiene Data'!H153)))</f>
        <v/>
      </c>
      <c r="ED159" s="272" t="str">
        <f ca="true">+IF(OFFSET('Hygiene Data'!$I$11,0,10*ROW('Hygiene Data'!I153))="","",OFFSET('Hygiene Data'!$I$11,0,10*ROW('Hygiene Data'!I153)))</f>
        <v/>
      </c>
      <c r="EE159" s="272" t="str">
        <f ca="true">+IF(OFFSET('Hygiene Data'!$I$12,0,10*ROW('Hygiene Data'!I153))="","",OFFSET('Hygiene Data'!$I$12,0,10*ROW('Hygiene Data'!I153)))</f>
        <v/>
      </c>
      <c r="EF159" s="272" t="str">
        <f ca="true">+IF(OFFSET('Hygiene Data'!$I$13,0,10*ROW('Hygiene Data'!I153))="","",OFFSET('Hygiene Data'!$I$13,0,10*ROW('Hygiene Data'!I153)))</f>
        <v/>
      </c>
    </row>
    <row xmlns:x14ac="http://schemas.microsoft.com/office/spreadsheetml/2009/9/ac" r="160" x14ac:dyDescent="0.2">
      <c r="A160" s="36" t="str">
        <f ca="true">+IF(OFFSET('Water Data'!$B$2,0,10*ROW('Water Data'!E154))="","",OFFSET('Water Data'!$B$2,0,10*ROW('Water Data'!E154)))</f>
        <v/>
      </c>
      <c r="B160" s="36" t="str">
        <f ca="true">+IF(OFFSET('Water Data'!$C$2,0,10*ROW('Water Data'!F154))="","",OFFSET('Water Data'!$C$2,0,10*ROW('Water Data'!F154)))</f>
        <v/>
      </c>
      <c r="C160" s="328" t="str">
        <f t="shared" ca="true" si="2"/>
        <v/>
      </c>
      <c r="D160" s="93"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93"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93"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93"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93"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93"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93"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93"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93"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93"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93"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93"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93"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93"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93"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93"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93"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93"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94"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94"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94"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94"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94"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94"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94"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94"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94"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94"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94"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94"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94"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94"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94"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94"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94"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94"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94"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94"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94"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94"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94"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94"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94"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94"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94"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94"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94"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94"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95"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95"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95"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95"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95"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95"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95"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95"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95"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95"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95"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95"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95"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95"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95"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95"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95"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95"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72"/>
      <c r="BS160" s="272" t="str">
        <f ca="true">+IF(OFFSET('Water Data'!$D$27,0,10*ROW('Water Data'!D154))="","",OFFSET('Water Data'!$D$27,0,10*ROW('Water Data'!D154)))</f>
        <v/>
      </c>
      <c r="BT160" s="272" t="str">
        <f ca="true">+IF(OFFSET('Water Data'!$D$28,0,10*ROW('Water Data'!D154))="","",OFFSET('Water Data'!$D$28,0,10*ROW('Water Data'!D154)))</f>
        <v/>
      </c>
      <c r="BU160" s="272" t="str">
        <f ca="true">+IF(OFFSET('Water Data'!$D$29,0,10*ROW('Water Data'!D154))="","",OFFSET('Water Data'!$D$29,0,10*ROW('Water Data'!D154)))</f>
        <v/>
      </c>
      <c r="BV160" s="272" t="str">
        <f ca="true">+IF(OFFSET('Water Data'!$E$27,0,10*ROW('Water Data'!E154))="","",OFFSET('Water Data'!$E$27,0,10*ROW('Water Data'!E154)))</f>
        <v/>
      </c>
      <c r="BW160" s="272" t="str">
        <f ca="true">+IF(OFFSET('Water Data'!$E$28,0,10*ROW('Water Data'!E154))="","",OFFSET('Water Data'!$E$28,0,10*ROW('Water Data'!E154)))</f>
        <v/>
      </c>
      <c r="BX160" s="272" t="str">
        <f ca="true">+IF(OFFSET('Water Data'!$E$29,0,10*ROW('Water Data'!E154))="","",OFFSET('Water Data'!$E$29,0,10*ROW('Water Data'!E154)))</f>
        <v/>
      </c>
      <c r="BY160" s="272" t="str">
        <f ca="true">+IF(OFFSET('Water Data'!$F$27,0,10*ROW('Water Data'!F154))="","",OFFSET('Water Data'!$F$27,0,10*ROW('Water Data'!F154)))</f>
        <v/>
      </c>
      <c r="BZ160" s="272" t="str">
        <f ca="true">+IF(OFFSET('Water Data'!$F$28,0,10*ROW('Water Data'!F154))="","",OFFSET('Water Data'!$F$28,0,10*ROW('Water Data'!F154)))</f>
        <v/>
      </c>
      <c r="CA160" s="272" t="str">
        <f ca="true">+IF(OFFSET('Water Data'!$F$29,0,10*ROW('Water Data'!F154))="","",OFFSET('Water Data'!$F$29,0,10*ROW('Water Data'!F154)))</f>
        <v/>
      </c>
      <c r="CB160" s="272" t="str">
        <f ca="true">+IF(OFFSET('Water Data'!$G$27,0,10*ROW('Water Data'!G154))="","",OFFSET('Water Data'!$G$27,0,10*ROW('Water Data'!G154)))</f>
        <v/>
      </c>
      <c r="CC160" s="272" t="str">
        <f ca="true">+IF(OFFSET('Water Data'!$G$28,0,10*ROW('Water Data'!G154))="","",OFFSET('Water Data'!$G$28,0,10*ROW('Water Data'!G154)))</f>
        <v/>
      </c>
      <c r="CD160" s="272" t="str">
        <f ca="true">+IF(OFFSET('Water Data'!$G$29,0,10*ROW('Water Data'!G154))="","",OFFSET('Water Data'!$G$29,0,10*ROW('Water Data'!G154)))</f>
        <v/>
      </c>
      <c r="CE160" s="272" t="str">
        <f ca="true">+IF(OFFSET('Water Data'!$H$27,0,10*ROW('Water Data'!H154))="","",OFFSET('Water Data'!$H$27,0,10*ROW('Water Data'!H154)))</f>
        <v/>
      </c>
      <c r="CF160" s="272" t="str">
        <f ca="true">+IF(OFFSET('Water Data'!$H$28,0,10*ROW('Water Data'!H154))="","",OFFSET('Water Data'!$H$28,0,10*ROW('Water Data'!H154)))</f>
        <v/>
      </c>
      <c r="CG160" s="272" t="str">
        <f ca="true">+IF(OFFSET('Water Data'!$H$29,0,10*ROW('Water Data'!H154))="","",OFFSET('Water Data'!$H$29,0,10*ROW('Water Data'!H154)))</f>
        <v/>
      </c>
      <c r="CH160" s="272" t="str">
        <f ca="true">+IF(OFFSET('Water Data'!$I$27,0,10*ROW('Water Data'!I154))="","",OFFSET('Water Data'!$I$27,0,10*ROW('Water Data'!I154)))</f>
        <v/>
      </c>
      <c r="CI160" s="272" t="str">
        <f ca="true">+IF(OFFSET('Water Data'!$I$28,0,10*ROW('Water Data'!I154))="","",OFFSET('Water Data'!$I$28,0,10*ROW('Water Data'!I154)))</f>
        <v/>
      </c>
      <c r="CJ160" s="272" t="str">
        <f ca="true">+IF(OFFSET('Water Data'!$I$29,0,10*ROW('Water Data'!I154))="","",OFFSET('Water Data'!$I$29,0,10*ROW('Water Data'!I154)))</f>
        <v/>
      </c>
      <c r="CK160" s="272" t="str">
        <f ca="true">+IF(OFFSET('Sanitation Data'!$D$28,0,10*ROW('Sanitation Data'!D154))="","",OFFSET('Sanitation Data'!$D$28,0,10*ROW('Sanitation Data'!D154)))</f>
        <v/>
      </c>
      <c r="CL160" s="272" t="str">
        <f ca="true">+IF(OFFSET('Sanitation Data'!$D$29,0,10*ROW('Sanitation Data'!D154))="","",OFFSET('Sanitation Data'!$D$29,0,10*ROW('Sanitation Data'!D154)))</f>
        <v/>
      </c>
      <c r="CM160" s="272" t="str">
        <f ca="true">+IF(OFFSET('Sanitation Data'!$D$30,0,10*ROW('Sanitation Data'!D154))="","",OFFSET('Sanitation Data'!$D$30,0,10*ROW('Sanitation Data'!D154)))</f>
        <v/>
      </c>
      <c r="CN160" s="272" t="str">
        <f ca="true">+IF(OFFSET('Sanitation Data'!$D$31,0,10*ROW('Sanitation Data'!D154))="","",OFFSET('Sanitation Data'!$D$31,0,10*ROW('Sanitation Data'!D154)))</f>
        <v/>
      </c>
      <c r="CO160" s="272" t="str">
        <f ca="true">+IF(OFFSET('Sanitation Data'!$D$32,0,10*ROW('Sanitation Data'!D154))="","",OFFSET('Sanitation Data'!$D$32,0,10*ROW('Sanitation Data'!D154)))</f>
        <v/>
      </c>
      <c r="CP160" s="272" t="str">
        <f ca="true">+IF(OFFSET('Sanitation Data'!$E$28,0,10*ROW('Sanitation Data'!E154))="","",OFFSET('Sanitation Data'!$E$28,0,10*ROW('Sanitation Data'!E154)))</f>
        <v/>
      </c>
      <c r="CQ160" s="272" t="str">
        <f ca="true">+IF(OFFSET('Sanitation Data'!$E$29,0,10*ROW('Sanitation Data'!E154))="","",OFFSET('Sanitation Data'!$E$29,0,10*ROW('Sanitation Data'!E154)))</f>
        <v/>
      </c>
      <c r="CR160" s="272" t="str">
        <f ca="true">+IF(OFFSET('Sanitation Data'!$E$30,0,10*ROW('Sanitation Data'!E154))="","",OFFSET('Sanitation Data'!$E$30,0,10*ROW('Sanitation Data'!E154)))</f>
        <v/>
      </c>
      <c r="CS160" s="272" t="str">
        <f ca="true">+IF(OFFSET('Sanitation Data'!$E$31,0,10*ROW('Sanitation Data'!E154))="","",OFFSET('Sanitation Data'!$E$31,0,10*ROW('Sanitation Data'!E154)))</f>
        <v/>
      </c>
      <c r="CT160" s="272" t="str">
        <f ca="true">+IF(OFFSET('Sanitation Data'!$E$32,0,10*ROW('Sanitation Data'!E154))="","",OFFSET('Sanitation Data'!$E$32,0,10*ROW('Sanitation Data'!E154)))</f>
        <v/>
      </c>
      <c r="CU160" s="272" t="str">
        <f ca="true">+IF(OFFSET('Sanitation Data'!$F$28,0,10*ROW('Sanitation Data'!F154))="","",OFFSET('Sanitation Data'!$F$28,0,10*ROW('Sanitation Data'!F154)))</f>
        <v/>
      </c>
      <c r="CV160" s="272" t="str">
        <f ca="true">+IF(OFFSET('Sanitation Data'!$F$29,0,10*ROW('Sanitation Data'!F154))="","",OFFSET('Sanitation Data'!$F$29,0,10*ROW('Sanitation Data'!F154)))</f>
        <v/>
      </c>
      <c r="CW160" s="272" t="str">
        <f ca="true">+IF(OFFSET('Sanitation Data'!$F$30,0,10*ROW('Sanitation Data'!F154))="","",OFFSET('Sanitation Data'!$F$30,0,10*ROW('Sanitation Data'!F154)))</f>
        <v/>
      </c>
      <c r="CX160" s="272" t="str">
        <f ca="true">+IF(OFFSET('Sanitation Data'!$F$31,0,10*ROW('Sanitation Data'!F154))="","",OFFSET('Sanitation Data'!$F$31,0,10*ROW('Sanitation Data'!F154)))</f>
        <v/>
      </c>
      <c r="CY160" s="272" t="str">
        <f ca="true">+IF(OFFSET('Sanitation Data'!$F$32,0,10*ROW('Sanitation Data'!F154))="","",OFFSET('Sanitation Data'!$F$32,0,10*ROW('Sanitation Data'!F154)))</f>
        <v/>
      </c>
      <c r="CZ160" s="272" t="str">
        <f ca="true">+IF(OFFSET('Sanitation Data'!$G$28,0,10*ROW('Sanitation Data'!G154))="","",OFFSET('Sanitation Data'!$G$28,0,10*ROW('Sanitation Data'!G154)))</f>
        <v/>
      </c>
      <c r="DA160" s="272" t="str">
        <f ca="true">+IF(OFFSET('Sanitation Data'!$G$29,0,10*ROW('Sanitation Data'!G154))="","",OFFSET('Sanitation Data'!$G$29,0,10*ROW('Sanitation Data'!G154)))</f>
        <v/>
      </c>
      <c r="DB160" s="272" t="str">
        <f ca="true">+IF(OFFSET('Sanitation Data'!$G$30,0,10*ROW('Sanitation Data'!G154))="","",OFFSET('Sanitation Data'!$G$30,0,10*ROW('Sanitation Data'!G154)))</f>
        <v/>
      </c>
      <c r="DC160" s="272" t="str">
        <f ca="true">+IF(OFFSET('Sanitation Data'!$G$31,0,10*ROW('Sanitation Data'!G154))="","",OFFSET('Sanitation Data'!$G$31,0,10*ROW('Sanitation Data'!G154)))</f>
        <v/>
      </c>
      <c r="DD160" s="272" t="str">
        <f ca="true">+IF(OFFSET('Sanitation Data'!$G$32,0,10*ROW('Sanitation Data'!G154))="","",OFFSET('Sanitation Data'!$G$32,0,10*ROW('Sanitation Data'!G154)))</f>
        <v/>
      </c>
      <c r="DE160" s="272" t="str">
        <f ca="true">+IF(OFFSET('Sanitation Data'!$H$28,0,10*ROW('Sanitation Data'!H154))="","",OFFSET('Sanitation Data'!$H$28,0,10*ROW('Sanitation Data'!H154)))</f>
        <v/>
      </c>
      <c r="DF160" s="272" t="str">
        <f ca="true">+IF(OFFSET('Sanitation Data'!$H$29,0,10*ROW('Sanitation Data'!H154))="","",OFFSET('Sanitation Data'!$H$29,0,10*ROW('Sanitation Data'!H154)))</f>
        <v/>
      </c>
      <c r="DG160" s="272" t="str">
        <f ca="true">+IF(OFFSET('Sanitation Data'!$H$30,0,10*ROW('Sanitation Data'!H154))="","",OFFSET('Sanitation Data'!$H$30,0,10*ROW('Sanitation Data'!H154)))</f>
        <v/>
      </c>
      <c r="DH160" s="272" t="str">
        <f ca="true">+IF(OFFSET('Sanitation Data'!$H$31,0,10*ROW('Sanitation Data'!H154))="","",OFFSET('Sanitation Data'!$H$31,0,10*ROW('Sanitation Data'!H154)))</f>
        <v/>
      </c>
      <c r="DI160" s="272" t="str">
        <f ca="true">+IF(OFFSET('Sanitation Data'!$H$32,0,10*ROW('Sanitation Data'!H154))="","",OFFSET('Sanitation Data'!$H$32,0,10*ROW('Sanitation Data'!H154)))</f>
        <v/>
      </c>
      <c r="DJ160" s="272" t="str">
        <f ca="true">+IF(OFFSET('Sanitation Data'!$I$28,0,10*ROW('Sanitation Data'!I154))="","",OFFSET('Sanitation Data'!$I$28,0,10*ROW('Sanitation Data'!I154)))</f>
        <v/>
      </c>
      <c r="DK160" s="272" t="str">
        <f ca="true">+IF(OFFSET('Sanitation Data'!$I$29,0,10*ROW('Sanitation Data'!I154))="","",OFFSET('Sanitation Data'!$I$29,0,10*ROW('Sanitation Data'!I154)))</f>
        <v/>
      </c>
      <c r="DL160" s="272" t="str">
        <f ca="true">+IF(OFFSET('Sanitation Data'!$I$30,0,10*ROW('Sanitation Data'!I154))="","",OFFSET('Sanitation Data'!$I$30,0,10*ROW('Sanitation Data'!I154)))</f>
        <v/>
      </c>
      <c r="DM160" s="272" t="str">
        <f ca="true">+IF(OFFSET('Sanitation Data'!$I$31,0,10*ROW('Sanitation Data'!I154))="","",OFFSET('Sanitation Data'!$I$31,0,10*ROW('Sanitation Data'!I154)))</f>
        <v/>
      </c>
      <c r="DN160" s="272" t="str">
        <f ca="true">+IF(OFFSET('Sanitation Data'!$I$32,0,10*ROW('Sanitation Data'!I154))="","",OFFSET('Sanitation Data'!$I$32,0,10*ROW('Sanitation Data'!I154)))</f>
        <v/>
      </c>
      <c r="DO160" s="272" t="str">
        <f ca="true">+IF(OFFSET('Hygiene Data'!$D$11,0,10*ROW('Hygiene Data'!D154))="","",OFFSET('Hygiene Data'!$D$11,0,10*ROW('Hygiene Data'!D154)))</f>
        <v/>
      </c>
      <c r="DP160" s="272" t="str">
        <f ca="true">+IF(OFFSET('Hygiene Data'!$D$12,0,10*ROW('Hygiene Data'!D154))="","",OFFSET('Hygiene Data'!$D$12,0,10*ROW('Hygiene Data'!D154)))</f>
        <v/>
      </c>
      <c r="DQ160" s="272" t="str">
        <f ca="true">+IF(OFFSET('Hygiene Data'!$D$13,0,10*ROW('Hygiene Data'!D154))="","",OFFSET('Hygiene Data'!$D$13,0,10*ROW('Hygiene Data'!D154)))</f>
        <v/>
      </c>
      <c r="DR160" s="272" t="str">
        <f ca="true">+IF(OFFSET('Hygiene Data'!$E$11,0,10*ROW('Hygiene Data'!E154))="","",OFFSET('Hygiene Data'!$E$11,0,10*ROW('Hygiene Data'!E154)))</f>
        <v/>
      </c>
      <c r="DS160" s="272" t="str">
        <f ca="true">+IF(OFFSET('Hygiene Data'!$E$12,0,10*ROW('Hygiene Data'!E154))="","",OFFSET('Hygiene Data'!$E$12,0,10*ROW('Hygiene Data'!E154)))</f>
        <v/>
      </c>
      <c r="DT160" s="272" t="str">
        <f ca="true">+IF(OFFSET('Hygiene Data'!$E$13,0,10*ROW('Hygiene Data'!E154))="","",OFFSET('Hygiene Data'!$E$13,0,10*ROW('Hygiene Data'!E154)))</f>
        <v/>
      </c>
      <c r="DU160" s="272" t="str">
        <f ca="true">+IF(OFFSET('Hygiene Data'!$F$11,0,10*ROW('Hygiene Data'!F154))="","",OFFSET('Hygiene Data'!$F$11,0,10*ROW('Hygiene Data'!F154)))</f>
        <v/>
      </c>
      <c r="DV160" s="272" t="str">
        <f ca="true">+IF(OFFSET('Hygiene Data'!$F$12,0,10*ROW('Hygiene Data'!F154))="","",OFFSET('Hygiene Data'!$F$12,0,10*ROW('Hygiene Data'!F154)))</f>
        <v/>
      </c>
      <c r="DW160" s="272" t="str">
        <f ca="true">+IF(OFFSET('Hygiene Data'!$F$13,0,10*ROW('Hygiene Data'!F154))="","",OFFSET('Hygiene Data'!$F$13,0,10*ROW('Hygiene Data'!F154)))</f>
        <v/>
      </c>
      <c r="DX160" s="272" t="str">
        <f ca="true">+IF(OFFSET('Hygiene Data'!$G$11,0,10*ROW('Hygiene Data'!G154))="","",OFFSET('Hygiene Data'!$G$11,0,10*ROW('Hygiene Data'!G154)))</f>
        <v/>
      </c>
      <c r="DY160" s="272" t="str">
        <f ca="true">+IF(OFFSET('Hygiene Data'!$G$12,0,10*ROW('Hygiene Data'!G154))="","",OFFSET('Hygiene Data'!$G$12,0,10*ROW('Hygiene Data'!G154)))</f>
        <v/>
      </c>
      <c r="DZ160" s="272" t="str">
        <f ca="true">+IF(OFFSET('Hygiene Data'!$G$13,0,10*ROW('Hygiene Data'!G154))="","",OFFSET('Hygiene Data'!$G$13,0,10*ROW('Hygiene Data'!G154)))</f>
        <v/>
      </c>
      <c r="EA160" s="272" t="str">
        <f ca="true">+IF(OFFSET('Hygiene Data'!$H$11,0,10*ROW('Hygiene Data'!H154))="","",OFFSET('Hygiene Data'!$H$11,0,10*ROW('Hygiene Data'!H154)))</f>
        <v/>
      </c>
      <c r="EB160" s="272" t="str">
        <f ca="true">+IF(OFFSET('Hygiene Data'!$H$12,0,10*ROW('Hygiene Data'!H154))="","",OFFSET('Hygiene Data'!$H$12,0,10*ROW('Hygiene Data'!H154)))</f>
        <v/>
      </c>
      <c r="EC160" s="272" t="str">
        <f ca="true">+IF(OFFSET('Hygiene Data'!$H$13,0,10*ROW('Hygiene Data'!H154))="","",OFFSET('Hygiene Data'!$H$13,0,10*ROW('Hygiene Data'!H154)))</f>
        <v/>
      </c>
      <c r="ED160" s="272" t="str">
        <f ca="true">+IF(OFFSET('Hygiene Data'!$I$11,0,10*ROW('Hygiene Data'!I154))="","",OFFSET('Hygiene Data'!$I$11,0,10*ROW('Hygiene Data'!I154)))</f>
        <v/>
      </c>
      <c r="EE160" s="272" t="str">
        <f ca="true">+IF(OFFSET('Hygiene Data'!$I$12,0,10*ROW('Hygiene Data'!I154))="","",OFFSET('Hygiene Data'!$I$12,0,10*ROW('Hygiene Data'!I154)))</f>
        <v/>
      </c>
      <c r="EF160" s="272" t="str">
        <f ca="true">+IF(OFFSET('Hygiene Data'!$I$13,0,10*ROW('Hygiene Data'!I154))="","",OFFSET('Hygiene Data'!$I$13,0,10*ROW('Hygiene Data'!I154)))</f>
        <v/>
      </c>
    </row>
    <row xmlns:x14ac="http://schemas.microsoft.com/office/spreadsheetml/2009/9/ac" r="161" x14ac:dyDescent="0.2">
      <c r="A161" s="36" t="str">
        <f ca="true">+IF(OFFSET('Water Data'!$B$2,0,10*ROW('Water Data'!E155))="","",OFFSET('Water Data'!$B$2,0,10*ROW('Water Data'!E155)))</f>
        <v/>
      </c>
      <c r="B161" s="36" t="str">
        <f ca="true">+IF(OFFSET('Water Data'!$C$2,0,10*ROW('Water Data'!F155))="","",OFFSET('Water Data'!$C$2,0,10*ROW('Water Data'!F155)))</f>
        <v/>
      </c>
      <c r="C161" s="328" t="str">
        <f t="shared" ca="true" si="2"/>
        <v/>
      </c>
      <c r="D161" s="93"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93"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93"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93"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93"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93"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93"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93"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93"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93"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93"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93"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93"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93"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93"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93"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93"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93"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94"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94"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94"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94"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94"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94"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94"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94"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94"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94"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94"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94"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94"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94"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94"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94"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94"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94"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94"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94"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94"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94"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94"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94"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94"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94"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94"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94"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94"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94"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95"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95"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95"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95"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95"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95"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95"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95"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95"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95"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95"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95"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95"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95"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95"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95"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95"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95"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72"/>
      <c r="BS161" s="272" t="str">
        <f ca="true">+IF(OFFSET('Water Data'!$D$27,0,10*ROW('Water Data'!D155))="","",OFFSET('Water Data'!$D$27,0,10*ROW('Water Data'!D155)))</f>
        <v/>
      </c>
      <c r="BT161" s="272" t="str">
        <f ca="true">+IF(OFFSET('Water Data'!$D$28,0,10*ROW('Water Data'!D155))="","",OFFSET('Water Data'!$D$28,0,10*ROW('Water Data'!D155)))</f>
        <v/>
      </c>
      <c r="BU161" s="272" t="str">
        <f ca="true">+IF(OFFSET('Water Data'!$D$29,0,10*ROW('Water Data'!D155))="","",OFFSET('Water Data'!$D$29,0,10*ROW('Water Data'!D155)))</f>
        <v/>
      </c>
      <c r="BV161" s="272" t="str">
        <f ca="true">+IF(OFFSET('Water Data'!$E$27,0,10*ROW('Water Data'!E155))="","",OFFSET('Water Data'!$E$27,0,10*ROW('Water Data'!E155)))</f>
        <v/>
      </c>
      <c r="BW161" s="272" t="str">
        <f ca="true">+IF(OFFSET('Water Data'!$E$28,0,10*ROW('Water Data'!E155))="","",OFFSET('Water Data'!$E$28,0,10*ROW('Water Data'!E155)))</f>
        <v/>
      </c>
      <c r="BX161" s="272" t="str">
        <f ca="true">+IF(OFFSET('Water Data'!$E$29,0,10*ROW('Water Data'!E155))="","",OFFSET('Water Data'!$E$29,0,10*ROW('Water Data'!E155)))</f>
        <v/>
      </c>
      <c r="BY161" s="272" t="str">
        <f ca="true">+IF(OFFSET('Water Data'!$F$27,0,10*ROW('Water Data'!F155))="","",OFFSET('Water Data'!$F$27,0,10*ROW('Water Data'!F155)))</f>
        <v/>
      </c>
      <c r="BZ161" s="272" t="str">
        <f ca="true">+IF(OFFSET('Water Data'!$F$28,0,10*ROW('Water Data'!F155))="","",OFFSET('Water Data'!$F$28,0,10*ROW('Water Data'!F155)))</f>
        <v/>
      </c>
      <c r="CA161" s="272" t="str">
        <f ca="true">+IF(OFFSET('Water Data'!$F$29,0,10*ROW('Water Data'!F155))="","",OFFSET('Water Data'!$F$29,0,10*ROW('Water Data'!F155)))</f>
        <v/>
      </c>
      <c r="CB161" s="272" t="str">
        <f ca="true">+IF(OFFSET('Water Data'!$G$27,0,10*ROW('Water Data'!G155))="","",OFFSET('Water Data'!$G$27,0,10*ROW('Water Data'!G155)))</f>
        <v/>
      </c>
      <c r="CC161" s="272" t="str">
        <f ca="true">+IF(OFFSET('Water Data'!$G$28,0,10*ROW('Water Data'!G155))="","",OFFSET('Water Data'!$G$28,0,10*ROW('Water Data'!G155)))</f>
        <v/>
      </c>
      <c r="CD161" s="272" t="str">
        <f ca="true">+IF(OFFSET('Water Data'!$G$29,0,10*ROW('Water Data'!G155))="","",OFFSET('Water Data'!$G$29,0,10*ROW('Water Data'!G155)))</f>
        <v/>
      </c>
      <c r="CE161" s="272" t="str">
        <f ca="true">+IF(OFFSET('Water Data'!$H$27,0,10*ROW('Water Data'!H155))="","",OFFSET('Water Data'!$H$27,0,10*ROW('Water Data'!H155)))</f>
        <v/>
      </c>
      <c r="CF161" s="272" t="str">
        <f ca="true">+IF(OFFSET('Water Data'!$H$28,0,10*ROW('Water Data'!H155))="","",OFFSET('Water Data'!$H$28,0,10*ROW('Water Data'!H155)))</f>
        <v/>
      </c>
      <c r="CG161" s="272" t="str">
        <f ca="true">+IF(OFFSET('Water Data'!$H$29,0,10*ROW('Water Data'!H155))="","",OFFSET('Water Data'!$H$29,0,10*ROW('Water Data'!H155)))</f>
        <v/>
      </c>
      <c r="CH161" s="272" t="str">
        <f ca="true">+IF(OFFSET('Water Data'!$I$27,0,10*ROW('Water Data'!I155))="","",OFFSET('Water Data'!$I$27,0,10*ROW('Water Data'!I155)))</f>
        <v/>
      </c>
      <c r="CI161" s="272" t="str">
        <f ca="true">+IF(OFFSET('Water Data'!$I$28,0,10*ROW('Water Data'!I155))="","",OFFSET('Water Data'!$I$28,0,10*ROW('Water Data'!I155)))</f>
        <v/>
      </c>
      <c r="CJ161" s="272" t="str">
        <f ca="true">+IF(OFFSET('Water Data'!$I$29,0,10*ROW('Water Data'!I155))="","",OFFSET('Water Data'!$I$29,0,10*ROW('Water Data'!I155)))</f>
        <v/>
      </c>
      <c r="CK161" s="272" t="str">
        <f ca="true">+IF(OFFSET('Sanitation Data'!$D$28,0,10*ROW('Sanitation Data'!D155))="","",OFFSET('Sanitation Data'!$D$28,0,10*ROW('Sanitation Data'!D155)))</f>
        <v/>
      </c>
      <c r="CL161" s="272" t="str">
        <f ca="true">+IF(OFFSET('Sanitation Data'!$D$29,0,10*ROW('Sanitation Data'!D155))="","",OFFSET('Sanitation Data'!$D$29,0,10*ROW('Sanitation Data'!D155)))</f>
        <v/>
      </c>
      <c r="CM161" s="272" t="str">
        <f ca="true">+IF(OFFSET('Sanitation Data'!$D$30,0,10*ROW('Sanitation Data'!D155))="","",OFFSET('Sanitation Data'!$D$30,0,10*ROW('Sanitation Data'!D155)))</f>
        <v/>
      </c>
      <c r="CN161" s="272" t="str">
        <f ca="true">+IF(OFFSET('Sanitation Data'!$D$31,0,10*ROW('Sanitation Data'!D155))="","",OFFSET('Sanitation Data'!$D$31,0,10*ROW('Sanitation Data'!D155)))</f>
        <v/>
      </c>
      <c r="CO161" s="272" t="str">
        <f ca="true">+IF(OFFSET('Sanitation Data'!$D$32,0,10*ROW('Sanitation Data'!D155))="","",OFFSET('Sanitation Data'!$D$32,0,10*ROW('Sanitation Data'!D155)))</f>
        <v/>
      </c>
      <c r="CP161" s="272" t="str">
        <f ca="true">+IF(OFFSET('Sanitation Data'!$E$28,0,10*ROW('Sanitation Data'!E155))="","",OFFSET('Sanitation Data'!$E$28,0,10*ROW('Sanitation Data'!E155)))</f>
        <v/>
      </c>
      <c r="CQ161" s="272" t="str">
        <f ca="true">+IF(OFFSET('Sanitation Data'!$E$29,0,10*ROW('Sanitation Data'!E155))="","",OFFSET('Sanitation Data'!$E$29,0,10*ROW('Sanitation Data'!E155)))</f>
        <v/>
      </c>
      <c r="CR161" s="272" t="str">
        <f ca="true">+IF(OFFSET('Sanitation Data'!$E$30,0,10*ROW('Sanitation Data'!E155))="","",OFFSET('Sanitation Data'!$E$30,0,10*ROW('Sanitation Data'!E155)))</f>
        <v/>
      </c>
      <c r="CS161" s="272" t="str">
        <f ca="true">+IF(OFFSET('Sanitation Data'!$E$31,0,10*ROW('Sanitation Data'!E155))="","",OFFSET('Sanitation Data'!$E$31,0,10*ROW('Sanitation Data'!E155)))</f>
        <v/>
      </c>
      <c r="CT161" s="272" t="str">
        <f ca="true">+IF(OFFSET('Sanitation Data'!$E$32,0,10*ROW('Sanitation Data'!E155))="","",OFFSET('Sanitation Data'!$E$32,0,10*ROW('Sanitation Data'!E155)))</f>
        <v/>
      </c>
      <c r="CU161" s="272" t="str">
        <f ca="true">+IF(OFFSET('Sanitation Data'!$F$28,0,10*ROW('Sanitation Data'!F155))="","",OFFSET('Sanitation Data'!$F$28,0,10*ROW('Sanitation Data'!F155)))</f>
        <v/>
      </c>
      <c r="CV161" s="272" t="str">
        <f ca="true">+IF(OFFSET('Sanitation Data'!$F$29,0,10*ROW('Sanitation Data'!F155))="","",OFFSET('Sanitation Data'!$F$29,0,10*ROW('Sanitation Data'!F155)))</f>
        <v/>
      </c>
      <c r="CW161" s="272" t="str">
        <f ca="true">+IF(OFFSET('Sanitation Data'!$F$30,0,10*ROW('Sanitation Data'!F155))="","",OFFSET('Sanitation Data'!$F$30,0,10*ROW('Sanitation Data'!F155)))</f>
        <v/>
      </c>
      <c r="CX161" s="272" t="str">
        <f ca="true">+IF(OFFSET('Sanitation Data'!$F$31,0,10*ROW('Sanitation Data'!F155))="","",OFFSET('Sanitation Data'!$F$31,0,10*ROW('Sanitation Data'!F155)))</f>
        <v/>
      </c>
      <c r="CY161" s="272" t="str">
        <f ca="true">+IF(OFFSET('Sanitation Data'!$F$32,0,10*ROW('Sanitation Data'!F155))="","",OFFSET('Sanitation Data'!$F$32,0,10*ROW('Sanitation Data'!F155)))</f>
        <v/>
      </c>
      <c r="CZ161" s="272" t="str">
        <f ca="true">+IF(OFFSET('Sanitation Data'!$G$28,0,10*ROW('Sanitation Data'!G155))="","",OFFSET('Sanitation Data'!$G$28,0,10*ROW('Sanitation Data'!G155)))</f>
        <v/>
      </c>
      <c r="DA161" s="272" t="str">
        <f ca="true">+IF(OFFSET('Sanitation Data'!$G$29,0,10*ROW('Sanitation Data'!G155))="","",OFFSET('Sanitation Data'!$G$29,0,10*ROW('Sanitation Data'!G155)))</f>
        <v/>
      </c>
      <c r="DB161" s="272" t="str">
        <f ca="true">+IF(OFFSET('Sanitation Data'!$G$30,0,10*ROW('Sanitation Data'!G155))="","",OFFSET('Sanitation Data'!$G$30,0,10*ROW('Sanitation Data'!G155)))</f>
        <v/>
      </c>
      <c r="DC161" s="272" t="str">
        <f ca="true">+IF(OFFSET('Sanitation Data'!$G$31,0,10*ROW('Sanitation Data'!G155))="","",OFFSET('Sanitation Data'!$G$31,0,10*ROW('Sanitation Data'!G155)))</f>
        <v/>
      </c>
      <c r="DD161" s="272" t="str">
        <f ca="true">+IF(OFFSET('Sanitation Data'!$G$32,0,10*ROW('Sanitation Data'!G155))="","",OFFSET('Sanitation Data'!$G$32,0,10*ROW('Sanitation Data'!G155)))</f>
        <v/>
      </c>
      <c r="DE161" s="272" t="str">
        <f ca="true">+IF(OFFSET('Sanitation Data'!$H$28,0,10*ROW('Sanitation Data'!H155))="","",OFFSET('Sanitation Data'!$H$28,0,10*ROW('Sanitation Data'!H155)))</f>
        <v/>
      </c>
      <c r="DF161" s="272" t="str">
        <f ca="true">+IF(OFFSET('Sanitation Data'!$H$29,0,10*ROW('Sanitation Data'!H155))="","",OFFSET('Sanitation Data'!$H$29,0,10*ROW('Sanitation Data'!H155)))</f>
        <v/>
      </c>
      <c r="DG161" s="272" t="str">
        <f ca="true">+IF(OFFSET('Sanitation Data'!$H$30,0,10*ROW('Sanitation Data'!H155))="","",OFFSET('Sanitation Data'!$H$30,0,10*ROW('Sanitation Data'!H155)))</f>
        <v/>
      </c>
      <c r="DH161" s="272" t="str">
        <f ca="true">+IF(OFFSET('Sanitation Data'!$H$31,0,10*ROW('Sanitation Data'!H155))="","",OFFSET('Sanitation Data'!$H$31,0,10*ROW('Sanitation Data'!H155)))</f>
        <v/>
      </c>
      <c r="DI161" s="272" t="str">
        <f ca="true">+IF(OFFSET('Sanitation Data'!$H$32,0,10*ROW('Sanitation Data'!H155))="","",OFFSET('Sanitation Data'!$H$32,0,10*ROW('Sanitation Data'!H155)))</f>
        <v/>
      </c>
      <c r="DJ161" s="272" t="str">
        <f ca="true">+IF(OFFSET('Sanitation Data'!$I$28,0,10*ROW('Sanitation Data'!I155))="","",OFFSET('Sanitation Data'!$I$28,0,10*ROW('Sanitation Data'!I155)))</f>
        <v/>
      </c>
      <c r="DK161" s="272" t="str">
        <f ca="true">+IF(OFFSET('Sanitation Data'!$I$29,0,10*ROW('Sanitation Data'!I155))="","",OFFSET('Sanitation Data'!$I$29,0,10*ROW('Sanitation Data'!I155)))</f>
        <v/>
      </c>
      <c r="DL161" s="272" t="str">
        <f ca="true">+IF(OFFSET('Sanitation Data'!$I$30,0,10*ROW('Sanitation Data'!I155))="","",OFFSET('Sanitation Data'!$I$30,0,10*ROW('Sanitation Data'!I155)))</f>
        <v/>
      </c>
      <c r="DM161" s="272" t="str">
        <f ca="true">+IF(OFFSET('Sanitation Data'!$I$31,0,10*ROW('Sanitation Data'!I155))="","",OFFSET('Sanitation Data'!$I$31,0,10*ROW('Sanitation Data'!I155)))</f>
        <v/>
      </c>
      <c r="DN161" s="272" t="str">
        <f ca="true">+IF(OFFSET('Sanitation Data'!$I$32,0,10*ROW('Sanitation Data'!I155))="","",OFFSET('Sanitation Data'!$I$32,0,10*ROW('Sanitation Data'!I155)))</f>
        <v/>
      </c>
      <c r="DO161" s="272" t="str">
        <f ca="true">+IF(OFFSET('Hygiene Data'!$D$11,0,10*ROW('Hygiene Data'!D155))="","",OFFSET('Hygiene Data'!$D$11,0,10*ROW('Hygiene Data'!D155)))</f>
        <v/>
      </c>
      <c r="DP161" s="272" t="str">
        <f ca="true">+IF(OFFSET('Hygiene Data'!$D$12,0,10*ROW('Hygiene Data'!D155))="","",OFFSET('Hygiene Data'!$D$12,0,10*ROW('Hygiene Data'!D155)))</f>
        <v/>
      </c>
      <c r="DQ161" s="272" t="str">
        <f ca="true">+IF(OFFSET('Hygiene Data'!$D$13,0,10*ROW('Hygiene Data'!D155))="","",OFFSET('Hygiene Data'!$D$13,0,10*ROW('Hygiene Data'!D155)))</f>
        <v/>
      </c>
      <c r="DR161" s="272" t="str">
        <f ca="true">+IF(OFFSET('Hygiene Data'!$E$11,0,10*ROW('Hygiene Data'!E155))="","",OFFSET('Hygiene Data'!$E$11,0,10*ROW('Hygiene Data'!E155)))</f>
        <v/>
      </c>
      <c r="DS161" s="272" t="str">
        <f ca="true">+IF(OFFSET('Hygiene Data'!$E$12,0,10*ROW('Hygiene Data'!E155))="","",OFFSET('Hygiene Data'!$E$12,0,10*ROW('Hygiene Data'!E155)))</f>
        <v/>
      </c>
      <c r="DT161" s="272" t="str">
        <f ca="true">+IF(OFFSET('Hygiene Data'!$E$13,0,10*ROW('Hygiene Data'!E155))="","",OFFSET('Hygiene Data'!$E$13,0,10*ROW('Hygiene Data'!E155)))</f>
        <v/>
      </c>
      <c r="DU161" s="272" t="str">
        <f ca="true">+IF(OFFSET('Hygiene Data'!$F$11,0,10*ROW('Hygiene Data'!F155))="","",OFFSET('Hygiene Data'!$F$11,0,10*ROW('Hygiene Data'!F155)))</f>
        <v/>
      </c>
      <c r="DV161" s="272" t="str">
        <f ca="true">+IF(OFFSET('Hygiene Data'!$F$12,0,10*ROW('Hygiene Data'!F155))="","",OFFSET('Hygiene Data'!$F$12,0,10*ROW('Hygiene Data'!F155)))</f>
        <v/>
      </c>
      <c r="DW161" s="272" t="str">
        <f ca="true">+IF(OFFSET('Hygiene Data'!$F$13,0,10*ROW('Hygiene Data'!F155))="","",OFFSET('Hygiene Data'!$F$13,0,10*ROW('Hygiene Data'!F155)))</f>
        <v/>
      </c>
      <c r="DX161" s="272" t="str">
        <f ca="true">+IF(OFFSET('Hygiene Data'!$G$11,0,10*ROW('Hygiene Data'!G155))="","",OFFSET('Hygiene Data'!$G$11,0,10*ROW('Hygiene Data'!G155)))</f>
        <v/>
      </c>
      <c r="DY161" s="272" t="str">
        <f ca="true">+IF(OFFSET('Hygiene Data'!$G$12,0,10*ROW('Hygiene Data'!G155))="","",OFFSET('Hygiene Data'!$G$12,0,10*ROW('Hygiene Data'!G155)))</f>
        <v/>
      </c>
      <c r="DZ161" s="272" t="str">
        <f ca="true">+IF(OFFSET('Hygiene Data'!$G$13,0,10*ROW('Hygiene Data'!G155))="","",OFFSET('Hygiene Data'!$G$13,0,10*ROW('Hygiene Data'!G155)))</f>
        <v/>
      </c>
      <c r="EA161" s="272" t="str">
        <f ca="true">+IF(OFFSET('Hygiene Data'!$H$11,0,10*ROW('Hygiene Data'!H155))="","",OFFSET('Hygiene Data'!$H$11,0,10*ROW('Hygiene Data'!H155)))</f>
        <v/>
      </c>
      <c r="EB161" s="272" t="str">
        <f ca="true">+IF(OFFSET('Hygiene Data'!$H$12,0,10*ROW('Hygiene Data'!H155))="","",OFFSET('Hygiene Data'!$H$12,0,10*ROW('Hygiene Data'!H155)))</f>
        <v/>
      </c>
      <c r="EC161" s="272" t="str">
        <f ca="true">+IF(OFFSET('Hygiene Data'!$H$13,0,10*ROW('Hygiene Data'!H155))="","",OFFSET('Hygiene Data'!$H$13,0,10*ROW('Hygiene Data'!H155)))</f>
        <v/>
      </c>
      <c r="ED161" s="272" t="str">
        <f ca="true">+IF(OFFSET('Hygiene Data'!$I$11,0,10*ROW('Hygiene Data'!I155))="","",OFFSET('Hygiene Data'!$I$11,0,10*ROW('Hygiene Data'!I155)))</f>
        <v/>
      </c>
      <c r="EE161" s="272" t="str">
        <f ca="true">+IF(OFFSET('Hygiene Data'!$I$12,0,10*ROW('Hygiene Data'!I155))="","",OFFSET('Hygiene Data'!$I$12,0,10*ROW('Hygiene Data'!I155)))</f>
        <v/>
      </c>
      <c r="EF161" s="272" t="str">
        <f ca="true">+IF(OFFSET('Hygiene Data'!$I$13,0,10*ROW('Hygiene Data'!I155))="","",OFFSET('Hygiene Data'!$I$13,0,10*ROW('Hygiene Data'!I155)))</f>
        <v/>
      </c>
    </row>
    <row xmlns:x14ac="http://schemas.microsoft.com/office/spreadsheetml/2009/9/ac" r="162" x14ac:dyDescent="0.2">
      <c r="A162" s="36" t="str">
        <f ca="true">+IF(OFFSET('Water Data'!$B$2,0,10*ROW('Water Data'!E156))="","",OFFSET('Water Data'!$B$2,0,10*ROW('Water Data'!E156)))</f>
        <v/>
      </c>
      <c r="B162" s="36" t="str">
        <f ca="true">+IF(OFFSET('Water Data'!$C$2,0,10*ROW('Water Data'!F156))="","",OFFSET('Water Data'!$C$2,0,10*ROW('Water Data'!F156)))</f>
        <v/>
      </c>
      <c r="C162" s="328" t="str">
        <f t="shared" ca="true" si="2"/>
        <v/>
      </c>
      <c r="D162" s="93"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93"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93"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93"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93"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93"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93"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93"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93"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93"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93"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93"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93"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93"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93"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93"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93"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93"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94"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94"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94"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94"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94"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94"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94"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94"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94"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94"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94"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94"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94"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94"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94"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94"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94"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94"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94"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94"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94"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94"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94"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94"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94"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94"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94"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94"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94"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94"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95"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95"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95"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95"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95"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95"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95"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95"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95"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95"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95"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95"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95"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95"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95"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95"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95"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95"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72"/>
      <c r="BS162" s="272" t="str">
        <f ca="true">+IF(OFFSET('Water Data'!$D$27,0,10*ROW('Water Data'!D156))="","",OFFSET('Water Data'!$D$27,0,10*ROW('Water Data'!D156)))</f>
        <v/>
      </c>
      <c r="BT162" s="272" t="str">
        <f ca="true">+IF(OFFSET('Water Data'!$D$28,0,10*ROW('Water Data'!D156))="","",OFFSET('Water Data'!$D$28,0,10*ROW('Water Data'!D156)))</f>
        <v/>
      </c>
      <c r="BU162" s="272" t="str">
        <f ca="true">+IF(OFFSET('Water Data'!$D$29,0,10*ROW('Water Data'!D156))="","",OFFSET('Water Data'!$D$29,0,10*ROW('Water Data'!D156)))</f>
        <v/>
      </c>
      <c r="BV162" s="272" t="str">
        <f ca="true">+IF(OFFSET('Water Data'!$E$27,0,10*ROW('Water Data'!E156))="","",OFFSET('Water Data'!$E$27,0,10*ROW('Water Data'!E156)))</f>
        <v/>
      </c>
      <c r="BW162" s="272" t="str">
        <f ca="true">+IF(OFFSET('Water Data'!$E$28,0,10*ROW('Water Data'!E156))="","",OFFSET('Water Data'!$E$28,0,10*ROW('Water Data'!E156)))</f>
        <v/>
      </c>
      <c r="BX162" s="272" t="str">
        <f ca="true">+IF(OFFSET('Water Data'!$E$29,0,10*ROW('Water Data'!E156))="","",OFFSET('Water Data'!$E$29,0,10*ROW('Water Data'!E156)))</f>
        <v/>
      </c>
      <c r="BY162" s="272" t="str">
        <f ca="true">+IF(OFFSET('Water Data'!$F$27,0,10*ROW('Water Data'!F156))="","",OFFSET('Water Data'!$F$27,0,10*ROW('Water Data'!F156)))</f>
        <v/>
      </c>
      <c r="BZ162" s="272" t="str">
        <f ca="true">+IF(OFFSET('Water Data'!$F$28,0,10*ROW('Water Data'!F156))="","",OFFSET('Water Data'!$F$28,0,10*ROW('Water Data'!F156)))</f>
        <v/>
      </c>
      <c r="CA162" s="272" t="str">
        <f ca="true">+IF(OFFSET('Water Data'!$F$29,0,10*ROW('Water Data'!F156))="","",OFFSET('Water Data'!$F$29,0,10*ROW('Water Data'!F156)))</f>
        <v/>
      </c>
      <c r="CB162" s="272" t="str">
        <f ca="true">+IF(OFFSET('Water Data'!$G$27,0,10*ROW('Water Data'!G156))="","",OFFSET('Water Data'!$G$27,0,10*ROW('Water Data'!G156)))</f>
        <v/>
      </c>
      <c r="CC162" s="272" t="str">
        <f ca="true">+IF(OFFSET('Water Data'!$G$28,0,10*ROW('Water Data'!G156))="","",OFFSET('Water Data'!$G$28,0,10*ROW('Water Data'!G156)))</f>
        <v/>
      </c>
      <c r="CD162" s="272" t="str">
        <f ca="true">+IF(OFFSET('Water Data'!$G$29,0,10*ROW('Water Data'!G156))="","",OFFSET('Water Data'!$G$29,0,10*ROW('Water Data'!G156)))</f>
        <v/>
      </c>
      <c r="CE162" s="272" t="str">
        <f ca="true">+IF(OFFSET('Water Data'!$H$27,0,10*ROW('Water Data'!H156))="","",OFFSET('Water Data'!$H$27,0,10*ROW('Water Data'!H156)))</f>
        <v/>
      </c>
      <c r="CF162" s="272" t="str">
        <f ca="true">+IF(OFFSET('Water Data'!$H$28,0,10*ROW('Water Data'!H156))="","",OFFSET('Water Data'!$H$28,0,10*ROW('Water Data'!H156)))</f>
        <v/>
      </c>
      <c r="CG162" s="272" t="str">
        <f ca="true">+IF(OFFSET('Water Data'!$H$29,0,10*ROW('Water Data'!H156))="","",OFFSET('Water Data'!$H$29,0,10*ROW('Water Data'!H156)))</f>
        <v/>
      </c>
      <c r="CH162" s="272" t="str">
        <f ca="true">+IF(OFFSET('Water Data'!$I$27,0,10*ROW('Water Data'!I156))="","",OFFSET('Water Data'!$I$27,0,10*ROW('Water Data'!I156)))</f>
        <v/>
      </c>
      <c r="CI162" s="272" t="str">
        <f ca="true">+IF(OFFSET('Water Data'!$I$28,0,10*ROW('Water Data'!I156))="","",OFFSET('Water Data'!$I$28,0,10*ROW('Water Data'!I156)))</f>
        <v/>
      </c>
      <c r="CJ162" s="272" t="str">
        <f ca="true">+IF(OFFSET('Water Data'!$I$29,0,10*ROW('Water Data'!I156))="","",OFFSET('Water Data'!$I$29,0,10*ROW('Water Data'!I156)))</f>
        <v/>
      </c>
      <c r="CK162" s="272" t="str">
        <f ca="true">+IF(OFFSET('Sanitation Data'!$D$28,0,10*ROW('Sanitation Data'!D156))="","",OFFSET('Sanitation Data'!$D$28,0,10*ROW('Sanitation Data'!D156)))</f>
        <v/>
      </c>
      <c r="CL162" s="272" t="str">
        <f ca="true">+IF(OFFSET('Sanitation Data'!$D$29,0,10*ROW('Sanitation Data'!D156))="","",OFFSET('Sanitation Data'!$D$29,0,10*ROW('Sanitation Data'!D156)))</f>
        <v/>
      </c>
      <c r="CM162" s="272" t="str">
        <f ca="true">+IF(OFFSET('Sanitation Data'!$D$30,0,10*ROW('Sanitation Data'!D156))="","",OFFSET('Sanitation Data'!$D$30,0,10*ROW('Sanitation Data'!D156)))</f>
        <v/>
      </c>
      <c r="CN162" s="272" t="str">
        <f ca="true">+IF(OFFSET('Sanitation Data'!$D$31,0,10*ROW('Sanitation Data'!D156))="","",OFFSET('Sanitation Data'!$D$31,0,10*ROW('Sanitation Data'!D156)))</f>
        <v/>
      </c>
      <c r="CO162" s="272" t="str">
        <f ca="true">+IF(OFFSET('Sanitation Data'!$D$32,0,10*ROW('Sanitation Data'!D156))="","",OFFSET('Sanitation Data'!$D$32,0,10*ROW('Sanitation Data'!D156)))</f>
        <v/>
      </c>
      <c r="CP162" s="272" t="str">
        <f ca="true">+IF(OFFSET('Sanitation Data'!$E$28,0,10*ROW('Sanitation Data'!E156))="","",OFFSET('Sanitation Data'!$E$28,0,10*ROW('Sanitation Data'!E156)))</f>
        <v/>
      </c>
      <c r="CQ162" s="272" t="str">
        <f ca="true">+IF(OFFSET('Sanitation Data'!$E$29,0,10*ROW('Sanitation Data'!E156))="","",OFFSET('Sanitation Data'!$E$29,0,10*ROW('Sanitation Data'!E156)))</f>
        <v/>
      </c>
      <c r="CR162" s="272" t="str">
        <f ca="true">+IF(OFFSET('Sanitation Data'!$E$30,0,10*ROW('Sanitation Data'!E156))="","",OFFSET('Sanitation Data'!$E$30,0,10*ROW('Sanitation Data'!E156)))</f>
        <v/>
      </c>
      <c r="CS162" s="272" t="str">
        <f ca="true">+IF(OFFSET('Sanitation Data'!$E$31,0,10*ROW('Sanitation Data'!E156))="","",OFFSET('Sanitation Data'!$E$31,0,10*ROW('Sanitation Data'!E156)))</f>
        <v/>
      </c>
      <c r="CT162" s="272" t="str">
        <f ca="true">+IF(OFFSET('Sanitation Data'!$E$32,0,10*ROW('Sanitation Data'!E156))="","",OFFSET('Sanitation Data'!$E$32,0,10*ROW('Sanitation Data'!E156)))</f>
        <v/>
      </c>
      <c r="CU162" s="272" t="str">
        <f ca="true">+IF(OFFSET('Sanitation Data'!$F$28,0,10*ROW('Sanitation Data'!F156))="","",OFFSET('Sanitation Data'!$F$28,0,10*ROW('Sanitation Data'!F156)))</f>
        <v/>
      </c>
      <c r="CV162" s="272" t="str">
        <f ca="true">+IF(OFFSET('Sanitation Data'!$F$29,0,10*ROW('Sanitation Data'!F156))="","",OFFSET('Sanitation Data'!$F$29,0,10*ROW('Sanitation Data'!F156)))</f>
        <v/>
      </c>
      <c r="CW162" s="272" t="str">
        <f ca="true">+IF(OFFSET('Sanitation Data'!$F$30,0,10*ROW('Sanitation Data'!F156))="","",OFFSET('Sanitation Data'!$F$30,0,10*ROW('Sanitation Data'!F156)))</f>
        <v/>
      </c>
      <c r="CX162" s="272" t="str">
        <f ca="true">+IF(OFFSET('Sanitation Data'!$F$31,0,10*ROW('Sanitation Data'!F156))="","",OFFSET('Sanitation Data'!$F$31,0,10*ROW('Sanitation Data'!F156)))</f>
        <v/>
      </c>
      <c r="CY162" s="272" t="str">
        <f ca="true">+IF(OFFSET('Sanitation Data'!$F$32,0,10*ROW('Sanitation Data'!F156))="","",OFFSET('Sanitation Data'!$F$32,0,10*ROW('Sanitation Data'!F156)))</f>
        <v/>
      </c>
      <c r="CZ162" s="272" t="str">
        <f ca="true">+IF(OFFSET('Sanitation Data'!$G$28,0,10*ROW('Sanitation Data'!G156))="","",OFFSET('Sanitation Data'!$G$28,0,10*ROW('Sanitation Data'!G156)))</f>
        <v/>
      </c>
      <c r="DA162" s="272" t="str">
        <f ca="true">+IF(OFFSET('Sanitation Data'!$G$29,0,10*ROW('Sanitation Data'!G156))="","",OFFSET('Sanitation Data'!$G$29,0,10*ROW('Sanitation Data'!G156)))</f>
        <v/>
      </c>
      <c r="DB162" s="272" t="str">
        <f ca="true">+IF(OFFSET('Sanitation Data'!$G$30,0,10*ROW('Sanitation Data'!G156))="","",OFFSET('Sanitation Data'!$G$30,0,10*ROW('Sanitation Data'!G156)))</f>
        <v/>
      </c>
      <c r="DC162" s="272" t="str">
        <f ca="true">+IF(OFFSET('Sanitation Data'!$G$31,0,10*ROW('Sanitation Data'!G156))="","",OFFSET('Sanitation Data'!$G$31,0,10*ROW('Sanitation Data'!G156)))</f>
        <v/>
      </c>
      <c r="DD162" s="272" t="str">
        <f ca="true">+IF(OFFSET('Sanitation Data'!$G$32,0,10*ROW('Sanitation Data'!G156))="","",OFFSET('Sanitation Data'!$G$32,0,10*ROW('Sanitation Data'!G156)))</f>
        <v/>
      </c>
      <c r="DE162" s="272" t="str">
        <f ca="true">+IF(OFFSET('Sanitation Data'!$H$28,0,10*ROW('Sanitation Data'!H156))="","",OFFSET('Sanitation Data'!$H$28,0,10*ROW('Sanitation Data'!H156)))</f>
        <v/>
      </c>
      <c r="DF162" s="272" t="str">
        <f ca="true">+IF(OFFSET('Sanitation Data'!$H$29,0,10*ROW('Sanitation Data'!H156))="","",OFFSET('Sanitation Data'!$H$29,0,10*ROW('Sanitation Data'!H156)))</f>
        <v/>
      </c>
      <c r="DG162" s="272" t="str">
        <f ca="true">+IF(OFFSET('Sanitation Data'!$H$30,0,10*ROW('Sanitation Data'!H156))="","",OFFSET('Sanitation Data'!$H$30,0,10*ROW('Sanitation Data'!H156)))</f>
        <v/>
      </c>
      <c r="DH162" s="272" t="str">
        <f ca="true">+IF(OFFSET('Sanitation Data'!$H$31,0,10*ROW('Sanitation Data'!H156))="","",OFFSET('Sanitation Data'!$H$31,0,10*ROW('Sanitation Data'!H156)))</f>
        <v/>
      </c>
      <c r="DI162" s="272" t="str">
        <f ca="true">+IF(OFFSET('Sanitation Data'!$H$32,0,10*ROW('Sanitation Data'!H156))="","",OFFSET('Sanitation Data'!$H$32,0,10*ROW('Sanitation Data'!H156)))</f>
        <v/>
      </c>
      <c r="DJ162" s="272" t="str">
        <f ca="true">+IF(OFFSET('Sanitation Data'!$I$28,0,10*ROW('Sanitation Data'!I156))="","",OFFSET('Sanitation Data'!$I$28,0,10*ROW('Sanitation Data'!I156)))</f>
        <v/>
      </c>
      <c r="DK162" s="272" t="str">
        <f ca="true">+IF(OFFSET('Sanitation Data'!$I$29,0,10*ROW('Sanitation Data'!I156))="","",OFFSET('Sanitation Data'!$I$29,0,10*ROW('Sanitation Data'!I156)))</f>
        <v/>
      </c>
      <c r="DL162" s="272" t="str">
        <f ca="true">+IF(OFFSET('Sanitation Data'!$I$30,0,10*ROW('Sanitation Data'!I156))="","",OFFSET('Sanitation Data'!$I$30,0,10*ROW('Sanitation Data'!I156)))</f>
        <v/>
      </c>
      <c r="DM162" s="272" t="str">
        <f ca="true">+IF(OFFSET('Sanitation Data'!$I$31,0,10*ROW('Sanitation Data'!I156))="","",OFFSET('Sanitation Data'!$I$31,0,10*ROW('Sanitation Data'!I156)))</f>
        <v/>
      </c>
      <c r="DN162" s="272" t="str">
        <f ca="true">+IF(OFFSET('Sanitation Data'!$I$32,0,10*ROW('Sanitation Data'!I156))="","",OFFSET('Sanitation Data'!$I$32,0,10*ROW('Sanitation Data'!I156)))</f>
        <v/>
      </c>
      <c r="DO162" s="272" t="str">
        <f ca="true">+IF(OFFSET('Hygiene Data'!$D$11,0,10*ROW('Hygiene Data'!D156))="","",OFFSET('Hygiene Data'!$D$11,0,10*ROW('Hygiene Data'!D156)))</f>
        <v/>
      </c>
      <c r="DP162" s="272" t="str">
        <f ca="true">+IF(OFFSET('Hygiene Data'!$D$12,0,10*ROW('Hygiene Data'!D156))="","",OFFSET('Hygiene Data'!$D$12,0,10*ROW('Hygiene Data'!D156)))</f>
        <v/>
      </c>
      <c r="DQ162" s="272" t="str">
        <f ca="true">+IF(OFFSET('Hygiene Data'!$D$13,0,10*ROW('Hygiene Data'!D156))="","",OFFSET('Hygiene Data'!$D$13,0,10*ROW('Hygiene Data'!D156)))</f>
        <v/>
      </c>
      <c r="DR162" s="272" t="str">
        <f ca="true">+IF(OFFSET('Hygiene Data'!$E$11,0,10*ROW('Hygiene Data'!E156))="","",OFFSET('Hygiene Data'!$E$11,0,10*ROW('Hygiene Data'!E156)))</f>
        <v/>
      </c>
      <c r="DS162" s="272" t="str">
        <f ca="true">+IF(OFFSET('Hygiene Data'!$E$12,0,10*ROW('Hygiene Data'!E156))="","",OFFSET('Hygiene Data'!$E$12,0,10*ROW('Hygiene Data'!E156)))</f>
        <v/>
      </c>
      <c r="DT162" s="272" t="str">
        <f ca="true">+IF(OFFSET('Hygiene Data'!$E$13,0,10*ROW('Hygiene Data'!E156))="","",OFFSET('Hygiene Data'!$E$13,0,10*ROW('Hygiene Data'!E156)))</f>
        <v/>
      </c>
      <c r="DU162" s="272" t="str">
        <f ca="true">+IF(OFFSET('Hygiene Data'!$F$11,0,10*ROW('Hygiene Data'!F156))="","",OFFSET('Hygiene Data'!$F$11,0,10*ROW('Hygiene Data'!F156)))</f>
        <v/>
      </c>
      <c r="DV162" s="272" t="str">
        <f ca="true">+IF(OFFSET('Hygiene Data'!$F$12,0,10*ROW('Hygiene Data'!F156))="","",OFFSET('Hygiene Data'!$F$12,0,10*ROW('Hygiene Data'!F156)))</f>
        <v/>
      </c>
      <c r="DW162" s="272" t="str">
        <f ca="true">+IF(OFFSET('Hygiene Data'!$F$13,0,10*ROW('Hygiene Data'!F156))="","",OFFSET('Hygiene Data'!$F$13,0,10*ROW('Hygiene Data'!F156)))</f>
        <v/>
      </c>
      <c r="DX162" s="272" t="str">
        <f ca="true">+IF(OFFSET('Hygiene Data'!$G$11,0,10*ROW('Hygiene Data'!G156))="","",OFFSET('Hygiene Data'!$G$11,0,10*ROW('Hygiene Data'!G156)))</f>
        <v/>
      </c>
      <c r="DY162" s="272" t="str">
        <f ca="true">+IF(OFFSET('Hygiene Data'!$G$12,0,10*ROW('Hygiene Data'!G156))="","",OFFSET('Hygiene Data'!$G$12,0,10*ROW('Hygiene Data'!G156)))</f>
        <v/>
      </c>
      <c r="DZ162" s="272" t="str">
        <f ca="true">+IF(OFFSET('Hygiene Data'!$G$13,0,10*ROW('Hygiene Data'!G156))="","",OFFSET('Hygiene Data'!$G$13,0,10*ROW('Hygiene Data'!G156)))</f>
        <v/>
      </c>
      <c r="EA162" s="272" t="str">
        <f ca="true">+IF(OFFSET('Hygiene Data'!$H$11,0,10*ROW('Hygiene Data'!H156))="","",OFFSET('Hygiene Data'!$H$11,0,10*ROW('Hygiene Data'!H156)))</f>
        <v/>
      </c>
      <c r="EB162" s="272" t="str">
        <f ca="true">+IF(OFFSET('Hygiene Data'!$H$12,0,10*ROW('Hygiene Data'!H156))="","",OFFSET('Hygiene Data'!$H$12,0,10*ROW('Hygiene Data'!H156)))</f>
        <v/>
      </c>
      <c r="EC162" s="272" t="str">
        <f ca="true">+IF(OFFSET('Hygiene Data'!$H$13,0,10*ROW('Hygiene Data'!H156))="","",OFFSET('Hygiene Data'!$H$13,0,10*ROW('Hygiene Data'!H156)))</f>
        <v/>
      </c>
      <c r="ED162" s="272" t="str">
        <f ca="true">+IF(OFFSET('Hygiene Data'!$I$11,0,10*ROW('Hygiene Data'!I156))="","",OFFSET('Hygiene Data'!$I$11,0,10*ROW('Hygiene Data'!I156)))</f>
        <v/>
      </c>
      <c r="EE162" s="272" t="str">
        <f ca="true">+IF(OFFSET('Hygiene Data'!$I$12,0,10*ROW('Hygiene Data'!I156))="","",OFFSET('Hygiene Data'!$I$12,0,10*ROW('Hygiene Data'!I156)))</f>
        <v/>
      </c>
      <c r="EF162" s="272" t="str">
        <f ca="true">+IF(OFFSET('Hygiene Data'!$I$13,0,10*ROW('Hygiene Data'!I156))="","",OFFSET('Hygiene Data'!$I$13,0,10*ROW('Hygiene Data'!I156)))</f>
        <v/>
      </c>
    </row>
    <row xmlns:x14ac="http://schemas.microsoft.com/office/spreadsheetml/2009/9/ac" r="163" x14ac:dyDescent="0.2">
      <c r="A163" s="36" t="str">
        <f ca="true">+IF(OFFSET('Water Data'!$B$2,0,10*ROW('Water Data'!E157))="","",OFFSET('Water Data'!$B$2,0,10*ROW('Water Data'!E157)))</f>
        <v/>
      </c>
      <c r="B163" s="36" t="str">
        <f ca="true">+IF(OFFSET('Water Data'!$C$2,0,10*ROW('Water Data'!F157))="","",OFFSET('Water Data'!$C$2,0,10*ROW('Water Data'!F157)))</f>
        <v/>
      </c>
      <c r="C163" s="328" t="str">
        <f t="shared" ca="true" si="2"/>
        <v/>
      </c>
      <c r="D163" s="93"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93"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93"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93"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93"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93"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93"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93"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93"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93"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93"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93"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93"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93"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93"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93"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93"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93"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94"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94"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94"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94"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94"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94"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94"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94"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94"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94"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94"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94"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94"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94"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94"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94"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94"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94"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94"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94"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94"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94"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94"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94"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94"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94"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94"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94"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94"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94"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95"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95"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95"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95"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95"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95"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95"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95"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95"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95"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95"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95"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95"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95"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95"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95"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95"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95"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72"/>
      <c r="BS163" s="272" t="str">
        <f ca="true">+IF(OFFSET('Water Data'!$D$27,0,10*ROW('Water Data'!D157))="","",OFFSET('Water Data'!$D$27,0,10*ROW('Water Data'!D157)))</f>
        <v/>
      </c>
      <c r="BT163" s="272" t="str">
        <f ca="true">+IF(OFFSET('Water Data'!$D$28,0,10*ROW('Water Data'!D157))="","",OFFSET('Water Data'!$D$28,0,10*ROW('Water Data'!D157)))</f>
        <v/>
      </c>
      <c r="BU163" s="272" t="str">
        <f ca="true">+IF(OFFSET('Water Data'!$D$29,0,10*ROW('Water Data'!D157))="","",OFFSET('Water Data'!$D$29,0,10*ROW('Water Data'!D157)))</f>
        <v/>
      </c>
      <c r="BV163" s="272" t="str">
        <f ca="true">+IF(OFFSET('Water Data'!$E$27,0,10*ROW('Water Data'!E157))="","",OFFSET('Water Data'!$E$27,0,10*ROW('Water Data'!E157)))</f>
        <v/>
      </c>
      <c r="BW163" s="272" t="str">
        <f ca="true">+IF(OFFSET('Water Data'!$E$28,0,10*ROW('Water Data'!E157))="","",OFFSET('Water Data'!$E$28,0,10*ROW('Water Data'!E157)))</f>
        <v/>
      </c>
      <c r="BX163" s="272" t="str">
        <f ca="true">+IF(OFFSET('Water Data'!$E$29,0,10*ROW('Water Data'!E157))="","",OFFSET('Water Data'!$E$29,0,10*ROW('Water Data'!E157)))</f>
        <v/>
      </c>
      <c r="BY163" s="272" t="str">
        <f ca="true">+IF(OFFSET('Water Data'!$F$27,0,10*ROW('Water Data'!F157))="","",OFFSET('Water Data'!$F$27,0,10*ROW('Water Data'!F157)))</f>
        <v/>
      </c>
      <c r="BZ163" s="272" t="str">
        <f ca="true">+IF(OFFSET('Water Data'!$F$28,0,10*ROW('Water Data'!F157))="","",OFFSET('Water Data'!$F$28,0,10*ROW('Water Data'!F157)))</f>
        <v/>
      </c>
      <c r="CA163" s="272" t="str">
        <f ca="true">+IF(OFFSET('Water Data'!$F$29,0,10*ROW('Water Data'!F157))="","",OFFSET('Water Data'!$F$29,0,10*ROW('Water Data'!F157)))</f>
        <v/>
      </c>
      <c r="CB163" s="272" t="str">
        <f ca="true">+IF(OFFSET('Water Data'!$G$27,0,10*ROW('Water Data'!G157))="","",OFFSET('Water Data'!$G$27,0,10*ROW('Water Data'!G157)))</f>
        <v/>
      </c>
      <c r="CC163" s="272" t="str">
        <f ca="true">+IF(OFFSET('Water Data'!$G$28,0,10*ROW('Water Data'!G157))="","",OFFSET('Water Data'!$G$28,0,10*ROW('Water Data'!G157)))</f>
        <v/>
      </c>
      <c r="CD163" s="272" t="str">
        <f ca="true">+IF(OFFSET('Water Data'!$G$29,0,10*ROW('Water Data'!G157))="","",OFFSET('Water Data'!$G$29,0,10*ROW('Water Data'!G157)))</f>
        <v/>
      </c>
      <c r="CE163" s="272" t="str">
        <f ca="true">+IF(OFFSET('Water Data'!$H$27,0,10*ROW('Water Data'!H157))="","",OFFSET('Water Data'!$H$27,0,10*ROW('Water Data'!H157)))</f>
        <v/>
      </c>
      <c r="CF163" s="272" t="str">
        <f ca="true">+IF(OFFSET('Water Data'!$H$28,0,10*ROW('Water Data'!H157))="","",OFFSET('Water Data'!$H$28,0,10*ROW('Water Data'!H157)))</f>
        <v/>
      </c>
      <c r="CG163" s="272" t="str">
        <f ca="true">+IF(OFFSET('Water Data'!$H$29,0,10*ROW('Water Data'!H157))="","",OFFSET('Water Data'!$H$29,0,10*ROW('Water Data'!H157)))</f>
        <v/>
      </c>
      <c r="CH163" s="272" t="str">
        <f ca="true">+IF(OFFSET('Water Data'!$I$27,0,10*ROW('Water Data'!I157))="","",OFFSET('Water Data'!$I$27,0,10*ROW('Water Data'!I157)))</f>
        <v/>
      </c>
      <c r="CI163" s="272" t="str">
        <f ca="true">+IF(OFFSET('Water Data'!$I$28,0,10*ROW('Water Data'!I157))="","",OFFSET('Water Data'!$I$28,0,10*ROW('Water Data'!I157)))</f>
        <v/>
      </c>
      <c r="CJ163" s="272" t="str">
        <f ca="true">+IF(OFFSET('Water Data'!$I$29,0,10*ROW('Water Data'!I157))="","",OFFSET('Water Data'!$I$29,0,10*ROW('Water Data'!I157)))</f>
        <v/>
      </c>
      <c r="CK163" s="272" t="str">
        <f ca="true">+IF(OFFSET('Sanitation Data'!$D$28,0,10*ROW('Sanitation Data'!D157))="","",OFFSET('Sanitation Data'!$D$28,0,10*ROW('Sanitation Data'!D157)))</f>
        <v/>
      </c>
      <c r="CL163" s="272" t="str">
        <f ca="true">+IF(OFFSET('Sanitation Data'!$D$29,0,10*ROW('Sanitation Data'!D157))="","",OFFSET('Sanitation Data'!$D$29,0,10*ROW('Sanitation Data'!D157)))</f>
        <v/>
      </c>
      <c r="CM163" s="272" t="str">
        <f ca="true">+IF(OFFSET('Sanitation Data'!$D$30,0,10*ROW('Sanitation Data'!D157))="","",OFFSET('Sanitation Data'!$D$30,0,10*ROW('Sanitation Data'!D157)))</f>
        <v/>
      </c>
      <c r="CN163" s="272" t="str">
        <f ca="true">+IF(OFFSET('Sanitation Data'!$D$31,0,10*ROW('Sanitation Data'!D157))="","",OFFSET('Sanitation Data'!$D$31,0,10*ROW('Sanitation Data'!D157)))</f>
        <v/>
      </c>
      <c r="CO163" s="272" t="str">
        <f ca="true">+IF(OFFSET('Sanitation Data'!$D$32,0,10*ROW('Sanitation Data'!D157))="","",OFFSET('Sanitation Data'!$D$32,0,10*ROW('Sanitation Data'!D157)))</f>
        <v/>
      </c>
      <c r="CP163" s="272" t="str">
        <f ca="true">+IF(OFFSET('Sanitation Data'!$E$28,0,10*ROW('Sanitation Data'!E157))="","",OFFSET('Sanitation Data'!$E$28,0,10*ROW('Sanitation Data'!E157)))</f>
        <v/>
      </c>
      <c r="CQ163" s="272" t="str">
        <f ca="true">+IF(OFFSET('Sanitation Data'!$E$29,0,10*ROW('Sanitation Data'!E157))="","",OFFSET('Sanitation Data'!$E$29,0,10*ROW('Sanitation Data'!E157)))</f>
        <v/>
      </c>
      <c r="CR163" s="272" t="str">
        <f ca="true">+IF(OFFSET('Sanitation Data'!$E$30,0,10*ROW('Sanitation Data'!E157))="","",OFFSET('Sanitation Data'!$E$30,0,10*ROW('Sanitation Data'!E157)))</f>
        <v/>
      </c>
      <c r="CS163" s="272" t="str">
        <f ca="true">+IF(OFFSET('Sanitation Data'!$E$31,0,10*ROW('Sanitation Data'!E157))="","",OFFSET('Sanitation Data'!$E$31,0,10*ROW('Sanitation Data'!E157)))</f>
        <v/>
      </c>
      <c r="CT163" s="272" t="str">
        <f ca="true">+IF(OFFSET('Sanitation Data'!$E$32,0,10*ROW('Sanitation Data'!E157))="","",OFFSET('Sanitation Data'!$E$32,0,10*ROW('Sanitation Data'!E157)))</f>
        <v/>
      </c>
      <c r="CU163" s="272" t="str">
        <f ca="true">+IF(OFFSET('Sanitation Data'!$F$28,0,10*ROW('Sanitation Data'!F157))="","",OFFSET('Sanitation Data'!$F$28,0,10*ROW('Sanitation Data'!F157)))</f>
        <v/>
      </c>
      <c r="CV163" s="272" t="str">
        <f ca="true">+IF(OFFSET('Sanitation Data'!$F$29,0,10*ROW('Sanitation Data'!F157))="","",OFFSET('Sanitation Data'!$F$29,0,10*ROW('Sanitation Data'!F157)))</f>
        <v/>
      </c>
      <c r="CW163" s="272" t="str">
        <f ca="true">+IF(OFFSET('Sanitation Data'!$F$30,0,10*ROW('Sanitation Data'!F157))="","",OFFSET('Sanitation Data'!$F$30,0,10*ROW('Sanitation Data'!F157)))</f>
        <v/>
      </c>
      <c r="CX163" s="272" t="str">
        <f ca="true">+IF(OFFSET('Sanitation Data'!$F$31,0,10*ROW('Sanitation Data'!F157))="","",OFFSET('Sanitation Data'!$F$31,0,10*ROW('Sanitation Data'!F157)))</f>
        <v/>
      </c>
      <c r="CY163" s="272" t="str">
        <f ca="true">+IF(OFFSET('Sanitation Data'!$F$32,0,10*ROW('Sanitation Data'!F157))="","",OFFSET('Sanitation Data'!$F$32,0,10*ROW('Sanitation Data'!F157)))</f>
        <v/>
      </c>
      <c r="CZ163" s="272" t="str">
        <f ca="true">+IF(OFFSET('Sanitation Data'!$G$28,0,10*ROW('Sanitation Data'!G157))="","",OFFSET('Sanitation Data'!$G$28,0,10*ROW('Sanitation Data'!G157)))</f>
        <v/>
      </c>
      <c r="DA163" s="272" t="str">
        <f ca="true">+IF(OFFSET('Sanitation Data'!$G$29,0,10*ROW('Sanitation Data'!G157))="","",OFFSET('Sanitation Data'!$G$29,0,10*ROW('Sanitation Data'!G157)))</f>
        <v/>
      </c>
      <c r="DB163" s="272" t="str">
        <f ca="true">+IF(OFFSET('Sanitation Data'!$G$30,0,10*ROW('Sanitation Data'!G157))="","",OFFSET('Sanitation Data'!$G$30,0,10*ROW('Sanitation Data'!G157)))</f>
        <v/>
      </c>
      <c r="DC163" s="272" t="str">
        <f ca="true">+IF(OFFSET('Sanitation Data'!$G$31,0,10*ROW('Sanitation Data'!G157))="","",OFFSET('Sanitation Data'!$G$31,0,10*ROW('Sanitation Data'!G157)))</f>
        <v/>
      </c>
      <c r="DD163" s="272" t="str">
        <f ca="true">+IF(OFFSET('Sanitation Data'!$G$32,0,10*ROW('Sanitation Data'!G157))="","",OFFSET('Sanitation Data'!$G$32,0,10*ROW('Sanitation Data'!G157)))</f>
        <v/>
      </c>
      <c r="DE163" s="272" t="str">
        <f ca="true">+IF(OFFSET('Sanitation Data'!$H$28,0,10*ROW('Sanitation Data'!H157))="","",OFFSET('Sanitation Data'!$H$28,0,10*ROW('Sanitation Data'!H157)))</f>
        <v/>
      </c>
      <c r="DF163" s="272" t="str">
        <f ca="true">+IF(OFFSET('Sanitation Data'!$H$29,0,10*ROW('Sanitation Data'!H157))="","",OFFSET('Sanitation Data'!$H$29,0,10*ROW('Sanitation Data'!H157)))</f>
        <v/>
      </c>
      <c r="DG163" s="272" t="str">
        <f ca="true">+IF(OFFSET('Sanitation Data'!$H$30,0,10*ROW('Sanitation Data'!H157))="","",OFFSET('Sanitation Data'!$H$30,0,10*ROW('Sanitation Data'!H157)))</f>
        <v/>
      </c>
      <c r="DH163" s="272" t="str">
        <f ca="true">+IF(OFFSET('Sanitation Data'!$H$31,0,10*ROW('Sanitation Data'!H157))="","",OFFSET('Sanitation Data'!$H$31,0,10*ROW('Sanitation Data'!H157)))</f>
        <v/>
      </c>
      <c r="DI163" s="272" t="str">
        <f ca="true">+IF(OFFSET('Sanitation Data'!$H$32,0,10*ROW('Sanitation Data'!H157))="","",OFFSET('Sanitation Data'!$H$32,0,10*ROW('Sanitation Data'!H157)))</f>
        <v/>
      </c>
      <c r="DJ163" s="272" t="str">
        <f ca="true">+IF(OFFSET('Sanitation Data'!$I$28,0,10*ROW('Sanitation Data'!I157))="","",OFFSET('Sanitation Data'!$I$28,0,10*ROW('Sanitation Data'!I157)))</f>
        <v/>
      </c>
      <c r="DK163" s="272" t="str">
        <f ca="true">+IF(OFFSET('Sanitation Data'!$I$29,0,10*ROW('Sanitation Data'!I157))="","",OFFSET('Sanitation Data'!$I$29,0,10*ROW('Sanitation Data'!I157)))</f>
        <v/>
      </c>
      <c r="DL163" s="272" t="str">
        <f ca="true">+IF(OFFSET('Sanitation Data'!$I$30,0,10*ROW('Sanitation Data'!I157))="","",OFFSET('Sanitation Data'!$I$30,0,10*ROW('Sanitation Data'!I157)))</f>
        <v/>
      </c>
      <c r="DM163" s="272" t="str">
        <f ca="true">+IF(OFFSET('Sanitation Data'!$I$31,0,10*ROW('Sanitation Data'!I157))="","",OFFSET('Sanitation Data'!$I$31,0,10*ROW('Sanitation Data'!I157)))</f>
        <v/>
      </c>
      <c r="DN163" s="272" t="str">
        <f ca="true">+IF(OFFSET('Sanitation Data'!$I$32,0,10*ROW('Sanitation Data'!I157))="","",OFFSET('Sanitation Data'!$I$32,0,10*ROW('Sanitation Data'!I157)))</f>
        <v/>
      </c>
      <c r="DO163" s="272" t="str">
        <f ca="true">+IF(OFFSET('Hygiene Data'!$D$11,0,10*ROW('Hygiene Data'!D157))="","",OFFSET('Hygiene Data'!$D$11,0,10*ROW('Hygiene Data'!D157)))</f>
        <v/>
      </c>
      <c r="DP163" s="272" t="str">
        <f ca="true">+IF(OFFSET('Hygiene Data'!$D$12,0,10*ROW('Hygiene Data'!D157))="","",OFFSET('Hygiene Data'!$D$12,0,10*ROW('Hygiene Data'!D157)))</f>
        <v/>
      </c>
      <c r="DQ163" s="272" t="str">
        <f ca="true">+IF(OFFSET('Hygiene Data'!$D$13,0,10*ROW('Hygiene Data'!D157))="","",OFFSET('Hygiene Data'!$D$13,0,10*ROW('Hygiene Data'!D157)))</f>
        <v/>
      </c>
      <c r="DR163" s="272" t="str">
        <f ca="true">+IF(OFFSET('Hygiene Data'!$E$11,0,10*ROW('Hygiene Data'!E157))="","",OFFSET('Hygiene Data'!$E$11,0,10*ROW('Hygiene Data'!E157)))</f>
        <v/>
      </c>
      <c r="DS163" s="272" t="str">
        <f ca="true">+IF(OFFSET('Hygiene Data'!$E$12,0,10*ROW('Hygiene Data'!E157))="","",OFFSET('Hygiene Data'!$E$12,0,10*ROW('Hygiene Data'!E157)))</f>
        <v/>
      </c>
      <c r="DT163" s="272" t="str">
        <f ca="true">+IF(OFFSET('Hygiene Data'!$E$13,0,10*ROW('Hygiene Data'!E157))="","",OFFSET('Hygiene Data'!$E$13,0,10*ROW('Hygiene Data'!E157)))</f>
        <v/>
      </c>
      <c r="DU163" s="272" t="str">
        <f ca="true">+IF(OFFSET('Hygiene Data'!$F$11,0,10*ROW('Hygiene Data'!F157))="","",OFFSET('Hygiene Data'!$F$11,0,10*ROW('Hygiene Data'!F157)))</f>
        <v/>
      </c>
      <c r="DV163" s="272" t="str">
        <f ca="true">+IF(OFFSET('Hygiene Data'!$F$12,0,10*ROW('Hygiene Data'!F157))="","",OFFSET('Hygiene Data'!$F$12,0,10*ROW('Hygiene Data'!F157)))</f>
        <v/>
      </c>
      <c r="DW163" s="272" t="str">
        <f ca="true">+IF(OFFSET('Hygiene Data'!$F$13,0,10*ROW('Hygiene Data'!F157))="","",OFFSET('Hygiene Data'!$F$13,0,10*ROW('Hygiene Data'!F157)))</f>
        <v/>
      </c>
      <c r="DX163" s="272" t="str">
        <f ca="true">+IF(OFFSET('Hygiene Data'!$G$11,0,10*ROW('Hygiene Data'!G157))="","",OFFSET('Hygiene Data'!$G$11,0,10*ROW('Hygiene Data'!G157)))</f>
        <v/>
      </c>
      <c r="DY163" s="272" t="str">
        <f ca="true">+IF(OFFSET('Hygiene Data'!$G$12,0,10*ROW('Hygiene Data'!G157))="","",OFFSET('Hygiene Data'!$G$12,0,10*ROW('Hygiene Data'!G157)))</f>
        <v/>
      </c>
      <c r="DZ163" s="272" t="str">
        <f ca="true">+IF(OFFSET('Hygiene Data'!$G$13,0,10*ROW('Hygiene Data'!G157))="","",OFFSET('Hygiene Data'!$G$13,0,10*ROW('Hygiene Data'!G157)))</f>
        <v/>
      </c>
      <c r="EA163" s="272" t="str">
        <f ca="true">+IF(OFFSET('Hygiene Data'!$H$11,0,10*ROW('Hygiene Data'!H157))="","",OFFSET('Hygiene Data'!$H$11,0,10*ROW('Hygiene Data'!H157)))</f>
        <v/>
      </c>
      <c r="EB163" s="272" t="str">
        <f ca="true">+IF(OFFSET('Hygiene Data'!$H$12,0,10*ROW('Hygiene Data'!H157))="","",OFFSET('Hygiene Data'!$H$12,0,10*ROW('Hygiene Data'!H157)))</f>
        <v/>
      </c>
      <c r="EC163" s="272" t="str">
        <f ca="true">+IF(OFFSET('Hygiene Data'!$H$13,0,10*ROW('Hygiene Data'!H157))="","",OFFSET('Hygiene Data'!$H$13,0,10*ROW('Hygiene Data'!H157)))</f>
        <v/>
      </c>
      <c r="ED163" s="272" t="str">
        <f ca="true">+IF(OFFSET('Hygiene Data'!$I$11,0,10*ROW('Hygiene Data'!I157))="","",OFFSET('Hygiene Data'!$I$11,0,10*ROW('Hygiene Data'!I157)))</f>
        <v/>
      </c>
      <c r="EE163" s="272" t="str">
        <f ca="true">+IF(OFFSET('Hygiene Data'!$I$12,0,10*ROW('Hygiene Data'!I157))="","",OFFSET('Hygiene Data'!$I$12,0,10*ROW('Hygiene Data'!I157)))</f>
        <v/>
      </c>
      <c r="EF163" s="272" t="str">
        <f ca="true">+IF(OFFSET('Hygiene Data'!$I$13,0,10*ROW('Hygiene Data'!I157))="","",OFFSET('Hygiene Data'!$I$13,0,10*ROW('Hygiene Data'!I157)))</f>
        <v/>
      </c>
    </row>
    <row xmlns:x14ac="http://schemas.microsoft.com/office/spreadsheetml/2009/9/ac" r="164" x14ac:dyDescent="0.2">
      <c r="A164" s="36" t="str">
        <f ca="true">+IF(OFFSET('Water Data'!$B$2,0,10*ROW('Water Data'!E158))="","",OFFSET('Water Data'!$B$2,0,10*ROW('Water Data'!E158)))</f>
        <v/>
      </c>
      <c r="B164" s="36" t="str">
        <f ca="true">+IF(OFFSET('Water Data'!$C$2,0,10*ROW('Water Data'!F158))="","",OFFSET('Water Data'!$C$2,0,10*ROW('Water Data'!F158)))</f>
        <v/>
      </c>
      <c r="C164" s="328" t="str">
        <f t="shared" ca="true" si="2"/>
        <v/>
      </c>
      <c r="D164" s="93"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93"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93"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93"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93"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93"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93"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93"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93"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93"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93"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93"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93"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93"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93"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93"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93"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93"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94"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94"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94"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94"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94"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94"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94"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94"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94"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94"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94"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94"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94"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94"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94"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94"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94"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94"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94"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94"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94"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94"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94"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94"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94"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94"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94"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94"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94"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94"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95"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95"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95"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95"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95"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95"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95"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95"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95"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95"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95"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95"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95"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95"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95"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95"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95"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95"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72"/>
      <c r="BS164" s="272" t="str">
        <f ca="true">+IF(OFFSET('Water Data'!$D$27,0,10*ROW('Water Data'!D158))="","",OFFSET('Water Data'!$D$27,0,10*ROW('Water Data'!D158)))</f>
        <v/>
      </c>
      <c r="BT164" s="272" t="str">
        <f ca="true">+IF(OFFSET('Water Data'!$D$28,0,10*ROW('Water Data'!D158))="","",OFFSET('Water Data'!$D$28,0,10*ROW('Water Data'!D158)))</f>
        <v/>
      </c>
      <c r="BU164" s="272" t="str">
        <f ca="true">+IF(OFFSET('Water Data'!$D$29,0,10*ROW('Water Data'!D158))="","",OFFSET('Water Data'!$D$29,0,10*ROW('Water Data'!D158)))</f>
        <v/>
      </c>
      <c r="BV164" s="272" t="str">
        <f ca="true">+IF(OFFSET('Water Data'!$E$27,0,10*ROW('Water Data'!E158))="","",OFFSET('Water Data'!$E$27,0,10*ROW('Water Data'!E158)))</f>
        <v/>
      </c>
      <c r="BW164" s="272" t="str">
        <f ca="true">+IF(OFFSET('Water Data'!$E$28,0,10*ROW('Water Data'!E158))="","",OFFSET('Water Data'!$E$28,0,10*ROW('Water Data'!E158)))</f>
        <v/>
      </c>
      <c r="BX164" s="272" t="str">
        <f ca="true">+IF(OFFSET('Water Data'!$E$29,0,10*ROW('Water Data'!E158))="","",OFFSET('Water Data'!$E$29,0,10*ROW('Water Data'!E158)))</f>
        <v/>
      </c>
      <c r="BY164" s="272" t="str">
        <f ca="true">+IF(OFFSET('Water Data'!$F$27,0,10*ROW('Water Data'!F158))="","",OFFSET('Water Data'!$F$27,0,10*ROW('Water Data'!F158)))</f>
        <v/>
      </c>
      <c r="BZ164" s="272" t="str">
        <f ca="true">+IF(OFFSET('Water Data'!$F$28,0,10*ROW('Water Data'!F158))="","",OFFSET('Water Data'!$F$28,0,10*ROW('Water Data'!F158)))</f>
        <v/>
      </c>
      <c r="CA164" s="272" t="str">
        <f ca="true">+IF(OFFSET('Water Data'!$F$29,0,10*ROW('Water Data'!F158))="","",OFFSET('Water Data'!$F$29,0,10*ROW('Water Data'!F158)))</f>
        <v/>
      </c>
      <c r="CB164" s="272" t="str">
        <f ca="true">+IF(OFFSET('Water Data'!$G$27,0,10*ROW('Water Data'!G158))="","",OFFSET('Water Data'!$G$27,0,10*ROW('Water Data'!G158)))</f>
        <v/>
      </c>
      <c r="CC164" s="272" t="str">
        <f ca="true">+IF(OFFSET('Water Data'!$G$28,0,10*ROW('Water Data'!G158))="","",OFFSET('Water Data'!$G$28,0,10*ROW('Water Data'!G158)))</f>
        <v/>
      </c>
      <c r="CD164" s="272" t="str">
        <f ca="true">+IF(OFFSET('Water Data'!$G$29,0,10*ROW('Water Data'!G158))="","",OFFSET('Water Data'!$G$29,0,10*ROW('Water Data'!G158)))</f>
        <v/>
      </c>
      <c r="CE164" s="272" t="str">
        <f ca="true">+IF(OFFSET('Water Data'!$H$27,0,10*ROW('Water Data'!H158))="","",OFFSET('Water Data'!$H$27,0,10*ROW('Water Data'!H158)))</f>
        <v/>
      </c>
      <c r="CF164" s="272" t="str">
        <f ca="true">+IF(OFFSET('Water Data'!$H$28,0,10*ROW('Water Data'!H158))="","",OFFSET('Water Data'!$H$28,0,10*ROW('Water Data'!H158)))</f>
        <v/>
      </c>
      <c r="CG164" s="272" t="str">
        <f ca="true">+IF(OFFSET('Water Data'!$H$29,0,10*ROW('Water Data'!H158))="","",OFFSET('Water Data'!$H$29,0,10*ROW('Water Data'!H158)))</f>
        <v/>
      </c>
      <c r="CH164" s="272" t="str">
        <f ca="true">+IF(OFFSET('Water Data'!$I$27,0,10*ROW('Water Data'!I158))="","",OFFSET('Water Data'!$I$27,0,10*ROW('Water Data'!I158)))</f>
        <v/>
      </c>
      <c r="CI164" s="272" t="str">
        <f ca="true">+IF(OFFSET('Water Data'!$I$28,0,10*ROW('Water Data'!I158))="","",OFFSET('Water Data'!$I$28,0,10*ROW('Water Data'!I158)))</f>
        <v/>
      </c>
      <c r="CJ164" s="272" t="str">
        <f ca="true">+IF(OFFSET('Water Data'!$I$29,0,10*ROW('Water Data'!I158))="","",OFFSET('Water Data'!$I$29,0,10*ROW('Water Data'!I158)))</f>
        <v/>
      </c>
      <c r="CK164" s="272" t="str">
        <f ca="true">+IF(OFFSET('Sanitation Data'!$D$28,0,10*ROW('Sanitation Data'!D158))="","",OFFSET('Sanitation Data'!$D$28,0,10*ROW('Sanitation Data'!D158)))</f>
        <v/>
      </c>
      <c r="CL164" s="272" t="str">
        <f ca="true">+IF(OFFSET('Sanitation Data'!$D$29,0,10*ROW('Sanitation Data'!D158))="","",OFFSET('Sanitation Data'!$D$29,0,10*ROW('Sanitation Data'!D158)))</f>
        <v/>
      </c>
      <c r="CM164" s="272" t="str">
        <f ca="true">+IF(OFFSET('Sanitation Data'!$D$30,0,10*ROW('Sanitation Data'!D158))="","",OFFSET('Sanitation Data'!$D$30,0,10*ROW('Sanitation Data'!D158)))</f>
        <v/>
      </c>
      <c r="CN164" s="272" t="str">
        <f ca="true">+IF(OFFSET('Sanitation Data'!$D$31,0,10*ROW('Sanitation Data'!D158))="","",OFFSET('Sanitation Data'!$D$31,0,10*ROW('Sanitation Data'!D158)))</f>
        <v/>
      </c>
      <c r="CO164" s="272" t="str">
        <f ca="true">+IF(OFFSET('Sanitation Data'!$D$32,0,10*ROW('Sanitation Data'!D158))="","",OFFSET('Sanitation Data'!$D$32,0,10*ROW('Sanitation Data'!D158)))</f>
        <v/>
      </c>
      <c r="CP164" s="272" t="str">
        <f ca="true">+IF(OFFSET('Sanitation Data'!$E$28,0,10*ROW('Sanitation Data'!E158))="","",OFFSET('Sanitation Data'!$E$28,0,10*ROW('Sanitation Data'!E158)))</f>
        <v/>
      </c>
      <c r="CQ164" s="272" t="str">
        <f ca="true">+IF(OFFSET('Sanitation Data'!$E$29,0,10*ROW('Sanitation Data'!E158))="","",OFFSET('Sanitation Data'!$E$29,0,10*ROW('Sanitation Data'!E158)))</f>
        <v/>
      </c>
      <c r="CR164" s="272" t="str">
        <f ca="true">+IF(OFFSET('Sanitation Data'!$E$30,0,10*ROW('Sanitation Data'!E158))="","",OFFSET('Sanitation Data'!$E$30,0,10*ROW('Sanitation Data'!E158)))</f>
        <v/>
      </c>
      <c r="CS164" s="272" t="str">
        <f ca="true">+IF(OFFSET('Sanitation Data'!$E$31,0,10*ROW('Sanitation Data'!E158))="","",OFFSET('Sanitation Data'!$E$31,0,10*ROW('Sanitation Data'!E158)))</f>
        <v/>
      </c>
      <c r="CT164" s="272" t="str">
        <f ca="true">+IF(OFFSET('Sanitation Data'!$E$32,0,10*ROW('Sanitation Data'!E158))="","",OFFSET('Sanitation Data'!$E$32,0,10*ROW('Sanitation Data'!E158)))</f>
        <v/>
      </c>
      <c r="CU164" s="272" t="str">
        <f ca="true">+IF(OFFSET('Sanitation Data'!$F$28,0,10*ROW('Sanitation Data'!F158))="","",OFFSET('Sanitation Data'!$F$28,0,10*ROW('Sanitation Data'!F158)))</f>
        <v/>
      </c>
      <c r="CV164" s="272" t="str">
        <f ca="true">+IF(OFFSET('Sanitation Data'!$F$29,0,10*ROW('Sanitation Data'!F158))="","",OFFSET('Sanitation Data'!$F$29,0,10*ROW('Sanitation Data'!F158)))</f>
        <v/>
      </c>
      <c r="CW164" s="272" t="str">
        <f ca="true">+IF(OFFSET('Sanitation Data'!$F$30,0,10*ROW('Sanitation Data'!F158))="","",OFFSET('Sanitation Data'!$F$30,0,10*ROW('Sanitation Data'!F158)))</f>
        <v/>
      </c>
      <c r="CX164" s="272" t="str">
        <f ca="true">+IF(OFFSET('Sanitation Data'!$F$31,0,10*ROW('Sanitation Data'!F158))="","",OFFSET('Sanitation Data'!$F$31,0,10*ROW('Sanitation Data'!F158)))</f>
        <v/>
      </c>
      <c r="CY164" s="272" t="str">
        <f ca="true">+IF(OFFSET('Sanitation Data'!$F$32,0,10*ROW('Sanitation Data'!F158))="","",OFFSET('Sanitation Data'!$F$32,0,10*ROW('Sanitation Data'!F158)))</f>
        <v/>
      </c>
      <c r="CZ164" s="272" t="str">
        <f ca="true">+IF(OFFSET('Sanitation Data'!$G$28,0,10*ROW('Sanitation Data'!G158))="","",OFFSET('Sanitation Data'!$G$28,0,10*ROW('Sanitation Data'!G158)))</f>
        <v/>
      </c>
      <c r="DA164" s="272" t="str">
        <f ca="true">+IF(OFFSET('Sanitation Data'!$G$29,0,10*ROW('Sanitation Data'!G158))="","",OFFSET('Sanitation Data'!$G$29,0,10*ROW('Sanitation Data'!G158)))</f>
        <v/>
      </c>
      <c r="DB164" s="272" t="str">
        <f ca="true">+IF(OFFSET('Sanitation Data'!$G$30,0,10*ROW('Sanitation Data'!G158))="","",OFFSET('Sanitation Data'!$G$30,0,10*ROW('Sanitation Data'!G158)))</f>
        <v/>
      </c>
      <c r="DC164" s="272" t="str">
        <f ca="true">+IF(OFFSET('Sanitation Data'!$G$31,0,10*ROW('Sanitation Data'!G158))="","",OFFSET('Sanitation Data'!$G$31,0,10*ROW('Sanitation Data'!G158)))</f>
        <v/>
      </c>
      <c r="DD164" s="272" t="str">
        <f ca="true">+IF(OFFSET('Sanitation Data'!$G$32,0,10*ROW('Sanitation Data'!G158))="","",OFFSET('Sanitation Data'!$G$32,0,10*ROW('Sanitation Data'!G158)))</f>
        <v/>
      </c>
      <c r="DE164" s="272" t="str">
        <f ca="true">+IF(OFFSET('Sanitation Data'!$H$28,0,10*ROW('Sanitation Data'!H158))="","",OFFSET('Sanitation Data'!$H$28,0,10*ROW('Sanitation Data'!H158)))</f>
        <v/>
      </c>
      <c r="DF164" s="272" t="str">
        <f ca="true">+IF(OFFSET('Sanitation Data'!$H$29,0,10*ROW('Sanitation Data'!H158))="","",OFFSET('Sanitation Data'!$H$29,0,10*ROW('Sanitation Data'!H158)))</f>
        <v/>
      </c>
      <c r="DG164" s="272" t="str">
        <f ca="true">+IF(OFFSET('Sanitation Data'!$H$30,0,10*ROW('Sanitation Data'!H158))="","",OFFSET('Sanitation Data'!$H$30,0,10*ROW('Sanitation Data'!H158)))</f>
        <v/>
      </c>
      <c r="DH164" s="272" t="str">
        <f ca="true">+IF(OFFSET('Sanitation Data'!$H$31,0,10*ROW('Sanitation Data'!H158))="","",OFFSET('Sanitation Data'!$H$31,0,10*ROW('Sanitation Data'!H158)))</f>
        <v/>
      </c>
      <c r="DI164" s="272" t="str">
        <f ca="true">+IF(OFFSET('Sanitation Data'!$H$32,0,10*ROW('Sanitation Data'!H158))="","",OFFSET('Sanitation Data'!$H$32,0,10*ROW('Sanitation Data'!H158)))</f>
        <v/>
      </c>
      <c r="DJ164" s="272" t="str">
        <f ca="true">+IF(OFFSET('Sanitation Data'!$I$28,0,10*ROW('Sanitation Data'!I158))="","",OFFSET('Sanitation Data'!$I$28,0,10*ROW('Sanitation Data'!I158)))</f>
        <v/>
      </c>
      <c r="DK164" s="272" t="str">
        <f ca="true">+IF(OFFSET('Sanitation Data'!$I$29,0,10*ROW('Sanitation Data'!I158))="","",OFFSET('Sanitation Data'!$I$29,0,10*ROW('Sanitation Data'!I158)))</f>
        <v/>
      </c>
      <c r="DL164" s="272" t="str">
        <f ca="true">+IF(OFFSET('Sanitation Data'!$I$30,0,10*ROW('Sanitation Data'!I158))="","",OFFSET('Sanitation Data'!$I$30,0,10*ROW('Sanitation Data'!I158)))</f>
        <v/>
      </c>
      <c r="DM164" s="272" t="str">
        <f ca="true">+IF(OFFSET('Sanitation Data'!$I$31,0,10*ROW('Sanitation Data'!I158))="","",OFFSET('Sanitation Data'!$I$31,0,10*ROW('Sanitation Data'!I158)))</f>
        <v/>
      </c>
      <c r="DN164" s="272" t="str">
        <f ca="true">+IF(OFFSET('Sanitation Data'!$I$32,0,10*ROW('Sanitation Data'!I158))="","",OFFSET('Sanitation Data'!$I$32,0,10*ROW('Sanitation Data'!I158)))</f>
        <v/>
      </c>
      <c r="DO164" s="272" t="str">
        <f ca="true">+IF(OFFSET('Hygiene Data'!$D$11,0,10*ROW('Hygiene Data'!D158))="","",OFFSET('Hygiene Data'!$D$11,0,10*ROW('Hygiene Data'!D158)))</f>
        <v/>
      </c>
      <c r="DP164" s="272" t="str">
        <f ca="true">+IF(OFFSET('Hygiene Data'!$D$12,0,10*ROW('Hygiene Data'!D158))="","",OFFSET('Hygiene Data'!$D$12,0,10*ROW('Hygiene Data'!D158)))</f>
        <v/>
      </c>
      <c r="DQ164" s="272" t="str">
        <f ca="true">+IF(OFFSET('Hygiene Data'!$D$13,0,10*ROW('Hygiene Data'!D158))="","",OFFSET('Hygiene Data'!$D$13,0,10*ROW('Hygiene Data'!D158)))</f>
        <v/>
      </c>
      <c r="DR164" s="272" t="str">
        <f ca="true">+IF(OFFSET('Hygiene Data'!$E$11,0,10*ROW('Hygiene Data'!E158))="","",OFFSET('Hygiene Data'!$E$11,0,10*ROW('Hygiene Data'!E158)))</f>
        <v/>
      </c>
      <c r="DS164" s="272" t="str">
        <f ca="true">+IF(OFFSET('Hygiene Data'!$E$12,0,10*ROW('Hygiene Data'!E158))="","",OFFSET('Hygiene Data'!$E$12,0,10*ROW('Hygiene Data'!E158)))</f>
        <v/>
      </c>
      <c r="DT164" s="272" t="str">
        <f ca="true">+IF(OFFSET('Hygiene Data'!$E$13,0,10*ROW('Hygiene Data'!E158))="","",OFFSET('Hygiene Data'!$E$13,0,10*ROW('Hygiene Data'!E158)))</f>
        <v/>
      </c>
      <c r="DU164" s="272" t="str">
        <f ca="true">+IF(OFFSET('Hygiene Data'!$F$11,0,10*ROW('Hygiene Data'!F158))="","",OFFSET('Hygiene Data'!$F$11,0,10*ROW('Hygiene Data'!F158)))</f>
        <v/>
      </c>
      <c r="DV164" s="272" t="str">
        <f ca="true">+IF(OFFSET('Hygiene Data'!$F$12,0,10*ROW('Hygiene Data'!F158))="","",OFFSET('Hygiene Data'!$F$12,0,10*ROW('Hygiene Data'!F158)))</f>
        <v/>
      </c>
      <c r="DW164" s="272" t="str">
        <f ca="true">+IF(OFFSET('Hygiene Data'!$F$13,0,10*ROW('Hygiene Data'!F158))="","",OFFSET('Hygiene Data'!$F$13,0,10*ROW('Hygiene Data'!F158)))</f>
        <v/>
      </c>
      <c r="DX164" s="272" t="str">
        <f ca="true">+IF(OFFSET('Hygiene Data'!$G$11,0,10*ROW('Hygiene Data'!G158))="","",OFFSET('Hygiene Data'!$G$11,0,10*ROW('Hygiene Data'!G158)))</f>
        <v/>
      </c>
      <c r="DY164" s="272" t="str">
        <f ca="true">+IF(OFFSET('Hygiene Data'!$G$12,0,10*ROW('Hygiene Data'!G158))="","",OFFSET('Hygiene Data'!$G$12,0,10*ROW('Hygiene Data'!G158)))</f>
        <v/>
      </c>
      <c r="DZ164" s="272" t="str">
        <f ca="true">+IF(OFFSET('Hygiene Data'!$G$13,0,10*ROW('Hygiene Data'!G158))="","",OFFSET('Hygiene Data'!$G$13,0,10*ROW('Hygiene Data'!G158)))</f>
        <v/>
      </c>
      <c r="EA164" s="272" t="str">
        <f ca="true">+IF(OFFSET('Hygiene Data'!$H$11,0,10*ROW('Hygiene Data'!H158))="","",OFFSET('Hygiene Data'!$H$11,0,10*ROW('Hygiene Data'!H158)))</f>
        <v/>
      </c>
      <c r="EB164" s="272" t="str">
        <f ca="true">+IF(OFFSET('Hygiene Data'!$H$12,0,10*ROW('Hygiene Data'!H158))="","",OFFSET('Hygiene Data'!$H$12,0,10*ROW('Hygiene Data'!H158)))</f>
        <v/>
      </c>
      <c r="EC164" s="272" t="str">
        <f ca="true">+IF(OFFSET('Hygiene Data'!$H$13,0,10*ROW('Hygiene Data'!H158))="","",OFFSET('Hygiene Data'!$H$13,0,10*ROW('Hygiene Data'!H158)))</f>
        <v/>
      </c>
      <c r="ED164" s="272" t="str">
        <f ca="true">+IF(OFFSET('Hygiene Data'!$I$11,0,10*ROW('Hygiene Data'!I158))="","",OFFSET('Hygiene Data'!$I$11,0,10*ROW('Hygiene Data'!I158)))</f>
        <v/>
      </c>
      <c r="EE164" s="272" t="str">
        <f ca="true">+IF(OFFSET('Hygiene Data'!$I$12,0,10*ROW('Hygiene Data'!I158))="","",OFFSET('Hygiene Data'!$I$12,0,10*ROW('Hygiene Data'!I158)))</f>
        <v/>
      </c>
      <c r="EF164" s="272" t="str">
        <f ca="true">+IF(OFFSET('Hygiene Data'!$I$13,0,10*ROW('Hygiene Data'!I158))="","",OFFSET('Hygiene Data'!$I$13,0,10*ROW('Hygiene Data'!I158)))</f>
        <v/>
      </c>
    </row>
    <row xmlns:x14ac="http://schemas.microsoft.com/office/spreadsheetml/2009/9/ac" r="165" x14ac:dyDescent="0.2">
      <c r="A165" s="36" t="str">
        <f ca="true">+IF(OFFSET('Water Data'!$B$2,0,10*ROW('Water Data'!E159))="","",OFFSET('Water Data'!$B$2,0,10*ROW('Water Data'!E159)))</f>
        <v/>
      </c>
      <c r="B165" s="36" t="str">
        <f ca="true">+IF(OFFSET('Water Data'!$C$2,0,10*ROW('Water Data'!F159))="","",OFFSET('Water Data'!$C$2,0,10*ROW('Water Data'!F159)))</f>
        <v/>
      </c>
      <c r="C165" s="328" t="str">
        <f t="shared" ca="true" si="2"/>
        <v/>
      </c>
      <c r="D165" s="93"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93"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93"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93"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93"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93"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93"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93"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93"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93"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93"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93"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93"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93"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93"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93"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93"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93"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94"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94"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94"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94"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94"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94"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94"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94"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94"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94"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94"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94"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94"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94"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94"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94"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94"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94"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94"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94"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94"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94"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94"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94"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94"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94"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94"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94"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94"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94"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95"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95"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95"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95"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95"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95"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95"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95"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95"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95"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95"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95"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95"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95"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95"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95"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95"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95"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72"/>
      <c r="BS165" s="272" t="str">
        <f ca="true">+IF(OFFSET('Water Data'!$D$27,0,10*ROW('Water Data'!D159))="","",OFFSET('Water Data'!$D$27,0,10*ROW('Water Data'!D159)))</f>
        <v/>
      </c>
      <c r="BT165" s="272" t="str">
        <f ca="true">+IF(OFFSET('Water Data'!$D$28,0,10*ROW('Water Data'!D159))="","",OFFSET('Water Data'!$D$28,0,10*ROW('Water Data'!D159)))</f>
        <v/>
      </c>
      <c r="BU165" s="272" t="str">
        <f ca="true">+IF(OFFSET('Water Data'!$D$29,0,10*ROW('Water Data'!D159))="","",OFFSET('Water Data'!$D$29,0,10*ROW('Water Data'!D159)))</f>
        <v/>
      </c>
      <c r="BV165" s="272" t="str">
        <f ca="true">+IF(OFFSET('Water Data'!$E$27,0,10*ROW('Water Data'!E159))="","",OFFSET('Water Data'!$E$27,0,10*ROW('Water Data'!E159)))</f>
        <v/>
      </c>
      <c r="BW165" s="272" t="str">
        <f ca="true">+IF(OFFSET('Water Data'!$E$28,0,10*ROW('Water Data'!E159))="","",OFFSET('Water Data'!$E$28,0,10*ROW('Water Data'!E159)))</f>
        <v/>
      </c>
      <c r="BX165" s="272" t="str">
        <f ca="true">+IF(OFFSET('Water Data'!$E$29,0,10*ROW('Water Data'!E159))="","",OFFSET('Water Data'!$E$29,0,10*ROW('Water Data'!E159)))</f>
        <v/>
      </c>
      <c r="BY165" s="272" t="str">
        <f ca="true">+IF(OFFSET('Water Data'!$F$27,0,10*ROW('Water Data'!F159))="","",OFFSET('Water Data'!$F$27,0,10*ROW('Water Data'!F159)))</f>
        <v/>
      </c>
      <c r="BZ165" s="272" t="str">
        <f ca="true">+IF(OFFSET('Water Data'!$F$28,0,10*ROW('Water Data'!F159))="","",OFFSET('Water Data'!$F$28,0,10*ROW('Water Data'!F159)))</f>
        <v/>
      </c>
      <c r="CA165" s="272" t="str">
        <f ca="true">+IF(OFFSET('Water Data'!$F$29,0,10*ROW('Water Data'!F159))="","",OFFSET('Water Data'!$F$29,0,10*ROW('Water Data'!F159)))</f>
        <v/>
      </c>
      <c r="CB165" s="272" t="str">
        <f ca="true">+IF(OFFSET('Water Data'!$G$27,0,10*ROW('Water Data'!G159))="","",OFFSET('Water Data'!$G$27,0,10*ROW('Water Data'!G159)))</f>
        <v/>
      </c>
      <c r="CC165" s="272" t="str">
        <f ca="true">+IF(OFFSET('Water Data'!$G$28,0,10*ROW('Water Data'!G159))="","",OFFSET('Water Data'!$G$28,0,10*ROW('Water Data'!G159)))</f>
        <v/>
      </c>
      <c r="CD165" s="272" t="str">
        <f ca="true">+IF(OFFSET('Water Data'!$G$29,0,10*ROW('Water Data'!G159))="","",OFFSET('Water Data'!$G$29,0,10*ROW('Water Data'!G159)))</f>
        <v/>
      </c>
      <c r="CE165" s="272" t="str">
        <f ca="true">+IF(OFFSET('Water Data'!$H$27,0,10*ROW('Water Data'!H159))="","",OFFSET('Water Data'!$H$27,0,10*ROW('Water Data'!H159)))</f>
        <v/>
      </c>
      <c r="CF165" s="272" t="str">
        <f ca="true">+IF(OFFSET('Water Data'!$H$28,0,10*ROW('Water Data'!H159))="","",OFFSET('Water Data'!$H$28,0,10*ROW('Water Data'!H159)))</f>
        <v/>
      </c>
      <c r="CG165" s="272" t="str">
        <f ca="true">+IF(OFFSET('Water Data'!$H$29,0,10*ROW('Water Data'!H159))="","",OFFSET('Water Data'!$H$29,0,10*ROW('Water Data'!H159)))</f>
        <v/>
      </c>
      <c r="CH165" s="272" t="str">
        <f ca="true">+IF(OFFSET('Water Data'!$I$27,0,10*ROW('Water Data'!I159))="","",OFFSET('Water Data'!$I$27,0,10*ROW('Water Data'!I159)))</f>
        <v/>
      </c>
      <c r="CI165" s="272" t="str">
        <f ca="true">+IF(OFFSET('Water Data'!$I$28,0,10*ROW('Water Data'!I159))="","",OFFSET('Water Data'!$I$28,0,10*ROW('Water Data'!I159)))</f>
        <v/>
      </c>
      <c r="CJ165" s="272" t="str">
        <f ca="true">+IF(OFFSET('Water Data'!$I$29,0,10*ROW('Water Data'!I159))="","",OFFSET('Water Data'!$I$29,0,10*ROW('Water Data'!I159)))</f>
        <v/>
      </c>
      <c r="CK165" s="272" t="str">
        <f ca="true">+IF(OFFSET('Sanitation Data'!$D$28,0,10*ROW('Sanitation Data'!D159))="","",OFFSET('Sanitation Data'!$D$28,0,10*ROW('Sanitation Data'!D159)))</f>
        <v/>
      </c>
      <c r="CL165" s="272" t="str">
        <f ca="true">+IF(OFFSET('Sanitation Data'!$D$29,0,10*ROW('Sanitation Data'!D159))="","",OFFSET('Sanitation Data'!$D$29,0,10*ROW('Sanitation Data'!D159)))</f>
        <v/>
      </c>
      <c r="CM165" s="272" t="str">
        <f ca="true">+IF(OFFSET('Sanitation Data'!$D$30,0,10*ROW('Sanitation Data'!D159))="","",OFFSET('Sanitation Data'!$D$30,0,10*ROW('Sanitation Data'!D159)))</f>
        <v/>
      </c>
      <c r="CN165" s="272" t="str">
        <f ca="true">+IF(OFFSET('Sanitation Data'!$D$31,0,10*ROW('Sanitation Data'!D159))="","",OFFSET('Sanitation Data'!$D$31,0,10*ROW('Sanitation Data'!D159)))</f>
        <v/>
      </c>
      <c r="CO165" s="272" t="str">
        <f ca="true">+IF(OFFSET('Sanitation Data'!$D$32,0,10*ROW('Sanitation Data'!D159))="","",OFFSET('Sanitation Data'!$D$32,0,10*ROW('Sanitation Data'!D159)))</f>
        <v/>
      </c>
      <c r="CP165" s="272" t="str">
        <f ca="true">+IF(OFFSET('Sanitation Data'!$E$28,0,10*ROW('Sanitation Data'!E159))="","",OFFSET('Sanitation Data'!$E$28,0,10*ROW('Sanitation Data'!E159)))</f>
        <v/>
      </c>
      <c r="CQ165" s="272" t="str">
        <f ca="true">+IF(OFFSET('Sanitation Data'!$E$29,0,10*ROW('Sanitation Data'!E159))="","",OFFSET('Sanitation Data'!$E$29,0,10*ROW('Sanitation Data'!E159)))</f>
        <v/>
      </c>
      <c r="CR165" s="272" t="str">
        <f ca="true">+IF(OFFSET('Sanitation Data'!$E$30,0,10*ROW('Sanitation Data'!E159))="","",OFFSET('Sanitation Data'!$E$30,0,10*ROW('Sanitation Data'!E159)))</f>
        <v/>
      </c>
      <c r="CS165" s="272" t="str">
        <f ca="true">+IF(OFFSET('Sanitation Data'!$E$31,0,10*ROW('Sanitation Data'!E159))="","",OFFSET('Sanitation Data'!$E$31,0,10*ROW('Sanitation Data'!E159)))</f>
        <v/>
      </c>
      <c r="CT165" s="272" t="str">
        <f ca="true">+IF(OFFSET('Sanitation Data'!$E$32,0,10*ROW('Sanitation Data'!E159))="","",OFFSET('Sanitation Data'!$E$32,0,10*ROW('Sanitation Data'!E159)))</f>
        <v/>
      </c>
      <c r="CU165" s="272" t="str">
        <f ca="true">+IF(OFFSET('Sanitation Data'!$F$28,0,10*ROW('Sanitation Data'!F159))="","",OFFSET('Sanitation Data'!$F$28,0,10*ROW('Sanitation Data'!F159)))</f>
        <v/>
      </c>
      <c r="CV165" s="272" t="str">
        <f ca="true">+IF(OFFSET('Sanitation Data'!$F$29,0,10*ROW('Sanitation Data'!F159))="","",OFFSET('Sanitation Data'!$F$29,0,10*ROW('Sanitation Data'!F159)))</f>
        <v/>
      </c>
      <c r="CW165" s="272" t="str">
        <f ca="true">+IF(OFFSET('Sanitation Data'!$F$30,0,10*ROW('Sanitation Data'!F159))="","",OFFSET('Sanitation Data'!$F$30,0,10*ROW('Sanitation Data'!F159)))</f>
        <v/>
      </c>
      <c r="CX165" s="272" t="str">
        <f ca="true">+IF(OFFSET('Sanitation Data'!$F$31,0,10*ROW('Sanitation Data'!F159))="","",OFFSET('Sanitation Data'!$F$31,0,10*ROW('Sanitation Data'!F159)))</f>
        <v/>
      </c>
      <c r="CY165" s="272" t="str">
        <f ca="true">+IF(OFFSET('Sanitation Data'!$F$32,0,10*ROW('Sanitation Data'!F159))="","",OFFSET('Sanitation Data'!$F$32,0,10*ROW('Sanitation Data'!F159)))</f>
        <v/>
      </c>
      <c r="CZ165" s="272" t="str">
        <f ca="true">+IF(OFFSET('Sanitation Data'!$G$28,0,10*ROW('Sanitation Data'!G159))="","",OFFSET('Sanitation Data'!$G$28,0,10*ROW('Sanitation Data'!G159)))</f>
        <v/>
      </c>
      <c r="DA165" s="272" t="str">
        <f ca="true">+IF(OFFSET('Sanitation Data'!$G$29,0,10*ROW('Sanitation Data'!G159))="","",OFFSET('Sanitation Data'!$G$29,0,10*ROW('Sanitation Data'!G159)))</f>
        <v/>
      </c>
      <c r="DB165" s="272" t="str">
        <f ca="true">+IF(OFFSET('Sanitation Data'!$G$30,0,10*ROW('Sanitation Data'!G159))="","",OFFSET('Sanitation Data'!$G$30,0,10*ROW('Sanitation Data'!G159)))</f>
        <v/>
      </c>
      <c r="DC165" s="272" t="str">
        <f ca="true">+IF(OFFSET('Sanitation Data'!$G$31,0,10*ROW('Sanitation Data'!G159))="","",OFFSET('Sanitation Data'!$G$31,0,10*ROW('Sanitation Data'!G159)))</f>
        <v/>
      </c>
      <c r="DD165" s="272" t="str">
        <f ca="true">+IF(OFFSET('Sanitation Data'!$G$32,0,10*ROW('Sanitation Data'!G159))="","",OFFSET('Sanitation Data'!$G$32,0,10*ROW('Sanitation Data'!G159)))</f>
        <v/>
      </c>
      <c r="DE165" s="272" t="str">
        <f ca="true">+IF(OFFSET('Sanitation Data'!$H$28,0,10*ROW('Sanitation Data'!H159))="","",OFFSET('Sanitation Data'!$H$28,0,10*ROW('Sanitation Data'!H159)))</f>
        <v/>
      </c>
      <c r="DF165" s="272" t="str">
        <f ca="true">+IF(OFFSET('Sanitation Data'!$H$29,0,10*ROW('Sanitation Data'!H159))="","",OFFSET('Sanitation Data'!$H$29,0,10*ROW('Sanitation Data'!H159)))</f>
        <v/>
      </c>
      <c r="DG165" s="272" t="str">
        <f ca="true">+IF(OFFSET('Sanitation Data'!$H$30,0,10*ROW('Sanitation Data'!H159))="","",OFFSET('Sanitation Data'!$H$30,0,10*ROW('Sanitation Data'!H159)))</f>
        <v/>
      </c>
      <c r="DH165" s="272" t="str">
        <f ca="true">+IF(OFFSET('Sanitation Data'!$H$31,0,10*ROW('Sanitation Data'!H159))="","",OFFSET('Sanitation Data'!$H$31,0,10*ROW('Sanitation Data'!H159)))</f>
        <v/>
      </c>
      <c r="DI165" s="272" t="str">
        <f ca="true">+IF(OFFSET('Sanitation Data'!$H$32,0,10*ROW('Sanitation Data'!H159))="","",OFFSET('Sanitation Data'!$H$32,0,10*ROW('Sanitation Data'!H159)))</f>
        <v/>
      </c>
      <c r="DJ165" s="272" t="str">
        <f ca="true">+IF(OFFSET('Sanitation Data'!$I$28,0,10*ROW('Sanitation Data'!I159))="","",OFFSET('Sanitation Data'!$I$28,0,10*ROW('Sanitation Data'!I159)))</f>
        <v/>
      </c>
      <c r="DK165" s="272" t="str">
        <f ca="true">+IF(OFFSET('Sanitation Data'!$I$29,0,10*ROW('Sanitation Data'!I159))="","",OFFSET('Sanitation Data'!$I$29,0,10*ROW('Sanitation Data'!I159)))</f>
        <v/>
      </c>
      <c r="DL165" s="272" t="str">
        <f ca="true">+IF(OFFSET('Sanitation Data'!$I$30,0,10*ROW('Sanitation Data'!I159))="","",OFFSET('Sanitation Data'!$I$30,0,10*ROW('Sanitation Data'!I159)))</f>
        <v/>
      </c>
      <c r="DM165" s="272" t="str">
        <f ca="true">+IF(OFFSET('Sanitation Data'!$I$31,0,10*ROW('Sanitation Data'!I159))="","",OFFSET('Sanitation Data'!$I$31,0,10*ROW('Sanitation Data'!I159)))</f>
        <v/>
      </c>
      <c r="DN165" s="272" t="str">
        <f ca="true">+IF(OFFSET('Sanitation Data'!$I$32,0,10*ROW('Sanitation Data'!I159))="","",OFFSET('Sanitation Data'!$I$32,0,10*ROW('Sanitation Data'!I159)))</f>
        <v/>
      </c>
      <c r="DO165" s="272" t="str">
        <f ca="true">+IF(OFFSET('Hygiene Data'!$D$11,0,10*ROW('Hygiene Data'!D159))="","",OFFSET('Hygiene Data'!$D$11,0,10*ROW('Hygiene Data'!D159)))</f>
        <v/>
      </c>
      <c r="DP165" s="272" t="str">
        <f ca="true">+IF(OFFSET('Hygiene Data'!$D$12,0,10*ROW('Hygiene Data'!D159))="","",OFFSET('Hygiene Data'!$D$12,0,10*ROW('Hygiene Data'!D159)))</f>
        <v/>
      </c>
      <c r="DQ165" s="272" t="str">
        <f ca="true">+IF(OFFSET('Hygiene Data'!$D$13,0,10*ROW('Hygiene Data'!D159))="","",OFFSET('Hygiene Data'!$D$13,0,10*ROW('Hygiene Data'!D159)))</f>
        <v/>
      </c>
      <c r="DR165" s="272" t="str">
        <f ca="true">+IF(OFFSET('Hygiene Data'!$E$11,0,10*ROW('Hygiene Data'!E159))="","",OFFSET('Hygiene Data'!$E$11,0,10*ROW('Hygiene Data'!E159)))</f>
        <v/>
      </c>
      <c r="DS165" s="272" t="str">
        <f ca="true">+IF(OFFSET('Hygiene Data'!$E$12,0,10*ROW('Hygiene Data'!E159))="","",OFFSET('Hygiene Data'!$E$12,0,10*ROW('Hygiene Data'!E159)))</f>
        <v/>
      </c>
      <c r="DT165" s="272" t="str">
        <f ca="true">+IF(OFFSET('Hygiene Data'!$E$13,0,10*ROW('Hygiene Data'!E159))="","",OFFSET('Hygiene Data'!$E$13,0,10*ROW('Hygiene Data'!E159)))</f>
        <v/>
      </c>
      <c r="DU165" s="272" t="str">
        <f ca="true">+IF(OFFSET('Hygiene Data'!$F$11,0,10*ROW('Hygiene Data'!F159))="","",OFFSET('Hygiene Data'!$F$11,0,10*ROW('Hygiene Data'!F159)))</f>
        <v/>
      </c>
      <c r="DV165" s="272" t="str">
        <f ca="true">+IF(OFFSET('Hygiene Data'!$F$12,0,10*ROW('Hygiene Data'!F159))="","",OFFSET('Hygiene Data'!$F$12,0,10*ROW('Hygiene Data'!F159)))</f>
        <v/>
      </c>
      <c r="DW165" s="272" t="str">
        <f ca="true">+IF(OFFSET('Hygiene Data'!$F$13,0,10*ROW('Hygiene Data'!F159))="","",OFFSET('Hygiene Data'!$F$13,0,10*ROW('Hygiene Data'!F159)))</f>
        <v/>
      </c>
      <c r="DX165" s="272" t="str">
        <f ca="true">+IF(OFFSET('Hygiene Data'!$G$11,0,10*ROW('Hygiene Data'!G159))="","",OFFSET('Hygiene Data'!$G$11,0,10*ROW('Hygiene Data'!G159)))</f>
        <v/>
      </c>
      <c r="DY165" s="272" t="str">
        <f ca="true">+IF(OFFSET('Hygiene Data'!$G$12,0,10*ROW('Hygiene Data'!G159))="","",OFFSET('Hygiene Data'!$G$12,0,10*ROW('Hygiene Data'!G159)))</f>
        <v/>
      </c>
      <c r="DZ165" s="272" t="str">
        <f ca="true">+IF(OFFSET('Hygiene Data'!$G$13,0,10*ROW('Hygiene Data'!G159))="","",OFFSET('Hygiene Data'!$G$13,0,10*ROW('Hygiene Data'!G159)))</f>
        <v/>
      </c>
      <c r="EA165" s="272" t="str">
        <f ca="true">+IF(OFFSET('Hygiene Data'!$H$11,0,10*ROW('Hygiene Data'!H159))="","",OFFSET('Hygiene Data'!$H$11,0,10*ROW('Hygiene Data'!H159)))</f>
        <v/>
      </c>
      <c r="EB165" s="272" t="str">
        <f ca="true">+IF(OFFSET('Hygiene Data'!$H$12,0,10*ROW('Hygiene Data'!H159))="","",OFFSET('Hygiene Data'!$H$12,0,10*ROW('Hygiene Data'!H159)))</f>
        <v/>
      </c>
      <c r="EC165" s="272" t="str">
        <f ca="true">+IF(OFFSET('Hygiene Data'!$H$13,0,10*ROW('Hygiene Data'!H159))="","",OFFSET('Hygiene Data'!$H$13,0,10*ROW('Hygiene Data'!H159)))</f>
        <v/>
      </c>
      <c r="ED165" s="272" t="str">
        <f ca="true">+IF(OFFSET('Hygiene Data'!$I$11,0,10*ROW('Hygiene Data'!I159))="","",OFFSET('Hygiene Data'!$I$11,0,10*ROW('Hygiene Data'!I159)))</f>
        <v/>
      </c>
      <c r="EE165" s="272" t="str">
        <f ca="true">+IF(OFFSET('Hygiene Data'!$I$12,0,10*ROW('Hygiene Data'!I159))="","",OFFSET('Hygiene Data'!$I$12,0,10*ROW('Hygiene Data'!I159)))</f>
        <v/>
      </c>
      <c r="EF165" s="272" t="str">
        <f ca="true">+IF(OFFSET('Hygiene Data'!$I$13,0,10*ROW('Hygiene Data'!I159))="","",OFFSET('Hygiene Data'!$I$13,0,10*ROW('Hygiene Data'!I159)))</f>
        <v/>
      </c>
    </row>
    <row xmlns:x14ac="http://schemas.microsoft.com/office/spreadsheetml/2009/9/ac" r="166" x14ac:dyDescent="0.2">
      <c r="A166" s="36" t="str">
        <f ca="true">+IF(OFFSET('Water Data'!$B$2,0,10*ROW('Water Data'!E160))="","",OFFSET('Water Data'!$B$2,0,10*ROW('Water Data'!E160)))</f>
        <v/>
      </c>
      <c r="B166" s="36" t="str">
        <f ca="true">+IF(OFFSET('Water Data'!$C$2,0,10*ROW('Water Data'!F160))="","",OFFSET('Water Data'!$C$2,0,10*ROW('Water Data'!F160)))</f>
        <v/>
      </c>
      <c r="C166" s="328" t="str">
        <f t="shared" ca="true" si="2"/>
        <v/>
      </c>
      <c r="D166" s="93"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93"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93"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93"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93"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93"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93"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93"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93"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93"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93"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93"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93"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93"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93"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93"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93"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93"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94"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94"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94"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94"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94"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94"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94"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94"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94"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94"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94"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94"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94"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94"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94"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94"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94"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94"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94"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94"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94"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94"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94"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94"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94"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94"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94"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94"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94"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94"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95"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95"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95"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95"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95"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95"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95"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95"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95"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95"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95"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95"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95"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95"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95"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95"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95"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95"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72"/>
      <c r="BS166" s="272" t="str">
        <f ca="true">+IF(OFFSET('Water Data'!$D$27,0,10*ROW('Water Data'!D160))="","",OFFSET('Water Data'!$D$27,0,10*ROW('Water Data'!D160)))</f>
        <v/>
      </c>
      <c r="BT166" s="272" t="str">
        <f ca="true">+IF(OFFSET('Water Data'!$D$28,0,10*ROW('Water Data'!D160))="","",OFFSET('Water Data'!$D$28,0,10*ROW('Water Data'!D160)))</f>
        <v/>
      </c>
      <c r="BU166" s="272" t="str">
        <f ca="true">+IF(OFFSET('Water Data'!$D$29,0,10*ROW('Water Data'!D160))="","",OFFSET('Water Data'!$D$29,0,10*ROW('Water Data'!D160)))</f>
        <v/>
      </c>
      <c r="BV166" s="272" t="str">
        <f ca="true">+IF(OFFSET('Water Data'!$E$27,0,10*ROW('Water Data'!E160))="","",OFFSET('Water Data'!$E$27,0,10*ROW('Water Data'!E160)))</f>
        <v/>
      </c>
      <c r="BW166" s="272" t="str">
        <f ca="true">+IF(OFFSET('Water Data'!$E$28,0,10*ROW('Water Data'!E160))="","",OFFSET('Water Data'!$E$28,0,10*ROW('Water Data'!E160)))</f>
        <v/>
      </c>
      <c r="BX166" s="272" t="str">
        <f ca="true">+IF(OFFSET('Water Data'!$E$29,0,10*ROW('Water Data'!E160))="","",OFFSET('Water Data'!$E$29,0,10*ROW('Water Data'!E160)))</f>
        <v/>
      </c>
      <c r="BY166" s="272" t="str">
        <f ca="true">+IF(OFFSET('Water Data'!$F$27,0,10*ROW('Water Data'!F160))="","",OFFSET('Water Data'!$F$27,0,10*ROW('Water Data'!F160)))</f>
        <v/>
      </c>
      <c r="BZ166" s="272" t="str">
        <f ca="true">+IF(OFFSET('Water Data'!$F$28,0,10*ROW('Water Data'!F160))="","",OFFSET('Water Data'!$F$28,0,10*ROW('Water Data'!F160)))</f>
        <v/>
      </c>
      <c r="CA166" s="272" t="str">
        <f ca="true">+IF(OFFSET('Water Data'!$F$29,0,10*ROW('Water Data'!F160))="","",OFFSET('Water Data'!$F$29,0,10*ROW('Water Data'!F160)))</f>
        <v/>
      </c>
      <c r="CB166" s="272" t="str">
        <f ca="true">+IF(OFFSET('Water Data'!$G$27,0,10*ROW('Water Data'!G160))="","",OFFSET('Water Data'!$G$27,0,10*ROW('Water Data'!G160)))</f>
        <v/>
      </c>
      <c r="CC166" s="272" t="str">
        <f ca="true">+IF(OFFSET('Water Data'!$G$28,0,10*ROW('Water Data'!G160))="","",OFFSET('Water Data'!$G$28,0,10*ROW('Water Data'!G160)))</f>
        <v/>
      </c>
      <c r="CD166" s="272" t="str">
        <f ca="true">+IF(OFFSET('Water Data'!$G$29,0,10*ROW('Water Data'!G160))="","",OFFSET('Water Data'!$G$29,0,10*ROW('Water Data'!G160)))</f>
        <v/>
      </c>
      <c r="CE166" s="272" t="str">
        <f ca="true">+IF(OFFSET('Water Data'!$H$27,0,10*ROW('Water Data'!H160))="","",OFFSET('Water Data'!$H$27,0,10*ROW('Water Data'!H160)))</f>
        <v/>
      </c>
      <c r="CF166" s="272" t="str">
        <f ca="true">+IF(OFFSET('Water Data'!$H$28,0,10*ROW('Water Data'!H160))="","",OFFSET('Water Data'!$H$28,0,10*ROW('Water Data'!H160)))</f>
        <v/>
      </c>
      <c r="CG166" s="272" t="str">
        <f ca="true">+IF(OFFSET('Water Data'!$H$29,0,10*ROW('Water Data'!H160))="","",OFFSET('Water Data'!$H$29,0,10*ROW('Water Data'!H160)))</f>
        <v/>
      </c>
      <c r="CH166" s="272" t="str">
        <f ca="true">+IF(OFFSET('Water Data'!$I$27,0,10*ROW('Water Data'!I160))="","",OFFSET('Water Data'!$I$27,0,10*ROW('Water Data'!I160)))</f>
        <v/>
      </c>
      <c r="CI166" s="272" t="str">
        <f ca="true">+IF(OFFSET('Water Data'!$I$28,0,10*ROW('Water Data'!I160))="","",OFFSET('Water Data'!$I$28,0,10*ROW('Water Data'!I160)))</f>
        <v/>
      </c>
      <c r="CJ166" s="272" t="str">
        <f ca="true">+IF(OFFSET('Water Data'!$I$29,0,10*ROW('Water Data'!I160))="","",OFFSET('Water Data'!$I$29,0,10*ROW('Water Data'!I160)))</f>
        <v/>
      </c>
      <c r="CK166" s="272" t="str">
        <f ca="true">+IF(OFFSET('Sanitation Data'!$D$28,0,10*ROW('Sanitation Data'!D160))="","",OFFSET('Sanitation Data'!$D$28,0,10*ROW('Sanitation Data'!D160)))</f>
        <v/>
      </c>
      <c r="CL166" s="272" t="str">
        <f ca="true">+IF(OFFSET('Sanitation Data'!$D$29,0,10*ROW('Sanitation Data'!D160))="","",OFFSET('Sanitation Data'!$D$29,0,10*ROW('Sanitation Data'!D160)))</f>
        <v/>
      </c>
      <c r="CM166" s="272" t="str">
        <f ca="true">+IF(OFFSET('Sanitation Data'!$D$30,0,10*ROW('Sanitation Data'!D160))="","",OFFSET('Sanitation Data'!$D$30,0,10*ROW('Sanitation Data'!D160)))</f>
        <v/>
      </c>
      <c r="CN166" s="272" t="str">
        <f ca="true">+IF(OFFSET('Sanitation Data'!$D$31,0,10*ROW('Sanitation Data'!D160))="","",OFFSET('Sanitation Data'!$D$31,0,10*ROW('Sanitation Data'!D160)))</f>
        <v/>
      </c>
      <c r="CO166" s="272" t="str">
        <f ca="true">+IF(OFFSET('Sanitation Data'!$D$32,0,10*ROW('Sanitation Data'!D160))="","",OFFSET('Sanitation Data'!$D$32,0,10*ROW('Sanitation Data'!D160)))</f>
        <v/>
      </c>
      <c r="CP166" s="272" t="str">
        <f ca="true">+IF(OFFSET('Sanitation Data'!$E$28,0,10*ROW('Sanitation Data'!E160))="","",OFFSET('Sanitation Data'!$E$28,0,10*ROW('Sanitation Data'!E160)))</f>
        <v/>
      </c>
      <c r="CQ166" s="272" t="str">
        <f ca="true">+IF(OFFSET('Sanitation Data'!$E$29,0,10*ROW('Sanitation Data'!E160))="","",OFFSET('Sanitation Data'!$E$29,0,10*ROW('Sanitation Data'!E160)))</f>
        <v/>
      </c>
      <c r="CR166" s="272" t="str">
        <f ca="true">+IF(OFFSET('Sanitation Data'!$E$30,0,10*ROW('Sanitation Data'!E160))="","",OFFSET('Sanitation Data'!$E$30,0,10*ROW('Sanitation Data'!E160)))</f>
        <v/>
      </c>
      <c r="CS166" s="272" t="str">
        <f ca="true">+IF(OFFSET('Sanitation Data'!$E$31,0,10*ROW('Sanitation Data'!E160))="","",OFFSET('Sanitation Data'!$E$31,0,10*ROW('Sanitation Data'!E160)))</f>
        <v/>
      </c>
      <c r="CT166" s="272" t="str">
        <f ca="true">+IF(OFFSET('Sanitation Data'!$E$32,0,10*ROW('Sanitation Data'!E160))="","",OFFSET('Sanitation Data'!$E$32,0,10*ROW('Sanitation Data'!E160)))</f>
        <v/>
      </c>
      <c r="CU166" s="272" t="str">
        <f ca="true">+IF(OFFSET('Sanitation Data'!$F$28,0,10*ROW('Sanitation Data'!F160))="","",OFFSET('Sanitation Data'!$F$28,0,10*ROW('Sanitation Data'!F160)))</f>
        <v/>
      </c>
      <c r="CV166" s="272" t="str">
        <f ca="true">+IF(OFFSET('Sanitation Data'!$F$29,0,10*ROW('Sanitation Data'!F160))="","",OFFSET('Sanitation Data'!$F$29,0,10*ROW('Sanitation Data'!F160)))</f>
        <v/>
      </c>
      <c r="CW166" s="272" t="str">
        <f ca="true">+IF(OFFSET('Sanitation Data'!$F$30,0,10*ROW('Sanitation Data'!F160))="","",OFFSET('Sanitation Data'!$F$30,0,10*ROW('Sanitation Data'!F160)))</f>
        <v/>
      </c>
      <c r="CX166" s="272" t="str">
        <f ca="true">+IF(OFFSET('Sanitation Data'!$F$31,0,10*ROW('Sanitation Data'!F160))="","",OFFSET('Sanitation Data'!$F$31,0,10*ROW('Sanitation Data'!F160)))</f>
        <v/>
      </c>
      <c r="CY166" s="272" t="str">
        <f ca="true">+IF(OFFSET('Sanitation Data'!$F$32,0,10*ROW('Sanitation Data'!F160))="","",OFFSET('Sanitation Data'!$F$32,0,10*ROW('Sanitation Data'!F160)))</f>
        <v/>
      </c>
      <c r="CZ166" s="272" t="str">
        <f ca="true">+IF(OFFSET('Sanitation Data'!$G$28,0,10*ROW('Sanitation Data'!G160))="","",OFFSET('Sanitation Data'!$G$28,0,10*ROW('Sanitation Data'!G160)))</f>
        <v/>
      </c>
      <c r="DA166" s="272" t="str">
        <f ca="true">+IF(OFFSET('Sanitation Data'!$G$29,0,10*ROW('Sanitation Data'!G160))="","",OFFSET('Sanitation Data'!$G$29,0,10*ROW('Sanitation Data'!G160)))</f>
        <v/>
      </c>
      <c r="DB166" s="272" t="str">
        <f ca="true">+IF(OFFSET('Sanitation Data'!$G$30,0,10*ROW('Sanitation Data'!G160))="","",OFFSET('Sanitation Data'!$G$30,0,10*ROW('Sanitation Data'!G160)))</f>
        <v/>
      </c>
      <c r="DC166" s="272" t="str">
        <f ca="true">+IF(OFFSET('Sanitation Data'!$G$31,0,10*ROW('Sanitation Data'!G160))="","",OFFSET('Sanitation Data'!$G$31,0,10*ROW('Sanitation Data'!G160)))</f>
        <v/>
      </c>
      <c r="DD166" s="272" t="str">
        <f ca="true">+IF(OFFSET('Sanitation Data'!$G$32,0,10*ROW('Sanitation Data'!G160))="","",OFFSET('Sanitation Data'!$G$32,0,10*ROW('Sanitation Data'!G160)))</f>
        <v/>
      </c>
      <c r="DE166" s="272" t="str">
        <f ca="true">+IF(OFFSET('Sanitation Data'!$H$28,0,10*ROW('Sanitation Data'!H160))="","",OFFSET('Sanitation Data'!$H$28,0,10*ROW('Sanitation Data'!H160)))</f>
        <v/>
      </c>
      <c r="DF166" s="272" t="str">
        <f ca="true">+IF(OFFSET('Sanitation Data'!$H$29,0,10*ROW('Sanitation Data'!H160))="","",OFFSET('Sanitation Data'!$H$29,0,10*ROW('Sanitation Data'!H160)))</f>
        <v/>
      </c>
      <c r="DG166" s="272" t="str">
        <f ca="true">+IF(OFFSET('Sanitation Data'!$H$30,0,10*ROW('Sanitation Data'!H160))="","",OFFSET('Sanitation Data'!$H$30,0,10*ROW('Sanitation Data'!H160)))</f>
        <v/>
      </c>
      <c r="DH166" s="272" t="str">
        <f ca="true">+IF(OFFSET('Sanitation Data'!$H$31,0,10*ROW('Sanitation Data'!H160))="","",OFFSET('Sanitation Data'!$H$31,0,10*ROW('Sanitation Data'!H160)))</f>
        <v/>
      </c>
      <c r="DI166" s="272" t="str">
        <f ca="true">+IF(OFFSET('Sanitation Data'!$H$32,0,10*ROW('Sanitation Data'!H160))="","",OFFSET('Sanitation Data'!$H$32,0,10*ROW('Sanitation Data'!H160)))</f>
        <v/>
      </c>
      <c r="DJ166" s="272" t="str">
        <f ca="true">+IF(OFFSET('Sanitation Data'!$I$28,0,10*ROW('Sanitation Data'!I160))="","",OFFSET('Sanitation Data'!$I$28,0,10*ROW('Sanitation Data'!I160)))</f>
        <v/>
      </c>
      <c r="DK166" s="272" t="str">
        <f ca="true">+IF(OFFSET('Sanitation Data'!$I$29,0,10*ROW('Sanitation Data'!I160))="","",OFFSET('Sanitation Data'!$I$29,0,10*ROW('Sanitation Data'!I160)))</f>
        <v/>
      </c>
      <c r="DL166" s="272" t="str">
        <f ca="true">+IF(OFFSET('Sanitation Data'!$I$30,0,10*ROW('Sanitation Data'!I160))="","",OFFSET('Sanitation Data'!$I$30,0,10*ROW('Sanitation Data'!I160)))</f>
        <v/>
      </c>
      <c r="DM166" s="272" t="str">
        <f ca="true">+IF(OFFSET('Sanitation Data'!$I$31,0,10*ROW('Sanitation Data'!I160))="","",OFFSET('Sanitation Data'!$I$31,0,10*ROW('Sanitation Data'!I160)))</f>
        <v/>
      </c>
      <c r="DN166" s="272" t="str">
        <f ca="true">+IF(OFFSET('Sanitation Data'!$I$32,0,10*ROW('Sanitation Data'!I160))="","",OFFSET('Sanitation Data'!$I$32,0,10*ROW('Sanitation Data'!I160)))</f>
        <v/>
      </c>
      <c r="DO166" s="272" t="str">
        <f ca="true">+IF(OFFSET('Hygiene Data'!$D$11,0,10*ROW('Hygiene Data'!D160))="","",OFFSET('Hygiene Data'!$D$11,0,10*ROW('Hygiene Data'!D160)))</f>
        <v/>
      </c>
      <c r="DP166" s="272" t="str">
        <f ca="true">+IF(OFFSET('Hygiene Data'!$D$12,0,10*ROW('Hygiene Data'!D160))="","",OFFSET('Hygiene Data'!$D$12,0,10*ROW('Hygiene Data'!D160)))</f>
        <v/>
      </c>
      <c r="DQ166" s="272" t="str">
        <f ca="true">+IF(OFFSET('Hygiene Data'!$D$13,0,10*ROW('Hygiene Data'!D160))="","",OFFSET('Hygiene Data'!$D$13,0,10*ROW('Hygiene Data'!D160)))</f>
        <v/>
      </c>
      <c r="DR166" s="272" t="str">
        <f ca="true">+IF(OFFSET('Hygiene Data'!$E$11,0,10*ROW('Hygiene Data'!E160))="","",OFFSET('Hygiene Data'!$E$11,0,10*ROW('Hygiene Data'!E160)))</f>
        <v/>
      </c>
      <c r="DS166" s="272" t="str">
        <f ca="true">+IF(OFFSET('Hygiene Data'!$E$12,0,10*ROW('Hygiene Data'!E160))="","",OFFSET('Hygiene Data'!$E$12,0,10*ROW('Hygiene Data'!E160)))</f>
        <v/>
      </c>
      <c r="DT166" s="272" t="str">
        <f ca="true">+IF(OFFSET('Hygiene Data'!$E$13,0,10*ROW('Hygiene Data'!E160))="","",OFFSET('Hygiene Data'!$E$13,0,10*ROW('Hygiene Data'!E160)))</f>
        <v/>
      </c>
      <c r="DU166" s="272" t="str">
        <f ca="true">+IF(OFFSET('Hygiene Data'!$F$11,0,10*ROW('Hygiene Data'!F160))="","",OFFSET('Hygiene Data'!$F$11,0,10*ROW('Hygiene Data'!F160)))</f>
        <v/>
      </c>
      <c r="DV166" s="272" t="str">
        <f ca="true">+IF(OFFSET('Hygiene Data'!$F$12,0,10*ROW('Hygiene Data'!F160))="","",OFFSET('Hygiene Data'!$F$12,0,10*ROW('Hygiene Data'!F160)))</f>
        <v/>
      </c>
      <c r="DW166" s="272" t="str">
        <f ca="true">+IF(OFFSET('Hygiene Data'!$F$13,0,10*ROW('Hygiene Data'!F160))="","",OFFSET('Hygiene Data'!$F$13,0,10*ROW('Hygiene Data'!F160)))</f>
        <v/>
      </c>
      <c r="DX166" s="272" t="str">
        <f ca="true">+IF(OFFSET('Hygiene Data'!$G$11,0,10*ROW('Hygiene Data'!G160))="","",OFFSET('Hygiene Data'!$G$11,0,10*ROW('Hygiene Data'!G160)))</f>
        <v/>
      </c>
      <c r="DY166" s="272" t="str">
        <f ca="true">+IF(OFFSET('Hygiene Data'!$G$12,0,10*ROW('Hygiene Data'!G160))="","",OFFSET('Hygiene Data'!$G$12,0,10*ROW('Hygiene Data'!G160)))</f>
        <v/>
      </c>
      <c r="DZ166" s="272" t="str">
        <f ca="true">+IF(OFFSET('Hygiene Data'!$G$13,0,10*ROW('Hygiene Data'!G160))="","",OFFSET('Hygiene Data'!$G$13,0,10*ROW('Hygiene Data'!G160)))</f>
        <v/>
      </c>
      <c r="EA166" s="272" t="str">
        <f ca="true">+IF(OFFSET('Hygiene Data'!$H$11,0,10*ROW('Hygiene Data'!H160))="","",OFFSET('Hygiene Data'!$H$11,0,10*ROW('Hygiene Data'!H160)))</f>
        <v/>
      </c>
      <c r="EB166" s="272" t="str">
        <f ca="true">+IF(OFFSET('Hygiene Data'!$H$12,0,10*ROW('Hygiene Data'!H160))="","",OFFSET('Hygiene Data'!$H$12,0,10*ROW('Hygiene Data'!H160)))</f>
        <v/>
      </c>
      <c r="EC166" s="272" t="str">
        <f ca="true">+IF(OFFSET('Hygiene Data'!$H$13,0,10*ROW('Hygiene Data'!H160))="","",OFFSET('Hygiene Data'!$H$13,0,10*ROW('Hygiene Data'!H160)))</f>
        <v/>
      </c>
      <c r="ED166" s="272" t="str">
        <f ca="true">+IF(OFFSET('Hygiene Data'!$I$11,0,10*ROW('Hygiene Data'!I160))="","",OFFSET('Hygiene Data'!$I$11,0,10*ROW('Hygiene Data'!I160)))</f>
        <v/>
      </c>
      <c r="EE166" s="272" t="str">
        <f ca="true">+IF(OFFSET('Hygiene Data'!$I$12,0,10*ROW('Hygiene Data'!I160))="","",OFFSET('Hygiene Data'!$I$12,0,10*ROW('Hygiene Data'!I160)))</f>
        <v/>
      </c>
      <c r="EF166" s="272" t="str">
        <f ca="true">+IF(OFFSET('Hygiene Data'!$I$13,0,10*ROW('Hygiene Data'!I160))="","",OFFSET('Hygiene Data'!$I$13,0,10*ROW('Hygiene Data'!I160)))</f>
        <v/>
      </c>
    </row>
    <row xmlns:x14ac="http://schemas.microsoft.com/office/spreadsheetml/2009/9/ac" r="167" x14ac:dyDescent="0.2">
      <c r="A167" s="36" t="str">
        <f ca="true">+IF(OFFSET('Water Data'!$B$2,0,10*ROW('Water Data'!E161))="","",OFFSET('Water Data'!$B$2,0,10*ROW('Water Data'!E161)))</f>
        <v/>
      </c>
      <c r="B167" s="36" t="str">
        <f ca="true">+IF(OFFSET('Water Data'!$C$2,0,10*ROW('Water Data'!F161))="","",OFFSET('Water Data'!$C$2,0,10*ROW('Water Data'!F161)))</f>
        <v/>
      </c>
      <c r="C167" s="328" t="str">
        <f t="shared" ca="true" si="2"/>
        <v/>
      </c>
      <c r="D167" s="93"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93"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93"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93"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93"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93"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93"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93"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93"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93"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93"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93"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93"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93"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93"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93"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93"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93"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94"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94"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94"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94"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94"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94"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94"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94"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94"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94"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94"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94"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94"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94"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94"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94"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94"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94"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94"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94"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94"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94"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94"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94"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94"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94"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94"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94"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94"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94"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95"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95"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95"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95"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95"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95"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95"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95"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95"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95"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95"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95"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95"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95"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95"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95"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95"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95"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72"/>
      <c r="BS167" s="272" t="str">
        <f ca="true">+IF(OFFSET('Water Data'!$D$27,0,10*ROW('Water Data'!D161))="","",OFFSET('Water Data'!$D$27,0,10*ROW('Water Data'!D161)))</f>
        <v/>
      </c>
      <c r="BT167" s="272" t="str">
        <f ca="true">+IF(OFFSET('Water Data'!$D$28,0,10*ROW('Water Data'!D161))="","",OFFSET('Water Data'!$D$28,0,10*ROW('Water Data'!D161)))</f>
        <v/>
      </c>
      <c r="BU167" s="272" t="str">
        <f ca="true">+IF(OFFSET('Water Data'!$D$29,0,10*ROW('Water Data'!D161))="","",OFFSET('Water Data'!$D$29,0,10*ROW('Water Data'!D161)))</f>
        <v/>
      </c>
      <c r="BV167" s="272" t="str">
        <f ca="true">+IF(OFFSET('Water Data'!$E$27,0,10*ROW('Water Data'!E161))="","",OFFSET('Water Data'!$E$27,0,10*ROW('Water Data'!E161)))</f>
        <v/>
      </c>
      <c r="BW167" s="272" t="str">
        <f ca="true">+IF(OFFSET('Water Data'!$E$28,0,10*ROW('Water Data'!E161))="","",OFFSET('Water Data'!$E$28,0,10*ROW('Water Data'!E161)))</f>
        <v/>
      </c>
      <c r="BX167" s="272" t="str">
        <f ca="true">+IF(OFFSET('Water Data'!$E$29,0,10*ROW('Water Data'!E161))="","",OFFSET('Water Data'!$E$29,0,10*ROW('Water Data'!E161)))</f>
        <v/>
      </c>
      <c r="BY167" s="272" t="str">
        <f ca="true">+IF(OFFSET('Water Data'!$F$27,0,10*ROW('Water Data'!F161))="","",OFFSET('Water Data'!$F$27,0,10*ROW('Water Data'!F161)))</f>
        <v/>
      </c>
      <c r="BZ167" s="272" t="str">
        <f ca="true">+IF(OFFSET('Water Data'!$F$28,0,10*ROW('Water Data'!F161))="","",OFFSET('Water Data'!$F$28,0,10*ROW('Water Data'!F161)))</f>
        <v/>
      </c>
      <c r="CA167" s="272" t="str">
        <f ca="true">+IF(OFFSET('Water Data'!$F$29,0,10*ROW('Water Data'!F161))="","",OFFSET('Water Data'!$F$29,0,10*ROW('Water Data'!F161)))</f>
        <v/>
      </c>
      <c r="CB167" s="272" t="str">
        <f ca="true">+IF(OFFSET('Water Data'!$G$27,0,10*ROW('Water Data'!G161))="","",OFFSET('Water Data'!$G$27,0,10*ROW('Water Data'!G161)))</f>
        <v/>
      </c>
      <c r="CC167" s="272" t="str">
        <f ca="true">+IF(OFFSET('Water Data'!$G$28,0,10*ROW('Water Data'!G161))="","",OFFSET('Water Data'!$G$28,0,10*ROW('Water Data'!G161)))</f>
        <v/>
      </c>
      <c r="CD167" s="272" t="str">
        <f ca="true">+IF(OFFSET('Water Data'!$G$29,0,10*ROW('Water Data'!G161))="","",OFFSET('Water Data'!$G$29,0,10*ROW('Water Data'!G161)))</f>
        <v/>
      </c>
      <c r="CE167" s="272" t="str">
        <f ca="true">+IF(OFFSET('Water Data'!$H$27,0,10*ROW('Water Data'!H161))="","",OFFSET('Water Data'!$H$27,0,10*ROW('Water Data'!H161)))</f>
        <v/>
      </c>
      <c r="CF167" s="272" t="str">
        <f ca="true">+IF(OFFSET('Water Data'!$H$28,0,10*ROW('Water Data'!H161))="","",OFFSET('Water Data'!$H$28,0,10*ROW('Water Data'!H161)))</f>
        <v/>
      </c>
      <c r="CG167" s="272" t="str">
        <f ca="true">+IF(OFFSET('Water Data'!$H$29,0,10*ROW('Water Data'!H161))="","",OFFSET('Water Data'!$H$29,0,10*ROW('Water Data'!H161)))</f>
        <v/>
      </c>
      <c r="CH167" s="272" t="str">
        <f ca="true">+IF(OFFSET('Water Data'!$I$27,0,10*ROW('Water Data'!I161))="","",OFFSET('Water Data'!$I$27,0,10*ROW('Water Data'!I161)))</f>
        <v/>
      </c>
      <c r="CI167" s="272" t="str">
        <f ca="true">+IF(OFFSET('Water Data'!$I$28,0,10*ROW('Water Data'!I161))="","",OFFSET('Water Data'!$I$28,0,10*ROW('Water Data'!I161)))</f>
        <v/>
      </c>
      <c r="CJ167" s="272" t="str">
        <f ca="true">+IF(OFFSET('Water Data'!$I$29,0,10*ROW('Water Data'!I161))="","",OFFSET('Water Data'!$I$29,0,10*ROW('Water Data'!I161)))</f>
        <v/>
      </c>
      <c r="CK167" s="272" t="str">
        <f ca="true">+IF(OFFSET('Sanitation Data'!$D$28,0,10*ROW('Sanitation Data'!D161))="","",OFFSET('Sanitation Data'!$D$28,0,10*ROW('Sanitation Data'!D161)))</f>
        <v/>
      </c>
      <c r="CL167" s="272" t="str">
        <f ca="true">+IF(OFFSET('Sanitation Data'!$D$29,0,10*ROW('Sanitation Data'!D161))="","",OFFSET('Sanitation Data'!$D$29,0,10*ROW('Sanitation Data'!D161)))</f>
        <v/>
      </c>
      <c r="CM167" s="272" t="str">
        <f ca="true">+IF(OFFSET('Sanitation Data'!$D$30,0,10*ROW('Sanitation Data'!D161))="","",OFFSET('Sanitation Data'!$D$30,0,10*ROW('Sanitation Data'!D161)))</f>
        <v/>
      </c>
      <c r="CN167" s="272" t="str">
        <f ca="true">+IF(OFFSET('Sanitation Data'!$D$31,0,10*ROW('Sanitation Data'!D161))="","",OFFSET('Sanitation Data'!$D$31,0,10*ROW('Sanitation Data'!D161)))</f>
        <v/>
      </c>
      <c r="CO167" s="272" t="str">
        <f ca="true">+IF(OFFSET('Sanitation Data'!$D$32,0,10*ROW('Sanitation Data'!D161))="","",OFFSET('Sanitation Data'!$D$32,0,10*ROW('Sanitation Data'!D161)))</f>
        <v/>
      </c>
      <c r="CP167" s="272" t="str">
        <f ca="true">+IF(OFFSET('Sanitation Data'!$E$28,0,10*ROW('Sanitation Data'!E161))="","",OFFSET('Sanitation Data'!$E$28,0,10*ROW('Sanitation Data'!E161)))</f>
        <v/>
      </c>
      <c r="CQ167" s="272" t="str">
        <f ca="true">+IF(OFFSET('Sanitation Data'!$E$29,0,10*ROW('Sanitation Data'!E161))="","",OFFSET('Sanitation Data'!$E$29,0,10*ROW('Sanitation Data'!E161)))</f>
        <v/>
      </c>
      <c r="CR167" s="272" t="str">
        <f ca="true">+IF(OFFSET('Sanitation Data'!$E$30,0,10*ROW('Sanitation Data'!E161))="","",OFFSET('Sanitation Data'!$E$30,0,10*ROW('Sanitation Data'!E161)))</f>
        <v/>
      </c>
      <c r="CS167" s="272" t="str">
        <f ca="true">+IF(OFFSET('Sanitation Data'!$E$31,0,10*ROW('Sanitation Data'!E161))="","",OFFSET('Sanitation Data'!$E$31,0,10*ROW('Sanitation Data'!E161)))</f>
        <v/>
      </c>
      <c r="CT167" s="272" t="str">
        <f ca="true">+IF(OFFSET('Sanitation Data'!$E$32,0,10*ROW('Sanitation Data'!E161))="","",OFFSET('Sanitation Data'!$E$32,0,10*ROW('Sanitation Data'!E161)))</f>
        <v/>
      </c>
      <c r="CU167" s="272" t="str">
        <f ca="true">+IF(OFFSET('Sanitation Data'!$F$28,0,10*ROW('Sanitation Data'!F161))="","",OFFSET('Sanitation Data'!$F$28,0,10*ROW('Sanitation Data'!F161)))</f>
        <v/>
      </c>
      <c r="CV167" s="272" t="str">
        <f ca="true">+IF(OFFSET('Sanitation Data'!$F$29,0,10*ROW('Sanitation Data'!F161))="","",OFFSET('Sanitation Data'!$F$29,0,10*ROW('Sanitation Data'!F161)))</f>
        <v/>
      </c>
      <c r="CW167" s="272" t="str">
        <f ca="true">+IF(OFFSET('Sanitation Data'!$F$30,0,10*ROW('Sanitation Data'!F161))="","",OFFSET('Sanitation Data'!$F$30,0,10*ROW('Sanitation Data'!F161)))</f>
        <v/>
      </c>
      <c r="CX167" s="272" t="str">
        <f ca="true">+IF(OFFSET('Sanitation Data'!$F$31,0,10*ROW('Sanitation Data'!F161))="","",OFFSET('Sanitation Data'!$F$31,0,10*ROW('Sanitation Data'!F161)))</f>
        <v/>
      </c>
      <c r="CY167" s="272" t="str">
        <f ca="true">+IF(OFFSET('Sanitation Data'!$F$32,0,10*ROW('Sanitation Data'!F161))="","",OFFSET('Sanitation Data'!$F$32,0,10*ROW('Sanitation Data'!F161)))</f>
        <v/>
      </c>
      <c r="CZ167" s="272" t="str">
        <f ca="true">+IF(OFFSET('Sanitation Data'!$G$28,0,10*ROW('Sanitation Data'!G161))="","",OFFSET('Sanitation Data'!$G$28,0,10*ROW('Sanitation Data'!G161)))</f>
        <v/>
      </c>
      <c r="DA167" s="272" t="str">
        <f ca="true">+IF(OFFSET('Sanitation Data'!$G$29,0,10*ROW('Sanitation Data'!G161))="","",OFFSET('Sanitation Data'!$G$29,0,10*ROW('Sanitation Data'!G161)))</f>
        <v/>
      </c>
      <c r="DB167" s="272" t="str">
        <f ca="true">+IF(OFFSET('Sanitation Data'!$G$30,0,10*ROW('Sanitation Data'!G161))="","",OFFSET('Sanitation Data'!$G$30,0,10*ROW('Sanitation Data'!G161)))</f>
        <v/>
      </c>
      <c r="DC167" s="272" t="str">
        <f ca="true">+IF(OFFSET('Sanitation Data'!$G$31,0,10*ROW('Sanitation Data'!G161))="","",OFFSET('Sanitation Data'!$G$31,0,10*ROW('Sanitation Data'!G161)))</f>
        <v/>
      </c>
      <c r="DD167" s="272" t="str">
        <f ca="true">+IF(OFFSET('Sanitation Data'!$G$32,0,10*ROW('Sanitation Data'!G161))="","",OFFSET('Sanitation Data'!$G$32,0,10*ROW('Sanitation Data'!G161)))</f>
        <v/>
      </c>
      <c r="DE167" s="272" t="str">
        <f ca="true">+IF(OFFSET('Sanitation Data'!$H$28,0,10*ROW('Sanitation Data'!H161))="","",OFFSET('Sanitation Data'!$H$28,0,10*ROW('Sanitation Data'!H161)))</f>
        <v/>
      </c>
      <c r="DF167" s="272" t="str">
        <f ca="true">+IF(OFFSET('Sanitation Data'!$H$29,0,10*ROW('Sanitation Data'!H161))="","",OFFSET('Sanitation Data'!$H$29,0,10*ROW('Sanitation Data'!H161)))</f>
        <v/>
      </c>
      <c r="DG167" s="272" t="str">
        <f ca="true">+IF(OFFSET('Sanitation Data'!$H$30,0,10*ROW('Sanitation Data'!H161))="","",OFFSET('Sanitation Data'!$H$30,0,10*ROW('Sanitation Data'!H161)))</f>
        <v/>
      </c>
      <c r="DH167" s="272" t="str">
        <f ca="true">+IF(OFFSET('Sanitation Data'!$H$31,0,10*ROW('Sanitation Data'!H161))="","",OFFSET('Sanitation Data'!$H$31,0,10*ROW('Sanitation Data'!H161)))</f>
        <v/>
      </c>
      <c r="DI167" s="272" t="str">
        <f ca="true">+IF(OFFSET('Sanitation Data'!$H$32,0,10*ROW('Sanitation Data'!H161))="","",OFFSET('Sanitation Data'!$H$32,0,10*ROW('Sanitation Data'!H161)))</f>
        <v/>
      </c>
      <c r="DJ167" s="272" t="str">
        <f ca="true">+IF(OFFSET('Sanitation Data'!$I$28,0,10*ROW('Sanitation Data'!I161))="","",OFFSET('Sanitation Data'!$I$28,0,10*ROW('Sanitation Data'!I161)))</f>
        <v/>
      </c>
      <c r="DK167" s="272" t="str">
        <f ca="true">+IF(OFFSET('Sanitation Data'!$I$29,0,10*ROW('Sanitation Data'!I161))="","",OFFSET('Sanitation Data'!$I$29,0,10*ROW('Sanitation Data'!I161)))</f>
        <v/>
      </c>
      <c r="DL167" s="272" t="str">
        <f ca="true">+IF(OFFSET('Sanitation Data'!$I$30,0,10*ROW('Sanitation Data'!I161))="","",OFFSET('Sanitation Data'!$I$30,0,10*ROW('Sanitation Data'!I161)))</f>
        <v/>
      </c>
      <c r="DM167" s="272" t="str">
        <f ca="true">+IF(OFFSET('Sanitation Data'!$I$31,0,10*ROW('Sanitation Data'!I161))="","",OFFSET('Sanitation Data'!$I$31,0,10*ROW('Sanitation Data'!I161)))</f>
        <v/>
      </c>
      <c r="DN167" s="272" t="str">
        <f ca="true">+IF(OFFSET('Sanitation Data'!$I$32,0,10*ROW('Sanitation Data'!I161))="","",OFFSET('Sanitation Data'!$I$32,0,10*ROW('Sanitation Data'!I161)))</f>
        <v/>
      </c>
      <c r="DO167" s="272" t="str">
        <f ca="true">+IF(OFFSET('Hygiene Data'!$D$11,0,10*ROW('Hygiene Data'!D161))="","",OFFSET('Hygiene Data'!$D$11,0,10*ROW('Hygiene Data'!D161)))</f>
        <v/>
      </c>
      <c r="DP167" s="272" t="str">
        <f ca="true">+IF(OFFSET('Hygiene Data'!$D$12,0,10*ROW('Hygiene Data'!D161))="","",OFFSET('Hygiene Data'!$D$12,0,10*ROW('Hygiene Data'!D161)))</f>
        <v/>
      </c>
      <c r="DQ167" s="272" t="str">
        <f ca="true">+IF(OFFSET('Hygiene Data'!$D$13,0,10*ROW('Hygiene Data'!D161))="","",OFFSET('Hygiene Data'!$D$13,0,10*ROW('Hygiene Data'!D161)))</f>
        <v/>
      </c>
      <c r="DR167" s="272" t="str">
        <f ca="true">+IF(OFFSET('Hygiene Data'!$E$11,0,10*ROW('Hygiene Data'!E161))="","",OFFSET('Hygiene Data'!$E$11,0,10*ROW('Hygiene Data'!E161)))</f>
        <v/>
      </c>
      <c r="DS167" s="272" t="str">
        <f ca="true">+IF(OFFSET('Hygiene Data'!$E$12,0,10*ROW('Hygiene Data'!E161))="","",OFFSET('Hygiene Data'!$E$12,0,10*ROW('Hygiene Data'!E161)))</f>
        <v/>
      </c>
      <c r="DT167" s="272" t="str">
        <f ca="true">+IF(OFFSET('Hygiene Data'!$E$13,0,10*ROW('Hygiene Data'!E161))="","",OFFSET('Hygiene Data'!$E$13,0,10*ROW('Hygiene Data'!E161)))</f>
        <v/>
      </c>
      <c r="DU167" s="272" t="str">
        <f ca="true">+IF(OFFSET('Hygiene Data'!$F$11,0,10*ROW('Hygiene Data'!F161))="","",OFFSET('Hygiene Data'!$F$11,0,10*ROW('Hygiene Data'!F161)))</f>
        <v/>
      </c>
      <c r="DV167" s="272" t="str">
        <f ca="true">+IF(OFFSET('Hygiene Data'!$F$12,0,10*ROW('Hygiene Data'!F161))="","",OFFSET('Hygiene Data'!$F$12,0,10*ROW('Hygiene Data'!F161)))</f>
        <v/>
      </c>
      <c r="DW167" s="272" t="str">
        <f ca="true">+IF(OFFSET('Hygiene Data'!$F$13,0,10*ROW('Hygiene Data'!F161))="","",OFFSET('Hygiene Data'!$F$13,0,10*ROW('Hygiene Data'!F161)))</f>
        <v/>
      </c>
      <c r="DX167" s="272" t="str">
        <f ca="true">+IF(OFFSET('Hygiene Data'!$G$11,0,10*ROW('Hygiene Data'!G161))="","",OFFSET('Hygiene Data'!$G$11,0,10*ROW('Hygiene Data'!G161)))</f>
        <v/>
      </c>
      <c r="DY167" s="272" t="str">
        <f ca="true">+IF(OFFSET('Hygiene Data'!$G$12,0,10*ROW('Hygiene Data'!G161))="","",OFFSET('Hygiene Data'!$G$12,0,10*ROW('Hygiene Data'!G161)))</f>
        <v/>
      </c>
      <c r="DZ167" s="272" t="str">
        <f ca="true">+IF(OFFSET('Hygiene Data'!$G$13,0,10*ROW('Hygiene Data'!G161))="","",OFFSET('Hygiene Data'!$G$13,0,10*ROW('Hygiene Data'!G161)))</f>
        <v/>
      </c>
      <c r="EA167" s="272" t="str">
        <f ca="true">+IF(OFFSET('Hygiene Data'!$H$11,0,10*ROW('Hygiene Data'!H161))="","",OFFSET('Hygiene Data'!$H$11,0,10*ROW('Hygiene Data'!H161)))</f>
        <v/>
      </c>
      <c r="EB167" s="272" t="str">
        <f ca="true">+IF(OFFSET('Hygiene Data'!$H$12,0,10*ROW('Hygiene Data'!H161))="","",OFFSET('Hygiene Data'!$H$12,0,10*ROW('Hygiene Data'!H161)))</f>
        <v/>
      </c>
      <c r="EC167" s="272" t="str">
        <f ca="true">+IF(OFFSET('Hygiene Data'!$H$13,0,10*ROW('Hygiene Data'!H161))="","",OFFSET('Hygiene Data'!$H$13,0,10*ROW('Hygiene Data'!H161)))</f>
        <v/>
      </c>
      <c r="ED167" s="272" t="str">
        <f ca="true">+IF(OFFSET('Hygiene Data'!$I$11,0,10*ROW('Hygiene Data'!I161))="","",OFFSET('Hygiene Data'!$I$11,0,10*ROW('Hygiene Data'!I161)))</f>
        <v/>
      </c>
      <c r="EE167" s="272" t="str">
        <f ca="true">+IF(OFFSET('Hygiene Data'!$I$12,0,10*ROW('Hygiene Data'!I161))="","",OFFSET('Hygiene Data'!$I$12,0,10*ROW('Hygiene Data'!I161)))</f>
        <v/>
      </c>
      <c r="EF167" s="272" t="str">
        <f ca="true">+IF(OFFSET('Hygiene Data'!$I$13,0,10*ROW('Hygiene Data'!I161))="","",OFFSET('Hygiene Data'!$I$13,0,10*ROW('Hygiene Data'!I161)))</f>
        <v/>
      </c>
    </row>
    <row xmlns:x14ac="http://schemas.microsoft.com/office/spreadsheetml/2009/9/ac" r="168" x14ac:dyDescent="0.2">
      <c r="A168" s="36" t="str">
        <f ca="true">+IF(OFFSET('Water Data'!$B$2,0,10*ROW('Water Data'!E162))="","",OFFSET('Water Data'!$B$2,0,10*ROW('Water Data'!E162)))</f>
        <v/>
      </c>
      <c r="B168" s="36" t="str">
        <f ca="true">+IF(OFFSET('Water Data'!$C$2,0,10*ROW('Water Data'!F162))="","",OFFSET('Water Data'!$C$2,0,10*ROW('Water Data'!F162)))</f>
        <v/>
      </c>
      <c r="C168" s="328" t="str">
        <f t="shared" ca="true" si="2"/>
        <v/>
      </c>
      <c r="D168" s="93"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93"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93"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93"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93"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93"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93"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93"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93"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93"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93"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93"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93"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93"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93"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93"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93"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93"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94"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94"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94"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94"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94"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94"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94"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94"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94"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94"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94"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94"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94"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94"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94"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94"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94"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94"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94"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94"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94"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94"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94"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94"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94"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94"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94"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94"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94"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94"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95"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95"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95"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95"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95"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95"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95"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95"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95"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95"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95"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95"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95"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95"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95"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95"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95"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95"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72"/>
      <c r="BS168" s="272" t="str">
        <f ca="true">+IF(OFFSET('Water Data'!$D$27,0,10*ROW('Water Data'!D162))="","",OFFSET('Water Data'!$D$27,0,10*ROW('Water Data'!D162)))</f>
        <v/>
      </c>
      <c r="BT168" s="272" t="str">
        <f ca="true">+IF(OFFSET('Water Data'!$D$28,0,10*ROW('Water Data'!D162))="","",OFFSET('Water Data'!$D$28,0,10*ROW('Water Data'!D162)))</f>
        <v/>
      </c>
      <c r="BU168" s="272" t="str">
        <f ca="true">+IF(OFFSET('Water Data'!$D$29,0,10*ROW('Water Data'!D162))="","",OFFSET('Water Data'!$D$29,0,10*ROW('Water Data'!D162)))</f>
        <v/>
      </c>
      <c r="BV168" s="272" t="str">
        <f ca="true">+IF(OFFSET('Water Data'!$E$27,0,10*ROW('Water Data'!E162))="","",OFFSET('Water Data'!$E$27,0,10*ROW('Water Data'!E162)))</f>
        <v/>
      </c>
      <c r="BW168" s="272" t="str">
        <f ca="true">+IF(OFFSET('Water Data'!$E$28,0,10*ROW('Water Data'!E162))="","",OFFSET('Water Data'!$E$28,0,10*ROW('Water Data'!E162)))</f>
        <v/>
      </c>
      <c r="BX168" s="272" t="str">
        <f ca="true">+IF(OFFSET('Water Data'!$E$29,0,10*ROW('Water Data'!E162))="","",OFFSET('Water Data'!$E$29,0,10*ROW('Water Data'!E162)))</f>
        <v/>
      </c>
      <c r="BY168" s="272" t="str">
        <f ca="true">+IF(OFFSET('Water Data'!$F$27,0,10*ROW('Water Data'!F162))="","",OFFSET('Water Data'!$F$27,0,10*ROW('Water Data'!F162)))</f>
        <v/>
      </c>
      <c r="BZ168" s="272" t="str">
        <f ca="true">+IF(OFFSET('Water Data'!$F$28,0,10*ROW('Water Data'!F162))="","",OFFSET('Water Data'!$F$28,0,10*ROW('Water Data'!F162)))</f>
        <v/>
      </c>
      <c r="CA168" s="272" t="str">
        <f ca="true">+IF(OFFSET('Water Data'!$F$29,0,10*ROW('Water Data'!F162))="","",OFFSET('Water Data'!$F$29,0,10*ROW('Water Data'!F162)))</f>
        <v/>
      </c>
      <c r="CB168" s="272" t="str">
        <f ca="true">+IF(OFFSET('Water Data'!$G$27,0,10*ROW('Water Data'!G162))="","",OFFSET('Water Data'!$G$27,0,10*ROW('Water Data'!G162)))</f>
        <v/>
      </c>
      <c r="CC168" s="272" t="str">
        <f ca="true">+IF(OFFSET('Water Data'!$G$28,0,10*ROW('Water Data'!G162))="","",OFFSET('Water Data'!$G$28,0,10*ROW('Water Data'!G162)))</f>
        <v/>
      </c>
      <c r="CD168" s="272" t="str">
        <f ca="true">+IF(OFFSET('Water Data'!$G$29,0,10*ROW('Water Data'!G162))="","",OFFSET('Water Data'!$G$29,0,10*ROW('Water Data'!G162)))</f>
        <v/>
      </c>
      <c r="CE168" s="272" t="str">
        <f ca="true">+IF(OFFSET('Water Data'!$H$27,0,10*ROW('Water Data'!H162))="","",OFFSET('Water Data'!$H$27,0,10*ROW('Water Data'!H162)))</f>
        <v/>
      </c>
      <c r="CF168" s="272" t="str">
        <f ca="true">+IF(OFFSET('Water Data'!$H$28,0,10*ROW('Water Data'!H162))="","",OFFSET('Water Data'!$H$28,0,10*ROW('Water Data'!H162)))</f>
        <v/>
      </c>
      <c r="CG168" s="272" t="str">
        <f ca="true">+IF(OFFSET('Water Data'!$H$29,0,10*ROW('Water Data'!H162))="","",OFFSET('Water Data'!$H$29,0,10*ROW('Water Data'!H162)))</f>
        <v/>
      </c>
      <c r="CH168" s="272" t="str">
        <f ca="true">+IF(OFFSET('Water Data'!$I$27,0,10*ROW('Water Data'!I162))="","",OFFSET('Water Data'!$I$27,0,10*ROW('Water Data'!I162)))</f>
        <v/>
      </c>
      <c r="CI168" s="272" t="str">
        <f ca="true">+IF(OFFSET('Water Data'!$I$28,0,10*ROW('Water Data'!I162))="","",OFFSET('Water Data'!$I$28,0,10*ROW('Water Data'!I162)))</f>
        <v/>
      </c>
      <c r="CJ168" s="272" t="str">
        <f ca="true">+IF(OFFSET('Water Data'!$I$29,0,10*ROW('Water Data'!I162))="","",OFFSET('Water Data'!$I$29,0,10*ROW('Water Data'!I162)))</f>
        <v/>
      </c>
      <c r="CK168" s="272" t="str">
        <f ca="true">+IF(OFFSET('Sanitation Data'!$D$28,0,10*ROW('Sanitation Data'!D162))="","",OFFSET('Sanitation Data'!$D$28,0,10*ROW('Sanitation Data'!D162)))</f>
        <v/>
      </c>
      <c r="CL168" s="272" t="str">
        <f ca="true">+IF(OFFSET('Sanitation Data'!$D$29,0,10*ROW('Sanitation Data'!D162))="","",OFFSET('Sanitation Data'!$D$29,0,10*ROW('Sanitation Data'!D162)))</f>
        <v/>
      </c>
      <c r="CM168" s="272" t="str">
        <f ca="true">+IF(OFFSET('Sanitation Data'!$D$30,0,10*ROW('Sanitation Data'!D162))="","",OFFSET('Sanitation Data'!$D$30,0,10*ROW('Sanitation Data'!D162)))</f>
        <v/>
      </c>
      <c r="CN168" s="272" t="str">
        <f ca="true">+IF(OFFSET('Sanitation Data'!$D$31,0,10*ROW('Sanitation Data'!D162))="","",OFFSET('Sanitation Data'!$D$31,0,10*ROW('Sanitation Data'!D162)))</f>
        <v/>
      </c>
      <c r="CO168" s="272" t="str">
        <f ca="true">+IF(OFFSET('Sanitation Data'!$D$32,0,10*ROW('Sanitation Data'!D162))="","",OFFSET('Sanitation Data'!$D$32,0,10*ROW('Sanitation Data'!D162)))</f>
        <v/>
      </c>
      <c r="CP168" s="272" t="str">
        <f ca="true">+IF(OFFSET('Sanitation Data'!$E$28,0,10*ROW('Sanitation Data'!E162))="","",OFFSET('Sanitation Data'!$E$28,0,10*ROW('Sanitation Data'!E162)))</f>
        <v/>
      </c>
      <c r="CQ168" s="272" t="str">
        <f ca="true">+IF(OFFSET('Sanitation Data'!$E$29,0,10*ROW('Sanitation Data'!E162))="","",OFFSET('Sanitation Data'!$E$29,0,10*ROW('Sanitation Data'!E162)))</f>
        <v/>
      </c>
      <c r="CR168" s="272" t="str">
        <f ca="true">+IF(OFFSET('Sanitation Data'!$E$30,0,10*ROW('Sanitation Data'!E162))="","",OFFSET('Sanitation Data'!$E$30,0,10*ROW('Sanitation Data'!E162)))</f>
        <v/>
      </c>
      <c r="CS168" s="272" t="str">
        <f ca="true">+IF(OFFSET('Sanitation Data'!$E$31,0,10*ROW('Sanitation Data'!E162))="","",OFFSET('Sanitation Data'!$E$31,0,10*ROW('Sanitation Data'!E162)))</f>
        <v/>
      </c>
      <c r="CT168" s="272" t="str">
        <f ca="true">+IF(OFFSET('Sanitation Data'!$E$32,0,10*ROW('Sanitation Data'!E162))="","",OFFSET('Sanitation Data'!$E$32,0,10*ROW('Sanitation Data'!E162)))</f>
        <v/>
      </c>
      <c r="CU168" s="272" t="str">
        <f ca="true">+IF(OFFSET('Sanitation Data'!$F$28,0,10*ROW('Sanitation Data'!F162))="","",OFFSET('Sanitation Data'!$F$28,0,10*ROW('Sanitation Data'!F162)))</f>
        <v/>
      </c>
      <c r="CV168" s="272" t="str">
        <f ca="true">+IF(OFFSET('Sanitation Data'!$F$29,0,10*ROW('Sanitation Data'!F162))="","",OFFSET('Sanitation Data'!$F$29,0,10*ROW('Sanitation Data'!F162)))</f>
        <v/>
      </c>
      <c r="CW168" s="272" t="str">
        <f ca="true">+IF(OFFSET('Sanitation Data'!$F$30,0,10*ROW('Sanitation Data'!F162))="","",OFFSET('Sanitation Data'!$F$30,0,10*ROW('Sanitation Data'!F162)))</f>
        <v/>
      </c>
      <c r="CX168" s="272" t="str">
        <f ca="true">+IF(OFFSET('Sanitation Data'!$F$31,0,10*ROW('Sanitation Data'!F162))="","",OFFSET('Sanitation Data'!$F$31,0,10*ROW('Sanitation Data'!F162)))</f>
        <v/>
      </c>
      <c r="CY168" s="272" t="str">
        <f ca="true">+IF(OFFSET('Sanitation Data'!$F$32,0,10*ROW('Sanitation Data'!F162))="","",OFFSET('Sanitation Data'!$F$32,0,10*ROW('Sanitation Data'!F162)))</f>
        <v/>
      </c>
      <c r="CZ168" s="272" t="str">
        <f ca="true">+IF(OFFSET('Sanitation Data'!$G$28,0,10*ROW('Sanitation Data'!G162))="","",OFFSET('Sanitation Data'!$G$28,0,10*ROW('Sanitation Data'!G162)))</f>
        <v/>
      </c>
      <c r="DA168" s="272" t="str">
        <f ca="true">+IF(OFFSET('Sanitation Data'!$G$29,0,10*ROW('Sanitation Data'!G162))="","",OFFSET('Sanitation Data'!$G$29,0,10*ROW('Sanitation Data'!G162)))</f>
        <v/>
      </c>
      <c r="DB168" s="272" t="str">
        <f ca="true">+IF(OFFSET('Sanitation Data'!$G$30,0,10*ROW('Sanitation Data'!G162))="","",OFFSET('Sanitation Data'!$G$30,0,10*ROW('Sanitation Data'!G162)))</f>
        <v/>
      </c>
      <c r="DC168" s="272" t="str">
        <f ca="true">+IF(OFFSET('Sanitation Data'!$G$31,0,10*ROW('Sanitation Data'!G162))="","",OFFSET('Sanitation Data'!$G$31,0,10*ROW('Sanitation Data'!G162)))</f>
        <v/>
      </c>
      <c r="DD168" s="272" t="str">
        <f ca="true">+IF(OFFSET('Sanitation Data'!$G$32,0,10*ROW('Sanitation Data'!G162))="","",OFFSET('Sanitation Data'!$G$32,0,10*ROW('Sanitation Data'!G162)))</f>
        <v/>
      </c>
      <c r="DE168" s="272" t="str">
        <f ca="true">+IF(OFFSET('Sanitation Data'!$H$28,0,10*ROW('Sanitation Data'!H162))="","",OFFSET('Sanitation Data'!$H$28,0,10*ROW('Sanitation Data'!H162)))</f>
        <v/>
      </c>
      <c r="DF168" s="272" t="str">
        <f ca="true">+IF(OFFSET('Sanitation Data'!$H$29,0,10*ROW('Sanitation Data'!H162))="","",OFFSET('Sanitation Data'!$H$29,0,10*ROW('Sanitation Data'!H162)))</f>
        <v/>
      </c>
      <c r="DG168" s="272" t="str">
        <f ca="true">+IF(OFFSET('Sanitation Data'!$H$30,0,10*ROW('Sanitation Data'!H162))="","",OFFSET('Sanitation Data'!$H$30,0,10*ROW('Sanitation Data'!H162)))</f>
        <v/>
      </c>
      <c r="DH168" s="272" t="str">
        <f ca="true">+IF(OFFSET('Sanitation Data'!$H$31,0,10*ROW('Sanitation Data'!H162))="","",OFFSET('Sanitation Data'!$H$31,0,10*ROW('Sanitation Data'!H162)))</f>
        <v/>
      </c>
      <c r="DI168" s="272" t="str">
        <f ca="true">+IF(OFFSET('Sanitation Data'!$H$32,0,10*ROW('Sanitation Data'!H162))="","",OFFSET('Sanitation Data'!$H$32,0,10*ROW('Sanitation Data'!H162)))</f>
        <v/>
      </c>
      <c r="DJ168" s="272" t="str">
        <f ca="true">+IF(OFFSET('Sanitation Data'!$I$28,0,10*ROW('Sanitation Data'!I162))="","",OFFSET('Sanitation Data'!$I$28,0,10*ROW('Sanitation Data'!I162)))</f>
        <v/>
      </c>
      <c r="DK168" s="272" t="str">
        <f ca="true">+IF(OFFSET('Sanitation Data'!$I$29,0,10*ROW('Sanitation Data'!I162))="","",OFFSET('Sanitation Data'!$I$29,0,10*ROW('Sanitation Data'!I162)))</f>
        <v/>
      </c>
      <c r="DL168" s="272" t="str">
        <f ca="true">+IF(OFFSET('Sanitation Data'!$I$30,0,10*ROW('Sanitation Data'!I162))="","",OFFSET('Sanitation Data'!$I$30,0,10*ROW('Sanitation Data'!I162)))</f>
        <v/>
      </c>
      <c r="DM168" s="272" t="str">
        <f ca="true">+IF(OFFSET('Sanitation Data'!$I$31,0,10*ROW('Sanitation Data'!I162))="","",OFFSET('Sanitation Data'!$I$31,0,10*ROW('Sanitation Data'!I162)))</f>
        <v/>
      </c>
      <c r="DN168" s="272" t="str">
        <f ca="true">+IF(OFFSET('Sanitation Data'!$I$32,0,10*ROW('Sanitation Data'!I162))="","",OFFSET('Sanitation Data'!$I$32,0,10*ROW('Sanitation Data'!I162)))</f>
        <v/>
      </c>
      <c r="DO168" s="272" t="str">
        <f ca="true">+IF(OFFSET('Hygiene Data'!$D$11,0,10*ROW('Hygiene Data'!D162))="","",OFFSET('Hygiene Data'!$D$11,0,10*ROW('Hygiene Data'!D162)))</f>
        <v/>
      </c>
      <c r="DP168" s="272" t="str">
        <f ca="true">+IF(OFFSET('Hygiene Data'!$D$12,0,10*ROW('Hygiene Data'!D162))="","",OFFSET('Hygiene Data'!$D$12,0,10*ROW('Hygiene Data'!D162)))</f>
        <v/>
      </c>
      <c r="DQ168" s="272" t="str">
        <f ca="true">+IF(OFFSET('Hygiene Data'!$D$13,0,10*ROW('Hygiene Data'!D162))="","",OFFSET('Hygiene Data'!$D$13,0,10*ROW('Hygiene Data'!D162)))</f>
        <v/>
      </c>
      <c r="DR168" s="272" t="str">
        <f ca="true">+IF(OFFSET('Hygiene Data'!$E$11,0,10*ROW('Hygiene Data'!E162))="","",OFFSET('Hygiene Data'!$E$11,0,10*ROW('Hygiene Data'!E162)))</f>
        <v/>
      </c>
      <c r="DS168" s="272" t="str">
        <f ca="true">+IF(OFFSET('Hygiene Data'!$E$12,0,10*ROW('Hygiene Data'!E162))="","",OFFSET('Hygiene Data'!$E$12,0,10*ROW('Hygiene Data'!E162)))</f>
        <v/>
      </c>
      <c r="DT168" s="272" t="str">
        <f ca="true">+IF(OFFSET('Hygiene Data'!$E$13,0,10*ROW('Hygiene Data'!E162))="","",OFFSET('Hygiene Data'!$E$13,0,10*ROW('Hygiene Data'!E162)))</f>
        <v/>
      </c>
      <c r="DU168" s="272" t="str">
        <f ca="true">+IF(OFFSET('Hygiene Data'!$F$11,0,10*ROW('Hygiene Data'!F162))="","",OFFSET('Hygiene Data'!$F$11,0,10*ROW('Hygiene Data'!F162)))</f>
        <v/>
      </c>
      <c r="DV168" s="272" t="str">
        <f ca="true">+IF(OFFSET('Hygiene Data'!$F$12,0,10*ROW('Hygiene Data'!F162))="","",OFFSET('Hygiene Data'!$F$12,0,10*ROW('Hygiene Data'!F162)))</f>
        <v/>
      </c>
      <c r="DW168" s="272" t="str">
        <f ca="true">+IF(OFFSET('Hygiene Data'!$F$13,0,10*ROW('Hygiene Data'!F162))="","",OFFSET('Hygiene Data'!$F$13,0,10*ROW('Hygiene Data'!F162)))</f>
        <v/>
      </c>
      <c r="DX168" s="272" t="str">
        <f ca="true">+IF(OFFSET('Hygiene Data'!$G$11,0,10*ROW('Hygiene Data'!G162))="","",OFFSET('Hygiene Data'!$G$11,0,10*ROW('Hygiene Data'!G162)))</f>
        <v/>
      </c>
      <c r="DY168" s="272" t="str">
        <f ca="true">+IF(OFFSET('Hygiene Data'!$G$12,0,10*ROW('Hygiene Data'!G162))="","",OFFSET('Hygiene Data'!$G$12,0,10*ROW('Hygiene Data'!G162)))</f>
        <v/>
      </c>
      <c r="DZ168" s="272" t="str">
        <f ca="true">+IF(OFFSET('Hygiene Data'!$G$13,0,10*ROW('Hygiene Data'!G162))="","",OFFSET('Hygiene Data'!$G$13,0,10*ROW('Hygiene Data'!G162)))</f>
        <v/>
      </c>
      <c r="EA168" s="272" t="str">
        <f ca="true">+IF(OFFSET('Hygiene Data'!$H$11,0,10*ROW('Hygiene Data'!H162))="","",OFFSET('Hygiene Data'!$H$11,0,10*ROW('Hygiene Data'!H162)))</f>
        <v/>
      </c>
      <c r="EB168" s="272" t="str">
        <f ca="true">+IF(OFFSET('Hygiene Data'!$H$12,0,10*ROW('Hygiene Data'!H162))="","",OFFSET('Hygiene Data'!$H$12,0,10*ROW('Hygiene Data'!H162)))</f>
        <v/>
      </c>
      <c r="EC168" s="272" t="str">
        <f ca="true">+IF(OFFSET('Hygiene Data'!$H$13,0,10*ROW('Hygiene Data'!H162))="","",OFFSET('Hygiene Data'!$H$13,0,10*ROW('Hygiene Data'!H162)))</f>
        <v/>
      </c>
      <c r="ED168" s="272" t="str">
        <f ca="true">+IF(OFFSET('Hygiene Data'!$I$11,0,10*ROW('Hygiene Data'!I162))="","",OFFSET('Hygiene Data'!$I$11,0,10*ROW('Hygiene Data'!I162)))</f>
        <v/>
      </c>
      <c r="EE168" s="272" t="str">
        <f ca="true">+IF(OFFSET('Hygiene Data'!$I$12,0,10*ROW('Hygiene Data'!I162))="","",OFFSET('Hygiene Data'!$I$12,0,10*ROW('Hygiene Data'!I162)))</f>
        <v/>
      </c>
      <c r="EF168" s="272" t="str">
        <f ca="true">+IF(OFFSET('Hygiene Data'!$I$13,0,10*ROW('Hygiene Data'!I162))="","",OFFSET('Hygiene Data'!$I$13,0,10*ROW('Hygiene Data'!I162)))</f>
        <v/>
      </c>
    </row>
    <row xmlns:x14ac="http://schemas.microsoft.com/office/spreadsheetml/2009/9/ac" r="169" x14ac:dyDescent="0.2">
      <c r="A169" s="36" t="str">
        <f ca="true">+IF(OFFSET('Water Data'!$B$2,0,10*ROW('Water Data'!E163))="","",OFFSET('Water Data'!$B$2,0,10*ROW('Water Data'!E163)))</f>
        <v/>
      </c>
      <c r="B169" s="36" t="str">
        <f ca="true">+IF(OFFSET('Water Data'!$C$2,0,10*ROW('Water Data'!F163))="","",OFFSET('Water Data'!$C$2,0,10*ROW('Water Data'!F163)))</f>
        <v/>
      </c>
      <c r="C169" s="328" t="str">
        <f t="shared" ca="true" si="2"/>
        <v/>
      </c>
      <c r="D169" s="93"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93"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93"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93"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93"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93"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93"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93"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93"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93"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93"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93"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93"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93"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93"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93"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93"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93"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94"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94"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94"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94"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94"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94"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94"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94"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94"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94"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94"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94"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94"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94"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94"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94"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94"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94"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94"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94"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94"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94"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94"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94"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94"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94"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94"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94"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94"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94"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95"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95"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95"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95"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95"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95"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95"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95"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95"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95"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95"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95"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95"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95"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95"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95"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95"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95"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72"/>
      <c r="BS169" s="272" t="str">
        <f ca="true">+IF(OFFSET('Water Data'!$D$27,0,10*ROW('Water Data'!D163))="","",OFFSET('Water Data'!$D$27,0,10*ROW('Water Data'!D163)))</f>
        <v/>
      </c>
      <c r="BT169" s="272" t="str">
        <f ca="true">+IF(OFFSET('Water Data'!$D$28,0,10*ROW('Water Data'!D163))="","",OFFSET('Water Data'!$D$28,0,10*ROW('Water Data'!D163)))</f>
        <v/>
      </c>
      <c r="BU169" s="272" t="str">
        <f ca="true">+IF(OFFSET('Water Data'!$D$29,0,10*ROW('Water Data'!D163))="","",OFFSET('Water Data'!$D$29,0,10*ROW('Water Data'!D163)))</f>
        <v/>
      </c>
      <c r="BV169" s="272" t="str">
        <f ca="true">+IF(OFFSET('Water Data'!$E$27,0,10*ROW('Water Data'!E163))="","",OFFSET('Water Data'!$E$27,0,10*ROW('Water Data'!E163)))</f>
        <v/>
      </c>
      <c r="BW169" s="272" t="str">
        <f ca="true">+IF(OFFSET('Water Data'!$E$28,0,10*ROW('Water Data'!E163))="","",OFFSET('Water Data'!$E$28,0,10*ROW('Water Data'!E163)))</f>
        <v/>
      </c>
      <c r="BX169" s="272" t="str">
        <f ca="true">+IF(OFFSET('Water Data'!$E$29,0,10*ROW('Water Data'!E163))="","",OFFSET('Water Data'!$E$29,0,10*ROW('Water Data'!E163)))</f>
        <v/>
      </c>
      <c r="BY169" s="272" t="str">
        <f ca="true">+IF(OFFSET('Water Data'!$F$27,0,10*ROW('Water Data'!F163))="","",OFFSET('Water Data'!$F$27,0,10*ROW('Water Data'!F163)))</f>
        <v/>
      </c>
      <c r="BZ169" s="272" t="str">
        <f ca="true">+IF(OFFSET('Water Data'!$F$28,0,10*ROW('Water Data'!F163))="","",OFFSET('Water Data'!$F$28,0,10*ROW('Water Data'!F163)))</f>
        <v/>
      </c>
      <c r="CA169" s="272" t="str">
        <f ca="true">+IF(OFFSET('Water Data'!$F$29,0,10*ROW('Water Data'!F163))="","",OFFSET('Water Data'!$F$29,0,10*ROW('Water Data'!F163)))</f>
        <v/>
      </c>
      <c r="CB169" s="272" t="str">
        <f ca="true">+IF(OFFSET('Water Data'!$G$27,0,10*ROW('Water Data'!G163))="","",OFFSET('Water Data'!$G$27,0,10*ROW('Water Data'!G163)))</f>
        <v/>
      </c>
      <c r="CC169" s="272" t="str">
        <f ca="true">+IF(OFFSET('Water Data'!$G$28,0,10*ROW('Water Data'!G163))="","",OFFSET('Water Data'!$G$28,0,10*ROW('Water Data'!G163)))</f>
        <v/>
      </c>
      <c r="CD169" s="272" t="str">
        <f ca="true">+IF(OFFSET('Water Data'!$G$29,0,10*ROW('Water Data'!G163))="","",OFFSET('Water Data'!$G$29,0,10*ROW('Water Data'!G163)))</f>
        <v/>
      </c>
      <c r="CE169" s="272" t="str">
        <f ca="true">+IF(OFFSET('Water Data'!$H$27,0,10*ROW('Water Data'!H163))="","",OFFSET('Water Data'!$H$27,0,10*ROW('Water Data'!H163)))</f>
        <v/>
      </c>
      <c r="CF169" s="272" t="str">
        <f ca="true">+IF(OFFSET('Water Data'!$H$28,0,10*ROW('Water Data'!H163))="","",OFFSET('Water Data'!$H$28,0,10*ROW('Water Data'!H163)))</f>
        <v/>
      </c>
      <c r="CG169" s="272" t="str">
        <f ca="true">+IF(OFFSET('Water Data'!$H$29,0,10*ROW('Water Data'!H163))="","",OFFSET('Water Data'!$H$29,0,10*ROW('Water Data'!H163)))</f>
        <v/>
      </c>
      <c r="CH169" s="272" t="str">
        <f ca="true">+IF(OFFSET('Water Data'!$I$27,0,10*ROW('Water Data'!I163))="","",OFFSET('Water Data'!$I$27,0,10*ROW('Water Data'!I163)))</f>
        <v/>
      </c>
      <c r="CI169" s="272" t="str">
        <f ca="true">+IF(OFFSET('Water Data'!$I$28,0,10*ROW('Water Data'!I163))="","",OFFSET('Water Data'!$I$28,0,10*ROW('Water Data'!I163)))</f>
        <v/>
      </c>
      <c r="CJ169" s="272" t="str">
        <f ca="true">+IF(OFFSET('Water Data'!$I$29,0,10*ROW('Water Data'!I163))="","",OFFSET('Water Data'!$I$29,0,10*ROW('Water Data'!I163)))</f>
        <v/>
      </c>
      <c r="CK169" s="272" t="str">
        <f ca="true">+IF(OFFSET('Sanitation Data'!$D$28,0,10*ROW('Sanitation Data'!D163))="","",OFFSET('Sanitation Data'!$D$28,0,10*ROW('Sanitation Data'!D163)))</f>
        <v/>
      </c>
      <c r="CL169" s="272" t="str">
        <f ca="true">+IF(OFFSET('Sanitation Data'!$D$29,0,10*ROW('Sanitation Data'!D163))="","",OFFSET('Sanitation Data'!$D$29,0,10*ROW('Sanitation Data'!D163)))</f>
        <v/>
      </c>
      <c r="CM169" s="272" t="str">
        <f ca="true">+IF(OFFSET('Sanitation Data'!$D$30,0,10*ROW('Sanitation Data'!D163))="","",OFFSET('Sanitation Data'!$D$30,0,10*ROW('Sanitation Data'!D163)))</f>
        <v/>
      </c>
      <c r="CN169" s="272" t="str">
        <f ca="true">+IF(OFFSET('Sanitation Data'!$D$31,0,10*ROW('Sanitation Data'!D163))="","",OFFSET('Sanitation Data'!$D$31,0,10*ROW('Sanitation Data'!D163)))</f>
        <v/>
      </c>
      <c r="CO169" s="272" t="str">
        <f ca="true">+IF(OFFSET('Sanitation Data'!$D$32,0,10*ROW('Sanitation Data'!D163))="","",OFFSET('Sanitation Data'!$D$32,0,10*ROW('Sanitation Data'!D163)))</f>
        <v/>
      </c>
      <c r="CP169" s="272" t="str">
        <f ca="true">+IF(OFFSET('Sanitation Data'!$E$28,0,10*ROW('Sanitation Data'!E163))="","",OFFSET('Sanitation Data'!$E$28,0,10*ROW('Sanitation Data'!E163)))</f>
        <v/>
      </c>
      <c r="CQ169" s="272" t="str">
        <f ca="true">+IF(OFFSET('Sanitation Data'!$E$29,0,10*ROW('Sanitation Data'!E163))="","",OFFSET('Sanitation Data'!$E$29,0,10*ROW('Sanitation Data'!E163)))</f>
        <v/>
      </c>
      <c r="CR169" s="272" t="str">
        <f ca="true">+IF(OFFSET('Sanitation Data'!$E$30,0,10*ROW('Sanitation Data'!E163))="","",OFFSET('Sanitation Data'!$E$30,0,10*ROW('Sanitation Data'!E163)))</f>
        <v/>
      </c>
      <c r="CS169" s="272" t="str">
        <f ca="true">+IF(OFFSET('Sanitation Data'!$E$31,0,10*ROW('Sanitation Data'!E163))="","",OFFSET('Sanitation Data'!$E$31,0,10*ROW('Sanitation Data'!E163)))</f>
        <v/>
      </c>
      <c r="CT169" s="272" t="str">
        <f ca="true">+IF(OFFSET('Sanitation Data'!$E$32,0,10*ROW('Sanitation Data'!E163))="","",OFFSET('Sanitation Data'!$E$32,0,10*ROW('Sanitation Data'!E163)))</f>
        <v/>
      </c>
      <c r="CU169" s="272" t="str">
        <f ca="true">+IF(OFFSET('Sanitation Data'!$F$28,0,10*ROW('Sanitation Data'!F163))="","",OFFSET('Sanitation Data'!$F$28,0,10*ROW('Sanitation Data'!F163)))</f>
        <v/>
      </c>
      <c r="CV169" s="272" t="str">
        <f ca="true">+IF(OFFSET('Sanitation Data'!$F$29,0,10*ROW('Sanitation Data'!F163))="","",OFFSET('Sanitation Data'!$F$29,0,10*ROW('Sanitation Data'!F163)))</f>
        <v/>
      </c>
      <c r="CW169" s="272" t="str">
        <f ca="true">+IF(OFFSET('Sanitation Data'!$F$30,0,10*ROW('Sanitation Data'!F163))="","",OFFSET('Sanitation Data'!$F$30,0,10*ROW('Sanitation Data'!F163)))</f>
        <v/>
      </c>
      <c r="CX169" s="272" t="str">
        <f ca="true">+IF(OFFSET('Sanitation Data'!$F$31,0,10*ROW('Sanitation Data'!F163))="","",OFFSET('Sanitation Data'!$F$31,0,10*ROW('Sanitation Data'!F163)))</f>
        <v/>
      </c>
      <c r="CY169" s="272" t="str">
        <f ca="true">+IF(OFFSET('Sanitation Data'!$F$32,0,10*ROW('Sanitation Data'!F163))="","",OFFSET('Sanitation Data'!$F$32,0,10*ROW('Sanitation Data'!F163)))</f>
        <v/>
      </c>
      <c r="CZ169" s="272" t="str">
        <f ca="true">+IF(OFFSET('Sanitation Data'!$G$28,0,10*ROW('Sanitation Data'!G163))="","",OFFSET('Sanitation Data'!$G$28,0,10*ROW('Sanitation Data'!G163)))</f>
        <v/>
      </c>
      <c r="DA169" s="272" t="str">
        <f ca="true">+IF(OFFSET('Sanitation Data'!$G$29,0,10*ROW('Sanitation Data'!G163))="","",OFFSET('Sanitation Data'!$G$29,0,10*ROW('Sanitation Data'!G163)))</f>
        <v/>
      </c>
      <c r="DB169" s="272" t="str">
        <f ca="true">+IF(OFFSET('Sanitation Data'!$G$30,0,10*ROW('Sanitation Data'!G163))="","",OFFSET('Sanitation Data'!$G$30,0,10*ROW('Sanitation Data'!G163)))</f>
        <v/>
      </c>
      <c r="DC169" s="272" t="str">
        <f ca="true">+IF(OFFSET('Sanitation Data'!$G$31,0,10*ROW('Sanitation Data'!G163))="","",OFFSET('Sanitation Data'!$G$31,0,10*ROW('Sanitation Data'!G163)))</f>
        <v/>
      </c>
      <c r="DD169" s="272" t="str">
        <f ca="true">+IF(OFFSET('Sanitation Data'!$G$32,0,10*ROW('Sanitation Data'!G163))="","",OFFSET('Sanitation Data'!$G$32,0,10*ROW('Sanitation Data'!G163)))</f>
        <v/>
      </c>
      <c r="DE169" s="272" t="str">
        <f ca="true">+IF(OFFSET('Sanitation Data'!$H$28,0,10*ROW('Sanitation Data'!H163))="","",OFFSET('Sanitation Data'!$H$28,0,10*ROW('Sanitation Data'!H163)))</f>
        <v/>
      </c>
      <c r="DF169" s="272" t="str">
        <f ca="true">+IF(OFFSET('Sanitation Data'!$H$29,0,10*ROW('Sanitation Data'!H163))="","",OFFSET('Sanitation Data'!$H$29,0,10*ROW('Sanitation Data'!H163)))</f>
        <v/>
      </c>
      <c r="DG169" s="272" t="str">
        <f ca="true">+IF(OFFSET('Sanitation Data'!$H$30,0,10*ROW('Sanitation Data'!H163))="","",OFFSET('Sanitation Data'!$H$30,0,10*ROW('Sanitation Data'!H163)))</f>
        <v/>
      </c>
      <c r="DH169" s="272" t="str">
        <f ca="true">+IF(OFFSET('Sanitation Data'!$H$31,0,10*ROW('Sanitation Data'!H163))="","",OFFSET('Sanitation Data'!$H$31,0,10*ROW('Sanitation Data'!H163)))</f>
        <v/>
      </c>
      <c r="DI169" s="272" t="str">
        <f ca="true">+IF(OFFSET('Sanitation Data'!$H$32,0,10*ROW('Sanitation Data'!H163))="","",OFFSET('Sanitation Data'!$H$32,0,10*ROW('Sanitation Data'!H163)))</f>
        <v/>
      </c>
      <c r="DJ169" s="272" t="str">
        <f ca="true">+IF(OFFSET('Sanitation Data'!$I$28,0,10*ROW('Sanitation Data'!I163))="","",OFFSET('Sanitation Data'!$I$28,0,10*ROW('Sanitation Data'!I163)))</f>
        <v/>
      </c>
      <c r="DK169" s="272" t="str">
        <f ca="true">+IF(OFFSET('Sanitation Data'!$I$29,0,10*ROW('Sanitation Data'!I163))="","",OFFSET('Sanitation Data'!$I$29,0,10*ROW('Sanitation Data'!I163)))</f>
        <v/>
      </c>
      <c r="DL169" s="272" t="str">
        <f ca="true">+IF(OFFSET('Sanitation Data'!$I$30,0,10*ROW('Sanitation Data'!I163))="","",OFFSET('Sanitation Data'!$I$30,0,10*ROW('Sanitation Data'!I163)))</f>
        <v/>
      </c>
      <c r="DM169" s="272" t="str">
        <f ca="true">+IF(OFFSET('Sanitation Data'!$I$31,0,10*ROW('Sanitation Data'!I163))="","",OFFSET('Sanitation Data'!$I$31,0,10*ROW('Sanitation Data'!I163)))</f>
        <v/>
      </c>
      <c r="DN169" s="272" t="str">
        <f ca="true">+IF(OFFSET('Sanitation Data'!$I$32,0,10*ROW('Sanitation Data'!I163))="","",OFFSET('Sanitation Data'!$I$32,0,10*ROW('Sanitation Data'!I163)))</f>
        <v/>
      </c>
      <c r="DO169" s="272" t="str">
        <f ca="true">+IF(OFFSET('Hygiene Data'!$D$11,0,10*ROW('Hygiene Data'!D163))="","",OFFSET('Hygiene Data'!$D$11,0,10*ROW('Hygiene Data'!D163)))</f>
        <v/>
      </c>
      <c r="DP169" s="272" t="str">
        <f ca="true">+IF(OFFSET('Hygiene Data'!$D$12,0,10*ROW('Hygiene Data'!D163))="","",OFFSET('Hygiene Data'!$D$12,0,10*ROW('Hygiene Data'!D163)))</f>
        <v/>
      </c>
      <c r="DQ169" s="272" t="str">
        <f ca="true">+IF(OFFSET('Hygiene Data'!$D$13,0,10*ROW('Hygiene Data'!D163))="","",OFFSET('Hygiene Data'!$D$13,0,10*ROW('Hygiene Data'!D163)))</f>
        <v/>
      </c>
      <c r="DR169" s="272" t="str">
        <f ca="true">+IF(OFFSET('Hygiene Data'!$E$11,0,10*ROW('Hygiene Data'!E163))="","",OFFSET('Hygiene Data'!$E$11,0,10*ROW('Hygiene Data'!E163)))</f>
        <v/>
      </c>
      <c r="DS169" s="272" t="str">
        <f ca="true">+IF(OFFSET('Hygiene Data'!$E$12,0,10*ROW('Hygiene Data'!E163))="","",OFFSET('Hygiene Data'!$E$12,0,10*ROW('Hygiene Data'!E163)))</f>
        <v/>
      </c>
      <c r="DT169" s="272" t="str">
        <f ca="true">+IF(OFFSET('Hygiene Data'!$E$13,0,10*ROW('Hygiene Data'!E163))="","",OFFSET('Hygiene Data'!$E$13,0,10*ROW('Hygiene Data'!E163)))</f>
        <v/>
      </c>
      <c r="DU169" s="272" t="str">
        <f ca="true">+IF(OFFSET('Hygiene Data'!$F$11,0,10*ROW('Hygiene Data'!F163))="","",OFFSET('Hygiene Data'!$F$11,0,10*ROW('Hygiene Data'!F163)))</f>
        <v/>
      </c>
      <c r="DV169" s="272" t="str">
        <f ca="true">+IF(OFFSET('Hygiene Data'!$F$12,0,10*ROW('Hygiene Data'!F163))="","",OFFSET('Hygiene Data'!$F$12,0,10*ROW('Hygiene Data'!F163)))</f>
        <v/>
      </c>
      <c r="DW169" s="272" t="str">
        <f ca="true">+IF(OFFSET('Hygiene Data'!$F$13,0,10*ROW('Hygiene Data'!F163))="","",OFFSET('Hygiene Data'!$F$13,0,10*ROW('Hygiene Data'!F163)))</f>
        <v/>
      </c>
      <c r="DX169" s="272" t="str">
        <f ca="true">+IF(OFFSET('Hygiene Data'!$G$11,0,10*ROW('Hygiene Data'!G163))="","",OFFSET('Hygiene Data'!$G$11,0,10*ROW('Hygiene Data'!G163)))</f>
        <v/>
      </c>
      <c r="DY169" s="272" t="str">
        <f ca="true">+IF(OFFSET('Hygiene Data'!$G$12,0,10*ROW('Hygiene Data'!G163))="","",OFFSET('Hygiene Data'!$G$12,0,10*ROW('Hygiene Data'!G163)))</f>
        <v/>
      </c>
      <c r="DZ169" s="272" t="str">
        <f ca="true">+IF(OFFSET('Hygiene Data'!$G$13,0,10*ROW('Hygiene Data'!G163))="","",OFFSET('Hygiene Data'!$G$13,0,10*ROW('Hygiene Data'!G163)))</f>
        <v/>
      </c>
      <c r="EA169" s="272" t="str">
        <f ca="true">+IF(OFFSET('Hygiene Data'!$H$11,0,10*ROW('Hygiene Data'!H163))="","",OFFSET('Hygiene Data'!$H$11,0,10*ROW('Hygiene Data'!H163)))</f>
        <v/>
      </c>
      <c r="EB169" s="272" t="str">
        <f ca="true">+IF(OFFSET('Hygiene Data'!$H$12,0,10*ROW('Hygiene Data'!H163))="","",OFFSET('Hygiene Data'!$H$12,0,10*ROW('Hygiene Data'!H163)))</f>
        <v/>
      </c>
      <c r="EC169" s="272" t="str">
        <f ca="true">+IF(OFFSET('Hygiene Data'!$H$13,0,10*ROW('Hygiene Data'!H163))="","",OFFSET('Hygiene Data'!$H$13,0,10*ROW('Hygiene Data'!H163)))</f>
        <v/>
      </c>
      <c r="ED169" s="272" t="str">
        <f ca="true">+IF(OFFSET('Hygiene Data'!$I$11,0,10*ROW('Hygiene Data'!I163))="","",OFFSET('Hygiene Data'!$I$11,0,10*ROW('Hygiene Data'!I163)))</f>
        <v/>
      </c>
      <c r="EE169" s="272" t="str">
        <f ca="true">+IF(OFFSET('Hygiene Data'!$I$12,0,10*ROW('Hygiene Data'!I163))="","",OFFSET('Hygiene Data'!$I$12,0,10*ROW('Hygiene Data'!I163)))</f>
        <v/>
      </c>
      <c r="EF169" s="272" t="str">
        <f ca="true">+IF(OFFSET('Hygiene Data'!$I$13,0,10*ROW('Hygiene Data'!I163))="","",OFFSET('Hygiene Data'!$I$13,0,10*ROW('Hygiene Data'!I163)))</f>
        <v/>
      </c>
    </row>
    <row xmlns:x14ac="http://schemas.microsoft.com/office/spreadsheetml/2009/9/ac" r="170" x14ac:dyDescent="0.2">
      <c r="A170" s="36" t="str">
        <f ca="true">+IF(OFFSET('Water Data'!$B$2,0,10*ROW('Water Data'!E164))="","",OFFSET('Water Data'!$B$2,0,10*ROW('Water Data'!E164)))</f>
        <v/>
      </c>
      <c r="B170" s="36" t="str">
        <f ca="true">+IF(OFFSET('Water Data'!$C$2,0,10*ROW('Water Data'!F164))="","",OFFSET('Water Data'!$C$2,0,10*ROW('Water Data'!F164)))</f>
        <v/>
      </c>
      <c r="C170" s="328" t="str">
        <f t="shared" ca="true" si="2"/>
        <v/>
      </c>
      <c r="D170" s="93"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93"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93"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93"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93"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93"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93"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93"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93"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93"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93"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93"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93"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93"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93"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93"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93"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93"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94"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94"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94"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94"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94"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94"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94"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94"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94"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94"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94"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94"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94"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94"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94"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94"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94"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94"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94"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94"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94"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94"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94"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94"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94"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94"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94"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94"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94"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94"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95"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95"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95"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95"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95"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95"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95"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95"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95"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95"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95"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95"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95"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95"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95"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95"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95"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95"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72"/>
      <c r="BS170" s="272" t="str">
        <f ca="true">+IF(OFFSET('Water Data'!$D$27,0,10*ROW('Water Data'!D164))="","",OFFSET('Water Data'!$D$27,0,10*ROW('Water Data'!D164)))</f>
        <v/>
      </c>
      <c r="BT170" s="272" t="str">
        <f ca="true">+IF(OFFSET('Water Data'!$D$28,0,10*ROW('Water Data'!D164))="","",OFFSET('Water Data'!$D$28,0,10*ROW('Water Data'!D164)))</f>
        <v/>
      </c>
      <c r="BU170" s="272" t="str">
        <f ca="true">+IF(OFFSET('Water Data'!$D$29,0,10*ROW('Water Data'!D164))="","",OFFSET('Water Data'!$D$29,0,10*ROW('Water Data'!D164)))</f>
        <v/>
      </c>
      <c r="BV170" s="272" t="str">
        <f ca="true">+IF(OFFSET('Water Data'!$E$27,0,10*ROW('Water Data'!E164))="","",OFFSET('Water Data'!$E$27,0,10*ROW('Water Data'!E164)))</f>
        <v/>
      </c>
      <c r="BW170" s="272" t="str">
        <f ca="true">+IF(OFFSET('Water Data'!$E$28,0,10*ROW('Water Data'!E164))="","",OFFSET('Water Data'!$E$28,0,10*ROW('Water Data'!E164)))</f>
        <v/>
      </c>
      <c r="BX170" s="272" t="str">
        <f ca="true">+IF(OFFSET('Water Data'!$E$29,0,10*ROW('Water Data'!E164))="","",OFFSET('Water Data'!$E$29,0,10*ROW('Water Data'!E164)))</f>
        <v/>
      </c>
      <c r="BY170" s="272" t="str">
        <f ca="true">+IF(OFFSET('Water Data'!$F$27,0,10*ROW('Water Data'!F164))="","",OFFSET('Water Data'!$F$27,0,10*ROW('Water Data'!F164)))</f>
        <v/>
      </c>
      <c r="BZ170" s="272" t="str">
        <f ca="true">+IF(OFFSET('Water Data'!$F$28,0,10*ROW('Water Data'!F164))="","",OFFSET('Water Data'!$F$28,0,10*ROW('Water Data'!F164)))</f>
        <v/>
      </c>
      <c r="CA170" s="272" t="str">
        <f ca="true">+IF(OFFSET('Water Data'!$F$29,0,10*ROW('Water Data'!F164))="","",OFFSET('Water Data'!$F$29,0,10*ROW('Water Data'!F164)))</f>
        <v/>
      </c>
      <c r="CB170" s="272" t="str">
        <f ca="true">+IF(OFFSET('Water Data'!$G$27,0,10*ROW('Water Data'!G164))="","",OFFSET('Water Data'!$G$27,0,10*ROW('Water Data'!G164)))</f>
        <v/>
      </c>
      <c r="CC170" s="272" t="str">
        <f ca="true">+IF(OFFSET('Water Data'!$G$28,0,10*ROW('Water Data'!G164))="","",OFFSET('Water Data'!$G$28,0,10*ROW('Water Data'!G164)))</f>
        <v/>
      </c>
      <c r="CD170" s="272" t="str">
        <f ca="true">+IF(OFFSET('Water Data'!$G$29,0,10*ROW('Water Data'!G164))="","",OFFSET('Water Data'!$G$29,0,10*ROW('Water Data'!G164)))</f>
        <v/>
      </c>
      <c r="CE170" s="272" t="str">
        <f ca="true">+IF(OFFSET('Water Data'!$H$27,0,10*ROW('Water Data'!H164))="","",OFFSET('Water Data'!$H$27,0,10*ROW('Water Data'!H164)))</f>
        <v/>
      </c>
      <c r="CF170" s="272" t="str">
        <f ca="true">+IF(OFFSET('Water Data'!$H$28,0,10*ROW('Water Data'!H164))="","",OFFSET('Water Data'!$H$28,0,10*ROW('Water Data'!H164)))</f>
        <v/>
      </c>
      <c r="CG170" s="272" t="str">
        <f ca="true">+IF(OFFSET('Water Data'!$H$29,0,10*ROW('Water Data'!H164))="","",OFFSET('Water Data'!$H$29,0,10*ROW('Water Data'!H164)))</f>
        <v/>
      </c>
      <c r="CH170" s="272" t="str">
        <f ca="true">+IF(OFFSET('Water Data'!$I$27,0,10*ROW('Water Data'!I164))="","",OFFSET('Water Data'!$I$27,0,10*ROW('Water Data'!I164)))</f>
        <v/>
      </c>
      <c r="CI170" s="272" t="str">
        <f ca="true">+IF(OFFSET('Water Data'!$I$28,0,10*ROW('Water Data'!I164))="","",OFFSET('Water Data'!$I$28,0,10*ROW('Water Data'!I164)))</f>
        <v/>
      </c>
      <c r="CJ170" s="272" t="str">
        <f ca="true">+IF(OFFSET('Water Data'!$I$29,0,10*ROW('Water Data'!I164))="","",OFFSET('Water Data'!$I$29,0,10*ROW('Water Data'!I164)))</f>
        <v/>
      </c>
      <c r="CK170" s="272" t="str">
        <f ca="true">+IF(OFFSET('Sanitation Data'!$D$28,0,10*ROW('Sanitation Data'!D164))="","",OFFSET('Sanitation Data'!$D$28,0,10*ROW('Sanitation Data'!D164)))</f>
        <v/>
      </c>
      <c r="CL170" s="272" t="str">
        <f ca="true">+IF(OFFSET('Sanitation Data'!$D$29,0,10*ROW('Sanitation Data'!D164))="","",OFFSET('Sanitation Data'!$D$29,0,10*ROW('Sanitation Data'!D164)))</f>
        <v/>
      </c>
      <c r="CM170" s="272" t="str">
        <f ca="true">+IF(OFFSET('Sanitation Data'!$D$30,0,10*ROW('Sanitation Data'!D164))="","",OFFSET('Sanitation Data'!$D$30,0,10*ROW('Sanitation Data'!D164)))</f>
        <v/>
      </c>
      <c r="CN170" s="272" t="str">
        <f ca="true">+IF(OFFSET('Sanitation Data'!$D$31,0,10*ROW('Sanitation Data'!D164))="","",OFFSET('Sanitation Data'!$D$31,0,10*ROW('Sanitation Data'!D164)))</f>
        <v/>
      </c>
      <c r="CO170" s="272" t="str">
        <f ca="true">+IF(OFFSET('Sanitation Data'!$D$32,0,10*ROW('Sanitation Data'!D164))="","",OFFSET('Sanitation Data'!$D$32,0,10*ROW('Sanitation Data'!D164)))</f>
        <v/>
      </c>
      <c r="CP170" s="272" t="str">
        <f ca="true">+IF(OFFSET('Sanitation Data'!$E$28,0,10*ROW('Sanitation Data'!E164))="","",OFFSET('Sanitation Data'!$E$28,0,10*ROW('Sanitation Data'!E164)))</f>
        <v/>
      </c>
      <c r="CQ170" s="272" t="str">
        <f ca="true">+IF(OFFSET('Sanitation Data'!$E$29,0,10*ROW('Sanitation Data'!E164))="","",OFFSET('Sanitation Data'!$E$29,0,10*ROW('Sanitation Data'!E164)))</f>
        <v/>
      </c>
      <c r="CR170" s="272" t="str">
        <f ca="true">+IF(OFFSET('Sanitation Data'!$E$30,0,10*ROW('Sanitation Data'!E164))="","",OFFSET('Sanitation Data'!$E$30,0,10*ROW('Sanitation Data'!E164)))</f>
        <v/>
      </c>
      <c r="CS170" s="272" t="str">
        <f ca="true">+IF(OFFSET('Sanitation Data'!$E$31,0,10*ROW('Sanitation Data'!E164))="","",OFFSET('Sanitation Data'!$E$31,0,10*ROW('Sanitation Data'!E164)))</f>
        <v/>
      </c>
      <c r="CT170" s="272" t="str">
        <f ca="true">+IF(OFFSET('Sanitation Data'!$E$32,0,10*ROW('Sanitation Data'!E164))="","",OFFSET('Sanitation Data'!$E$32,0,10*ROW('Sanitation Data'!E164)))</f>
        <v/>
      </c>
      <c r="CU170" s="272" t="str">
        <f ca="true">+IF(OFFSET('Sanitation Data'!$F$28,0,10*ROW('Sanitation Data'!F164))="","",OFFSET('Sanitation Data'!$F$28,0,10*ROW('Sanitation Data'!F164)))</f>
        <v/>
      </c>
      <c r="CV170" s="272" t="str">
        <f ca="true">+IF(OFFSET('Sanitation Data'!$F$29,0,10*ROW('Sanitation Data'!F164))="","",OFFSET('Sanitation Data'!$F$29,0,10*ROW('Sanitation Data'!F164)))</f>
        <v/>
      </c>
      <c r="CW170" s="272" t="str">
        <f ca="true">+IF(OFFSET('Sanitation Data'!$F$30,0,10*ROW('Sanitation Data'!F164))="","",OFFSET('Sanitation Data'!$F$30,0,10*ROW('Sanitation Data'!F164)))</f>
        <v/>
      </c>
      <c r="CX170" s="272" t="str">
        <f ca="true">+IF(OFFSET('Sanitation Data'!$F$31,0,10*ROW('Sanitation Data'!F164))="","",OFFSET('Sanitation Data'!$F$31,0,10*ROW('Sanitation Data'!F164)))</f>
        <v/>
      </c>
      <c r="CY170" s="272" t="str">
        <f ca="true">+IF(OFFSET('Sanitation Data'!$F$32,0,10*ROW('Sanitation Data'!F164))="","",OFFSET('Sanitation Data'!$F$32,0,10*ROW('Sanitation Data'!F164)))</f>
        <v/>
      </c>
      <c r="CZ170" s="272" t="str">
        <f ca="true">+IF(OFFSET('Sanitation Data'!$G$28,0,10*ROW('Sanitation Data'!G164))="","",OFFSET('Sanitation Data'!$G$28,0,10*ROW('Sanitation Data'!G164)))</f>
        <v/>
      </c>
      <c r="DA170" s="272" t="str">
        <f ca="true">+IF(OFFSET('Sanitation Data'!$G$29,0,10*ROW('Sanitation Data'!G164))="","",OFFSET('Sanitation Data'!$G$29,0,10*ROW('Sanitation Data'!G164)))</f>
        <v/>
      </c>
      <c r="DB170" s="272" t="str">
        <f ca="true">+IF(OFFSET('Sanitation Data'!$G$30,0,10*ROW('Sanitation Data'!G164))="","",OFFSET('Sanitation Data'!$G$30,0,10*ROW('Sanitation Data'!G164)))</f>
        <v/>
      </c>
      <c r="DC170" s="272" t="str">
        <f ca="true">+IF(OFFSET('Sanitation Data'!$G$31,0,10*ROW('Sanitation Data'!G164))="","",OFFSET('Sanitation Data'!$G$31,0,10*ROW('Sanitation Data'!G164)))</f>
        <v/>
      </c>
      <c r="DD170" s="272" t="str">
        <f ca="true">+IF(OFFSET('Sanitation Data'!$G$32,0,10*ROW('Sanitation Data'!G164))="","",OFFSET('Sanitation Data'!$G$32,0,10*ROW('Sanitation Data'!G164)))</f>
        <v/>
      </c>
      <c r="DE170" s="272" t="str">
        <f ca="true">+IF(OFFSET('Sanitation Data'!$H$28,0,10*ROW('Sanitation Data'!H164))="","",OFFSET('Sanitation Data'!$H$28,0,10*ROW('Sanitation Data'!H164)))</f>
        <v/>
      </c>
      <c r="DF170" s="272" t="str">
        <f ca="true">+IF(OFFSET('Sanitation Data'!$H$29,0,10*ROW('Sanitation Data'!H164))="","",OFFSET('Sanitation Data'!$H$29,0,10*ROW('Sanitation Data'!H164)))</f>
        <v/>
      </c>
      <c r="DG170" s="272" t="str">
        <f ca="true">+IF(OFFSET('Sanitation Data'!$H$30,0,10*ROW('Sanitation Data'!H164))="","",OFFSET('Sanitation Data'!$H$30,0,10*ROW('Sanitation Data'!H164)))</f>
        <v/>
      </c>
      <c r="DH170" s="272" t="str">
        <f ca="true">+IF(OFFSET('Sanitation Data'!$H$31,0,10*ROW('Sanitation Data'!H164))="","",OFFSET('Sanitation Data'!$H$31,0,10*ROW('Sanitation Data'!H164)))</f>
        <v/>
      </c>
      <c r="DI170" s="272" t="str">
        <f ca="true">+IF(OFFSET('Sanitation Data'!$H$32,0,10*ROW('Sanitation Data'!H164))="","",OFFSET('Sanitation Data'!$H$32,0,10*ROW('Sanitation Data'!H164)))</f>
        <v/>
      </c>
      <c r="DJ170" s="272" t="str">
        <f ca="true">+IF(OFFSET('Sanitation Data'!$I$28,0,10*ROW('Sanitation Data'!I164))="","",OFFSET('Sanitation Data'!$I$28,0,10*ROW('Sanitation Data'!I164)))</f>
        <v/>
      </c>
      <c r="DK170" s="272" t="str">
        <f ca="true">+IF(OFFSET('Sanitation Data'!$I$29,0,10*ROW('Sanitation Data'!I164))="","",OFFSET('Sanitation Data'!$I$29,0,10*ROW('Sanitation Data'!I164)))</f>
        <v/>
      </c>
      <c r="DL170" s="272" t="str">
        <f ca="true">+IF(OFFSET('Sanitation Data'!$I$30,0,10*ROW('Sanitation Data'!I164))="","",OFFSET('Sanitation Data'!$I$30,0,10*ROW('Sanitation Data'!I164)))</f>
        <v/>
      </c>
      <c r="DM170" s="272" t="str">
        <f ca="true">+IF(OFFSET('Sanitation Data'!$I$31,0,10*ROW('Sanitation Data'!I164))="","",OFFSET('Sanitation Data'!$I$31,0,10*ROW('Sanitation Data'!I164)))</f>
        <v/>
      </c>
      <c r="DN170" s="272" t="str">
        <f ca="true">+IF(OFFSET('Sanitation Data'!$I$32,0,10*ROW('Sanitation Data'!I164))="","",OFFSET('Sanitation Data'!$I$32,0,10*ROW('Sanitation Data'!I164)))</f>
        <v/>
      </c>
      <c r="DO170" s="272" t="str">
        <f ca="true">+IF(OFFSET('Hygiene Data'!$D$11,0,10*ROW('Hygiene Data'!D164))="","",OFFSET('Hygiene Data'!$D$11,0,10*ROW('Hygiene Data'!D164)))</f>
        <v/>
      </c>
      <c r="DP170" s="272" t="str">
        <f ca="true">+IF(OFFSET('Hygiene Data'!$D$12,0,10*ROW('Hygiene Data'!D164))="","",OFFSET('Hygiene Data'!$D$12,0,10*ROW('Hygiene Data'!D164)))</f>
        <v/>
      </c>
      <c r="DQ170" s="272" t="str">
        <f ca="true">+IF(OFFSET('Hygiene Data'!$D$13,0,10*ROW('Hygiene Data'!D164))="","",OFFSET('Hygiene Data'!$D$13,0,10*ROW('Hygiene Data'!D164)))</f>
        <v/>
      </c>
      <c r="DR170" s="272" t="str">
        <f ca="true">+IF(OFFSET('Hygiene Data'!$E$11,0,10*ROW('Hygiene Data'!E164))="","",OFFSET('Hygiene Data'!$E$11,0,10*ROW('Hygiene Data'!E164)))</f>
        <v/>
      </c>
      <c r="DS170" s="272" t="str">
        <f ca="true">+IF(OFFSET('Hygiene Data'!$E$12,0,10*ROW('Hygiene Data'!E164))="","",OFFSET('Hygiene Data'!$E$12,0,10*ROW('Hygiene Data'!E164)))</f>
        <v/>
      </c>
      <c r="DT170" s="272" t="str">
        <f ca="true">+IF(OFFSET('Hygiene Data'!$E$13,0,10*ROW('Hygiene Data'!E164))="","",OFFSET('Hygiene Data'!$E$13,0,10*ROW('Hygiene Data'!E164)))</f>
        <v/>
      </c>
      <c r="DU170" s="272" t="str">
        <f ca="true">+IF(OFFSET('Hygiene Data'!$F$11,0,10*ROW('Hygiene Data'!F164))="","",OFFSET('Hygiene Data'!$F$11,0,10*ROW('Hygiene Data'!F164)))</f>
        <v/>
      </c>
      <c r="DV170" s="272" t="str">
        <f ca="true">+IF(OFFSET('Hygiene Data'!$F$12,0,10*ROW('Hygiene Data'!F164))="","",OFFSET('Hygiene Data'!$F$12,0,10*ROW('Hygiene Data'!F164)))</f>
        <v/>
      </c>
      <c r="DW170" s="272" t="str">
        <f ca="true">+IF(OFFSET('Hygiene Data'!$F$13,0,10*ROW('Hygiene Data'!F164))="","",OFFSET('Hygiene Data'!$F$13,0,10*ROW('Hygiene Data'!F164)))</f>
        <v/>
      </c>
      <c r="DX170" s="272" t="str">
        <f ca="true">+IF(OFFSET('Hygiene Data'!$G$11,0,10*ROW('Hygiene Data'!G164))="","",OFFSET('Hygiene Data'!$G$11,0,10*ROW('Hygiene Data'!G164)))</f>
        <v/>
      </c>
      <c r="DY170" s="272" t="str">
        <f ca="true">+IF(OFFSET('Hygiene Data'!$G$12,0,10*ROW('Hygiene Data'!G164))="","",OFFSET('Hygiene Data'!$G$12,0,10*ROW('Hygiene Data'!G164)))</f>
        <v/>
      </c>
      <c r="DZ170" s="272" t="str">
        <f ca="true">+IF(OFFSET('Hygiene Data'!$G$13,0,10*ROW('Hygiene Data'!G164))="","",OFFSET('Hygiene Data'!$G$13,0,10*ROW('Hygiene Data'!G164)))</f>
        <v/>
      </c>
      <c r="EA170" s="272" t="str">
        <f ca="true">+IF(OFFSET('Hygiene Data'!$H$11,0,10*ROW('Hygiene Data'!H164))="","",OFFSET('Hygiene Data'!$H$11,0,10*ROW('Hygiene Data'!H164)))</f>
        <v/>
      </c>
      <c r="EB170" s="272" t="str">
        <f ca="true">+IF(OFFSET('Hygiene Data'!$H$12,0,10*ROW('Hygiene Data'!H164))="","",OFFSET('Hygiene Data'!$H$12,0,10*ROW('Hygiene Data'!H164)))</f>
        <v/>
      </c>
      <c r="EC170" s="272" t="str">
        <f ca="true">+IF(OFFSET('Hygiene Data'!$H$13,0,10*ROW('Hygiene Data'!H164))="","",OFFSET('Hygiene Data'!$H$13,0,10*ROW('Hygiene Data'!H164)))</f>
        <v/>
      </c>
      <c r="ED170" s="272" t="str">
        <f ca="true">+IF(OFFSET('Hygiene Data'!$I$11,0,10*ROW('Hygiene Data'!I164))="","",OFFSET('Hygiene Data'!$I$11,0,10*ROW('Hygiene Data'!I164)))</f>
        <v/>
      </c>
      <c r="EE170" s="272" t="str">
        <f ca="true">+IF(OFFSET('Hygiene Data'!$I$12,0,10*ROW('Hygiene Data'!I164))="","",OFFSET('Hygiene Data'!$I$12,0,10*ROW('Hygiene Data'!I164)))</f>
        <v/>
      </c>
      <c r="EF170" s="272" t="str">
        <f ca="true">+IF(OFFSET('Hygiene Data'!$I$13,0,10*ROW('Hygiene Data'!I164))="","",OFFSET('Hygiene Data'!$I$13,0,10*ROW('Hygiene Data'!I164)))</f>
        <v/>
      </c>
    </row>
    <row xmlns:x14ac="http://schemas.microsoft.com/office/spreadsheetml/2009/9/ac" r="171" x14ac:dyDescent="0.2">
      <c r="A171" s="36" t="str">
        <f ca="true">+IF(OFFSET('Water Data'!$B$2,0,10*ROW('Water Data'!E165))="","",OFFSET('Water Data'!$B$2,0,10*ROW('Water Data'!E165)))</f>
        <v/>
      </c>
      <c r="B171" s="36" t="str">
        <f ca="true">+IF(OFFSET('Water Data'!$C$2,0,10*ROW('Water Data'!F165))="","",OFFSET('Water Data'!$C$2,0,10*ROW('Water Data'!F165)))</f>
        <v/>
      </c>
      <c r="C171" s="328" t="str">
        <f t="shared" ca="true" si="2"/>
        <v/>
      </c>
      <c r="D171" s="93"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93"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93"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93"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93"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93"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93"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93"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93"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93"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93"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93"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93"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93"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93"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93"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93"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93"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94"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94"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94"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94"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94"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94"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94"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94"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94"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94"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94"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94"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94"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94"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94"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94"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94"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94"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94"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94"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94"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94"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94"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94"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94"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94"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94"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94"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94"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94"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95"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95"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95"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95"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95"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95"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95"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95"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95"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95"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95"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95"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95"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95"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95"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95"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95"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95"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72"/>
      <c r="BS171" s="272" t="str">
        <f ca="true">+IF(OFFSET('Water Data'!$D$27,0,10*ROW('Water Data'!D165))="","",OFFSET('Water Data'!$D$27,0,10*ROW('Water Data'!D165)))</f>
        <v/>
      </c>
      <c r="BT171" s="272" t="str">
        <f ca="true">+IF(OFFSET('Water Data'!$D$28,0,10*ROW('Water Data'!D165))="","",OFFSET('Water Data'!$D$28,0,10*ROW('Water Data'!D165)))</f>
        <v/>
      </c>
      <c r="BU171" s="272" t="str">
        <f ca="true">+IF(OFFSET('Water Data'!$D$29,0,10*ROW('Water Data'!D165))="","",OFFSET('Water Data'!$D$29,0,10*ROW('Water Data'!D165)))</f>
        <v/>
      </c>
      <c r="BV171" s="272" t="str">
        <f ca="true">+IF(OFFSET('Water Data'!$E$27,0,10*ROW('Water Data'!E165))="","",OFFSET('Water Data'!$E$27,0,10*ROW('Water Data'!E165)))</f>
        <v/>
      </c>
      <c r="BW171" s="272" t="str">
        <f ca="true">+IF(OFFSET('Water Data'!$E$28,0,10*ROW('Water Data'!E165))="","",OFFSET('Water Data'!$E$28,0,10*ROW('Water Data'!E165)))</f>
        <v/>
      </c>
      <c r="BX171" s="272" t="str">
        <f ca="true">+IF(OFFSET('Water Data'!$E$29,0,10*ROW('Water Data'!E165))="","",OFFSET('Water Data'!$E$29,0,10*ROW('Water Data'!E165)))</f>
        <v/>
      </c>
      <c r="BY171" s="272" t="str">
        <f ca="true">+IF(OFFSET('Water Data'!$F$27,0,10*ROW('Water Data'!F165))="","",OFFSET('Water Data'!$F$27,0,10*ROW('Water Data'!F165)))</f>
        <v/>
      </c>
      <c r="BZ171" s="272" t="str">
        <f ca="true">+IF(OFFSET('Water Data'!$F$28,0,10*ROW('Water Data'!F165))="","",OFFSET('Water Data'!$F$28,0,10*ROW('Water Data'!F165)))</f>
        <v/>
      </c>
      <c r="CA171" s="272" t="str">
        <f ca="true">+IF(OFFSET('Water Data'!$F$29,0,10*ROW('Water Data'!F165))="","",OFFSET('Water Data'!$F$29,0,10*ROW('Water Data'!F165)))</f>
        <v/>
      </c>
      <c r="CB171" s="272" t="str">
        <f ca="true">+IF(OFFSET('Water Data'!$G$27,0,10*ROW('Water Data'!G165))="","",OFFSET('Water Data'!$G$27,0,10*ROW('Water Data'!G165)))</f>
        <v/>
      </c>
      <c r="CC171" s="272" t="str">
        <f ca="true">+IF(OFFSET('Water Data'!$G$28,0,10*ROW('Water Data'!G165))="","",OFFSET('Water Data'!$G$28,0,10*ROW('Water Data'!G165)))</f>
        <v/>
      </c>
      <c r="CD171" s="272" t="str">
        <f ca="true">+IF(OFFSET('Water Data'!$G$29,0,10*ROW('Water Data'!G165))="","",OFFSET('Water Data'!$G$29,0,10*ROW('Water Data'!G165)))</f>
        <v/>
      </c>
      <c r="CE171" s="272" t="str">
        <f ca="true">+IF(OFFSET('Water Data'!$H$27,0,10*ROW('Water Data'!H165))="","",OFFSET('Water Data'!$H$27,0,10*ROW('Water Data'!H165)))</f>
        <v/>
      </c>
      <c r="CF171" s="272" t="str">
        <f ca="true">+IF(OFFSET('Water Data'!$H$28,0,10*ROW('Water Data'!H165))="","",OFFSET('Water Data'!$H$28,0,10*ROW('Water Data'!H165)))</f>
        <v/>
      </c>
      <c r="CG171" s="272" t="str">
        <f ca="true">+IF(OFFSET('Water Data'!$H$29,0,10*ROW('Water Data'!H165))="","",OFFSET('Water Data'!$H$29,0,10*ROW('Water Data'!H165)))</f>
        <v/>
      </c>
      <c r="CH171" s="272" t="str">
        <f ca="true">+IF(OFFSET('Water Data'!$I$27,0,10*ROW('Water Data'!I165))="","",OFFSET('Water Data'!$I$27,0,10*ROW('Water Data'!I165)))</f>
        <v/>
      </c>
      <c r="CI171" s="272" t="str">
        <f ca="true">+IF(OFFSET('Water Data'!$I$28,0,10*ROW('Water Data'!I165))="","",OFFSET('Water Data'!$I$28,0,10*ROW('Water Data'!I165)))</f>
        <v/>
      </c>
      <c r="CJ171" s="272" t="str">
        <f ca="true">+IF(OFFSET('Water Data'!$I$29,0,10*ROW('Water Data'!I165))="","",OFFSET('Water Data'!$I$29,0,10*ROW('Water Data'!I165)))</f>
        <v/>
      </c>
      <c r="CK171" s="272" t="str">
        <f ca="true">+IF(OFFSET('Sanitation Data'!$D$28,0,10*ROW('Sanitation Data'!D165))="","",OFFSET('Sanitation Data'!$D$28,0,10*ROW('Sanitation Data'!D165)))</f>
        <v/>
      </c>
      <c r="CL171" s="272" t="str">
        <f ca="true">+IF(OFFSET('Sanitation Data'!$D$29,0,10*ROW('Sanitation Data'!D165))="","",OFFSET('Sanitation Data'!$D$29,0,10*ROW('Sanitation Data'!D165)))</f>
        <v/>
      </c>
      <c r="CM171" s="272" t="str">
        <f ca="true">+IF(OFFSET('Sanitation Data'!$D$30,0,10*ROW('Sanitation Data'!D165))="","",OFFSET('Sanitation Data'!$D$30,0,10*ROW('Sanitation Data'!D165)))</f>
        <v/>
      </c>
      <c r="CN171" s="272" t="str">
        <f ca="true">+IF(OFFSET('Sanitation Data'!$D$31,0,10*ROW('Sanitation Data'!D165))="","",OFFSET('Sanitation Data'!$D$31,0,10*ROW('Sanitation Data'!D165)))</f>
        <v/>
      </c>
      <c r="CO171" s="272" t="str">
        <f ca="true">+IF(OFFSET('Sanitation Data'!$D$32,0,10*ROW('Sanitation Data'!D165))="","",OFFSET('Sanitation Data'!$D$32,0,10*ROW('Sanitation Data'!D165)))</f>
        <v/>
      </c>
      <c r="CP171" s="272" t="str">
        <f ca="true">+IF(OFFSET('Sanitation Data'!$E$28,0,10*ROW('Sanitation Data'!E165))="","",OFFSET('Sanitation Data'!$E$28,0,10*ROW('Sanitation Data'!E165)))</f>
        <v/>
      </c>
      <c r="CQ171" s="272" t="str">
        <f ca="true">+IF(OFFSET('Sanitation Data'!$E$29,0,10*ROW('Sanitation Data'!E165))="","",OFFSET('Sanitation Data'!$E$29,0,10*ROW('Sanitation Data'!E165)))</f>
        <v/>
      </c>
      <c r="CR171" s="272" t="str">
        <f ca="true">+IF(OFFSET('Sanitation Data'!$E$30,0,10*ROW('Sanitation Data'!E165))="","",OFFSET('Sanitation Data'!$E$30,0,10*ROW('Sanitation Data'!E165)))</f>
        <v/>
      </c>
      <c r="CS171" s="272" t="str">
        <f ca="true">+IF(OFFSET('Sanitation Data'!$E$31,0,10*ROW('Sanitation Data'!E165))="","",OFFSET('Sanitation Data'!$E$31,0,10*ROW('Sanitation Data'!E165)))</f>
        <v/>
      </c>
      <c r="CT171" s="272" t="str">
        <f ca="true">+IF(OFFSET('Sanitation Data'!$E$32,0,10*ROW('Sanitation Data'!E165))="","",OFFSET('Sanitation Data'!$E$32,0,10*ROW('Sanitation Data'!E165)))</f>
        <v/>
      </c>
      <c r="CU171" s="272" t="str">
        <f ca="true">+IF(OFFSET('Sanitation Data'!$F$28,0,10*ROW('Sanitation Data'!F165))="","",OFFSET('Sanitation Data'!$F$28,0,10*ROW('Sanitation Data'!F165)))</f>
        <v/>
      </c>
      <c r="CV171" s="272" t="str">
        <f ca="true">+IF(OFFSET('Sanitation Data'!$F$29,0,10*ROW('Sanitation Data'!F165))="","",OFFSET('Sanitation Data'!$F$29,0,10*ROW('Sanitation Data'!F165)))</f>
        <v/>
      </c>
      <c r="CW171" s="272" t="str">
        <f ca="true">+IF(OFFSET('Sanitation Data'!$F$30,0,10*ROW('Sanitation Data'!F165))="","",OFFSET('Sanitation Data'!$F$30,0,10*ROW('Sanitation Data'!F165)))</f>
        <v/>
      </c>
      <c r="CX171" s="272" t="str">
        <f ca="true">+IF(OFFSET('Sanitation Data'!$F$31,0,10*ROW('Sanitation Data'!F165))="","",OFFSET('Sanitation Data'!$F$31,0,10*ROW('Sanitation Data'!F165)))</f>
        <v/>
      </c>
      <c r="CY171" s="272" t="str">
        <f ca="true">+IF(OFFSET('Sanitation Data'!$F$32,0,10*ROW('Sanitation Data'!F165))="","",OFFSET('Sanitation Data'!$F$32,0,10*ROW('Sanitation Data'!F165)))</f>
        <v/>
      </c>
      <c r="CZ171" s="272" t="str">
        <f ca="true">+IF(OFFSET('Sanitation Data'!$G$28,0,10*ROW('Sanitation Data'!G165))="","",OFFSET('Sanitation Data'!$G$28,0,10*ROW('Sanitation Data'!G165)))</f>
        <v/>
      </c>
      <c r="DA171" s="272" t="str">
        <f ca="true">+IF(OFFSET('Sanitation Data'!$G$29,0,10*ROW('Sanitation Data'!G165))="","",OFFSET('Sanitation Data'!$G$29,0,10*ROW('Sanitation Data'!G165)))</f>
        <v/>
      </c>
      <c r="DB171" s="272" t="str">
        <f ca="true">+IF(OFFSET('Sanitation Data'!$G$30,0,10*ROW('Sanitation Data'!G165))="","",OFFSET('Sanitation Data'!$G$30,0,10*ROW('Sanitation Data'!G165)))</f>
        <v/>
      </c>
      <c r="DC171" s="272" t="str">
        <f ca="true">+IF(OFFSET('Sanitation Data'!$G$31,0,10*ROW('Sanitation Data'!G165))="","",OFFSET('Sanitation Data'!$G$31,0,10*ROW('Sanitation Data'!G165)))</f>
        <v/>
      </c>
      <c r="DD171" s="272" t="str">
        <f ca="true">+IF(OFFSET('Sanitation Data'!$G$32,0,10*ROW('Sanitation Data'!G165))="","",OFFSET('Sanitation Data'!$G$32,0,10*ROW('Sanitation Data'!G165)))</f>
        <v/>
      </c>
      <c r="DE171" s="272" t="str">
        <f ca="true">+IF(OFFSET('Sanitation Data'!$H$28,0,10*ROW('Sanitation Data'!H165))="","",OFFSET('Sanitation Data'!$H$28,0,10*ROW('Sanitation Data'!H165)))</f>
        <v/>
      </c>
      <c r="DF171" s="272" t="str">
        <f ca="true">+IF(OFFSET('Sanitation Data'!$H$29,0,10*ROW('Sanitation Data'!H165))="","",OFFSET('Sanitation Data'!$H$29,0,10*ROW('Sanitation Data'!H165)))</f>
        <v/>
      </c>
      <c r="DG171" s="272" t="str">
        <f ca="true">+IF(OFFSET('Sanitation Data'!$H$30,0,10*ROW('Sanitation Data'!H165))="","",OFFSET('Sanitation Data'!$H$30,0,10*ROW('Sanitation Data'!H165)))</f>
        <v/>
      </c>
      <c r="DH171" s="272" t="str">
        <f ca="true">+IF(OFFSET('Sanitation Data'!$H$31,0,10*ROW('Sanitation Data'!H165))="","",OFFSET('Sanitation Data'!$H$31,0,10*ROW('Sanitation Data'!H165)))</f>
        <v/>
      </c>
      <c r="DI171" s="272" t="str">
        <f ca="true">+IF(OFFSET('Sanitation Data'!$H$32,0,10*ROW('Sanitation Data'!H165))="","",OFFSET('Sanitation Data'!$H$32,0,10*ROW('Sanitation Data'!H165)))</f>
        <v/>
      </c>
      <c r="DJ171" s="272" t="str">
        <f ca="true">+IF(OFFSET('Sanitation Data'!$I$28,0,10*ROW('Sanitation Data'!I165))="","",OFFSET('Sanitation Data'!$I$28,0,10*ROW('Sanitation Data'!I165)))</f>
        <v/>
      </c>
      <c r="DK171" s="272" t="str">
        <f ca="true">+IF(OFFSET('Sanitation Data'!$I$29,0,10*ROW('Sanitation Data'!I165))="","",OFFSET('Sanitation Data'!$I$29,0,10*ROW('Sanitation Data'!I165)))</f>
        <v/>
      </c>
      <c r="DL171" s="272" t="str">
        <f ca="true">+IF(OFFSET('Sanitation Data'!$I$30,0,10*ROW('Sanitation Data'!I165))="","",OFFSET('Sanitation Data'!$I$30,0,10*ROW('Sanitation Data'!I165)))</f>
        <v/>
      </c>
      <c r="DM171" s="272" t="str">
        <f ca="true">+IF(OFFSET('Sanitation Data'!$I$31,0,10*ROW('Sanitation Data'!I165))="","",OFFSET('Sanitation Data'!$I$31,0,10*ROW('Sanitation Data'!I165)))</f>
        <v/>
      </c>
      <c r="DN171" s="272" t="str">
        <f ca="true">+IF(OFFSET('Sanitation Data'!$I$32,0,10*ROW('Sanitation Data'!I165))="","",OFFSET('Sanitation Data'!$I$32,0,10*ROW('Sanitation Data'!I165)))</f>
        <v/>
      </c>
      <c r="DO171" s="272" t="str">
        <f ca="true">+IF(OFFSET('Hygiene Data'!$D$11,0,10*ROW('Hygiene Data'!D165))="","",OFFSET('Hygiene Data'!$D$11,0,10*ROW('Hygiene Data'!D165)))</f>
        <v/>
      </c>
      <c r="DP171" s="272" t="str">
        <f ca="true">+IF(OFFSET('Hygiene Data'!$D$12,0,10*ROW('Hygiene Data'!D165))="","",OFFSET('Hygiene Data'!$D$12,0,10*ROW('Hygiene Data'!D165)))</f>
        <v/>
      </c>
      <c r="DQ171" s="272" t="str">
        <f ca="true">+IF(OFFSET('Hygiene Data'!$D$13,0,10*ROW('Hygiene Data'!D165))="","",OFFSET('Hygiene Data'!$D$13,0,10*ROW('Hygiene Data'!D165)))</f>
        <v/>
      </c>
      <c r="DR171" s="272" t="str">
        <f ca="true">+IF(OFFSET('Hygiene Data'!$E$11,0,10*ROW('Hygiene Data'!E165))="","",OFFSET('Hygiene Data'!$E$11,0,10*ROW('Hygiene Data'!E165)))</f>
        <v/>
      </c>
      <c r="DS171" s="272" t="str">
        <f ca="true">+IF(OFFSET('Hygiene Data'!$E$12,0,10*ROW('Hygiene Data'!E165))="","",OFFSET('Hygiene Data'!$E$12,0,10*ROW('Hygiene Data'!E165)))</f>
        <v/>
      </c>
      <c r="DT171" s="272" t="str">
        <f ca="true">+IF(OFFSET('Hygiene Data'!$E$13,0,10*ROW('Hygiene Data'!E165))="","",OFFSET('Hygiene Data'!$E$13,0,10*ROW('Hygiene Data'!E165)))</f>
        <v/>
      </c>
      <c r="DU171" s="272" t="str">
        <f ca="true">+IF(OFFSET('Hygiene Data'!$F$11,0,10*ROW('Hygiene Data'!F165))="","",OFFSET('Hygiene Data'!$F$11,0,10*ROW('Hygiene Data'!F165)))</f>
        <v/>
      </c>
      <c r="DV171" s="272" t="str">
        <f ca="true">+IF(OFFSET('Hygiene Data'!$F$12,0,10*ROW('Hygiene Data'!F165))="","",OFFSET('Hygiene Data'!$F$12,0,10*ROW('Hygiene Data'!F165)))</f>
        <v/>
      </c>
      <c r="DW171" s="272" t="str">
        <f ca="true">+IF(OFFSET('Hygiene Data'!$F$13,0,10*ROW('Hygiene Data'!F165))="","",OFFSET('Hygiene Data'!$F$13,0,10*ROW('Hygiene Data'!F165)))</f>
        <v/>
      </c>
      <c r="DX171" s="272" t="str">
        <f ca="true">+IF(OFFSET('Hygiene Data'!$G$11,0,10*ROW('Hygiene Data'!G165))="","",OFFSET('Hygiene Data'!$G$11,0,10*ROW('Hygiene Data'!G165)))</f>
        <v/>
      </c>
      <c r="DY171" s="272" t="str">
        <f ca="true">+IF(OFFSET('Hygiene Data'!$G$12,0,10*ROW('Hygiene Data'!G165))="","",OFFSET('Hygiene Data'!$G$12,0,10*ROW('Hygiene Data'!G165)))</f>
        <v/>
      </c>
      <c r="DZ171" s="272" t="str">
        <f ca="true">+IF(OFFSET('Hygiene Data'!$G$13,0,10*ROW('Hygiene Data'!G165))="","",OFFSET('Hygiene Data'!$G$13,0,10*ROW('Hygiene Data'!G165)))</f>
        <v/>
      </c>
      <c r="EA171" s="272" t="str">
        <f ca="true">+IF(OFFSET('Hygiene Data'!$H$11,0,10*ROW('Hygiene Data'!H165))="","",OFFSET('Hygiene Data'!$H$11,0,10*ROW('Hygiene Data'!H165)))</f>
        <v/>
      </c>
      <c r="EB171" s="272" t="str">
        <f ca="true">+IF(OFFSET('Hygiene Data'!$H$12,0,10*ROW('Hygiene Data'!H165))="","",OFFSET('Hygiene Data'!$H$12,0,10*ROW('Hygiene Data'!H165)))</f>
        <v/>
      </c>
      <c r="EC171" s="272" t="str">
        <f ca="true">+IF(OFFSET('Hygiene Data'!$H$13,0,10*ROW('Hygiene Data'!H165))="","",OFFSET('Hygiene Data'!$H$13,0,10*ROW('Hygiene Data'!H165)))</f>
        <v/>
      </c>
      <c r="ED171" s="272" t="str">
        <f ca="true">+IF(OFFSET('Hygiene Data'!$I$11,0,10*ROW('Hygiene Data'!I165))="","",OFFSET('Hygiene Data'!$I$11,0,10*ROW('Hygiene Data'!I165)))</f>
        <v/>
      </c>
      <c r="EE171" s="272" t="str">
        <f ca="true">+IF(OFFSET('Hygiene Data'!$I$12,0,10*ROW('Hygiene Data'!I165))="","",OFFSET('Hygiene Data'!$I$12,0,10*ROW('Hygiene Data'!I165)))</f>
        <v/>
      </c>
      <c r="EF171" s="272" t="str">
        <f ca="true">+IF(OFFSET('Hygiene Data'!$I$13,0,10*ROW('Hygiene Data'!I165))="","",OFFSET('Hygiene Data'!$I$13,0,10*ROW('Hygiene Data'!I165)))</f>
        <v/>
      </c>
    </row>
    <row xmlns:x14ac="http://schemas.microsoft.com/office/spreadsheetml/2009/9/ac" r="172" x14ac:dyDescent="0.2">
      <c r="A172" s="36" t="str">
        <f ca="true">+IF(OFFSET('Water Data'!$B$2,0,10*ROW('Water Data'!E166))="","",OFFSET('Water Data'!$B$2,0,10*ROW('Water Data'!E166)))</f>
        <v/>
      </c>
      <c r="B172" s="36" t="str">
        <f ca="true">+IF(OFFSET('Water Data'!$C$2,0,10*ROW('Water Data'!F166))="","",OFFSET('Water Data'!$C$2,0,10*ROW('Water Data'!F166)))</f>
        <v/>
      </c>
      <c r="C172" s="328" t="str">
        <f t="shared" ca="true" si="2"/>
        <v/>
      </c>
      <c r="D172" s="93"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93"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93"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93"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93"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93"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93"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93"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93"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93"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93"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93"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93"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93"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93"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93"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93"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93"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94"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94"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94"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94"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94"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94"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94"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94"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94"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94"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94"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94"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94"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94"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94"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94"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94"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94"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94"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94"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94"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94"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94"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94"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94"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94"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94"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94"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94"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94"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95"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95"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95"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95"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95"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95"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95"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95"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95"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95"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95"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95"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95"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95"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95"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95"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95"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95"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72"/>
      <c r="BS172" s="272" t="str">
        <f ca="true">+IF(OFFSET('Water Data'!$D$27,0,10*ROW('Water Data'!D166))="","",OFFSET('Water Data'!$D$27,0,10*ROW('Water Data'!D166)))</f>
        <v/>
      </c>
      <c r="BT172" s="272" t="str">
        <f ca="true">+IF(OFFSET('Water Data'!$D$28,0,10*ROW('Water Data'!D166))="","",OFFSET('Water Data'!$D$28,0,10*ROW('Water Data'!D166)))</f>
        <v/>
      </c>
      <c r="BU172" s="272" t="str">
        <f ca="true">+IF(OFFSET('Water Data'!$D$29,0,10*ROW('Water Data'!D166))="","",OFFSET('Water Data'!$D$29,0,10*ROW('Water Data'!D166)))</f>
        <v/>
      </c>
      <c r="BV172" s="272" t="str">
        <f ca="true">+IF(OFFSET('Water Data'!$E$27,0,10*ROW('Water Data'!E166))="","",OFFSET('Water Data'!$E$27,0,10*ROW('Water Data'!E166)))</f>
        <v/>
      </c>
      <c r="BW172" s="272" t="str">
        <f ca="true">+IF(OFFSET('Water Data'!$E$28,0,10*ROW('Water Data'!E166))="","",OFFSET('Water Data'!$E$28,0,10*ROW('Water Data'!E166)))</f>
        <v/>
      </c>
      <c r="BX172" s="272" t="str">
        <f ca="true">+IF(OFFSET('Water Data'!$E$29,0,10*ROW('Water Data'!E166))="","",OFFSET('Water Data'!$E$29,0,10*ROW('Water Data'!E166)))</f>
        <v/>
      </c>
      <c r="BY172" s="272" t="str">
        <f ca="true">+IF(OFFSET('Water Data'!$F$27,0,10*ROW('Water Data'!F166))="","",OFFSET('Water Data'!$F$27,0,10*ROW('Water Data'!F166)))</f>
        <v/>
      </c>
      <c r="BZ172" s="272" t="str">
        <f ca="true">+IF(OFFSET('Water Data'!$F$28,0,10*ROW('Water Data'!F166))="","",OFFSET('Water Data'!$F$28,0,10*ROW('Water Data'!F166)))</f>
        <v/>
      </c>
      <c r="CA172" s="272" t="str">
        <f ca="true">+IF(OFFSET('Water Data'!$F$29,0,10*ROW('Water Data'!F166))="","",OFFSET('Water Data'!$F$29,0,10*ROW('Water Data'!F166)))</f>
        <v/>
      </c>
      <c r="CB172" s="272" t="str">
        <f ca="true">+IF(OFFSET('Water Data'!$G$27,0,10*ROW('Water Data'!G166))="","",OFFSET('Water Data'!$G$27,0,10*ROW('Water Data'!G166)))</f>
        <v/>
      </c>
      <c r="CC172" s="272" t="str">
        <f ca="true">+IF(OFFSET('Water Data'!$G$28,0,10*ROW('Water Data'!G166))="","",OFFSET('Water Data'!$G$28,0,10*ROW('Water Data'!G166)))</f>
        <v/>
      </c>
      <c r="CD172" s="272" t="str">
        <f ca="true">+IF(OFFSET('Water Data'!$G$29,0,10*ROW('Water Data'!G166))="","",OFFSET('Water Data'!$G$29,0,10*ROW('Water Data'!G166)))</f>
        <v/>
      </c>
      <c r="CE172" s="272" t="str">
        <f ca="true">+IF(OFFSET('Water Data'!$H$27,0,10*ROW('Water Data'!H166))="","",OFFSET('Water Data'!$H$27,0,10*ROW('Water Data'!H166)))</f>
        <v/>
      </c>
      <c r="CF172" s="272" t="str">
        <f ca="true">+IF(OFFSET('Water Data'!$H$28,0,10*ROW('Water Data'!H166))="","",OFFSET('Water Data'!$H$28,0,10*ROW('Water Data'!H166)))</f>
        <v/>
      </c>
      <c r="CG172" s="272" t="str">
        <f ca="true">+IF(OFFSET('Water Data'!$H$29,0,10*ROW('Water Data'!H166))="","",OFFSET('Water Data'!$H$29,0,10*ROW('Water Data'!H166)))</f>
        <v/>
      </c>
      <c r="CH172" s="272" t="str">
        <f ca="true">+IF(OFFSET('Water Data'!$I$27,0,10*ROW('Water Data'!I166))="","",OFFSET('Water Data'!$I$27,0,10*ROW('Water Data'!I166)))</f>
        <v/>
      </c>
      <c r="CI172" s="272" t="str">
        <f ca="true">+IF(OFFSET('Water Data'!$I$28,0,10*ROW('Water Data'!I166))="","",OFFSET('Water Data'!$I$28,0,10*ROW('Water Data'!I166)))</f>
        <v/>
      </c>
      <c r="CJ172" s="272" t="str">
        <f ca="true">+IF(OFFSET('Water Data'!$I$29,0,10*ROW('Water Data'!I166))="","",OFFSET('Water Data'!$I$29,0,10*ROW('Water Data'!I166)))</f>
        <v/>
      </c>
      <c r="CK172" s="272" t="str">
        <f ca="true">+IF(OFFSET('Sanitation Data'!$D$28,0,10*ROW('Sanitation Data'!D166))="","",OFFSET('Sanitation Data'!$D$28,0,10*ROW('Sanitation Data'!D166)))</f>
        <v/>
      </c>
      <c r="CL172" s="272" t="str">
        <f ca="true">+IF(OFFSET('Sanitation Data'!$D$29,0,10*ROW('Sanitation Data'!D166))="","",OFFSET('Sanitation Data'!$D$29,0,10*ROW('Sanitation Data'!D166)))</f>
        <v/>
      </c>
      <c r="CM172" s="272" t="str">
        <f ca="true">+IF(OFFSET('Sanitation Data'!$D$30,0,10*ROW('Sanitation Data'!D166))="","",OFFSET('Sanitation Data'!$D$30,0,10*ROW('Sanitation Data'!D166)))</f>
        <v/>
      </c>
      <c r="CN172" s="272" t="str">
        <f ca="true">+IF(OFFSET('Sanitation Data'!$D$31,0,10*ROW('Sanitation Data'!D166))="","",OFFSET('Sanitation Data'!$D$31,0,10*ROW('Sanitation Data'!D166)))</f>
        <v/>
      </c>
      <c r="CO172" s="272" t="str">
        <f ca="true">+IF(OFFSET('Sanitation Data'!$D$32,0,10*ROW('Sanitation Data'!D166))="","",OFFSET('Sanitation Data'!$D$32,0,10*ROW('Sanitation Data'!D166)))</f>
        <v/>
      </c>
      <c r="CP172" s="272" t="str">
        <f ca="true">+IF(OFFSET('Sanitation Data'!$E$28,0,10*ROW('Sanitation Data'!E166))="","",OFFSET('Sanitation Data'!$E$28,0,10*ROW('Sanitation Data'!E166)))</f>
        <v/>
      </c>
      <c r="CQ172" s="272" t="str">
        <f ca="true">+IF(OFFSET('Sanitation Data'!$E$29,0,10*ROW('Sanitation Data'!E166))="","",OFFSET('Sanitation Data'!$E$29,0,10*ROW('Sanitation Data'!E166)))</f>
        <v/>
      </c>
      <c r="CR172" s="272" t="str">
        <f ca="true">+IF(OFFSET('Sanitation Data'!$E$30,0,10*ROW('Sanitation Data'!E166))="","",OFFSET('Sanitation Data'!$E$30,0,10*ROW('Sanitation Data'!E166)))</f>
        <v/>
      </c>
      <c r="CS172" s="272" t="str">
        <f ca="true">+IF(OFFSET('Sanitation Data'!$E$31,0,10*ROW('Sanitation Data'!E166))="","",OFFSET('Sanitation Data'!$E$31,0,10*ROW('Sanitation Data'!E166)))</f>
        <v/>
      </c>
      <c r="CT172" s="272" t="str">
        <f ca="true">+IF(OFFSET('Sanitation Data'!$E$32,0,10*ROW('Sanitation Data'!E166))="","",OFFSET('Sanitation Data'!$E$32,0,10*ROW('Sanitation Data'!E166)))</f>
        <v/>
      </c>
      <c r="CU172" s="272" t="str">
        <f ca="true">+IF(OFFSET('Sanitation Data'!$F$28,0,10*ROW('Sanitation Data'!F166))="","",OFFSET('Sanitation Data'!$F$28,0,10*ROW('Sanitation Data'!F166)))</f>
        <v/>
      </c>
      <c r="CV172" s="272" t="str">
        <f ca="true">+IF(OFFSET('Sanitation Data'!$F$29,0,10*ROW('Sanitation Data'!F166))="","",OFFSET('Sanitation Data'!$F$29,0,10*ROW('Sanitation Data'!F166)))</f>
        <v/>
      </c>
      <c r="CW172" s="272" t="str">
        <f ca="true">+IF(OFFSET('Sanitation Data'!$F$30,0,10*ROW('Sanitation Data'!F166))="","",OFFSET('Sanitation Data'!$F$30,0,10*ROW('Sanitation Data'!F166)))</f>
        <v/>
      </c>
      <c r="CX172" s="272" t="str">
        <f ca="true">+IF(OFFSET('Sanitation Data'!$F$31,0,10*ROW('Sanitation Data'!F166))="","",OFFSET('Sanitation Data'!$F$31,0,10*ROW('Sanitation Data'!F166)))</f>
        <v/>
      </c>
      <c r="CY172" s="272" t="str">
        <f ca="true">+IF(OFFSET('Sanitation Data'!$F$32,0,10*ROW('Sanitation Data'!F166))="","",OFFSET('Sanitation Data'!$F$32,0,10*ROW('Sanitation Data'!F166)))</f>
        <v/>
      </c>
      <c r="CZ172" s="272" t="str">
        <f ca="true">+IF(OFFSET('Sanitation Data'!$G$28,0,10*ROW('Sanitation Data'!G166))="","",OFFSET('Sanitation Data'!$G$28,0,10*ROW('Sanitation Data'!G166)))</f>
        <v/>
      </c>
      <c r="DA172" s="272" t="str">
        <f ca="true">+IF(OFFSET('Sanitation Data'!$G$29,0,10*ROW('Sanitation Data'!G166))="","",OFFSET('Sanitation Data'!$G$29,0,10*ROW('Sanitation Data'!G166)))</f>
        <v/>
      </c>
      <c r="DB172" s="272" t="str">
        <f ca="true">+IF(OFFSET('Sanitation Data'!$G$30,0,10*ROW('Sanitation Data'!G166))="","",OFFSET('Sanitation Data'!$G$30,0,10*ROW('Sanitation Data'!G166)))</f>
        <v/>
      </c>
      <c r="DC172" s="272" t="str">
        <f ca="true">+IF(OFFSET('Sanitation Data'!$G$31,0,10*ROW('Sanitation Data'!G166))="","",OFFSET('Sanitation Data'!$G$31,0,10*ROW('Sanitation Data'!G166)))</f>
        <v/>
      </c>
      <c r="DD172" s="272" t="str">
        <f ca="true">+IF(OFFSET('Sanitation Data'!$G$32,0,10*ROW('Sanitation Data'!G166))="","",OFFSET('Sanitation Data'!$G$32,0,10*ROW('Sanitation Data'!G166)))</f>
        <v/>
      </c>
      <c r="DE172" s="272" t="str">
        <f ca="true">+IF(OFFSET('Sanitation Data'!$H$28,0,10*ROW('Sanitation Data'!H166))="","",OFFSET('Sanitation Data'!$H$28,0,10*ROW('Sanitation Data'!H166)))</f>
        <v/>
      </c>
      <c r="DF172" s="272" t="str">
        <f ca="true">+IF(OFFSET('Sanitation Data'!$H$29,0,10*ROW('Sanitation Data'!H166))="","",OFFSET('Sanitation Data'!$H$29,0,10*ROW('Sanitation Data'!H166)))</f>
        <v/>
      </c>
      <c r="DG172" s="272" t="str">
        <f ca="true">+IF(OFFSET('Sanitation Data'!$H$30,0,10*ROW('Sanitation Data'!H166))="","",OFFSET('Sanitation Data'!$H$30,0,10*ROW('Sanitation Data'!H166)))</f>
        <v/>
      </c>
      <c r="DH172" s="272" t="str">
        <f ca="true">+IF(OFFSET('Sanitation Data'!$H$31,0,10*ROW('Sanitation Data'!H166))="","",OFFSET('Sanitation Data'!$H$31,0,10*ROW('Sanitation Data'!H166)))</f>
        <v/>
      </c>
      <c r="DI172" s="272" t="str">
        <f ca="true">+IF(OFFSET('Sanitation Data'!$H$32,0,10*ROW('Sanitation Data'!H166))="","",OFFSET('Sanitation Data'!$H$32,0,10*ROW('Sanitation Data'!H166)))</f>
        <v/>
      </c>
      <c r="DJ172" s="272" t="str">
        <f ca="true">+IF(OFFSET('Sanitation Data'!$I$28,0,10*ROW('Sanitation Data'!I166))="","",OFFSET('Sanitation Data'!$I$28,0,10*ROW('Sanitation Data'!I166)))</f>
        <v/>
      </c>
      <c r="DK172" s="272" t="str">
        <f ca="true">+IF(OFFSET('Sanitation Data'!$I$29,0,10*ROW('Sanitation Data'!I166))="","",OFFSET('Sanitation Data'!$I$29,0,10*ROW('Sanitation Data'!I166)))</f>
        <v/>
      </c>
      <c r="DL172" s="272" t="str">
        <f ca="true">+IF(OFFSET('Sanitation Data'!$I$30,0,10*ROW('Sanitation Data'!I166))="","",OFFSET('Sanitation Data'!$I$30,0,10*ROW('Sanitation Data'!I166)))</f>
        <v/>
      </c>
      <c r="DM172" s="272" t="str">
        <f ca="true">+IF(OFFSET('Sanitation Data'!$I$31,0,10*ROW('Sanitation Data'!I166))="","",OFFSET('Sanitation Data'!$I$31,0,10*ROW('Sanitation Data'!I166)))</f>
        <v/>
      </c>
      <c r="DN172" s="272" t="str">
        <f ca="true">+IF(OFFSET('Sanitation Data'!$I$32,0,10*ROW('Sanitation Data'!I166))="","",OFFSET('Sanitation Data'!$I$32,0,10*ROW('Sanitation Data'!I166)))</f>
        <v/>
      </c>
      <c r="DO172" s="272" t="str">
        <f ca="true">+IF(OFFSET('Hygiene Data'!$D$11,0,10*ROW('Hygiene Data'!D166))="","",OFFSET('Hygiene Data'!$D$11,0,10*ROW('Hygiene Data'!D166)))</f>
        <v/>
      </c>
      <c r="DP172" s="272" t="str">
        <f ca="true">+IF(OFFSET('Hygiene Data'!$D$12,0,10*ROW('Hygiene Data'!D166))="","",OFFSET('Hygiene Data'!$D$12,0,10*ROW('Hygiene Data'!D166)))</f>
        <v/>
      </c>
      <c r="DQ172" s="272" t="str">
        <f ca="true">+IF(OFFSET('Hygiene Data'!$D$13,0,10*ROW('Hygiene Data'!D166))="","",OFFSET('Hygiene Data'!$D$13,0,10*ROW('Hygiene Data'!D166)))</f>
        <v/>
      </c>
      <c r="DR172" s="272" t="str">
        <f ca="true">+IF(OFFSET('Hygiene Data'!$E$11,0,10*ROW('Hygiene Data'!E166))="","",OFFSET('Hygiene Data'!$E$11,0,10*ROW('Hygiene Data'!E166)))</f>
        <v/>
      </c>
      <c r="DS172" s="272" t="str">
        <f ca="true">+IF(OFFSET('Hygiene Data'!$E$12,0,10*ROW('Hygiene Data'!E166))="","",OFFSET('Hygiene Data'!$E$12,0,10*ROW('Hygiene Data'!E166)))</f>
        <v/>
      </c>
      <c r="DT172" s="272" t="str">
        <f ca="true">+IF(OFFSET('Hygiene Data'!$E$13,0,10*ROW('Hygiene Data'!E166))="","",OFFSET('Hygiene Data'!$E$13,0,10*ROW('Hygiene Data'!E166)))</f>
        <v/>
      </c>
      <c r="DU172" s="272" t="str">
        <f ca="true">+IF(OFFSET('Hygiene Data'!$F$11,0,10*ROW('Hygiene Data'!F166))="","",OFFSET('Hygiene Data'!$F$11,0,10*ROW('Hygiene Data'!F166)))</f>
        <v/>
      </c>
      <c r="DV172" s="272" t="str">
        <f ca="true">+IF(OFFSET('Hygiene Data'!$F$12,0,10*ROW('Hygiene Data'!F166))="","",OFFSET('Hygiene Data'!$F$12,0,10*ROW('Hygiene Data'!F166)))</f>
        <v/>
      </c>
      <c r="DW172" s="272" t="str">
        <f ca="true">+IF(OFFSET('Hygiene Data'!$F$13,0,10*ROW('Hygiene Data'!F166))="","",OFFSET('Hygiene Data'!$F$13,0,10*ROW('Hygiene Data'!F166)))</f>
        <v/>
      </c>
      <c r="DX172" s="272" t="str">
        <f ca="true">+IF(OFFSET('Hygiene Data'!$G$11,0,10*ROW('Hygiene Data'!G166))="","",OFFSET('Hygiene Data'!$G$11,0,10*ROW('Hygiene Data'!G166)))</f>
        <v/>
      </c>
      <c r="DY172" s="272" t="str">
        <f ca="true">+IF(OFFSET('Hygiene Data'!$G$12,0,10*ROW('Hygiene Data'!G166))="","",OFFSET('Hygiene Data'!$G$12,0,10*ROW('Hygiene Data'!G166)))</f>
        <v/>
      </c>
      <c r="DZ172" s="272" t="str">
        <f ca="true">+IF(OFFSET('Hygiene Data'!$G$13,0,10*ROW('Hygiene Data'!G166))="","",OFFSET('Hygiene Data'!$G$13,0,10*ROW('Hygiene Data'!G166)))</f>
        <v/>
      </c>
      <c r="EA172" s="272" t="str">
        <f ca="true">+IF(OFFSET('Hygiene Data'!$H$11,0,10*ROW('Hygiene Data'!H166))="","",OFFSET('Hygiene Data'!$H$11,0,10*ROW('Hygiene Data'!H166)))</f>
        <v/>
      </c>
      <c r="EB172" s="272" t="str">
        <f ca="true">+IF(OFFSET('Hygiene Data'!$H$12,0,10*ROW('Hygiene Data'!H166))="","",OFFSET('Hygiene Data'!$H$12,0,10*ROW('Hygiene Data'!H166)))</f>
        <v/>
      </c>
      <c r="EC172" s="272" t="str">
        <f ca="true">+IF(OFFSET('Hygiene Data'!$H$13,0,10*ROW('Hygiene Data'!H166))="","",OFFSET('Hygiene Data'!$H$13,0,10*ROW('Hygiene Data'!H166)))</f>
        <v/>
      </c>
      <c r="ED172" s="272" t="str">
        <f ca="true">+IF(OFFSET('Hygiene Data'!$I$11,0,10*ROW('Hygiene Data'!I166))="","",OFFSET('Hygiene Data'!$I$11,0,10*ROW('Hygiene Data'!I166)))</f>
        <v/>
      </c>
      <c r="EE172" s="272" t="str">
        <f ca="true">+IF(OFFSET('Hygiene Data'!$I$12,0,10*ROW('Hygiene Data'!I166))="","",OFFSET('Hygiene Data'!$I$12,0,10*ROW('Hygiene Data'!I166)))</f>
        <v/>
      </c>
      <c r="EF172" s="272" t="str">
        <f ca="true">+IF(OFFSET('Hygiene Data'!$I$13,0,10*ROW('Hygiene Data'!I166))="","",OFFSET('Hygiene Data'!$I$13,0,10*ROW('Hygiene Data'!I166)))</f>
        <v/>
      </c>
    </row>
    <row xmlns:x14ac="http://schemas.microsoft.com/office/spreadsheetml/2009/9/ac" r="173" x14ac:dyDescent="0.2">
      <c r="A173" s="36" t="str">
        <f ca="true">+IF(OFFSET('Water Data'!$B$2,0,10*ROW('Water Data'!E167))="","",OFFSET('Water Data'!$B$2,0,10*ROW('Water Data'!E167)))</f>
        <v/>
      </c>
      <c r="B173" s="36" t="str">
        <f ca="true">+IF(OFFSET('Water Data'!$C$2,0,10*ROW('Water Data'!F167))="","",OFFSET('Water Data'!$C$2,0,10*ROW('Water Data'!F167)))</f>
        <v/>
      </c>
      <c r="C173" s="328" t="str">
        <f t="shared" ca="true" si="2"/>
        <v/>
      </c>
      <c r="D173" s="93"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93"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93"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93"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93"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93"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93"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93"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93"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93"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93"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93"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93"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93"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93"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93"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93"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93"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94"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94"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94"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94"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94"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94"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94"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94"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94"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94"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94"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94"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94"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94"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94"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94"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94"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94"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94"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94"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94"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94"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94"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94"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94"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94"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94"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94"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94"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94"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95"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95"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95"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95"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95"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95"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95"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95"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95"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95"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95"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95"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95"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95"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95"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95"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95"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95"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72"/>
      <c r="BS173" s="272" t="str">
        <f ca="true">+IF(OFFSET('Water Data'!$D$27,0,10*ROW('Water Data'!D167))="","",OFFSET('Water Data'!$D$27,0,10*ROW('Water Data'!D167)))</f>
        <v/>
      </c>
      <c r="BT173" s="272" t="str">
        <f ca="true">+IF(OFFSET('Water Data'!$D$28,0,10*ROW('Water Data'!D167))="","",OFFSET('Water Data'!$D$28,0,10*ROW('Water Data'!D167)))</f>
        <v/>
      </c>
      <c r="BU173" s="272" t="str">
        <f ca="true">+IF(OFFSET('Water Data'!$D$29,0,10*ROW('Water Data'!D167))="","",OFFSET('Water Data'!$D$29,0,10*ROW('Water Data'!D167)))</f>
        <v/>
      </c>
      <c r="BV173" s="272" t="str">
        <f ca="true">+IF(OFFSET('Water Data'!$E$27,0,10*ROW('Water Data'!E167))="","",OFFSET('Water Data'!$E$27,0,10*ROW('Water Data'!E167)))</f>
        <v/>
      </c>
      <c r="BW173" s="272" t="str">
        <f ca="true">+IF(OFFSET('Water Data'!$E$28,0,10*ROW('Water Data'!E167))="","",OFFSET('Water Data'!$E$28,0,10*ROW('Water Data'!E167)))</f>
        <v/>
      </c>
      <c r="BX173" s="272" t="str">
        <f ca="true">+IF(OFFSET('Water Data'!$E$29,0,10*ROW('Water Data'!E167))="","",OFFSET('Water Data'!$E$29,0,10*ROW('Water Data'!E167)))</f>
        <v/>
      </c>
      <c r="BY173" s="272" t="str">
        <f ca="true">+IF(OFFSET('Water Data'!$F$27,0,10*ROW('Water Data'!F167))="","",OFFSET('Water Data'!$F$27,0,10*ROW('Water Data'!F167)))</f>
        <v/>
      </c>
      <c r="BZ173" s="272" t="str">
        <f ca="true">+IF(OFFSET('Water Data'!$F$28,0,10*ROW('Water Data'!F167))="","",OFFSET('Water Data'!$F$28,0,10*ROW('Water Data'!F167)))</f>
        <v/>
      </c>
      <c r="CA173" s="272" t="str">
        <f ca="true">+IF(OFFSET('Water Data'!$F$29,0,10*ROW('Water Data'!F167))="","",OFFSET('Water Data'!$F$29,0,10*ROW('Water Data'!F167)))</f>
        <v/>
      </c>
      <c r="CB173" s="272" t="str">
        <f ca="true">+IF(OFFSET('Water Data'!$G$27,0,10*ROW('Water Data'!G167))="","",OFFSET('Water Data'!$G$27,0,10*ROW('Water Data'!G167)))</f>
        <v/>
      </c>
      <c r="CC173" s="272" t="str">
        <f ca="true">+IF(OFFSET('Water Data'!$G$28,0,10*ROW('Water Data'!G167))="","",OFFSET('Water Data'!$G$28,0,10*ROW('Water Data'!G167)))</f>
        <v/>
      </c>
      <c r="CD173" s="272" t="str">
        <f ca="true">+IF(OFFSET('Water Data'!$G$29,0,10*ROW('Water Data'!G167))="","",OFFSET('Water Data'!$G$29,0,10*ROW('Water Data'!G167)))</f>
        <v/>
      </c>
      <c r="CE173" s="272" t="str">
        <f ca="true">+IF(OFFSET('Water Data'!$H$27,0,10*ROW('Water Data'!H167))="","",OFFSET('Water Data'!$H$27,0,10*ROW('Water Data'!H167)))</f>
        <v/>
      </c>
      <c r="CF173" s="272" t="str">
        <f ca="true">+IF(OFFSET('Water Data'!$H$28,0,10*ROW('Water Data'!H167))="","",OFFSET('Water Data'!$H$28,0,10*ROW('Water Data'!H167)))</f>
        <v/>
      </c>
      <c r="CG173" s="272" t="str">
        <f ca="true">+IF(OFFSET('Water Data'!$H$29,0,10*ROW('Water Data'!H167))="","",OFFSET('Water Data'!$H$29,0,10*ROW('Water Data'!H167)))</f>
        <v/>
      </c>
      <c r="CH173" s="272" t="str">
        <f ca="true">+IF(OFFSET('Water Data'!$I$27,0,10*ROW('Water Data'!I167))="","",OFFSET('Water Data'!$I$27,0,10*ROW('Water Data'!I167)))</f>
        <v/>
      </c>
      <c r="CI173" s="272" t="str">
        <f ca="true">+IF(OFFSET('Water Data'!$I$28,0,10*ROW('Water Data'!I167))="","",OFFSET('Water Data'!$I$28,0,10*ROW('Water Data'!I167)))</f>
        <v/>
      </c>
      <c r="CJ173" s="272" t="str">
        <f ca="true">+IF(OFFSET('Water Data'!$I$29,0,10*ROW('Water Data'!I167))="","",OFFSET('Water Data'!$I$29,0,10*ROW('Water Data'!I167)))</f>
        <v/>
      </c>
      <c r="CK173" s="272" t="str">
        <f ca="true">+IF(OFFSET('Sanitation Data'!$D$28,0,10*ROW('Sanitation Data'!D167))="","",OFFSET('Sanitation Data'!$D$28,0,10*ROW('Sanitation Data'!D167)))</f>
        <v/>
      </c>
      <c r="CL173" s="272" t="str">
        <f ca="true">+IF(OFFSET('Sanitation Data'!$D$29,0,10*ROW('Sanitation Data'!D167))="","",OFFSET('Sanitation Data'!$D$29,0,10*ROW('Sanitation Data'!D167)))</f>
        <v/>
      </c>
      <c r="CM173" s="272" t="str">
        <f ca="true">+IF(OFFSET('Sanitation Data'!$D$30,0,10*ROW('Sanitation Data'!D167))="","",OFFSET('Sanitation Data'!$D$30,0,10*ROW('Sanitation Data'!D167)))</f>
        <v/>
      </c>
      <c r="CN173" s="272" t="str">
        <f ca="true">+IF(OFFSET('Sanitation Data'!$D$31,0,10*ROW('Sanitation Data'!D167))="","",OFFSET('Sanitation Data'!$D$31,0,10*ROW('Sanitation Data'!D167)))</f>
        <v/>
      </c>
      <c r="CO173" s="272" t="str">
        <f ca="true">+IF(OFFSET('Sanitation Data'!$D$32,0,10*ROW('Sanitation Data'!D167))="","",OFFSET('Sanitation Data'!$D$32,0,10*ROW('Sanitation Data'!D167)))</f>
        <v/>
      </c>
      <c r="CP173" s="272" t="str">
        <f ca="true">+IF(OFFSET('Sanitation Data'!$E$28,0,10*ROW('Sanitation Data'!E167))="","",OFFSET('Sanitation Data'!$E$28,0,10*ROW('Sanitation Data'!E167)))</f>
        <v/>
      </c>
      <c r="CQ173" s="272" t="str">
        <f ca="true">+IF(OFFSET('Sanitation Data'!$E$29,0,10*ROW('Sanitation Data'!E167))="","",OFFSET('Sanitation Data'!$E$29,0,10*ROW('Sanitation Data'!E167)))</f>
        <v/>
      </c>
      <c r="CR173" s="272" t="str">
        <f ca="true">+IF(OFFSET('Sanitation Data'!$E$30,0,10*ROW('Sanitation Data'!E167))="","",OFFSET('Sanitation Data'!$E$30,0,10*ROW('Sanitation Data'!E167)))</f>
        <v/>
      </c>
      <c r="CS173" s="272" t="str">
        <f ca="true">+IF(OFFSET('Sanitation Data'!$E$31,0,10*ROW('Sanitation Data'!E167))="","",OFFSET('Sanitation Data'!$E$31,0,10*ROW('Sanitation Data'!E167)))</f>
        <v/>
      </c>
      <c r="CT173" s="272" t="str">
        <f ca="true">+IF(OFFSET('Sanitation Data'!$E$32,0,10*ROW('Sanitation Data'!E167))="","",OFFSET('Sanitation Data'!$E$32,0,10*ROW('Sanitation Data'!E167)))</f>
        <v/>
      </c>
      <c r="CU173" s="272" t="str">
        <f ca="true">+IF(OFFSET('Sanitation Data'!$F$28,0,10*ROW('Sanitation Data'!F167))="","",OFFSET('Sanitation Data'!$F$28,0,10*ROW('Sanitation Data'!F167)))</f>
        <v/>
      </c>
      <c r="CV173" s="272" t="str">
        <f ca="true">+IF(OFFSET('Sanitation Data'!$F$29,0,10*ROW('Sanitation Data'!F167))="","",OFFSET('Sanitation Data'!$F$29,0,10*ROW('Sanitation Data'!F167)))</f>
        <v/>
      </c>
      <c r="CW173" s="272" t="str">
        <f ca="true">+IF(OFFSET('Sanitation Data'!$F$30,0,10*ROW('Sanitation Data'!F167))="","",OFFSET('Sanitation Data'!$F$30,0,10*ROW('Sanitation Data'!F167)))</f>
        <v/>
      </c>
      <c r="CX173" s="272" t="str">
        <f ca="true">+IF(OFFSET('Sanitation Data'!$F$31,0,10*ROW('Sanitation Data'!F167))="","",OFFSET('Sanitation Data'!$F$31,0,10*ROW('Sanitation Data'!F167)))</f>
        <v/>
      </c>
      <c r="CY173" s="272" t="str">
        <f ca="true">+IF(OFFSET('Sanitation Data'!$F$32,0,10*ROW('Sanitation Data'!F167))="","",OFFSET('Sanitation Data'!$F$32,0,10*ROW('Sanitation Data'!F167)))</f>
        <v/>
      </c>
      <c r="CZ173" s="272" t="str">
        <f ca="true">+IF(OFFSET('Sanitation Data'!$G$28,0,10*ROW('Sanitation Data'!G167))="","",OFFSET('Sanitation Data'!$G$28,0,10*ROW('Sanitation Data'!G167)))</f>
        <v/>
      </c>
      <c r="DA173" s="272" t="str">
        <f ca="true">+IF(OFFSET('Sanitation Data'!$G$29,0,10*ROW('Sanitation Data'!G167))="","",OFFSET('Sanitation Data'!$G$29,0,10*ROW('Sanitation Data'!G167)))</f>
        <v/>
      </c>
      <c r="DB173" s="272" t="str">
        <f ca="true">+IF(OFFSET('Sanitation Data'!$G$30,0,10*ROW('Sanitation Data'!G167))="","",OFFSET('Sanitation Data'!$G$30,0,10*ROW('Sanitation Data'!G167)))</f>
        <v/>
      </c>
      <c r="DC173" s="272" t="str">
        <f ca="true">+IF(OFFSET('Sanitation Data'!$G$31,0,10*ROW('Sanitation Data'!G167))="","",OFFSET('Sanitation Data'!$G$31,0,10*ROW('Sanitation Data'!G167)))</f>
        <v/>
      </c>
      <c r="DD173" s="272" t="str">
        <f ca="true">+IF(OFFSET('Sanitation Data'!$G$32,0,10*ROW('Sanitation Data'!G167))="","",OFFSET('Sanitation Data'!$G$32,0,10*ROW('Sanitation Data'!G167)))</f>
        <v/>
      </c>
      <c r="DE173" s="272" t="str">
        <f ca="true">+IF(OFFSET('Sanitation Data'!$H$28,0,10*ROW('Sanitation Data'!H167))="","",OFFSET('Sanitation Data'!$H$28,0,10*ROW('Sanitation Data'!H167)))</f>
        <v/>
      </c>
      <c r="DF173" s="272" t="str">
        <f ca="true">+IF(OFFSET('Sanitation Data'!$H$29,0,10*ROW('Sanitation Data'!H167))="","",OFFSET('Sanitation Data'!$H$29,0,10*ROW('Sanitation Data'!H167)))</f>
        <v/>
      </c>
      <c r="DG173" s="272" t="str">
        <f ca="true">+IF(OFFSET('Sanitation Data'!$H$30,0,10*ROW('Sanitation Data'!H167))="","",OFFSET('Sanitation Data'!$H$30,0,10*ROW('Sanitation Data'!H167)))</f>
        <v/>
      </c>
      <c r="DH173" s="272" t="str">
        <f ca="true">+IF(OFFSET('Sanitation Data'!$H$31,0,10*ROW('Sanitation Data'!H167))="","",OFFSET('Sanitation Data'!$H$31,0,10*ROW('Sanitation Data'!H167)))</f>
        <v/>
      </c>
      <c r="DI173" s="272" t="str">
        <f ca="true">+IF(OFFSET('Sanitation Data'!$H$32,0,10*ROW('Sanitation Data'!H167))="","",OFFSET('Sanitation Data'!$H$32,0,10*ROW('Sanitation Data'!H167)))</f>
        <v/>
      </c>
      <c r="DJ173" s="272" t="str">
        <f ca="true">+IF(OFFSET('Sanitation Data'!$I$28,0,10*ROW('Sanitation Data'!I167))="","",OFFSET('Sanitation Data'!$I$28,0,10*ROW('Sanitation Data'!I167)))</f>
        <v/>
      </c>
      <c r="DK173" s="272" t="str">
        <f ca="true">+IF(OFFSET('Sanitation Data'!$I$29,0,10*ROW('Sanitation Data'!I167))="","",OFFSET('Sanitation Data'!$I$29,0,10*ROW('Sanitation Data'!I167)))</f>
        <v/>
      </c>
      <c r="DL173" s="272" t="str">
        <f ca="true">+IF(OFFSET('Sanitation Data'!$I$30,0,10*ROW('Sanitation Data'!I167))="","",OFFSET('Sanitation Data'!$I$30,0,10*ROW('Sanitation Data'!I167)))</f>
        <v/>
      </c>
      <c r="DM173" s="272" t="str">
        <f ca="true">+IF(OFFSET('Sanitation Data'!$I$31,0,10*ROW('Sanitation Data'!I167))="","",OFFSET('Sanitation Data'!$I$31,0,10*ROW('Sanitation Data'!I167)))</f>
        <v/>
      </c>
      <c r="DN173" s="272" t="str">
        <f ca="true">+IF(OFFSET('Sanitation Data'!$I$32,0,10*ROW('Sanitation Data'!I167))="","",OFFSET('Sanitation Data'!$I$32,0,10*ROW('Sanitation Data'!I167)))</f>
        <v/>
      </c>
      <c r="DO173" s="272" t="str">
        <f ca="true">+IF(OFFSET('Hygiene Data'!$D$11,0,10*ROW('Hygiene Data'!D167))="","",OFFSET('Hygiene Data'!$D$11,0,10*ROW('Hygiene Data'!D167)))</f>
        <v/>
      </c>
      <c r="DP173" s="272" t="str">
        <f ca="true">+IF(OFFSET('Hygiene Data'!$D$12,0,10*ROW('Hygiene Data'!D167))="","",OFFSET('Hygiene Data'!$D$12,0,10*ROW('Hygiene Data'!D167)))</f>
        <v/>
      </c>
      <c r="DQ173" s="272" t="str">
        <f ca="true">+IF(OFFSET('Hygiene Data'!$D$13,0,10*ROW('Hygiene Data'!D167))="","",OFFSET('Hygiene Data'!$D$13,0,10*ROW('Hygiene Data'!D167)))</f>
        <v/>
      </c>
      <c r="DR173" s="272" t="str">
        <f ca="true">+IF(OFFSET('Hygiene Data'!$E$11,0,10*ROW('Hygiene Data'!E167))="","",OFFSET('Hygiene Data'!$E$11,0,10*ROW('Hygiene Data'!E167)))</f>
        <v/>
      </c>
      <c r="DS173" s="272" t="str">
        <f ca="true">+IF(OFFSET('Hygiene Data'!$E$12,0,10*ROW('Hygiene Data'!E167))="","",OFFSET('Hygiene Data'!$E$12,0,10*ROW('Hygiene Data'!E167)))</f>
        <v/>
      </c>
      <c r="DT173" s="272" t="str">
        <f ca="true">+IF(OFFSET('Hygiene Data'!$E$13,0,10*ROW('Hygiene Data'!E167))="","",OFFSET('Hygiene Data'!$E$13,0,10*ROW('Hygiene Data'!E167)))</f>
        <v/>
      </c>
      <c r="DU173" s="272" t="str">
        <f ca="true">+IF(OFFSET('Hygiene Data'!$F$11,0,10*ROW('Hygiene Data'!F167))="","",OFFSET('Hygiene Data'!$F$11,0,10*ROW('Hygiene Data'!F167)))</f>
        <v/>
      </c>
      <c r="DV173" s="272" t="str">
        <f ca="true">+IF(OFFSET('Hygiene Data'!$F$12,0,10*ROW('Hygiene Data'!F167))="","",OFFSET('Hygiene Data'!$F$12,0,10*ROW('Hygiene Data'!F167)))</f>
        <v/>
      </c>
      <c r="DW173" s="272" t="str">
        <f ca="true">+IF(OFFSET('Hygiene Data'!$F$13,0,10*ROW('Hygiene Data'!F167))="","",OFFSET('Hygiene Data'!$F$13,0,10*ROW('Hygiene Data'!F167)))</f>
        <v/>
      </c>
      <c r="DX173" s="272" t="str">
        <f ca="true">+IF(OFFSET('Hygiene Data'!$G$11,0,10*ROW('Hygiene Data'!G167))="","",OFFSET('Hygiene Data'!$G$11,0,10*ROW('Hygiene Data'!G167)))</f>
        <v/>
      </c>
      <c r="DY173" s="272" t="str">
        <f ca="true">+IF(OFFSET('Hygiene Data'!$G$12,0,10*ROW('Hygiene Data'!G167))="","",OFFSET('Hygiene Data'!$G$12,0,10*ROW('Hygiene Data'!G167)))</f>
        <v/>
      </c>
      <c r="DZ173" s="272" t="str">
        <f ca="true">+IF(OFFSET('Hygiene Data'!$G$13,0,10*ROW('Hygiene Data'!G167))="","",OFFSET('Hygiene Data'!$G$13,0,10*ROW('Hygiene Data'!G167)))</f>
        <v/>
      </c>
      <c r="EA173" s="272" t="str">
        <f ca="true">+IF(OFFSET('Hygiene Data'!$H$11,0,10*ROW('Hygiene Data'!H167))="","",OFFSET('Hygiene Data'!$H$11,0,10*ROW('Hygiene Data'!H167)))</f>
        <v/>
      </c>
      <c r="EB173" s="272" t="str">
        <f ca="true">+IF(OFFSET('Hygiene Data'!$H$12,0,10*ROW('Hygiene Data'!H167))="","",OFFSET('Hygiene Data'!$H$12,0,10*ROW('Hygiene Data'!H167)))</f>
        <v/>
      </c>
      <c r="EC173" s="272" t="str">
        <f ca="true">+IF(OFFSET('Hygiene Data'!$H$13,0,10*ROW('Hygiene Data'!H167))="","",OFFSET('Hygiene Data'!$H$13,0,10*ROW('Hygiene Data'!H167)))</f>
        <v/>
      </c>
      <c r="ED173" s="272" t="str">
        <f ca="true">+IF(OFFSET('Hygiene Data'!$I$11,0,10*ROW('Hygiene Data'!I167))="","",OFFSET('Hygiene Data'!$I$11,0,10*ROW('Hygiene Data'!I167)))</f>
        <v/>
      </c>
      <c r="EE173" s="272" t="str">
        <f ca="true">+IF(OFFSET('Hygiene Data'!$I$12,0,10*ROW('Hygiene Data'!I167))="","",OFFSET('Hygiene Data'!$I$12,0,10*ROW('Hygiene Data'!I167)))</f>
        <v/>
      </c>
      <c r="EF173" s="272" t="str">
        <f ca="true">+IF(OFFSET('Hygiene Data'!$I$13,0,10*ROW('Hygiene Data'!I167))="","",OFFSET('Hygiene Data'!$I$13,0,10*ROW('Hygiene Data'!I167)))</f>
        <v/>
      </c>
    </row>
    <row xmlns:x14ac="http://schemas.microsoft.com/office/spreadsheetml/2009/9/ac" r="174" x14ac:dyDescent="0.2">
      <c r="A174" s="36" t="str">
        <f ca="true">+IF(OFFSET('Water Data'!$B$2,0,10*ROW('Water Data'!E168))="","",OFFSET('Water Data'!$B$2,0,10*ROW('Water Data'!E168)))</f>
        <v/>
      </c>
      <c r="B174" s="36" t="str">
        <f ca="true">+IF(OFFSET('Water Data'!$C$2,0,10*ROW('Water Data'!F168))="","",OFFSET('Water Data'!$C$2,0,10*ROW('Water Data'!F168)))</f>
        <v/>
      </c>
      <c r="C174" s="328" t="str">
        <f t="shared" ca="true" si="2"/>
        <v/>
      </c>
      <c r="D174" s="93"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93"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93"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93"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93"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93"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93"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93"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93"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93"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93"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93"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93"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93"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93"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93"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93"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93"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94"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94"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94"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94"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94"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94"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94"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94"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94"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94"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94"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94"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94"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94"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94"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94"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94"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94"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94"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94"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94"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94"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94"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94"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94"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94"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94"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94"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94"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94"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95"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95"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95"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95"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95"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95"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95"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95"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95"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95"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95"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95"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95"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95"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95"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95"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95"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95"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72"/>
      <c r="BS174" s="272" t="str">
        <f ca="true">+IF(OFFSET('Water Data'!$D$27,0,10*ROW('Water Data'!D168))="","",OFFSET('Water Data'!$D$27,0,10*ROW('Water Data'!D168)))</f>
        <v/>
      </c>
      <c r="BT174" s="272" t="str">
        <f ca="true">+IF(OFFSET('Water Data'!$D$28,0,10*ROW('Water Data'!D168))="","",OFFSET('Water Data'!$D$28,0,10*ROW('Water Data'!D168)))</f>
        <v/>
      </c>
      <c r="BU174" s="272" t="str">
        <f ca="true">+IF(OFFSET('Water Data'!$D$29,0,10*ROW('Water Data'!D168))="","",OFFSET('Water Data'!$D$29,0,10*ROW('Water Data'!D168)))</f>
        <v/>
      </c>
      <c r="BV174" s="272" t="str">
        <f ca="true">+IF(OFFSET('Water Data'!$E$27,0,10*ROW('Water Data'!E168))="","",OFFSET('Water Data'!$E$27,0,10*ROW('Water Data'!E168)))</f>
        <v/>
      </c>
      <c r="BW174" s="272" t="str">
        <f ca="true">+IF(OFFSET('Water Data'!$E$28,0,10*ROW('Water Data'!E168))="","",OFFSET('Water Data'!$E$28,0,10*ROW('Water Data'!E168)))</f>
        <v/>
      </c>
      <c r="BX174" s="272" t="str">
        <f ca="true">+IF(OFFSET('Water Data'!$E$29,0,10*ROW('Water Data'!E168))="","",OFFSET('Water Data'!$E$29,0,10*ROW('Water Data'!E168)))</f>
        <v/>
      </c>
      <c r="BY174" s="272" t="str">
        <f ca="true">+IF(OFFSET('Water Data'!$F$27,0,10*ROW('Water Data'!F168))="","",OFFSET('Water Data'!$F$27,0,10*ROW('Water Data'!F168)))</f>
        <v/>
      </c>
      <c r="BZ174" s="272" t="str">
        <f ca="true">+IF(OFFSET('Water Data'!$F$28,0,10*ROW('Water Data'!F168))="","",OFFSET('Water Data'!$F$28,0,10*ROW('Water Data'!F168)))</f>
        <v/>
      </c>
      <c r="CA174" s="272" t="str">
        <f ca="true">+IF(OFFSET('Water Data'!$F$29,0,10*ROW('Water Data'!F168))="","",OFFSET('Water Data'!$F$29,0,10*ROW('Water Data'!F168)))</f>
        <v/>
      </c>
      <c r="CB174" s="272" t="str">
        <f ca="true">+IF(OFFSET('Water Data'!$G$27,0,10*ROW('Water Data'!G168))="","",OFFSET('Water Data'!$G$27,0,10*ROW('Water Data'!G168)))</f>
        <v/>
      </c>
      <c r="CC174" s="272" t="str">
        <f ca="true">+IF(OFFSET('Water Data'!$G$28,0,10*ROW('Water Data'!G168))="","",OFFSET('Water Data'!$G$28,0,10*ROW('Water Data'!G168)))</f>
        <v/>
      </c>
      <c r="CD174" s="272" t="str">
        <f ca="true">+IF(OFFSET('Water Data'!$G$29,0,10*ROW('Water Data'!G168))="","",OFFSET('Water Data'!$G$29,0,10*ROW('Water Data'!G168)))</f>
        <v/>
      </c>
      <c r="CE174" s="272" t="str">
        <f ca="true">+IF(OFFSET('Water Data'!$H$27,0,10*ROW('Water Data'!H168))="","",OFFSET('Water Data'!$H$27,0,10*ROW('Water Data'!H168)))</f>
        <v/>
      </c>
      <c r="CF174" s="272" t="str">
        <f ca="true">+IF(OFFSET('Water Data'!$H$28,0,10*ROW('Water Data'!H168))="","",OFFSET('Water Data'!$H$28,0,10*ROW('Water Data'!H168)))</f>
        <v/>
      </c>
      <c r="CG174" s="272" t="str">
        <f ca="true">+IF(OFFSET('Water Data'!$H$29,0,10*ROW('Water Data'!H168))="","",OFFSET('Water Data'!$H$29,0,10*ROW('Water Data'!H168)))</f>
        <v/>
      </c>
      <c r="CH174" s="272" t="str">
        <f ca="true">+IF(OFFSET('Water Data'!$I$27,0,10*ROW('Water Data'!I168))="","",OFFSET('Water Data'!$I$27,0,10*ROW('Water Data'!I168)))</f>
        <v/>
      </c>
      <c r="CI174" s="272" t="str">
        <f ca="true">+IF(OFFSET('Water Data'!$I$28,0,10*ROW('Water Data'!I168))="","",OFFSET('Water Data'!$I$28,0,10*ROW('Water Data'!I168)))</f>
        <v/>
      </c>
      <c r="CJ174" s="272" t="str">
        <f ca="true">+IF(OFFSET('Water Data'!$I$29,0,10*ROW('Water Data'!I168))="","",OFFSET('Water Data'!$I$29,0,10*ROW('Water Data'!I168)))</f>
        <v/>
      </c>
      <c r="CK174" s="272" t="str">
        <f ca="true">+IF(OFFSET('Sanitation Data'!$D$28,0,10*ROW('Sanitation Data'!D168))="","",OFFSET('Sanitation Data'!$D$28,0,10*ROW('Sanitation Data'!D168)))</f>
        <v/>
      </c>
      <c r="CL174" s="272" t="str">
        <f ca="true">+IF(OFFSET('Sanitation Data'!$D$29,0,10*ROW('Sanitation Data'!D168))="","",OFFSET('Sanitation Data'!$D$29,0,10*ROW('Sanitation Data'!D168)))</f>
        <v/>
      </c>
      <c r="CM174" s="272" t="str">
        <f ca="true">+IF(OFFSET('Sanitation Data'!$D$30,0,10*ROW('Sanitation Data'!D168))="","",OFFSET('Sanitation Data'!$D$30,0,10*ROW('Sanitation Data'!D168)))</f>
        <v/>
      </c>
      <c r="CN174" s="272" t="str">
        <f ca="true">+IF(OFFSET('Sanitation Data'!$D$31,0,10*ROW('Sanitation Data'!D168))="","",OFFSET('Sanitation Data'!$D$31,0,10*ROW('Sanitation Data'!D168)))</f>
        <v/>
      </c>
      <c r="CO174" s="272" t="str">
        <f ca="true">+IF(OFFSET('Sanitation Data'!$D$32,0,10*ROW('Sanitation Data'!D168))="","",OFFSET('Sanitation Data'!$D$32,0,10*ROW('Sanitation Data'!D168)))</f>
        <v/>
      </c>
      <c r="CP174" s="272" t="str">
        <f ca="true">+IF(OFFSET('Sanitation Data'!$E$28,0,10*ROW('Sanitation Data'!E168))="","",OFFSET('Sanitation Data'!$E$28,0,10*ROW('Sanitation Data'!E168)))</f>
        <v/>
      </c>
      <c r="CQ174" s="272" t="str">
        <f ca="true">+IF(OFFSET('Sanitation Data'!$E$29,0,10*ROW('Sanitation Data'!E168))="","",OFFSET('Sanitation Data'!$E$29,0,10*ROW('Sanitation Data'!E168)))</f>
        <v/>
      </c>
      <c r="CR174" s="272" t="str">
        <f ca="true">+IF(OFFSET('Sanitation Data'!$E$30,0,10*ROW('Sanitation Data'!E168))="","",OFFSET('Sanitation Data'!$E$30,0,10*ROW('Sanitation Data'!E168)))</f>
        <v/>
      </c>
      <c r="CS174" s="272" t="str">
        <f ca="true">+IF(OFFSET('Sanitation Data'!$E$31,0,10*ROW('Sanitation Data'!E168))="","",OFFSET('Sanitation Data'!$E$31,0,10*ROW('Sanitation Data'!E168)))</f>
        <v/>
      </c>
      <c r="CT174" s="272" t="str">
        <f ca="true">+IF(OFFSET('Sanitation Data'!$E$32,0,10*ROW('Sanitation Data'!E168))="","",OFFSET('Sanitation Data'!$E$32,0,10*ROW('Sanitation Data'!E168)))</f>
        <v/>
      </c>
      <c r="CU174" s="272" t="str">
        <f ca="true">+IF(OFFSET('Sanitation Data'!$F$28,0,10*ROW('Sanitation Data'!F168))="","",OFFSET('Sanitation Data'!$F$28,0,10*ROW('Sanitation Data'!F168)))</f>
        <v/>
      </c>
      <c r="CV174" s="272" t="str">
        <f ca="true">+IF(OFFSET('Sanitation Data'!$F$29,0,10*ROW('Sanitation Data'!F168))="","",OFFSET('Sanitation Data'!$F$29,0,10*ROW('Sanitation Data'!F168)))</f>
        <v/>
      </c>
      <c r="CW174" s="272" t="str">
        <f ca="true">+IF(OFFSET('Sanitation Data'!$F$30,0,10*ROW('Sanitation Data'!F168))="","",OFFSET('Sanitation Data'!$F$30,0,10*ROW('Sanitation Data'!F168)))</f>
        <v/>
      </c>
      <c r="CX174" s="272" t="str">
        <f ca="true">+IF(OFFSET('Sanitation Data'!$F$31,0,10*ROW('Sanitation Data'!F168))="","",OFFSET('Sanitation Data'!$F$31,0,10*ROW('Sanitation Data'!F168)))</f>
        <v/>
      </c>
      <c r="CY174" s="272" t="str">
        <f ca="true">+IF(OFFSET('Sanitation Data'!$F$32,0,10*ROW('Sanitation Data'!F168))="","",OFFSET('Sanitation Data'!$F$32,0,10*ROW('Sanitation Data'!F168)))</f>
        <v/>
      </c>
      <c r="CZ174" s="272" t="str">
        <f ca="true">+IF(OFFSET('Sanitation Data'!$G$28,0,10*ROW('Sanitation Data'!G168))="","",OFFSET('Sanitation Data'!$G$28,0,10*ROW('Sanitation Data'!G168)))</f>
        <v/>
      </c>
      <c r="DA174" s="272" t="str">
        <f ca="true">+IF(OFFSET('Sanitation Data'!$G$29,0,10*ROW('Sanitation Data'!G168))="","",OFFSET('Sanitation Data'!$G$29,0,10*ROW('Sanitation Data'!G168)))</f>
        <v/>
      </c>
      <c r="DB174" s="272" t="str">
        <f ca="true">+IF(OFFSET('Sanitation Data'!$G$30,0,10*ROW('Sanitation Data'!G168))="","",OFFSET('Sanitation Data'!$G$30,0,10*ROW('Sanitation Data'!G168)))</f>
        <v/>
      </c>
      <c r="DC174" s="272" t="str">
        <f ca="true">+IF(OFFSET('Sanitation Data'!$G$31,0,10*ROW('Sanitation Data'!G168))="","",OFFSET('Sanitation Data'!$G$31,0,10*ROW('Sanitation Data'!G168)))</f>
        <v/>
      </c>
      <c r="DD174" s="272" t="str">
        <f ca="true">+IF(OFFSET('Sanitation Data'!$G$32,0,10*ROW('Sanitation Data'!G168))="","",OFFSET('Sanitation Data'!$G$32,0,10*ROW('Sanitation Data'!G168)))</f>
        <v/>
      </c>
      <c r="DE174" s="272" t="str">
        <f ca="true">+IF(OFFSET('Sanitation Data'!$H$28,0,10*ROW('Sanitation Data'!H168))="","",OFFSET('Sanitation Data'!$H$28,0,10*ROW('Sanitation Data'!H168)))</f>
        <v/>
      </c>
      <c r="DF174" s="272" t="str">
        <f ca="true">+IF(OFFSET('Sanitation Data'!$H$29,0,10*ROW('Sanitation Data'!H168))="","",OFFSET('Sanitation Data'!$H$29,0,10*ROW('Sanitation Data'!H168)))</f>
        <v/>
      </c>
      <c r="DG174" s="272" t="str">
        <f ca="true">+IF(OFFSET('Sanitation Data'!$H$30,0,10*ROW('Sanitation Data'!H168))="","",OFFSET('Sanitation Data'!$H$30,0,10*ROW('Sanitation Data'!H168)))</f>
        <v/>
      </c>
      <c r="DH174" s="272" t="str">
        <f ca="true">+IF(OFFSET('Sanitation Data'!$H$31,0,10*ROW('Sanitation Data'!H168))="","",OFFSET('Sanitation Data'!$H$31,0,10*ROW('Sanitation Data'!H168)))</f>
        <v/>
      </c>
      <c r="DI174" s="272" t="str">
        <f ca="true">+IF(OFFSET('Sanitation Data'!$H$32,0,10*ROW('Sanitation Data'!H168))="","",OFFSET('Sanitation Data'!$H$32,0,10*ROW('Sanitation Data'!H168)))</f>
        <v/>
      </c>
      <c r="DJ174" s="272" t="str">
        <f ca="true">+IF(OFFSET('Sanitation Data'!$I$28,0,10*ROW('Sanitation Data'!I168))="","",OFFSET('Sanitation Data'!$I$28,0,10*ROW('Sanitation Data'!I168)))</f>
        <v/>
      </c>
      <c r="DK174" s="272" t="str">
        <f ca="true">+IF(OFFSET('Sanitation Data'!$I$29,0,10*ROW('Sanitation Data'!I168))="","",OFFSET('Sanitation Data'!$I$29,0,10*ROW('Sanitation Data'!I168)))</f>
        <v/>
      </c>
      <c r="DL174" s="272" t="str">
        <f ca="true">+IF(OFFSET('Sanitation Data'!$I$30,0,10*ROW('Sanitation Data'!I168))="","",OFFSET('Sanitation Data'!$I$30,0,10*ROW('Sanitation Data'!I168)))</f>
        <v/>
      </c>
      <c r="DM174" s="272" t="str">
        <f ca="true">+IF(OFFSET('Sanitation Data'!$I$31,0,10*ROW('Sanitation Data'!I168))="","",OFFSET('Sanitation Data'!$I$31,0,10*ROW('Sanitation Data'!I168)))</f>
        <v/>
      </c>
      <c r="DN174" s="272" t="str">
        <f ca="true">+IF(OFFSET('Sanitation Data'!$I$32,0,10*ROW('Sanitation Data'!I168))="","",OFFSET('Sanitation Data'!$I$32,0,10*ROW('Sanitation Data'!I168)))</f>
        <v/>
      </c>
      <c r="DO174" s="272" t="str">
        <f ca="true">+IF(OFFSET('Hygiene Data'!$D$11,0,10*ROW('Hygiene Data'!D168))="","",OFFSET('Hygiene Data'!$D$11,0,10*ROW('Hygiene Data'!D168)))</f>
        <v/>
      </c>
      <c r="DP174" s="272" t="str">
        <f ca="true">+IF(OFFSET('Hygiene Data'!$D$12,0,10*ROW('Hygiene Data'!D168))="","",OFFSET('Hygiene Data'!$D$12,0,10*ROW('Hygiene Data'!D168)))</f>
        <v/>
      </c>
      <c r="DQ174" s="272" t="str">
        <f ca="true">+IF(OFFSET('Hygiene Data'!$D$13,0,10*ROW('Hygiene Data'!D168))="","",OFFSET('Hygiene Data'!$D$13,0,10*ROW('Hygiene Data'!D168)))</f>
        <v/>
      </c>
      <c r="DR174" s="272" t="str">
        <f ca="true">+IF(OFFSET('Hygiene Data'!$E$11,0,10*ROW('Hygiene Data'!E168))="","",OFFSET('Hygiene Data'!$E$11,0,10*ROW('Hygiene Data'!E168)))</f>
        <v/>
      </c>
      <c r="DS174" s="272" t="str">
        <f ca="true">+IF(OFFSET('Hygiene Data'!$E$12,0,10*ROW('Hygiene Data'!E168))="","",OFFSET('Hygiene Data'!$E$12,0,10*ROW('Hygiene Data'!E168)))</f>
        <v/>
      </c>
      <c r="DT174" s="272" t="str">
        <f ca="true">+IF(OFFSET('Hygiene Data'!$E$13,0,10*ROW('Hygiene Data'!E168))="","",OFFSET('Hygiene Data'!$E$13,0,10*ROW('Hygiene Data'!E168)))</f>
        <v/>
      </c>
      <c r="DU174" s="272" t="str">
        <f ca="true">+IF(OFFSET('Hygiene Data'!$F$11,0,10*ROW('Hygiene Data'!F168))="","",OFFSET('Hygiene Data'!$F$11,0,10*ROW('Hygiene Data'!F168)))</f>
        <v/>
      </c>
      <c r="DV174" s="272" t="str">
        <f ca="true">+IF(OFFSET('Hygiene Data'!$F$12,0,10*ROW('Hygiene Data'!F168))="","",OFFSET('Hygiene Data'!$F$12,0,10*ROW('Hygiene Data'!F168)))</f>
        <v/>
      </c>
      <c r="DW174" s="272" t="str">
        <f ca="true">+IF(OFFSET('Hygiene Data'!$F$13,0,10*ROW('Hygiene Data'!F168))="","",OFFSET('Hygiene Data'!$F$13,0,10*ROW('Hygiene Data'!F168)))</f>
        <v/>
      </c>
      <c r="DX174" s="272" t="str">
        <f ca="true">+IF(OFFSET('Hygiene Data'!$G$11,0,10*ROW('Hygiene Data'!G168))="","",OFFSET('Hygiene Data'!$G$11,0,10*ROW('Hygiene Data'!G168)))</f>
        <v/>
      </c>
      <c r="DY174" s="272" t="str">
        <f ca="true">+IF(OFFSET('Hygiene Data'!$G$12,0,10*ROW('Hygiene Data'!G168))="","",OFFSET('Hygiene Data'!$G$12,0,10*ROW('Hygiene Data'!G168)))</f>
        <v/>
      </c>
      <c r="DZ174" s="272" t="str">
        <f ca="true">+IF(OFFSET('Hygiene Data'!$G$13,0,10*ROW('Hygiene Data'!G168))="","",OFFSET('Hygiene Data'!$G$13,0,10*ROW('Hygiene Data'!G168)))</f>
        <v/>
      </c>
      <c r="EA174" s="272" t="str">
        <f ca="true">+IF(OFFSET('Hygiene Data'!$H$11,0,10*ROW('Hygiene Data'!H168))="","",OFFSET('Hygiene Data'!$H$11,0,10*ROW('Hygiene Data'!H168)))</f>
        <v/>
      </c>
      <c r="EB174" s="272" t="str">
        <f ca="true">+IF(OFFSET('Hygiene Data'!$H$12,0,10*ROW('Hygiene Data'!H168))="","",OFFSET('Hygiene Data'!$H$12,0,10*ROW('Hygiene Data'!H168)))</f>
        <v/>
      </c>
      <c r="EC174" s="272" t="str">
        <f ca="true">+IF(OFFSET('Hygiene Data'!$H$13,0,10*ROW('Hygiene Data'!H168))="","",OFFSET('Hygiene Data'!$H$13,0,10*ROW('Hygiene Data'!H168)))</f>
        <v/>
      </c>
      <c r="ED174" s="272" t="str">
        <f ca="true">+IF(OFFSET('Hygiene Data'!$I$11,0,10*ROW('Hygiene Data'!I168))="","",OFFSET('Hygiene Data'!$I$11,0,10*ROW('Hygiene Data'!I168)))</f>
        <v/>
      </c>
      <c r="EE174" s="272" t="str">
        <f ca="true">+IF(OFFSET('Hygiene Data'!$I$12,0,10*ROW('Hygiene Data'!I168))="","",OFFSET('Hygiene Data'!$I$12,0,10*ROW('Hygiene Data'!I168)))</f>
        <v/>
      </c>
      <c r="EF174" s="272" t="str">
        <f ca="true">+IF(OFFSET('Hygiene Data'!$I$13,0,10*ROW('Hygiene Data'!I168))="","",OFFSET('Hygiene Data'!$I$13,0,10*ROW('Hygiene Data'!I168)))</f>
        <v/>
      </c>
    </row>
    <row xmlns:x14ac="http://schemas.microsoft.com/office/spreadsheetml/2009/9/ac" r="175" x14ac:dyDescent="0.2">
      <c r="A175" s="36" t="str">
        <f ca="true">+IF(OFFSET('Water Data'!$B$2,0,10*ROW('Water Data'!E169))="","",OFFSET('Water Data'!$B$2,0,10*ROW('Water Data'!E169)))</f>
        <v/>
      </c>
      <c r="B175" s="36" t="str">
        <f ca="true">+IF(OFFSET('Water Data'!$C$2,0,10*ROW('Water Data'!F169))="","",OFFSET('Water Data'!$C$2,0,10*ROW('Water Data'!F169)))</f>
        <v/>
      </c>
      <c r="C175" s="328" t="str">
        <f t="shared" ca="true" si="2"/>
        <v/>
      </c>
      <c r="D175" s="93"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93"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93"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93"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93"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93"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93"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93"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93"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93"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93"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93"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93"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93"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93"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93"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93"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93"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94"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94"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94"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94"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94"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94"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94"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94"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94"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94"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94"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94"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94"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94"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94"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94"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94"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94"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94"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94"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94"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94"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94"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94"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94"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94"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94"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94"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94"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94"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95"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95"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95"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95"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95"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95"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95"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95"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95"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95"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95"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95"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95"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95"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95"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95"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95"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95"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72"/>
      <c r="BS175" s="272" t="str">
        <f ca="true">+IF(OFFSET('Water Data'!$D$27,0,10*ROW('Water Data'!D169))="","",OFFSET('Water Data'!$D$27,0,10*ROW('Water Data'!D169)))</f>
        <v/>
      </c>
      <c r="BT175" s="272" t="str">
        <f ca="true">+IF(OFFSET('Water Data'!$D$28,0,10*ROW('Water Data'!D169))="","",OFFSET('Water Data'!$D$28,0,10*ROW('Water Data'!D169)))</f>
        <v/>
      </c>
      <c r="BU175" s="272" t="str">
        <f ca="true">+IF(OFFSET('Water Data'!$D$29,0,10*ROW('Water Data'!D169))="","",OFFSET('Water Data'!$D$29,0,10*ROW('Water Data'!D169)))</f>
        <v/>
      </c>
      <c r="BV175" s="272" t="str">
        <f ca="true">+IF(OFFSET('Water Data'!$E$27,0,10*ROW('Water Data'!E169))="","",OFFSET('Water Data'!$E$27,0,10*ROW('Water Data'!E169)))</f>
        <v/>
      </c>
      <c r="BW175" s="272" t="str">
        <f ca="true">+IF(OFFSET('Water Data'!$E$28,0,10*ROW('Water Data'!E169))="","",OFFSET('Water Data'!$E$28,0,10*ROW('Water Data'!E169)))</f>
        <v/>
      </c>
      <c r="BX175" s="272" t="str">
        <f ca="true">+IF(OFFSET('Water Data'!$E$29,0,10*ROW('Water Data'!E169))="","",OFFSET('Water Data'!$E$29,0,10*ROW('Water Data'!E169)))</f>
        <v/>
      </c>
      <c r="BY175" s="272" t="str">
        <f ca="true">+IF(OFFSET('Water Data'!$F$27,0,10*ROW('Water Data'!F169))="","",OFFSET('Water Data'!$F$27,0,10*ROW('Water Data'!F169)))</f>
        <v/>
      </c>
      <c r="BZ175" s="272" t="str">
        <f ca="true">+IF(OFFSET('Water Data'!$F$28,0,10*ROW('Water Data'!F169))="","",OFFSET('Water Data'!$F$28,0,10*ROW('Water Data'!F169)))</f>
        <v/>
      </c>
      <c r="CA175" s="272" t="str">
        <f ca="true">+IF(OFFSET('Water Data'!$F$29,0,10*ROW('Water Data'!F169))="","",OFFSET('Water Data'!$F$29,0,10*ROW('Water Data'!F169)))</f>
        <v/>
      </c>
      <c r="CB175" s="272" t="str">
        <f ca="true">+IF(OFFSET('Water Data'!$G$27,0,10*ROW('Water Data'!G169))="","",OFFSET('Water Data'!$G$27,0,10*ROW('Water Data'!G169)))</f>
        <v/>
      </c>
      <c r="CC175" s="272" t="str">
        <f ca="true">+IF(OFFSET('Water Data'!$G$28,0,10*ROW('Water Data'!G169))="","",OFFSET('Water Data'!$G$28,0,10*ROW('Water Data'!G169)))</f>
        <v/>
      </c>
      <c r="CD175" s="272" t="str">
        <f ca="true">+IF(OFFSET('Water Data'!$G$29,0,10*ROW('Water Data'!G169))="","",OFFSET('Water Data'!$G$29,0,10*ROW('Water Data'!G169)))</f>
        <v/>
      </c>
      <c r="CE175" s="272" t="str">
        <f ca="true">+IF(OFFSET('Water Data'!$H$27,0,10*ROW('Water Data'!H169))="","",OFFSET('Water Data'!$H$27,0,10*ROW('Water Data'!H169)))</f>
        <v/>
      </c>
      <c r="CF175" s="272" t="str">
        <f ca="true">+IF(OFFSET('Water Data'!$H$28,0,10*ROW('Water Data'!H169))="","",OFFSET('Water Data'!$H$28,0,10*ROW('Water Data'!H169)))</f>
        <v/>
      </c>
      <c r="CG175" s="272" t="str">
        <f ca="true">+IF(OFFSET('Water Data'!$H$29,0,10*ROW('Water Data'!H169))="","",OFFSET('Water Data'!$H$29,0,10*ROW('Water Data'!H169)))</f>
        <v/>
      </c>
      <c r="CH175" s="272" t="str">
        <f ca="true">+IF(OFFSET('Water Data'!$I$27,0,10*ROW('Water Data'!I169))="","",OFFSET('Water Data'!$I$27,0,10*ROW('Water Data'!I169)))</f>
        <v/>
      </c>
      <c r="CI175" s="272" t="str">
        <f ca="true">+IF(OFFSET('Water Data'!$I$28,0,10*ROW('Water Data'!I169))="","",OFFSET('Water Data'!$I$28,0,10*ROW('Water Data'!I169)))</f>
        <v/>
      </c>
      <c r="CJ175" s="272" t="str">
        <f ca="true">+IF(OFFSET('Water Data'!$I$29,0,10*ROW('Water Data'!I169))="","",OFFSET('Water Data'!$I$29,0,10*ROW('Water Data'!I169)))</f>
        <v/>
      </c>
      <c r="CK175" s="272" t="str">
        <f ca="true">+IF(OFFSET('Sanitation Data'!$D$28,0,10*ROW('Sanitation Data'!D169))="","",OFFSET('Sanitation Data'!$D$28,0,10*ROW('Sanitation Data'!D169)))</f>
        <v/>
      </c>
      <c r="CL175" s="272" t="str">
        <f ca="true">+IF(OFFSET('Sanitation Data'!$D$29,0,10*ROW('Sanitation Data'!D169))="","",OFFSET('Sanitation Data'!$D$29,0,10*ROW('Sanitation Data'!D169)))</f>
        <v/>
      </c>
      <c r="CM175" s="272" t="str">
        <f ca="true">+IF(OFFSET('Sanitation Data'!$D$30,0,10*ROW('Sanitation Data'!D169))="","",OFFSET('Sanitation Data'!$D$30,0,10*ROW('Sanitation Data'!D169)))</f>
        <v/>
      </c>
      <c r="CN175" s="272" t="str">
        <f ca="true">+IF(OFFSET('Sanitation Data'!$D$31,0,10*ROW('Sanitation Data'!D169))="","",OFFSET('Sanitation Data'!$D$31,0,10*ROW('Sanitation Data'!D169)))</f>
        <v/>
      </c>
      <c r="CO175" s="272" t="str">
        <f ca="true">+IF(OFFSET('Sanitation Data'!$D$32,0,10*ROW('Sanitation Data'!D169))="","",OFFSET('Sanitation Data'!$D$32,0,10*ROW('Sanitation Data'!D169)))</f>
        <v/>
      </c>
      <c r="CP175" s="272" t="str">
        <f ca="true">+IF(OFFSET('Sanitation Data'!$E$28,0,10*ROW('Sanitation Data'!E169))="","",OFFSET('Sanitation Data'!$E$28,0,10*ROW('Sanitation Data'!E169)))</f>
        <v/>
      </c>
      <c r="CQ175" s="272" t="str">
        <f ca="true">+IF(OFFSET('Sanitation Data'!$E$29,0,10*ROW('Sanitation Data'!E169))="","",OFFSET('Sanitation Data'!$E$29,0,10*ROW('Sanitation Data'!E169)))</f>
        <v/>
      </c>
      <c r="CR175" s="272" t="str">
        <f ca="true">+IF(OFFSET('Sanitation Data'!$E$30,0,10*ROW('Sanitation Data'!E169))="","",OFFSET('Sanitation Data'!$E$30,0,10*ROW('Sanitation Data'!E169)))</f>
        <v/>
      </c>
      <c r="CS175" s="272" t="str">
        <f ca="true">+IF(OFFSET('Sanitation Data'!$E$31,0,10*ROW('Sanitation Data'!E169))="","",OFFSET('Sanitation Data'!$E$31,0,10*ROW('Sanitation Data'!E169)))</f>
        <v/>
      </c>
      <c r="CT175" s="272" t="str">
        <f ca="true">+IF(OFFSET('Sanitation Data'!$E$32,0,10*ROW('Sanitation Data'!E169))="","",OFFSET('Sanitation Data'!$E$32,0,10*ROW('Sanitation Data'!E169)))</f>
        <v/>
      </c>
      <c r="CU175" s="272" t="str">
        <f ca="true">+IF(OFFSET('Sanitation Data'!$F$28,0,10*ROW('Sanitation Data'!F169))="","",OFFSET('Sanitation Data'!$F$28,0,10*ROW('Sanitation Data'!F169)))</f>
        <v/>
      </c>
      <c r="CV175" s="272" t="str">
        <f ca="true">+IF(OFFSET('Sanitation Data'!$F$29,0,10*ROW('Sanitation Data'!F169))="","",OFFSET('Sanitation Data'!$F$29,0,10*ROW('Sanitation Data'!F169)))</f>
        <v/>
      </c>
      <c r="CW175" s="272" t="str">
        <f ca="true">+IF(OFFSET('Sanitation Data'!$F$30,0,10*ROW('Sanitation Data'!F169))="","",OFFSET('Sanitation Data'!$F$30,0,10*ROW('Sanitation Data'!F169)))</f>
        <v/>
      </c>
      <c r="CX175" s="272" t="str">
        <f ca="true">+IF(OFFSET('Sanitation Data'!$F$31,0,10*ROW('Sanitation Data'!F169))="","",OFFSET('Sanitation Data'!$F$31,0,10*ROW('Sanitation Data'!F169)))</f>
        <v/>
      </c>
      <c r="CY175" s="272" t="str">
        <f ca="true">+IF(OFFSET('Sanitation Data'!$F$32,0,10*ROW('Sanitation Data'!F169))="","",OFFSET('Sanitation Data'!$F$32,0,10*ROW('Sanitation Data'!F169)))</f>
        <v/>
      </c>
      <c r="CZ175" s="272" t="str">
        <f ca="true">+IF(OFFSET('Sanitation Data'!$G$28,0,10*ROW('Sanitation Data'!G169))="","",OFFSET('Sanitation Data'!$G$28,0,10*ROW('Sanitation Data'!G169)))</f>
        <v/>
      </c>
      <c r="DA175" s="272" t="str">
        <f ca="true">+IF(OFFSET('Sanitation Data'!$G$29,0,10*ROW('Sanitation Data'!G169))="","",OFFSET('Sanitation Data'!$G$29,0,10*ROW('Sanitation Data'!G169)))</f>
        <v/>
      </c>
      <c r="DB175" s="272" t="str">
        <f ca="true">+IF(OFFSET('Sanitation Data'!$G$30,0,10*ROW('Sanitation Data'!G169))="","",OFFSET('Sanitation Data'!$G$30,0,10*ROW('Sanitation Data'!G169)))</f>
        <v/>
      </c>
      <c r="DC175" s="272" t="str">
        <f ca="true">+IF(OFFSET('Sanitation Data'!$G$31,0,10*ROW('Sanitation Data'!G169))="","",OFFSET('Sanitation Data'!$G$31,0,10*ROW('Sanitation Data'!G169)))</f>
        <v/>
      </c>
      <c r="DD175" s="272" t="str">
        <f ca="true">+IF(OFFSET('Sanitation Data'!$G$32,0,10*ROW('Sanitation Data'!G169))="","",OFFSET('Sanitation Data'!$G$32,0,10*ROW('Sanitation Data'!G169)))</f>
        <v/>
      </c>
      <c r="DE175" s="272" t="str">
        <f ca="true">+IF(OFFSET('Sanitation Data'!$H$28,0,10*ROW('Sanitation Data'!H169))="","",OFFSET('Sanitation Data'!$H$28,0,10*ROW('Sanitation Data'!H169)))</f>
        <v/>
      </c>
      <c r="DF175" s="272" t="str">
        <f ca="true">+IF(OFFSET('Sanitation Data'!$H$29,0,10*ROW('Sanitation Data'!H169))="","",OFFSET('Sanitation Data'!$H$29,0,10*ROW('Sanitation Data'!H169)))</f>
        <v/>
      </c>
      <c r="DG175" s="272" t="str">
        <f ca="true">+IF(OFFSET('Sanitation Data'!$H$30,0,10*ROW('Sanitation Data'!H169))="","",OFFSET('Sanitation Data'!$H$30,0,10*ROW('Sanitation Data'!H169)))</f>
        <v/>
      </c>
      <c r="DH175" s="272" t="str">
        <f ca="true">+IF(OFFSET('Sanitation Data'!$H$31,0,10*ROW('Sanitation Data'!H169))="","",OFFSET('Sanitation Data'!$H$31,0,10*ROW('Sanitation Data'!H169)))</f>
        <v/>
      </c>
      <c r="DI175" s="272" t="str">
        <f ca="true">+IF(OFFSET('Sanitation Data'!$H$32,0,10*ROW('Sanitation Data'!H169))="","",OFFSET('Sanitation Data'!$H$32,0,10*ROW('Sanitation Data'!H169)))</f>
        <v/>
      </c>
      <c r="DJ175" s="272" t="str">
        <f ca="true">+IF(OFFSET('Sanitation Data'!$I$28,0,10*ROW('Sanitation Data'!I169))="","",OFFSET('Sanitation Data'!$I$28,0,10*ROW('Sanitation Data'!I169)))</f>
        <v/>
      </c>
      <c r="DK175" s="272" t="str">
        <f ca="true">+IF(OFFSET('Sanitation Data'!$I$29,0,10*ROW('Sanitation Data'!I169))="","",OFFSET('Sanitation Data'!$I$29,0,10*ROW('Sanitation Data'!I169)))</f>
        <v/>
      </c>
      <c r="DL175" s="272" t="str">
        <f ca="true">+IF(OFFSET('Sanitation Data'!$I$30,0,10*ROW('Sanitation Data'!I169))="","",OFFSET('Sanitation Data'!$I$30,0,10*ROW('Sanitation Data'!I169)))</f>
        <v/>
      </c>
      <c r="DM175" s="272" t="str">
        <f ca="true">+IF(OFFSET('Sanitation Data'!$I$31,0,10*ROW('Sanitation Data'!I169))="","",OFFSET('Sanitation Data'!$I$31,0,10*ROW('Sanitation Data'!I169)))</f>
        <v/>
      </c>
      <c r="DN175" s="272" t="str">
        <f ca="true">+IF(OFFSET('Sanitation Data'!$I$32,0,10*ROW('Sanitation Data'!I169))="","",OFFSET('Sanitation Data'!$I$32,0,10*ROW('Sanitation Data'!I169)))</f>
        <v/>
      </c>
      <c r="DO175" s="272" t="str">
        <f ca="true">+IF(OFFSET('Hygiene Data'!$D$11,0,10*ROW('Hygiene Data'!D169))="","",OFFSET('Hygiene Data'!$D$11,0,10*ROW('Hygiene Data'!D169)))</f>
        <v/>
      </c>
      <c r="DP175" s="272" t="str">
        <f ca="true">+IF(OFFSET('Hygiene Data'!$D$12,0,10*ROW('Hygiene Data'!D169))="","",OFFSET('Hygiene Data'!$D$12,0,10*ROW('Hygiene Data'!D169)))</f>
        <v/>
      </c>
      <c r="DQ175" s="272" t="str">
        <f ca="true">+IF(OFFSET('Hygiene Data'!$D$13,0,10*ROW('Hygiene Data'!D169))="","",OFFSET('Hygiene Data'!$D$13,0,10*ROW('Hygiene Data'!D169)))</f>
        <v/>
      </c>
      <c r="DR175" s="272" t="str">
        <f ca="true">+IF(OFFSET('Hygiene Data'!$E$11,0,10*ROW('Hygiene Data'!E169))="","",OFFSET('Hygiene Data'!$E$11,0,10*ROW('Hygiene Data'!E169)))</f>
        <v/>
      </c>
      <c r="DS175" s="272" t="str">
        <f ca="true">+IF(OFFSET('Hygiene Data'!$E$12,0,10*ROW('Hygiene Data'!E169))="","",OFFSET('Hygiene Data'!$E$12,0,10*ROW('Hygiene Data'!E169)))</f>
        <v/>
      </c>
      <c r="DT175" s="272" t="str">
        <f ca="true">+IF(OFFSET('Hygiene Data'!$E$13,0,10*ROW('Hygiene Data'!E169))="","",OFFSET('Hygiene Data'!$E$13,0,10*ROW('Hygiene Data'!E169)))</f>
        <v/>
      </c>
      <c r="DU175" s="272" t="str">
        <f ca="true">+IF(OFFSET('Hygiene Data'!$F$11,0,10*ROW('Hygiene Data'!F169))="","",OFFSET('Hygiene Data'!$F$11,0,10*ROW('Hygiene Data'!F169)))</f>
        <v/>
      </c>
      <c r="DV175" s="272" t="str">
        <f ca="true">+IF(OFFSET('Hygiene Data'!$F$12,0,10*ROW('Hygiene Data'!F169))="","",OFFSET('Hygiene Data'!$F$12,0,10*ROW('Hygiene Data'!F169)))</f>
        <v/>
      </c>
      <c r="DW175" s="272" t="str">
        <f ca="true">+IF(OFFSET('Hygiene Data'!$F$13,0,10*ROW('Hygiene Data'!F169))="","",OFFSET('Hygiene Data'!$F$13,0,10*ROW('Hygiene Data'!F169)))</f>
        <v/>
      </c>
      <c r="DX175" s="272" t="str">
        <f ca="true">+IF(OFFSET('Hygiene Data'!$G$11,0,10*ROW('Hygiene Data'!G169))="","",OFFSET('Hygiene Data'!$G$11,0,10*ROW('Hygiene Data'!G169)))</f>
        <v/>
      </c>
      <c r="DY175" s="272" t="str">
        <f ca="true">+IF(OFFSET('Hygiene Data'!$G$12,0,10*ROW('Hygiene Data'!G169))="","",OFFSET('Hygiene Data'!$G$12,0,10*ROW('Hygiene Data'!G169)))</f>
        <v/>
      </c>
      <c r="DZ175" s="272" t="str">
        <f ca="true">+IF(OFFSET('Hygiene Data'!$G$13,0,10*ROW('Hygiene Data'!G169))="","",OFFSET('Hygiene Data'!$G$13,0,10*ROW('Hygiene Data'!G169)))</f>
        <v/>
      </c>
      <c r="EA175" s="272" t="str">
        <f ca="true">+IF(OFFSET('Hygiene Data'!$H$11,0,10*ROW('Hygiene Data'!H169))="","",OFFSET('Hygiene Data'!$H$11,0,10*ROW('Hygiene Data'!H169)))</f>
        <v/>
      </c>
      <c r="EB175" s="272" t="str">
        <f ca="true">+IF(OFFSET('Hygiene Data'!$H$12,0,10*ROW('Hygiene Data'!H169))="","",OFFSET('Hygiene Data'!$H$12,0,10*ROW('Hygiene Data'!H169)))</f>
        <v/>
      </c>
      <c r="EC175" s="272" t="str">
        <f ca="true">+IF(OFFSET('Hygiene Data'!$H$13,0,10*ROW('Hygiene Data'!H169))="","",OFFSET('Hygiene Data'!$H$13,0,10*ROW('Hygiene Data'!H169)))</f>
        <v/>
      </c>
      <c r="ED175" s="272" t="str">
        <f ca="true">+IF(OFFSET('Hygiene Data'!$I$11,0,10*ROW('Hygiene Data'!I169))="","",OFFSET('Hygiene Data'!$I$11,0,10*ROW('Hygiene Data'!I169)))</f>
        <v/>
      </c>
      <c r="EE175" s="272" t="str">
        <f ca="true">+IF(OFFSET('Hygiene Data'!$I$12,0,10*ROW('Hygiene Data'!I169))="","",OFFSET('Hygiene Data'!$I$12,0,10*ROW('Hygiene Data'!I169)))</f>
        <v/>
      </c>
      <c r="EF175" s="272" t="str">
        <f ca="true">+IF(OFFSET('Hygiene Data'!$I$13,0,10*ROW('Hygiene Data'!I169))="","",OFFSET('Hygiene Data'!$I$13,0,10*ROW('Hygiene Data'!I169)))</f>
        <v/>
      </c>
    </row>
    <row xmlns:x14ac="http://schemas.microsoft.com/office/spreadsheetml/2009/9/ac" r="176" x14ac:dyDescent="0.2">
      <c r="A176" s="36" t="str">
        <f ca="true">+IF(OFFSET('Water Data'!$B$2,0,10*ROW('Water Data'!E170))="","",OFFSET('Water Data'!$B$2,0,10*ROW('Water Data'!E170)))</f>
        <v/>
      </c>
      <c r="B176" s="36" t="str">
        <f ca="true">+IF(OFFSET('Water Data'!$C$2,0,10*ROW('Water Data'!F170))="","",OFFSET('Water Data'!$C$2,0,10*ROW('Water Data'!F170)))</f>
        <v/>
      </c>
      <c r="C176" s="328" t="str">
        <f t="shared" ca="true" si="2"/>
        <v/>
      </c>
      <c r="D176" s="93"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93"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93"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93"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93"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93"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93"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93"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93"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93"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93"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93"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93"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93"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93"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93"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93"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93"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94"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94"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94"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94"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94"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94"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94"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94"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94"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94"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94"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94"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94"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94"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94"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94"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94"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94"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94"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94"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94"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94"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94"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94"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94"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94"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94"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94"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94"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94"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95"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95"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95"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95"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95"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95"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95"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95"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95"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95"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95"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95"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95"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95"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95"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95"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95"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95"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72"/>
      <c r="BS176" s="272" t="str">
        <f ca="true">+IF(OFFSET('Water Data'!$D$27,0,10*ROW('Water Data'!D170))="","",OFFSET('Water Data'!$D$27,0,10*ROW('Water Data'!D170)))</f>
        <v/>
      </c>
      <c r="BT176" s="272" t="str">
        <f ca="true">+IF(OFFSET('Water Data'!$D$28,0,10*ROW('Water Data'!D170))="","",OFFSET('Water Data'!$D$28,0,10*ROW('Water Data'!D170)))</f>
        <v/>
      </c>
      <c r="BU176" s="272" t="str">
        <f ca="true">+IF(OFFSET('Water Data'!$D$29,0,10*ROW('Water Data'!D170))="","",OFFSET('Water Data'!$D$29,0,10*ROW('Water Data'!D170)))</f>
        <v/>
      </c>
      <c r="BV176" s="272" t="str">
        <f ca="true">+IF(OFFSET('Water Data'!$E$27,0,10*ROW('Water Data'!E170))="","",OFFSET('Water Data'!$E$27,0,10*ROW('Water Data'!E170)))</f>
        <v/>
      </c>
      <c r="BW176" s="272" t="str">
        <f ca="true">+IF(OFFSET('Water Data'!$E$28,0,10*ROW('Water Data'!E170))="","",OFFSET('Water Data'!$E$28,0,10*ROW('Water Data'!E170)))</f>
        <v/>
      </c>
      <c r="BX176" s="272" t="str">
        <f ca="true">+IF(OFFSET('Water Data'!$E$29,0,10*ROW('Water Data'!E170))="","",OFFSET('Water Data'!$E$29,0,10*ROW('Water Data'!E170)))</f>
        <v/>
      </c>
      <c r="BY176" s="272" t="str">
        <f ca="true">+IF(OFFSET('Water Data'!$F$27,0,10*ROW('Water Data'!F170))="","",OFFSET('Water Data'!$F$27,0,10*ROW('Water Data'!F170)))</f>
        <v/>
      </c>
      <c r="BZ176" s="272" t="str">
        <f ca="true">+IF(OFFSET('Water Data'!$F$28,0,10*ROW('Water Data'!F170))="","",OFFSET('Water Data'!$F$28,0,10*ROW('Water Data'!F170)))</f>
        <v/>
      </c>
      <c r="CA176" s="272" t="str">
        <f ca="true">+IF(OFFSET('Water Data'!$F$29,0,10*ROW('Water Data'!F170))="","",OFFSET('Water Data'!$F$29,0,10*ROW('Water Data'!F170)))</f>
        <v/>
      </c>
      <c r="CB176" s="272" t="str">
        <f ca="true">+IF(OFFSET('Water Data'!$G$27,0,10*ROW('Water Data'!G170))="","",OFFSET('Water Data'!$G$27,0,10*ROW('Water Data'!G170)))</f>
        <v/>
      </c>
      <c r="CC176" s="272" t="str">
        <f ca="true">+IF(OFFSET('Water Data'!$G$28,0,10*ROW('Water Data'!G170))="","",OFFSET('Water Data'!$G$28,0,10*ROW('Water Data'!G170)))</f>
        <v/>
      </c>
      <c r="CD176" s="272" t="str">
        <f ca="true">+IF(OFFSET('Water Data'!$G$29,0,10*ROW('Water Data'!G170))="","",OFFSET('Water Data'!$G$29,0,10*ROW('Water Data'!G170)))</f>
        <v/>
      </c>
      <c r="CE176" s="272" t="str">
        <f ca="true">+IF(OFFSET('Water Data'!$H$27,0,10*ROW('Water Data'!H170))="","",OFFSET('Water Data'!$H$27,0,10*ROW('Water Data'!H170)))</f>
        <v/>
      </c>
      <c r="CF176" s="272" t="str">
        <f ca="true">+IF(OFFSET('Water Data'!$H$28,0,10*ROW('Water Data'!H170))="","",OFFSET('Water Data'!$H$28,0,10*ROW('Water Data'!H170)))</f>
        <v/>
      </c>
      <c r="CG176" s="272" t="str">
        <f ca="true">+IF(OFFSET('Water Data'!$H$29,0,10*ROW('Water Data'!H170))="","",OFFSET('Water Data'!$H$29,0,10*ROW('Water Data'!H170)))</f>
        <v/>
      </c>
      <c r="CH176" s="272" t="str">
        <f ca="true">+IF(OFFSET('Water Data'!$I$27,0,10*ROW('Water Data'!I170))="","",OFFSET('Water Data'!$I$27,0,10*ROW('Water Data'!I170)))</f>
        <v/>
      </c>
      <c r="CI176" s="272" t="str">
        <f ca="true">+IF(OFFSET('Water Data'!$I$28,0,10*ROW('Water Data'!I170))="","",OFFSET('Water Data'!$I$28,0,10*ROW('Water Data'!I170)))</f>
        <v/>
      </c>
      <c r="CJ176" s="272" t="str">
        <f ca="true">+IF(OFFSET('Water Data'!$I$29,0,10*ROW('Water Data'!I170))="","",OFFSET('Water Data'!$I$29,0,10*ROW('Water Data'!I170)))</f>
        <v/>
      </c>
      <c r="CK176" s="272" t="str">
        <f ca="true">+IF(OFFSET('Sanitation Data'!$D$28,0,10*ROW('Sanitation Data'!D170))="","",OFFSET('Sanitation Data'!$D$28,0,10*ROW('Sanitation Data'!D170)))</f>
        <v/>
      </c>
      <c r="CL176" s="272" t="str">
        <f ca="true">+IF(OFFSET('Sanitation Data'!$D$29,0,10*ROW('Sanitation Data'!D170))="","",OFFSET('Sanitation Data'!$D$29,0,10*ROW('Sanitation Data'!D170)))</f>
        <v/>
      </c>
      <c r="CM176" s="272" t="str">
        <f ca="true">+IF(OFFSET('Sanitation Data'!$D$30,0,10*ROW('Sanitation Data'!D170))="","",OFFSET('Sanitation Data'!$D$30,0,10*ROW('Sanitation Data'!D170)))</f>
        <v/>
      </c>
      <c r="CN176" s="272" t="str">
        <f ca="true">+IF(OFFSET('Sanitation Data'!$D$31,0,10*ROW('Sanitation Data'!D170))="","",OFFSET('Sanitation Data'!$D$31,0,10*ROW('Sanitation Data'!D170)))</f>
        <v/>
      </c>
      <c r="CO176" s="272" t="str">
        <f ca="true">+IF(OFFSET('Sanitation Data'!$D$32,0,10*ROW('Sanitation Data'!D170))="","",OFFSET('Sanitation Data'!$D$32,0,10*ROW('Sanitation Data'!D170)))</f>
        <v/>
      </c>
      <c r="CP176" s="272" t="str">
        <f ca="true">+IF(OFFSET('Sanitation Data'!$E$28,0,10*ROW('Sanitation Data'!E170))="","",OFFSET('Sanitation Data'!$E$28,0,10*ROW('Sanitation Data'!E170)))</f>
        <v/>
      </c>
      <c r="CQ176" s="272" t="str">
        <f ca="true">+IF(OFFSET('Sanitation Data'!$E$29,0,10*ROW('Sanitation Data'!E170))="","",OFFSET('Sanitation Data'!$E$29,0,10*ROW('Sanitation Data'!E170)))</f>
        <v/>
      </c>
      <c r="CR176" s="272" t="str">
        <f ca="true">+IF(OFFSET('Sanitation Data'!$E$30,0,10*ROW('Sanitation Data'!E170))="","",OFFSET('Sanitation Data'!$E$30,0,10*ROW('Sanitation Data'!E170)))</f>
        <v/>
      </c>
      <c r="CS176" s="272" t="str">
        <f ca="true">+IF(OFFSET('Sanitation Data'!$E$31,0,10*ROW('Sanitation Data'!E170))="","",OFFSET('Sanitation Data'!$E$31,0,10*ROW('Sanitation Data'!E170)))</f>
        <v/>
      </c>
      <c r="CT176" s="272" t="str">
        <f ca="true">+IF(OFFSET('Sanitation Data'!$E$32,0,10*ROW('Sanitation Data'!E170))="","",OFFSET('Sanitation Data'!$E$32,0,10*ROW('Sanitation Data'!E170)))</f>
        <v/>
      </c>
      <c r="CU176" s="272" t="str">
        <f ca="true">+IF(OFFSET('Sanitation Data'!$F$28,0,10*ROW('Sanitation Data'!F170))="","",OFFSET('Sanitation Data'!$F$28,0,10*ROW('Sanitation Data'!F170)))</f>
        <v/>
      </c>
      <c r="CV176" s="272" t="str">
        <f ca="true">+IF(OFFSET('Sanitation Data'!$F$29,0,10*ROW('Sanitation Data'!F170))="","",OFFSET('Sanitation Data'!$F$29,0,10*ROW('Sanitation Data'!F170)))</f>
        <v/>
      </c>
      <c r="CW176" s="272" t="str">
        <f ca="true">+IF(OFFSET('Sanitation Data'!$F$30,0,10*ROW('Sanitation Data'!F170))="","",OFFSET('Sanitation Data'!$F$30,0,10*ROW('Sanitation Data'!F170)))</f>
        <v/>
      </c>
      <c r="CX176" s="272" t="str">
        <f ca="true">+IF(OFFSET('Sanitation Data'!$F$31,0,10*ROW('Sanitation Data'!F170))="","",OFFSET('Sanitation Data'!$F$31,0,10*ROW('Sanitation Data'!F170)))</f>
        <v/>
      </c>
      <c r="CY176" s="272" t="str">
        <f ca="true">+IF(OFFSET('Sanitation Data'!$F$32,0,10*ROW('Sanitation Data'!F170))="","",OFFSET('Sanitation Data'!$F$32,0,10*ROW('Sanitation Data'!F170)))</f>
        <v/>
      </c>
      <c r="CZ176" s="272" t="str">
        <f ca="true">+IF(OFFSET('Sanitation Data'!$G$28,0,10*ROW('Sanitation Data'!G170))="","",OFFSET('Sanitation Data'!$G$28,0,10*ROW('Sanitation Data'!G170)))</f>
        <v/>
      </c>
      <c r="DA176" s="272" t="str">
        <f ca="true">+IF(OFFSET('Sanitation Data'!$G$29,0,10*ROW('Sanitation Data'!G170))="","",OFFSET('Sanitation Data'!$G$29,0,10*ROW('Sanitation Data'!G170)))</f>
        <v/>
      </c>
      <c r="DB176" s="272" t="str">
        <f ca="true">+IF(OFFSET('Sanitation Data'!$G$30,0,10*ROW('Sanitation Data'!G170))="","",OFFSET('Sanitation Data'!$G$30,0,10*ROW('Sanitation Data'!G170)))</f>
        <v/>
      </c>
      <c r="DC176" s="272" t="str">
        <f ca="true">+IF(OFFSET('Sanitation Data'!$G$31,0,10*ROW('Sanitation Data'!G170))="","",OFFSET('Sanitation Data'!$G$31,0,10*ROW('Sanitation Data'!G170)))</f>
        <v/>
      </c>
      <c r="DD176" s="272" t="str">
        <f ca="true">+IF(OFFSET('Sanitation Data'!$G$32,0,10*ROW('Sanitation Data'!G170))="","",OFFSET('Sanitation Data'!$G$32,0,10*ROW('Sanitation Data'!G170)))</f>
        <v/>
      </c>
      <c r="DE176" s="272" t="str">
        <f ca="true">+IF(OFFSET('Sanitation Data'!$H$28,0,10*ROW('Sanitation Data'!H170))="","",OFFSET('Sanitation Data'!$H$28,0,10*ROW('Sanitation Data'!H170)))</f>
        <v/>
      </c>
      <c r="DF176" s="272" t="str">
        <f ca="true">+IF(OFFSET('Sanitation Data'!$H$29,0,10*ROW('Sanitation Data'!H170))="","",OFFSET('Sanitation Data'!$H$29,0,10*ROW('Sanitation Data'!H170)))</f>
        <v/>
      </c>
      <c r="DG176" s="272" t="str">
        <f ca="true">+IF(OFFSET('Sanitation Data'!$H$30,0,10*ROW('Sanitation Data'!H170))="","",OFFSET('Sanitation Data'!$H$30,0,10*ROW('Sanitation Data'!H170)))</f>
        <v/>
      </c>
      <c r="DH176" s="272" t="str">
        <f ca="true">+IF(OFFSET('Sanitation Data'!$H$31,0,10*ROW('Sanitation Data'!H170))="","",OFFSET('Sanitation Data'!$H$31,0,10*ROW('Sanitation Data'!H170)))</f>
        <v/>
      </c>
      <c r="DI176" s="272" t="str">
        <f ca="true">+IF(OFFSET('Sanitation Data'!$H$32,0,10*ROW('Sanitation Data'!H170))="","",OFFSET('Sanitation Data'!$H$32,0,10*ROW('Sanitation Data'!H170)))</f>
        <v/>
      </c>
      <c r="DJ176" s="272" t="str">
        <f ca="true">+IF(OFFSET('Sanitation Data'!$I$28,0,10*ROW('Sanitation Data'!I170))="","",OFFSET('Sanitation Data'!$I$28,0,10*ROW('Sanitation Data'!I170)))</f>
        <v/>
      </c>
      <c r="DK176" s="272" t="str">
        <f ca="true">+IF(OFFSET('Sanitation Data'!$I$29,0,10*ROW('Sanitation Data'!I170))="","",OFFSET('Sanitation Data'!$I$29,0,10*ROW('Sanitation Data'!I170)))</f>
        <v/>
      </c>
      <c r="DL176" s="272" t="str">
        <f ca="true">+IF(OFFSET('Sanitation Data'!$I$30,0,10*ROW('Sanitation Data'!I170))="","",OFFSET('Sanitation Data'!$I$30,0,10*ROW('Sanitation Data'!I170)))</f>
        <v/>
      </c>
      <c r="DM176" s="272" t="str">
        <f ca="true">+IF(OFFSET('Sanitation Data'!$I$31,0,10*ROW('Sanitation Data'!I170))="","",OFFSET('Sanitation Data'!$I$31,0,10*ROW('Sanitation Data'!I170)))</f>
        <v/>
      </c>
      <c r="DN176" s="272" t="str">
        <f ca="true">+IF(OFFSET('Sanitation Data'!$I$32,0,10*ROW('Sanitation Data'!I170))="","",OFFSET('Sanitation Data'!$I$32,0,10*ROW('Sanitation Data'!I170)))</f>
        <v/>
      </c>
      <c r="DO176" s="272" t="str">
        <f ca="true">+IF(OFFSET('Hygiene Data'!$D$11,0,10*ROW('Hygiene Data'!D170))="","",OFFSET('Hygiene Data'!$D$11,0,10*ROW('Hygiene Data'!D170)))</f>
        <v/>
      </c>
      <c r="DP176" s="272" t="str">
        <f ca="true">+IF(OFFSET('Hygiene Data'!$D$12,0,10*ROW('Hygiene Data'!D170))="","",OFFSET('Hygiene Data'!$D$12,0,10*ROW('Hygiene Data'!D170)))</f>
        <v/>
      </c>
      <c r="DQ176" s="272" t="str">
        <f ca="true">+IF(OFFSET('Hygiene Data'!$D$13,0,10*ROW('Hygiene Data'!D170))="","",OFFSET('Hygiene Data'!$D$13,0,10*ROW('Hygiene Data'!D170)))</f>
        <v/>
      </c>
      <c r="DR176" s="272" t="str">
        <f ca="true">+IF(OFFSET('Hygiene Data'!$E$11,0,10*ROW('Hygiene Data'!E170))="","",OFFSET('Hygiene Data'!$E$11,0,10*ROW('Hygiene Data'!E170)))</f>
        <v/>
      </c>
      <c r="DS176" s="272" t="str">
        <f ca="true">+IF(OFFSET('Hygiene Data'!$E$12,0,10*ROW('Hygiene Data'!E170))="","",OFFSET('Hygiene Data'!$E$12,0,10*ROW('Hygiene Data'!E170)))</f>
        <v/>
      </c>
      <c r="DT176" s="272" t="str">
        <f ca="true">+IF(OFFSET('Hygiene Data'!$E$13,0,10*ROW('Hygiene Data'!E170))="","",OFFSET('Hygiene Data'!$E$13,0,10*ROW('Hygiene Data'!E170)))</f>
        <v/>
      </c>
      <c r="DU176" s="272" t="str">
        <f ca="true">+IF(OFFSET('Hygiene Data'!$F$11,0,10*ROW('Hygiene Data'!F170))="","",OFFSET('Hygiene Data'!$F$11,0,10*ROW('Hygiene Data'!F170)))</f>
        <v/>
      </c>
      <c r="DV176" s="272" t="str">
        <f ca="true">+IF(OFFSET('Hygiene Data'!$F$12,0,10*ROW('Hygiene Data'!F170))="","",OFFSET('Hygiene Data'!$F$12,0,10*ROW('Hygiene Data'!F170)))</f>
        <v/>
      </c>
      <c r="DW176" s="272" t="str">
        <f ca="true">+IF(OFFSET('Hygiene Data'!$F$13,0,10*ROW('Hygiene Data'!F170))="","",OFFSET('Hygiene Data'!$F$13,0,10*ROW('Hygiene Data'!F170)))</f>
        <v/>
      </c>
      <c r="DX176" s="272" t="str">
        <f ca="true">+IF(OFFSET('Hygiene Data'!$G$11,0,10*ROW('Hygiene Data'!G170))="","",OFFSET('Hygiene Data'!$G$11,0,10*ROW('Hygiene Data'!G170)))</f>
        <v/>
      </c>
      <c r="DY176" s="272" t="str">
        <f ca="true">+IF(OFFSET('Hygiene Data'!$G$12,0,10*ROW('Hygiene Data'!G170))="","",OFFSET('Hygiene Data'!$G$12,0,10*ROW('Hygiene Data'!G170)))</f>
        <v/>
      </c>
      <c r="DZ176" s="272" t="str">
        <f ca="true">+IF(OFFSET('Hygiene Data'!$G$13,0,10*ROW('Hygiene Data'!G170))="","",OFFSET('Hygiene Data'!$G$13,0,10*ROW('Hygiene Data'!G170)))</f>
        <v/>
      </c>
      <c r="EA176" s="272" t="str">
        <f ca="true">+IF(OFFSET('Hygiene Data'!$H$11,0,10*ROW('Hygiene Data'!H170))="","",OFFSET('Hygiene Data'!$H$11,0,10*ROW('Hygiene Data'!H170)))</f>
        <v/>
      </c>
      <c r="EB176" s="272" t="str">
        <f ca="true">+IF(OFFSET('Hygiene Data'!$H$12,0,10*ROW('Hygiene Data'!H170))="","",OFFSET('Hygiene Data'!$H$12,0,10*ROW('Hygiene Data'!H170)))</f>
        <v/>
      </c>
      <c r="EC176" s="272" t="str">
        <f ca="true">+IF(OFFSET('Hygiene Data'!$H$13,0,10*ROW('Hygiene Data'!H170))="","",OFFSET('Hygiene Data'!$H$13,0,10*ROW('Hygiene Data'!H170)))</f>
        <v/>
      </c>
      <c r="ED176" s="272" t="str">
        <f ca="true">+IF(OFFSET('Hygiene Data'!$I$11,0,10*ROW('Hygiene Data'!I170))="","",OFFSET('Hygiene Data'!$I$11,0,10*ROW('Hygiene Data'!I170)))</f>
        <v/>
      </c>
      <c r="EE176" s="272" t="str">
        <f ca="true">+IF(OFFSET('Hygiene Data'!$I$12,0,10*ROW('Hygiene Data'!I170))="","",OFFSET('Hygiene Data'!$I$12,0,10*ROW('Hygiene Data'!I170)))</f>
        <v/>
      </c>
      <c r="EF176" s="272" t="str">
        <f ca="true">+IF(OFFSET('Hygiene Data'!$I$13,0,10*ROW('Hygiene Data'!I170))="","",OFFSET('Hygiene Data'!$I$13,0,10*ROW('Hygiene Data'!I170)))</f>
        <v/>
      </c>
    </row>
    <row xmlns:x14ac="http://schemas.microsoft.com/office/spreadsheetml/2009/9/ac" r="177" x14ac:dyDescent="0.2">
      <c r="A177" s="36" t="str">
        <f ca="true">+IF(OFFSET('Water Data'!$B$2,0,10*ROW('Water Data'!E171))="","",OFFSET('Water Data'!$B$2,0,10*ROW('Water Data'!E171)))</f>
        <v/>
      </c>
      <c r="B177" s="36" t="str">
        <f ca="true">+IF(OFFSET('Water Data'!$C$2,0,10*ROW('Water Data'!F171))="","",OFFSET('Water Data'!$C$2,0,10*ROW('Water Data'!F171)))</f>
        <v/>
      </c>
      <c r="C177" s="328" t="str">
        <f t="shared" ca="true" si="2"/>
        <v/>
      </c>
      <c r="D177" s="93"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93"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93"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93"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93"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93"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93"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93"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93"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93"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93"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93"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93"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93"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93"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93"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93"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93"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94"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94"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94"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94"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94"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94"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94"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94"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94"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94"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94"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94"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94"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94"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94"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94"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94"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94"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94"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94"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94"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94"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94"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94"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94"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94"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94"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94"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94"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94"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95"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95"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95"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95"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95"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95"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95"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95"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95"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95"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95"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95"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95"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95"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95"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95"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95"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95"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72"/>
      <c r="BS177" s="272" t="str">
        <f ca="true">+IF(OFFSET('Water Data'!$D$27,0,10*ROW('Water Data'!D171))="","",OFFSET('Water Data'!$D$27,0,10*ROW('Water Data'!D171)))</f>
        <v/>
      </c>
      <c r="BT177" s="272" t="str">
        <f ca="true">+IF(OFFSET('Water Data'!$D$28,0,10*ROW('Water Data'!D171))="","",OFFSET('Water Data'!$D$28,0,10*ROW('Water Data'!D171)))</f>
        <v/>
      </c>
      <c r="BU177" s="272" t="str">
        <f ca="true">+IF(OFFSET('Water Data'!$D$29,0,10*ROW('Water Data'!D171))="","",OFFSET('Water Data'!$D$29,0,10*ROW('Water Data'!D171)))</f>
        <v/>
      </c>
      <c r="BV177" s="272" t="str">
        <f ca="true">+IF(OFFSET('Water Data'!$E$27,0,10*ROW('Water Data'!E171))="","",OFFSET('Water Data'!$E$27,0,10*ROW('Water Data'!E171)))</f>
        <v/>
      </c>
      <c r="BW177" s="272" t="str">
        <f ca="true">+IF(OFFSET('Water Data'!$E$28,0,10*ROW('Water Data'!E171))="","",OFFSET('Water Data'!$E$28,0,10*ROW('Water Data'!E171)))</f>
        <v/>
      </c>
      <c r="BX177" s="272" t="str">
        <f ca="true">+IF(OFFSET('Water Data'!$E$29,0,10*ROW('Water Data'!E171))="","",OFFSET('Water Data'!$E$29,0,10*ROW('Water Data'!E171)))</f>
        <v/>
      </c>
      <c r="BY177" s="272" t="str">
        <f ca="true">+IF(OFFSET('Water Data'!$F$27,0,10*ROW('Water Data'!F171))="","",OFFSET('Water Data'!$F$27,0,10*ROW('Water Data'!F171)))</f>
        <v/>
      </c>
      <c r="BZ177" s="272" t="str">
        <f ca="true">+IF(OFFSET('Water Data'!$F$28,0,10*ROW('Water Data'!F171))="","",OFFSET('Water Data'!$F$28,0,10*ROW('Water Data'!F171)))</f>
        <v/>
      </c>
      <c r="CA177" s="272" t="str">
        <f ca="true">+IF(OFFSET('Water Data'!$F$29,0,10*ROW('Water Data'!F171))="","",OFFSET('Water Data'!$F$29,0,10*ROW('Water Data'!F171)))</f>
        <v/>
      </c>
      <c r="CB177" s="272" t="str">
        <f ca="true">+IF(OFFSET('Water Data'!$G$27,0,10*ROW('Water Data'!G171))="","",OFFSET('Water Data'!$G$27,0,10*ROW('Water Data'!G171)))</f>
        <v/>
      </c>
      <c r="CC177" s="272" t="str">
        <f ca="true">+IF(OFFSET('Water Data'!$G$28,0,10*ROW('Water Data'!G171))="","",OFFSET('Water Data'!$G$28,0,10*ROW('Water Data'!G171)))</f>
        <v/>
      </c>
      <c r="CD177" s="272" t="str">
        <f ca="true">+IF(OFFSET('Water Data'!$G$29,0,10*ROW('Water Data'!G171))="","",OFFSET('Water Data'!$G$29,0,10*ROW('Water Data'!G171)))</f>
        <v/>
      </c>
      <c r="CE177" s="272" t="str">
        <f ca="true">+IF(OFFSET('Water Data'!$H$27,0,10*ROW('Water Data'!H171))="","",OFFSET('Water Data'!$H$27,0,10*ROW('Water Data'!H171)))</f>
        <v/>
      </c>
      <c r="CF177" s="272" t="str">
        <f ca="true">+IF(OFFSET('Water Data'!$H$28,0,10*ROW('Water Data'!H171))="","",OFFSET('Water Data'!$H$28,0,10*ROW('Water Data'!H171)))</f>
        <v/>
      </c>
      <c r="CG177" s="272" t="str">
        <f ca="true">+IF(OFFSET('Water Data'!$H$29,0,10*ROW('Water Data'!H171))="","",OFFSET('Water Data'!$H$29,0,10*ROW('Water Data'!H171)))</f>
        <v/>
      </c>
      <c r="CH177" s="272" t="str">
        <f ca="true">+IF(OFFSET('Water Data'!$I$27,0,10*ROW('Water Data'!I171))="","",OFFSET('Water Data'!$I$27,0,10*ROW('Water Data'!I171)))</f>
        <v/>
      </c>
      <c r="CI177" s="272" t="str">
        <f ca="true">+IF(OFFSET('Water Data'!$I$28,0,10*ROW('Water Data'!I171))="","",OFFSET('Water Data'!$I$28,0,10*ROW('Water Data'!I171)))</f>
        <v/>
      </c>
      <c r="CJ177" s="272" t="str">
        <f ca="true">+IF(OFFSET('Water Data'!$I$29,0,10*ROW('Water Data'!I171))="","",OFFSET('Water Data'!$I$29,0,10*ROW('Water Data'!I171)))</f>
        <v/>
      </c>
      <c r="CK177" s="272" t="str">
        <f ca="true">+IF(OFFSET('Sanitation Data'!$D$28,0,10*ROW('Sanitation Data'!D171))="","",OFFSET('Sanitation Data'!$D$28,0,10*ROW('Sanitation Data'!D171)))</f>
        <v/>
      </c>
      <c r="CL177" s="272" t="str">
        <f ca="true">+IF(OFFSET('Sanitation Data'!$D$29,0,10*ROW('Sanitation Data'!D171))="","",OFFSET('Sanitation Data'!$D$29,0,10*ROW('Sanitation Data'!D171)))</f>
        <v/>
      </c>
      <c r="CM177" s="272" t="str">
        <f ca="true">+IF(OFFSET('Sanitation Data'!$D$30,0,10*ROW('Sanitation Data'!D171))="","",OFFSET('Sanitation Data'!$D$30,0,10*ROW('Sanitation Data'!D171)))</f>
        <v/>
      </c>
      <c r="CN177" s="272" t="str">
        <f ca="true">+IF(OFFSET('Sanitation Data'!$D$31,0,10*ROW('Sanitation Data'!D171))="","",OFFSET('Sanitation Data'!$D$31,0,10*ROW('Sanitation Data'!D171)))</f>
        <v/>
      </c>
      <c r="CO177" s="272" t="str">
        <f ca="true">+IF(OFFSET('Sanitation Data'!$D$32,0,10*ROW('Sanitation Data'!D171))="","",OFFSET('Sanitation Data'!$D$32,0,10*ROW('Sanitation Data'!D171)))</f>
        <v/>
      </c>
      <c r="CP177" s="272" t="str">
        <f ca="true">+IF(OFFSET('Sanitation Data'!$E$28,0,10*ROW('Sanitation Data'!E171))="","",OFFSET('Sanitation Data'!$E$28,0,10*ROW('Sanitation Data'!E171)))</f>
        <v/>
      </c>
      <c r="CQ177" s="272" t="str">
        <f ca="true">+IF(OFFSET('Sanitation Data'!$E$29,0,10*ROW('Sanitation Data'!E171))="","",OFFSET('Sanitation Data'!$E$29,0,10*ROW('Sanitation Data'!E171)))</f>
        <v/>
      </c>
      <c r="CR177" s="272" t="str">
        <f ca="true">+IF(OFFSET('Sanitation Data'!$E$30,0,10*ROW('Sanitation Data'!E171))="","",OFFSET('Sanitation Data'!$E$30,0,10*ROW('Sanitation Data'!E171)))</f>
        <v/>
      </c>
      <c r="CS177" s="272" t="str">
        <f ca="true">+IF(OFFSET('Sanitation Data'!$E$31,0,10*ROW('Sanitation Data'!E171))="","",OFFSET('Sanitation Data'!$E$31,0,10*ROW('Sanitation Data'!E171)))</f>
        <v/>
      </c>
      <c r="CT177" s="272" t="str">
        <f ca="true">+IF(OFFSET('Sanitation Data'!$E$32,0,10*ROW('Sanitation Data'!E171))="","",OFFSET('Sanitation Data'!$E$32,0,10*ROW('Sanitation Data'!E171)))</f>
        <v/>
      </c>
      <c r="CU177" s="272" t="str">
        <f ca="true">+IF(OFFSET('Sanitation Data'!$F$28,0,10*ROW('Sanitation Data'!F171))="","",OFFSET('Sanitation Data'!$F$28,0,10*ROW('Sanitation Data'!F171)))</f>
        <v/>
      </c>
      <c r="CV177" s="272" t="str">
        <f ca="true">+IF(OFFSET('Sanitation Data'!$F$29,0,10*ROW('Sanitation Data'!F171))="","",OFFSET('Sanitation Data'!$F$29,0,10*ROW('Sanitation Data'!F171)))</f>
        <v/>
      </c>
      <c r="CW177" s="272" t="str">
        <f ca="true">+IF(OFFSET('Sanitation Data'!$F$30,0,10*ROW('Sanitation Data'!F171))="","",OFFSET('Sanitation Data'!$F$30,0,10*ROW('Sanitation Data'!F171)))</f>
        <v/>
      </c>
      <c r="CX177" s="272" t="str">
        <f ca="true">+IF(OFFSET('Sanitation Data'!$F$31,0,10*ROW('Sanitation Data'!F171))="","",OFFSET('Sanitation Data'!$F$31,0,10*ROW('Sanitation Data'!F171)))</f>
        <v/>
      </c>
      <c r="CY177" s="272" t="str">
        <f ca="true">+IF(OFFSET('Sanitation Data'!$F$32,0,10*ROW('Sanitation Data'!F171))="","",OFFSET('Sanitation Data'!$F$32,0,10*ROW('Sanitation Data'!F171)))</f>
        <v/>
      </c>
      <c r="CZ177" s="272" t="str">
        <f ca="true">+IF(OFFSET('Sanitation Data'!$G$28,0,10*ROW('Sanitation Data'!G171))="","",OFFSET('Sanitation Data'!$G$28,0,10*ROW('Sanitation Data'!G171)))</f>
        <v/>
      </c>
      <c r="DA177" s="272" t="str">
        <f ca="true">+IF(OFFSET('Sanitation Data'!$G$29,0,10*ROW('Sanitation Data'!G171))="","",OFFSET('Sanitation Data'!$G$29,0,10*ROW('Sanitation Data'!G171)))</f>
        <v/>
      </c>
      <c r="DB177" s="272" t="str">
        <f ca="true">+IF(OFFSET('Sanitation Data'!$G$30,0,10*ROW('Sanitation Data'!G171))="","",OFFSET('Sanitation Data'!$G$30,0,10*ROW('Sanitation Data'!G171)))</f>
        <v/>
      </c>
      <c r="DC177" s="272" t="str">
        <f ca="true">+IF(OFFSET('Sanitation Data'!$G$31,0,10*ROW('Sanitation Data'!G171))="","",OFFSET('Sanitation Data'!$G$31,0,10*ROW('Sanitation Data'!G171)))</f>
        <v/>
      </c>
      <c r="DD177" s="272" t="str">
        <f ca="true">+IF(OFFSET('Sanitation Data'!$G$32,0,10*ROW('Sanitation Data'!G171))="","",OFFSET('Sanitation Data'!$G$32,0,10*ROW('Sanitation Data'!G171)))</f>
        <v/>
      </c>
      <c r="DE177" s="272" t="str">
        <f ca="true">+IF(OFFSET('Sanitation Data'!$H$28,0,10*ROW('Sanitation Data'!H171))="","",OFFSET('Sanitation Data'!$H$28,0,10*ROW('Sanitation Data'!H171)))</f>
        <v/>
      </c>
      <c r="DF177" s="272" t="str">
        <f ca="true">+IF(OFFSET('Sanitation Data'!$H$29,0,10*ROW('Sanitation Data'!H171))="","",OFFSET('Sanitation Data'!$H$29,0,10*ROW('Sanitation Data'!H171)))</f>
        <v/>
      </c>
      <c r="DG177" s="272" t="str">
        <f ca="true">+IF(OFFSET('Sanitation Data'!$H$30,0,10*ROW('Sanitation Data'!H171))="","",OFFSET('Sanitation Data'!$H$30,0,10*ROW('Sanitation Data'!H171)))</f>
        <v/>
      </c>
      <c r="DH177" s="272" t="str">
        <f ca="true">+IF(OFFSET('Sanitation Data'!$H$31,0,10*ROW('Sanitation Data'!H171))="","",OFFSET('Sanitation Data'!$H$31,0,10*ROW('Sanitation Data'!H171)))</f>
        <v/>
      </c>
      <c r="DI177" s="272" t="str">
        <f ca="true">+IF(OFFSET('Sanitation Data'!$H$32,0,10*ROW('Sanitation Data'!H171))="","",OFFSET('Sanitation Data'!$H$32,0,10*ROW('Sanitation Data'!H171)))</f>
        <v/>
      </c>
      <c r="DJ177" s="272" t="str">
        <f ca="true">+IF(OFFSET('Sanitation Data'!$I$28,0,10*ROW('Sanitation Data'!I171))="","",OFFSET('Sanitation Data'!$I$28,0,10*ROW('Sanitation Data'!I171)))</f>
        <v/>
      </c>
      <c r="DK177" s="272" t="str">
        <f ca="true">+IF(OFFSET('Sanitation Data'!$I$29,0,10*ROW('Sanitation Data'!I171))="","",OFFSET('Sanitation Data'!$I$29,0,10*ROW('Sanitation Data'!I171)))</f>
        <v/>
      </c>
      <c r="DL177" s="272" t="str">
        <f ca="true">+IF(OFFSET('Sanitation Data'!$I$30,0,10*ROW('Sanitation Data'!I171))="","",OFFSET('Sanitation Data'!$I$30,0,10*ROW('Sanitation Data'!I171)))</f>
        <v/>
      </c>
      <c r="DM177" s="272" t="str">
        <f ca="true">+IF(OFFSET('Sanitation Data'!$I$31,0,10*ROW('Sanitation Data'!I171))="","",OFFSET('Sanitation Data'!$I$31,0,10*ROW('Sanitation Data'!I171)))</f>
        <v/>
      </c>
      <c r="DN177" s="272" t="str">
        <f ca="true">+IF(OFFSET('Sanitation Data'!$I$32,0,10*ROW('Sanitation Data'!I171))="","",OFFSET('Sanitation Data'!$I$32,0,10*ROW('Sanitation Data'!I171)))</f>
        <v/>
      </c>
      <c r="DO177" s="272" t="str">
        <f ca="true">+IF(OFFSET('Hygiene Data'!$D$11,0,10*ROW('Hygiene Data'!D171))="","",OFFSET('Hygiene Data'!$D$11,0,10*ROW('Hygiene Data'!D171)))</f>
        <v/>
      </c>
      <c r="DP177" s="272" t="str">
        <f ca="true">+IF(OFFSET('Hygiene Data'!$D$12,0,10*ROW('Hygiene Data'!D171))="","",OFFSET('Hygiene Data'!$D$12,0,10*ROW('Hygiene Data'!D171)))</f>
        <v/>
      </c>
      <c r="DQ177" s="272" t="str">
        <f ca="true">+IF(OFFSET('Hygiene Data'!$D$13,0,10*ROW('Hygiene Data'!D171))="","",OFFSET('Hygiene Data'!$D$13,0,10*ROW('Hygiene Data'!D171)))</f>
        <v/>
      </c>
      <c r="DR177" s="272" t="str">
        <f ca="true">+IF(OFFSET('Hygiene Data'!$E$11,0,10*ROW('Hygiene Data'!E171))="","",OFFSET('Hygiene Data'!$E$11,0,10*ROW('Hygiene Data'!E171)))</f>
        <v/>
      </c>
      <c r="DS177" s="272" t="str">
        <f ca="true">+IF(OFFSET('Hygiene Data'!$E$12,0,10*ROW('Hygiene Data'!E171))="","",OFFSET('Hygiene Data'!$E$12,0,10*ROW('Hygiene Data'!E171)))</f>
        <v/>
      </c>
      <c r="DT177" s="272" t="str">
        <f ca="true">+IF(OFFSET('Hygiene Data'!$E$13,0,10*ROW('Hygiene Data'!E171))="","",OFFSET('Hygiene Data'!$E$13,0,10*ROW('Hygiene Data'!E171)))</f>
        <v/>
      </c>
      <c r="DU177" s="272" t="str">
        <f ca="true">+IF(OFFSET('Hygiene Data'!$F$11,0,10*ROW('Hygiene Data'!F171))="","",OFFSET('Hygiene Data'!$F$11,0,10*ROW('Hygiene Data'!F171)))</f>
        <v/>
      </c>
      <c r="DV177" s="272" t="str">
        <f ca="true">+IF(OFFSET('Hygiene Data'!$F$12,0,10*ROW('Hygiene Data'!F171))="","",OFFSET('Hygiene Data'!$F$12,0,10*ROW('Hygiene Data'!F171)))</f>
        <v/>
      </c>
      <c r="DW177" s="272" t="str">
        <f ca="true">+IF(OFFSET('Hygiene Data'!$F$13,0,10*ROW('Hygiene Data'!F171))="","",OFFSET('Hygiene Data'!$F$13,0,10*ROW('Hygiene Data'!F171)))</f>
        <v/>
      </c>
      <c r="DX177" s="272" t="str">
        <f ca="true">+IF(OFFSET('Hygiene Data'!$G$11,0,10*ROW('Hygiene Data'!G171))="","",OFFSET('Hygiene Data'!$G$11,0,10*ROW('Hygiene Data'!G171)))</f>
        <v/>
      </c>
      <c r="DY177" s="272" t="str">
        <f ca="true">+IF(OFFSET('Hygiene Data'!$G$12,0,10*ROW('Hygiene Data'!G171))="","",OFFSET('Hygiene Data'!$G$12,0,10*ROW('Hygiene Data'!G171)))</f>
        <v/>
      </c>
      <c r="DZ177" s="272" t="str">
        <f ca="true">+IF(OFFSET('Hygiene Data'!$G$13,0,10*ROW('Hygiene Data'!G171))="","",OFFSET('Hygiene Data'!$G$13,0,10*ROW('Hygiene Data'!G171)))</f>
        <v/>
      </c>
      <c r="EA177" s="272" t="str">
        <f ca="true">+IF(OFFSET('Hygiene Data'!$H$11,0,10*ROW('Hygiene Data'!H171))="","",OFFSET('Hygiene Data'!$H$11,0,10*ROW('Hygiene Data'!H171)))</f>
        <v/>
      </c>
      <c r="EB177" s="272" t="str">
        <f ca="true">+IF(OFFSET('Hygiene Data'!$H$12,0,10*ROW('Hygiene Data'!H171))="","",OFFSET('Hygiene Data'!$H$12,0,10*ROW('Hygiene Data'!H171)))</f>
        <v/>
      </c>
      <c r="EC177" s="272" t="str">
        <f ca="true">+IF(OFFSET('Hygiene Data'!$H$13,0,10*ROW('Hygiene Data'!H171))="","",OFFSET('Hygiene Data'!$H$13,0,10*ROW('Hygiene Data'!H171)))</f>
        <v/>
      </c>
      <c r="ED177" s="272" t="str">
        <f ca="true">+IF(OFFSET('Hygiene Data'!$I$11,0,10*ROW('Hygiene Data'!I171))="","",OFFSET('Hygiene Data'!$I$11,0,10*ROW('Hygiene Data'!I171)))</f>
        <v/>
      </c>
      <c r="EE177" s="272" t="str">
        <f ca="true">+IF(OFFSET('Hygiene Data'!$I$12,0,10*ROW('Hygiene Data'!I171))="","",OFFSET('Hygiene Data'!$I$12,0,10*ROW('Hygiene Data'!I171)))</f>
        <v/>
      </c>
      <c r="EF177" s="272" t="str">
        <f ca="true">+IF(OFFSET('Hygiene Data'!$I$13,0,10*ROW('Hygiene Data'!I171))="","",OFFSET('Hygiene Data'!$I$13,0,10*ROW('Hygiene Data'!I171)))</f>
        <v/>
      </c>
    </row>
    <row xmlns:x14ac="http://schemas.microsoft.com/office/spreadsheetml/2009/9/ac" r="178" x14ac:dyDescent="0.2">
      <c r="A178" s="36" t="str">
        <f ca="true">+IF(OFFSET('Water Data'!$B$2,0,10*ROW('Water Data'!E172))="","",OFFSET('Water Data'!$B$2,0,10*ROW('Water Data'!E172)))</f>
        <v/>
      </c>
      <c r="B178" s="36" t="str">
        <f ca="true">+IF(OFFSET('Water Data'!$C$2,0,10*ROW('Water Data'!F172))="","",OFFSET('Water Data'!$C$2,0,10*ROW('Water Data'!F172)))</f>
        <v/>
      </c>
      <c r="C178" s="328" t="str">
        <f t="shared" ca="true" si="2"/>
        <v/>
      </c>
      <c r="D178" s="93"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93"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93"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93"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93"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93"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93"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93"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93"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93"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93"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93"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93"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93"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93"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93"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93"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93"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94"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94"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94"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94"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94"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94"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94"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94"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94"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94"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94"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94"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94"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94"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94"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94"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94"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94"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94"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94"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94"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94"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94"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94"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94"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94"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94"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94"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94"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94"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95"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95"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95"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95"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95"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95"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95"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95"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95"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95"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95"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95"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95"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95"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95"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95"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95"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95"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72"/>
      <c r="BS178" s="272" t="str">
        <f ca="true">+IF(OFFSET('Water Data'!$D$27,0,10*ROW('Water Data'!D172))="","",OFFSET('Water Data'!$D$27,0,10*ROW('Water Data'!D172)))</f>
        <v/>
      </c>
      <c r="BT178" s="272" t="str">
        <f ca="true">+IF(OFFSET('Water Data'!$D$28,0,10*ROW('Water Data'!D172))="","",OFFSET('Water Data'!$D$28,0,10*ROW('Water Data'!D172)))</f>
        <v/>
      </c>
      <c r="BU178" s="272" t="str">
        <f ca="true">+IF(OFFSET('Water Data'!$D$29,0,10*ROW('Water Data'!D172))="","",OFFSET('Water Data'!$D$29,0,10*ROW('Water Data'!D172)))</f>
        <v/>
      </c>
      <c r="BV178" s="272" t="str">
        <f ca="true">+IF(OFFSET('Water Data'!$E$27,0,10*ROW('Water Data'!E172))="","",OFFSET('Water Data'!$E$27,0,10*ROW('Water Data'!E172)))</f>
        <v/>
      </c>
      <c r="BW178" s="272" t="str">
        <f ca="true">+IF(OFFSET('Water Data'!$E$28,0,10*ROW('Water Data'!E172))="","",OFFSET('Water Data'!$E$28,0,10*ROW('Water Data'!E172)))</f>
        <v/>
      </c>
      <c r="BX178" s="272" t="str">
        <f ca="true">+IF(OFFSET('Water Data'!$E$29,0,10*ROW('Water Data'!E172))="","",OFFSET('Water Data'!$E$29,0,10*ROW('Water Data'!E172)))</f>
        <v/>
      </c>
      <c r="BY178" s="272" t="str">
        <f ca="true">+IF(OFFSET('Water Data'!$F$27,0,10*ROW('Water Data'!F172))="","",OFFSET('Water Data'!$F$27,0,10*ROW('Water Data'!F172)))</f>
        <v/>
      </c>
      <c r="BZ178" s="272" t="str">
        <f ca="true">+IF(OFFSET('Water Data'!$F$28,0,10*ROW('Water Data'!F172))="","",OFFSET('Water Data'!$F$28,0,10*ROW('Water Data'!F172)))</f>
        <v/>
      </c>
      <c r="CA178" s="272" t="str">
        <f ca="true">+IF(OFFSET('Water Data'!$F$29,0,10*ROW('Water Data'!F172))="","",OFFSET('Water Data'!$F$29,0,10*ROW('Water Data'!F172)))</f>
        <v/>
      </c>
      <c r="CB178" s="272" t="str">
        <f ca="true">+IF(OFFSET('Water Data'!$G$27,0,10*ROW('Water Data'!G172))="","",OFFSET('Water Data'!$G$27,0,10*ROW('Water Data'!G172)))</f>
        <v/>
      </c>
      <c r="CC178" s="272" t="str">
        <f ca="true">+IF(OFFSET('Water Data'!$G$28,0,10*ROW('Water Data'!G172))="","",OFFSET('Water Data'!$G$28,0,10*ROW('Water Data'!G172)))</f>
        <v/>
      </c>
      <c r="CD178" s="272" t="str">
        <f ca="true">+IF(OFFSET('Water Data'!$G$29,0,10*ROW('Water Data'!G172))="","",OFFSET('Water Data'!$G$29,0,10*ROW('Water Data'!G172)))</f>
        <v/>
      </c>
      <c r="CE178" s="272" t="str">
        <f ca="true">+IF(OFFSET('Water Data'!$H$27,0,10*ROW('Water Data'!H172))="","",OFFSET('Water Data'!$H$27,0,10*ROW('Water Data'!H172)))</f>
        <v/>
      </c>
      <c r="CF178" s="272" t="str">
        <f ca="true">+IF(OFFSET('Water Data'!$H$28,0,10*ROW('Water Data'!H172))="","",OFFSET('Water Data'!$H$28,0,10*ROW('Water Data'!H172)))</f>
        <v/>
      </c>
      <c r="CG178" s="272" t="str">
        <f ca="true">+IF(OFFSET('Water Data'!$H$29,0,10*ROW('Water Data'!H172))="","",OFFSET('Water Data'!$H$29,0,10*ROW('Water Data'!H172)))</f>
        <v/>
      </c>
      <c r="CH178" s="272" t="str">
        <f ca="true">+IF(OFFSET('Water Data'!$I$27,0,10*ROW('Water Data'!I172))="","",OFFSET('Water Data'!$I$27,0,10*ROW('Water Data'!I172)))</f>
        <v/>
      </c>
      <c r="CI178" s="272" t="str">
        <f ca="true">+IF(OFFSET('Water Data'!$I$28,0,10*ROW('Water Data'!I172))="","",OFFSET('Water Data'!$I$28,0,10*ROW('Water Data'!I172)))</f>
        <v/>
      </c>
      <c r="CJ178" s="272" t="str">
        <f ca="true">+IF(OFFSET('Water Data'!$I$29,0,10*ROW('Water Data'!I172))="","",OFFSET('Water Data'!$I$29,0,10*ROW('Water Data'!I172)))</f>
        <v/>
      </c>
      <c r="CK178" s="272" t="str">
        <f ca="true">+IF(OFFSET('Sanitation Data'!$D$28,0,10*ROW('Sanitation Data'!D172))="","",OFFSET('Sanitation Data'!$D$28,0,10*ROW('Sanitation Data'!D172)))</f>
        <v/>
      </c>
      <c r="CL178" s="272" t="str">
        <f ca="true">+IF(OFFSET('Sanitation Data'!$D$29,0,10*ROW('Sanitation Data'!D172))="","",OFFSET('Sanitation Data'!$D$29,0,10*ROW('Sanitation Data'!D172)))</f>
        <v/>
      </c>
      <c r="CM178" s="272" t="str">
        <f ca="true">+IF(OFFSET('Sanitation Data'!$D$30,0,10*ROW('Sanitation Data'!D172))="","",OFFSET('Sanitation Data'!$D$30,0,10*ROW('Sanitation Data'!D172)))</f>
        <v/>
      </c>
      <c r="CN178" s="272" t="str">
        <f ca="true">+IF(OFFSET('Sanitation Data'!$D$31,0,10*ROW('Sanitation Data'!D172))="","",OFFSET('Sanitation Data'!$D$31,0,10*ROW('Sanitation Data'!D172)))</f>
        <v/>
      </c>
      <c r="CO178" s="272" t="str">
        <f ca="true">+IF(OFFSET('Sanitation Data'!$D$32,0,10*ROW('Sanitation Data'!D172))="","",OFFSET('Sanitation Data'!$D$32,0,10*ROW('Sanitation Data'!D172)))</f>
        <v/>
      </c>
      <c r="CP178" s="272" t="str">
        <f ca="true">+IF(OFFSET('Sanitation Data'!$E$28,0,10*ROW('Sanitation Data'!E172))="","",OFFSET('Sanitation Data'!$E$28,0,10*ROW('Sanitation Data'!E172)))</f>
        <v/>
      </c>
      <c r="CQ178" s="272" t="str">
        <f ca="true">+IF(OFFSET('Sanitation Data'!$E$29,0,10*ROW('Sanitation Data'!E172))="","",OFFSET('Sanitation Data'!$E$29,0,10*ROW('Sanitation Data'!E172)))</f>
        <v/>
      </c>
      <c r="CR178" s="272" t="str">
        <f ca="true">+IF(OFFSET('Sanitation Data'!$E$30,0,10*ROW('Sanitation Data'!E172))="","",OFFSET('Sanitation Data'!$E$30,0,10*ROW('Sanitation Data'!E172)))</f>
        <v/>
      </c>
      <c r="CS178" s="272" t="str">
        <f ca="true">+IF(OFFSET('Sanitation Data'!$E$31,0,10*ROW('Sanitation Data'!E172))="","",OFFSET('Sanitation Data'!$E$31,0,10*ROW('Sanitation Data'!E172)))</f>
        <v/>
      </c>
      <c r="CT178" s="272" t="str">
        <f ca="true">+IF(OFFSET('Sanitation Data'!$E$32,0,10*ROW('Sanitation Data'!E172))="","",OFFSET('Sanitation Data'!$E$32,0,10*ROW('Sanitation Data'!E172)))</f>
        <v/>
      </c>
      <c r="CU178" s="272" t="str">
        <f ca="true">+IF(OFFSET('Sanitation Data'!$F$28,0,10*ROW('Sanitation Data'!F172))="","",OFFSET('Sanitation Data'!$F$28,0,10*ROW('Sanitation Data'!F172)))</f>
        <v/>
      </c>
      <c r="CV178" s="272" t="str">
        <f ca="true">+IF(OFFSET('Sanitation Data'!$F$29,0,10*ROW('Sanitation Data'!F172))="","",OFFSET('Sanitation Data'!$F$29,0,10*ROW('Sanitation Data'!F172)))</f>
        <v/>
      </c>
      <c r="CW178" s="272" t="str">
        <f ca="true">+IF(OFFSET('Sanitation Data'!$F$30,0,10*ROW('Sanitation Data'!F172))="","",OFFSET('Sanitation Data'!$F$30,0,10*ROW('Sanitation Data'!F172)))</f>
        <v/>
      </c>
      <c r="CX178" s="272" t="str">
        <f ca="true">+IF(OFFSET('Sanitation Data'!$F$31,0,10*ROW('Sanitation Data'!F172))="","",OFFSET('Sanitation Data'!$F$31,0,10*ROW('Sanitation Data'!F172)))</f>
        <v/>
      </c>
      <c r="CY178" s="272" t="str">
        <f ca="true">+IF(OFFSET('Sanitation Data'!$F$32,0,10*ROW('Sanitation Data'!F172))="","",OFFSET('Sanitation Data'!$F$32,0,10*ROW('Sanitation Data'!F172)))</f>
        <v/>
      </c>
      <c r="CZ178" s="272" t="str">
        <f ca="true">+IF(OFFSET('Sanitation Data'!$G$28,0,10*ROW('Sanitation Data'!G172))="","",OFFSET('Sanitation Data'!$G$28,0,10*ROW('Sanitation Data'!G172)))</f>
        <v/>
      </c>
      <c r="DA178" s="272" t="str">
        <f ca="true">+IF(OFFSET('Sanitation Data'!$G$29,0,10*ROW('Sanitation Data'!G172))="","",OFFSET('Sanitation Data'!$G$29,0,10*ROW('Sanitation Data'!G172)))</f>
        <v/>
      </c>
      <c r="DB178" s="272" t="str">
        <f ca="true">+IF(OFFSET('Sanitation Data'!$G$30,0,10*ROW('Sanitation Data'!G172))="","",OFFSET('Sanitation Data'!$G$30,0,10*ROW('Sanitation Data'!G172)))</f>
        <v/>
      </c>
      <c r="DC178" s="272" t="str">
        <f ca="true">+IF(OFFSET('Sanitation Data'!$G$31,0,10*ROW('Sanitation Data'!G172))="","",OFFSET('Sanitation Data'!$G$31,0,10*ROW('Sanitation Data'!G172)))</f>
        <v/>
      </c>
      <c r="DD178" s="272" t="str">
        <f ca="true">+IF(OFFSET('Sanitation Data'!$G$32,0,10*ROW('Sanitation Data'!G172))="","",OFFSET('Sanitation Data'!$G$32,0,10*ROW('Sanitation Data'!G172)))</f>
        <v/>
      </c>
      <c r="DE178" s="272" t="str">
        <f ca="true">+IF(OFFSET('Sanitation Data'!$H$28,0,10*ROW('Sanitation Data'!H172))="","",OFFSET('Sanitation Data'!$H$28,0,10*ROW('Sanitation Data'!H172)))</f>
        <v/>
      </c>
      <c r="DF178" s="272" t="str">
        <f ca="true">+IF(OFFSET('Sanitation Data'!$H$29,0,10*ROW('Sanitation Data'!H172))="","",OFFSET('Sanitation Data'!$H$29,0,10*ROW('Sanitation Data'!H172)))</f>
        <v/>
      </c>
      <c r="DG178" s="272" t="str">
        <f ca="true">+IF(OFFSET('Sanitation Data'!$H$30,0,10*ROW('Sanitation Data'!H172))="","",OFFSET('Sanitation Data'!$H$30,0,10*ROW('Sanitation Data'!H172)))</f>
        <v/>
      </c>
      <c r="DH178" s="272" t="str">
        <f ca="true">+IF(OFFSET('Sanitation Data'!$H$31,0,10*ROW('Sanitation Data'!H172))="","",OFFSET('Sanitation Data'!$H$31,0,10*ROW('Sanitation Data'!H172)))</f>
        <v/>
      </c>
      <c r="DI178" s="272" t="str">
        <f ca="true">+IF(OFFSET('Sanitation Data'!$H$32,0,10*ROW('Sanitation Data'!H172))="","",OFFSET('Sanitation Data'!$H$32,0,10*ROW('Sanitation Data'!H172)))</f>
        <v/>
      </c>
      <c r="DJ178" s="272" t="str">
        <f ca="true">+IF(OFFSET('Sanitation Data'!$I$28,0,10*ROW('Sanitation Data'!I172))="","",OFFSET('Sanitation Data'!$I$28,0,10*ROW('Sanitation Data'!I172)))</f>
        <v/>
      </c>
      <c r="DK178" s="272" t="str">
        <f ca="true">+IF(OFFSET('Sanitation Data'!$I$29,0,10*ROW('Sanitation Data'!I172))="","",OFFSET('Sanitation Data'!$I$29,0,10*ROW('Sanitation Data'!I172)))</f>
        <v/>
      </c>
      <c r="DL178" s="272" t="str">
        <f ca="true">+IF(OFFSET('Sanitation Data'!$I$30,0,10*ROW('Sanitation Data'!I172))="","",OFFSET('Sanitation Data'!$I$30,0,10*ROW('Sanitation Data'!I172)))</f>
        <v/>
      </c>
      <c r="DM178" s="272" t="str">
        <f ca="true">+IF(OFFSET('Sanitation Data'!$I$31,0,10*ROW('Sanitation Data'!I172))="","",OFFSET('Sanitation Data'!$I$31,0,10*ROW('Sanitation Data'!I172)))</f>
        <v/>
      </c>
      <c r="DN178" s="272" t="str">
        <f ca="true">+IF(OFFSET('Sanitation Data'!$I$32,0,10*ROW('Sanitation Data'!I172))="","",OFFSET('Sanitation Data'!$I$32,0,10*ROW('Sanitation Data'!I172)))</f>
        <v/>
      </c>
      <c r="DO178" s="272" t="str">
        <f ca="true">+IF(OFFSET('Hygiene Data'!$D$11,0,10*ROW('Hygiene Data'!D172))="","",OFFSET('Hygiene Data'!$D$11,0,10*ROW('Hygiene Data'!D172)))</f>
        <v/>
      </c>
      <c r="DP178" s="272" t="str">
        <f ca="true">+IF(OFFSET('Hygiene Data'!$D$12,0,10*ROW('Hygiene Data'!D172))="","",OFFSET('Hygiene Data'!$D$12,0,10*ROW('Hygiene Data'!D172)))</f>
        <v/>
      </c>
      <c r="DQ178" s="272" t="str">
        <f ca="true">+IF(OFFSET('Hygiene Data'!$D$13,0,10*ROW('Hygiene Data'!D172))="","",OFFSET('Hygiene Data'!$D$13,0,10*ROW('Hygiene Data'!D172)))</f>
        <v/>
      </c>
      <c r="DR178" s="272" t="str">
        <f ca="true">+IF(OFFSET('Hygiene Data'!$E$11,0,10*ROW('Hygiene Data'!E172))="","",OFFSET('Hygiene Data'!$E$11,0,10*ROW('Hygiene Data'!E172)))</f>
        <v/>
      </c>
      <c r="DS178" s="272" t="str">
        <f ca="true">+IF(OFFSET('Hygiene Data'!$E$12,0,10*ROW('Hygiene Data'!E172))="","",OFFSET('Hygiene Data'!$E$12,0,10*ROW('Hygiene Data'!E172)))</f>
        <v/>
      </c>
      <c r="DT178" s="272" t="str">
        <f ca="true">+IF(OFFSET('Hygiene Data'!$E$13,0,10*ROW('Hygiene Data'!E172))="","",OFFSET('Hygiene Data'!$E$13,0,10*ROW('Hygiene Data'!E172)))</f>
        <v/>
      </c>
      <c r="DU178" s="272" t="str">
        <f ca="true">+IF(OFFSET('Hygiene Data'!$F$11,0,10*ROW('Hygiene Data'!F172))="","",OFFSET('Hygiene Data'!$F$11,0,10*ROW('Hygiene Data'!F172)))</f>
        <v/>
      </c>
      <c r="DV178" s="272" t="str">
        <f ca="true">+IF(OFFSET('Hygiene Data'!$F$12,0,10*ROW('Hygiene Data'!F172))="","",OFFSET('Hygiene Data'!$F$12,0,10*ROW('Hygiene Data'!F172)))</f>
        <v/>
      </c>
      <c r="DW178" s="272" t="str">
        <f ca="true">+IF(OFFSET('Hygiene Data'!$F$13,0,10*ROW('Hygiene Data'!F172))="","",OFFSET('Hygiene Data'!$F$13,0,10*ROW('Hygiene Data'!F172)))</f>
        <v/>
      </c>
      <c r="DX178" s="272" t="str">
        <f ca="true">+IF(OFFSET('Hygiene Data'!$G$11,0,10*ROW('Hygiene Data'!G172))="","",OFFSET('Hygiene Data'!$G$11,0,10*ROW('Hygiene Data'!G172)))</f>
        <v/>
      </c>
      <c r="DY178" s="272" t="str">
        <f ca="true">+IF(OFFSET('Hygiene Data'!$G$12,0,10*ROW('Hygiene Data'!G172))="","",OFFSET('Hygiene Data'!$G$12,0,10*ROW('Hygiene Data'!G172)))</f>
        <v/>
      </c>
      <c r="DZ178" s="272" t="str">
        <f ca="true">+IF(OFFSET('Hygiene Data'!$G$13,0,10*ROW('Hygiene Data'!G172))="","",OFFSET('Hygiene Data'!$G$13,0,10*ROW('Hygiene Data'!G172)))</f>
        <v/>
      </c>
      <c r="EA178" s="272" t="str">
        <f ca="true">+IF(OFFSET('Hygiene Data'!$H$11,0,10*ROW('Hygiene Data'!H172))="","",OFFSET('Hygiene Data'!$H$11,0,10*ROW('Hygiene Data'!H172)))</f>
        <v/>
      </c>
      <c r="EB178" s="272" t="str">
        <f ca="true">+IF(OFFSET('Hygiene Data'!$H$12,0,10*ROW('Hygiene Data'!H172))="","",OFFSET('Hygiene Data'!$H$12,0,10*ROW('Hygiene Data'!H172)))</f>
        <v/>
      </c>
      <c r="EC178" s="272" t="str">
        <f ca="true">+IF(OFFSET('Hygiene Data'!$H$13,0,10*ROW('Hygiene Data'!H172))="","",OFFSET('Hygiene Data'!$H$13,0,10*ROW('Hygiene Data'!H172)))</f>
        <v/>
      </c>
      <c r="ED178" s="272" t="str">
        <f ca="true">+IF(OFFSET('Hygiene Data'!$I$11,0,10*ROW('Hygiene Data'!I172))="","",OFFSET('Hygiene Data'!$I$11,0,10*ROW('Hygiene Data'!I172)))</f>
        <v/>
      </c>
      <c r="EE178" s="272" t="str">
        <f ca="true">+IF(OFFSET('Hygiene Data'!$I$12,0,10*ROW('Hygiene Data'!I172))="","",OFFSET('Hygiene Data'!$I$12,0,10*ROW('Hygiene Data'!I172)))</f>
        <v/>
      </c>
      <c r="EF178" s="272" t="str">
        <f ca="true">+IF(OFFSET('Hygiene Data'!$I$13,0,10*ROW('Hygiene Data'!I172))="","",OFFSET('Hygiene Data'!$I$13,0,10*ROW('Hygiene Data'!I172)))</f>
        <v/>
      </c>
    </row>
    <row xmlns:x14ac="http://schemas.microsoft.com/office/spreadsheetml/2009/9/ac" r="179" x14ac:dyDescent="0.2">
      <c r="A179" s="36" t="str">
        <f ca="true">+IF(OFFSET('Water Data'!$B$2,0,10*ROW('Water Data'!E173))="","",OFFSET('Water Data'!$B$2,0,10*ROW('Water Data'!E173)))</f>
        <v/>
      </c>
      <c r="B179" s="36" t="str">
        <f ca="true">+IF(OFFSET('Water Data'!$C$2,0,10*ROW('Water Data'!F173))="","",OFFSET('Water Data'!$C$2,0,10*ROW('Water Data'!F173)))</f>
        <v/>
      </c>
      <c r="C179" s="328" t="str">
        <f t="shared" ca="true" si="2"/>
        <v/>
      </c>
      <c r="D179" s="93"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93"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93"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93"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93"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93"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93"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93"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93"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93"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93"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93"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93"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93"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93"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93"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93"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93"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94"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94"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94"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94"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94"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94"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94"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94"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94"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94"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94"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94"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94"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94"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94"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94"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94"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94"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94"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94"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94"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94"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94"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94"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94"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94"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94"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94"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94"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94"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95"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95"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95"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95"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95"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95"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95"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95"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95"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95"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95"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95"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95"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95"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95"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95"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95"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95"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72"/>
      <c r="BS179" s="272" t="str">
        <f ca="true">+IF(OFFSET('Water Data'!$D$27,0,10*ROW('Water Data'!D173))="","",OFFSET('Water Data'!$D$27,0,10*ROW('Water Data'!D173)))</f>
        <v/>
      </c>
      <c r="BT179" s="272" t="str">
        <f ca="true">+IF(OFFSET('Water Data'!$D$28,0,10*ROW('Water Data'!D173))="","",OFFSET('Water Data'!$D$28,0,10*ROW('Water Data'!D173)))</f>
        <v/>
      </c>
      <c r="BU179" s="272" t="str">
        <f ca="true">+IF(OFFSET('Water Data'!$D$29,0,10*ROW('Water Data'!D173))="","",OFFSET('Water Data'!$D$29,0,10*ROW('Water Data'!D173)))</f>
        <v/>
      </c>
      <c r="BV179" s="272" t="str">
        <f ca="true">+IF(OFFSET('Water Data'!$E$27,0,10*ROW('Water Data'!E173))="","",OFFSET('Water Data'!$E$27,0,10*ROW('Water Data'!E173)))</f>
        <v/>
      </c>
      <c r="BW179" s="272" t="str">
        <f ca="true">+IF(OFFSET('Water Data'!$E$28,0,10*ROW('Water Data'!E173))="","",OFFSET('Water Data'!$E$28,0,10*ROW('Water Data'!E173)))</f>
        <v/>
      </c>
      <c r="BX179" s="272" t="str">
        <f ca="true">+IF(OFFSET('Water Data'!$E$29,0,10*ROW('Water Data'!E173))="","",OFFSET('Water Data'!$E$29,0,10*ROW('Water Data'!E173)))</f>
        <v/>
      </c>
      <c r="BY179" s="272" t="str">
        <f ca="true">+IF(OFFSET('Water Data'!$F$27,0,10*ROW('Water Data'!F173))="","",OFFSET('Water Data'!$F$27,0,10*ROW('Water Data'!F173)))</f>
        <v/>
      </c>
      <c r="BZ179" s="272" t="str">
        <f ca="true">+IF(OFFSET('Water Data'!$F$28,0,10*ROW('Water Data'!F173))="","",OFFSET('Water Data'!$F$28,0,10*ROW('Water Data'!F173)))</f>
        <v/>
      </c>
      <c r="CA179" s="272" t="str">
        <f ca="true">+IF(OFFSET('Water Data'!$F$29,0,10*ROW('Water Data'!F173))="","",OFFSET('Water Data'!$F$29,0,10*ROW('Water Data'!F173)))</f>
        <v/>
      </c>
      <c r="CB179" s="272" t="str">
        <f ca="true">+IF(OFFSET('Water Data'!$G$27,0,10*ROW('Water Data'!G173))="","",OFFSET('Water Data'!$G$27,0,10*ROW('Water Data'!G173)))</f>
        <v/>
      </c>
      <c r="CC179" s="272" t="str">
        <f ca="true">+IF(OFFSET('Water Data'!$G$28,0,10*ROW('Water Data'!G173))="","",OFFSET('Water Data'!$G$28,0,10*ROW('Water Data'!G173)))</f>
        <v/>
      </c>
      <c r="CD179" s="272" t="str">
        <f ca="true">+IF(OFFSET('Water Data'!$G$29,0,10*ROW('Water Data'!G173))="","",OFFSET('Water Data'!$G$29,0,10*ROW('Water Data'!G173)))</f>
        <v/>
      </c>
      <c r="CE179" s="272" t="str">
        <f ca="true">+IF(OFFSET('Water Data'!$H$27,0,10*ROW('Water Data'!H173))="","",OFFSET('Water Data'!$H$27,0,10*ROW('Water Data'!H173)))</f>
        <v/>
      </c>
      <c r="CF179" s="272" t="str">
        <f ca="true">+IF(OFFSET('Water Data'!$H$28,0,10*ROW('Water Data'!H173))="","",OFFSET('Water Data'!$H$28,0,10*ROW('Water Data'!H173)))</f>
        <v/>
      </c>
      <c r="CG179" s="272" t="str">
        <f ca="true">+IF(OFFSET('Water Data'!$H$29,0,10*ROW('Water Data'!H173))="","",OFFSET('Water Data'!$H$29,0,10*ROW('Water Data'!H173)))</f>
        <v/>
      </c>
      <c r="CH179" s="272" t="str">
        <f ca="true">+IF(OFFSET('Water Data'!$I$27,0,10*ROW('Water Data'!I173))="","",OFFSET('Water Data'!$I$27,0,10*ROW('Water Data'!I173)))</f>
        <v/>
      </c>
      <c r="CI179" s="272" t="str">
        <f ca="true">+IF(OFFSET('Water Data'!$I$28,0,10*ROW('Water Data'!I173))="","",OFFSET('Water Data'!$I$28,0,10*ROW('Water Data'!I173)))</f>
        <v/>
      </c>
      <c r="CJ179" s="272" t="str">
        <f ca="true">+IF(OFFSET('Water Data'!$I$29,0,10*ROW('Water Data'!I173))="","",OFFSET('Water Data'!$I$29,0,10*ROW('Water Data'!I173)))</f>
        <v/>
      </c>
      <c r="CK179" s="272" t="str">
        <f ca="true">+IF(OFFSET('Sanitation Data'!$D$28,0,10*ROW('Sanitation Data'!D173))="","",OFFSET('Sanitation Data'!$D$28,0,10*ROW('Sanitation Data'!D173)))</f>
        <v/>
      </c>
      <c r="CL179" s="272" t="str">
        <f ca="true">+IF(OFFSET('Sanitation Data'!$D$29,0,10*ROW('Sanitation Data'!D173))="","",OFFSET('Sanitation Data'!$D$29,0,10*ROW('Sanitation Data'!D173)))</f>
        <v/>
      </c>
      <c r="CM179" s="272" t="str">
        <f ca="true">+IF(OFFSET('Sanitation Data'!$D$30,0,10*ROW('Sanitation Data'!D173))="","",OFFSET('Sanitation Data'!$D$30,0,10*ROW('Sanitation Data'!D173)))</f>
        <v/>
      </c>
      <c r="CN179" s="272" t="str">
        <f ca="true">+IF(OFFSET('Sanitation Data'!$D$31,0,10*ROW('Sanitation Data'!D173))="","",OFFSET('Sanitation Data'!$D$31,0,10*ROW('Sanitation Data'!D173)))</f>
        <v/>
      </c>
      <c r="CO179" s="272" t="str">
        <f ca="true">+IF(OFFSET('Sanitation Data'!$D$32,0,10*ROW('Sanitation Data'!D173))="","",OFFSET('Sanitation Data'!$D$32,0,10*ROW('Sanitation Data'!D173)))</f>
        <v/>
      </c>
      <c r="CP179" s="272" t="str">
        <f ca="true">+IF(OFFSET('Sanitation Data'!$E$28,0,10*ROW('Sanitation Data'!E173))="","",OFFSET('Sanitation Data'!$E$28,0,10*ROW('Sanitation Data'!E173)))</f>
        <v/>
      </c>
      <c r="CQ179" s="272" t="str">
        <f ca="true">+IF(OFFSET('Sanitation Data'!$E$29,0,10*ROW('Sanitation Data'!E173))="","",OFFSET('Sanitation Data'!$E$29,0,10*ROW('Sanitation Data'!E173)))</f>
        <v/>
      </c>
      <c r="CR179" s="272" t="str">
        <f ca="true">+IF(OFFSET('Sanitation Data'!$E$30,0,10*ROW('Sanitation Data'!E173))="","",OFFSET('Sanitation Data'!$E$30,0,10*ROW('Sanitation Data'!E173)))</f>
        <v/>
      </c>
      <c r="CS179" s="272" t="str">
        <f ca="true">+IF(OFFSET('Sanitation Data'!$E$31,0,10*ROW('Sanitation Data'!E173))="","",OFFSET('Sanitation Data'!$E$31,0,10*ROW('Sanitation Data'!E173)))</f>
        <v/>
      </c>
      <c r="CT179" s="272" t="str">
        <f ca="true">+IF(OFFSET('Sanitation Data'!$E$32,0,10*ROW('Sanitation Data'!E173))="","",OFFSET('Sanitation Data'!$E$32,0,10*ROW('Sanitation Data'!E173)))</f>
        <v/>
      </c>
      <c r="CU179" s="272" t="str">
        <f ca="true">+IF(OFFSET('Sanitation Data'!$F$28,0,10*ROW('Sanitation Data'!F173))="","",OFFSET('Sanitation Data'!$F$28,0,10*ROW('Sanitation Data'!F173)))</f>
        <v/>
      </c>
      <c r="CV179" s="272" t="str">
        <f ca="true">+IF(OFFSET('Sanitation Data'!$F$29,0,10*ROW('Sanitation Data'!F173))="","",OFFSET('Sanitation Data'!$F$29,0,10*ROW('Sanitation Data'!F173)))</f>
        <v/>
      </c>
      <c r="CW179" s="272" t="str">
        <f ca="true">+IF(OFFSET('Sanitation Data'!$F$30,0,10*ROW('Sanitation Data'!F173))="","",OFFSET('Sanitation Data'!$F$30,0,10*ROW('Sanitation Data'!F173)))</f>
        <v/>
      </c>
      <c r="CX179" s="272" t="str">
        <f ca="true">+IF(OFFSET('Sanitation Data'!$F$31,0,10*ROW('Sanitation Data'!F173))="","",OFFSET('Sanitation Data'!$F$31,0,10*ROW('Sanitation Data'!F173)))</f>
        <v/>
      </c>
      <c r="CY179" s="272" t="str">
        <f ca="true">+IF(OFFSET('Sanitation Data'!$F$32,0,10*ROW('Sanitation Data'!F173))="","",OFFSET('Sanitation Data'!$F$32,0,10*ROW('Sanitation Data'!F173)))</f>
        <v/>
      </c>
      <c r="CZ179" s="272" t="str">
        <f ca="true">+IF(OFFSET('Sanitation Data'!$G$28,0,10*ROW('Sanitation Data'!G173))="","",OFFSET('Sanitation Data'!$G$28,0,10*ROW('Sanitation Data'!G173)))</f>
        <v/>
      </c>
      <c r="DA179" s="272" t="str">
        <f ca="true">+IF(OFFSET('Sanitation Data'!$G$29,0,10*ROW('Sanitation Data'!G173))="","",OFFSET('Sanitation Data'!$G$29,0,10*ROW('Sanitation Data'!G173)))</f>
        <v/>
      </c>
      <c r="DB179" s="272" t="str">
        <f ca="true">+IF(OFFSET('Sanitation Data'!$G$30,0,10*ROW('Sanitation Data'!G173))="","",OFFSET('Sanitation Data'!$G$30,0,10*ROW('Sanitation Data'!G173)))</f>
        <v/>
      </c>
      <c r="DC179" s="272" t="str">
        <f ca="true">+IF(OFFSET('Sanitation Data'!$G$31,0,10*ROW('Sanitation Data'!G173))="","",OFFSET('Sanitation Data'!$G$31,0,10*ROW('Sanitation Data'!G173)))</f>
        <v/>
      </c>
      <c r="DD179" s="272" t="str">
        <f ca="true">+IF(OFFSET('Sanitation Data'!$G$32,0,10*ROW('Sanitation Data'!G173))="","",OFFSET('Sanitation Data'!$G$32,0,10*ROW('Sanitation Data'!G173)))</f>
        <v/>
      </c>
      <c r="DE179" s="272" t="str">
        <f ca="true">+IF(OFFSET('Sanitation Data'!$H$28,0,10*ROW('Sanitation Data'!H173))="","",OFFSET('Sanitation Data'!$H$28,0,10*ROW('Sanitation Data'!H173)))</f>
        <v/>
      </c>
      <c r="DF179" s="272" t="str">
        <f ca="true">+IF(OFFSET('Sanitation Data'!$H$29,0,10*ROW('Sanitation Data'!H173))="","",OFFSET('Sanitation Data'!$H$29,0,10*ROW('Sanitation Data'!H173)))</f>
        <v/>
      </c>
      <c r="DG179" s="272" t="str">
        <f ca="true">+IF(OFFSET('Sanitation Data'!$H$30,0,10*ROW('Sanitation Data'!H173))="","",OFFSET('Sanitation Data'!$H$30,0,10*ROW('Sanitation Data'!H173)))</f>
        <v/>
      </c>
      <c r="DH179" s="272" t="str">
        <f ca="true">+IF(OFFSET('Sanitation Data'!$H$31,0,10*ROW('Sanitation Data'!H173))="","",OFFSET('Sanitation Data'!$H$31,0,10*ROW('Sanitation Data'!H173)))</f>
        <v/>
      </c>
      <c r="DI179" s="272" t="str">
        <f ca="true">+IF(OFFSET('Sanitation Data'!$H$32,0,10*ROW('Sanitation Data'!H173))="","",OFFSET('Sanitation Data'!$H$32,0,10*ROW('Sanitation Data'!H173)))</f>
        <v/>
      </c>
      <c r="DJ179" s="272" t="str">
        <f ca="true">+IF(OFFSET('Sanitation Data'!$I$28,0,10*ROW('Sanitation Data'!I173))="","",OFFSET('Sanitation Data'!$I$28,0,10*ROW('Sanitation Data'!I173)))</f>
        <v/>
      </c>
      <c r="DK179" s="272" t="str">
        <f ca="true">+IF(OFFSET('Sanitation Data'!$I$29,0,10*ROW('Sanitation Data'!I173))="","",OFFSET('Sanitation Data'!$I$29,0,10*ROW('Sanitation Data'!I173)))</f>
        <v/>
      </c>
      <c r="DL179" s="272" t="str">
        <f ca="true">+IF(OFFSET('Sanitation Data'!$I$30,0,10*ROW('Sanitation Data'!I173))="","",OFFSET('Sanitation Data'!$I$30,0,10*ROW('Sanitation Data'!I173)))</f>
        <v/>
      </c>
      <c r="DM179" s="272" t="str">
        <f ca="true">+IF(OFFSET('Sanitation Data'!$I$31,0,10*ROW('Sanitation Data'!I173))="","",OFFSET('Sanitation Data'!$I$31,0,10*ROW('Sanitation Data'!I173)))</f>
        <v/>
      </c>
      <c r="DN179" s="272" t="str">
        <f ca="true">+IF(OFFSET('Sanitation Data'!$I$32,0,10*ROW('Sanitation Data'!I173))="","",OFFSET('Sanitation Data'!$I$32,0,10*ROW('Sanitation Data'!I173)))</f>
        <v/>
      </c>
      <c r="DO179" s="272" t="str">
        <f ca="true">+IF(OFFSET('Hygiene Data'!$D$11,0,10*ROW('Hygiene Data'!D173))="","",OFFSET('Hygiene Data'!$D$11,0,10*ROW('Hygiene Data'!D173)))</f>
        <v/>
      </c>
      <c r="DP179" s="272" t="str">
        <f ca="true">+IF(OFFSET('Hygiene Data'!$D$12,0,10*ROW('Hygiene Data'!D173))="","",OFFSET('Hygiene Data'!$D$12,0,10*ROW('Hygiene Data'!D173)))</f>
        <v/>
      </c>
      <c r="DQ179" s="272" t="str">
        <f ca="true">+IF(OFFSET('Hygiene Data'!$D$13,0,10*ROW('Hygiene Data'!D173))="","",OFFSET('Hygiene Data'!$D$13,0,10*ROW('Hygiene Data'!D173)))</f>
        <v/>
      </c>
      <c r="DR179" s="272" t="str">
        <f ca="true">+IF(OFFSET('Hygiene Data'!$E$11,0,10*ROW('Hygiene Data'!E173))="","",OFFSET('Hygiene Data'!$E$11,0,10*ROW('Hygiene Data'!E173)))</f>
        <v/>
      </c>
      <c r="DS179" s="272" t="str">
        <f ca="true">+IF(OFFSET('Hygiene Data'!$E$12,0,10*ROW('Hygiene Data'!E173))="","",OFFSET('Hygiene Data'!$E$12,0,10*ROW('Hygiene Data'!E173)))</f>
        <v/>
      </c>
      <c r="DT179" s="272" t="str">
        <f ca="true">+IF(OFFSET('Hygiene Data'!$E$13,0,10*ROW('Hygiene Data'!E173))="","",OFFSET('Hygiene Data'!$E$13,0,10*ROW('Hygiene Data'!E173)))</f>
        <v/>
      </c>
      <c r="DU179" s="272" t="str">
        <f ca="true">+IF(OFFSET('Hygiene Data'!$F$11,0,10*ROW('Hygiene Data'!F173))="","",OFFSET('Hygiene Data'!$F$11,0,10*ROW('Hygiene Data'!F173)))</f>
        <v/>
      </c>
      <c r="DV179" s="272" t="str">
        <f ca="true">+IF(OFFSET('Hygiene Data'!$F$12,0,10*ROW('Hygiene Data'!F173))="","",OFFSET('Hygiene Data'!$F$12,0,10*ROW('Hygiene Data'!F173)))</f>
        <v/>
      </c>
      <c r="DW179" s="272" t="str">
        <f ca="true">+IF(OFFSET('Hygiene Data'!$F$13,0,10*ROW('Hygiene Data'!F173))="","",OFFSET('Hygiene Data'!$F$13,0,10*ROW('Hygiene Data'!F173)))</f>
        <v/>
      </c>
      <c r="DX179" s="272" t="str">
        <f ca="true">+IF(OFFSET('Hygiene Data'!$G$11,0,10*ROW('Hygiene Data'!G173))="","",OFFSET('Hygiene Data'!$G$11,0,10*ROW('Hygiene Data'!G173)))</f>
        <v/>
      </c>
      <c r="DY179" s="272" t="str">
        <f ca="true">+IF(OFFSET('Hygiene Data'!$G$12,0,10*ROW('Hygiene Data'!G173))="","",OFFSET('Hygiene Data'!$G$12,0,10*ROW('Hygiene Data'!G173)))</f>
        <v/>
      </c>
      <c r="DZ179" s="272" t="str">
        <f ca="true">+IF(OFFSET('Hygiene Data'!$G$13,0,10*ROW('Hygiene Data'!G173))="","",OFFSET('Hygiene Data'!$G$13,0,10*ROW('Hygiene Data'!G173)))</f>
        <v/>
      </c>
      <c r="EA179" s="272" t="str">
        <f ca="true">+IF(OFFSET('Hygiene Data'!$H$11,0,10*ROW('Hygiene Data'!H173))="","",OFFSET('Hygiene Data'!$H$11,0,10*ROW('Hygiene Data'!H173)))</f>
        <v/>
      </c>
      <c r="EB179" s="272" t="str">
        <f ca="true">+IF(OFFSET('Hygiene Data'!$H$12,0,10*ROW('Hygiene Data'!H173))="","",OFFSET('Hygiene Data'!$H$12,0,10*ROW('Hygiene Data'!H173)))</f>
        <v/>
      </c>
      <c r="EC179" s="272" t="str">
        <f ca="true">+IF(OFFSET('Hygiene Data'!$H$13,0,10*ROW('Hygiene Data'!H173))="","",OFFSET('Hygiene Data'!$H$13,0,10*ROW('Hygiene Data'!H173)))</f>
        <v/>
      </c>
      <c r="ED179" s="272" t="str">
        <f ca="true">+IF(OFFSET('Hygiene Data'!$I$11,0,10*ROW('Hygiene Data'!I173))="","",OFFSET('Hygiene Data'!$I$11,0,10*ROW('Hygiene Data'!I173)))</f>
        <v/>
      </c>
      <c r="EE179" s="272" t="str">
        <f ca="true">+IF(OFFSET('Hygiene Data'!$I$12,0,10*ROW('Hygiene Data'!I173))="","",OFFSET('Hygiene Data'!$I$12,0,10*ROW('Hygiene Data'!I173)))</f>
        <v/>
      </c>
      <c r="EF179" s="272" t="str">
        <f ca="true">+IF(OFFSET('Hygiene Data'!$I$13,0,10*ROW('Hygiene Data'!I173))="","",OFFSET('Hygiene Data'!$I$13,0,10*ROW('Hygiene Data'!I173)))</f>
        <v/>
      </c>
    </row>
    <row xmlns:x14ac="http://schemas.microsoft.com/office/spreadsheetml/2009/9/ac" r="180" x14ac:dyDescent="0.2">
      <c r="A180" s="36" t="str">
        <f ca="true">+IF(OFFSET('Water Data'!$B$2,0,10*ROW('Water Data'!E174))="","",OFFSET('Water Data'!$B$2,0,10*ROW('Water Data'!E174)))</f>
        <v/>
      </c>
      <c r="B180" s="36" t="str">
        <f ca="true">+IF(OFFSET('Water Data'!$C$2,0,10*ROW('Water Data'!F174))="","",OFFSET('Water Data'!$C$2,0,10*ROW('Water Data'!F174)))</f>
        <v/>
      </c>
      <c r="C180" s="328" t="str">
        <f t="shared" ca="true" si="2"/>
        <v/>
      </c>
      <c r="D180" s="93"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93"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93"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93"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93"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93"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93"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93"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93"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93"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93"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93"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93"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93"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93"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93"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93"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93"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94"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94"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94"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94"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94"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94"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94"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94"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94"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94"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94"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94"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94"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94"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94"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94"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94"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94"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94"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94"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94"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94"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94"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94"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94"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94"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94"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94"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94"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94"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95"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95"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95"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95"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95"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95"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95"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95"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95"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95"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95"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95"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95"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95"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95"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95"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95"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95"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72"/>
      <c r="BS180" s="272" t="str">
        <f ca="true">+IF(OFFSET('Water Data'!$D$27,0,10*ROW('Water Data'!D174))="","",OFFSET('Water Data'!$D$27,0,10*ROW('Water Data'!D174)))</f>
        <v/>
      </c>
      <c r="BT180" s="272" t="str">
        <f ca="true">+IF(OFFSET('Water Data'!$D$28,0,10*ROW('Water Data'!D174))="","",OFFSET('Water Data'!$D$28,0,10*ROW('Water Data'!D174)))</f>
        <v/>
      </c>
      <c r="BU180" s="272" t="str">
        <f ca="true">+IF(OFFSET('Water Data'!$D$29,0,10*ROW('Water Data'!D174))="","",OFFSET('Water Data'!$D$29,0,10*ROW('Water Data'!D174)))</f>
        <v/>
      </c>
      <c r="BV180" s="272" t="str">
        <f ca="true">+IF(OFFSET('Water Data'!$E$27,0,10*ROW('Water Data'!E174))="","",OFFSET('Water Data'!$E$27,0,10*ROW('Water Data'!E174)))</f>
        <v/>
      </c>
      <c r="BW180" s="272" t="str">
        <f ca="true">+IF(OFFSET('Water Data'!$E$28,0,10*ROW('Water Data'!E174))="","",OFFSET('Water Data'!$E$28,0,10*ROW('Water Data'!E174)))</f>
        <v/>
      </c>
      <c r="BX180" s="272" t="str">
        <f ca="true">+IF(OFFSET('Water Data'!$E$29,0,10*ROW('Water Data'!E174))="","",OFFSET('Water Data'!$E$29,0,10*ROW('Water Data'!E174)))</f>
        <v/>
      </c>
      <c r="BY180" s="272" t="str">
        <f ca="true">+IF(OFFSET('Water Data'!$F$27,0,10*ROW('Water Data'!F174))="","",OFFSET('Water Data'!$F$27,0,10*ROW('Water Data'!F174)))</f>
        <v/>
      </c>
      <c r="BZ180" s="272" t="str">
        <f ca="true">+IF(OFFSET('Water Data'!$F$28,0,10*ROW('Water Data'!F174))="","",OFFSET('Water Data'!$F$28,0,10*ROW('Water Data'!F174)))</f>
        <v/>
      </c>
      <c r="CA180" s="272" t="str">
        <f ca="true">+IF(OFFSET('Water Data'!$F$29,0,10*ROW('Water Data'!F174))="","",OFFSET('Water Data'!$F$29,0,10*ROW('Water Data'!F174)))</f>
        <v/>
      </c>
      <c r="CB180" s="272" t="str">
        <f ca="true">+IF(OFFSET('Water Data'!$G$27,0,10*ROW('Water Data'!G174))="","",OFFSET('Water Data'!$G$27,0,10*ROW('Water Data'!G174)))</f>
        <v/>
      </c>
      <c r="CC180" s="272" t="str">
        <f ca="true">+IF(OFFSET('Water Data'!$G$28,0,10*ROW('Water Data'!G174))="","",OFFSET('Water Data'!$G$28,0,10*ROW('Water Data'!G174)))</f>
        <v/>
      </c>
      <c r="CD180" s="272" t="str">
        <f ca="true">+IF(OFFSET('Water Data'!$G$29,0,10*ROW('Water Data'!G174))="","",OFFSET('Water Data'!$G$29,0,10*ROW('Water Data'!G174)))</f>
        <v/>
      </c>
      <c r="CE180" s="272" t="str">
        <f ca="true">+IF(OFFSET('Water Data'!$H$27,0,10*ROW('Water Data'!H174))="","",OFFSET('Water Data'!$H$27,0,10*ROW('Water Data'!H174)))</f>
        <v/>
      </c>
      <c r="CF180" s="272" t="str">
        <f ca="true">+IF(OFFSET('Water Data'!$H$28,0,10*ROW('Water Data'!H174))="","",OFFSET('Water Data'!$H$28,0,10*ROW('Water Data'!H174)))</f>
        <v/>
      </c>
      <c r="CG180" s="272" t="str">
        <f ca="true">+IF(OFFSET('Water Data'!$H$29,0,10*ROW('Water Data'!H174))="","",OFFSET('Water Data'!$H$29,0,10*ROW('Water Data'!H174)))</f>
        <v/>
      </c>
      <c r="CH180" s="272" t="str">
        <f ca="true">+IF(OFFSET('Water Data'!$I$27,0,10*ROW('Water Data'!I174))="","",OFFSET('Water Data'!$I$27,0,10*ROW('Water Data'!I174)))</f>
        <v/>
      </c>
      <c r="CI180" s="272" t="str">
        <f ca="true">+IF(OFFSET('Water Data'!$I$28,0,10*ROW('Water Data'!I174))="","",OFFSET('Water Data'!$I$28,0,10*ROW('Water Data'!I174)))</f>
        <v/>
      </c>
      <c r="CJ180" s="272" t="str">
        <f ca="true">+IF(OFFSET('Water Data'!$I$29,0,10*ROW('Water Data'!I174))="","",OFFSET('Water Data'!$I$29,0,10*ROW('Water Data'!I174)))</f>
        <v/>
      </c>
      <c r="CK180" s="272" t="str">
        <f ca="true">+IF(OFFSET('Sanitation Data'!$D$28,0,10*ROW('Sanitation Data'!D174))="","",OFFSET('Sanitation Data'!$D$28,0,10*ROW('Sanitation Data'!D174)))</f>
        <v/>
      </c>
      <c r="CL180" s="272" t="str">
        <f ca="true">+IF(OFFSET('Sanitation Data'!$D$29,0,10*ROW('Sanitation Data'!D174))="","",OFFSET('Sanitation Data'!$D$29,0,10*ROW('Sanitation Data'!D174)))</f>
        <v/>
      </c>
      <c r="CM180" s="272" t="str">
        <f ca="true">+IF(OFFSET('Sanitation Data'!$D$30,0,10*ROW('Sanitation Data'!D174))="","",OFFSET('Sanitation Data'!$D$30,0,10*ROW('Sanitation Data'!D174)))</f>
        <v/>
      </c>
      <c r="CN180" s="272" t="str">
        <f ca="true">+IF(OFFSET('Sanitation Data'!$D$31,0,10*ROW('Sanitation Data'!D174))="","",OFFSET('Sanitation Data'!$D$31,0,10*ROW('Sanitation Data'!D174)))</f>
        <v/>
      </c>
      <c r="CO180" s="272" t="str">
        <f ca="true">+IF(OFFSET('Sanitation Data'!$D$32,0,10*ROW('Sanitation Data'!D174))="","",OFFSET('Sanitation Data'!$D$32,0,10*ROW('Sanitation Data'!D174)))</f>
        <v/>
      </c>
      <c r="CP180" s="272" t="str">
        <f ca="true">+IF(OFFSET('Sanitation Data'!$E$28,0,10*ROW('Sanitation Data'!E174))="","",OFFSET('Sanitation Data'!$E$28,0,10*ROW('Sanitation Data'!E174)))</f>
        <v/>
      </c>
      <c r="CQ180" s="272" t="str">
        <f ca="true">+IF(OFFSET('Sanitation Data'!$E$29,0,10*ROW('Sanitation Data'!E174))="","",OFFSET('Sanitation Data'!$E$29,0,10*ROW('Sanitation Data'!E174)))</f>
        <v/>
      </c>
      <c r="CR180" s="272" t="str">
        <f ca="true">+IF(OFFSET('Sanitation Data'!$E$30,0,10*ROW('Sanitation Data'!E174))="","",OFFSET('Sanitation Data'!$E$30,0,10*ROW('Sanitation Data'!E174)))</f>
        <v/>
      </c>
      <c r="CS180" s="272" t="str">
        <f ca="true">+IF(OFFSET('Sanitation Data'!$E$31,0,10*ROW('Sanitation Data'!E174))="","",OFFSET('Sanitation Data'!$E$31,0,10*ROW('Sanitation Data'!E174)))</f>
        <v/>
      </c>
      <c r="CT180" s="272" t="str">
        <f ca="true">+IF(OFFSET('Sanitation Data'!$E$32,0,10*ROW('Sanitation Data'!E174))="","",OFFSET('Sanitation Data'!$E$32,0,10*ROW('Sanitation Data'!E174)))</f>
        <v/>
      </c>
      <c r="CU180" s="272" t="str">
        <f ca="true">+IF(OFFSET('Sanitation Data'!$F$28,0,10*ROW('Sanitation Data'!F174))="","",OFFSET('Sanitation Data'!$F$28,0,10*ROW('Sanitation Data'!F174)))</f>
        <v/>
      </c>
      <c r="CV180" s="272" t="str">
        <f ca="true">+IF(OFFSET('Sanitation Data'!$F$29,0,10*ROW('Sanitation Data'!F174))="","",OFFSET('Sanitation Data'!$F$29,0,10*ROW('Sanitation Data'!F174)))</f>
        <v/>
      </c>
      <c r="CW180" s="272" t="str">
        <f ca="true">+IF(OFFSET('Sanitation Data'!$F$30,0,10*ROW('Sanitation Data'!F174))="","",OFFSET('Sanitation Data'!$F$30,0,10*ROW('Sanitation Data'!F174)))</f>
        <v/>
      </c>
      <c r="CX180" s="272" t="str">
        <f ca="true">+IF(OFFSET('Sanitation Data'!$F$31,0,10*ROW('Sanitation Data'!F174))="","",OFFSET('Sanitation Data'!$F$31,0,10*ROW('Sanitation Data'!F174)))</f>
        <v/>
      </c>
      <c r="CY180" s="272" t="str">
        <f ca="true">+IF(OFFSET('Sanitation Data'!$F$32,0,10*ROW('Sanitation Data'!F174))="","",OFFSET('Sanitation Data'!$F$32,0,10*ROW('Sanitation Data'!F174)))</f>
        <v/>
      </c>
      <c r="CZ180" s="272" t="str">
        <f ca="true">+IF(OFFSET('Sanitation Data'!$G$28,0,10*ROW('Sanitation Data'!G174))="","",OFFSET('Sanitation Data'!$G$28,0,10*ROW('Sanitation Data'!G174)))</f>
        <v/>
      </c>
      <c r="DA180" s="272" t="str">
        <f ca="true">+IF(OFFSET('Sanitation Data'!$G$29,0,10*ROW('Sanitation Data'!G174))="","",OFFSET('Sanitation Data'!$G$29,0,10*ROW('Sanitation Data'!G174)))</f>
        <v/>
      </c>
      <c r="DB180" s="272" t="str">
        <f ca="true">+IF(OFFSET('Sanitation Data'!$G$30,0,10*ROW('Sanitation Data'!G174))="","",OFFSET('Sanitation Data'!$G$30,0,10*ROW('Sanitation Data'!G174)))</f>
        <v/>
      </c>
      <c r="DC180" s="272" t="str">
        <f ca="true">+IF(OFFSET('Sanitation Data'!$G$31,0,10*ROW('Sanitation Data'!G174))="","",OFFSET('Sanitation Data'!$G$31,0,10*ROW('Sanitation Data'!G174)))</f>
        <v/>
      </c>
      <c r="DD180" s="272" t="str">
        <f ca="true">+IF(OFFSET('Sanitation Data'!$G$32,0,10*ROW('Sanitation Data'!G174))="","",OFFSET('Sanitation Data'!$G$32,0,10*ROW('Sanitation Data'!G174)))</f>
        <v/>
      </c>
      <c r="DE180" s="272" t="str">
        <f ca="true">+IF(OFFSET('Sanitation Data'!$H$28,0,10*ROW('Sanitation Data'!H174))="","",OFFSET('Sanitation Data'!$H$28,0,10*ROW('Sanitation Data'!H174)))</f>
        <v/>
      </c>
      <c r="DF180" s="272" t="str">
        <f ca="true">+IF(OFFSET('Sanitation Data'!$H$29,0,10*ROW('Sanitation Data'!H174))="","",OFFSET('Sanitation Data'!$H$29,0,10*ROW('Sanitation Data'!H174)))</f>
        <v/>
      </c>
      <c r="DG180" s="272" t="str">
        <f ca="true">+IF(OFFSET('Sanitation Data'!$H$30,0,10*ROW('Sanitation Data'!H174))="","",OFFSET('Sanitation Data'!$H$30,0,10*ROW('Sanitation Data'!H174)))</f>
        <v/>
      </c>
      <c r="DH180" s="272" t="str">
        <f ca="true">+IF(OFFSET('Sanitation Data'!$H$31,0,10*ROW('Sanitation Data'!H174))="","",OFFSET('Sanitation Data'!$H$31,0,10*ROW('Sanitation Data'!H174)))</f>
        <v/>
      </c>
      <c r="DI180" s="272" t="str">
        <f ca="true">+IF(OFFSET('Sanitation Data'!$H$32,0,10*ROW('Sanitation Data'!H174))="","",OFFSET('Sanitation Data'!$H$32,0,10*ROW('Sanitation Data'!H174)))</f>
        <v/>
      </c>
      <c r="DJ180" s="272" t="str">
        <f ca="true">+IF(OFFSET('Sanitation Data'!$I$28,0,10*ROW('Sanitation Data'!I174))="","",OFFSET('Sanitation Data'!$I$28,0,10*ROW('Sanitation Data'!I174)))</f>
        <v/>
      </c>
      <c r="DK180" s="272" t="str">
        <f ca="true">+IF(OFFSET('Sanitation Data'!$I$29,0,10*ROW('Sanitation Data'!I174))="","",OFFSET('Sanitation Data'!$I$29,0,10*ROW('Sanitation Data'!I174)))</f>
        <v/>
      </c>
      <c r="DL180" s="272" t="str">
        <f ca="true">+IF(OFFSET('Sanitation Data'!$I$30,0,10*ROW('Sanitation Data'!I174))="","",OFFSET('Sanitation Data'!$I$30,0,10*ROW('Sanitation Data'!I174)))</f>
        <v/>
      </c>
      <c r="DM180" s="272" t="str">
        <f ca="true">+IF(OFFSET('Sanitation Data'!$I$31,0,10*ROW('Sanitation Data'!I174))="","",OFFSET('Sanitation Data'!$I$31,0,10*ROW('Sanitation Data'!I174)))</f>
        <v/>
      </c>
      <c r="DN180" s="272" t="str">
        <f ca="true">+IF(OFFSET('Sanitation Data'!$I$32,0,10*ROW('Sanitation Data'!I174))="","",OFFSET('Sanitation Data'!$I$32,0,10*ROW('Sanitation Data'!I174)))</f>
        <v/>
      </c>
      <c r="DO180" s="272" t="str">
        <f ca="true">+IF(OFFSET('Hygiene Data'!$D$11,0,10*ROW('Hygiene Data'!D174))="","",OFFSET('Hygiene Data'!$D$11,0,10*ROW('Hygiene Data'!D174)))</f>
        <v/>
      </c>
      <c r="DP180" s="272" t="str">
        <f ca="true">+IF(OFFSET('Hygiene Data'!$D$12,0,10*ROW('Hygiene Data'!D174))="","",OFFSET('Hygiene Data'!$D$12,0,10*ROW('Hygiene Data'!D174)))</f>
        <v/>
      </c>
      <c r="DQ180" s="272" t="str">
        <f ca="true">+IF(OFFSET('Hygiene Data'!$D$13,0,10*ROW('Hygiene Data'!D174))="","",OFFSET('Hygiene Data'!$D$13,0,10*ROW('Hygiene Data'!D174)))</f>
        <v/>
      </c>
      <c r="DR180" s="272" t="str">
        <f ca="true">+IF(OFFSET('Hygiene Data'!$E$11,0,10*ROW('Hygiene Data'!E174))="","",OFFSET('Hygiene Data'!$E$11,0,10*ROW('Hygiene Data'!E174)))</f>
        <v/>
      </c>
      <c r="DS180" s="272" t="str">
        <f ca="true">+IF(OFFSET('Hygiene Data'!$E$12,0,10*ROW('Hygiene Data'!E174))="","",OFFSET('Hygiene Data'!$E$12,0,10*ROW('Hygiene Data'!E174)))</f>
        <v/>
      </c>
      <c r="DT180" s="272" t="str">
        <f ca="true">+IF(OFFSET('Hygiene Data'!$E$13,0,10*ROW('Hygiene Data'!E174))="","",OFFSET('Hygiene Data'!$E$13,0,10*ROW('Hygiene Data'!E174)))</f>
        <v/>
      </c>
      <c r="DU180" s="272" t="str">
        <f ca="true">+IF(OFFSET('Hygiene Data'!$F$11,0,10*ROW('Hygiene Data'!F174))="","",OFFSET('Hygiene Data'!$F$11,0,10*ROW('Hygiene Data'!F174)))</f>
        <v/>
      </c>
      <c r="DV180" s="272" t="str">
        <f ca="true">+IF(OFFSET('Hygiene Data'!$F$12,0,10*ROW('Hygiene Data'!F174))="","",OFFSET('Hygiene Data'!$F$12,0,10*ROW('Hygiene Data'!F174)))</f>
        <v/>
      </c>
      <c r="DW180" s="272" t="str">
        <f ca="true">+IF(OFFSET('Hygiene Data'!$F$13,0,10*ROW('Hygiene Data'!F174))="","",OFFSET('Hygiene Data'!$F$13,0,10*ROW('Hygiene Data'!F174)))</f>
        <v/>
      </c>
      <c r="DX180" s="272" t="str">
        <f ca="true">+IF(OFFSET('Hygiene Data'!$G$11,0,10*ROW('Hygiene Data'!G174))="","",OFFSET('Hygiene Data'!$G$11,0,10*ROW('Hygiene Data'!G174)))</f>
        <v/>
      </c>
      <c r="DY180" s="272" t="str">
        <f ca="true">+IF(OFFSET('Hygiene Data'!$G$12,0,10*ROW('Hygiene Data'!G174))="","",OFFSET('Hygiene Data'!$G$12,0,10*ROW('Hygiene Data'!G174)))</f>
        <v/>
      </c>
      <c r="DZ180" s="272" t="str">
        <f ca="true">+IF(OFFSET('Hygiene Data'!$G$13,0,10*ROW('Hygiene Data'!G174))="","",OFFSET('Hygiene Data'!$G$13,0,10*ROW('Hygiene Data'!G174)))</f>
        <v/>
      </c>
      <c r="EA180" s="272" t="str">
        <f ca="true">+IF(OFFSET('Hygiene Data'!$H$11,0,10*ROW('Hygiene Data'!H174))="","",OFFSET('Hygiene Data'!$H$11,0,10*ROW('Hygiene Data'!H174)))</f>
        <v/>
      </c>
      <c r="EB180" s="272" t="str">
        <f ca="true">+IF(OFFSET('Hygiene Data'!$H$12,0,10*ROW('Hygiene Data'!H174))="","",OFFSET('Hygiene Data'!$H$12,0,10*ROW('Hygiene Data'!H174)))</f>
        <v/>
      </c>
      <c r="EC180" s="272" t="str">
        <f ca="true">+IF(OFFSET('Hygiene Data'!$H$13,0,10*ROW('Hygiene Data'!H174))="","",OFFSET('Hygiene Data'!$H$13,0,10*ROW('Hygiene Data'!H174)))</f>
        <v/>
      </c>
      <c r="ED180" s="272" t="str">
        <f ca="true">+IF(OFFSET('Hygiene Data'!$I$11,0,10*ROW('Hygiene Data'!I174))="","",OFFSET('Hygiene Data'!$I$11,0,10*ROW('Hygiene Data'!I174)))</f>
        <v/>
      </c>
      <c r="EE180" s="272" t="str">
        <f ca="true">+IF(OFFSET('Hygiene Data'!$I$12,0,10*ROW('Hygiene Data'!I174))="","",OFFSET('Hygiene Data'!$I$12,0,10*ROW('Hygiene Data'!I174)))</f>
        <v/>
      </c>
      <c r="EF180" s="272" t="str">
        <f ca="true">+IF(OFFSET('Hygiene Data'!$I$13,0,10*ROW('Hygiene Data'!I174))="","",OFFSET('Hygiene Data'!$I$13,0,10*ROW('Hygiene Data'!I174)))</f>
        <v/>
      </c>
    </row>
    <row xmlns:x14ac="http://schemas.microsoft.com/office/spreadsheetml/2009/9/ac" r="181" x14ac:dyDescent="0.2">
      <c r="A181" s="36" t="str">
        <f ca="true">+IF(OFFSET('Water Data'!$B$2,0,10*ROW('Water Data'!E175))="","",OFFSET('Water Data'!$B$2,0,10*ROW('Water Data'!E175)))</f>
        <v/>
      </c>
      <c r="B181" s="36" t="str">
        <f ca="true">+IF(OFFSET('Water Data'!$C$2,0,10*ROW('Water Data'!F175))="","",OFFSET('Water Data'!$C$2,0,10*ROW('Water Data'!F175)))</f>
        <v/>
      </c>
      <c r="C181" s="328" t="str">
        <f t="shared" ca="true" si="2"/>
        <v/>
      </c>
      <c r="D181" s="93"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93"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93"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93"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93"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93"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93"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93"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93"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93"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93"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93"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93"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93"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93"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93"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93"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93"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94"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94"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94"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94"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94"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94"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94"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94"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94"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94"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94"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94"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94"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94"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94"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94"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94"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94"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94"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94"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94"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94"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94"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94"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94"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94"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94"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94"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94"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94"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95"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95"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95"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95"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95"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95"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95"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95"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95"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95"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95"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95"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95"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95"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95"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95"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95"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95"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72"/>
      <c r="BS181" s="272" t="str">
        <f ca="true">+IF(OFFSET('Water Data'!$D$27,0,10*ROW('Water Data'!D175))="","",OFFSET('Water Data'!$D$27,0,10*ROW('Water Data'!D175)))</f>
        <v/>
      </c>
      <c r="BT181" s="272" t="str">
        <f ca="true">+IF(OFFSET('Water Data'!$D$28,0,10*ROW('Water Data'!D175))="","",OFFSET('Water Data'!$D$28,0,10*ROW('Water Data'!D175)))</f>
        <v/>
      </c>
      <c r="BU181" s="272" t="str">
        <f ca="true">+IF(OFFSET('Water Data'!$D$29,0,10*ROW('Water Data'!D175))="","",OFFSET('Water Data'!$D$29,0,10*ROW('Water Data'!D175)))</f>
        <v/>
      </c>
      <c r="BV181" s="272" t="str">
        <f ca="true">+IF(OFFSET('Water Data'!$E$27,0,10*ROW('Water Data'!E175))="","",OFFSET('Water Data'!$E$27,0,10*ROW('Water Data'!E175)))</f>
        <v/>
      </c>
      <c r="BW181" s="272" t="str">
        <f ca="true">+IF(OFFSET('Water Data'!$E$28,0,10*ROW('Water Data'!E175))="","",OFFSET('Water Data'!$E$28,0,10*ROW('Water Data'!E175)))</f>
        <v/>
      </c>
      <c r="BX181" s="272" t="str">
        <f ca="true">+IF(OFFSET('Water Data'!$E$29,0,10*ROW('Water Data'!E175))="","",OFFSET('Water Data'!$E$29,0,10*ROW('Water Data'!E175)))</f>
        <v/>
      </c>
      <c r="BY181" s="272" t="str">
        <f ca="true">+IF(OFFSET('Water Data'!$F$27,0,10*ROW('Water Data'!F175))="","",OFFSET('Water Data'!$F$27,0,10*ROW('Water Data'!F175)))</f>
        <v/>
      </c>
      <c r="BZ181" s="272" t="str">
        <f ca="true">+IF(OFFSET('Water Data'!$F$28,0,10*ROW('Water Data'!F175))="","",OFFSET('Water Data'!$F$28,0,10*ROW('Water Data'!F175)))</f>
        <v/>
      </c>
      <c r="CA181" s="272" t="str">
        <f ca="true">+IF(OFFSET('Water Data'!$F$29,0,10*ROW('Water Data'!F175))="","",OFFSET('Water Data'!$F$29,0,10*ROW('Water Data'!F175)))</f>
        <v/>
      </c>
      <c r="CB181" s="272" t="str">
        <f ca="true">+IF(OFFSET('Water Data'!$G$27,0,10*ROW('Water Data'!G175))="","",OFFSET('Water Data'!$G$27,0,10*ROW('Water Data'!G175)))</f>
        <v/>
      </c>
      <c r="CC181" s="272" t="str">
        <f ca="true">+IF(OFFSET('Water Data'!$G$28,0,10*ROW('Water Data'!G175))="","",OFFSET('Water Data'!$G$28,0,10*ROW('Water Data'!G175)))</f>
        <v/>
      </c>
      <c r="CD181" s="272" t="str">
        <f ca="true">+IF(OFFSET('Water Data'!$G$29,0,10*ROW('Water Data'!G175))="","",OFFSET('Water Data'!$G$29,0,10*ROW('Water Data'!G175)))</f>
        <v/>
      </c>
      <c r="CE181" s="272" t="str">
        <f ca="true">+IF(OFFSET('Water Data'!$H$27,0,10*ROW('Water Data'!H175))="","",OFFSET('Water Data'!$H$27,0,10*ROW('Water Data'!H175)))</f>
        <v/>
      </c>
      <c r="CF181" s="272" t="str">
        <f ca="true">+IF(OFFSET('Water Data'!$H$28,0,10*ROW('Water Data'!H175))="","",OFFSET('Water Data'!$H$28,0,10*ROW('Water Data'!H175)))</f>
        <v/>
      </c>
      <c r="CG181" s="272" t="str">
        <f ca="true">+IF(OFFSET('Water Data'!$H$29,0,10*ROW('Water Data'!H175))="","",OFFSET('Water Data'!$H$29,0,10*ROW('Water Data'!H175)))</f>
        <v/>
      </c>
      <c r="CH181" s="272" t="str">
        <f ca="true">+IF(OFFSET('Water Data'!$I$27,0,10*ROW('Water Data'!I175))="","",OFFSET('Water Data'!$I$27,0,10*ROW('Water Data'!I175)))</f>
        <v/>
      </c>
      <c r="CI181" s="272" t="str">
        <f ca="true">+IF(OFFSET('Water Data'!$I$28,0,10*ROW('Water Data'!I175))="","",OFFSET('Water Data'!$I$28,0,10*ROW('Water Data'!I175)))</f>
        <v/>
      </c>
      <c r="CJ181" s="272" t="str">
        <f ca="true">+IF(OFFSET('Water Data'!$I$29,0,10*ROW('Water Data'!I175))="","",OFFSET('Water Data'!$I$29,0,10*ROW('Water Data'!I175)))</f>
        <v/>
      </c>
      <c r="CK181" s="272" t="str">
        <f ca="true">+IF(OFFSET('Sanitation Data'!$D$28,0,10*ROW('Sanitation Data'!D175))="","",OFFSET('Sanitation Data'!$D$28,0,10*ROW('Sanitation Data'!D175)))</f>
        <v/>
      </c>
      <c r="CL181" s="272" t="str">
        <f ca="true">+IF(OFFSET('Sanitation Data'!$D$29,0,10*ROW('Sanitation Data'!D175))="","",OFFSET('Sanitation Data'!$D$29,0,10*ROW('Sanitation Data'!D175)))</f>
        <v/>
      </c>
      <c r="CM181" s="272" t="str">
        <f ca="true">+IF(OFFSET('Sanitation Data'!$D$30,0,10*ROW('Sanitation Data'!D175))="","",OFFSET('Sanitation Data'!$D$30,0,10*ROW('Sanitation Data'!D175)))</f>
        <v/>
      </c>
      <c r="CN181" s="272" t="str">
        <f ca="true">+IF(OFFSET('Sanitation Data'!$D$31,0,10*ROW('Sanitation Data'!D175))="","",OFFSET('Sanitation Data'!$D$31,0,10*ROW('Sanitation Data'!D175)))</f>
        <v/>
      </c>
      <c r="CO181" s="272" t="str">
        <f ca="true">+IF(OFFSET('Sanitation Data'!$D$32,0,10*ROW('Sanitation Data'!D175))="","",OFFSET('Sanitation Data'!$D$32,0,10*ROW('Sanitation Data'!D175)))</f>
        <v/>
      </c>
      <c r="CP181" s="272" t="str">
        <f ca="true">+IF(OFFSET('Sanitation Data'!$E$28,0,10*ROW('Sanitation Data'!E175))="","",OFFSET('Sanitation Data'!$E$28,0,10*ROW('Sanitation Data'!E175)))</f>
        <v/>
      </c>
      <c r="CQ181" s="272" t="str">
        <f ca="true">+IF(OFFSET('Sanitation Data'!$E$29,0,10*ROW('Sanitation Data'!E175))="","",OFFSET('Sanitation Data'!$E$29,0,10*ROW('Sanitation Data'!E175)))</f>
        <v/>
      </c>
      <c r="CR181" s="272" t="str">
        <f ca="true">+IF(OFFSET('Sanitation Data'!$E$30,0,10*ROW('Sanitation Data'!E175))="","",OFFSET('Sanitation Data'!$E$30,0,10*ROW('Sanitation Data'!E175)))</f>
        <v/>
      </c>
      <c r="CS181" s="272" t="str">
        <f ca="true">+IF(OFFSET('Sanitation Data'!$E$31,0,10*ROW('Sanitation Data'!E175))="","",OFFSET('Sanitation Data'!$E$31,0,10*ROW('Sanitation Data'!E175)))</f>
        <v/>
      </c>
      <c r="CT181" s="272" t="str">
        <f ca="true">+IF(OFFSET('Sanitation Data'!$E$32,0,10*ROW('Sanitation Data'!E175))="","",OFFSET('Sanitation Data'!$E$32,0,10*ROW('Sanitation Data'!E175)))</f>
        <v/>
      </c>
      <c r="CU181" s="272" t="str">
        <f ca="true">+IF(OFFSET('Sanitation Data'!$F$28,0,10*ROW('Sanitation Data'!F175))="","",OFFSET('Sanitation Data'!$F$28,0,10*ROW('Sanitation Data'!F175)))</f>
        <v/>
      </c>
      <c r="CV181" s="272" t="str">
        <f ca="true">+IF(OFFSET('Sanitation Data'!$F$29,0,10*ROW('Sanitation Data'!F175))="","",OFFSET('Sanitation Data'!$F$29,0,10*ROW('Sanitation Data'!F175)))</f>
        <v/>
      </c>
      <c r="CW181" s="272" t="str">
        <f ca="true">+IF(OFFSET('Sanitation Data'!$F$30,0,10*ROW('Sanitation Data'!F175))="","",OFFSET('Sanitation Data'!$F$30,0,10*ROW('Sanitation Data'!F175)))</f>
        <v/>
      </c>
      <c r="CX181" s="272" t="str">
        <f ca="true">+IF(OFFSET('Sanitation Data'!$F$31,0,10*ROW('Sanitation Data'!F175))="","",OFFSET('Sanitation Data'!$F$31,0,10*ROW('Sanitation Data'!F175)))</f>
        <v/>
      </c>
      <c r="CY181" s="272" t="str">
        <f ca="true">+IF(OFFSET('Sanitation Data'!$F$32,0,10*ROW('Sanitation Data'!F175))="","",OFFSET('Sanitation Data'!$F$32,0,10*ROW('Sanitation Data'!F175)))</f>
        <v/>
      </c>
      <c r="CZ181" s="272" t="str">
        <f ca="true">+IF(OFFSET('Sanitation Data'!$G$28,0,10*ROW('Sanitation Data'!G175))="","",OFFSET('Sanitation Data'!$G$28,0,10*ROW('Sanitation Data'!G175)))</f>
        <v/>
      </c>
      <c r="DA181" s="272" t="str">
        <f ca="true">+IF(OFFSET('Sanitation Data'!$G$29,0,10*ROW('Sanitation Data'!G175))="","",OFFSET('Sanitation Data'!$G$29,0,10*ROW('Sanitation Data'!G175)))</f>
        <v/>
      </c>
      <c r="DB181" s="272" t="str">
        <f ca="true">+IF(OFFSET('Sanitation Data'!$G$30,0,10*ROW('Sanitation Data'!G175))="","",OFFSET('Sanitation Data'!$G$30,0,10*ROW('Sanitation Data'!G175)))</f>
        <v/>
      </c>
      <c r="DC181" s="272" t="str">
        <f ca="true">+IF(OFFSET('Sanitation Data'!$G$31,0,10*ROW('Sanitation Data'!G175))="","",OFFSET('Sanitation Data'!$G$31,0,10*ROW('Sanitation Data'!G175)))</f>
        <v/>
      </c>
      <c r="DD181" s="272" t="str">
        <f ca="true">+IF(OFFSET('Sanitation Data'!$G$32,0,10*ROW('Sanitation Data'!G175))="","",OFFSET('Sanitation Data'!$G$32,0,10*ROW('Sanitation Data'!G175)))</f>
        <v/>
      </c>
      <c r="DE181" s="272" t="str">
        <f ca="true">+IF(OFFSET('Sanitation Data'!$H$28,0,10*ROW('Sanitation Data'!H175))="","",OFFSET('Sanitation Data'!$H$28,0,10*ROW('Sanitation Data'!H175)))</f>
        <v/>
      </c>
      <c r="DF181" s="272" t="str">
        <f ca="true">+IF(OFFSET('Sanitation Data'!$H$29,0,10*ROW('Sanitation Data'!H175))="","",OFFSET('Sanitation Data'!$H$29,0,10*ROW('Sanitation Data'!H175)))</f>
        <v/>
      </c>
      <c r="DG181" s="272" t="str">
        <f ca="true">+IF(OFFSET('Sanitation Data'!$H$30,0,10*ROW('Sanitation Data'!H175))="","",OFFSET('Sanitation Data'!$H$30,0,10*ROW('Sanitation Data'!H175)))</f>
        <v/>
      </c>
      <c r="DH181" s="272" t="str">
        <f ca="true">+IF(OFFSET('Sanitation Data'!$H$31,0,10*ROW('Sanitation Data'!H175))="","",OFFSET('Sanitation Data'!$H$31,0,10*ROW('Sanitation Data'!H175)))</f>
        <v/>
      </c>
      <c r="DI181" s="272" t="str">
        <f ca="true">+IF(OFFSET('Sanitation Data'!$H$32,0,10*ROW('Sanitation Data'!H175))="","",OFFSET('Sanitation Data'!$H$32,0,10*ROW('Sanitation Data'!H175)))</f>
        <v/>
      </c>
      <c r="DJ181" s="272" t="str">
        <f ca="true">+IF(OFFSET('Sanitation Data'!$I$28,0,10*ROW('Sanitation Data'!I175))="","",OFFSET('Sanitation Data'!$I$28,0,10*ROW('Sanitation Data'!I175)))</f>
        <v/>
      </c>
      <c r="DK181" s="272" t="str">
        <f ca="true">+IF(OFFSET('Sanitation Data'!$I$29,0,10*ROW('Sanitation Data'!I175))="","",OFFSET('Sanitation Data'!$I$29,0,10*ROW('Sanitation Data'!I175)))</f>
        <v/>
      </c>
      <c r="DL181" s="272" t="str">
        <f ca="true">+IF(OFFSET('Sanitation Data'!$I$30,0,10*ROW('Sanitation Data'!I175))="","",OFFSET('Sanitation Data'!$I$30,0,10*ROW('Sanitation Data'!I175)))</f>
        <v/>
      </c>
      <c r="DM181" s="272" t="str">
        <f ca="true">+IF(OFFSET('Sanitation Data'!$I$31,0,10*ROW('Sanitation Data'!I175))="","",OFFSET('Sanitation Data'!$I$31,0,10*ROW('Sanitation Data'!I175)))</f>
        <v/>
      </c>
      <c r="DN181" s="272" t="str">
        <f ca="true">+IF(OFFSET('Sanitation Data'!$I$32,0,10*ROW('Sanitation Data'!I175))="","",OFFSET('Sanitation Data'!$I$32,0,10*ROW('Sanitation Data'!I175)))</f>
        <v/>
      </c>
      <c r="DO181" s="272" t="str">
        <f ca="true">+IF(OFFSET('Hygiene Data'!$D$11,0,10*ROW('Hygiene Data'!D175))="","",OFFSET('Hygiene Data'!$D$11,0,10*ROW('Hygiene Data'!D175)))</f>
        <v/>
      </c>
      <c r="DP181" s="272" t="str">
        <f ca="true">+IF(OFFSET('Hygiene Data'!$D$12,0,10*ROW('Hygiene Data'!D175))="","",OFFSET('Hygiene Data'!$D$12,0,10*ROW('Hygiene Data'!D175)))</f>
        <v/>
      </c>
      <c r="DQ181" s="272" t="str">
        <f ca="true">+IF(OFFSET('Hygiene Data'!$D$13,0,10*ROW('Hygiene Data'!D175))="","",OFFSET('Hygiene Data'!$D$13,0,10*ROW('Hygiene Data'!D175)))</f>
        <v/>
      </c>
      <c r="DR181" s="272" t="str">
        <f ca="true">+IF(OFFSET('Hygiene Data'!$E$11,0,10*ROW('Hygiene Data'!E175))="","",OFFSET('Hygiene Data'!$E$11,0,10*ROW('Hygiene Data'!E175)))</f>
        <v/>
      </c>
      <c r="DS181" s="272" t="str">
        <f ca="true">+IF(OFFSET('Hygiene Data'!$E$12,0,10*ROW('Hygiene Data'!E175))="","",OFFSET('Hygiene Data'!$E$12,0,10*ROW('Hygiene Data'!E175)))</f>
        <v/>
      </c>
      <c r="DT181" s="272" t="str">
        <f ca="true">+IF(OFFSET('Hygiene Data'!$E$13,0,10*ROW('Hygiene Data'!E175))="","",OFFSET('Hygiene Data'!$E$13,0,10*ROW('Hygiene Data'!E175)))</f>
        <v/>
      </c>
      <c r="DU181" s="272" t="str">
        <f ca="true">+IF(OFFSET('Hygiene Data'!$F$11,0,10*ROW('Hygiene Data'!F175))="","",OFFSET('Hygiene Data'!$F$11,0,10*ROW('Hygiene Data'!F175)))</f>
        <v/>
      </c>
      <c r="DV181" s="272" t="str">
        <f ca="true">+IF(OFFSET('Hygiene Data'!$F$12,0,10*ROW('Hygiene Data'!F175))="","",OFFSET('Hygiene Data'!$F$12,0,10*ROW('Hygiene Data'!F175)))</f>
        <v/>
      </c>
      <c r="DW181" s="272" t="str">
        <f ca="true">+IF(OFFSET('Hygiene Data'!$F$13,0,10*ROW('Hygiene Data'!F175))="","",OFFSET('Hygiene Data'!$F$13,0,10*ROW('Hygiene Data'!F175)))</f>
        <v/>
      </c>
      <c r="DX181" s="272" t="str">
        <f ca="true">+IF(OFFSET('Hygiene Data'!$G$11,0,10*ROW('Hygiene Data'!G175))="","",OFFSET('Hygiene Data'!$G$11,0,10*ROW('Hygiene Data'!G175)))</f>
        <v/>
      </c>
      <c r="DY181" s="272" t="str">
        <f ca="true">+IF(OFFSET('Hygiene Data'!$G$12,0,10*ROW('Hygiene Data'!G175))="","",OFFSET('Hygiene Data'!$G$12,0,10*ROW('Hygiene Data'!G175)))</f>
        <v/>
      </c>
      <c r="DZ181" s="272" t="str">
        <f ca="true">+IF(OFFSET('Hygiene Data'!$G$13,0,10*ROW('Hygiene Data'!G175))="","",OFFSET('Hygiene Data'!$G$13,0,10*ROW('Hygiene Data'!G175)))</f>
        <v/>
      </c>
      <c r="EA181" s="272" t="str">
        <f ca="true">+IF(OFFSET('Hygiene Data'!$H$11,0,10*ROW('Hygiene Data'!H175))="","",OFFSET('Hygiene Data'!$H$11,0,10*ROW('Hygiene Data'!H175)))</f>
        <v/>
      </c>
      <c r="EB181" s="272" t="str">
        <f ca="true">+IF(OFFSET('Hygiene Data'!$H$12,0,10*ROW('Hygiene Data'!H175))="","",OFFSET('Hygiene Data'!$H$12,0,10*ROW('Hygiene Data'!H175)))</f>
        <v/>
      </c>
      <c r="EC181" s="272" t="str">
        <f ca="true">+IF(OFFSET('Hygiene Data'!$H$13,0,10*ROW('Hygiene Data'!H175))="","",OFFSET('Hygiene Data'!$H$13,0,10*ROW('Hygiene Data'!H175)))</f>
        <v/>
      </c>
      <c r="ED181" s="272" t="str">
        <f ca="true">+IF(OFFSET('Hygiene Data'!$I$11,0,10*ROW('Hygiene Data'!I175))="","",OFFSET('Hygiene Data'!$I$11,0,10*ROW('Hygiene Data'!I175)))</f>
        <v/>
      </c>
      <c r="EE181" s="272" t="str">
        <f ca="true">+IF(OFFSET('Hygiene Data'!$I$12,0,10*ROW('Hygiene Data'!I175))="","",OFFSET('Hygiene Data'!$I$12,0,10*ROW('Hygiene Data'!I175)))</f>
        <v/>
      </c>
      <c r="EF181" s="272" t="str">
        <f ca="true">+IF(OFFSET('Hygiene Data'!$I$13,0,10*ROW('Hygiene Data'!I175))="","",OFFSET('Hygiene Data'!$I$13,0,10*ROW('Hygiene Data'!I175)))</f>
        <v/>
      </c>
    </row>
    <row xmlns:x14ac="http://schemas.microsoft.com/office/spreadsheetml/2009/9/ac" r="182" x14ac:dyDescent="0.2">
      <c r="A182" s="36" t="str">
        <f ca="true">+IF(OFFSET('Water Data'!$B$2,0,10*ROW('Water Data'!E176))="","",OFFSET('Water Data'!$B$2,0,10*ROW('Water Data'!E176)))</f>
        <v/>
      </c>
      <c r="B182" s="36" t="str">
        <f ca="true">+IF(OFFSET('Water Data'!$C$2,0,10*ROW('Water Data'!F176))="","",OFFSET('Water Data'!$C$2,0,10*ROW('Water Data'!F176)))</f>
        <v/>
      </c>
      <c r="C182" s="328" t="str">
        <f t="shared" ca="true" si="2"/>
        <v/>
      </c>
      <c r="D182" s="93"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93"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93"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93"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93"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93"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93"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93"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93"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93"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93"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93"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93"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93"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93"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93"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93"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93"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94"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94"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94"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94"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94"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94"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94"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94"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94"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94"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94"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94"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94"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94"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94"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94"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94"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94"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94"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94"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94"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94"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94"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94"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94"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94"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94"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94"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94"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94"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95"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95"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95"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95"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95"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95"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95"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95"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95"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95"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95"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95"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95"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95"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95"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95"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95"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95"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72"/>
      <c r="BS182" s="272" t="str">
        <f ca="true">+IF(OFFSET('Water Data'!$D$27,0,10*ROW('Water Data'!D176))="","",OFFSET('Water Data'!$D$27,0,10*ROW('Water Data'!D176)))</f>
        <v/>
      </c>
      <c r="BT182" s="272" t="str">
        <f ca="true">+IF(OFFSET('Water Data'!$D$28,0,10*ROW('Water Data'!D176))="","",OFFSET('Water Data'!$D$28,0,10*ROW('Water Data'!D176)))</f>
        <v/>
      </c>
      <c r="BU182" s="272" t="str">
        <f ca="true">+IF(OFFSET('Water Data'!$D$29,0,10*ROW('Water Data'!D176))="","",OFFSET('Water Data'!$D$29,0,10*ROW('Water Data'!D176)))</f>
        <v/>
      </c>
      <c r="BV182" s="272" t="str">
        <f ca="true">+IF(OFFSET('Water Data'!$E$27,0,10*ROW('Water Data'!E176))="","",OFFSET('Water Data'!$E$27,0,10*ROW('Water Data'!E176)))</f>
        <v/>
      </c>
      <c r="BW182" s="272" t="str">
        <f ca="true">+IF(OFFSET('Water Data'!$E$28,0,10*ROW('Water Data'!E176))="","",OFFSET('Water Data'!$E$28,0,10*ROW('Water Data'!E176)))</f>
        <v/>
      </c>
      <c r="BX182" s="272" t="str">
        <f ca="true">+IF(OFFSET('Water Data'!$E$29,0,10*ROW('Water Data'!E176))="","",OFFSET('Water Data'!$E$29,0,10*ROW('Water Data'!E176)))</f>
        <v/>
      </c>
      <c r="BY182" s="272" t="str">
        <f ca="true">+IF(OFFSET('Water Data'!$F$27,0,10*ROW('Water Data'!F176))="","",OFFSET('Water Data'!$F$27,0,10*ROW('Water Data'!F176)))</f>
        <v/>
      </c>
      <c r="BZ182" s="272" t="str">
        <f ca="true">+IF(OFFSET('Water Data'!$F$28,0,10*ROW('Water Data'!F176))="","",OFFSET('Water Data'!$F$28,0,10*ROW('Water Data'!F176)))</f>
        <v/>
      </c>
      <c r="CA182" s="272" t="str">
        <f ca="true">+IF(OFFSET('Water Data'!$F$29,0,10*ROW('Water Data'!F176))="","",OFFSET('Water Data'!$F$29,0,10*ROW('Water Data'!F176)))</f>
        <v/>
      </c>
      <c r="CB182" s="272" t="str">
        <f ca="true">+IF(OFFSET('Water Data'!$G$27,0,10*ROW('Water Data'!G176))="","",OFFSET('Water Data'!$G$27,0,10*ROW('Water Data'!G176)))</f>
        <v/>
      </c>
      <c r="CC182" s="272" t="str">
        <f ca="true">+IF(OFFSET('Water Data'!$G$28,0,10*ROW('Water Data'!G176))="","",OFFSET('Water Data'!$G$28,0,10*ROW('Water Data'!G176)))</f>
        <v/>
      </c>
      <c r="CD182" s="272" t="str">
        <f ca="true">+IF(OFFSET('Water Data'!$G$29,0,10*ROW('Water Data'!G176))="","",OFFSET('Water Data'!$G$29,0,10*ROW('Water Data'!G176)))</f>
        <v/>
      </c>
      <c r="CE182" s="272" t="str">
        <f ca="true">+IF(OFFSET('Water Data'!$H$27,0,10*ROW('Water Data'!H176))="","",OFFSET('Water Data'!$H$27,0,10*ROW('Water Data'!H176)))</f>
        <v/>
      </c>
      <c r="CF182" s="272" t="str">
        <f ca="true">+IF(OFFSET('Water Data'!$H$28,0,10*ROW('Water Data'!H176))="","",OFFSET('Water Data'!$H$28,0,10*ROW('Water Data'!H176)))</f>
        <v/>
      </c>
      <c r="CG182" s="272" t="str">
        <f ca="true">+IF(OFFSET('Water Data'!$H$29,0,10*ROW('Water Data'!H176))="","",OFFSET('Water Data'!$H$29,0,10*ROW('Water Data'!H176)))</f>
        <v/>
      </c>
      <c r="CH182" s="272" t="str">
        <f ca="true">+IF(OFFSET('Water Data'!$I$27,0,10*ROW('Water Data'!I176))="","",OFFSET('Water Data'!$I$27,0,10*ROW('Water Data'!I176)))</f>
        <v/>
      </c>
      <c r="CI182" s="272" t="str">
        <f ca="true">+IF(OFFSET('Water Data'!$I$28,0,10*ROW('Water Data'!I176))="","",OFFSET('Water Data'!$I$28,0,10*ROW('Water Data'!I176)))</f>
        <v/>
      </c>
      <c r="CJ182" s="272" t="str">
        <f ca="true">+IF(OFFSET('Water Data'!$I$29,0,10*ROW('Water Data'!I176))="","",OFFSET('Water Data'!$I$29,0,10*ROW('Water Data'!I176)))</f>
        <v/>
      </c>
      <c r="CK182" s="272" t="str">
        <f ca="true">+IF(OFFSET('Sanitation Data'!$D$28,0,10*ROW('Sanitation Data'!D176))="","",OFFSET('Sanitation Data'!$D$28,0,10*ROW('Sanitation Data'!D176)))</f>
        <v/>
      </c>
      <c r="CL182" s="272" t="str">
        <f ca="true">+IF(OFFSET('Sanitation Data'!$D$29,0,10*ROW('Sanitation Data'!D176))="","",OFFSET('Sanitation Data'!$D$29,0,10*ROW('Sanitation Data'!D176)))</f>
        <v/>
      </c>
      <c r="CM182" s="272" t="str">
        <f ca="true">+IF(OFFSET('Sanitation Data'!$D$30,0,10*ROW('Sanitation Data'!D176))="","",OFFSET('Sanitation Data'!$D$30,0,10*ROW('Sanitation Data'!D176)))</f>
        <v/>
      </c>
      <c r="CN182" s="272" t="str">
        <f ca="true">+IF(OFFSET('Sanitation Data'!$D$31,0,10*ROW('Sanitation Data'!D176))="","",OFFSET('Sanitation Data'!$D$31,0,10*ROW('Sanitation Data'!D176)))</f>
        <v/>
      </c>
      <c r="CO182" s="272" t="str">
        <f ca="true">+IF(OFFSET('Sanitation Data'!$D$32,0,10*ROW('Sanitation Data'!D176))="","",OFFSET('Sanitation Data'!$D$32,0,10*ROW('Sanitation Data'!D176)))</f>
        <v/>
      </c>
      <c r="CP182" s="272" t="str">
        <f ca="true">+IF(OFFSET('Sanitation Data'!$E$28,0,10*ROW('Sanitation Data'!E176))="","",OFFSET('Sanitation Data'!$E$28,0,10*ROW('Sanitation Data'!E176)))</f>
        <v/>
      </c>
      <c r="CQ182" s="272" t="str">
        <f ca="true">+IF(OFFSET('Sanitation Data'!$E$29,0,10*ROW('Sanitation Data'!E176))="","",OFFSET('Sanitation Data'!$E$29,0,10*ROW('Sanitation Data'!E176)))</f>
        <v/>
      </c>
      <c r="CR182" s="272" t="str">
        <f ca="true">+IF(OFFSET('Sanitation Data'!$E$30,0,10*ROW('Sanitation Data'!E176))="","",OFFSET('Sanitation Data'!$E$30,0,10*ROW('Sanitation Data'!E176)))</f>
        <v/>
      </c>
      <c r="CS182" s="272" t="str">
        <f ca="true">+IF(OFFSET('Sanitation Data'!$E$31,0,10*ROW('Sanitation Data'!E176))="","",OFFSET('Sanitation Data'!$E$31,0,10*ROW('Sanitation Data'!E176)))</f>
        <v/>
      </c>
      <c r="CT182" s="272" t="str">
        <f ca="true">+IF(OFFSET('Sanitation Data'!$E$32,0,10*ROW('Sanitation Data'!E176))="","",OFFSET('Sanitation Data'!$E$32,0,10*ROW('Sanitation Data'!E176)))</f>
        <v/>
      </c>
      <c r="CU182" s="272" t="str">
        <f ca="true">+IF(OFFSET('Sanitation Data'!$F$28,0,10*ROW('Sanitation Data'!F176))="","",OFFSET('Sanitation Data'!$F$28,0,10*ROW('Sanitation Data'!F176)))</f>
        <v/>
      </c>
      <c r="CV182" s="272" t="str">
        <f ca="true">+IF(OFFSET('Sanitation Data'!$F$29,0,10*ROW('Sanitation Data'!F176))="","",OFFSET('Sanitation Data'!$F$29,0,10*ROW('Sanitation Data'!F176)))</f>
        <v/>
      </c>
      <c r="CW182" s="272" t="str">
        <f ca="true">+IF(OFFSET('Sanitation Data'!$F$30,0,10*ROW('Sanitation Data'!F176))="","",OFFSET('Sanitation Data'!$F$30,0,10*ROW('Sanitation Data'!F176)))</f>
        <v/>
      </c>
      <c r="CX182" s="272" t="str">
        <f ca="true">+IF(OFFSET('Sanitation Data'!$F$31,0,10*ROW('Sanitation Data'!F176))="","",OFFSET('Sanitation Data'!$F$31,0,10*ROW('Sanitation Data'!F176)))</f>
        <v/>
      </c>
      <c r="CY182" s="272" t="str">
        <f ca="true">+IF(OFFSET('Sanitation Data'!$F$32,0,10*ROW('Sanitation Data'!F176))="","",OFFSET('Sanitation Data'!$F$32,0,10*ROW('Sanitation Data'!F176)))</f>
        <v/>
      </c>
      <c r="CZ182" s="272" t="str">
        <f ca="true">+IF(OFFSET('Sanitation Data'!$G$28,0,10*ROW('Sanitation Data'!G176))="","",OFFSET('Sanitation Data'!$G$28,0,10*ROW('Sanitation Data'!G176)))</f>
        <v/>
      </c>
      <c r="DA182" s="272" t="str">
        <f ca="true">+IF(OFFSET('Sanitation Data'!$G$29,0,10*ROW('Sanitation Data'!G176))="","",OFFSET('Sanitation Data'!$G$29,0,10*ROW('Sanitation Data'!G176)))</f>
        <v/>
      </c>
      <c r="DB182" s="272" t="str">
        <f ca="true">+IF(OFFSET('Sanitation Data'!$G$30,0,10*ROW('Sanitation Data'!G176))="","",OFFSET('Sanitation Data'!$G$30,0,10*ROW('Sanitation Data'!G176)))</f>
        <v/>
      </c>
      <c r="DC182" s="272" t="str">
        <f ca="true">+IF(OFFSET('Sanitation Data'!$G$31,0,10*ROW('Sanitation Data'!G176))="","",OFFSET('Sanitation Data'!$G$31,0,10*ROW('Sanitation Data'!G176)))</f>
        <v/>
      </c>
      <c r="DD182" s="272" t="str">
        <f ca="true">+IF(OFFSET('Sanitation Data'!$G$32,0,10*ROW('Sanitation Data'!G176))="","",OFFSET('Sanitation Data'!$G$32,0,10*ROW('Sanitation Data'!G176)))</f>
        <v/>
      </c>
      <c r="DE182" s="272" t="str">
        <f ca="true">+IF(OFFSET('Sanitation Data'!$H$28,0,10*ROW('Sanitation Data'!H176))="","",OFFSET('Sanitation Data'!$H$28,0,10*ROW('Sanitation Data'!H176)))</f>
        <v/>
      </c>
      <c r="DF182" s="272" t="str">
        <f ca="true">+IF(OFFSET('Sanitation Data'!$H$29,0,10*ROW('Sanitation Data'!H176))="","",OFFSET('Sanitation Data'!$H$29,0,10*ROW('Sanitation Data'!H176)))</f>
        <v/>
      </c>
      <c r="DG182" s="272" t="str">
        <f ca="true">+IF(OFFSET('Sanitation Data'!$H$30,0,10*ROW('Sanitation Data'!H176))="","",OFFSET('Sanitation Data'!$H$30,0,10*ROW('Sanitation Data'!H176)))</f>
        <v/>
      </c>
      <c r="DH182" s="272" t="str">
        <f ca="true">+IF(OFFSET('Sanitation Data'!$H$31,0,10*ROW('Sanitation Data'!H176))="","",OFFSET('Sanitation Data'!$H$31,0,10*ROW('Sanitation Data'!H176)))</f>
        <v/>
      </c>
      <c r="DI182" s="272" t="str">
        <f ca="true">+IF(OFFSET('Sanitation Data'!$H$32,0,10*ROW('Sanitation Data'!H176))="","",OFFSET('Sanitation Data'!$H$32,0,10*ROW('Sanitation Data'!H176)))</f>
        <v/>
      </c>
      <c r="DJ182" s="272" t="str">
        <f ca="true">+IF(OFFSET('Sanitation Data'!$I$28,0,10*ROW('Sanitation Data'!I176))="","",OFFSET('Sanitation Data'!$I$28,0,10*ROW('Sanitation Data'!I176)))</f>
        <v/>
      </c>
      <c r="DK182" s="272" t="str">
        <f ca="true">+IF(OFFSET('Sanitation Data'!$I$29,0,10*ROW('Sanitation Data'!I176))="","",OFFSET('Sanitation Data'!$I$29,0,10*ROW('Sanitation Data'!I176)))</f>
        <v/>
      </c>
      <c r="DL182" s="272" t="str">
        <f ca="true">+IF(OFFSET('Sanitation Data'!$I$30,0,10*ROW('Sanitation Data'!I176))="","",OFFSET('Sanitation Data'!$I$30,0,10*ROW('Sanitation Data'!I176)))</f>
        <v/>
      </c>
      <c r="DM182" s="272" t="str">
        <f ca="true">+IF(OFFSET('Sanitation Data'!$I$31,0,10*ROW('Sanitation Data'!I176))="","",OFFSET('Sanitation Data'!$I$31,0,10*ROW('Sanitation Data'!I176)))</f>
        <v/>
      </c>
      <c r="DN182" s="272" t="str">
        <f ca="true">+IF(OFFSET('Sanitation Data'!$I$32,0,10*ROW('Sanitation Data'!I176))="","",OFFSET('Sanitation Data'!$I$32,0,10*ROW('Sanitation Data'!I176)))</f>
        <v/>
      </c>
      <c r="DO182" s="272" t="str">
        <f ca="true">+IF(OFFSET('Hygiene Data'!$D$11,0,10*ROW('Hygiene Data'!D176))="","",OFFSET('Hygiene Data'!$D$11,0,10*ROW('Hygiene Data'!D176)))</f>
        <v/>
      </c>
      <c r="DP182" s="272" t="str">
        <f ca="true">+IF(OFFSET('Hygiene Data'!$D$12,0,10*ROW('Hygiene Data'!D176))="","",OFFSET('Hygiene Data'!$D$12,0,10*ROW('Hygiene Data'!D176)))</f>
        <v/>
      </c>
      <c r="DQ182" s="272" t="str">
        <f ca="true">+IF(OFFSET('Hygiene Data'!$D$13,0,10*ROW('Hygiene Data'!D176))="","",OFFSET('Hygiene Data'!$D$13,0,10*ROW('Hygiene Data'!D176)))</f>
        <v/>
      </c>
      <c r="DR182" s="272" t="str">
        <f ca="true">+IF(OFFSET('Hygiene Data'!$E$11,0,10*ROW('Hygiene Data'!E176))="","",OFFSET('Hygiene Data'!$E$11,0,10*ROW('Hygiene Data'!E176)))</f>
        <v/>
      </c>
      <c r="DS182" s="272" t="str">
        <f ca="true">+IF(OFFSET('Hygiene Data'!$E$12,0,10*ROW('Hygiene Data'!E176))="","",OFFSET('Hygiene Data'!$E$12,0,10*ROW('Hygiene Data'!E176)))</f>
        <v/>
      </c>
      <c r="DT182" s="272" t="str">
        <f ca="true">+IF(OFFSET('Hygiene Data'!$E$13,0,10*ROW('Hygiene Data'!E176))="","",OFFSET('Hygiene Data'!$E$13,0,10*ROW('Hygiene Data'!E176)))</f>
        <v/>
      </c>
      <c r="DU182" s="272" t="str">
        <f ca="true">+IF(OFFSET('Hygiene Data'!$F$11,0,10*ROW('Hygiene Data'!F176))="","",OFFSET('Hygiene Data'!$F$11,0,10*ROW('Hygiene Data'!F176)))</f>
        <v/>
      </c>
      <c r="DV182" s="272" t="str">
        <f ca="true">+IF(OFFSET('Hygiene Data'!$F$12,0,10*ROW('Hygiene Data'!F176))="","",OFFSET('Hygiene Data'!$F$12,0,10*ROW('Hygiene Data'!F176)))</f>
        <v/>
      </c>
      <c r="DW182" s="272" t="str">
        <f ca="true">+IF(OFFSET('Hygiene Data'!$F$13,0,10*ROW('Hygiene Data'!F176))="","",OFFSET('Hygiene Data'!$F$13,0,10*ROW('Hygiene Data'!F176)))</f>
        <v/>
      </c>
      <c r="DX182" s="272" t="str">
        <f ca="true">+IF(OFFSET('Hygiene Data'!$G$11,0,10*ROW('Hygiene Data'!G176))="","",OFFSET('Hygiene Data'!$G$11,0,10*ROW('Hygiene Data'!G176)))</f>
        <v/>
      </c>
      <c r="DY182" s="272" t="str">
        <f ca="true">+IF(OFFSET('Hygiene Data'!$G$12,0,10*ROW('Hygiene Data'!G176))="","",OFFSET('Hygiene Data'!$G$12,0,10*ROW('Hygiene Data'!G176)))</f>
        <v/>
      </c>
      <c r="DZ182" s="272" t="str">
        <f ca="true">+IF(OFFSET('Hygiene Data'!$G$13,0,10*ROW('Hygiene Data'!G176))="","",OFFSET('Hygiene Data'!$G$13,0,10*ROW('Hygiene Data'!G176)))</f>
        <v/>
      </c>
      <c r="EA182" s="272" t="str">
        <f ca="true">+IF(OFFSET('Hygiene Data'!$H$11,0,10*ROW('Hygiene Data'!H176))="","",OFFSET('Hygiene Data'!$H$11,0,10*ROW('Hygiene Data'!H176)))</f>
        <v/>
      </c>
      <c r="EB182" s="272" t="str">
        <f ca="true">+IF(OFFSET('Hygiene Data'!$H$12,0,10*ROW('Hygiene Data'!H176))="","",OFFSET('Hygiene Data'!$H$12,0,10*ROW('Hygiene Data'!H176)))</f>
        <v/>
      </c>
      <c r="EC182" s="272" t="str">
        <f ca="true">+IF(OFFSET('Hygiene Data'!$H$13,0,10*ROW('Hygiene Data'!H176))="","",OFFSET('Hygiene Data'!$H$13,0,10*ROW('Hygiene Data'!H176)))</f>
        <v/>
      </c>
      <c r="ED182" s="272" t="str">
        <f ca="true">+IF(OFFSET('Hygiene Data'!$I$11,0,10*ROW('Hygiene Data'!I176))="","",OFFSET('Hygiene Data'!$I$11,0,10*ROW('Hygiene Data'!I176)))</f>
        <v/>
      </c>
      <c r="EE182" s="272" t="str">
        <f ca="true">+IF(OFFSET('Hygiene Data'!$I$12,0,10*ROW('Hygiene Data'!I176))="","",OFFSET('Hygiene Data'!$I$12,0,10*ROW('Hygiene Data'!I176)))</f>
        <v/>
      </c>
      <c r="EF182" s="272" t="str">
        <f ca="true">+IF(OFFSET('Hygiene Data'!$I$13,0,10*ROW('Hygiene Data'!I176))="","",OFFSET('Hygiene Data'!$I$13,0,10*ROW('Hygiene Data'!I176)))</f>
        <v/>
      </c>
    </row>
    <row xmlns:x14ac="http://schemas.microsoft.com/office/spreadsheetml/2009/9/ac" r="183" x14ac:dyDescent="0.2">
      <c r="A183" s="36" t="str">
        <f ca="true">+IF(OFFSET('Water Data'!$B$2,0,10*ROW('Water Data'!E177))="","",OFFSET('Water Data'!$B$2,0,10*ROW('Water Data'!E177)))</f>
        <v/>
      </c>
      <c r="B183" s="36" t="str">
        <f ca="true">+IF(OFFSET('Water Data'!$C$2,0,10*ROW('Water Data'!F177))="","",OFFSET('Water Data'!$C$2,0,10*ROW('Water Data'!F177)))</f>
        <v/>
      </c>
      <c r="C183" s="328" t="str">
        <f t="shared" ca="true" si="2"/>
        <v/>
      </c>
      <c r="D183" s="93"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93"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93"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93"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93"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93"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93"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93"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93"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93"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93"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93"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93"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93"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93"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93"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93"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93"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94"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94"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94"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94"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94"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94"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94"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94"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94"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94"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94"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94"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94"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94"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94"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94"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94"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94"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94"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94"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94"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94"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94"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94"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94"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94"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94"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94"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94"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94"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95"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95"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95"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95"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95"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95"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95"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95"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95"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95"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95"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95"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95"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95"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95"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95"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95"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95"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72"/>
      <c r="BS183" s="272" t="str">
        <f ca="true">+IF(OFFSET('Water Data'!$D$27,0,10*ROW('Water Data'!D177))="","",OFFSET('Water Data'!$D$27,0,10*ROW('Water Data'!D177)))</f>
        <v/>
      </c>
      <c r="BT183" s="272" t="str">
        <f ca="true">+IF(OFFSET('Water Data'!$D$28,0,10*ROW('Water Data'!D177))="","",OFFSET('Water Data'!$D$28,0,10*ROW('Water Data'!D177)))</f>
        <v/>
      </c>
      <c r="BU183" s="272" t="str">
        <f ca="true">+IF(OFFSET('Water Data'!$D$29,0,10*ROW('Water Data'!D177))="","",OFFSET('Water Data'!$D$29,0,10*ROW('Water Data'!D177)))</f>
        <v/>
      </c>
      <c r="BV183" s="272" t="str">
        <f ca="true">+IF(OFFSET('Water Data'!$E$27,0,10*ROW('Water Data'!E177))="","",OFFSET('Water Data'!$E$27,0,10*ROW('Water Data'!E177)))</f>
        <v/>
      </c>
      <c r="BW183" s="272" t="str">
        <f ca="true">+IF(OFFSET('Water Data'!$E$28,0,10*ROW('Water Data'!E177))="","",OFFSET('Water Data'!$E$28,0,10*ROW('Water Data'!E177)))</f>
        <v/>
      </c>
      <c r="BX183" s="272" t="str">
        <f ca="true">+IF(OFFSET('Water Data'!$E$29,0,10*ROW('Water Data'!E177))="","",OFFSET('Water Data'!$E$29,0,10*ROW('Water Data'!E177)))</f>
        <v/>
      </c>
      <c r="BY183" s="272" t="str">
        <f ca="true">+IF(OFFSET('Water Data'!$F$27,0,10*ROW('Water Data'!F177))="","",OFFSET('Water Data'!$F$27,0,10*ROW('Water Data'!F177)))</f>
        <v/>
      </c>
      <c r="BZ183" s="272" t="str">
        <f ca="true">+IF(OFFSET('Water Data'!$F$28,0,10*ROW('Water Data'!F177))="","",OFFSET('Water Data'!$F$28,0,10*ROW('Water Data'!F177)))</f>
        <v/>
      </c>
      <c r="CA183" s="272" t="str">
        <f ca="true">+IF(OFFSET('Water Data'!$F$29,0,10*ROW('Water Data'!F177))="","",OFFSET('Water Data'!$F$29,0,10*ROW('Water Data'!F177)))</f>
        <v/>
      </c>
      <c r="CB183" s="272" t="str">
        <f ca="true">+IF(OFFSET('Water Data'!$G$27,0,10*ROW('Water Data'!G177))="","",OFFSET('Water Data'!$G$27,0,10*ROW('Water Data'!G177)))</f>
        <v/>
      </c>
      <c r="CC183" s="272" t="str">
        <f ca="true">+IF(OFFSET('Water Data'!$G$28,0,10*ROW('Water Data'!G177))="","",OFFSET('Water Data'!$G$28,0,10*ROW('Water Data'!G177)))</f>
        <v/>
      </c>
      <c r="CD183" s="272" t="str">
        <f ca="true">+IF(OFFSET('Water Data'!$G$29,0,10*ROW('Water Data'!G177))="","",OFFSET('Water Data'!$G$29,0,10*ROW('Water Data'!G177)))</f>
        <v/>
      </c>
      <c r="CE183" s="272" t="str">
        <f ca="true">+IF(OFFSET('Water Data'!$H$27,0,10*ROW('Water Data'!H177))="","",OFFSET('Water Data'!$H$27,0,10*ROW('Water Data'!H177)))</f>
        <v/>
      </c>
      <c r="CF183" s="272" t="str">
        <f ca="true">+IF(OFFSET('Water Data'!$H$28,0,10*ROW('Water Data'!H177))="","",OFFSET('Water Data'!$H$28,0,10*ROW('Water Data'!H177)))</f>
        <v/>
      </c>
      <c r="CG183" s="272" t="str">
        <f ca="true">+IF(OFFSET('Water Data'!$H$29,0,10*ROW('Water Data'!H177))="","",OFFSET('Water Data'!$H$29,0,10*ROW('Water Data'!H177)))</f>
        <v/>
      </c>
      <c r="CH183" s="272" t="str">
        <f ca="true">+IF(OFFSET('Water Data'!$I$27,0,10*ROW('Water Data'!I177))="","",OFFSET('Water Data'!$I$27,0,10*ROW('Water Data'!I177)))</f>
        <v/>
      </c>
      <c r="CI183" s="272" t="str">
        <f ca="true">+IF(OFFSET('Water Data'!$I$28,0,10*ROW('Water Data'!I177))="","",OFFSET('Water Data'!$I$28,0,10*ROW('Water Data'!I177)))</f>
        <v/>
      </c>
      <c r="CJ183" s="272" t="str">
        <f ca="true">+IF(OFFSET('Water Data'!$I$29,0,10*ROW('Water Data'!I177))="","",OFFSET('Water Data'!$I$29,0,10*ROW('Water Data'!I177)))</f>
        <v/>
      </c>
      <c r="CK183" s="272" t="str">
        <f ca="true">+IF(OFFSET('Sanitation Data'!$D$28,0,10*ROW('Sanitation Data'!D177))="","",OFFSET('Sanitation Data'!$D$28,0,10*ROW('Sanitation Data'!D177)))</f>
        <v/>
      </c>
      <c r="CL183" s="272" t="str">
        <f ca="true">+IF(OFFSET('Sanitation Data'!$D$29,0,10*ROW('Sanitation Data'!D177))="","",OFFSET('Sanitation Data'!$D$29,0,10*ROW('Sanitation Data'!D177)))</f>
        <v/>
      </c>
      <c r="CM183" s="272" t="str">
        <f ca="true">+IF(OFFSET('Sanitation Data'!$D$30,0,10*ROW('Sanitation Data'!D177))="","",OFFSET('Sanitation Data'!$D$30,0,10*ROW('Sanitation Data'!D177)))</f>
        <v/>
      </c>
      <c r="CN183" s="272" t="str">
        <f ca="true">+IF(OFFSET('Sanitation Data'!$D$31,0,10*ROW('Sanitation Data'!D177))="","",OFFSET('Sanitation Data'!$D$31,0,10*ROW('Sanitation Data'!D177)))</f>
        <v/>
      </c>
      <c r="CO183" s="272" t="str">
        <f ca="true">+IF(OFFSET('Sanitation Data'!$D$32,0,10*ROW('Sanitation Data'!D177))="","",OFFSET('Sanitation Data'!$D$32,0,10*ROW('Sanitation Data'!D177)))</f>
        <v/>
      </c>
      <c r="CP183" s="272" t="str">
        <f ca="true">+IF(OFFSET('Sanitation Data'!$E$28,0,10*ROW('Sanitation Data'!E177))="","",OFFSET('Sanitation Data'!$E$28,0,10*ROW('Sanitation Data'!E177)))</f>
        <v/>
      </c>
      <c r="CQ183" s="272" t="str">
        <f ca="true">+IF(OFFSET('Sanitation Data'!$E$29,0,10*ROW('Sanitation Data'!E177))="","",OFFSET('Sanitation Data'!$E$29,0,10*ROW('Sanitation Data'!E177)))</f>
        <v/>
      </c>
      <c r="CR183" s="272" t="str">
        <f ca="true">+IF(OFFSET('Sanitation Data'!$E$30,0,10*ROW('Sanitation Data'!E177))="","",OFFSET('Sanitation Data'!$E$30,0,10*ROW('Sanitation Data'!E177)))</f>
        <v/>
      </c>
      <c r="CS183" s="272" t="str">
        <f ca="true">+IF(OFFSET('Sanitation Data'!$E$31,0,10*ROW('Sanitation Data'!E177))="","",OFFSET('Sanitation Data'!$E$31,0,10*ROW('Sanitation Data'!E177)))</f>
        <v/>
      </c>
      <c r="CT183" s="272" t="str">
        <f ca="true">+IF(OFFSET('Sanitation Data'!$E$32,0,10*ROW('Sanitation Data'!E177))="","",OFFSET('Sanitation Data'!$E$32,0,10*ROW('Sanitation Data'!E177)))</f>
        <v/>
      </c>
      <c r="CU183" s="272" t="str">
        <f ca="true">+IF(OFFSET('Sanitation Data'!$F$28,0,10*ROW('Sanitation Data'!F177))="","",OFFSET('Sanitation Data'!$F$28,0,10*ROW('Sanitation Data'!F177)))</f>
        <v/>
      </c>
      <c r="CV183" s="272" t="str">
        <f ca="true">+IF(OFFSET('Sanitation Data'!$F$29,0,10*ROW('Sanitation Data'!F177))="","",OFFSET('Sanitation Data'!$F$29,0,10*ROW('Sanitation Data'!F177)))</f>
        <v/>
      </c>
      <c r="CW183" s="272" t="str">
        <f ca="true">+IF(OFFSET('Sanitation Data'!$F$30,0,10*ROW('Sanitation Data'!F177))="","",OFFSET('Sanitation Data'!$F$30,0,10*ROW('Sanitation Data'!F177)))</f>
        <v/>
      </c>
      <c r="CX183" s="272" t="str">
        <f ca="true">+IF(OFFSET('Sanitation Data'!$F$31,0,10*ROW('Sanitation Data'!F177))="","",OFFSET('Sanitation Data'!$F$31,0,10*ROW('Sanitation Data'!F177)))</f>
        <v/>
      </c>
      <c r="CY183" s="272" t="str">
        <f ca="true">+IF(OFFSET('Sanitation Data'!$F$32,0,10*ROW('Sanitation Data'!F177))="","",OFFSET('Sanitation Data'!$F$32,0,10*ROW('Sanitation Data'!F177)))</f>
        <v/>
      </c>
      <c r="CZ183" s="272" t="str">
        <f ca="true">+IF(OFFSET('Sanitation Data'!$G$28,0,10*ROW('Sanitation Data'!G177))="","",OFFSET('Sanitation Data'!$G$28,0,10*ROW('Sanitation Data'!G177)))</f>
        <v/>
      </c>
      <c r="DA183" s="272" t="str">
        <f ca="true">+IF(OFFSET('Sanitation Data'!$G$29,0,10*ROW('Sanitation Data'!G177))="","",OFFSET('Sanitation Data'!$G$29,0,10*ROW('Sanitation Data'!G177)))</f>
        <v/>
      </c>
      <c r="DB183" s="272" t="str">
        <f ca="true">+IF(OFFSET('Sanitation Data'!$G$30,0,10*ROW('Sanitation Data'!G177))="","",OFFSET('Sanitation Data'!$G$30,0,10*ROW('Sanitation Data'!G177)))</f>
        <v/>
      </c>
      <c r="DC183" s="272" t="str">
        <f ca="true">+IF(OFFSET('Sanitation Data'!$G$31,0,10*ROW('Sanitation Data'!G177))="","",OFFSET('Sanitation Data'!$G$31,0,10*ROW('Sanitation Data'!G177)))</f>
        <v/>
      </c>
      <c r="DD183" s="272" t="str">
        <f ca="true">+IF(OFFSET('Sanitation Data'!$G$32,0,10*ROW('Sanitation Data'!G177))="","",OFFSET('Sanitation Data'!$G$32,0,10*ROW('Sanitation Data'!G177)))</f>
        <v/>
      </c>
      <c r="DE183" s="272" t="str">
        <f ca="true">+IF(OFFSET('Sanitation Data'!$H$28,0,10*ROW('Sanitation Data'!H177))="","",OFFSET('Sanitation Data'!$H$28,0,10*ROW('Sanitation Data'!H177)))</f>
        <v/>
      </c>
      <c r="DF183" s="272" t="str">
        <f ca="true">+IF(OFFSET('Sanitation Data'!$H$29,0,10*ROW('Sanitation Data'!H177))="","",OFFSET('Sanitation Data'!$H$29,0,10*ROW('Sanitation Data'!H177)))</f>
        <v/>
      </c>
      <c r="DG183" s="272" t="str">
        <f ca="true">+IF(OFFSET('Sanitation Data'!$H$30,0,10*ROW('Sanitation Data'!H177))="","",OFFSET('Sanitation Data'!$H$30,0,10*ROW('Sanitation Data'!H177)))</f>
        <v/>
      </c>
      <c r="DH183" s="272" t="str">
        <f ca="true">+IF(OFFSET('Sanitation Data'!$H$31,0,10*ROW('Sanitation Data'!H177))="","",OFFSET('Sanitation Data'!$H$31,0,10*ROW('Sanitation Data'!H177)))</f>
        <v/>
      </c>
      <c r="DI183" s="272" t="str">
        <f ca="true">+IF(OFFSET('Sanitation Data'!$H$32,0,10*ROW('Sanitation Data'!H177))="","",OFFSET('Sanitation Data'!$H$32,0,10*ROW('Sanitation Data'!H177)))</f>
        <v/>
      </c>
      <c r="DJ183" s="272" t="str">
        <f ca="true">+IF(OFFSET('Sanitation Data'!$I$28,0,10*ROW('Sanitation Data'!I177))="","",OFFSET('Sanitation Data'!$I$28,0,10*ROW('Sanitation Data'!I177)))</f>
        <v/>
      </c>
      <c r="DK183" s="272" t="str">
        <f ca="true">+IF(OFFSET('Sanitation Data'!$I$29,0,10*ROW('Sanitation Data'!I177))="","",OFFSET('Sanitation Data'!$I$29,0,10*ROW('Sanitation Data'!I177)))</f>
        <v/>
      </c>
      <c r="DL183" s="272" t="str">
        <f ca="true">+IF(OFFSET('Sanitation Data'!$I$30,0,10*ROW('Sanitation Data'!I177))="","",OFFSET('Sanitation Data'!$I$30,0,10*ROW('Sanitation Data'!I177)))</f>
        <v/>
      </c>
      <c r="DM183" s="272" t="str">
        <f ca="true">+IF(OFFSET('Sanitation Data'!$I$31,0,10*ROW('Sanitation Data'!I177))="","",OFFSET('Sanitation Data'!$I$31,0,10*ROW('Sanitation Data'!I177)))</f>
        <v/>
      </c>
      <c r="DN183" s="272" t="str">
        <f ca="true">+IF(OFFSET('Sanitation Data'!$I$32,0,10*ROW('Sanitation Data'!I177))="","",OFFSET('Sanitation Data'!$I$32,0,10*ROW('Sanitation Data'!I177)))</f>
        <v/>
      </c>
      <c r="DO183" s="272" t="str">
        <f ca="true">+IF(OFFSET('Hygiene Data'!$D$11,0,10*ROW('Hygiene Data'!D177))="","",OFFSET('Hygiene Data'!$D$11,0,10*ROW('Hygiene Data'!D177)))</f>
        <v/>
      </c>
      <c r="DP183" s="272" t="str">
        <f ca="true">+IF(OFFSET('Hygiene Data'!$D$12,0,10*ROW('Hygiene Data'!D177))="","",OFFSET('Hygiene Data'!$D$12,0,10*ROW('Hygiene Data'!D177)))</f>
        <v/>
      </c>
      <c r="DQ183" s="272" t="str">
        <f ca="true">+IF(OFFSET('Hygiene Data'!$D$13,0,10*ROW('Hygiene Data'!D177))="","",OFFSET('Hygiene Data'!$D$13,0,10*ROW('Hygiene Data'!D177)))</f>
        <v/>
      </c>
      <c r="DR183" s="272" t="str">
        <f ca="true">+IF(OFFSET('Hygiene Data'!$E$11,0,10*ROW('Hygiene Data'!E177))="","",OFFSET('Hygiene Data'!$E$11,0,10*ROW('Hygiene Data'!E177)))</f>
        <v/>
      </c>
      <c r="DS183" s="272" t="str">
        <f ca="true">+IF(OFFSET('Hygiene Data'!$E$12,0,10*ROW('Hygiene Data'!E177))="","",OFFSET('Hygiene Data'!$E$12,0,10*ROW('Hygiene Data'!E177)))</f>
        <v/>
      </c>
      <c r="DT183" s="272" t="str">
        <f ca="true">+IF(OFFSET('Hygiene Data'!$E$13,0,10*ROW('Hygiene Data'!E177))="","",OFFSET('Hygiene Data'!$E$13,0,10*ROW('Hygiene Data'!E177)))</f>
        <v/>
      </c>
      <c r="DU183" s="272" t="str">
        <f ca="true">+IF(OFFSET('Hygiene Data'!$F$11,0,10*ROW('Hygiene Data'!F177))="","",OFFSET('Hygiene Data'!$F$11,0,10*ROW('Hygiene Data'!F177)))</f>
        <v/>
      </c>
      <c r="DV183" s="272" t="str">
        <f ca="true">+IF(OFFSET('Hygiene Data'!$F$12,0,10*ROW('Hygiene Data'!F177))="","",OFFSET('Hygiene Data'!$F$12,0,10*ROW('Hygiene Data'!F177)))</f>
        <v/>
      </c>
      <c r="DW183" s="272" t="str">
        <f ca="true">+IF(OFFSET('Hygiene Data'!$F$13,0,10*ROW('Hygiene Data'!F177))="","",OFFSET('Hygiene Data'!$F$13,0,10*ROW('Hygiene Data'!F177)))</f>
        <v/>
      </c>
      <c r="DX183" s="272" t="str">
        <f ca="true">+IF(OFFSET('Hygiene Data'!$G$11,0,10*ROW('Hygiene Data'!G177))="","",OFFSET('Hygiene Data'!$G$11,0,10*ROW('Hygiene Data'!G177)))</f>
        <v/>
      </c>
      <c r="DY183" s="272" t="str">
        <f ca="true">+IF(OFFSET('Hygiene Data'!$G$12,0,10*ROW('Hygiene Data'!G177))="","",OFFSET('Hygiene Data'!$G$12,0,10*ROW('Hygiene Data'!G177)))</f>
        <v/>
      </c>
      <c r="DZ183" s="272" t="str">
        <f ca="true">+IF(OFFSET('Hygiene Data'!$G$13,0,10*ROW('Hygiene Data'!G177))="","",OFFSET('Hygiene Data'!$G$13,0,10*ROW('Hygiene Data'!G177)))</f>
        <v/>
      </c>
      <c r="EA183" s="272" t="str">
        <f ca="true">+IF(OFFSET('Hygiene Data'!$H$11,0,10*ROW('Hygiene Data'!H177))="","",OFFSET('Hygiene Data'!$H$11,0,10*ROW('Hygiene Data'!H177)))</f>
        <v/>
      </c>
      <c r="EB183" s="272" t="str">
        <f ca="true">+IF(OFFSET('Hygiene Data'!$H$12,0,10*ROW('Hygiene Data'!H177))="","",OFFSET('Hygiene Data'!$H$12,0,10*ROW('Hygiene Data'!H177)))</f>
        <v/>
      </c>
      <c r="EC183" s="272" t="str">
        <f ca="true">+IF(OFFSET('Hygiene Data'!$H$13,0,10*ROW('Hygiene Data'!H177))="","",OFFSET('Hygiene Data'!$H$13,0,10*ROW('Hygiene Data'!H177)))</f>
        <v/>
      </c>
      <c r="ED183" s="272" t="str">
        <f ca="true">+IF(OFFSET('Hygiene Data'!$I$11,0,10*ROW('Hygiene Data'!I177))="","",OFFSET('Hygiene Data'!$I$11,0,10*ROW('Hygiene Data'!I177)))</f>
        <v/>
      </c>
      <c r="EE183" s="272" t="str">
        <f ca="true">+IF(OFFSET('Hygiene Data'!$I$12,0,10*ROW('Hygiene Data'!I177))="","",OFFSET('Hygiene Data'!$I$12,0,10*ROW('Hygiene Data'!I177)))</f>
        <v/>
      </c>
      <c r="EF183" s="272" t="str">
        <f ca="true">+IF(OFFSET('Hygiene Data'!$I$13,0,10*ROW('Hygiene Data'!I177))="","",OFFSET('Hygiene Data'!$I$13,0,10*ROW('Hygiene Data'!I177)))</f>
        <v/>
      </c>
    </row>
    <row xmlns:x14ac="http://schemas.microsoft.com/office/spreadsheetml/2009/9/ac" r="184" x14ac:dyDescent="0.2">
      <c r="A184" s="36" t="str">
        <f ca="true">+IF(OFFSET('Water Data'!$B$2,0,10*ROW('Water Data'!E178))="","",OFFSET('Water Data'!$B$2,0,10*ROW('Water Data'!E178)))</f>
        <v/>
      </c>
      <c r="B184" s="36" t="str">
        <f ca="true">+IF(OFFSET('Water Data'!$C$2,0,10*ROW('Water Data'!F178))="","",OFFSET('Water Data'!$C$2,0,10*ROW('Water Data'!F178)))</f>
        <v/>
      </c>
      <c r="C184" s="328" t="str">
        <f t="shared" ca="true" si="2"/>
        <v/>
      </c>
      <c r="D184" s="93"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93"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93"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93"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93"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93"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93"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93"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93"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93"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93"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93"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93"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93"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93"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93"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93"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93"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94"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94"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94"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94"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94"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94"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94"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94"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94"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94"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94"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94"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94"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94"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94"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94"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94"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94"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94"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94"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94"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94"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94"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94"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94"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94"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94"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94"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94"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94"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95"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95"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95"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95"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95"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95"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95"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95"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95"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95"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95"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95"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95"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95"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95"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95"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95"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95"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72"/>
      <c r="BS184" s="272" t="str">
        <f ca="true">+IF(OFFSET('Water Data'!$D$27,0,10*ROW('Water Data'!D178))="","",OFFSET('Water Data'!$D$27,0,10*ROW('Water Data'!D178)))</f>
        <v/>
      </c>
      <c r="BT184" s="272" t="str">
        <f ca="true">+IF(OFFSET('Water Data'!$D$28,0,10*ROW('Water Data'!D178))="","",OFFSET('Water Data'!$D$28,0,10*ROW('Water Data'!D178)))</f>
        <v/>
      </c>
      <c r="BU184" s="272" t="str">
        <f ca="true">+IF(OFFSET('Water Data'!$D$29,0,10*ROW('Water Data'!D178))="","",OFFSET('Water Data'!$D$29,0,10*ROW('Water Data'!D178)))</f>
        <v/>
      </c>
      <c r="BV184" s="272" t="str">
        <f ca="true">+IF(OFFSET('Water Data'!$E$27,0,10*ROW('Water Data'!E178))="","",OFFSET('Water Data'!$E$27,0,10*ROW('Water Data'!E178)))</f>
        <v/>
      </c>
      <c r="BW184" s="272" t="str">
        <f ca="true">+IF(OFFSET('Water Data'!$E$28,0,10*ROW('Water Data'!E178))="","",OFFSET('Water Data'!$E$28,0,10*ROW('Water Data'!E178)))</f>
        <v/>
      </c>
      <c r="BX184" s="272" t="str">
        <f ca="true">+IF(OFFSET('Water Data'!$E$29,0,10*ROW('Water Data'!E178))="","",OFFSET('Water Data'!$E$29,0,10*ROW('Water Data'!E178)))</f>
        <v/>
      </c>
      <c r="BY184" s="272" t="str">
        <f ca="true">+IF(OFFSET('Water Data'!$F$27,0,10*ROW('Water Data'!F178))="","",OFFSET('Water Data'!$F$27,0,10*ROW('Water Data'!F178)))</f>
        <v/>
      </c>
      <c r="BZ184" s="272" t="str">
        <f ca="true">+IF(OFFSET('Water Data'!$F$28,0,10*ROW('Water Data'!F178))="","",OFFSET('Water Data'!$F$28,0,10*ROW('Water Data'!F178)))</f>
        <v/>
      </c>
      <c r="CA184" s="272" t="str">
        <f ca="true">+IF(OFFSET('Water Data'!$F$29,0,10*ROW('Water Data'!F178))="","",OFFSET('Water Data'!$F$29,0,10*ROW('Water Data'!F178)))</f>
        <v/>
      </c>
      <c r="CB184" s="272" t="str">
        <f ca="true">+IF(OFFSET('Water Data'!$G$27,0,10*ROW('Water Data'!G178))="","",OFFSET('Water Data'!$G$27,0,10*ROW('Water Data'!G178)))</f>
        <v/>
      </c>
      <c r="CC184" s="272" t="str">
        <f ca="true">+IF(OFFSET('Water Data'!$G$28,0,10*ROW('Water Data'!G178))="","",OFFSET('Water Data'!$G$28,0,10*ROW('Water Data'!G178)))</f>
        <v/>
      </c>
      <c r="CD184" s="272" t="str">
        <f ca="true">+IF(OFFSET('Water Data'!$G$29,0,10*ROW('Water Data'!G178))="","",OFFSET('Water Data'!$G$29,0,10*ROW('Water Data'!G178)))</f>
        <v/>
      </c>
      <c r="CE184" s="272" t="str">
        <f ca="true">+IF(OFFSET('Water Data'!$H$27,0,10*ROW('Water Data'!H178))="","",OFFSET('Water Data'!$H$27,0,10*ROW('Water Data'!H178)))</f>
        <v/>
      </c>
      <c r="CF184" s="272" t="str">
        <f ca="true">+IF(OFFSET('Water Data'!$H$28,0,10*ROW('Water Data'!H178))="","",OFFSET('Water Data'!$H$28,0,10*ROW('Water Data'!H178)))</f>
        <v/>
      </c>
      <c r="CG184" s="272" t="str">
        <f ca="true">+IF(OFFSET('Water Data'!$H$29,0,10*ROW('Water Data'!H178))="","",OFFSET('Water Data'!$H$29,0,10*ROW('Water Data'!H178)))</f>
        <v/>
      </c>
      <c r="CH184" s="272" t="str">
        <f ca="true">+IF(OFFSET('Water Data'!$I$27,0,10*ROW('Water Data'!I178))="","",OFFSET('Water Data'!$I$27,0,10*ROW('Water Data'!I178)))</f>
        <v/>
      </c>
      <c r="CI184" s="272" t="str">
        <f ca="true">+IF(OFFSET('Water Data'!$I$28,0,10*ROW('Water Data'!I178))="","",OFFSET('Water Data'!$I$28,0,10*ROW('Water Data'!I178)))</f>
        <v/>
      </c>
      <c r="CJ184" s="272" t="str">
        <f ca="true">+IF(OFFSET('Water Data'!$I$29,0,10*ROW('Water Data'!I178))="","",OFFSET('Water Data'!$I$29,0,10*ROW('Water Data'!I178)))</f>
        <v/>
      </c>
      <c r="CK184" s="272" t="str">
        <f ca="true">+IF(OFFSET('Sanitation Data'!$D$28,0,10*ROW('Sanitation Data'!D178))="","",OFFSET('Sanitation Data'!$D$28,0,10*ROW('Sanitation Data'!D178)))</f>
        <v/>
      </c>
      <c r="CL184" s="272" t="str">
        <f ca="true">+IF(OFFSET('Sanitation Data'!$D$29,0,10*ROW('Sanitation Data'!D178))="","",OFFSET('Sanitation Data'!$D$29,0,10*ROW('Sanitation Data'!D178)))</f>
        <v/>
      </c>
      <c r="CM184" s="272" t="str">
        <f ca="true">+IF(OFFSET('Sanitation Data'!$D$30,0,10*ROW('Sanitation Data'!D178))="","",OFFSET('Sanitation Data'!$D$30,0,10*ROW('Sanitation Data'!D178)))</f>
        <v/>
      </c>
      <c r="CN184" s="272" t="str">
        <f ca="true">+IF(OFFSET('Sanitation Data'!$D$31,0,10*ROW('Sanitation Data'!D178))="","",OFFSET('Sanitation Data'!$D$31,0,10*ROW('Sanitation Data'!D178)))</f>
        <v/>
      </c>
      <c r="CO184" s="272" t="str">
        <f ca="true">+IF(OFFSET('Sanitation Data'!$D$32,0,10*ROW('Sanitation Data'!D178))="","",OFFSET('Sanitation Data'!$D$32,0,10*ROW('Sanitation Data'!D178)))</f>
        <v/>
      </c>
      <c r="CP184" s="272" t="str">
        <f ca="true">+IF(OFFSET('Sanitation Data'!$E$28,0,10*ROW('Sanitation Data'!E178))="","",OFFSET('Sanitation Data'!$E$28,0,10*ROW('Sanitation Data'!E178)))</f>
        <v/>
      </c>
      <c r="CQ184" s="272" t="str">
        <f ca="true">+IF(OFFSET('Sanitation Data'!$E$29,0,10*ROW('Sanitation Data'!E178))="","",OFFSET('Sanitation Data'!$E$29,0,10*ROW('Sanitation Data'!E178)))</f>
        <v/>
      </c>
      <c r="CR184" s="272" t="str">
        <f ca="true">+IF(OFFSET('Sanitation Data'!$E$30,0,10*ROW('Sanitation Data'!E178))="","",OFFSET('Sanitation Data'!$E$30,0,10*ROW('Sanitation Data'!E178)))</f>
        <v/>
      </c>
      <c r="CS184" s="272" t="str">
        <f ca="true">+IF(OFFSET('Sanitation Data'!$E$31,0,10*ROW('Sanitation Data'!E178))="","",OFFSET('Sanitation Data'!$E$31,0,10*ROW('Sanitation Data'!E178)))</f>
        <v/>
      </c>
      <c r="CT184" s="272" t="str">
        <f ca="true">+IF(OFFSET('Sanitation Data'!$E$32,0,10*ROW('Sanitation Data'!E178))="","",OFFSET('Sanitation Data'!$E$32,0,10*ROW('Sanitation Data'!E178)))</f>
        <v/>
      </c>
      <c r="CU184" s="272" t="str">
        <f ca="true">+IF(OFFSET('Sanitation Data'!$F$28,0,10*ROW('Sanitation Data'!F178))="","",OFFSET('Sanitation Data'!$F$28,0,10*ROW('Sanitation Data'!F178)))</f>
        <v/>
      </c>
      <c r="CV184" s="272" t="str">
        <f ca="true">+IF(OFFSET('Sanitation Data'!$F$29,0,10*ROW('Sanitation Data'!F178))="","",OFFSET('Sanitation Data'!$F$29,0,10*ROW('Sanitation Data'!F178)))</f>
        <v/>
      </c>
      <c r="CW184" s="272" t="str">
        <f ca="true">+IF(OFFSET('Sanitation Data'!$F$30,0,10*ROW('Sanitation Data'!F178))="","",OFFSET('Sanitation Data'!$F$30,0,10*ROW('Sanitation Data'!F178)))</f>
        <v/>
      </c>
      <c r="CX184" s="272" t="str">
        <f ca="true">+IF(OFFSET('Sanitation Data'!$F$31,0,10*ROW('Sanitation Data'!F178))="","",OFFSET('Sanitation Data'!$F$31,0,10*ROW('Sanitation Data'!F178)))</f>
        <v/>
      </c>
      <c r="CY184" s="272" t="str">
        <f ca="true">+IF(OFFSET('Sanitation Data'!$F$32,0,10*ROW('Sanitation Data'!F178))="","",OFFSET('Sanitation Data'!$F$32,0,10*ROW('Sanitation Data'!F178)))</f>
        <v/>
      </c>
      <c r="CZ184" s="272" t="str">
        <f ca="true">+IF(OFFSET('Sanitation Data'!$G$28,0,10*ROW('Sanitation Data'!G178))="","",OFFSET('Sanitation Data'!$G$28,0,10*ROW('Sanitation Data'!G178)))</f>
        <v/>
      </c>
      <c r="DA184" s="272" t="str">
        <f ca="true">+IF(OFFSET('Sanitation Data'!$G$29,0,10*ROW('Sanitation Data'!G178))="","",OFFSET('Sanitation Data'!$G$29,0,10*ROW('Sanitation Data'!G178)))</f>
        <v/>
      </c>
      <c r="DB184" s="272" t="str">
        <f ca="true">+IF(OFFSET('Sanitation Data'!$G$30,0,10*ROW('Sanitation Data'!G178))="","",OFFSET('Sanitation Data'!$G$30,0,10*ROW('Sanitation Data'!G178)))</f>
        <v/>
      </c>
      <c r="DC184" s="272" t="str">
        <f ca="true">+IF(OFFSET('Sanitation Data'!$G$31,0,10*ROW('Sanitation Data'!G178))="","",OFFSET('Sanitation Data'!$G$31,0,10*ROW('Sanitation Data'!G178)))</f>
        <v/>
      </c>
      <c r="DD184" s="272" t="str">
        <f ca="true">+IF(OFFSET('Sanitation Data'!$G$32,0,10*ROW('Sanitation Data'!G178))="","",OFFSET('Sanitation Data'!$G$32,0,10*ROW('Sanitation Data'!G178)))</f>
        <v/>
      </c>
      <c r="DE184" s="272" t="str">
        <f ca="true">+IF(OFFSET('Sanitation Data'!$H$28,0,10*ROW('Sanitation Data'!H178))="","",OFFSET('Sanitation Data'!$H$28,0,10*ROW('Sanitation Data'!H178)))</f>
        <v/>
      </c>
      <c r="DF184" s="272" t="str">
        <f ca="true">+IF(OFFSET('Sanitation Data'!$H$29,0,10*ROW('Sanitation Data'!H178))="","",OFFSET('Sanitation Data'!$H$29,0,10*ROW('Sanitation Data'!H178)))</f>
        <v/>
      </c>
      <c r="DG184" s="272" t="str">
        <f ca="true">+IF(OFFSET('Sanitation Data'!$H$30,0,10*ROW('Sanitation Data'!H178))="","",OFFSET('Sanitation Data'!$H$30,0,10*ROW('Sanitation Data'!H178)))</f>
        <v/>
      </c>
      <c r="DH184" s="272" t="str">
        <f ca="true">+IF(OFFSET('Sanitation Data'!$H$31,0,10*ROW('Sanitation Data'!H178))="","",OFFSET('Sanitation Data'!$H$31,0,10*ROW('Sanitation Data'!H178)))</f>
        <v/>
      </c>
      <c r="DI184" s="272" t="str">
        <f ca="true">+IF(OFFSET('Sanitation Data'!$H$32,0,10*ROW('Sanitation Data'!H178))="","",OFFSET('Sanitation Data'!$H$32,0,10*ROW('Sanitation Data'!H178)))</f>
        <v/>
      </c>
      <c r="DJ184" s="272" t="str">
        <f ca="true">+IF(OFFSET('Sanitation Data'!$I$28,0,10*ROW('Sanitation Data'!I178))="","",OFFSET('Sanitation Data'!$I$28,0,10*ROW('Sanitation Data'!I178)))</f>
        <v/>
      </c>
      <c r="DK184" s="272" t="str">
        <f ca="true">+IF(OFFSET('Sanitation Data'!$I$29,0,10*ROW('Sanitation Data'!I178))="","",OFFSET('Sanitation Data'!$I$29,0,10*ROW('Sanitation Data'!I178)))</f>
        <v/>
      </c>
      <c r="DL184" s="272" t="str">
        <f ca="true">+IF(OFFSET('Sanitation Data'!$I$30,0,10*ROW('Sanitation Data'!I178))="","",OFFSET('Sanitation Data'!$I$30,0,10*ROW('Sanitation Data'!I178)))</f>
        <v/>
      </c>
      <c r="DM184" s="272" t="str">
        <f ca="true">+IF(OFFSET('Sanitation Data'!$I$31,0,10*ROW('Sanitation Data'!I178))="","",OFFSET('Sanitation Data'!$I$31,0,10*ROW('Sanitation Data'!I178)))</f>
        <v/>
      </c>
      <c r="DN184" s="272" t="str">
        <f ca="true">+IF(OFFSET('Sanitation Data'!$I$32,0,10*ROW('Sanitation Data'!I178))="","",OFFSET('Sanitation Data'!$I$32,0,10*ROW('Sanitation Data'!I178)))</f>
        <v/>
      </c>
      <c r="DO184" s="272" t="str">
        <f ca="true">+IF(OFFSET('Hygiene Data'!$D$11,0,10*ROW('Hygiene Data'!D178))="","",OFFSET('Hygiene Data'!$D$11,0,10*ROW('Hygiene Data'!D178)))</f>
        <v/>
      </c>
      <c r="DP184" s="272" t="str">
        <f ca="true">+IF(OFFSET('Hygiene Data'!$D$12,0,10*ROW('Hygiene Data'!D178))="","",OFFSET('Hygiene Data'!$D$12,0,10*ROW('Hygiene Data'!D178)))</f>
        <v/>
      </c>
      <c r="DQ184" s="272" t="str">
        <f ca="true">+IF(OFFSET('Hygiene Data'!$D$13,0,10*ROW('Hygiene Data'!D178))="","",OFFSET('Hygiene Data'!$D$13,0,10*ROW('Hygiene Data'!D178)))</f>
        <v/>
      </c>
      <c r="DR184" s="272" t="str">
        <f ca="true">+IF(OFFSET('Hygiene Data'!$E$11,0,10*ROW('Hygiene Data'!E178))="","",OFFSET('Hygiene Data'!$E$11,0,10*ROW('Hygiene Data'!E178)))</f>
        <v/>
      </c>
      <c r="DS184" s="272" t="str">
        <f ca="true">+IF(OFFSET('Hygiene Data'!$E$12,0,10*ROW('Hygiene Data'!E178))="","",OFFSET('Hygiene Data'!$E$12,0,10*ROW('Hygiene Data'!E178)))</f>
        <v/>
      </c>
      <c r="DT184" s="272" t="str">
        <f ca="true">+IF(OFFSET('Hygiene Data'!$E$13,0,10*ROW('Hygiene Data'!E178))="","",OFFSET('Hygiene Data'!$E$13,0,10*ROW('Hygiene Data'!E178)))</f>
        <v/>
      </c>
      <c r="DU184" s="272" t="str">
        <f ca="true">+IF(OFFSET('Hygiene Data'!$F$11,0,10*ROW('Hygiene Data'!F178))="","",OFFSET('Hygiene Data'!$F$11,0,10*ROW('Hygiene Data'!F178)))</f>
        <v/>
      </c>
      <c r="DV184" s="272" t="str">
        <f ca="true">+IF(OFFSET('Hygiene Data'!$F$12,0,10*ROW('Hygiene Data'!F178))="","",OFFSET('Hygiene Data'!$F$12,0,10*ROW('Hygiene Data'!F178)))</f>
        <v/>
      </c>
      <c r="DW184" s="272" t="str">
        <f ca="true">+IF(OFFSET('Hygiene Data'!$F$13,0,10*ROW('Hygiene Data'!F178))="","",OFFSET('Hygiene Data'!$F$13,0,10*ROW('Hygiene Data'!F178)))</f>
        <v/>
      </c>
      <c r="DX184" s="272" t="str">
        <f ca="true">+IF(OFFSET('Hygiene Data'!$G$11,0,10*ROW('Hygiene Data'!G178))="","",OFFSET('Hygiene Data'!$G$11,0,10*ROW('Hygiene Data'!G178)))</f>
        <v/>
      </c>
      <c r="DY184" s="272" t="str">
        <f ca="true">+IF(OFFSET('Hygiene Data'!$G$12,0,10*ROW('Hygiene Data'!G178))="","",OFFSET('Hygiene Data'!$G$12,0,10*ROW('Hygiene Data'!G178)))</f>
        <v/>
      </c>
      <c r="DZ184" s="272" t="str">
        <f ca="true">+IF(OFFSET('Hygiene Data'!$G$13,0,10*ROW('Hygiene Data'!G178))="","",OFFSET('Hygiene Data'!$G$13,0,10*ROW('Hygiene Data'!G178)))</f>
        <v/>
      </c>
      <c r="EA184" s="272" t="str">
        <f ca="true">+IF(OFFSET('Hygiene Data'!$H$11,0,10*ROW('Hygiene Data'!H178))="","",OFFSET('Hygiene Data'!$H$11,0,10*ROW('Hygiene Data'!H178)))</f>
        <v/>
      </c>
      <c r="EB184" s="272" t="str">
        <f ca="true">+IF(OFFSET('Hygiene Data'!$H$12,0,10*ROW('Hygiene Data'!H178))="","",OFFSET('Hygiene Data'!$H$12,0,10*ROW('Hygiene Data'!H178)))</f>
        <v/>
      </c>
      <c r="EC184" s="272" t="str">
        <f ca="true">+IF(OFFSET('Hygiene Data'!$H$13,0,10*ROW('Hygiene Data'!H178))="","",OFFSET('Hygiene Data'!$H$13,0,10*ROW('Hygiene Data'!H178)))</f>
        <v/>
      </c>
      <c r="ED184" s="272" t="str">
        <f ca="true">+IF(OFFSET('Hygiene Data'!$I$11,0,10*ROW('Hygiene Data'!I178))="","",OFFSET('Hygiene Data'!$I$11,0,10*ROW('Hygiene Data'!I178)))</f>
        <v/>
      </c>
      <c r="EE184" s="272" t="str">
        <f ca="true">+IF(OFFSET('Hygiene Data'!$I$12,0,10*ROW('Hygiene Data'!I178))="","",OFFSET('Hygiene Data'!$I$12,0,10*ROW('Hygiene Data'!I178)))</f>
        <v/>
      </c>
      <c r="EF184" s="272" t="str">
        <f ca="true">+IF(OFFSET('Hygiene Data'!$I$13,0,10*ROW('Hygiene Data'!I178))="","",OFFSET('Hygiene Data'!$I$13,0,10*ROW('Hygiene Data'!I178)))</f>
        <v/>
      </c>
    </row>
    <row xmlns:x14ac="http://schemas.microsoft.com/office/spreadsheetml/2009/9/ac" r="185" x14ac:dyDescent="0.2">
      <c r="A185" s="36" t="str">
        <f ca="true">+IF(OFFSET('Water Data'!$B$2,0,10*ROW('Water Data'!E179))="","",OFFSET('Water Data'!$B$2,0,10*ROW('Water Data'!E179)))</f>
        <v/>
      </c>
      <c r="B185" s="36" t="str">
        <f ca="true">+IF(OFFSET('Water Data'!$C$2,0,10*ROW('Water Data'!F179))="","",OFFSET('Water Data'!$C$2,0,10*ROW('Water Data'!F179)))</f>
        <v/>
      </c>
      <c r="C185" s="328" t="str">
        <f t="shared" ca="true" si="2"/>
        <v/>
      </c>
      <c r="D185" s="93"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93"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93"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93"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93"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93"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93"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93"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93"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93"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93"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93"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93"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93"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93"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93"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93"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93"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94"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94"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94"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94"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94"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94"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94"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94"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94"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94"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94"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94"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94"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94"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94"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94"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94"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94"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94"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94"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94"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94"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94"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94"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94"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94"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94"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94"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94"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94"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95"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95"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95"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95"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95"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95"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95"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95"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95"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95"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95"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95"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95"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95"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95"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95"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95"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95"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72"/>
      <c r="BS185" s="272" t="str">
        <f ca="true">+IF(OFFSET('Water Data'!$D$27,0,10*ROW('Water Data'!D179))="","",OFFSET('Water Data'!$D$27,0,10*ROW('Water Data'!D179)))</f>
        <v/>
      </c>
      <c r="BT185" s="272" t="str">
        <f ca="true">+IF(OFFSET('Water Data'!$D$28,0,10*ROW('Water Data'!D179))="","",OFFSET('Water Data'!$D$28,0,10*ROW('Water Data'!D179)))</f>
        <v/>
      </c>
      <c r="BU185" s="272" t="str">
        <f ca="true">+IF(OFFSET('Water Data'!$D$29,0,10*ROW('Water Data'!D179))="","",OFFSET('Water Data'!$D$29,0,10*ROW('Water Data'!D179)))</f>
        <v/>
      </c>
      <c r="BV185" s="272" t="str">
        <f ca="true">+IF(OFFSET('Water Data'!$E$27,0,10*ROW('Water Data'!E179))="","",OFFSET('Water Data'!$E$27,0,10*ROW('Water Data'!E179)))</f>
        <v/>
      </c>
      <c r="BW185" s="272" t="str">
        <f ca="true">+IF(OFFSET('Water Data'!$E$28,0,10*ROW('Water Data'!E179))="","",OFFSET('Water Data'!$E$28,0,10*ROW('Water Data'!E179)))</f>
        <v/>
      </c>
      <c r="BX185" s="272" t="str">
        <f ca="true">+IF(OFFSET('Water Data'!$E$29,0,10*ROW('Water Data'!E179))="","",OFFSET('Water Data'!$E$29,0,10*ROW('Water Data'!E179)))</f>
        <v/>
      </c>
      <c r="BY185" s="272" t="str">
        <f ca="true">+IF(OFFSET('Water Data'!$F$27,0,10*ROW('Water Data'!F179))="","",OFFSET('Water Data'!$F$27,0,10*ROW('Water Data'!F179)))</f>
        <v/>
      </c>
      <c r="BZ185" s="272" t="str">
        <f ca="true">+IF(OFFSET('Water Data'!$F$28,0,10*ROW('Water Data'!F179))="","",OFFSET('Water Data'!$F$28,0,10*ROW('Water Data'!F179)))</f>
        <v/>
      </c>
      <c r="CA185" s="272" t="str">
        <f ca="true">+IF(OFFSET('Water Data'!$F$29,0,10*ROW('Water Data'!F179))="","",OFFSET('Water Data'!$F$29,0,10*ROW('Water Data'!F179)))</f>
        <v/>
      </c>
      <c r="CB185" s="272" t="str">
        <f ca="true">+IF(OFFSET('Water Data'!$G$27,0,10*ROW('Water Data'!G179))="","",OFFSET('Water Data'!$G$27,0,10*ROW('Water Data'!G179)))</f>
        <v/>
      </c>
      <c r="CC185" s="272" t="str">
        <f ca="true">+IF(OFFSET('Water Data'!$G$28,0,10*ROW('Water Data'!G179))="","",OFFSET('Water Data'!$G$28,0,10*ROW('Water Data'!G179)))</f>
        <v/>
      </c>
      <c r="CD185" s="272" t="str">
        <f ca="true">+IF(OFFSET('Water Data'!$G$29,0,10*ROW('Water Data'!G179))="","",OFFSET('Water Data'!$G$29,0,10*ROW('Water Data'!G179)))</f>
        <v/>
      </c>
      <c r="CE185" s="272" t="str">
        <f ca="true">+IF(OFFSET('Water Data'!$H$27,0,10*ROW('Water Data'!H179))="","",OFFSET('Water Data'!$H$27,0,10*ROW('Water Data'!H179)))</f>
        <v/>
      </c>
      <c r="CF185" s="272" t="str">
        <f ca="true">+IF(OFFSET('Water Data'!$H$28,0,10*ROW('Water Data'!H179))="","",OFFSET('Water Data'!$H$28,0,10*ROW('Water Data'!H179)))</f>
        <v/>
      </c>
      <c r="CG185" s="272" t="str">
        <f ca="true">+IF(OFFSET('Water Data'!$H$29,0,10*ROW('Water Data'!H179))="","",OFFSET('Water Data'!$H$29,0,10*ROW('Water Data'!H179)))</f>
        <v/>
      </c>
      <c r="CH185" s="272" t="str">
        <f ca="true">+IF(OFFSET('Water Data'!$I$27,0,10*ROW('Water Data'!I179))="","",OFFSET('Water Data'!$I$27,0,10*ROW('Water Data'!I179)))</f>
        <v/>
      </c>
      <c r="CI185" s="272" t="str">
        <f ca="true">+IF(OFFSET('Water Data'!$I$28,0,10*ROW('Water Data'!I179))="","",OFFSET('Water Data'!$I$28,0,10*ROW('Water Data'!I179)))</f>
        <v/>
      </c>
      <c r="CJ185" s="272" t="str">
        <f ca="true">+IF(OFFSET('Water Data'!$I$29,0,10*ROW('Water Data'!I179))="","",OFFSET('Water Data'!$I$29,0,10*ROW('Water Data'!I179)))</f>
        <v/>
      </c>
      <c r="CK185" s="272" t="str">
        <f ca="true">+IF(OFFSET('Sanitation Data'!$D$28,0,10*ROW('Sanitation Data'!D179))="","",OFFSET('Sanitation Data'!$D$28,0,10*ROW('Sanitation Data'!D179)))</f>
        <v/>
      </c>
      <c r="CL185" s="272" t="str">
        <f ca="true">+IF(OFFSET('Sanitation Data'!$D$29,0,10*ROW('Sanitation Data'!D179))="","",OFFSET('Sanitation Data'!$D$29,0,10*ROW('Sanitation Data'!D179)))</f>
        <v/>
      </c>
      <c r="CM185" s="272" t="str">
        <f ca="true">+IF(OFFSET('Sanitation Data'!$D$30,0,10*ROW('Sanitation Data'!D179))="","",OFFSET('Sanitation Data'!$D$30,0,10*ROW('Sanitation Data'!D179)))</f>
        <v/>
      </c>
      <c r="CN185" s="272" t="str">
        <f ca="true">+IF(OFFSET('Sanitation Data'!$D$31,0,10*ROW('Sanitation Data'!D179))="","",OFFSET('Sanitation Data'!$D$31,0,10*ROW('Sanitation Data'!D179)))</f>
        <v/>
      </c>
      <c r="CO185" s="272" t="str">
        <f ca="true">+IF(OFFSET('Sanitation Data'!$D$32,0,10*ROW('Sanitation Data'!D179))="","",OFFSET('Sanitation Data'!$D$32,0,10*ROW('Sanitation Data'!D179)))</f>
        <v/>
      </c>
      <c r="CP185" s="272" t="str">
        <f ca="true">+IF(OFFSET('Sanitation Data'!$E$28,0,10*ROW('Sanitation Data'!E179))="","",OFFSET('Sanitation Data'!$E$28,0,10*ROW('Sanitation Data'!E179)))</f>
        <v/>
      </c>
      <c r="CQ185" s="272" t="str">
        <f ca="true">+IF(OFFSET('Sanitation Data'!$E$29,0,10*ROW('Sanitation Data'!E179))="","",OFFSET('Sanitation Data'!$E$29,0,10*ROW('Sanitation Data'!E179)))</f>
        <v/>
      </c>
      <c r="CR185" s="272" t="str">
        <f ca="true">+IF(OFFSET('Sanitation Data'!$E$30,0,10*ROW('Sanitation Data'!E179))="","",OFFSET('Sanitation Data'!$E$30,0,10*ROW('Sanitation Data'!E179)))</f>
        <v/>
      </c>
      <c r="CS185" s="272" t="str">
        <f ca="true">+IF(OFFSET('Sanitation Data'!$E$31,0,10*ROW('Sanitation Data'!E179))="","",OFFSET('Sanitation Data'!$E$31,0,10*ROW('Sanitation Data'!E179)))</f>
        <v/>
      </c>
      <c r="CT185" s="272" t="str">
        <f ca="true">+IF(OFFSET('Sanitation Data'!$E$32,0,10*ROW('Sanitation Data'!E179))="","",OFFSET('Sanitation Data'!$E$32,0,10*ROW('Sanitation Data'!E179)))</f>
        <v/>
      </c>
      <c r="CU185" s="272" t="str">
        <f ca="true">+IF(OFFSET('Sanitation Data'!$F$28,0,10*ROW('Sanitation Data'!F179))="","",OFFSET('Sanitation Data'!$F$28,0,10*ROW('Sanitation Data'!F179)))</f>
        <v/>
      </c>
      <c r="CV185" s="272" t="str">
        <f ca="true">+IF(OFFSET('Sanitation Data'!$F$29,0,10*ROW('Sanitation Data'!F179))="","",OFFSET('Sanitation Data'!$F$29,0,10*ROW('Sanitation Data'!F179)))</f>
        <v/>
      </c>
      <c r="CW185" s="272" t="str">
        <f ca="true">+IF(OFFSET('Sanitation Data'!$F$30,0,10*ROW('Sanitation Data'!F179))="","",OFFSET('Sanitation Data'!$F$30,0,10*ROW('Sanitation Data'!F179)))</f>
        <v/>
      </c>
      <c r="CX185" s="272" t="str">
        <f ca="true">+IF(OFFSET('Sanitation Data'!$F$31,0,10*ROW('Sanitation Data'!F179))="","",OFFSET('Sanitation Data'!$F$31,0,10*ROW('Sanitation Data'!F179)))</f>
        <v/>
      </c>
      <c r="CY185" s="272" t="str">
        <f ca="true">+IF(OFFSET('Sanitation Data'!$F$32,0,10*ROW('Sanitation Data'!F179))="","",OFFSET('Sanitation Data'!$F$32,0,10*ROW('Sanitation Data'!F179)))</f>
        <v/>
      </c>
      <c r="CZ185" s="272" t="str">
        <f ca="true">+IF(OFFSET('Sanitation Data'!$G$28,0,10*ROW('Sanitation Data'!G179))="","",OFFSET('Sanitation Data'!$G$28,0,10*ROW('Sanitation Data'!G179)))</f>
        <v/>
      </c>
      <c r="DA185" s="272" t="str">
        <f ca="true">+IF(OFFSET('Sanitation Data'!$G$29,0,10*ROW('Sanitation Data'!G179))="","",OFFSET('Sanitation Data'!$G$29,0,10*ROW('Sanitation Data'!G179)))</f>
        <v/>
      </c>
      <c r="DB185" s="272" t="str">
        <f ca="true">+IF(OFFSET('Sanitation Data'!$G$30,0,10*ROW('Sanitation Data'!G179))="","",OFFSET('Sanitation Data'!$G$30,0,10*ROW('Sanitation Data'!G179)))</f>
        <v/>
      </c>
      <c r="DC185" s="272" t="str">
        <f ca="true">+IF(OFFSET('Sanitation Data'!$G$31,0,10*ROW('Sanitation Data'!G179))="","",OFFSET('Sanitation Data'!$G$31,0,10*ROW('Sanitation Data'!G179)))</f>
        <v/>
      </c>
      <c r="DD185" s="272" t="str">
        <f ca="true">+IF(OFFSET('Sanitation Data'!$G$32,0,10*ROW('Sanitation Data'!G179))="","",OFFSET('Sanitation Data'!$G$32,0,10*ROW('Sanitation Data'!G179)))</f>
        <v/>
      </c>
      <c r="DE185" s="272" t="str">
        <f ca="true">+IF(OFFSET('Sanitation Data'!$H$28,0,10*ROW('Sanitation Data'!H179))="","",OFFSET('Sanitation Data'!$H$28,0,10*ROW('Sanitation Data'!H179)))</f>
        <v/>
      </c>
      <c r="DF185" s="272" t="str">
        <f ca="true">+IF(OFFSET('Sanitation Data'!$H$29,0,10*ROW('Sanitation Data'!H179))="","",OFFSET('Sanitation Data'!$H$29,0,10*ROW('Sanitation Data'!H179)))</f>
        <v/>
      </c>
      <c r="DG185" s="272" t="str">
        <f ca="true">+IF(OFFSET('Sanitation Data'!$H$30,0,10*ROW('Sanitation Data'!H179))="","",OFFSET('Sanitation Data'!$H$30,0,10*ROW('Sanitation Data'!H179)))</f>
        <v/>
      </c>
      <c r="DH185" s="272" t="str">
        <f ca="true">+IF(OFFSET('Sanitation Data'!$H$31,0,10*ROW('Sanitation Data'!H179))="","",OFFSET('Sanitation Data'!$H$31,0,10*ROW('Sanitation Data'!H179)))</f>
        <v/>
      </c>
      <c r="DI185" s="272" t="str">
        <f ca="true">+IF(OFFSET('Sanitation Data'!$H$32,0,10*ROW('Sanitation Data'!H179))="","",OFFSET('Sanitation Data'!$H$32,0,10*ROW('Sanitation Data'!H179)))</f>
        <v/>
      </c>
      <c r="DJ185" s="272" t="str">
        <f ca="true">+IF(OFFSET('Sanitation Data'!$I$28,0,10*ROW('Sanitation Data'!I179))="","",OFFSET('Sanitation Data'!$I$28,0,10*ROW('Sanitation Data'!I179)))</f>
        <v/>
      </c>
      <c r="DK185" s="272" t="str">
        <f ca="true">+IF(OFFSET('Sanitation Data'!$I$29,0,10*ROW('Sanitation Data'!I179))="","",OFFSET('Sanitation Data'!$I$29,0,10*ROW('Sanitation Data'!I179)))</f>
        <v/>
      </c>
      <c r="DL185" s="272" t="str">
        <f ca="true">+IF(OFFSET('Sanitation Data'!$I$30,0,10*ROW('Sanitation Data'!I179))="","",OFFSET('Sanitation Data'!$I$30,0,10*ROW('Sanitation Data'!I179)))</f>
        <v/>
      </c>
      <c r="DM185" s="272" t="str">
        <f ca="true">+IF(OFFSET('Sanitation Data'!$I$31,0,10*ROW('Sanitation Data'!I179))="","",OFFSET('Sanitation Data'!$I$31,0,10*ROW('Sanitation Data'!I179)))</f>
        <v/>
      </c>
      <c r="DN185" s="272" t="str">
        <f ca="true">+IF(OFFSET('Sanitation Data'!$I$32,0,10*ROW('Sanitation Data'!I179))="","",OFFSET('Sanitation Data'!$I$32,0,10*ROW('Sanitation Data'!I179)))</f>
        <v/>
      </c>
      <c r="DO185" s="272" t="str">
        <f ca="true">+IF(OFFSET('Hygiene Data'!$D$11,0,10*ROW('Hygiene Data'!D179))="","",OFFSET('Hygiene Data'!$D$11,0,10*ROW('Hygiene Data'!D179)))</f>
        <v/>
      </c>
      <c r="DP185" s="272" t="str">
        <f ca="true">+IF(OFFSET('Hygiene Data'!$D$12,0,10*ROW('Hygiene Data'!D179))="","",OFFSET('Hygiene Data'!$D$12,0,10*ROW('Hygiene Data'!D179)))</f>
        <v/>
      </c>
      <c r="DQ185" s="272" t="str">
        <f ca="true">+IF(OFFSET('Hygiene Data'!$D$13,0,10*ROW('Hygiene Data'!D179))="","",OFFSET('Hygiene Data'!$D$13,0,10*ROW('Hygiene Data'!D179)))</f>
        <v/>
      </c>
      <c r="DR185" s="272" t="str">
        <f ca="true">+IF(OFFSET('Hygiene Data'!$E$11,0,10*ROW('Hygiene Data'!E179))="","",OFFSET('Hygiene Data'!$E$11,0,10*ROW('Hygiene Data'!E179)))</f>
        <v/>
      </c>
      <c r="DS185" s="272" t="str">
        <f ca="true">+IF(OFFSET('Hygiene Data'!$E$12,0,10*ROW('Hygiene Data'!E179))="","",OFFSET('Hygiene Data'!$E$12,0,10*ROW('Hygiene Data'!E179)))</f>
        <v/>
      </c>
      <c r="DT185" s="272" t="str">
        <f ca="true">+IF(OFFSET('Hygiene Data'!$E$13,0,10*ROW('Hygiene Data'!E179))="","",OFFSET('Hygiene Data'!$E$13,0,10*ROW('Hygiene Data'!E179)))</f>
        <v/>
      </c>
      <c r="DU185" s="272" t="str">
        <f ca="true">+IF(OFFSET('Hygiene Data'!$F$11,0,10*ROW('Hygiene Data'!F179))="","",OFFSET('Hygiene Data'!$F$11,0,10*ROW('Hygiene Data'!F179)))</f>
        <v/>
      </c>
      <c r="DV185" s="272" t="str">
        <f ca="true">+IF(OFFSET('Hygiene Data'!$F$12,0,10*ROW('Hygiene Data'!F179))="","",OFFSET('Hygiene Data'!$F$12,0,10*ROW('Hygiene Data'!F179)))</f>
        <v/>
      </c>
      <c r="DW185" s="272" t="str">
        <f ca="true">+IF(OFFSET('Hygiene Data'!$F$13,0,10*ROW('Hygiene Data'!F179))="","",OFFSET('Hygiene Data'!$F$13,0,10*ROW('Hygiene Data'!F179)))</f>
        <v/>
      </c>
      <c r="DX185" s="272" t="str">
        <f ca="true">+IF(OFFSET('Hygiene Data'!$G$11,0,10*ROW('Hygiene Data'!G179))="","",OFFSET('Hygiene Data'!$G$11,0,10*ROW('Hygiene Data'!G179)))</f>
        <v/>
      </c>
      <c r="DY185" s="272" t="str">
        <f ca="true">+IF(OFFSET('Hygiene Data'!$G$12,0,10*ROW('Hygiene Data'!G179))="","",OFFSET('Hygiene Data'!$G$12,0,10*ROW('Hygiene Data'!G179)))</f>
        <v/>
      </c>
      <c r="DZ185" s="272" t="str">
        <f ca="true">+IF(OFFSET('Hygiene Data'!$G$13,0,10*ROW('Hygiene Data'!G179))="","",OFFSET('Hygiene Data'!$G$13,0,10*ROW('Hygiene Data'!G179)))</f>
        <v/>
      </c>
      <c r="EA185" s="272" t="str">
        <f ca="true">+IF(OFFSET('Hygiene Data'!$H$11,0,10*ROW('Hygiene Data'!H179))="","",OFFSET('Hygiene Data'!$H$11,0,10*ROW('Hygiene Data'!H179)))</f>
        <v/>
      </c>
      <c r="EB185" s="272" t="str">
        <f ca="true">+IF(OFFSET('Hygiene Data'!$H$12,0,10*ROW('Hygiene Data'!H179))="","",OFFSET('Hygiene Data'!$H$12,0,10*ROW('Hygiene Data'!H179)))</f>
        <v/>
      </c>
      <c r="EC185" s="272" t="str">
        <f ca="true">+IF(OFFSET('Hygiene Data'!$H$13,0,10*ROW('Hygiene Data'!H179))="","",OFFSET('Hygiene Data'!$H$13,0,10*ROW('Hygiene Data'!H179)))</f>
        <v/>
      </c>
      <c r="ED185" s="272" t="str">
        <f ca="true">+IF(OFFSET('Hygiene Data'!$I$11,0,10*ROW('Hygiene Data'!I179))="","",OFFSET('Hygiene Data'!$I$11,0,10*ROW('Hygiene Data'!I179)))</f>
        <v/>
      </c>
      <c r="EE185" s="272" t="str">
        <f ca="true">+IF(OFFSET('Hygiene Data'!$I$12,0,10*ROW('Hygiene Data'!I179))="","",OFFSET('Hygiene Data'!$I$12,0,10*ROW('Hygiene Data'!I179)))</f>
        <v/>
      </c>
      <c r="EF185" s="272" t="str">
        <f ca="true">+IF(OFFSET('Hygiene Data'!$I$13,0,10*ROW('Hygiene Data'!I179))="","",OFFSET('Hygiene Data'!$I$13,0,10*ROW('Hygiene Data'!I179)))</f>
        <v/>
      </c>
    </row>
    <row xmlns:x14ac="http://schemas.microsoft.com/office/spreadsheetml/2009/9/ac" r="186" x14ac:dyDescent="0.2">
      <c r="A186" s="36" t="str">
        <f ca="true">+IF(OFFSET('Water Data'!$B$2,0,10*ROW('Water Data'!E180))="","",OFFSET('Water Data'!$B$2,0,10*ROW('Water Data'!E180)))</f>
        <v/>
      </c>
      <c r="B186" s="36" t="str">
        <f ca="true">+IF(OFFSET('Water Data'!$C$2,0,10*ROW('Water Data'!F180))="","",OFFSET('Water Data'!$C$2,0,10*ROW('Water Data'!F180)))</f>
        <v/>
      </c>
      <c r="C186" s="328" t="str">
        <f t="shared" ca="true" si="2"/>
        <v/>
      </c>
      <c r="D186" s="93"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93"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93"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93"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93"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93"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93"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93"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93"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93"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93"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93"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93"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93"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93"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93"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93"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93"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94"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94"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94"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94"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94"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94"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94"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94"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94"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94"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94"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94"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94"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94"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94"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94"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94"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94"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94"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94"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94"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94"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94"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94"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94"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94"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94"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94"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94"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94"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95"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95"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95"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95"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95"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95"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95"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95"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95"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95"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95"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95"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95"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95"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95"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95"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95"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95"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72"/>
      <c r="BS186" s="272" t="str">
        <f ca="true">+IF(OFFSET('Water Data'!$D$27,0,10*ROW('Water Data'!D180))="","",OFFSET('Water Data'!$D$27,0,10*ROW('Water Data'!D180)))</f>
        <v/>
      </c>
      <c r="BT186" s="272" t="str">
        <f ca="true">+IF(OFFSET('Water Data'!$D$28,0,10*ROW('Water Data'!D180))="","",OFFSET('Water Data'!$D$28,0,10*ROW('Water Data'!D180)))</f>
        <v/>
      </c>
      <c r="BU186" s="272" t="str">
        <f ca="true">+IF(OFFSET('Water Data'!$D$29,0,10*ROW('Water Data'!D180))="","",OFFSET('Water Data'!$D$29,0,10*ROW('Water Data'!D180)))</f>
        <v/>
      </c>
      <c r="BV186" s="272" t="str">
        <f ca="true">+IF(OFFSET('Water Data'!$E$27,0,10*ROW('Water Data'!E180))="","",OFFSET('Water Data'!$E$27,0,10*ROW('Water Data'!E180)))</f>
        <v/>
      </c>
      <c r="BW186" s="272" t="str">
        <f ca="true">+IF(OFFSET('Water Data'!$E$28,0,10*ROW('Water Data'!E180))="","",OFFSET('Water Data'!$E$28,0,10*ROW('Water Data'!E180)))</f>
        <v/>
      </c>
      <c r="BX186" s="272" t="str">
        <f ca="true">+IF(OFFSET('Water Data'!$E$29,0,10*ROW('Water Data'!E180))="","",OFFSET('Water Data'!$E$29,0,10*ROW('Water Data'!E180)))</f>
        <v/>
      </c>
      <c r="BY186" s="272" t="str">
        <f ca="true">+IF(OFFSET('Water Data'!$F$27,0,10*ROW('Water Data'!F180))="","",OFFSET('Water Data'!$F$27,0,10*ROW('Water Data'!F180)))</f>
        <v/>
      </c>
      <c r="BZ186" s="272" t="str">
        <f ca="true">+IF(OFFSET('Water Data'!$F$28,0,10*ROW('Water Data'!F180))="","",OFFSET('Water Data'!$F$28,0,10*ROW('Water Data'!F180)))</f>
        <v/>
      </c>
      <c r="CA186" s="272" t="str">
        <f ca="true">+IF(OFFSET('Water Data'!$F$29,0,10*ROW('Water Data'!F180))="","",OFFSET('Water Data'!$F$29,0,10*ROW('Water Data'!F180)))</f>
        <v/>
      </c>
      <c r="CB186" s="272" t="str">
        <f ca="true">+IF(OFFSET('Water Data'!$G$27,0,10*ROW('Water Data'!G180))="","",OFFSET('Water Data'!$G$27,0,10*ROW('Water Data'!G180)))</f>
        <v/>
      </c>
      <c r="CC186" s="272" t="str">
        <f ca="true">+IF(OFFSET('Water Data'!$G$28,0,10*ROW('Water Data'!G180))="","",OFFSET('Water Data'!$G$28,0,10*ROW('Water Data'!G180)))</f>
        <v/>
      </c>
      <c r="CD186" s="272" t="str">
        <f ca="true">+IF(OFFSET('Water Data'!$G$29,0,10*ROW('Water Data'!G180))="","",OFFSET('Water Data'!$G$29,0,10*ROW('Water Data'!G180)))</f>
        <v/>
      </c>
      <c r="CE186" s="272" t="str">
        <f ca="true">+IF(OFFSET('Water Data'!$H$27,0,10*ROW('Water Data'!H180))="","",OFFSET('Water Data'!$H$27,0,10*ROW('Water Data'!H180)))</f>
        <v/>
      </c>
      <c r="CF186" s="272" t="str">
        <f ca="true">+IF(OFFSET('Water Data'!$H$28,0,10*ROW('Water Data'!H180))="","",OFFSET('Water Data'!$H$28,0,10*ROW('Water Data'!H180)))</f>
        <v/>
      </c>
      <c r="CG186" s="272" t="str">
        <f ca="true">+IF(OFFSET('Water Data'!$H$29,0,10*ROW('Water Data'!H180))="","",OFFSET('Water Data'!$H$29,0,10*ROW('Water Data'!H180)))</f>
        <v/>
      </c>
      <c r="CH186" s="272" t="str">
        <f ca="true">+IF(OFFSET('Water Data'!$I$27,0,10*ROW('Water Data'!I180))="","",OFFSET('Water Data'!$I$27,0,10*ROW('Water Data'!I180)))</f>
        <v/>
      </c>
      <c r="CI186" s="272" t="str">
        <f ca="true">+IF(OFFSET('Water Data'!$I$28,0,10*ROW('Water Data'!I180))="","",OFFSET('Water Data'!$I$28,0,10*ROW('Water Data'!I180)))</f>
        <v/>
      </c>
      <c r="CJ186" s="272" t="str">
        <f ca="true">+IF(OFFSET('Water Data'!$I$29,0,10*ROW('Water Data'!I180))="","",OFFSET('Water Data'!$I$29,0,10*ROW('Water Data'!I180)))</f>
        <v/>
      </c>
      <c r="CK186" s="272" t="str">
        <f ca="true">+IF(OFFSET('Sanitation Data'!$D$28,0,10*ROW('Sanitation Data'!D180))="","",OFFSET('Sanitation Data'!$D$28,0,10*ROW('Sanitation Data'!D180)))</f>
        <v/>
      </c>
      <c r="CL186" s="272" t="str">
        <f ca="true">+IF(OFFSET('Sanitation Data'!$D$29,0,10*ROW('Sanitation Data'!D180))="","",OFFSET('Sanitation Data'!$D$29,0,10*ROW('Sanitation Data'!D180)))</f>
        <v/>
      </c>
      <c r="CM186" s="272" t="str">
        <f ca="true">+IF(OFFSET('Sanitation Data'!$D$30,0,10*ROW('Sanitation Data'!D180))="","",OFFSET('Sanitation Data'!$D$30,0,10*ROW('Sanitation Data'!D180)))</f>
        <v/>
      </c>
      <c r="CN186" s="272" t="str">
        <f ca="true">+IF(OFFSET('Sanitation Data'!$D$31,0,10*ROW('Sanitation Data'!D180))="","",OFFSET('Sanitation Data'!$D$31,0,10*ROW('Sanitation Data'!D180)))</f>
        <v/>
      </c>
      <c r="CO186" s="272" t="str">
        <f ca="true">+IF(OFFSET('Sanitation Data'!$D$32,0,10*ROW('Sanitation Data'!D180))="","",OFFSET('Sanitation Data'!$D$32,0,10*ROW('Sanitation Data'!D180)))</f>
        <v/>
      </c>
      <c r="CP186" s="272" t="str">
        <f ca="true">+IF(OFFSET('Sanitation Data'!$E$28,0,10*ROW('Sanitation Data'!E180))="","",OFFSET('Sanitation Data'!$E$28,0,10*ROW('Sanitation Data'!E180)))</f>
        <v/>
      </c>
      <c r="CQ186" s="272" t="str">
        <f ca="true">+IF(OFFSET('Sanitation Data'!$E$29,0,10*ROW('Sanitation Data'!E180))="","",OFFSET('Sanitation Data'!$E$29,0,10*ROW('Sanitation Data'!E180)))</f>
        <v/>
      </c>
      <c r="CR186" s="272" t="str">
        <f ca="true">+IF(OFFSET('Sanitation Data'!$E$30,0,10*ROW('Sanitation Data'!E180))="","",OFFSET('Sanitation Data'!$E$30,0,10*ROW('Sanitation Data'!E180)))</f>
        <v/>
      </c>
      <c r="CS186" s="272" t="str">
        <f ca="true">+IF(OFFSET('Sanitation Data'!$E$31,0,10*ROW('Sanitation Data'!E180))="","",OFFSET('Sanitation Data'!$E$31,0,10*ROW('Sanitation Data'!E180)))</f>
        <v/>
      </c>
      <c r="CT186" s="272" t="str">
        <f ca="true">+IF(OFFSET('Sanitation Data'!$E$32,0,10*ROW('Sanitation Data'!E180))="","",OFFSET('Sanitation Data'!$E$32,0,10*ROW('Sanitation Data'!E180)))</f>
        <v/>
      </c>
      <c r="CU186" s="272" t="str">
        <f ca="true">+IF(OFFSET('Sanitation Data'!$F$28,0,10*ROW('Sanitation Data'!F180))="","",OFFSET('Sanitation Data'!$F$28,0,10*ROW('Sanitation Data'!F180)))</f>
        <v/>
      </c>
      <c r="CV186" s="272" t="str">
        <f ca="true">+IF(OFFSET('Sanitation Data'!$F$29,0,10*ROW('Sanitation Data'!F180))="","",OFFSET('Sanitation Data'!$F$29,0,10*ROW('Sanitation Data'!F180)))</f>
        <v/>
      </c>
      <c r="CW186" s="272" t="str">
        <f ca="true">+IF(OFFSET('Sanitation Data'!$F$30,0,10*ROW('Sanitation Data'!F180))="","",OFFSET('Sanitation Data'!$F$30,0,10*ROW('Sanitation Data'!F180)))</f>
        <v/>
      </c>
      <c r="CX186" s="272" t="str">
        <f ca="true">+IF(OFFSET('Sanitation Data'!$F$31,0,10*ROW('Sanitation Data'!F180))="","",OFFSET('Sanitation Data'!$F$31,0,10*ROW('Sanitation Data'!F180)))</f>
        <v/>
      </c>
      <c r="CY186" s="272" t="str">
        <f ca="true">+IF(OFFSET('Sanitation Data'!$F$32,0,10*ROW('Sanitation Data'!F180))="","",OFFSET('Sanitation Data'!$F$32,0,10*ROW('Sanitation Data'!F180)))</f>
        <v/>
      </c>
      <c r="CZ186" s="272" t="str">
        <f ca="true">+IF(OFFSET('Sanitation Data'!$G$28,0,10*ROW('Sanitation Data'!G180))="","",OFFSET('Sanitation Data'!$G$28,0,10*ROW('Sanitation Data'!G180)))</f>
        <v/>
      </c>
      <c r="DA186" s="272" t="str">
        <f ca="true">+IF(OFFSET('Sanitation Data'!$G$29,0,10*ROW('Sanitation Data'!G180))="","",OFFSET('Sanitation Data'!$G$29,0,10*ROW('Sanitation Data'!G180)))</f>
        <v/>
      </c>
      <c r="DB186" s="272" t="str">
        <f ca="true">+IF(OFFSET('Sanitation Data'!$G$30,0,10*ROW('Sanitation Data'!G180))="","",OFFSET('Sanitation Data'!$G$30,0,10*ROW('Sanitation Data'!G180)))</f>
        <v/>
      </c>
      <c r="DC186" s="272" t="str">
        <f ca="true">+IF(OFFSET('Sanitation Data'!$G$31,0,10*ROW('Sanitation Data'!G180))="","",OFFSET('Sanitation Data'!$G$31,0,10*ROW('Sanitation Data'!G180)))</f>
        <v/>
      </c>
      <c r="DD186" s="272" t="str">
        <f ca="true">+IF(OFFSET('Sanitation Data'!$G$32,0,10*ROW('Sanitation Data'!G180))="","",OFFSET('Sanitation Data'!$G$32,0,10*ROW('Sanitation Data'!G180)))</f>
        <v/>
      </c>
      <c r="DE186" s="272" t="str">
        <f ca="true">+IF(OFFSET('Sanitation Data'!$H$28,0,10*ROW('Sanitation Data'!H180))="","",OFFSET('Sanitation Data'!$H$28,0,10*ROW('Sanitation Data'!H180)))</f>
        <v/>
      </c>
      <c r="DF186" s="272" t="str">
        <f ca="true">+IF(OFFSET('Sanitation Data'!$H$29,0,10*ROW('Sanitation Data'!H180))="","",OFFSET('Sanitation Data'!$H$29,0,10*ROW('Sanitation Data'!H180)))</f>
        <v/>
      </c>
      <c r="DG186" s="272" t="str">
        <f ca="true">+IF(OFFSET('Sanitation Data'!$H$30,0,10*ROW('Sanitation Data'!H180))="","",OFFSET('Sanitation Data'!$H$30,0,10*ROW('Sanitation Data'!H180)))</f>
        <v/>
      </c>
      <c r="DH186" s="272" t="str">
        <f ca="true">+IF(OFFSET('Sanitation Data'!$H$31,0,10*ROW('Sanitation Data'!H180))="","",OFFSET('Sanitation Data'!$H$31,0,10*ROW('Sanitation Data'!H180)))</f>
        <v/>
      </c>
      <c r="DI186" s="272" t="str">
        <f ca="true">+IF(OFFSET('Sanitation Data'!$H$32,0,10*ROW('Sanitation Data'!H180))="","",OFFSET('Sanitation Data'!$H$32,0,10*ROW('Sanitation Data'!H180)))</f>
        <v/>
      </c>
      <c r="DJ186" s="272" t="str">
        <f ca="true">+IF(OFFSET('Sanitation Data'!$I$28,0,10*ROW('Sanitation Data'!I180))="","",OFFSET('Sanitation Data'!$I$28,0,10*ROW('Sanitation Data'!I180)))</f>
        <v/>
      </c>
      <c r="DK186" s="272" t="str">
        <f ca="true">+IF(OFFSET('Sanitation Data'!$I$29,0,10*ROW('Sanitation Data'!I180))="","",OFFSET('Sanitation Data'!$I$29,0,10*ROW('Sanitation Data'!I180)))</f>
        <v/>
      </c>
      <c r="DL186" s="272" t="str">
        <f ca="true">+IF(OFFSET('Sanitation Data'!$I$30,0,10*ROW('Sanitation Data'!I180))="","",OFFSET('Sanitation Data'!$I$30,0,10*ROW('Sanitation Data'!I180)))</f>
        <v/>
      </c>
      <c r="DM186" s="272" t="str">
        <f ca="true">+IF(OFFSET('Sanitation Data'!$I$31,0,10*ROW('Sanitation Data'!I180))="","",OFFSET('Sanitation Data'!$I$31,0,10*ROW('Sanitation Data'!I180)))</f>
        <v/>
      </c>
      <c r="DN186" s="272" t="str">
        <f ca="true">+IF(OFFSET('Sanitation Data'!$I$32,0,10*ROW('Sanitation Data'!I180))="","",OFFSET('Sanitation Data'!$I$32,0,10*ROW('Sanitation Data'!I180)))</f>
        <v/>
      </c>
      <c r="DO186" s="272" t="str">
        <f ca="true">+IF(OFFSET('Hygiene Data'!$D$11,0,10*ROW('Hygiene Data'!D180))="","",OFFSET('Hygiene Data'!$D$11,0,10*ROW('Hygiene Data'!D180)))</f>
        <v/>
      </c>
      <c r="DP186" s="272" t="str">
        <f ca="true">+IF(OFFSET('Hygiene Data'!$D$12,0,10*ROW('Hygiene Data'!D180))="","",OFFSET('Hygiene Data'!$D$12,0,10*ROW('Hygiene Data'!D180)))</f>
        <v/>
      </c>
      <c r="DQ186" s="272" t="str">
        <f ca="true">+IF(OFFSET('Hygiene Data'!$D$13,0,10*ROW('Hygiene Data'!D180))="","",OFFSET('Hygiene Data'!$D$13,0,10*ROW('Hygiene Data'!D180)))</f>
        <v/>
      </c>
      <c r="DR186" s="272" t="str">
        <f ca="true">+IF(OFFSET('Hygiene Data'!$E$11,0,10*ROW('Hygiene Data'!E180))="","",OFFSET('Hygiene Data'!$E$11,0,10*ROW('Hygiene Data'!E180)))</f>
        <v/>
      </c>
      <c r="DS186" s="272" t="str">
        <f ca="true">+IF(OFFSET('Hygiene Data'!$E$12,0,10*ROW('Hygiene Data'!E180))="","",OFFSET('Hygiene Data'!$E$12,0,10*ROW('Hygiene Data'!E180)))</f>
        <v/>
      </c>
      <c r="DT186" s="272" t="str">
        <f ca="true">+IF(OFFSET('Hygiene Data'!$E$13,0,10*ROW('Hygiene Data'!E180))="","",OFFSET('Hygiene Data'!$E$13,0,10*ROW('Hygiene Data'!E180)))</f>
        <v/>
      </c>
      <c r="DU186" s="272" t="str">
        <f ca="true">+IF(OFFSET('Hygiene Data'!$F$11,0,10*ROW('Hygiene Data'!F180))="","",OFFSET('Hygiene Data'!$F$11,0,10*ROW('Hygiene Data'!F180)))</f>
        <v/>
      </c>
      <c r="DV186" s="272" t="str">
        <f ca="true">+IF(OFFSET('Hygiene Data'!$F$12,0,10*ROW('Hygiene Data'!F180))="","",OFFSET('Hygiene Data'!$F$12,0,10*ROW('Hygiene Data'!F180)))</f>
        <v/>
      </c>
      <c r="DW186" s="272" t="str">
        <f ca="true">+IF(OFFSET('Hygiene Data'!$F$13,0,10*ROW('Hygiene Data'!F180))="","",OFFSET('Hygiene Data'!$F$13,0,10*ROW('Hygiene Data'!F180)))</f>
        <v/>
      </c>
      <c r="DX186" s="272" t="str">
        <f ca="true">+IF(OFFSET('Hygiene Data'!$G$11,0,10*ROW('Hygiene Data'!G180))="","",OFFSET('Hygiene Data'!$G$11,0,10*ROW('Hygiene Data'!G180)))</f>
        <v/>
      </c>
      <c r="DY186" s="272" t="str">
        <f ca="true">+IF(OFFSET('Hygiene Data'!$G$12,0,10*ROW('Hygiene Data'!G180))="","",OFFSET('Hygiene Data'!$G$12,0,10*ROW('Hygiene Data'!G180)))</f>
        <v/>
      </c>
      <c r="DZ186" s="272" t="str">
        <f ca="true">+IF(OFFSET('Hygiene Data'!$G$13,0,10*ROW('Hygiene Data'!G180))="","",OFFSET('Hygiene Data'!$G$13,0,10*ROW('Hygiene Data'!G180)))</f>
        <v/>
      </c>
      <c r="EA186" s="272" t="str">
        <f ca="true">+IF(OFFSET('Hygiene Data'!$H$11,0,10*ROW('Hygiene Data'!H180))="","",OFFSET('Hygiene Data'!$H$11,0,10*ROW('Hygiene Data'!H180)))</f>
        <v/>
      </c>
      <c r="EB186" s="272" t="str">
        <f ca="true">+IF(OFFSET('Hygiene Data'!$H$12,0,10*ROW('Hygiene Data'!H180))="","",OFFSET('Hygiene Data'!$H$12,0,10*ROW('Hygiene Data'!H180)))</f>
        <v/>
      </c>
      <c r="EC186" s="272" t="str">
        <f ca="true">+IF(OFFSET('Hygiene Data'!$H$13,0,10*ROW('Hygiene Data'!H180))="","",OFFSET('Hygiene Data'!$H$13,0,10*ROW('Hygiene Data'!H180)))</f>
        <v/>
      </c>
      <c r="ED186" s="272" t="str">
        <f ca="true">+IF(OFFSET('Hygiene Data'!$I$11,0,10*ROW('Hygiene Data'!I180))="","",OFFSET('Hygiene Data'!$I$11,0,10*ROW('Hygiene Data'!I180)))</f>
        <v/>
      </c>
      <c r="EE186" s="272" t="str">
        <f ca="true">+IF(OFFSET('Hygiene Data'!$I$12,0,10*ROW('Hygiene Data'!I180))="","",OFFSET('Hygiene Data'!$I$12,0,10*ROW('Hygiene Data'!I180)))</f>
        <v/>
      </c>
      <c r="EF186" s="272" t="str">
        <f ca="true">+IF(OFFSET('Hygiene Data'!$I$13,0,10*ROW('Hygiene Data'!I180))="","",OFFSET('Hygiene Data'!$I$13,0,10*ROW('Hygiene Data'!I180)))</f>
        <v/>
      </c>
    </row>
    <row xmlns:x14ac="http://schemas.microsoft.com/office/spreadsheetml/2009/9/ac" r="187" x14ac:dyDescent="0.2">
      <c r="A187" s="36" t="str">
        <f ca="true">+IF(OFFSET('Water Data'!$B$2,0,10*ROW('Water Data'!E181))="","",OFFSET('Water Data'!$B$2,0,10*ROW('Water Data'!E181)))</f>
        <v/>
      </c>
      <c r="B187" s="36" t="str">
        <f ca="true">+IF(OFFSET('Water Data'!$C$2,0,10*ROW('Water Data'!F181))="","",OFFSET('Water Data'!$C$2,0,10*ROW('Water Data'!F181)))</f>
        <v/>
      </c>
      <c r="C187" s="328" t="str">
        <f t="shared" ca="true" si="2"/>
        <v/>
      </c>
      <c r="D187" s="93"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93"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93"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93"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93"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93"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93"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93"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93"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93"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93"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93"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93"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93"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93"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93"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93"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93"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94"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94"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94"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94"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94"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94"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94"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94"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94"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94"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94"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94"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94"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94"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94"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94"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94"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94"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94"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94"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94"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94"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94"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94"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94"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94"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94"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94"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94"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94"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95"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95"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95"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95"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95"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95"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95"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95"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95"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95"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95"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95"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95"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95"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95"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95"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95"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95"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72"/>
      <c r="BS187" s="272" t="str">
        <f ca="true">+IF(OFFSET('Water Data'!$D$27,0,10*ROW('Water Data'!D181))="","",OFFSET('Water Data'!$D$27,0,10*ROW('Water Data'!D181)))</f>
        <v/>
      </c>
      <c r="BT187" s="272" t="str">
        <f ca="true">+IF(OFFSET('Water Data'!$D$28,0,10*ROW('Water Data'!D181))="","",OFFSET('Water Data'!$D$28,0,10*ROW('Water Data'!D181)))</f>
        <v/>
      </c>
      <c r="BU187" s="272" t="str">
        <f ca="true">+IF(OFFSET('Water Data'!$D$29,0,10*ROW('Water Data'!D181))="","",OFFSET('Water Data'!$D$29,0,10*ROW('Water Data'!D181)))</f>
        <v/>
      </c>
      <c r="BV187" s="272" t="str">
        <f ca="true">+IF(OFFSET('Water Data'!$E$27,0,10*ROW('Water Data'!E181))="","",OFFSET('Water Data'!$E$27,0,10*ROW('Water Data'!E181)))</f>
        <v/>
      </c>
      <c r="BW187" s="272" t="str">
        <f ca="true">+IF(OFFSET('Water Data'!$E$28,0,10*ROW('Water Data'!E181))="","",OFFSET('Water Data'!$E$28,0,10*ROW('Water Data'!E181)))</f>
        <v/>
      </c>
      <c r="BX187" s="272" t="str">
        <f ca="true">+IF(OFFSET('Water Data'!$E$29,0,10*ROW('Water Data'!E181))="","",OFFSET('Water Data'!$E$29,0,10*ROW('Water Data'!E181)))</f>
        <v/>
      </c>
      <c r="BY187" s="272" t="str">
        <f ca="true">+IF(OFFSET('Water Data'!$F$27,0,10*ROW('Water Data'!F181))="","",OFFSET('Water Data'!$F$27,0,10*ROW('Water Data'!F181)))</f>
        <v/>
      </c>
      <c r="BZ187" s="272" t="str">
        <f ca="true">+IF(OFFSET('Water Data'!$F$28,0,10*ROW('Water Data'!F181))="","",OFFSET('Water Data'!$F$28,0,10*ROW('Water Data'!F181)))</f>
        <v/>
      </c>
      <c r="CA187" s="272" t="str">
        <f ca="true">+IF(OFFSET('Water Data'!$F$29,0,10*ROW('Water Data'!F181))="","",OFFSET('Water Data'!$F$29,0,10*ROW('Water Data'!F181)))</f>
        <v/>
      </c>
      <c r="CB187" s="272" t="str">
        <f ca="true">+IF(OFFSET('Water Data'!$G$27,0,10*ROW('Water Data'!G181))="","",OFFSET('Water Data'!$G$27,0,10*ROW('Water Data'!G181)))</f>
        <v/>
      </c>
      <c r="CC187" s="272" t="str">
        <f ca="true">+IF(OFFSET('Water Data'!$G$28,0,10*ROW('Water Data'!G181))="","",OFFSET('Water Data'!$G$28,0,10*ROW('Water Data'!G181)))</f>
        <v/>
      </c>
      <c r="CD187" s="272" t="str">
        <f ca="true">+IF(OFFSET('Water Data'!$G$29,0,10*ROW('Water Data'!G181))="","",OFFSET('Water Data'!$G$29,0,10*ROW('Water Data'!G181)))</f>
        <v/>
      </c>
      <c r="CE187" s="272" t="str">
        <f ca="true">+IF(OFFSET('Water Data'!$H$27,0,10*ROW('Water Data'!H181))="","",OFFSET('Water Data'!$H$27,0,10*ROW('Water Data'!H181)))</f>
        <v/>
      </c>
      <c r="CF187" s="272" t="str">
        <f ca="true">+IF(OFFSET('Water Data'!$H$28,0,10*ROW('Water Data'!H181))="","",OFFSET('Water Data'!$H$28,0,10*ROW('Water Data'!H181)))</f>
        <v/>
      </c>
      <c r="CG187" s="272" t="str">
        <f ca="true">+IF(OFFSET('Water Data'!$H$29,0,10*ROW('Water Data'!H181))="","",OFFSET('Water Data'!$H$29,0,10*ROW('Water Data'!H181)))</f>
        <v/>
      </c>
      <c r="CH187" s="272" t="str">
        <f ca="true">+IF(OFFSET('Water Data'!$I$27,0,10*ROW('Water Data'!I181))="","",OFFSET('Water Data'!$I$27,0,10*ROW('Water Data'!I181)))</f>
        <v/>
      </c>
      <c r="CI187" s="272" t="str">
        <f ca="true">+IF(OFFSET('Water Data'!$I$28,0,10*ROW('Water Data'!I181))="","",OFFSET('Water Data'!$I$28,0,10*ROW('Water Data'!I181)))</f>
        <v/>
      </c>
      <c r="CJ187" s="272" t="str">
        <f ca="true">+IF(OFFSET('Water Data'!$I$29,0,10*ROW('Water Data'!I181))="","",OFFSET('Water Data'!$I$29,0,10*ROW('Water Data'!I181)))</f>
        <v/>
      </c>
      <c r="CK187" s="272" t="str">
        <f ca="true">+IF(OFFSET('Sanitation Data'!$D$28,0,10*ROW('Sanitation Data'!D181))="","",OFFSET('Sanitation Data'!$D$28,0,10*ROW('Sanitation Data'!D181)))</f>
        <v/>
      </c>
      <c r="CL187" s="272" t="str">
        <f ca="true">+IF(OFFSET('Sanitation Data'!$D$29,0,10*ROW('Sanitation Data'!D181))="","",OFFSET('Sanitation Data'!$D$29,0,10*ROW('Sanitation Data'!D181)))</f>
        <v/>
      </c>
      <c r="CM187" s="272" t="str">
        <f ca="true">+IF(OFFSET('Sanitation Data'!$D$30,0,10*ROW('Sanitation Data'!D181))="","",OFFSET('Sanitation Data'!$D$30,0,10*ROW('Sanitation Data'!D181)))</f>
        <v/>
      </c>
      <c r="CN187" s="272" t="str">
        <f ca="true">+IF(OFFSET('Sanitation Data'!$D$31,0,10*ROW('Sanitation Data'!D181))="","",OFFSET('Sanitation Data'!$D$31,0,10*ROW('Sanitation Data'!D181)))</f>
        <v/>
      </c>
      <c r="CO187" s="272" t="str">
        <f ca="true">+IF(OFFSET('Sanitation Data'!$D$32,0,10*ROW('Sanitation Data'!D181))="","",OFFSET('Sanitation Data'!$D$32,0,10*ROW('Sanitation Data'!D181)))</f>
        <v/>
      </c>
      <c r="CP187" s="272" t="str">
        <f ca="true">+IF(OFFSET('Sanitation Data'!$E$28,0,10*ROW('Sanitation Data'!E181))="","",OFFSET('Sanitation Data'!$E$28,0,10*ROW('Sanitation Data'!E181)))</f>
        <v/>
      </c>
      <c r="CQ187" s="272" t="str">
        <f ca="true">+IF(OFFSET('Sanitation Data'!$E$29,0,10*ROW('Sanitation Data'!E181))="","",OFFSET('Sanitation Data'!$E$29,0,10*ROW('Sanitation Data'!E181)))</f>
        <v/>
      </c>
      <c r="CR187" s="272" t="str">
        <f ca="true">+IF(OFFSET('Sanitation Data'!$E$30,0,10*ROW('Sanitation Data'!E181))="","",OFFSET('Sanitation Data'!$E$30,0,10*ROW('Sanitation Data'!E181)))</f>
        <v/>
      </c>
      <c r="CS187" s="272" t="str">
        <f ca="true">+IF(OFFSET('Sanitation Data'!$E$31,0,10*ROW('Sanitation Data'!E181))="","",OFFSET('Sanitation Data'!$E$31,0,10*ROW('Sanitation Data'!E181)))</f>
        <v/>
      </c>
      <c r="CT187" s="272" t="str">
        <f ca="true">+IF(OFFSET('Sanitation Data'!$E$32,0,10*ROW('Sanitation Data'!E181))="","",OFFSET('Sanitation Data'!$E$32,0,10*ROW('Sanitation Data'!E181)))</f>
        <v/>
      </c>
      <c r="CU187" s="272" t="str">
        <f ca="true">+IF(OFFSET('Sanitation Data'!$F$28,0,10*ROW('Sanitation Data'!F181))="","",OFFSET('Sanitation Data'!$F$28,0,10*ROW('Sanitation Data'!F181)))</f>
        <v/>
      </c>
      <c r="CV187" s="272" t="str">
        <f ca="true">+IF(OFFSET('Sanitation Data'!$F$29,0,10*ROW('Sanitation Data'!F181))="","",OFFSET('Sanitation Data'!$F$29,0,10*ROW('Sanitation Data'!F181)))</f>
        <v/>
      </c>
      <c r="CW187" s="272" t="str">
        <f ca="true">+IF(OFFSET('Sanitation Data'!$F$30,0,10*ROW('Sanitation Data'!F181))="","",OFFSET('Sanitation Data'!$F$30,0,10*ROW('Sanitation Data'!F181)))</f>
        <v/>
      </c>
      <c r="CX187" s="272" t="str">
        <f ca="true">+IF(OFFSET('Sanitation Data'!$F$31,0,10*ROW('Sanitation Data'!F181))="","",OFFSET('Sanitation Data'!$F$31,0,10*ROW('Sanitation Data'!F181)))</f>
        <v/>
      </c>
      <c r="CY187" s="272" t="str">
        <f ca="true">+IF(OFFSET('Sanitation Data'!$F$32,0,10*ROW('Sanitation Data'!F181))="","",OFFSET('Sanitation Data'!$F$32,0,10*ROW('Sanitation Data'!F181)))</f>
        <v/>
      </c>
      <c r="CZ187" s="272" t="str">
        <f ca="true">+IF(OFFSET('Sanitation Data'!$G$28,0,10*ROW('Sanitation Data'!G181))="","",OFFSET('Sanitation Data'!$G$28,0,10*ROW('Sanitation Data'!G181)))</f>
        <v/>
      </c>
      <c r="DA187" s="272" t="str">
        <f ca="true">+IF(OFFSET('Sanitation Data'!$G$29,0,10*ROW('Sanitation Data'!G181))="","",OFFSET('Sanitation Data'!$G$29,0,10*ROW('Sanitation Data'!G181)))</f>
        <v/>
      </c>
      <c r="DB187" s="272" t="str">
        <f ca="true">+IF(OFFSET('Sanitation Data'!$G$30,0,10*ROW('Sanitation Data'!G181))="","",OFFSET('Sanitation Data'!$G$30,0,10*ROW('Sanitation Data'!G181)))</f>
        <v/>
      </c>
      <c r="DC187" s="272" t="str">
        <f ca="true">+IF(OFFSET('Sanitation Data'!$G$31,0,10*ROW('Sanitation Data'!G181))="","",OFFSET('Sanitation Data'!$G$31,0,10*ROW('Sanitation Data'!G181)))</f>
        <v/>
      </c>
      <c r="DD187" s="272" t="str">
        <f ca="true">+IF(OFFSET('Sanitation Data'!$G$32,0,10*ROW('Sanitation Data'!G181))="","",OFFSET('Sanitation Data'!$G$32,0,10*ROW('Sanitation Data'!G181)))</f>
        <v/>
      </c>
      <c r="DE187" s="272" t="str">
        <f ca="true">+IF(OFFSET('Sanitation Data'!$H$28,0,10*ROW('Sanitation Data'!H181))="","",OFFSET('Sanitation Data'!$H$28,0,10*ROW('Sanitation Data'!H181)))</f>
        <v/>
      </c>
      <c r="DF187" s="272" t="str">
        <f ca="true">+IF(OFFSET('Sanitation Data'!$H$29,0,10*ROW('Sanitation Data'!H181))="","",OFFSET('Sanitation Data'!$H$29,0,10*ROW('Sanitation Data'!H181)))</f>
        <v/>
      </c>
      <c r="DG187" s="272" t="str">
        <f ca="true">+IF(OFFSET('Sanitation Data'!$H$30,0,10*ROW('Sanitation Data'!H181))="","",OFFSET('Sanitation Data'!$H$30,0,10*ROW('Sanitation Data'!H181)))</f>
        <v/>
      </c>
      <c r="DH187" s="272" t="str">
        <f ca="true">+IF(OFFSET('Sanitation Data'!$H$31,0,10*ROW('Sanitation Data'!H181))="","",OFFSET('Sanitation Data'!$H$31,0,10*ROW('Sanitation Data'!H181)))</f>
        <v/>
      </c>
      <c r="DI187" s="272" t="str">
        <f ca="true">+IF(OFFSET('Sanitation Data'!$H$32,0,10*ROW('Sanitation Data'!H181))="","",OFFSET('Sanitation Data'!$H$32,0,10*ROW('Sanitation Data'!H181)))</f>
        <v/>
      </c>
      <c r="DJ187" s="272" t="str">
        <f ca="true">+IF(OFFSET('Sanitation Data'!$I$28,0,10*ROW('Sanitation Data'!I181))="","",OFFSET('Sanitation Data'!$I$28,0,10*ROW('Sanitation Data'!I181)))</f>
        <v/>
      </c>
      <c r="DK187" s="272" t="str">
        <f ca="true">+IF(OFFSET('Sanitation Data'!$I$29,0,10*ROW('Sanitation Data'!I181))="","",OFFSET('Sanitation Data'!$I$29,0,10*ROW('Sanitation Data'!I181)))</f>
        <v/>
      </c>
      <c r="DL187" s="272" t="str">
        <f ca="true">+IF(OFFSET('Sanitation Data'!$I$30,0,10*ROW('Sanitation Data'!I181))="","",OFFSET('Sanitation Data'!$I$30,0,10*ROW('Sanitation Data'!I181)))</f>
        <v/>
      </c>
      <c r="DM187" s="272" t="str">
        <f ca="true">+IF(OFFSET('Sanitation Data'!$I$31,0,10*ROW('Sanitation Data'!I181))="","",OFFSET('Sanitation Data'!$I$31,0,10*ROW('Sanitation Data'!I181)))</f>
        <v/>
      </c>
      <c r="DN187" s="272" t="str">
        <f ca="true">+IF(OFFSET('Sanitation Data'!$I$32,0,10*ROW('Sanitation Data'!I181))="","",OFFSET('Sanitation Data'!$I$32,0,10*ROW('Sanitation Data'!I181)))</f>
        <v/>
      </c>
      <c r="DO187" s="272" t="str">
        <f ca="true">+IF(OFFSET('Hygiene Data'!$D$11,0,10*ROW('Hygiene Data'!D181))="","",OFFSET('Hygiene Data'!$D$11,0,10*ROW('Hygiene Data'!D181)))</f>
        <v/>
      </c>
      <c r="DP187" s="272" t="str">
        <f ca="true">+IF(OFFSET('Hygiene Data'!$D$12,0,10*ROW('Hygiene Data'!D181))="","",OFFSET('Hygiene Data'!$D$12,0,10*ROW('Hygiene Data'!D181)))</f>
        <v/>
      </c>
      <c r="DQ187" s="272" t="str">
        <f ca="true">+IF(OFFSET('Hygiene Data'!$D$13,0,10*ROW('Hygiene Data'!D181))="","",OFFSET('Hygiene Data'!$D$13,0,10*ROW('Hygiene Data'!D181)))</f>
        <v/>
      </c>
      <c r="DR187" s="272" t="str">
        <f ca="true">+IF(OFFSET('Hygiene Data'!$E$11,0,10*ROW('Hygiene Data'!E181))="","",OFFSET('Hygiene Data'!$E$11,0,10*ROW('Hygiene Data'!E181)))</f>
        <v/>
      </c>
      <c r="DS187" s="272" t="str">
        <f ca="true">+IF(OFFSET('Hygiene Data'!$E$12,0,10*ROW('Hygiene Data'!E181))="","",OFFSET('Hygiene Data'!$E$12,0,10*ROW('Hygiene Data'!E181)))</f>
        <v/>
      </c>
      <c r="DT187" s="272" t="str">
        <f ca="true">+IF(OFFSET('Hygiene Data'!$E$13,0,10*ROW('Hygiene Data'!E181))="","",OFFSET('Hygiene Data'!$E$13,0,10*ROW('Hygiene Data'!E181)))</f>
        <v/>
      </c>
      <c r="DU187" s="272" t="str">
        <f ca="true">+IF(OFFSET('Hygiene Data'!$F$11,0,10*ROW('Hygiene Data'!F181))="","",OFFSET('Hygiene Data'!$F$11,0,10*ROW('Hygiene Data'!F181)))</f>
        <v/>
      </c>
      <c r="DV187" s="272" t="str">
        <f ca="true">+IF(OFFSET('Hygiene Data'!$F$12,0,10*ROW('Hygiene Data'!F181))="","",OFFSET('Hygiene Data'!$F$12,0,10*ROW('Hygiene Data'!F181)))</f>
        <v/>
      </c>
      <c r="DW187" s="272" t="str">
        <f ca="true">+IF(OFFSET('Hygiene Data'!$F$13,0,10*ROW('Hygiene Data'!F181))="","",OFFSET('Hygiene Data'!$F$13,0,10*ROW('Hygiene Data'!F181)))</f>
        <v/>
      </c>
      <c r="DX187" s="272" t="str">
        <f ca="true">+IF(OFFSET('Hygiene Data'!$G$11,0,10*ROW('Hygiene Data'!G181))="","",OFFSET('Hygiene Data'!$G$11,0,10*ROW('Hygiene Data'!G181)))</f>
        <v/>
      </c>
      <c r="DY187" s="272" t="str">
        <f ca="true">+IF(OFFSET('Hygiene Data'!$G$12,0,10*ROW('Hygiene Data'!G181))="","",OFFSET('Hygiene Data'!$G$12,0,10*ROW('Hygiene Data'!G181)))</f>
        <v/>
      </c>
      <c r="DZ187" s="272" t="str">
        <f ca="true">+IF(OFFSET('Hygiene Data'!$G$13,0,10*ROW('Hygiene Data'!G181))="","",OFFSET('Hygiene Data'!$G$13,0,10*ROW('Hygiene Data'!G181)))</f>
        <v/>
      </c>
      <c r="EA187" s="272" t="str">
        <f ca="true">+IF(OFFSET('Hygiene Data'!$H$11,0,10*ROW('Hygiene Data'!H181))="","",OFFSET('Hygiene Data'!$H$11,0,10*ROW('Hygiene Data'!H181)))</f>
        <v/>
      </c>
      <c r="EB187" s="272" t="str">
        <f ca="true">+IF(OFFSET('Hygiene Data'!$H$12,0,10*ROW('Hygiene Data'!H181))="","",OFFSET('Hygiene Data'!$H$12,0,10*ROW('Hygiene Data'!H181)))</f>
        <v/>
      </c>
      <c r="EC187" s="272" t="str">
        <f ca="true">+IF(OFFSET('Hygiene Data'!$H$13,0,10*ROW('Hygiene Data'!H181))="","",OFFSET('Hygiene Data'!$H$13,0,10*ROW('Hygiene Data'!H181)))</f>
        <v/>
      </c>
      <c r="ED187" s="272" t="str">
        <f ca="true">+IF(OFFSET('Hygiene Data'!$I$11,0,10*ROW('Hygiene Data'!I181))="","",OFFSET('Hygiene Data'!$I$11,0,10*ROW('Hygiene Data'!I181)))</f>
        <v/>
      </c>
      <c r="EE187" s="272" t="str">
        <f ca="true">+IF(OFFSET('Hygiene Data'!$I$12,0,10*ROW('Hygiene Data'!I181))="","",OFFSET('Hygiene Data'!$I$12,0,10*ROW('Hygiene Data'!I181)))</f>
        <v/>
      </c>
      <c r="EF187" s="272" t="str">
        <f ca="true">+IF(OFFSET('Hygiene Data'!$I$13,0,10*ROW('Hygiene Data'!I181))="","",OFFSET('Hygiene Data'!$I$13,0,10*ROW('Hygiene Data'!I181)))</f>
        <v/>
      </c>
    </row>
    <row xmlns:x14ac="http://schemas.microsoft.com/office/spreadsheetml/2009/9/ac" r="188" x14ac:dyDescent="0.2">
      <c r="A188" s="36" t="str">
        <f ca="true">+IF(OFFSET('Water Data'!$B$2,0,10*ROW('Water Data'!E182))="","",OFFSET('Water Data'!$B$2,0,10*ROW('Water Data'!E182)))</f>
        <v/>
      </c>
      <c r="B188" s="36" t="str">
        <f ca="true">+IF(OFFSET('Water Data'!$C$2,0,10*ROW('Water Data'!F182))="","",OFFSET('Water Data'!$C$2,0,10*ROW('Water Data'!F182)))</f>
        <v/>
      </c>
      <c r="C188" s="328" t="str">
        <f t="shared" ca="true" si="2"/>
        <v/>
      </c>
      <c r="D188" s="93"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93"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93"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93"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93"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93"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93"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93"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93"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93"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93"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93"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93"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93"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93"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93"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93"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93"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94"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94"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94"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94"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94"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94"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94"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94"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94"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94"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94"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94"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94"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94"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94"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94"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94"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94"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94"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94"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94"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94"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94"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94"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94"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94"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94"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94"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94"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94"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95"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95"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95"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95"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95"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95"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95"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95"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95"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95"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95"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95"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95"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95"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95"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95"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95"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95"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72"/>
      <c r="BS188" s="272" t="str">
        <f ca="true">+IF(OFFSET('Water Data'!$D$27,0,10*ROW('Water Data'!D182))="","",OFFSET('Water Data'!$D$27,0,10*ROW('Water Data'!D182)))</f>
        <v/>
      </c>
      <c r="BT188" s="272" t="str">
        <f ca="true">+IF(OFFSET('Water Data'!$D$28,0,10*ROW('Water Data'!D182))="","",OFFSET('Water Data'!$D$28,0,10*ROW('Water Data'!D182)))</f>
        <v/>
      </c>
      <c r="BU188" s="272" t="str">
        <f ca="true">+IF(OFFSET('Water Data'!$D$29,0,10*ROW('Water Data'!D182))="","",OFFSET('Water Data'!$D$29,0,10*ROW('Water Data'!D182)))</f>
        <v/>
      </c>
      <c r="BV188" s="272" t="str">
        <f ca="true">+IF(OFFSET('Water Data'!$E$27,0,10*ROW('Water Data'!E182))="","",OFFSET('Water Data'!$E$27,0,10*ROW('Water Data'!E182)))</f>
        <v/>
      </c>
      <c r="BW188" s="272" t="str">
        <f ca="true">+IF(OFFSET('Water Data'!$E$28,0,10*ROW('Water Data'!E182))="","",OFFSET('Water Data'!$E$28,0,10*ROW('Water Data'!E182)))</f>
        <v/>
      </c>
      <c r="BX188" s="272" t="str">
        <f ca="true">+IF(OFFSET('Water Data'!$E$29,0,10*ROW('Water Data'!E182))="","",OFFSET('Water Data'!$E$29,0,10*ROW('Water Data'!E182)))</f>
        <v/>
      </c>
      <c r="BY188" s="272" t="str">
        <f ca="true">+IF(OFFSET('Water Data'!$F$27,0,10*ROW('Water Data'!F182))="","",OFFSET('Water Data'!$F$27,0,10*ROW('Water Data'!F182)))</f>
        <v/>
      </c>
      <c r="BZ188" s="272" t="str">
        <f ca="true">+IF(OFFSET('Water Data'!$F$28,0,10*ROW('Water Data'!F182))="","",OFFSET('Water Data'!$F$28,0,10*ROW('Water Data'!F182)))</f>
        <v/>
      </c>
      <c r="CA188" s="272" t="str">
        <f ca="true">+IF(OFFSET('Water Data'!$F$29,0,10*ROW('Water Data'!F182))="","",OFFSET('Water Data'!$F$29,0,10*ROW('Water Data'!F182)))</f>
        <v/>
      </c>
      <c r="CB188" s="272" t="str">
        <f ca="true">+IF(OFFSET('Water Data'!$G$27,0,10*ROW('Water Data'!G182))="","",OFFSET('Water Data'!$G$27,0,10*ROW('Water Data'!G182)))</f>
        <v/>
      </c>
      <c r="CC188" s="272" t="str">
        <f ca="true">+IF(OFFSET('Water Data'!$G$28,0,10*ROW('Water Data'!G182))="","",OFFSET('Water Data'!$G$28,0,10*ROW('Water Data'!G182)))</f>
        <v/>
      </c>
      <c r="CD188" s="272" t="str">
        <f ca="true">+IF(OFFSET('Water Data'!$G$29,0,10*ROW('Water Data'!G182))="","",OFFSET('Water Data'!$G$29,0,10*ROW('Water Data'!G182)))</f>
        <v/>
      </c>
      <c r="CE188" s="272" t="str">
        <f ca="true">+IF(OFFSET('Water Data'!$H$27,0,10*ROW('Water Data'!H182))="","",OFFSET('Water Data'!$H$27,0,10*ROW('Water Data'!H182)))</f>
        <v/>
      </c>
      <c r="CF188" s="272" t="str">
        <f ca="true">+IF(OFFSET('Water Data'!$H$28,0,10*ROW('Water Data'!H182))="","",OFFSET('Water Data'!$H$28,0,10*ROW('Water Data'!H182)))</f>
        <v/>
      </c>
      <c r="CG188" s="272" t="str">
        <f ca="true">+IF(OFFSET('Water Data'!$H$29,0,10*ROW('Water Data'!H182))="","",OFFSET('Water Data'!$H$29,0,10*ROW('Water Data'!H182)))</f>
        <v/>
      </c>
      <c r="CH188" s="272" t="str">
        <f ca="true">+IF(OFFSET('Water Data'!$I$27,0,10*ROW('Water Data'!I182))="","",OFFSET('Water Data'!$I$27,0,10*ROW('Water Data'!I182)))</f>
        <v/>
      </c>
      <c r="CI188" s="272" t="str">
        <f ca="true">+IF(OFFSET('Water Data'!$I$28,0,10*ROW('Water Data'!I182))="","",OFFSET('Water Data'!$I$28,0,10*ROW('Water Data'!I182)))</f>
        <v/>
      </c>
      <c r="CJ188" s="272" t="str">
        <f ca="true">+IF(OFFSET('Water Data'!$I$29,0,10*ROW('Water Data'!I182))="","",OFFSET('Water Data'!$I$29,0,10*ROW('Water Data'!I182)))</f>
        <v/>
      </c>
      <c r="CK188" s="272" t="str">
        <f ca="true">+IF(OFFSET('Sanitation Data'!$D$28,0,10*ROW('Sanitation Data'!D182))="","",OFFSET('Sanitation Data'!$D$28,0,10*ROW('Sanitation Data'!D182)))</f>
        <v/>
      </c>
      <c r="CL188" s="272" t="str">
        <f ca="true">+IF(OFFSET('Sanitation Data'!$D$29,0,10*ROW('Sanitation Data'!D182))="","",OFFSET('Sanitation Data'!$D$29,0,10*ROW('Sanitation Data'!D182)))</f>
        <v/>
      </c>
      <c r="CM188" s="272" t="str">
        <f ca="true">+IF(OFFSET('Sanitation Data'!$D$30,0,10*ROW('Sanitation Data'!D182))="","",OFFSET('Sanitation Data'!$D$30,0,10*ROW('Sanitation Data'!D182)))</f>
        <v/>
      </c>
      <c r="CN188" s="272" t="str">
        <f ca="true">+IF(OFFSET('Sanitation Data'!$D$31,0,10*ROW('Sanitation Data'!D182))="","",OFFSET('Sanitation Data'!$D$31,0,10*ROW('Sanitation Data'!D182)))</f>
        <v/>
      </c>
      <c r="CO188" s="272" t="str">
        <f ca="true">+IF(OFFSET('Sanitation Data'!$D$32,0,10*ROW('Sanitation Data'!D182))="","",OFFSET('Sanitation Data'!$D$32,0,10*ROW('Sanitation Data'!D182)))</f>
        <v/>
      </c>
      <c r="CP188" s="272" t="str">
        <f ca="true">+IF(OFFSET('Sanitation Data'!$E$28,0,10*ROW('Sanitation Data'!E182))="","",OFFSET('Sanitation Data'!$E$28,0,10*ROW('Sanitation Data'!E182)))</f>
        <v/>
      </c>
      <c r="CQ188" s="272" t="str">
        <f ca="true">+IF(OFFSET('Sanitation Data'!$E$29,0,10*ROW('Sanitation Data'!E182))="","",OFFSET('Sanitation Data'!$E$29,0,10*ROW('Sanitation Data'!E182)))</f>
        <v/>
      </c>
      <c r="CR188" s="272" t="str">
        <f ca="true">+IF(OFFSET('Sanitation Data'!$E$30,0,10*ROW('Sanitation Data'!E182))="","",OFFSET('Sanitation Data'!$E$30,0,10*ROW('Sanitation Data'!E182)))</f>
        <v/>
      </c>
      <c r="CS188" s="272" t="str">
        <f ca="true">+IF(OFFSET('Sanitation Data'!$E$31,0,10*ROW('Sanitation Data'!E182))="","",OFFSET('Sanitation Data'!$E$31,0,10*ROW('Sanitation Data'!E182)))</f>
        <v/>
      </c>
      <c r="CT188" s="272" t="str">
        <f ca="true">+IF(OFFSET('Sanitation Data'!$E$32,0,10*ROW('Sanitation Data'!E182))="","",OFFSET('Sanitation Data'!$E$32,0,10*ROW('Sanitation Data'!E182)))</f>
        <v/>
      </c>
      <c r="CU188" s="272" t="str">
        <f ca="true">+IF(OFFSET('Sanitation Data'!$F$28,0,10*ROW('Sanitation Data'!F182))="","",OFFSET('Sanitation Data'!$F$28,0,10*ROW('Sanitation Data'!F182)))</f>
        <v/>
      </c>
      <c r="CV188" s="272" t="str">
        <f ca="true">+IF(OFFSET('Sanitation Data'!$F$29,0,10*ROW('Sanitation Data'!F182))="","",OFFSET('Sanitation Data'!$F$29,0,10*ROW('Sanitation Data'!F182)))</f>
        <v/>
      </c>
      <c r="CW188" s="272" t="str">
        <f ca="true">+IF(OFFSET('Sanitation Data'!$F$30,0,10*ROW('Sanitation Data'!F182))="","",OFFSET('Sanitation Data'!$F$30,0,10*ROW('Sanitation Data'!F182)))</f>
        <v/>
      </c>
      <c r="CX188" s="272" t="str">
        <f ca="true">+IF(OFFSET('Sanitation Data'!$F$31,0,10*ROW('Sanitation Data'!F182))="","",OFFSET('Sanitation Data'!$F$31,0,10*ROW('Sanitation Data'!F182)))</f>
        <v/>
      </c>
      <c r="CY188" s="272" t="str">
        <f ca="true">+IF(OFFSET('Sanitation Data'!$F$32,0,10*ROW('Sanitation Data'!F182))="","",OFFSET('Sanitation Data'!$F$32,0,10*ROW('Sanitation Data'!F182)))</f>
        <v/>
      </c>
      <c r="CZ188" s="272" t="str">
        <f ca="true">+IF(OFFSET('Sanitation Data'!$G$28,0,10*ROW('Sanitation Data'!G182))="","",OFFSET('Sanitation Data'!$G$28,0,10*ROW('Sanitation Data'!G182)))</f>
        <v/>
      </c>
      <c r="DA188" s="272" t="str">
        <f ca="true">+IF(OFFSET('Sanitation Data'!$G$29,0,10*ROW('Sanitation Data'!G182))="","",OFFSET('Sanitation Data'!$G$29,0,10*ROW('Sanitation Data'!G182)))</f>
        <v/>
      </c>
      <c r="DB188" s="272" t="str">
        <f ca="true">+IF(OFFSET('Sanitation Data'!$G$30,0,10*ROW('Sanitation Data'!G182))="","",OFFSET('Sanitation Data'!$G$30,0,10*ROW('Sanitation Data'!G182)))</f>
        <v/>
      </c>
      <c r="DC188" s="272" t="str">
        <f ca="true">+IF(OFFSET('Sanitation Data'!$G$31,0,10*ROW('Sanitation Data'!G182))="","",OFFSET('Sanitation Data'!$G$31,0,10*ROW('Sanitation Data'!G182)))</f>
        <v/>
      </c>
      <c r="DD188" s="272" t="str">
        <f ca="true">+IF(OFFSET('Sanitation Data'!$G$32,0,10*ROW('Sanitation Data'!G182))="","",OFFSET('Sanitation Data'!$G$32,0,10*ROW('Sanitation Data'!G182)))</f>
        <v/>
      </c>
      <c r="DE188" s="272" t="str">
        <f ca="true">+IF(OFFSET('Sanitation Data'!$H$28,0,10*ROW('Sanitation Data'!H182))="","",OFFSET('Sanitation Data'!$H$28,0,10*ROW('Sanitation Data'!H182)))</f>
        <v/>
      </c>
      <c r="DF188" s="272" t="str">
        <f ca="true">+IF(OFFSET('Sanitation Data'!$H$29,0,10*ROW('Sanitation Data'!H182))="","",OFFSET('Sanitation Data'!$H$29,0,10*ROW('Sanitation Data'!H182)))</f>
        <v/>
      </c>
      <c r="DG188" s="272" t="str">
        <f ca="true">+IF(OFFSET('Sanitation Data'!$H$30,0,10*ROW('Sanitation Data'!H182))="","",OFFSET('Sanitation Data'!$H$30,0,10*ROW('Sanitation Data'!H182)))</f>
        <v/>
      </c>
      <c r="DH188" s="272" t="str">
        <f ca="true">+IF(OFFSET('Sanitation Data'!$H$31,0,10*ROW('Sanitation Data'!H182))="","",OFFSET('Sanitation Data'!$H$31,0,10*ROW('Sanitation Data'!H182)))</f>
        <v/>
      </c>
      <c r="DI188" s="272" t="str">
        <f ca="true">+IF(OFFSET('Sanitation Data'!$H$32,0,10*ROW('Sanitation Data'!H182))="","",OFFSET('Sanitation Data'!$H$32,0,10*ROW('Sanitation Data'!H182)))</f>
        <v/>
      </c>
      <c r="DJ188" s="272" t="str">
        <f ca="true">+IF(OFFSET('Sanitation Data'!$I$28,0,10*ROW('Sanitation Data'!I182))="","",OFFSET('Sanitation Data'!$I$28,0,10*ROW('Sanitation Data'!I182)))</f>
        <v/>
      </c>
      <c r="DK188" s="272" t="str">
        <f ca="true">+IF(OFFSET('Sanitation Data'!$I$29,0,10*ROW('Sanitation Data'!I182))="","",OFFSET('Sanitation Data'!$I$29,0,10*ROW('Sanitation Data'!I182)))</f>
        <v/>
      </c>
      <c r="DL188" s="272" t="str">
        <f ca="true">+IF(OFFSET('Sanitation Data'!$I$30,0,10*ROW('Sanitation Data'!I182))="","",OFFSET('Sanitation Data'!$I$30,0,10*ROW('Sanitation Data'!I182)))</f>
        <v/>
      </c>
      <c r="DM188" s="272" t="str">
        <f ca="true">+IF(OFFSET('Sanitation Data'!$I$31,0,10*ROW('Sanitation Data'!I182))="","",OFFSET('Sanitation Data'!$I$31,0,10*ROW('Sanitation Data'!I182)))</f>
        <v/>
      </c>
      <c r="DN188" s="272" t="str">
        <f ca="true">+IF(OFFSET('Sanitation Data'!$I$32,0,10*ROW('Sanitation Data'!I182))="","",OFFSET('Sanitation Data'!$I$32,0,10*ROW('Sanitation Data'!I182)))</f>
        <v/>
      </c>
      <c r="DO188" s="272" t="str">
        <f ca="true">+IF(OFFSET('Hygiene Data'!$D$11,0,10*ROW('Hygiene Data'!D182))="","",OFFSET('Hygiene Data'!$D$11,0,10*ROW('Hygiene Data'!D182)))</f>
        <v/>
      </c>
      <c r="DP188" s="272" t="str">
        <f ca="true">+IF(OFFSET('Hygiene Data'!$D$12,0,10*ROW('Hygiene Data'!D182))="","",OFFSET('Hygiene Data'!$D$12,0,10*ROW('Hygiene Data'!D182)))</f>
        <v/>
      </c>
      <c r="DQ188" s="272" t="str">
        <f ca="true">+IF(OFFSET('Hygiene Data'!$D$13,0,10*ROW('Hygiene Data'!D182))="","",OFFSET('Hygiene Data'!$D$13,0,10*ROW('Hygiene Data'!D182)))</f>
        <v/>
      </c>
      <c r="DR188" s="272" t="str">
        <f ca="true">+IF(OFFSET('Hygiene Data'!$E$11,0,10*ROW('Hygiene Data'!E182))="","",OFFSET('Hygiene Data'!$E$11,0,10*ROW('Hygiene Data'!E182)))</f>
        <v/>
      </c>
      <c r="DS188" s="272" t="str">
        <f ca="true">+IF(OFFSET('Hygiene Data'!$E$12,0,10*ROW('Hygiene Data'!E182))="","",OFFSET('Hygiene Data'!$E$12,0,10*ROW('Hygiene Data'!E182)))</f>
        <v/>
      </c>
      <c r="DT188" s="272" t="str">
        <f ca="true">+IF(OFFSET('Hygiene Data'!$E$13,0,10*ROW('Hygiene Data'!E182))="","",OFFSET('Hygiene Data'!$E$13,0,10*ROW('Hygiene Data'!E182)))</f>
        <v/>
      </c>
      <c r="DU188" s="272" t="str">
        <f ca="true">+IF(OFFSET('Hygiene Data'!$F$11,0,10*ROW('Hygiene Data'!F182))="","",OFFSET('Hygiene Data'!$F$11,0,10*ROW('Hygiene Data'!F182)))</f>
        <v/>
      </c>
      <c r="DV188" s="272" t="str">
        <f ca="true">+IF(OFFSET('Hygiene Data'!$F$12,0,10*ROW('Hygiene Data'!F182))="","",OFFSET('Hygiene Data'!$F$12,0,10*ROW('Hygiene Data'!F182)))</f>
        <v/>
      </c>
      <c r="DW188" s="272" t="str">
        <f ca="true">+IF(OFFSET('Hygiene Data'!$F$13,0,10*ROW('Hygiene Data'!F182))="","",OFFSET('Hygiene Data'!$F$13,0,10*ROW('Hygiene Data'!F182)))</f>
        <v/>
      </c>
      <c r="DX188" s="272" t="str">
        <f ca="true">+IF(OFFSET('Hygiene Data'!$G$11,0,10*ROW('Hygiene Data'!G182))="","",OFFSET('Hygiene Data'!$G$11,0,10*ROW('Hygiene Data'!G182)))</f>
        <v/>
      </c>
      <c r="DY188" s="272" t="str">
        <f ca="true">+IF(OFFSET('Hygiene Data'!$G$12,0,10*ROW('Hygiene Data'!G182))="","",OFFSET('Hygiene Data'!$G$12,0,10*ROW('Hygiene Data'!G182)))</f>
        <v/>
      </c>
      <c r="DZ188" s="272" t="str">
        <f ca="true">+IF(OFFSET('Hygiene Data'!$G$13,0,10*ROW('Hygiene Data'!G182))="","",OFFSET('Hygiene Data'!$G$13,0,10*ROW('Hygiene Data'!G182)))</f>
        <v/>
      </c>
      <c r="EA188" s="272" t="str">
        <f ca="true">+IF(OFFSET('Hygiene Data'!$H$11,0,10*ROW('Hygiene Data'!H182))="","",OFFSET('Hygiene Data'!$H$11,0,10*ROW('Hygiene Data'!H182)))</f>
        <v/>
      </c>
      <c r="EB188" s="272" t="str">
        <f ca="true">+IF(OFFSET('Hygiene Data'!$H$12,0,10*ROW('Hygiene Data'!H182))="","",OFFSET('Hygiene Data'!$H$12,0,10*ROW('Hygiene Data'!H182)))</f>
        <v/>
      </c>
      <c r="EC188" s="272" t="str">
        <f ca="true">+IF(OFFSET('Hygiene Data'!$H$13,0,10*ROW('Hygiene Data'!H182))="","",OFFSET('Hygiene Data'!$H$13,0,10*ROW('Hygiene Data'!H182)))</f>
        <v/>
      </c>
      <c r="ED188" s="272" t="str">
        <f ca="true">+IF(OFFSET('Hygiene Data'!$I$11,0,10*ROW('Hygiene Data'!I182))="","",OFFSET('Hygiene Data'!$I$11,0,10*ROW('Hygiene Data'!I182)))</f>
        <v/>
      </c>
      <c r="EE188" s="272" t="str">
        <f ca="true">+IF(OFFSET('Hygiene Data'!$I$12,0,10*ROW('Hygiene Data'!I182))="","",OFFSET('Hygiene Data'!$I$12,0,10*ROW('Hygiene Data'!I182)))</f>
        <v/>
      </c>
      <c r="EF188" s="272" t="str">
        <f ca="true">+IF(OFFSET('Hygiene Data'!$I$13,0,10*ROW('Hygiene Data'!I182))="","",OFFSET('Hygiene Data'!$I$13,0,10*ROW('Hygiene Data'!I182)))</f>
        <v/>
      </c>
    </row>
    <row xmlns:x14ac="http://schemas.microsoft.com/office/spreadsheetml/2009/9/ac" r="189" x14ac:dyDescent="0.2">
      <c r="A189" s="36" t="str">
        <f ca="true">+IF(OFFSET('Water Data'!$B$2,0,10*ROW('Water Data'!E183))="","",OFFSET('Water Data'!$B$2,0,10*ROW('Water Data'!E183)))</f>
        <v/>
      </c>
      <c r="B189" s="36" t="str">
        <f ca="true">+IF(OFFSET('Water Data'!$C$2,0,10*ROW('Water Data'!F183))="","",OFFSET('Water Data'!$C$2,0,10*ROW('Water Data'!F183)))</f>
        <v/>
      </c>
      <c r="C189" s="328" t="str">
        <f t="shared" ca="true" si="2"/>
        <v/>
      </c>
      <c r="D189" s="93"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93"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93"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93"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93"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93"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93"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93"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93"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93"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93"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93"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93"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93"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93"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93"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93"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93"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94"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94"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94"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94"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94"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94"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94"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94"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94"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94"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94"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94"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94"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94"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94"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94"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94"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94"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94"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94"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94"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94"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94"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94"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94"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94"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94"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94"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94"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94"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95"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95"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95"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95"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95"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95"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95"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95"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95"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95"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95"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95"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95"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95"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95"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95"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95"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95"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72"/>
      <c r="BS189" s="272" t="str">
        <f ca="true">+IF(OFFSET('Water Data'!$D$27,0,10*ROW('Water Data'!D183))="","",OFFSET('Water Data'!$D$27,0,10*ROW('Water Data'!D183)))</f>
        <v/>
      </c>
      <c r="BT189" s="272" t="str">
        <f ca="true">+IF(OFFSET('Water Data'!$D$28,0,10*ROW('Water Data'!D183))="","",OFFSET('Water Data'!$D$28,0,10*ROW('Water Data'!D183)))</f>
        <v/>
      </c>
      <c r="BU189" s="272" t="str">
        <f ca="true">+IF(OFFSET('Water Data'!$D$29,0,10*ROW('Water Data'!D183))="","",OFFSET('Water Data'!$D$29,0,10*ROW('Water Data'!D183)))</f>
        <v/>
      </c>
      <c r="BV189" s="272" t="str">
        <f ca="true">+IF(OFFSET('Water Data'!$E$27,0,10*ROW('Water Data'!E183))="","",OFFSET('Water Data'!$E$27,0,10*ROW('Water Data'!E183)))</f>
        <v/>
      </c>
      <c r="BW189" s="272" t="str">
        <f ca="true">+IF(OFFSET('Water Data'!$E$28,0,10*ROW('Water Data'!E183))="","",OFFSET('Water Data'!$E$28,0,10*ROW('Water Data'!E183)))</f>
        <v/>
      </c>
      <c r="BX189" s="272" t="str">
        <f ca="true">+IF(OFFSET('Water Data'!$E$29,0,10*ROW('Water Data'!E183))="","",OFFSET('Water Data'!$E$29,0,10*ROW('Water Data'!E183)))</f>
        <v/>
      </c>
      <c r="BY189" s="272" t="str">
        <f ca="true">+IF(OFFSET('Water Data'!$F$27,0,10*ROW('Water Data'!F183))="","",OFFSET('Water Data'!$F$27,0,10*ROW('Water Data'!F183)))</f>
        <v/>
      </c>
      <c r="BZ189" s="272" t="str">
        <f ca="true">+IF(OFFSET('Water Data'!$F$28,0,10*ROW('Water Data'!F183))="","",OFFSET('Water Data'!$F$28,0,10*ROW('Water Data'!F183)))</f>
        <v/>
      </c>
      <c r="CA189" s="272" t="str">
        <f ca="true">+IF(OFFSET('Water Data'!$F$29,0,10*ROW('Water Data'!F183))="","",OFFSET('Water Data'!$F$29,0,10*ROW('Water Data'!F183)))</f>
        <v/>
      </c>
      <c r="CB189" s="272" t="str">
        <f ca="true">+IF(OFFSET('Water Data'!$G$27,0,10*ROW('Water Data'!G183))="","",OFFSET('Water Data'!$G$27,0,10*ROW('Water Data'!G183)))</f>
        <v/>
      </c>
      <c r="CC189" s="272" t="str">
        <f ca="true">+IF(OFFSET('Water Data'!$G$28,0,10*ROW('Water Data'!G183))="","",OFFSET('Water Data'!$G$28,0,10*ROW('Water Data'!G183)))</f>
        <v/>
      </c>
      <c r="CD189" s="272" t="str">
        <f ca="true">+IF(OFFSET('Water Data'!$G$29,0,10*ROW('Water Data'!G183))="","",OFFSET('Water Data'!$G$29,0,10*ROW('Water Data'!G183)))</f>
        <v/>
      </c>
      <c r="CE189" s="272" t="str">
        <f ca="true">+IF(OFFSET('Water Data'!$H$27,0,10*ROW('Water Data'!H183))="","",OFFSET('Water Data'!$H$27,0,10*ROW('Water Data'!H183)))</f>
        <v/>
      </c>
      <c r="CF189" s="272" t="str">
        <f ca="true">+IF(OFFSET('Water Data'!$H$28,0,10*ROW('Water Data'!H183))="","",OFFSET('Water Data'!$H$28,0,10*ROW('Water Data'!H183)))</f>
        <v/>
      </c>
      <c r="CG189" s="272" t="str">
        <f ca="true">+IF(OFFSET('Water Data'!$H$29,0,10*ROW('Water Data'!H183))="","",OFFSET('Water Data'!$H$29,0,10*ROW('Water Data'!H183)))</f>
        <v/>
      </c>
      <c r="CH189" s="272" t="str">
        <f ca="true">+IF(OFFSET('Water Data'!$I$27,0,10*ROW('Water Data'!I183))="","",OFFSET('Water Data'!$I$27,0,10*ROW('Water Data'!I183)))</f>
        <v/>
      </c>
      <c r="CI189" s="272" t="str">
        <f ca="true">+IF(OFFSET('Water Data'!$I$28,0,10*ROW('Water Data'!I183))="","",OFFSET('Water Data'!$I$28,0,10*ROW('Water Data'!I183)))</f>
        <v/>
      </c>
      <c r="CJ189" s="272" t="str">
        <f ca="true">+IF(OFFSET('Water Data'!$I$29,0,10*ROW('Water Data'!I183))="","",OFFSET('Water Data'!$I$29,0,10*ROW('Water Data'!I183)))</f>
        <v/>
      </c>
      <c r="CK189" s="272" t="str">
        <f ca="true">+IF(OFFSET('Sanitation Data'!$D$28,0,10*ROW('Sanitation Data'!D183))="","",OFFSET('Sanitation Data'!$D$28,0,10*ROW('Sanitation Data'!D183)))</f>
        <v/>
      </c>
      <c r="CL189" s="272" t="str">
        <f ca="true">+IF(OFFSET('Sanitation Data'!$D$29,0,10*ROW('Sanitation Data'!D183))="","",OFFSET('Sanitation Data'!$D$29,0,10*ROW('Sanitation Data'!D183)))</f>
        <v/>
      </c>
      <c r="CM189" s="272" t="str">
        <f ca="true">+IF(OFFSET('Sanitation Data'!$D$30,0,10*ROW('Sanitation Data'!D183))="","",OFFSET('Sanitation Data'!$D$30,0,10*ROW('Sanitation Data'!D183)))</f>
        <v/>
      </c>
      <c r="CN189" s="272" t="str">
        <f ca="true">+IF(OFFSET('Sanitation Data'!$D$31,0,10*ROW('Sanitation Data'!D183))="","",OFFSET('Sanitation Data'!$D$31,0,10*ROW('Sanitation Data'!D183)))</f>
        <v/>
      </c>
      <c r="CO189" s="272" t="str">
        <f ca="true">+IF(OFFSET('Sanitation Data'!$D$32,0,10*ROW('Sanitation Data'!D183))="","",OFFSET('Sanitation Data'!$D$32,0,10*ROW('Sanitation Data'!D183)))</f>
        <v/>
      </c>
      <c r="CP189" s="272" t="str">
        <f ca="true">+IF(OFFSET('Sanitation Data'!$E$28,0,10*ROW('Sanitation Data'!E183))="","",OFFSET('Sanitation Data'!$E$28,0,10*ROW('Sanitation Data'!E183)))</f>
        <v/>
      </c>
      <c r="CQ189" s="272" t="str">
        <f ca="true">+IF(OFFSET('Sanitation Data'!$E$29,0,10*ROW('Sanitation Data'!E183))="","",OFFSET('Sanitation Data'!$E$29,0,10*ROW('Sanitation Data'!E183)))</f>
        <v/>
      </c>
      <c r="CR189" s="272" t="str">
        <f ca="true">+IF(OFFSET('Sanitation Data'!$E$30,0,10*ROW('Sanitation Data'!E183))="","",OFFSET('Sanitation Data'!$E$30,0,10*ROW('Sanitation Data'!E183)))</f>
        <v/>
      </c>
      <c r="CS189" s="272" t="str">
        <f ca="true">+IF(OFFSET('Sanitation Data'!$E$31,0,10*ROW('Sanitation Data'!E183))="","",OFFSET('Sanitation Data'!$E$31,0,10*ROW('Sanitation Data'!E183)))</f>
        <v/>
      </c>
      <c r="CT189" s="272" t="str">
        <f ca="true">+IF(OFFSET('Sanitation Data'!$E$32,0,10*ROW('Sanitation Data'!E183))="","",OFFSET('Sanitation Data'!$E$32,0,10*ROW('Sanitation Data'!E183)))</f>
        <v/>
      </c>
      <c r="CU189" s="272" t="str">
        <f ca="true">+IF(OFFSET('Sanitation Data'!$F$28,0,10*ROW('Sanitation Data'!F183))="","",OFFSET('Sanitation Data'!$F$28,0,10*ROW('Sanitation Data'!F183)))</f>
        <v/>
      </c>
      <c r="CV189" s="272" t="str">
        <f ca="true">+IF(OFFSET('Sanitation Data'!$F$29,0,10*ROW('Sanitation Data'!F183))="","",OFFSET('Sanitation Data'!$F$29,0,10*ROW('Sanitation Data'!F183)))</f>
        <v/>
      </c>
      <c r="CW189" s="272" t="str">
        <f ca="true">+IF(OFFSET('Sanitation Data'!$F$30,0,10*ROW('Sanitation Data'!F183))="","",OFFSET('Sanitation Data'!$F$30,0,10*ROW('Sanitation Data'!F183)))</f>
        <v/>
      </c>
      <c r="CX189" s="272" t="str">
        <f ca="true">+IF(OFFSET('Sanitation Data'!$F$31,0,10*ROW('Sanitation Data'!F183))="","",OFFSET('Sanitation Data'!$F$31,0,10*ROW('Sanitation Data'!F183)))</f>
        <v/>
      </c>
      <c r="CY189" s="272" t="str">
        <f ca="true">+IF(OFFSET('Sanitation Data'!$F$32,0,10*ROW('Sanitation Data'!F183))="","",OFFSET('Sanitation Data'!$F$32,0,10*ROW('Sanitation Data'!F183)))</f>
        <v/>
      </c>
      <c r="CZ189" s="272" t="str">
        <f ca="true">+IF(OFFSET('Sanitation Data'!$G$28,0,10*ROW('Sanitation Data'!G183))="","",OFFSET('Sanitation Data'!$G$28,0,10*ROW('Sanitation Data'!G183)))</f>
        <v/>
      </c>
      <c r="DA189" s="272" t="str">
        <f ca="true">+IF(OFFSET('Sanitation Data'!$G$29,0,10*ROW('Sanitation Data'!G183))="","",OFFSET('Sanitation Data'!$G$29,0,10*ROW('Sanitation Data'!G183)))</f>
        <v/>
      </c>
      <c r="DB189" s="272" t="str">
        <f ca="true">+IF(OFFSET('Sanitation Data'!$G$30,0,10*ROW('Sanitation Data'!G183))="","",OFFSET('Sanitation Data'!$G$30,0,10*ROW('Sanitation Data'!G183)))</f>
        <v/>
      </c>
      <c r="DC189" s="272" t="str">
        <f ca="true">+IF(OFFSET('Sanitation Data'!$G$31,0,10*ROW('Sanitation Data'!G183))="","",OFFSET('Sanitation Data'!$G$31,0,10*ROW('Sanitation Data'!G183)))</f>
        <v/>
      </c>
      <c r="DD189" s="272" t="str">
        <f ca="true">+IF(OFFSET('Sanitation Data'!$G$32,0,10*ROW('Sanitation Data'!G183))="","",OFFSET('Sanitation Data'!$G$32,0,10*ROW('Sanitation Data'!G183)))</f>
        <v/>
      </c>
      <c r="DE189" s="272" t="str">
        <f ca="true">+IF(OFFSET('Sanitation Data'!$H$28,0,10*ROW('Sanitation Data'!H183))="","",OFFSET('Sanitation Data'!$H$28,0,10*ROW('Sanitation Data'!H183)))</f>
        <v/>
      </c>
      <c r="DF189" s="272" t="str">
        <f ca="true">+IF(OFFSET('Sanitation Data'!$H$29,0,10*ROW('Sanitation Data'!H183))="","",OFFSET('Sanitation Data'!$H$29,0,10*ROW('Sanitation Data'!H183)))</f>
        <v/>
      </c>
      <c r="DG189" s="272" t="str">
        <f ca="true">+IF(OFFSET('Sanitation Data'!$H$30,0,10*ROW('Sanitation Data'!H183))="","",OFFSET('Sanitation Data'!$H$30,0,10*ROW('Sanitation Data'!H183)))</f>
        <v/>
      </c>
      <c r="DH189" s="272" t="str">
        <f ca="true">+IF(OFFSET('Sanitation Data'!$H$31,0,10*ROW('Sanitation Data'!H183))="","",OFFSET('Sanitation Data'!$H$31,0,10*ROW('Sanitation Data'!H183)))</f>
        <v/>
      </c>
      <c r="DI189" s="272" t="str">
        <f ca="true">+IF(OFFSET('Sanitation Data'!$H$32,0,10*ROW('Sanitation Data'!H183))="","",OFFSET('Sanitation Data'!$H$32,0,10*ROW('Sanitation Data'!H183)))</f>
        <v/>
      </c>
      <c r="DJ189" s="272" t="str">
        <f ca="true">+IF(OFFSET('Sanitation Data'!$I$28,0,10*ROW('Sanitation Data'!I183))="","",OFFSET('Sanitation Data'!$I$28,0,10*ROW('Sanitation Data'!I183)))</f>
        <v/>
      </c>
      <c r="DK189" s="272" t="str">
        <f ca="true">+IF(OFFSET('Sanitation Data'!$I$29,0,10*ROW('Sanitation Data'!I183))="","",OFFSET('Sanitation Data'!$I$29,0,10*ROW('Sanitation Data'!I183)))</f>
        <v/>
      </c>
      <c r="DL189" s="272" t="str">
        <f ca="true">+IF(OFFSET('Sanitation Data'!$I$30,0,10*ROW('Sanitation Data'!I183))="","",OFFSET('Sanitation Data'!$I$30,0,10*ROW('Sanitation Data'!I183)))</f>
        <v/>
      </c>
      <c r="DM189" s="272" t="str">
        <f ca="true">+IF(OFFSET('Sanitation Data'!$I$31,0,10*ROW('Sanitation Data'!I183))="","",OFFSET('Sanitation Data'!$I$31,0,10*ROW('Sanitation Data'!I183)))</f>
        <v/>
      </c>
      <c r="DN189" s="272" t="str">
        <f ca="true">+IF(OFFSET('Sanitation Data'!$I$32,0,10*ROW('Sanitation Data'!I183))="","",OFFSET('Sanitation Data'!$I$32,0,10*ROW('Sanitation Data'!I183)))</f>
        <v/>
      </c>
      <c r="DO189" s="272" t="str">
        <f ca="true">+IF(OFFSET('Hygiene Data'!$D$11,0,10*ROW('Hygiene Data'!D183))="","",OFFSET('Hygiene Data'!$D$11,0,10*ROW('Hygiene Data'!D183)))</f>
        <v/>
      </c>
      <c r="DP189" s="272" t="str">
        <f ca="true">+IF(OFFSET('Hygiene Data'!$D$12,0,10*ROW('Hygiene Data'!D183))="","",OFFSET('Hygiene Data'!$D$12,0,10*ROW('Hygiene Data'!D183)))</f>
        <v/>
      </c>
      <c r="DQ189" s="272" t="str">
        <f ca="true">+IF(OFFSET('Hygiene Data'!$D$13,0,10*ROW('Hygiene Data'!D183))="","",OFFSET('Hygiene Data'!$D$13,0,10*ROW('Hygiene Data'!D183)))</f>
        <v/>
      </c>
      <c r="DR189" s="272" t="str">
        <f ca="true">+IF(OFFSET('Hygiene Data'!$E$11,0,10*ROW('Hygiene Data'!E183))="","",OFFSET('Hygiene Data'!$E$11,0,10*ROW('Hygiene Data'!E183)))</f>
        <v/>
      </c>
      <c r="DS189" s="272" t="str">
        <f ca="true">+IF(OFFSET('Hygiene Data'!$E$12,0,10*ROW('Hygiene Data'!E183))="","",OFFSET('Hygiene Data'!$E$12,0,10*ROW('Hygiene Data'!E183)))</f>
        <v/>
      </c>
      <c r="DT189" s="272" t="str">
        <f ca="true">+IF(OFFSET('Hygiene Data'!$E$13,0,10*ROW('Hygiene Data'!E183))="","",OFFSET('Hygiene Data'!$E$13,0,10*ROW('Hygiene Data'!E183)))</f>
        <v/>
      </c>
      <c r="DU189" s="272" t="str">
        <f ca="true">+IF(OFFSET('Hygiene Data'!$F$11,0,10*ROW('Hygiene Data'!F183))="","",OFFSET('Hygiene Data'!$F$11,0,10*ROW('Hygiene Data'!F183)))</f>
        <v/>
      </c>
      <c r="DV189" s="272" t="str">
        <f ca="true">+IF(OFFSET('Hygiene Data'!$F$12,0,10*ROW('Hygiene Data'!F183))="","",OFFSET('Hygiene Data'!$F$12,0,10*ROW('Hygiene Data'!F183)))</f>
        <v/>
      </c>
      <c r="DW189" s="272" t="str">
        <f ca="true">+IF(OFFSET('Hygiene Data'!$F$13,0,10*ROW('Hygiene Data'!F183))="","",OFFSET('Hygiene Data'!$F$13,0,10*ROW('Hygiene Data'!F183)))</f>
        <v/>
      </c>
      <c r="DX189" s="272" t="str">
        <f ca="true">+IF(OFFSET('Hygiene Data'!$G$11,0,10*ROW('Hygiene Data'!G183))="","",OFFSET('Hygiene Data'!$G$11,0,10*ROW('Hygiene Data'!G183)))</f>
        <v/>
      </c>
      <c r="DY189" s="272" t="str">
        <f ca="true">+IF(OFFSET('Hygiene Data'!$G$12,0,10*ROW('Hygiene Data'!G183))="","",OFFSET('Hygiene Data'!$G$12,0,10*ROW('Hygiene Data'!G183)))</f>
        <v/>
      </c>
      <c r="DZ189" s="272" t="str">
        <f ca="true">+IF(OFFSET('Hygiene Data'!$G$13,0,10*ROW('Hygiene Data'!G183))="","",OFFSET('Hygiene Data'!$G$13,0,10*ROW('Hygiene Data'!G183)))</f>
        <v/>
      </c>
      <c r="EA189" s="272" t="str">
        <f ca="true">+IF(OFFSET('Hygiene Data'!$H$11,0,10*ROW('Hygiene Data'!H183))="","",OFFSET('Hygiene Data'!$H$11,0,10*ROW('Hygiene Data'!H183)))</f>
        <v/>
      </c>
      <c r="EB189" s="272" t="str">
        <f ca="true">+IF(OFFSET('Hygiene Data'!$H$12,0,10*ROW('Hygiene Data'!H183))="","",OFFSET('Hygiene Data'!$H$12,0,10*ROW('Hygiene Data'!H183)))</f>
        <v/>
      </c>
      <c r="EC189" s="272" t="str">
        <f ca="true">+IF(OFFSET('Hygiene Data'!$H$13,0,10*ROW('Hygiene Data'!H183))="","",OFFSET('Hygiene Data'!$H$13,0,10*ROW('Hygiene Data'!H183)))</f>
        <v/>
      </c>
      <c r="ED189" s="272" t="str">
        <f ca="true">+IF(OFFSET('Hygiene Data'!$I$11,0,10*ROW('Hygiene Data'!I183))="","",OFFSET('Hygiene Data'!$I$11,0,10*ROW('Hygiene Data'!I183)))</f>
        <v/>
      </c>
      <c r="EE189" s="272" t="str">
        <f ca="true">+IF(OFFSET('Hygiene Data'!$I$12,0,10*ROW('Hygiene Data'!I183))="","",OFFSET('Hygiene Data'!$I$12,0,10*ROW('Hygiene Data'!I183)))</f>
        <v/>
      </c>
      <c r="EF189" s="272" t="str">
        <f ca="true">+IF(OFFSET('Hygiene Data'!$I$13,0,10*ROW('Hygiene Data'!I183))="","",OFFSET('Hygiene Data'!$I$13,0,10*ROW('Hygiene Data'!I183)))</f>
        <v/>
      </c>
    </row>
    <row xmlns:x14ac="http://schemas.microsoft.com/office/spreadsheetml/2009/9/ac" r="190" x14ac:dyDescent="0.2">
      <c r="A190" s="36" t="str">
        <f ca="true">+IF(OFFSET('Water Data'!$B$2,0,10*ROW('Water Data'!E184))="","",OFFSET('Water Data'!$B$2,0,10*ROW('Water Data'!E184)))</f>
        <v/>
      </c>
      <c r="B190" s="36" t="str">
        <f ca="true">+IF(OFFSET('Water Data'!$C$2,0,10*ROW('Water Data'!F184))="","",OFFSET('Water Data'!$C$2,0,10*ROW('Water Data'!F184)))</f>
        <v/>
      </c>
      <c r="C190" s="328" t="str">
        <f t="shared" ca="true" si="2"/>
        <v/>
      </c>
      <c r="D190" s="93"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93"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93"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93"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93"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93"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93"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93"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93"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93"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93"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93"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93"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93"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93"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93"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93"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93"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94"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94"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94"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94"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94"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94"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94"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94"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94"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94"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94"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94"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94"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94"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94"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94"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94"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94"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94"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94"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94"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94"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94"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94"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94"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94"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94"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94"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94"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94"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95"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95"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95"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95"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95"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95"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95"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95"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95"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95"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95"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95"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95"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95"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95"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95"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95"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95"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72"/>
      <c r="BS190" s="272" t="str">
        <f ca="true">+IF(OFFSET('Water Data'!$D$27,0,10*ROW('Water Data'!D184))="","",OFFSET('Water Data'!$D$27,0,10*ROW('Water Data'!D184)))</f>
        <v/>
      </c>
      <c r="BT190" s="272" t="str">
        <f ca="true">+IF(OFFSET('Water Data'!$D$28,0,10*ROW('Water Data'!D184))="","",OFFSET('Water Data'!$D$28,0,10*ROW('Water Data'!D184)))</f>
        <v/>
      </c>
      <c r="BU190" s="272" t="str">
        <f ca="true">+IF(OFFSET('Water Data'!$D$29,0,10*ROW('Water Data'!D184))="","",OFFSET('Water Data'!$D$29,0,10*ROW('Water Data'!D184)))</f>
        <v/>
      </c>
      <c r="BV190" s="272" t="str">
        <f ca="true">+IF(OFFSET('Water Data'!$E$27,0,10*ROW('Water Data'!E184))="","",OFFSET('Water Data'!$E$27,0,10*ROW('Water Data'!E184)))</f>
        <v/>
      </c>
      <c r="BW190" s="272" t="str">
        <f ca="true">+IF(OFFSET('Water Data'!$E$28,0,10*ROW('Water Data'!E184))="","",OFFSET('Water Data'!$E$28,0,10*ROW('Water Data'!E184)))</f>
        <v/>
      </c>
      <c r="BX190" s="272" t="str">
        <f ca="true">+IF(OFFSET('Water Data'!$E$29,0,10*ROW('Water Data'!E184))="","",OFFSET('Water Data'!$E$29,0,10*ROW('Water Data'!E184)))</f>
        <v/>
      </c>
      <c r="BY190" s="272" t="str">
        <f ca="true">+IF(OFFSET('Water Data'!$F$27,0,10*ROW('Water Data'!F184))="","",OFFSET('Water Data'!$F$27,0,10*ROW('Water Data'!F184)))</f>
        <v/>
      </c>
      <c r="BZ190" s="272" t="str">
        <f ca="true">+IF(OFFSET('Water Data'!$F$28,0,10*ROW('Water Data'!F184))="","",OFFSET('Water Data'!$F$28,0,10*ROW('Water Data'!F184)))</f>
        <v/>
      </c>
      <c r="CA190" s="272" t="str">
        <f ca="true">+IF(OFFSET('Water Data'!$F$29,0,10*ROW('Water Data'!F184))="","",OFFSET('Water Data'!$F$29,0,10*ROW('Water Data'!F184)))</f>
        <v/>
      </c>
      <c r="CB190" s="272" t="str">
        <f ca="true">+IF(OFFSET('Water Data'!$G$27,0,10*ROW('Water Data'!G184))="","",OFFSET('Water Data'!$G$27,0,10*ROW('Water Data'!G184)))</f>
        <v/>
      </c>
      <c r="CC190" s="272" t="str">
        <f ca="true">+IF(OFFSET('Water Data'!$G$28,0,10*ROW('Water Data'!G184))="","",OFFSET('Water Data'!$G$28,0,10*ROW('Water Data'!G184)))</f>
        <v/>
      </c>
      <c r="CD190" s="272" t="str">
        <f ca="true">+IF(OFFSET('Water Data'!$G$29,0,10*ROW('Water Data'!G184))="","",OFFSET('Water Data'!$G$29,0,10*ROW('Water Data'!G184)))</f>
        <v/>
      </c>
      <c r="CE190" s="272" t="str">
        <f ca="true">+IF(OFFSET('Water Data'!$H$27,0,10*ROW('Water Data'!H184))="","",OFFSET('Water Data'!$H$27,0,10*ROW('Water Data'!H184)))</f>
        <v/>
      </c>
      <c r="CF190" s="272" t="str">
        <f ca="true">+IF(OFFSET('Water Data'!$H$28,0,10*ROW('Water Data'!H184))="","",OFFSET('Water Data'!$H$28,0,10*ROW('Water Data'!H184)))</f>
        <v/>
      </c>
      <c r="CG190" s="272" t="str">
        <f ca="true">+IF(OFFSET('Water Data'!$H$29,0,10*ROW('Water Data'!H184))="","",OFFSET('Water Data'!$H$29,0,10*ROW('Water Data'!H184)))</f>
        <v/>
      </c>
      <c r="CH190" s="272" t="str">
        <f ca="true">+IF(OFFSET('Water Data'!$I$27,0,10*ROW('Water Data'!I184))="","",OFFSET('Water Data'!$I$27,0,10*ROW('Water Data'!I184)))</f>
        <v/>
      </c>
      <c r="CI190" s="272" t="str">
        <f ca="true">+IF(OFFSET('Water Data'!$I$28,0,10*ROW('Water Data'!I184))="","",OFFSET('Water Data'!$I$28,0,10*ROW('Water Data'!I184)))</f>
        <v/>
      </c>
      <c r="CJ190" s="272" t="str">
        <f ca="true">+IF(OFFSET('Water Data'!$I$29,0,10*ROW('Water Data'!I184))="","",OFFSET('Water Data'!$I$29,0,10*ROW('Water Data'!I184)))</f>
        <v/>
      </c>
      <c r="CK190" s="272" t="str">
        <f ca="true">+IF(OFFSET('Sanitation Data'!$D$28,0,10*ROW('Sanitation Data'!D184))="","",OFFSET('Sanitation Data'!$D$28,0,10*ROW('Sanitation Data'!D184)))</f>
        <v/>
      </c>
      <c r="CL190" s="272" t="str">
        <f ca="true">+IF(OFFSET('Sanitation Data'!$D$29,0,10*ROW('Sanitation Data'!D184))="","",OFFSET('Sanitation Data'!$D$29,0,10*ROW('Sanitation Data'!D184)))</f>
        <v/>
      </c>
      <c r="CM190" s="272" t="str">
        <f ca="true">+IF(OFFSET('Sanitation Data'!$D$30,0,10*ROW('Sanitation Data'!D184))="","",OFFSET('Sanitation Data'!$D$30,0,10*ROW('Sanitation Data'!D184)))</f>
        <v/>
      </c>
      <c r="CN190" s="272" t="str">
        <f ca="true">+IF(OFFSET('Sanitation Data'!$D$31,0,10*ROW('Sanitation Data'!D184))="","",OFFSET('Sanitation Data'!$D$31,0,10*ROW('Sanitation Data'!D184)))</f>
        <v/>
      </c>
      <c r="CO190" s="272" t="str">
        <f ca="true">+IF(OFFSET('Sanitation Data'!$D$32,0,10*ROW('Sanitation Data'!D184))="","",OFFSET('Sanitation Data'!$D$32,0,10*ROW('Sanitation Data'!D184)))</f>
        <v/>
      </c>
      <c r="CP190" s="272" t="str">
        <f ca="true">+IF(OFFSET('Sanitation Data'!$E$28,0,10*ROW('Sanitation Data'!E184))="","",OFFSET('Sanitation Data'!$E$28,0,10*ROW('Sanitation Data'!E184)))</f>
        <v/>
      </c>
      <c r="CQ190" s="272" t="str">
        <f ca="true">+IF(OFFSET('Sanitation Data'!$E$29,0,10*ROW('Sanitation Data'!E184))="","",OFFSET('Sanitation Data'!$E$29,0,10*ROW('Sanitation Data'!E184)))</f>
        <v/>
      </c>
      <c r="CR190" s="272" t="str">
        <f ca="true">+IF(OFFSET('Sanitation Data'!$E$30,0,10*ROW('Sanitation Data'!E184))="","",OFFSET('Sanitation Data'!$E$30,0,10*ROW('Sanitation Data'!E184)))</f>
        <v/>
      </c>
      <c r="CS190" s="272" t="str">
        <f ca="true">+IF(OFFSET('Sanitation Data'!$E$31,0,10*ROW('Sanitation Data'!E184))="","",OFFSET('Sanitation Data'!$E$31,0,10*ROW('Sanitation Data'!E184)))</f>
        <v/>
      </c>
      <c r="CT190" s="272" t="str">
        <f ca="true">+IF(OFFSET('Sanitation Data'!$E$32,0,10*ROW('Sanitation Data'!E184))="","",OFFSET('Sanitation Data'!$E$32,0,10*ROW('Sanitation Data'!E184)))</f>
        <v/>
      </c>
      <c r="CU190" s="272" t="str">
        <f ca="true">+IF(OFFSET('Sanitation Data'!$F$28,0,10*ROW('Sanitation Data'!F184))="","",OFFSET('Sanitation Data'!$F$28,0,10*ROW('Sanitation Data'!F184)))</f>
        <v/>
      </c>
      <c r="CV190" s="272" t="str">
        <f ca="true">+IF(OFFSET('Sanitation Data'!$F$29,0,10*ROW('Sanitation Data'!F184))="","",OFFSET('Sanitation Data'!$F$29,0,10*ROW('Sanitation Data'!F184)))</f>
        <v/>
      </c>
      <c r="CW190" s="272" t="str">
        <f ca="true">+IF(OFFSET('Sanitation Data'!$F$30,0,10*ROW('Sanitation Data'!F184))="","",OFFSET('Sanitation Data'!$F$30,0,10*ROW('Sanitation Data'!F184)))</f>
        <v/>
      </c>
      <c r="CX190" s="272" t="str">
        <f ca="true">+IF(OFFSET('Sanitation Data'!$F$31,0,10*ROW('Sanitation Data'!F184))="","",OFFSET('Sanitation Data'!$F$31,0,10*ROW('Sanitation Data'!F184)))</f>
        <v/>
      </c>
      <c r="CY190" s="272" t="str">
        <f ca="true">+IF(OFFSET('Sanitation Data'!$F$32,0,10*ROW('Sanitation Data'!F184))="","",OFFSET('Sanitation Data'!$F$32,0,10*ROW('Sanitation Data'!F184)))</f>
        <v/>
      </c>
      <c r="CZ190" s="272" t="str">
        <f ca="true">+IF(OFFSET('Sanitation Data'!$G$28,0,10*ROW('Sanitation Data'!G184))="","",OFFSET('Sanitation Data'!$G$28,0,10*ROW('Sanitation Data'!G184)))</f>
        <v/>
      </c>
      <c r="DA190" s="272" t="str">
        <f ca="true">+IF(OFFSET('Sanitation Data'!$G$29,0,10*ROW('Sanitation Data'!G184))="","",OFFSET('Sanitation Data'!$G$29,0,10*ROW('Sanitation Data'!G184)))</f>
        <v/>
      </c>
      <c r="DB190" s="272" t="str">
        <f ca="true">+IF(OFFSET('Sanitation Data'!$G$30,0,10*ROW('Sanitation Data'!G184))="","",OFFSET('Sanitation Data'!$G$30,0,10*ROW('Sanitation Data'!G184)))</f>
        <v/>
      </c>
      <c r="DC190" s="272" t="str">
        <f ca="true">+IF(OFFSET('Sanitation Data'!$G$31,0,10*ROW('Sanitation Data'!G184))="","",OFFSET('Sanitation Data'!$G$31,0,10*ROW('Sanitation Data'!G184)))</f>
        <v/>
      </c>
      <c r="DD190" s="272" t="str">
        <f ca="true">+IF(OFFSET('Sanitation Data'!$G$32,0,10*ROW('Sanitation Data'!G184))="","",OFFSET('Sanitation Data'!$G$32,0,10*ROW('Sanitation Data'!G184)))</f>
        <v/>
      </c>
      <c r="DE190" s="272" t="str">
        <f ca="true">+IF(OFFSET('Sanitation Data'!$H$28,0,10*ROW('Sanitation Data'!H184))="","",OFFSET('Sanitation Data'!$H$28,0,10*ROW('Sanitation Data'!H184)))</f>
        <v/>
      </c>
      <c r="DF190" s="272" t="str">
        <f ca="true">+IF(OFFSET('Sanitation Data'!$H$29,0,10*ROW('Sanitation Data'!H184))="","",OFFSET('Sanitation Data'!$H$29,0,10*ROW('Sanitation Data'!H184)))</f>
        <v/>
      </c>
      <c r="DG190" s="272" t="str">
        <f ca="true">+IF(OFFSET('Sanitation Data'!$H$30,0,10*ROW('Sanitation Data'!H184))="","",OFFSET('Sanitation Data'!$H$30,0,10*ROW('Sanitation Data'!H184)))</f>
        <v/>
      </c>
      <c r="DH190" s="272" t="str">
        <f ca="true">+IF(OFFSET('Sanitation Data'!$H$31,0,10*ROW('Sanitation Data'!H184))="","",OFFSET('Sanitation Data'!$H$31,0,10*ROW('Sanitation Data'!H184)))</f>
        <v/>
      </c>
      <c r="DI190" s="272" t="str">
        <f ca="true">+IF(OFFSET('Sanitation Data'!$H$32,0,10*ROW('Sanitation Data'!H184))="","",OFFSET('Sanitation Data'!$H$32,0,10*ROW('Sanitation Data'!H184)))</f>
        <v/>
      </c>
      <c r="DJ190" s="272" t="str">
        <f ca="true">+IF(OFFSET('Sanitation Data'!$I$28,0,10*ROW('Sanitation Data'!I184))="","",OFFSET('Sanitation Data'!$I$28,0,10*ROW('Sanitation Data'!I184)))</f>
        <v/>
      </c>
      <c r="DK190" s="272" t="str">
        <f ca="true">+IF(OFFSET('Sanitation Data'!$I$29,0,10*ROW('Sanitation Data'!I184))="","",OFFSET('Sanitation Data'!$I$29,0,10*ROW('Sanitation Data'!I184)))</f>
        <v/>
      </c>
      <c r="DL190" s="272" t="str">
        <f ca="true">+IF(OFFSET('Sanitation Data'!$I$30,0,10*ROW('Sanitation Data'!I184))="","",OFFSET('Sanitation Data'!$I$30,0,10*ROW('Sanitation Data'!I184)))</f>
        <v/>
      </c>
      <c r="DM190" s="272" t="str">
        <f ca="true">+IF(OFFSET('Sanitation Data'!$I$31,0,10*ROW('Sanitation Data'!I184))="","",OFFSET('Sanitation Data'!$I$31,0,10*ROW('Sanitation Data'!I184)))</f>
        <v/>
      </c>
      <c r="DN190" s="272" t="str">
        <f ca="true">+IF(OFFSET('Sanitation Data'!$I$32,0,10*ROW('Sanitation Data'!I184))="","",OFFSET('Sanitation Data'!$I$32,0,10*ROW('Sanitation Data'!I184)))</f>
        <v/>
      </c>
      <c r="DO190" s="272" t="str">
        <f ca="true">+IF(OFFSET('Hygiene Data'!$D$11,0,10*ROW('Hygiene Data'!D184))="","",OFFSET('Hygiene Data'!$D$11,0,10*ROW('Hygiene Data'!D184)))</f>
        <v/>
      </c>
      <c r="DP190" s="272" t="str">
        <f ca="true">+IF(OFFSET('Hygiene Data'!$D$12,0,10*ROW('Hygiene Data'!D184))="","",OFFSET('Hygiene Data'!$D$12,0,10*ROW('Hygiene Data'!D184)))</f>
        <v/>
      </c>
      <c r="DQ190" s="272" t="str">
        <f ca="true">+IF(OFFSET('Hygiene Data'!$D$13,0,10*ROW('Hygiene Data'!D184))="","",OFFSET('Hygiene Data'!$D$13,0,10*ROW('Hygiene Data'!D184)))</f>
        <v/>
      </c>
      <c r="DR190" s="272" t="str">
        <f ca="true">+IF(OFFSET('Hygiene Data'!$E$11,0,10*ROW('Hygiene Data'!E184))="","",OFFSET('Hygiene Data'!$E$11,0,10*ROW('Hygiene Data'!E184)))</f>
        <v/>
      </c>
      <c r="DS190" s="272" t="str">
        <f ca="true">+IF(OFFSET('Hygiene Data'!$E$12,0,10*ROW('Hygiene Data'!E184))="","",OFFSET('Hygiene Data'!$E$12,0,10*ROW('Hygiene Data'!E184)))</f>
        <v/>
      </c>
      <c r="DT190" s="272" t="str">
        <f ca="true">+IF(OFFSET('Hygiene Data'!$E$13,0,10*ROW('Hygiene Data'!E184))="","",OFFSET('Hygiene Data'!$E$13,0,10*ROW('Hygiene Data'!E184)))</f>
        <v/>
      </c>
      <c r="DU190" s="272" t="str">
        <f ca="true">+IF(OFFSET('Hygiene Data'!$F$11,0,10*ROW('Hygiene Data'!F184))="","",OFFSET('Hygiene Data'!$F$11,0,10*ROW('Hygiene Data'!F184)))</f>
        <v/>
      </c>
      <c r="DV190" s="272" t="str">
        <f ca="true">+IF(OFFSET('Hygiene Data'!$F$12,0,10*ROW('Hygiene Data'!F184))="","",OFFSET('Hygiene Data'!$F$12,0,10*ROW('Hygiene Data'!F184)))</f>
        <v/>
      </c>
      <c r="DW190" s="272" t="str">
        <f ca="true">+IF(OFFSET('Hygiene Data'!$F$13,0,10*ROW('Hygiene Data'!F184))="","",OFFSET('Hygiene Data'!$F$13,0,10*ROW('Hygiene Data'!F184)))</f>
        <v/>
      </c>
      <c r="DX190" s="272" t="str">
        <f ca="true">+IF(OFFSET('Hygiene Data'!$G$11,0,10*ROW('Hygiene Data'!G184))="","",OFFSET('Hygiene Data'!$G$11,0,10*ROW('Hygiene Data'!G184)))</f>
        <v/>
      </c>
      <c r="DY190" s="272" t="str">
        <f ca="true">+IF(OFFSET('Hygiene Data'!$G$12,0,10*ROW('Hygiene Data'!G184))="","",OFFSET('Hygiene Data'!$G$12,0,10*ROW('Hygiene Data'!G184)))</f>
        <v/>
      </c>
      <c r="DZ190" s="272" t="str">
        <f ca="true">+IF(OFFSET('Hygiene Data'!$G$13,0,10*ROW('Hygiene Data'!G184))="","",OFFSET('Hygiene Data'!$G$13,0,10*ROW('Hygiene Data'!G184)))</f>
        <v/>
      </c>
      <c r="EA190" s="272" t="str">
        <f ca="true">+IF(OFFSET('Hygiene Data'!$H$11,0,10*ROW('Hygiene Data'!H184))="","",OFFSET('Hygiene Data'!$H$11,0,10*ROW('Hygiene Data'!H184)))</f>
        <v/>
      </c>
      <c r="EB190" s="272" t="str">
        <f ca="true">+IF(OFFSET('Hygiene Data'!$H$12,0,10*ROW('Hygiene Data'!H184))="","",OFFSET('Hygiene Data'!$H$12,0,10*ROW('Hygiene Data'!H184)))</f>
        <v/>
      </c>
      <c r="EC190" s="272" t="str">
        <f ca="true">+IF(OFFSET('Hygiene Data'!$H$13,0,10*ROW('Hygiene Data'!H184))="","",OFFSET('Hygiene Data'!$H$13,0,10*ROW('Hygiene Data'!H184)))</f>
        <v/>
      </c>
      <c r="ED190" s="272" t="str">
        <f ca="true">+IF(OFFSET('Hygiene Data'!$I$11,0,10*ROW('Hygiene Data'!I184))="","",OFFSET('Hygiene Data'!$I$11,0,10*ROW('Hygiene Data'!I184)))</f>
        <v/>
      </c>
      <c r="EE190" s="272" t="str">
        <f ca="true">+IF(OFFSET('Hygiene Data'!$I$12,0,10*ROW('Hygiene Data'!I184))="","",OFFSET('Hygiene Data'!$I$12,0,10*ROW('Hygiene Data'!I184)))</f>
        <v/>
      </c>
      <c r="EF190" s="272" t="str">
        <f ca="true">+IF(OFFSET('Hygiene Data'!$I$13,0,10*ROW('Hygiene Data'!I184))="","",OFFSET('Hygiene Data'!$I$13,0,10*ROW('Hygiene Data'!I184)))</f>
        <v/>
      </c>
    </row>
    <row xmlns:x14ac="http://schemas.microsoft.com/office/spreadsheetml/2009/9/ac" r="191" x14ac:dyDescent="0.2">
      <c r="A191" s="36" t="str">
        <f ca="true">+IF(OFFSET('Water Data'!$B$2,0,10*ROW('Water Data'!E185))="","",OFFSET('Water Data'!$B$2,0,10*ROW('Water Data'!E185)))</f>
        <v/>
      </c>
      <c r="B191" s="36" t="str">
        <f ca="true">+IF(OFFSET('Water Data'!$C$2,0,10*ROW('Water Data'!F185))="","",OFFSET('Water Data'!$C$2,0,10*ROW('Water Data'!F185)))</f>
        <v/>
      </c>
      <c r="C191" s="328" t="str">
        <f t="shared" ca="true" si="2"/>
        <v/>
      </c>
      <c r="D191" s="93"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93"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93"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93"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93"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93"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93"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93"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93"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93"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93"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93"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93"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93"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93"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93"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93"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93"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94"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94"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94"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94"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94"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94"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94"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94"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94"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94"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94"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94"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94"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94"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94"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94"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94"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94"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94"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94"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94"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94"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94"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94"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94"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94"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94"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94"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94"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94"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95"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95"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95"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95"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95"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95"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95"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95"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95"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95"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95"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95"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95"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95"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95"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95"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95"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95"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72"/>
      <c r="BS191" s="272" t="str">
        <f ca="true">+IF(OFFSET('Water Data'!$D$27,0,10*ROW('Water Data'!D185))="","",OFFSET('Water Data'!$D$27,0,10*ROW('Water Data'!D185)))</f>
        <v/>
      </c>
      <c r="BT191" s="272" t="str">
        <f ca="true">+IF(OFFSET('Water Data'!$D$28,0,10*ROW('Water Data'!D185))="","",OFFSET('Water Data'!$D$28,0,10*ROW('Water Data'!D185)))</f>
        <v/>
      </c>
      <c r="BU191" s="272" t="str">
        <f ca="true">+IF(OFFSET('Water Data'!$D$29,0,10*ROW('Water Data'!D185))="","",OFFSET('Water Data'!$D$29,0,10*ROW('Water Data'!D185)))</f>
        <v/>
      </c>
      <c r="BV191" s="272" t="str">
        <f ca="true">+IF(OFFSET('Water Data'!$E$27,0,10*ROW('Water Data'!E185))="","",OFFSET('Water Data'!$E$27,0,10*ROW('Water Data'!E185)))</f>
        <v/>
      </c>
      <c r="BW191" s="272" t="str">
        <f ca="true">+IF(OFFSET('Water Data'!$E$28,0,10*ROW('Water Data'!E185))="","",OFFSET('Water Data'!$E$28,0,10*ROW('Water Data'!E185)))</f>
        <v/>
      </c>
      <c r="BX191" s="272" t="str">
        <f ca="true">+IF(OFFSET('Water Data'!$E$29,0,10*ROW('Water Data'!E185))="","",OFFSET('Water Data'!$E$29,0,10*ROW('Water Data'!E185)))</f>
        <v/>
      </c>
      <c r="BY191" s="272" t="str">
        <f ca="true">+IF(OFFSET('Water Data'!$F$27,0,10*ROW('Water Data'!F185))="","",OFFSET('Water Data'!$F$27,0,10*ROW('Water Data'!F185)))</f>
        <v/>
      </c>
      <c r="BZ191" s="272" t="str">
        <f ca="true">+IF(OFFSET('Water Data'!$F$28,0,10*ROW('Water Data'!F185))="","",OFFSET('Water Data'!$F$28,0,10*ROW('Water Data'!F185)))</f>
        <v/>
      </c>
      <c r="CA191" s="272" t="str">
        <f ca="true">+IF(OFFSET('Water Data'!$F$29,0,10*ROW('Water Data'!F185))="","",OFFSET('Water Data'!$F$29,0,10*ROW('Water Data'!F185)))</f>
        <v/>
      </c>
      <c r="CB191" s="272" t="str">
        <f ca="true">+IF(OFFSET('Water Data'!$G$27,0,10*ROW('Water Data'!G185))="","",OFFSET('Water Data'!$G$27,0,10*ROW('Water Data'!G185)))</f>
        <v/>
      </c>
      <c r="CC191" s="272" t="str">
        <f ca="true">+IF(OFFSET('Water Data'!$G$28,0,10*ROW('Water Data'!G185))="","",OFFSET('Water Data'!$G$28,0,10*ROW('Water Data'!G185)))</f>
        <v/>
      </c>
      <c r="CD191" s="272" t="str">
        <f ca="true">+IF(OFFSET('Water Data'!$G$29,0,10*ROW('Water Data'!G185))="","",OFFSET('Water Data'!$G$29,0,10*ROW('Water Data'!G185)))</f>
        <v/>
      </c>
      <c r="CE191" s="272" t="str">
        <f ca="true">+IF(OFFSET('Water Data'!$H$27,0,10*ROW('Water Data'!H185))="","",OFFSET('Water Data'!$H$27,0,10*ROW('Water Data'!H185)))</f>
        <v/>
      </c>
      <c r="CF191" s="272" t="str">
        <f ca="true">+IF(OFFSET('Water Data'!$H$28,0,10*ROW('Water Data'!H185))="","",OFFSET('Water Data'!$H$28,0,10*ROW('Water Data'!H185)))</f>
        <v/>
      </c>
      <c r="CG191" s="272" t="str">
        <f ca="true">+IF(OFFSET('Water Data'!$H$29,0,10*ROW('Water Data'!H185))="","",OFFSET('Water Data'!$H$29,0,10*ROW('Water Data'!H185)))</f>
        <v/>
      </c>
      <c r="CH191" s="272" t="str">
        <f ca="true">+IF(OFFSET('Water Data'!$I$27,0,10*ROW('Water Data'!I185))="","",OFFSET('Water Data'!$I$27,0,10*ROW('Water Data'!I185)))</f>
        <v/>
      </c>
      <c r="CI191" s="272" t="str">
        <f ca="true">+IF(OFFSET('Water Data'!$I$28,0,10*ROW('Water Data'!I185))="","",OFFSET('Water Data'!$I$28,0,10*ROW('Water Data'!I185)))</f>
        <v/>
      </c>
      <c r="CJ191" s="272" t="str">
        <f ca="true">+IF(OFFSET('Water Data'!$I$29,0,10*ROW('Water Data'!I185))="","",OFFSET('Water Data'!$I$29,0,10*ROW('Water Data'!I185)))</f>
        <v/>
      </c>
      <c r="CK191" s="272" t="str">
        <f ca="true">+IF(OFFSET('Sanitation Data'!$D$28,0,10*ROW('Sanitation Data'!D185))="","",OFFSET('Sanitation Data'!$D$28,0,10*ROW('Sanitation Data'!D185)))</f>
        <v/>
      </c>
      <c r="CL191" s="272" t="str">
        <f ca="true">+IF(OFFSET('Sanitation Data'!$D$29,0,10*ROW('Sanitation Data'!D185))="","",OFFSET('Sanitation Data'!$D$29,0,10*ROW('Sanitation Data'!D185)))</f>
        <v/>
      </c>
      <c r="CM191" s="272" t="str">
        <f ca="true">+IF(OFFSET('Sanitation Data'!$D$30,0,10*ROW('Sanitation Data'!D185))="","",OFFSET('Sanitation Data'!$D$30,0,10*ROW('Sanitation Data'!D185)))</f>
        <v/>
      </c>
      <c r="CN191" s="272" t="str">
        <f ca="true">+IF(OFFSET('Sanitation Data'!$D$31,0,10*ROW('Sanitation Data'!D185))="","",OFFSET('Sanitation Data'!$D$31,0,10*ROW('Sanitation Data'!D185)))</f>
        <v/>
      </c>
      <c r="CO191" s="272" t="str">
        <f ca="true">+IF(OFFSET('Sanitation Data'!$D$32,0,10*ROW('Sanitation Data'!D185))="","",OFFSET('Sanitation Data'!$D$32,0,10*ROW('Sanitation Data'!D185)))</f>
        <v/>
      </c>
      <c r="CP191" s="272" t="str">
        <f ca="true">+IF(OFFSET('Sanitation Data'!$E$28,0,10*ROW('Sanitation Data'!E185))="","",OFFSET('Sanitation Data'!$E$28,0,10*ROW('Sanitation Data'!E185)))</f>
        <v/>
      </c>
      <c r="CQ191" s="272" t="str">
        <f ca="true">+IF(OFFSET('Sanitation Data'!$E$29,0,10*ROW('Sanitation Data'!E185))="","",OFFSET('Sanitation Data'!$E$29,0,10*ROW('Sanitation Data'!E185)))</f>
        <v/>
      </c>
      <c r="CR191" s="272" t="str">
        <f ca="true">+IF(OFFSET('Sanitation Data'!$E$30,0,10*ROW('Sanitation Data'!E185))="","",OFFSET('Sanitation Data'!$E$30,0,10*ROW('Sanitation Data'!E185)))</f>
        <v/>
      </c>
      <c r="CS191" s="272" t="str">
        <f ca="true">+IF(OFFSET('Sanitation Data'!$E$31,0,10*ROW('Sanitation Data'!E185))="","",OFFSET('Sanitation Data'!$E$31,0,10*ROW('Sanitation Data'!E185)))</f>
        <v/>
      </c>
      <c r="CT191" s="272" t="str">
        <f ca="true">+IF(OFFSET('Sanitation Data'!$E$32,0,10*ROW('Sanitation Data'!E185))="","",OFFSET('Sanitation Data'!$E$32,0,10*ROW('Sanitation Data'!E185)))</f>
        <v/>
      </c>
      <c r="CU191" s="272" t="str">
        <f ca="true">+IF(OFFSET('Sanitation Data'!$F$28,0,10*ROW('Sanitation Data'!F185))="","",OFFSET('Sanitation Data'!$F$28,0,10*ROW('Sanitation Data'!F185)))</f>
        <v/>
      </c>
      <c r="CV191" s="272" t="str">
        <f ca="true">+IF(OFFSET('Sanitation Data'!$F$29,0,10*ROW('Sanitation Data'!F185))="","",OFFSET('Sanitation Data'!$F$29,0,10*ROW('Sanitation Data'!F185)))</f>
        <v/>
      </c>
      <c r="CW191" s="272" t="str">
        <f ca="true">+IF(OFFSET('Sanitation Data'!$F$30,0,10*ROW('Sanitation Data'!F185))="","",OFFSET('Sanitation Data'!$F$30,0,10*ROW('Sanitation Data'!F185)))</f>
        <v/>
      </c>
      <c r="CX191" s="272" t="str">
        <f ca="true">+IF(OFFSET('Sanitation Data'!$F$31,0,10*ROW('Sanitation Data'!F185))="","",OFFSET('Sanitation Data'!$F$31,0,10*ROW('Sanitation Data'!F185)))</f>
        <v/>
      </c>
      <c r="CY191" s="272" t="str">
        <f ca="true">+IF(OFFSET('Sanitation Data'!$F$32,0,10*ROW('Sanitation Data'!F185))="","",OFFSET('Sanitation Data'!$F$32,0,10*ROW('Sanitation Data'!F185)))</f>
        <v/>
      </c>
      <c r="CZ191" s="272" t="str">
        <f ca="true">+IF(OFFSET('Sanitation Data'!$G$28,0,10*ROW('Sanitation Data'!G185))="","",OFFSET('Sanitation Data'!$G$28,0,10*ROW('Sanitation Data'!G185)))</f>
        <v/>
      </c>
      <c r="DA191" s="272" t="str">
        <f ca="true">+IF(OFFSET('Sanitation Data'!$G$29,0,10*ROW('Sanitation Data'!G185))="","",OFFSET('Sanitation Data'!$G$29,0,10*ROW('Sanitation Data'!G185)))</f>
        <v/>
      </c>
      <c r="DB191" s="272" t="str">
        <f ca="true">+IF(OFFSET('Sanitation Data'!$G$30,0,10*ROW('Sanitation Data'!G185))="","",OFFSET('Sanitation Data'!$G$30,0,10*ROW('Sanitation Data'!G185)))</f>
        <v/>
      </c>
      <c r="DC191" s="272" t="str">
        <f ca="true">+IF(OFFSET('Sanitation Data'!$G$31,0,10*ROW('Sanitation Data'!G185))="","",OFFSET('Sanitation Data'!$G$31,0,10*ROW('Sanitation Data'!G185)))</f>
        <v/>
      </c>
      <c r="DD191" s="272" t="str">
        <f ca="true">+IF(OFFSET('Sanitation Data'!$G$32,0,10*ROW('Sanitation Data'!G185))="","",OFFSET('Sanitation Data'!$G$32,0,10*ROW('Sanitation Data'!G185)))</f>
        <v/>
      </c>
      <c r="DE191" s="272" t="str">
        <f ca="true">+IF(OFFSET('Sanitation Data'!$H$28,0,10*ROW('Sanitation Data'!H185))="","",OFFSET('Sanitation Data'!$H$28,0,10*ROW('Sanitation Data'!H185)))</f>
        <v/>
      </c>
      <c r="DF191" s="272" t="str">
        <f ca="true">+IF(OFFSET('Sanitation Data'!$H$29,0,10*ROW('Sanitation Data'!H185))="","",OFFSET('Sanitation Data'!$H$29,0,10*ROW('Sanitation Data'!H185)))</f>
        <v/>
      </c>
      <c r="DG191" s="272" t="str">
        <f ca="true">+IF(OFFSET('Sanitation Data'!$H$30,0,10*ROW('Sanitation Data'!H185))="","",OFFSET('Sanitation Data'!$H$30,0,10*ROW('Sanitation Data'!H185)))</f>
        <v/>
      </c>
      <c r="DH191" s="272" t="str">
        <f ca="true">+IF(OFFSET('Sanitation Data'!$H$31,0,10*ROW('Sanitation Data'!H185))="","",OFFSET('Sanitation Data'!$H$31,0,10*ROW('Sanitation Data'!H185)))</f>
        <v/>
      </c>
      <c r="DI191" s="272" t="str">
        <f ca="true">+IF(OFFSET('Sanitation Data'!$H$32,0,10*ROW('Sanitation Data'!H185))="","",OFFSET('Sanitation Data'!$H$32,0,10*ROW('Sanitation Data'!H185)))</f>
        <v/>
      </c>
      <c r="DJ191" s="272" t="str">
        <f ca="true">+IF(OFFSET('Sanitation Data'!$I$28,0,10*ROW('Sanitation Data'!I185))="","",OFFSET('Sanitation Data'!$I$28,0,10*ROW('Sanitation Data'!I185)))</f>
        <v/>
      </c>
      <c r="DK191" s="272" t="str">
        <f ca="true">+IF(OFFSET('Sanitation Data'!$I$29,0,10*ROW('Sanitation Data'!I185))="","",OFFSET('Sanitation Data'!$I$29,0,10*ROW('Sanitation Data'!I185)))</f>
        <v/>
      </c>
      <c r="DL191" s="272" t="str">
        <f ca="true">+IF(OFFSET('Sanitation Data'!$I$30,0,10*ROW('Sanitation Data'!I185))="","",OFFSET('Sanitation Data'!$I$30,0,10*ROW('Sanitation Data'!I185)))</f>
        <v/>
      </c>
      <c r="DM191" s="272" t="str">
        <f ca="true">+IF(OFFSET('Sanitation Data'!$I$31,0,10*ROW('Sanitation Data'!I185))="","",OFFSET('Sanitation Data'!$I$31,0,10*ROW('Sanitation Data'!I185)))</f>
        <v/>
      </c>
      <c r="DN191" s="272" t="str">
        <f ca="true">+IF(OFFSET('Sanitation Data'!$I$32,0,10*ROW('Sanitation Data'!I185))="","",OFFSET('Sanitation Data'!$I$32,0,10*ROW('Sanitation Data'!I185)))</f>
        <v/>
      </c>
      <c r="DO191" s="272" t="str">
        <f ca="true">+IF(OFFSET('Hygiene Data'!$D$11,0,10*ROW('Hygiene Data'!D185))="","",OFFSET('Hygiene Data'!$D$11,0,10*ROW('Hygiene Data'!D185)))</f>
        <v/>
      </c>
      <c r="DP191" s="272" t="str">
        <f ca="true">+IF(OFFSET('Hygiene Data'!$D$12,0,10*ROW('Hygiene Data'!D185))="","",OFFSET('Hygiene Data'!$D$12,0,10*ROW('Hygiene Data'!D185)))</f>
        <v/>
      </c>
      <c r="DQ191" s="272" t="str">
        <f ca="true">+IF(OFFSET('Hygiene Data'!$D$13,0,10*ROW('Hygiene Data'!D185))="","",OFFSET('Hygiene Data'!$D$13,0,10*ROW('Hygiene Data'!D185)))</f>
        <v/>
      </c>
      <c r="DR191" s="272" t="str">
        <f ca="true">+IF(OFFSET('Hygiene Data'!$E$11,0,10*ROW('Hygiene Data'!E185))="","",OFFSET('Hygiene Data'!$E$11,0,10*ROW('Hygiene Data'!E185)))</f>
        <v/>
      </c>
      <c r="DS191" s="272" t="str">
        <f ca="true">+IF(OFFSET('Hygiene Data'!$E$12,0,10*ROW('Hygiene Data'!E185))="","",OFFSET('Hygiene Data'!$E$12,0,10*ROW('Hygiene Data'!E185)))</f>
        <v/>
      </c>
      <c r="DT191" s="272" t="str">
        <f ca="true">+IF(OFFSET('Hygiene Data'!$E$13,0,10*ROW('Hygiene Data'!E185))="","",OFFSET('Hygiene Data'!$E$13,0,10*ROW('Hygiene Data'!E185)))</f>
        <v/>
      </c>
      <c r="DU191" s="272" t="str">
        <f ca="true">+IF(OFFSET('Hygiene Data'!$F$11,0,10*ROW('Hygiene Data'!F185))="","",OFFSET('Hygiene Data'!$F$11,0,10*ROW('Hygiene Data'!F185)))</f>
        <v/>
      </c>
      <c r="DV191" s="272" t="str">
        <f ca="true">+IF(OFFSET('Hygiene Data'!$F$12,0,10*ROW('Hygiene Data'!F185))="","",OFFSET('Hygiene Data'!$F$12,0,10*ROW('Hygiene Data'!F185)))</f>
        <v/>
      </c>
      <c r="DW191" s="272" t="str">
        <f ca="true">+IF(OFFSET('Hygiene Data'!$F$13,0,10*ROW('Hygiene Data'!F185))="","",OFFSET('Hygiene Data'!$F$13,0,10*ROW('Hygiene Data'!F185)))</f>
        <v/>
      </c>
      <c r="DX191" s="272" t="str">
        <f ca="true">+IF(OFFSET('Hygiene Data'!$G$11,0,10*ROW('Hygiene Data'!G185))="","",OFFSET('Hygiene Data'!$G$11,0,10*ROW('Hygiene Data'!G185)))</f>
        <v/>
      </c>
      <c r="DY191" s="272" t="str">
        <f ca="true">+IF(OFFSET('Hygiene Data'!$G$12,0,10*ROW('Hygiene Data'!G185))="","",OFFSET('Hygiene Data'!$G$12,0,10*ROW('Hygiene Data'!G185)))</f>
        <v/>
      </c>
      <c r="DZ191" s="272" t="str">
        <f ca="true">+IF(OFFSET('Hygiene Data'!$G$13,0,10*ROW('Hygiene Data'!G185))="","",OFFSET('Hygiene Data'!$G$13,0,10*ROW('Hygiene Data'!G185)))</f>
        <v/>
      </c>
      <c r="EA191" s="272" t="str">
        <f ca="true">+IF(OFFSET('Hygiene Data'!$H$11,0,10*ROW('Hygiene Data'!H185))="","",OFFSET('Hygiene Data'!$H$11,0,10*ROW('Hygiene Data'!H185)))</f>
        <v/>
      </c>
      <c r="EB191" s="272" t="str">
        <f ca="true">+IF(OFFSET('Hygiene Data'!$H$12,0,10*ROW('Hygiene Data'!H185))="","",OFFSET('Hygiene Data'!$H$12,0,10*ROW('Hygiene Data'!H185)))</f>
        <v/>
      </c>
      <c r="EC191" s="272" t="str">
        <f ca="true">+IF(OFFSET('Hygiene Data'!$H$13,0,10*ROW('Hygiene Data'!H185))="","",OFFSET('Hygiene Data'!$H$13,0,10*ROW('Hygiene Data'!H185)))</f>
        <v/>
      </c>
      <c r="ED191" s="272" t="str">
        <f ca="true">+IF(OFFSET('Hygiene Data'!$I$11,0,10*ROW('Hygiene Data'!I185))="","",OFFSET('Hygiene Data'!$I$11,0,10*ROW('Hygiene Data'!I185)))</f>
        <v/>
      </c>
      <c r="EE191" s="272" t="str">
        <f ca="true">+IF(OFFSET('Hygiene Data'!$I$12,0,10*ROW('Hygiene Data'!I185))="","",OFFSET('Hygiene Data'!$I$12,0,10*ROW('Hygiene Data'!I185)))</f>
        <v/>
      </c>
      <c r="EF191" s="272" t="str">
        <f ca="true">+IF(OFFSET('Hygiene Data'!$I$13,0,10*ROW('Hygiene Data'!I185))="","",OFFSET('Hygiene Data'!$I$13,0,10*ROW('Hygiene Data'!I185)))</f>
        <v/>
      </c>
    </row>
    <row xmlns:x14ac="http://schemas.microsoft.com/office/spreadsheetml/2009/9/ac" r="192" x14ac:dyDescent="0.2">
      <c r="A192" s="36" t="str">
        <f ca="true">+IF(OFFSET('Water Data'!$B$2,0,10*ROW('Water Data'!E186))="","",OFFSET('Water Data'!$B$2,0,10*ROW('Water Data'!E186)))</f>
        <v/>
      </c>
      <c r="B192" s="36" t="str">
        <f ca="true">+IF(OFFSET('Water Data'!$C$2,0,10*ROW('Water Data'!F186))="","",OFFSET('Water Data'!$C$2,0,10*ROW('Water Data'!F186)))</f>
        <v/>
      </c>
      <c r="C192" s="328" t="str">
        <f t="shared" ca="true" si="2"/>
        <v/>
      </c>
      <c r="D192" s="93"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93"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93"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93"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93"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93"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93"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93"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93"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93"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93"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93"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93"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93"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93"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93"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93"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93"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94"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94"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94"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94"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94"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94"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94"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94"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94"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94"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94"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94"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94"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94"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94"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94"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94"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94"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94"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94"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94"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94"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94"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94"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94"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94"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94"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94"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94"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94"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95"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95"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95"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95"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95"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95"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95"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95"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95"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95"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95"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95"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95"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95"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95"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95"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95"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95"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72"/>
      <c r="BS192" s="272" t="str">
        <f ca="true">+IF(OFFSET('Water Data'!$D$27,0,10*ROW('Water Data'!D186))="","",OFFSET('Water Data'!$D$27,0,10*ROW('Water Data'!D186)))</f>
        <v/>
      </c>
      <c r="BT192" s="272" t="str">
        <f ca="true">+IF(OFFSET('Water Data'!$D$28,0,10*ROW('Water Data'!D186))="","",OFFSET('Water Data'!$D$28,0,10*ROW('Water Data'!D186)))</f>
        <v/>
      </c>
      <c r="BU192" s="272" t="str">
        <f ca="true">+IF(OFFSET('Water Data'!$D$29,0,10*ROW('Water Data'!D186))="","",OFFSET('Water Data'!$D$29,0,10*ROW('Water Data'!D186)))</f>
        <v/>
      </c>
      <c r="BV192" s="272" t="str">
        <f ca="true">+IF(OFFSET('Water Data'!$E$27,0,10*ROW('Water Data'!E186))="","",OFFSET('Water Data'!$E$27,0,10*ROW('Water Data'!E186)))</f>
        <v/>
      </c>
      <c r="BW192" s="272" t="str">
        <f ca="true">+IF(OFFSET('Water Data'!$E$28,0,10*ROW('Water Data'!E186))="","",OFFSET('Water Data'!$E$28,0,10*ROW('Water Data'!E186)))</f>
        <v/>
      </c>
      <c r="BX192" s="272" t="str">
        <f ca="true">+IF(OFFSET('Water Data'!$E$29,0,10*ROW('Water Data'!E186))="","",OFFSET('Water Data'!$E$29,0,10*ROW('Water Data'!E186)))</f>
        <v/>
      </c>
      <c r="BY192" s="272" t="str">
        <f ca="true">+IF(OFFSET('Water Data'!$F$27,0,10*ROW('Water Data'!F186))="","",OFFSET('Water Data'!$F$27,0,10*ROW('Water Data'!F186)))</f>
        <v/>
      </c>
      <c r="BZ192" s="272" t="str">
        <f ca="true">+IF(OFFSET('Water Data'!$F$28,0,10*ROW('Water Data'!F186))="","",OFFSET('Water Data'!$F$28,0,10*ROW('Water Data'!F186)))</f>
        <v/>
      </c>
      <c r="CA192" s="272" t="str">
        <f ca="true">+IF(OFFSET('Water Data'!$F$29,0,10*ROW('Water Data'!F186))="","",OFFSET('Water Data'!$F$29,0,10*ROW('Water Data'!F186)))</f>
        <v/>
      </c>
      <c r="CB192" s="272" t="str">
        <f ca="true">+IF(OFFSET('Water Data'!$G$27,0,10*ROW('Water Data'!G186))="","",OFFSET('Water Data'!$G$27,0,10*ROW('Water Data'!G186)))</f>
        <v/>
      </c>
      <c r="CC192" s="272" t="str">
        <f ca="true">+IF(OFFSET('Water Data'!$G$28,0,10*ROW('Water Data'!G186))="","",OFFSET('Water Data'!$G$28,0,10*ROW('Water Data'!G186)))</f>
        <v/>
      </c>
      <c r="CD192" s="272" t="str">
        <f ca="true">+IF(OFFSET('Water Data'!$G$29,0,10*ROW('Water Data'!G186))="","",OFFSET('Water Data'!$G$29,0,10*ROW('Water Data'!G186)))</f>
        <v/>
      </c>
      <c r="CE192" s="272" t="str">
        <f ca="true">+IF(OFFSET('Water Data'!$H$27,0,10*ROW('Water Data'!H186))="","",OFFSET('Water Data'!$H$27,0,10*ROW('Water Data'!H186)))</f>
        <v/>
      </c>
      <c r="CF192" s="272" t="str">
        <f ca="true">+IF(OFFSET('Water Data'!$H$28,0,10*ROW('Water Data'!H186))="","",OFFSET('Water Data'!$H$28,0,10*ROW('Water Data'!H186)))</f>
        <v/>
      </c>
      <c r="CG192" s="272" t="str">
        <f ca="true">+IF(OFFSET('Water Data'!$H$29,0,10*ROW('Water Data'!H186))="","",OFFSET('Water Data'!$H$29,0,10*ROW('Water Data'!H186)))</f>
        <v/>
      </c>
      <c r="CH192" s="272" t="str">
        <f ca="true">+IF(OFFSET('Water Data'!$I$27,0,10*ROW('Water Data'!I186))="","",OFFSET('Water Data'!$I$27,0,10*ROW('Water Data'!I186)))</f>
        <v/>
      </c>
      <c r="CI192" s="272" t="str">
        <f ca="true">+IF(OFFSET('Water Data'!$I$28,0,10*ROW('Water Data'!I186))="","",OFFSET('Water Data'!$I$28,0,10*ROW('Water Data'!I186)))</f>
        <v/>
      </c>
      <c r="CJ192" s="272" t="str">
        <f ca="true">+IF(OFFSET('Water Data'!$I$29,0,10*ROW('Water Data'!I186))="","",OFFSET('Water Data'!$I$29,0,10*ROW('Water Data'!I186)))</f>
        <v/>
      </c>
      <c r="CK192" s="272" t="str">
        <f ca="true">+IF(OFFSET('Sanitation Data'!$D$28,0,10*ROW('Sanitation Data'!D186))="","",OFFSET('Sanitation Data'!$D$28,0,10*ROW('Sanitation Data'!D186)))</f>
        <v/>
      </c>
      <c r="CL192" s="272" t="str">
        <f ca="true">+IF(OFFSET('Sanitation Data'!$D$29,0,10*ROW('Sanitation Data'!D186))="","",OFFSET('Sanitation Data'!$D$29,0,10*ROW('Sanitation Data'!D186)))</f>
        <v/>
      </c>
      <c r="CM192" s="272" t="str">
        <f ca="true">+IF(OFFSET('Sanitation Data'!$D$30,0,10*ROW('Sanitation Data'!D186))="","",OFFSET('Sanitation Data'!$D$30,0,10*ROW('Sanitation Data'!D186)))</f>
        <v/>
      </c>
      <c r="CN192" s="272" t="str">
        <f ca="true">+IF(OFFSET('Sanitation Data'!$D$31,0,10*ROW('Sanitation Data'!D186))="","",OFFSET('Sanitation Data'!$D$31,0,10*ROW('Sanitation Data'!D186)))</f>
        <v/>
      </c>
      <c r="CO192" s="272" t="str">
        <f ca="true">+IF(OFFSET('Sanitation Data'!$D$32,0,10*ROW('Sanitation Data'!D186))="","",OFFSET('Sanitation Data'!$D$32,0,10*ROW('Sanitation Data'!D186)))</f>
        <v/>
      </c>
      <c r="CP192" s="272" t="str">
        <f ca="true">+IF(OFFSET('Sanitation Data'!$E$28,0,10*ROW('Sanitation Data'!E186))="","",OFFSET('Sanitation Data'!$E$28,0,10*ROW('Sanitation Data'!E186)))</f>
        <v/>
      </c>
      <c r="CQ192" s="272" t="str">
        <f ca="true">+IF(OFFSET('Sanitation Data'!$E$29,0,10*ROW('Sanitation Data'!E186))="","",OFFSET('Sanitation Data'!$E$29,0,10*ROW('Sanitation Data'!E186)))</f>
        <v/>
      </c>
      <c r="CR192" s="272" t="str">
        <f ca="true">+IF(OFFSET('Sanitation Data'!$E$30,0,10*ROW('Sanitation Data'!E186))="","",OFFSET('Sanitation Data'!$E$30,0,10*ROW('Sanitation Data'!E186)))</f>
        <v/>
      </c>
      <c r="CS192" s="272" t="str">
        <f ca="true">+IF(OFFSET('Sanitation Data'!$E$31,0,10*ROW('Sanitation Data'!E186))="","",OFFSET('Sanitation Data'!$E$31,0,10*ROW('Sanitation Data'!E186)))</f>
        <v/>
      </c>
      <c r="CT192" s="272" t="str">
        <f ca="true">+IF(OFFSET('Sanitation Data'!$E$32,0,10*ROW('Sanitation Data'!E186))="","",OFFSET('Sanitation Data'!$E$32,0,10*ROW('Sanitation Data'!E186)))</f>
        <v/>
      </c>
      <c r="CU192" s="272" t="str">
        <f ca="true">+IF(OFFSET('Sanitation Data'!$F$28,0,10*ROW('Sanitation Data'!F186))="","",OFFSET('Sanitation Data'!$F$28,0,10*ROW('Sanitation Data'!F186)))</f>
        <v/>
      </c>
      <c r="CV192" s="272" t="str">
        <f ca="true">+IF(OFFSET('Sanitation Data'!$F$29,0,10*ROW('Sanitation Data'!F186))="","",OFFSET('Sanitation Data'!$F$29,0,10*ROW('Sanitation Data'!F186)))</f>
        <v/>
      </c>
      <c r="CW192" s="272" t="str">
        <f ca="true">+IF(OFFSET('Sanitation Data'!$F$30,0,10*ROW('Sanitation Data'!F186))="","",OFFSET('Sanitation Data'!$F$30,0,10*ROW('Sanitation Data'!F186)))</f>
        <v/>
      </c>
      <c r="CX192" s="272" t="str">
        <f ca="true">+IF(OFFSET('Sanitation Data'!$F$31,0,10*ROW('Sanitation Data'!F186))="","",OFFSET('Sanitation Data'!$F$31,0,10*ROW('Sanitation Data'!F186)))</f>
        <v/>
      </c>
      <c r="CY192" s="272" t="str">
        <f ca="true">+IF(OFFSET('Sanitation Data'!$F$32,0,10*ROW('Sanitation Data'!F186))="","",OFFSET('Sanitation Data'!$F$32,0,10*ROW('Sanitation Data'!F186)))</f>
        <v/>
      </c>
      <c r="CZ192" s="272" t="str">
        <f ca="true">+IF(OFFSET('Sanitation Data'!$G$28,0,10*ROW('Sanitation Data'!G186))="","",OFFSET('Sanitation Data'!$G$28,0,10*ROW('Sanitation Data'!G186)))</f>
        <v/>
      </c>
      <c r="DA192" s="272" t="str">
        <f ca="true">+IF(OFFSET('Sanitation Data'!$G$29,0,10*ROW('Sanitation Data'!G186))="","",OFFSET('Sanitation Data'!$G$29,0,10*ROW('Sanitation Data'!G186)))</f>
        <v/>
      </c>
      <c r="DB192" s="272" t="str">
        <f ca="true">+IF(OFFSET('Sanitation Data'!$G$30,0,10*ROW('Sanitation Data'!G186))="","",OFFSET('Sanitation Data'!$G$30,0,10*ROW('Sanitation Data'!G186)))</f>
        <v/>
      </c>
      <c r="DC192" s="272" t="str">
        <f ca="true">+IF(OFFSET('Sanitation Data'!$G$31,0,10*ROW('Sanitation Data'!G186))="","",OFFSET('Sanitation Data'!$G$31,0,10*ROW('Sanitation Data'!G186)))</f>
        <v/>
      </c>
      <c r="DD192" s="272" t="str">
        <f ca="true">+IF(OFFSET('Sanitation Data'!$G$32,0,10*ROW('Sanitation Data'!G186))="","",OFFSET('Sanitation Data'!$G$32,0,10*ROW('Sanitation Data'!G186)))</f>
        <v/>
      </c>
      <c r="DE192" s="272" t="str">
        <f ca="true">+IF(OFFSET('Sanitation Data'!$H$28,0,10*ROW('Sanitation Data'!H186))="","",OFFSET('Sanitation Data'!$H$28,0,10*ROW('Sanitation Data'!H186)))</f>
        <v/>
      </c>
      <c r="DF192" s="272" t="str">
        <f ca="true">+IF(OFFSET('Sanitation Data'!$H$29,0,10*ROW('Sanitation Data'!H186))="","",OFFSET('Sanitation Data'!$H$29,0,10*ROW('Sanitation Data'!H186)))</f>
        <v/>
      </c>
      <c r="DG192" s="272" t="str">
        <f ca="true">+IF(OFFSET('Sanitation Data'!$H$30,0,10*ROW('Sanitation Data'!H186))="","",OFFSET('Sanitation Data'!$H$30,0,10*ROW('Sanitation Data'!H186)))</f>
        <v/>
      </c>
      <c r="DH192" s="272" t="str">
        <f ca="true">+IF(OFFSET('Sanitation Data'!$H$31,0,10*ROW('Sanitation Data'!H186))="","",OFFSET('Sanitation Data'!$H$31,0,10*ROW('Sanitation Data'!H186)))</f>
        <v/>
      </c>
      <c r="DI192" s="272" t="str">
        <f ca="true">+IF(OFFSET('Sanitation Data'!$H$32,0,10*ROW('Sanitation Data'!H186))="","",OFFSET('Sanitation Data'!$H$32,0,10*ROW('Sanitation Data'!H186)))</f>
        <v/>
      </c>
      <c r="DJ192" s="272" t="str">
        <f ca="true">+IF(OFFSET('Sanitation Data'!$I$28,0,10*ROW('Sanitation Data'!I186))="","",OFFSET('Sanitation Data'!$I$28,0,10*ROW('Sanitation Data'!I186)))</f>
        <v/>
      </c>
      <c r="DK192" s="272" t="str">
        <f ca="true">+IF(OFFSET('Sanitation Data'!$I$29,0,10*ROW('Sanitation Data'!I186))="","",OFFSET('Sanitation Data'!$I$29,0,10*ROW('Sanitation Data'!I186)))</f>
        <v/>
      </c>
      <c r="DL192" s="272" t="str">
        <f ca="true">+IF(OFFSET('Sanitation Data'!$I$30,0,10*ROW('Sanitation Data'!I186))="","",OFFSET('Sanitation Data'!$I$30,0,10*ROW('Sanitation Data'!I186)))</f>
        <v/>
      </c>
      <c r="DM192" s="272" t="str">
        <f ca="true">+IF(OFFSET('Sanitation Data'!$I$31,0,10*ROW('Sanitation Data'!I186))="","",OFFSET('Sanitation Data'!$I$31,0,10*ROW('Sanitation Data'!I186)))</f>
        <v/>
      </c>
      <c r="DN192" s="272" t="str">
        <f ca="true">+IF(OFFSET('Sanitation Data'!$I$32,0,10*ROW('Sanitation Data'!I186))="","",OFFSET('Sanitation Data'!$I$32,0,10*ROW('Sanitation Data'!I186)))</f>
        <v/>
      </c>
      <c r="DO192" s="272" t="str">
        <f ca="true">+IF(OFFSET('Hygiene Data'!$D$11,0,10*ROW('Hygiene Data'!D186))="","",OFFSET('Hygiene Data'!$D$11,0,10*ROW('Hygiene Data'!D186)))</f>
        <v/>
      </c>
      <c r="DP192" s="272" t="str">
        <f ca="true">+IF(OFFSET('Hygiene Data'!$D$12,0,10*ROW('Hygiene Data'!D186))="","",OFFSET('Hygiene Data'!$D$12,0,10*ROW('Hygiene Data'!D186)))</f>
        <v/>
      </c>
      <c r="DQ192" s="272" t="str">
        <f ca="true">+IF(OFFSET('Hygiene Data'!$D$13,0,10*ROW('Hygiene Data'!D186))="","",OFFSET('Hygiene Data'!$D$13,0,10*ROW('Hygiene Data'!D186)))</f>
        <v/>
      </c>
      <c r="DR192" s="272" t="str">
        <f ca="true">+IF(OFFSET('Hygiene Data'!$E$11,0,10*ROW('Hygiene Data'!E186))="","",OFFSET('Hygiene Data'!$E$11,0,10*ROW('Hygiene Data'!E186)))</f>
        <v/>
      </c>
      <c r="DS192" s="272" t="str">
        <f ca="true">+IF(OFFSET('Hygiene Data'!$E$12,0,10*ROW('Hygiene Data'!E186))="","",OFFSET('Hygiene Data'!$E$12,0,10*ROW('Hygiene Data'!E186)))</f>
        <v/>
      </c>
      <c r="DT192" s="272" t="str">
        <f ca="true">+IF(OFFSET('Hygiene Data'!$E$13,0,10*ROW('Hygiene Data'!E186))="","",OFFSET('Hygiene Data'!$E$13,0,10*ROW('Hygiene Data'!E186)))</f>
        <v/>
      </c>
      <c r="DU192" s="272" t="str">
        <f ca="true">+IF(OFFSET('Hygiene Data'!$F$11,0,10*ROW('Hygiene Data'!F186))="","",OFFSET('Hygiene Data'!$F$11,0,10*ROW('Hygiene Data'!F186)))</f>
        <v/>
      </c>
      <c r="DV192" s="272" t="str">
        <f ca="true">+IF(OFFSET('Hygiene Data'!$F$12,0,10*ROW('Hygiene Data'!F186))="","",OFFSET('Hygiene Data'!$F$12,0,10*ROW('Hygiene Data'!F186)))</f>
        <v/>
      </c>
      <c r="DW192" s="272" t="str">
        <f ca="true">+IF(OFFSET('Hygiene Data'!$F$13,0,10*ROW('Hygiene Data'!F186))="","",OFFSET('Hygiene Data'!$F$13,0,10*ROW('Hygiene Data'!F186)))</f>
        <v/>
      </c>
      <c r="DX192" s="272" t="str">
        <f ca="true">+IF(OFFSET('Hygiene Data'!$G$11,0,10*ROW('Hygiene Data'!G186))="","",OFFSET('Hygiene Data'!$G$11,0,10*ROW('Hygiene Data'!G186)))</f>
        <v/>
      </c>
      <c r="DY192" s="272" t="str">
        <f ca="true">+IF(OFFSET('Hygiene Data'!$G$12,0,10*ROW('Hygiene Data'!G186))="","",OFFSET('Hygiene Data'!$G$12,0,10*ROW('Hygiene Data'!G186)))</f>
        <v/>
      </c>
      <c r="DZ192" s="272" t="str">
        <f ca="true">+IF(OFFSET('Hygiene Data'!$G$13,0,10*ROW('Hygiene Data'!G186))="","",OFFSET('Hygiene Data'!$G$13,0,10*ROW('Hygiene Data'!G186)))</f>
        <v/>
      </c>
      <c r="EA192" s="272" t="str">
        <f ca="true">+IF(OFFSET('Hygiene Data'!$H$11,0,10*ROW('Hygiene Data'!H186))="","",OFFSET('Hygiene Data'!$H$11,0,10*ROW('Hygiene Data'!H186)))</f>
        <v/>
      </c>
      <c r="EB192" s="272" t="str">
        <f ca="true">+IF(OFFSET('Hygiene Data'!$H$12,0,10*ROW('Hygiene Data'!H186))="","",OFFSET('Hygiene Data'!$H$12,0,10*ROW('Hygiene Data'!H186)))</f>
        <v/>
      </c>
      <c r="EC192" s="272" t="str">
        <f ca="true">+IF(OFFSET('Hygiene Data'!$H$13,0,10*ROW('Hygiene Data'!H186))="","",OFFSET('Hygiene Data'!$H$13,0,10*ROW('Hygiene Data'!H186)))</f>
        <v/>
      </c>
      <c r="ED192" s="272" t="str">
        <f ca="true">+IF(OFFSET('Hygiene Data'!$I$11,0,10*ROW('Hygiene Data'!I186))="","",OFFSET('Hygiene Data'!$I$11,0,10*ROW('Hygiene Data'!I186)))</f>
        <v/>
      </c>
      <c r="EE192" s="272" t="str">
        <f ca="true">+IF(OFFSET('Hygiene Data'!$I$12,0,10*ROW('Hygiene Data'!I186))="","",OFFSET('Hygiene Data'!$I$12,0,10*ROW('Hygiene Data'!I186)))</f>
        <v/>
      </c>
      <c r="EF192" s="272" t="str">
        <f ca="true">+IF(OFFSET('Hygiene Data'!$I$13,0,10*ROW('Hygiene Data'!I186))="","",OFFSET('Hygiene Data'!$I$13,0,10*ROW('Hygiene Data'!I186)))</f>
        <v/>
      </c>
    </row>
    <row xmlns:x14ac="http://schemas.microsoft.com/office/spreadsheetml/2009/9/ac" r="193" x14ac:dyDescent="0.2">
      <c r="A193" s="36" t="str">
        <f ca="true">+IF(OFFSET('Water Data'!$B$2,0,10*ROW('Water Data'!E187))="","",OFFSET('Water Data'!$B$2,0,10*ROW('Water Data'!E187)))</f>
        <v/>
      </c>
      <c r="B193" s="36" t="str">
        <f ca="true">+IF(OFFSET('Water Data'!$C$2,0,10*ROW('Water Data'!F187))="","",OFFSET('Water Data'!$C$2,0,10*ROW('Water Data'!F187)))</f>
        <v/>
      </c>
      <c r="C193" s="328" t="str">
        <f t="shared" ca="true" si="2"/>
        <v/>
      </c>
      <c r="D193" s="93"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93"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93"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93"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93"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93"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93"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93"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93"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93"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93"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93"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93"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93"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93"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93"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93"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93"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94"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94"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94"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94"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94"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94"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94"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94"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94"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94"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94"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94"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94"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94"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94"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94"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94"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94"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94"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94"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94"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94"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94"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94"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94"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94"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94"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94"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94"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94"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95"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95"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95"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95"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95"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95"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95"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95"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95"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95"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95"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95"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95"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95"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95"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95"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95"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95"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72"/>
      <c r="BS193" s="272" t="str">
        <f ca="true">+IF(OFFSET('Water Data'!$D$27,0,10*ROW('Water Data'!D187))="","",OFFSET('Water Data'!$D$27,0,10*ROW('Water Data'!D187)))</f>
        <v/>
      </c>
      <c r="BT193" s="272" t="str">
        <f ca="true">+IF(OFFSET('Water Data'!$D$28,0,10*ROW('Water Data'!D187))="","",OFFSET('Water Data'!$D$28,0,10*ROW('Water Data'!D187)))</f>
        <v/>
      </c>
      <c r="BU193" s="272" t="str">
        <f ca="true">+IF(OFFSET('Water Data'!$D$29,0,10*ROW('Water Data'!D187))="","",OFFSET('Water Data'!$D$29,0,10*ROW('Water Data'!D187)))</f>
        <v/>
      </c>
      <c r="BV193" s="272" t="str">
        <f ca="true">+IF(OFFSET('Water Data'!$E$27,0,10*ROW('Water Data'!E187))="","",OFFSET('Water Data'!$E$27,0,10*ROW('Water Data'!E187)))</f>
        <v/>
      </c>
      <c r="BW193" s="272" t="str">
        <f ca="true">+IF(OFFSET('Water Data'!$E$28,0,10*ROW('Water Data'!E187))="","",OFFSET('Water Data'!$E$28,0,10*ROW('Water Data'!E187)))</f>
        <v/>
      </c>
      <c r="BX193" s="272" t="str">
        <f ca="true">+IF(OFFSET('Water Data'!$E$29,0,10*ROW('Water Data'!E187))="","",OFFSET('Water Data'!$E$29,0,10*ROW('Water Data'!E187)))</f>
        <v/>
      </c>
      <c r="BY193" s="272" t="str">
        <f ca="true">+IF(OFFSET('Water Data'!$F$27,0,10*ROW('Water Data'!F187))="","",OFFSET('Water Data'!$F$27,0,10*ROW('Water Data'!F187)))</f>
        <v/>
      </c>
      <c r="BZ193" s="272" t="str">
        <f ca="true">+IF(OFFSET('Water Data'!$F$28,0,10*ROW('Water Data'!F187))="","",OFFSET('Water Data'!$F$28,0,10*ROW('Water Data'!F187)))</f>
        <v/>
      </c>
      <c r="CA193" s="272" t="str">
        <f ca="true">+IF(OFFSET('Water Data'!$F$29,0,10*ROW('Water Data'!F187))="","",OFFSET('Water Data'!$F$29,0,10*ROW('Water Data'!F187)))</f>
        <v/>
      </c>
      <c r="CB193" s="272" t="str">
        <f ca="true">+IF(OFFSET('Water Data'!$G$27,0,10*ROW('Water Data'!G187))="","",OFFSET('Water Data'!$G$27,0,10*ROW('Water Data'!G187)))</f>
        <v/>
      </c>
      <c r="CC193" s="272" t="str">
        <f ca="true">+IF(OFFSET('Water Data'!$G$28,0,10*ROW('Water Data'!G187))="","",OFFSET('Water Data'!$G$28,0,10*ROW('Water Data'!G187)))</f>
        <v/>
      </c>
      <c r="CD193" s="272" t="str">
        <f ca="true">+IF(OFFSET('Water Data'!$G$29,0,10*ROW('Water Data'!G187))="","",OFFSET('Water Data'!$G$29,0,10*ROW('Water Data'!G187)))</f>
        <v/>
      </c>
      <c r="CE193" s="272" t="str">
        <f ca="true">+IF(OFFSET('Water Data'!$H$27,0,10*ROW('Water Data'!H187))="","",OFFSET('Water Data'!$H$27,0,10*ROW('Water Data'!H187)))</f>
        <v/>
      </c>
      <c r="CF193" s="272" t="str">
        <f ca="true">+IF(OFFSET('Water Data'!$H$28,0,10*ROW('Water Data'!H187))="","",OFFSET('Water Data'!$H$28,0,10*ROW('Water Data'!H187)))</f>
        <v/>
      </c>
      <c r="CG193" s="272" t="str">
        <f ca="true">+IF(OFFSET('Water Data'!$H$29,0,10*ROW('Water Data'!H187))="","",OFFSET('Water Data'!$H$29,0,10*ROW('Water Data'!H187)))</f>
        <v/>
      </c>
      <c r="CH193" s="272" t="str">
        <f ca="true">+IF(OFFSET('Water Data'!$I$27,0,10*ROW('Water Data'!I187))="","",OFFSET('Water Data'!$I$27,0,10*ROW('Water Data'!I187)))</f>
        <v/>
      </c>
      <c r="CI193" s="272" t="str">
        <f ca="true">+IF(OFFSET('Water Data'!$I$28,0,10*ROW('Water Data'!I187))="","",OFFSET('Water Data'!$I$28,0,10*ROW('Water Data'!I187)))</f>
        <v/>
      </c>
      <c r="CJ193" s="272" t="str">
        <f ca="true">+IF(OFFSET('Water Data'!$I$29,0,10*ROW('Water Data'!I187))="","",OFFSET('Water Data'!$I$29,0,10*ROW('Water Data'!I187)))</f>
        <v/>
      </c>
      <c r="CK193" s="272" t="str">
        <f ca="true">+IF(OFFSET('Sanitation Data'!$D$28,0,10*ROW('Sanitation Data'!D187))="","",OFFSET('Sanitation Data'!$D$28,0,10*ROW('Sanitation Data'!D187)))</f>
        <v/>
      </c>
      <c r="CL193" s="272" t="str">
        <f ca="true">+IF(OFFSET('Sanitation Data'!$D$29,0,10*ROW('Sanitation Data'!D187))="","",OFFSET('Sanitation Data'!$D$29,0,10*ROW('Sanitation Data'!D187)))</f>
        <v/>
      </c>
      <c r="CM193" s="272" t="str">
        <f ca="true">+IF(OFFSET('Sanitation Data'!$D$30,0,10*ROW('Sanitation Data'!D187))="","",OFFSET('Sanitation Data'!$D$30,0,10*ROW('Sanitation Data'!D187)))</f>
        <v/>
      </c>
      <c r="CN193" s="272" t="str">
        <f ca="true">+IF(OFFSET('Sanitation Data'!$D$31,0,10*ROW('Sanitation Data'!D187))="","",OFFSET('Sanitation Data'!$D$31,0,10*ROW('Sanitation Data'!D187)))</f>
        <v/>
      </c>
      <c r="CO193" s="272" t="str">
        <f ca="true">+IF(OFFSET('Sanitation Data'!$D$32,0,10*ROW('Sanitation Data'!D187))="","",OFFSET('Sanitation Data'!$D$32,0,10*ROW('Sanitation Data'!D187)))</f>
        <v/>
      </c>
      <c r="CP193" s="272" t="str">
        <f ca="true">+IF(OFFSET('Sanitation Data'!$E$28,0,10*ROW('Sanitation Data'!E187))="","",OFFSET('Sanitation Data'!$E$28,0,10*ROW('Sanitation Data'!E187)))</f>
        <v/>
      </c>
      <c r="CQ193" s="272" t="str">
        <f ca="true">+IF(OFFSET('Sanitation Data'!$E$29,0,10*ROW('Sanitation Data'!E187))="","",OFFSET('Sanitation Data'!$E$29,0,10*ROW('Sanitation Data'!E187)))</f>
        <v/>
      </c>
      <c r="CR193" s="272" t="str">
        <f ca="true">+IF(OFFSET('Sanitation Data'!$E$30,0,10*ROW('Sanitation Data'!E187))="","",OFFSET('Sanitation Data'!$E$30,0,10*ROW('Sanitation Data'!E187)))</f>
        <v/>
      </c>
      <c r="CS193" s="272" t="str">
        <f ca="true">+IF(OFFSET('Sanitation Data'!$E$31,0,10*ROW('Sanitation Data'!E187))="","",OFFSET('Sanitation Data'!$E$31,0,10*ROW('Sanitation Data'!E187)))</f>
        <v/>
      </c>
      <c r="CT193" s="272" t="str">
        <f ca="true">+IF(OFFSET('Sanitation Data'!$E$32,0,10*ROW('Sanitation Data'!E187))="","",OFFSET('Sanitation Data'!$E$32,0,10*ROW('Sanitation Data'!E187)))</f>
        <v/>
      </c>
      <c r="CU193" s="272" t="str">
        <f ca="true">+IF(OFFSET('Sanitation Data'!$F$28,0,10*ROW('Sanitation Data'!F187))="","",OFFSET('Sanitation Data'!$F$28,0,10*ROW('Sanitation Data'!F187)))</f>
        <v/>
      </c>
      <c r="CV193" s="272" t="str">
        <f ca="true">+IF(OFFSET('Sanitation Data'!$F$29,0,10*ROW('Sanitation Data'!F187))="","",OFFSET('Sanitation Data'!$F$29,0,10*ROW('Sanitation Data'!F187)))</f>
        <v/>
      </c>
      <c r="CW193" s="272" t="str">
        <f ca="true">+IF(OFFSET('Sanitation Data'!$F$30,0,10*ROW('Sanitation Data'!F187))="","",OFFSET('Sanitation Data'!$F$30,0,10*ROW('Sanitation Data'!F187)))</f>
        <v/>
      </c>
      <c r="CX193" s="272" t="str">
        <f ca="true">+IF(OFFSET('Sanitation Data'!$F$31,0,10*ROW('Sanitation Data'!F187))="","",OFFSET('Sanitation Data'!$F$31,0,10*ROW('Sanitation Data'!F187)))</f>
        <v/>
      </c>
      <c r="CY193" s="272" t="str">
        <f ca="true">+IF(OFFSET('Sanitation Data'!$F$32,0,10*ROW('Sanitation Data'!F187))="","",OFFSET('Sanitation Data'!$F$32,0,10*ROW('Sanitation Data'!F187)))</f>
        <v/>
      </c>
      <c r="CZ193" s="272" t="str">
        <f ca="true">+IF(OFFSET('Sanitation Data'!$G$28,0,10*ROW('Sanitation Data'!G187))="","",OFFSET('Sanitation Data'!$G$28,0,10*ROW('Sanitation Data'!G187)))</f>
        <v/>
      </c>
      <c r="DA193" s="272" t="str">
        <f ca="true">+IF(OFFSET('Sanitation Data'!$G$29,0,10*ROW('Sanitation Data'!G187))="","",OFFSET('Sanitation Data'!$G$29,0,10*ROW('Sanitation Data'!G187)))</f>
        <v/>
      </c>
      <c r="DB193" s="272" t="str">
        <f ca="true">+IF(OFFSET('Sanitation Data'!$G$30,0,10*ROW('Sanitation Data'!G187))="","",OFFSET('Sanitation Data'!$G$30,0,10*ROW('Sanitation Data'!G187)))</f>
        <v/>
      </c>
      <c r="DC193" s="272" t="str">
        <f ca="true">+IF(OFFSET('Sanitation Data'!$G$31,0,10*ROW('Sanitation Data'!G187))="","",OFFSET('Sanitation Data'!$G$31,0,10*ROW('Sanitation Data'!G187)))</f>
        <v/>
      </c>
      <c r="DD193" s="272" t="str">
        <f ca="true">+IF(OFFSET('Sanitation Data'!$G$32,0,10*ROW('Sanitation Data'!G187))="","",OFFSET('Sanitation Data'!$G$32,0,10*ROW('Sanitation Data'!G187)))</f>
        <v/>
      </c>
      <c r="DE193" s="272" t="str">
        <f ca="true">+IF(OFFSET('Sanitation Data'!$H$28,0,10*ROW('Sanitation Data'!H187))="","",OFFSET('Sanitation Data'!$H$28,0,10*ROW('Sanitation Data'!H187)))</f>
        <v/>
      </c>
      <c r="DF193" s="272" t="str">
        <f ca="true">+IF(OFFSET('Sanitation Data'!$H$29,0,10*ROW('Sanitation Data'!H187))="","",OFFSET('Sanitation Data'!$H$29,0,10*ROW('Sanitation Data'!H187)))</f>
        <v/>
      </c>
      <c r="DG193" s="272" t="str">
        <f ca="true">+IF(OFFSET('Sanitation Data'!$H$30,0,10*ROW('Sanitation Data'!H187))="","",OFFSET('Sanitation Data'!$H$30,0,10*ROW('Sanitation Data'!H187)))</f>
        <v/>
      </c>
      <c r="DH193" s="272" t="str">
        <f ca="true">+IF(OFFSET('Sanitation Data'!$H$31,0,10*ROW('Sanitation Data'!H187))="","",OFFSET('Sanitation Data'!$H$31,0,10*ROW('Sanitation Data'!H187)))</f>
        <v/>
      </c>
      <c r="DI193" s="272" t="str">
        <f ca="true">+IF(OFFSET('Sanitation Data'!$H$32,0,10*ROW('Sanitation Data'!H187))="","",OFFSET('Sanitation Data'!$H$32,0,10*ROW('Sanitation Data'!H187)))</f>
        <v/>
      </c>
      <c r="DJ193" s="272" t="str">
        <f ca="true">+IF(OFFSET('Sanitation Data'!$I$28,0,10*ROW('Sanitation Data'!I187))="","",OFFSET('Sanitation Data'!$I$28,0,10*ROW('Sanitation Data'!I187)))</f>
        <v/>
      </c>
      <c r="DK193" s="272" t="str">
        <f ca="true">+IF(OFFSET('Sanitation Data'!$I$29,0,10*ROW('Sanitation Data'!I187))="","",OFFSET('Sanitation Data'!$I$29,0,10*ROW('Sanitation Data'!I187)))</f>
        <v/>
      </c>
      <c r="DL193" s="272" t="str">
        <f ca="true">+IF(OFFSET('Sanitation Data'!$I$30,0,10*ROW('Sanitation Data'!I187))="","",OFFSET('Sanitation Data'!$I$30,0,10*ROW('Sanitation Data'!I187)))</f>
        <v/>
      </c>
      <c r="DM193" s="272" t="str">
        <f ca="true">+IF(OFFSET('Sanitation Data'!$I$31,0,10*ROW('Sanitation Data'!I187))="","",OFFSET('Sanitation Data'!$I$31,0,10*ROW('Sanitation Data'!I187)))</f>
        <v/>
      </c>
      <c r="DN193" s="272" t="str">
        <f ca="true">+IF(OFFSET('Sanitation Data'!$I$32,0,10*ROW('Sanitation Data'!I187))="","",OFFSET('Sanitation Data'!$I$32,0,10*ROW('Sanitation Data'!I187)))</f>
        <v/>
      </c>
      <c r="DO193" s="272" t="str">
        <f ca="true">+IF(OFFSET('Hygiene Data'!$D$11,0,10*ROW('Hygiene Data'!D187))="","",OFFSET('Hygiene Data'!$D$11,0,10*ROW('Hygiene Data'!D187)))</f>
        <v/>
      </c>
      <c r="DP193" s="272" t="str">
        <f ca="true">+IF(OFFSET('Hygiene Data'!$D$12,0,10*ROW('Hygiene Data'!D187))="","",OFFSET('Hygiene Data'!$D$12,0,10*ROW('Hygiene Data'!D187)))</f>
        <v/>
      </c>
      <c r="DQ193" s="272" t="str">
        <f ca="true">+IF(OFFSET('Hygiene Data'!$D$13,0,10*ROW('Hygiene Data'!D187))="","",OFFSET('Hygiene Data'!$D$13,0,10*ROW('Hygiene Data'!D187)))</f>
        <v/>
      </c>
      <c r="DR193" s="272" t="str">
        <f ca="true">+IF(OFFSET('Hygiene Data'!$E$11,0,10*ROW('Hygiene Data'!E187))="","",OFFSET('Hygiene Data'!$E$11,0,10*ROW('Hygiene Data'!E187)))</f>
        <v/>
      </c>
      <c r="DS193" s="272" t="str">
        <f ca="true">+IF(OFFSET('Hygiene Data'!$E$12,0,10*ROW('Hygiene Data'!E187))="","",OFFSET('Hygiene Data'!$E$12,0,10*ROW('Hygiene Data'!E187)))</f>
        <v/>
      </c>
      <c r="DT193" s="272" t="str">
        <f ca="true">+IF(OFFSET('Hygiene Data'!$E$13,0,10*ROW('Hygiene Data'!E187))="","",OFFSET('Hygiene Data'!$E$13,0,10*ROW('Hygiene Data'!E187)))</f>
        <v/>
      </c>
      <c r="DU193" s="272" t="str">
        <f ca="true">+IF(OFFSET('Hygiene Data'!$F$11,0,10*ROW('Hygiene Data'!F187))="","",OFFSET('Hygiene Data'!$F$11,0,10*ROW('Hygiene Data'!F187)))</f>
        <v/>
      </c>
      <c r="DV193" s="272" t="str">
        <f ca="true">+IF(OFFSET('Hygiene Data'!$F$12,0,10*ROW('Hygiene Data'!F187))="","",OFFSET('Hygiene Data'!$F$12,0,10*ROW('Hygiene Data'!F187)))</f>
        <v/>
      </c>
      <c r="DW193" s="272" t="str">
        <f ca="true">+IF(OFFSET('Hygiene Data'!$F$13,0,10*ROW('Hygiene Data'!F187))="","",OFFSET('Hygiene Data'!$F$13,0,10*ROW('Hygiene Data'!F187)))</f>
        <v/>
      </c>
      <c r="DX193" s="272" t="str">
        <f ca="true">+IF(OFFSET('Hygiene Data'!$G$11,0,10*ROW('Hygiene Data'!G187))="","",OFFSET('Hygiene Data'!$G$11,0,10*ROW('Hygiene Data'!G187)))</f>
        <v/>
      </c>
      <c r="DY193" s="272" t="str">
        <f ca="true">+IF(OFFSET('Hygiene Data'!$G$12,0,10*ROW('Hygiene Data'!G187))="","",OFFSET('Hygiene Data'!$G$12,0,10*ROW('Hygiene Data'!G187)))</f>
        <v/>
      </c>
      <c r="DZ193" s="272" t="str">
        <f ca="true">+IF(OFFSET('Hygiene Data'!$G$13,0,10*ROW('Hygiene Data'!G187))="","",OFFSET('Hygiene Data'!$G$13,0,10*ROW('Hygiene Data'!G187)))</f>
        <v/>
      </c>
      <c r="EA193" s="272" t="str">
        <f ca="true">+IF(OFFSET('Hygiene Data'!$H$11,0,10*ROW('Hygiene Data'!H187))="","",OFFSET('Hygiene Data'!$H$11,0,10*ROW('Hygiene Data'!H187)))</f>
        <v/>
      </c>
      <c r="EB193" s="272" t="str">
        <f ca="true">+IF(OFFSET('Hygiene Data'!$H$12,0,10*ROW('Hygiene Data'!H187))="","",OFFSET('Hygiene Data'!$H$12,0,10*ROW('Hygiene Data'!H187)))</f>
        <v/>
      </c>
      <c r="EC193" s="272" t="str">
        <f ca="true">+IF(OFFSET('Hygiene Data'!$H$13,0,10*ROW('Hygiene Data'!H187))="","",OFFSET('Hygiene Data'!$H$13,0,10*ROW('Hygiene Data'!H187)))</f>
        <v/>
      </c>
      <c r="ED193" s="272" t="str">
        <f ca="true">+IF(OFFSET('Hygiene Data'!$I$11,0,10*ROW('Hygiene Data'!I187))="","",OFFSET('Hygiene Data'!$I$11,0,10*ROW('Hygiene Data'!I187)))</f>
        <v/>
      </c>
      <c r="EE193" s="272" t="str">
        <f ca="true">+IF(OFFSET('Hygiene Data'!$I$12,0,10*ROW('Hygiene Data'!I187))="","",OFFSET('Hygiene Data'!$I$12,0,10*ROW('Hygiene Data'!I187)))</f>
        <v/>
      </c>
      <c r="EF193" s="272" t="str">
        <f ca="true">+IF(OFFSET('Hygiene Data'!$I$13,0,10*ROW('Hygiene Data'!I187))="","",OFFSET('Hygiene Data'!$I$13,0,10*ROW('Hygiene Data'!I187)))</f>
        <v/>
      </c>
    </row>
    <row xmlns:x14ac="http://schemas.microsoft.com/office/spreadsheetml/2009/9/ac" r="194" x14ac:dyDescent="0.2">
      <c r="A194" s="36" t="str">
        <f ca="true">+IF(OFFSET('Water Data'!$B$2,0,10*ROW('Water Data'!E188))="","",OFFSET('Water Data'!$B$2,0,10*ROW('Water Data'!E188)))</f>
        <v/>
      </c>
      <c r="B194" s="36" t="str">
        <f ca="true">+IF(OFFSET('Water Data'!$C$2,0,10*ROW('Water Data'!F188))="","",OFFSET('Water Data'!$C$2,0,10*ROW('Water Data'!F188)))</f>
        <v/>
      </c>
      <c r="C194" s="328" t="str">
        <f t="shared" ca="true" si="2"/>
        <v/>
      </c>
      <c r="D194" s="93"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93"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93"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93"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93"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93"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93"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93"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93"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93"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93"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93"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93"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93"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93"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93"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93"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93"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94"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94"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94"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94"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94"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94"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94"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94"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94"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94"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94"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94"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94"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94"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94"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94"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94"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94"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94"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94"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94"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94"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94"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94"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94"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94"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94"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94"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94"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94"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95"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95"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95"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95"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95"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95"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95"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95"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95"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95"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95"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95"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95"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95"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95"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95"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95"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95"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72"/>
      <c r="BS194" s="272" t="str">
        <f ca="true">+IF(OFFSET('Water Data'!$D$27,0,10*ROW('Water Data'!D188))="","",OFFSET('Water Data'!$D$27,0,10*ROW('Water Data'!D188)))</f>
        <v/>
      </c>
      <c r="BT194" s="272" t="str">
        <f ca="true">+IF(OFFSET('Water Data'!$D$28,0,10*ROW('Water Data'!D188))="","",OFFSET('Water Data'!$D$28,0,10*ROW('Water Data'!D188)))</f>
        <v/>
      </c>
      <c r="BU194" s="272" t="str">
        <f ca="true">+IF(OFFSET('Water Data'!$D$29,0,10*ROW('Water Data'!D188))="","",OFFSET('Water Data'!$D$29,0,10*ROW('Water Data'!D188)))</f>
        <v/>
      </c>
      <c r="BV194" s="272" t="str">
        <f ca="true">+IF(OFFSET('Water Data'!$E$27,0,10*ROW('Water Data'!E188))="","",OFFSET('Water Data'!$E$27,0,10*ROW('Water Data'!E188)))</f>
        <v/>
      </c>
      <c r="BW194" s="272" t="str">
        <f ca="true">+IF(OFFSET('Water Data'!$E$28,0,10*ROW('Water Data'!E188))="","",OFFSET('Water Data'!$E$28,0,10*ROW('Water Data'!E188)))</f>
        <v/>
      </c>
      <c r="BX194" s="272" t="str">
        <f ca="true">+IF(OFFSET('Water Data'!$E$29,0,10*ROW('Water Data'!E188))="","",OFFSET('Water Data'!$E$29,0,10*ROW('Water Data'!E188)))</f>
        <v/>
      </c>
      <c r="BY194" s="272" t="str">
        <f ca="true">+IF(OFFSET('Water Data'!$F$27,0,10*ROW('Water Data'!F188))="","",OFFSET('Water Data'!$F$27,0,10*ROW('Water Data'!F188)))</f>
        <v/>
      </c>
      <c r="BZ194" s="272" t="str">
        <f ca="true">+IF(OFFSET('Water Data'!$F$28,0,10*ROW('Water Data'!F188))="","",OFFSET('Water Data'!$F$28,0,10*ROW('Water Data'!F188)))</f>
        <v/>
      </c>
      <c r="CA194" s="272" t="str">
        <f ca="true">+IF(OFFSET('Water Data'!$F$29,0,10*ROW('Water Data'!F188))="","",OFFSET('Water Data'!$F$29,0,10*ROW('Water Data'!F188)))</f>
        <v/>
      </c>
      <c r="CB194" s="272" t="str">
        <f ca="true">+IF(OFFSET('Water Data'!$G$27,0,10*ROW('Water Data'!G188))="","",OFFSET('Water Data'!$G$27,0,10*ROW('Water Data'!G188)))</f>
        <v/>
      </c>
      <c r="CC194" s="272" t="str">
        <f ca="true">+IF(OFFSET('Water Data'!$G$28,0,10*ROW('Water Data'!G188))="","",OFFSET('Water Data'!$G$28,0,10*ROW('Water Data'!G188)))</f>
        <v/>
      </c>
      <c r="CD194" s="272" t="str">
        <f ca="true">+IF(OFFSET('Water Data'!$G$29,0,10*ROW('Water Data'!G188))="","",OFFSET('Water Data'!$G$29,0,10*ROW('Water Data'!G188)))</f>
        <v/>
      </c>
      <c r="CE194" s="272" t="str">
        <f ca="true">+IF(OFFSET('Water Data'!$H$27,0,10*ROW('Water Data'!H188))="","",OFFSET('Water Data'!$H$27,0,10*ROW('Water Data'!H188)))</f>
        <v/>
      </c>
      <c r="CF194" s="272" t="str">
        <f ca="true">+IF(OFFSET('Water Data'!$H$28,0,10*ROW('Water Data'!H188))="","",OFFSET('Water Data'!$H$28,0,10*ROW('Water Data'!H188)))</f>
        <v/>
      </c>
      <c r="CG194" s="272" t="str">
        <f ca="true">+IF(OFFSET('Water Data'!$H$29,0,10*ROW('Water Data'!H188))="","",OFFSET('Water Data'!$H$29,0,10*ROW('Water Data'!H188)))</f>
        <v/>
      </c>
      <c r="CH194" s="272" t="str">
        <f ca="true">+IF(OFFSET('Water Data'!$I$27,0,10*ROW('Water Data'!I188))="","",OFFSET('Water Data'!$I$27,0,10*ROW('Water Data'!I188)))</f>
        <v/>
      </c>
      <c r="CI194" s="272" t="str">
        <f ca="true">+IF(OFFSET('Water Data'!$I$28,0,10*ROW('Water Data'!I188))="","",OFFSET('Water Data'!$I$28,0,10*ROW('Water Data'!I188)))</f>
        <v/>
      </c>
      <c r="CJ194" s="272" t="str">
        <f ca="true">+IF(OFFSET('Water Data'!$I$29,0,10*ROW('Water Data'!I188))="","",OFFSET('Water Data'!$I$29,0,10*ROW('Water Data'!I188)))</f>
        <v/>
      </c>
      <c r="CK194" s="272" t="str">
        <f ca="true">+IF(OFFSET('Sanitation Data'!$D$28,0,10*ROW('Sanitation Data'!D188))="","",OFFSET('Sanitation Data'!$D$28,0,10*ROW('Sanitation Data'!D188)))</f>
        <v/>
      </c>
      <c r="CL194" s="272" t="str">
        <f ca="true">+IF(OFFSET('Sanitation Data'!$D$29,0,10*ROW('Sanitation Data'!D188))="","",OFFSET('Sanitation Data'!$D$29,0,10*ROW('Sanitation Data'!D188)))</f>
        <v/>
      </c>
      <c r="CM194" s="272" t="str">
        <f ca="true">+IF(OFFSET('Sanitation Data'!$D$30,0,10*ROW('Sanitation Data'!D188))="","",OFFSET('Sanitation Data'!$D$30,0,10*ROW('Sanitation Data'!D188)))</f>
        <v/>
      </c>
      <c r="CN194" s="272" t="str">
        <f ca="true">+IF(OFFSET('Sanitation Data'!$D$31,0,10*ROW('Sanitation Data'!D188))="","",OFFSET('Sanitation Data'!$D$31,0,10*ROW('Sanitation Data'!D188)))</f>
        <v/>
      </c>
      <c r="CO194" s="272" t="str">
        <f ca="true">+IF(OFFSET('Sanitation Data'!$D$32,0,10*ROW('Sanitation Data'!D188))="","",OFFSET('Sanitation Data'!$D$32,0,10*ROW('Sanitation Data'!D188)))</f>
        <v/>
      </c>
      <c r="CP194" s="272" t="str">
        <f ca="true">+IF(OFFSET('Sanitation Data'!$E$28,0,10*ROW('Sanitation Data'!E188))="","",OFFSET('Sanitation Data'!$E$28,0,10*ROW('Sanitation Data'!E188)))</f>
        <v/>
      </c>
      <c r="CQ194" s="272" t="str">
        <f ca="true">+IF(OFFSET('Sanitation Data'!$E$29,0,10*ROW('Sanitation Data'!E188))="","",OFFSET('Sanitation Data'!$E$29,0,10*ROW('Sanitation Data'!E188)))</f>
        <v/>
      </c>
      <c r="CR194" s="272" t="str">
        <f ca="true">+IF(OFFSET('Sanitation Data'!$E$30,0,10*ROW('Sanitation Data'!E188))="","",OFFSET('Sanitation Data'!$E$30,0,10*ROW('Sanitation Data'!E188)))</f>
        <v/>
      </c>
      <c r="CS194" s="272" t="str">
        <f ca="true">+IF(OFFSET('Sanitation Data'!$E$31,0,10*ROW('Sanitation Data'!E188))="","",OFFSET('Sanitation Data'!$E$31,0,10*ROW('Sanitation Data'!E188)))</f>
        <v/>
      </c>
      <c r="CT194" s="272" t="str">
        <f ca="true">+IF(OFFSET('Sanitation Data'!$E$32,0,10*ROW('Sanitation Data'!E188))="","",OFFSET('Sanitation Data'!$E$32,0,10*ROW('Sanitation Data'!E188)))</f>
        <v/>
      </c>
      <c r="CU194" s="272" t="str">
        <f ca="true">+IF(OFFSET('Sanitation Data'!$F$28,0,10*ROW('Sanitation Data'!F188))="","",OFFSET('Sanitation Data'!$F$28,0,10*ROW('Sanitation Data'!F188)))</f>
        <v/>
      </c>
      <c r="CV194" s="272" t="str">
        <f ca="true">+IF(OFFSET('Sanitation Data'!$F$29,0,10*ROW('Sanitation Data'!F188))="","",OFFSET('Sanitation Data'!$F$29,0,10*ROW('Sanitation Data'!F188)))</f>
        <v/>
      </c>
      <c r="CW194" s="272" t="str">
        <f ca="true">+IF(OFFSET('Sanitation Data'!$F$30,0,10*ROW('Sanitation Data'!F188))="","",OFFSET('Sanitation Data'!$F$30,0,10*ROW('Sanitation Data'!F188)))</f>
        <v/>
      </c>
      <c r="CX194" s="272" t="str">
        <f ca="true">+IF(OFFSET('Sanitation Data'!$F$31,0,10*ROW('Sanitation Data'!F188))="","",OFFSET('Sanitation Data'!$F$31,0,10*ROW('Sanitation Data'!F188)))</f>
        <v/>
      </c>
      <c r="CY194" s="272" t="str">
        <f ca="true">+IF(OFFSET('Sanitation Data'!$F$32,0,10*ROW('Sanitation Data'!F188))="","",OFFSET('Sanitation Data'!$F$32,0,10*ROW('Sanitation Data'!F188)))</f>
        <v/>
      </c>
      <c r="CZ194" s="272" t="str">
        <f ca="true">+IF(OFFSET('Sanitation Data'!$G$28,0,10*ROW('Sanitation Data'!G188))="","",OFFSET('Sanitation Data'!$G$28,0,10*ROW('Sanitation Data'!G188)))</f>
        <v/>
      </c>
      <c r="DA194" s="272" t="str">
        <f ca="true">+IF(OFFSET('Sanitation Data'!$G$29,0,10*ROW('Sanitation Data'!G188))="","",OFFSET('Sanitation Data'!$G$29,0,10*ROW('Sanitation Data'!G188)))</f>
        <v/>
      </c>
      <c r="DB194" s="272" t="str">
        <f ca="true">+IF(OFFSET('Sanitation Data'!$G$30,0,10*ROW('Sanitation Data'!G188))="","",OFFSET('Sanitation Data'!$G$30,0,10*ROW('Sanitation Data'!G188)))</f>
        <v/>
      </c>
      <c r="DC194" s="272" t="str">
        <f ca="true">+IF(OFFSET('Sanitation Data'!$G$31,0,10*ROW('Sanitation Data'!G188))="","",OFFSET('Sanitation Data'!$G$31,0,10*ROW('Sanitation Data'!G188)))</f>
        <v/>
      </c>
      <c r="DD194" s="272" t="str">
        <f ca="true">+IF(OFFSET('Sanitation Data'!$G$32,0,10*ROW('Sanitation Data'!G188))="","",OFFSET('Sanitation Data'!$G$32,0,10*ROW('Sanitation Data'!G188)))</f>
        <v/>
      </c>
      <c r="DE194" s="272" t="str">
        <f ca="true">+IF(OFFSET('Sanitation Data'!$H$28,0,10*ROW('Sanitation Data'!H188))="","",OFFSET('Sanitation Data'!$H$28,0,10*ROW('Sanitation Data'!H188)))</f>
        <v/>
      </c>
      <c r="DF194" s="272" t="str">
        <f ca="true">+IF(OFFSET('Sanitation Data'!$H$29,0,10*ROW('Sanitation Data'!H188))="","",OFFSET('Sanitation Data'!$H$29,0,10*ROW('Sanitation Data'!H188)))</f>
        <v/>
      </c>
      <c r="DG194" s="272" t="str">
        <f ca="true">+IF(OFFSET('Sanitation Data'!$H$30,0,10*ROW('Sanitation Data'!H188))="","",OFFSET('Sanitation Data'!$H$30,0,10*ROW('Sanitation Data'!H188)))</f>
        <v/>
      </c>
      <c r="DH194" s="272" t="str">
        <f ca="true">+IF(OFFSET('Sanitation Data'!$H$31,0,10*ROW('Sanitation Data'!H188))="","",OFFSET('Sanitation Data'!$H$31,0,10*ROW('Sanitation Data'!H188)))</f>
        <v/>
      </c>
      <c r="DI194" s="272" t="str">
        <f ca="true">+IF(OFFSET('Sanitation Data'!$H$32,0,10*ROW('Sanitation Data'!H188))="","",OFFSET('Sanitation Data'!$H$32,0,10*ROW('Sanitation Data'!H188)))</f>
        <v/>
      </c>
      <c r="DJ194" s="272" t="str">
        <f ca="true">+IF(OFFSET('Sanitation Data'!$I$28,0,10*ROW('Sanitation Data'!I188))="","",OFFSET('Sanitation Data'!$I$28,0,10*ROW('Sanitation Data'!I188)))</f>
        <v/>
      </c>
      <c r="DK194" s="272" t="str">
        <f ca="true">+IF(OFFSET('Sanitation Data'!$I$29,0,10*ROW('Sanitation Data'!I188))="","",OFFSET('Sanitation Data'!$I$29,0,10*ROW('Sanitation Data'!I188)))</f>
        <v/>
      </c>
      <c r="DL194" s="272" t="str">
        <f ca="true">+IF(OFFSET('Sanitation Data'!$I$30,0,10*ROW('Sanitation Data'!I188))="","",OFFSET('Sanitation Data'!$I$30,0,10*ROW('Sanitation Data'!I188)))</f>
        <v/>
      </c>
      <c r="DM194" s="272" t="str">
        <f ca="true">+IF(OFFSET('Sanitation Data'!$I$31,0,10*ROW('Sanitation Data'!I188))="","",OFFSET('Sanitation Data'!$I$31,0,10*ROW('Sanitation Data'!I188)))</f>
        <v/>
      </c>
      <c r="DN194" s="272" t="str">
        <f ca="true">+IF(OFFSET('Sanitation Data'!$I$32,0,10*ROW('Sanitation Data'!I188))="","",OFFSET('Sanitation Data'!$I$32,0,10*ROW('Sanitation Data'!I188)))</f>
        <v/>
      </c>
      <c r="DO194" s="272" t="str">
        <f ca="true">+IF(OFFSET('Hygiene Data'!$D$11,0,10*ROW('Hygiene Data'!D188))="","",OFFSET('Hygiene Data'!$D$11,0,10*ROW('Hygiene Data'!D188)))</f>
        <v/>
      </c>
      <c r="DP194" s="272" t="str">
        <f ca="true">+IF(OFFSET('Hygiene Data'!$D$12,0,10*ROW('Hygiene Data'!D188))="","",OFFSET('Hygiene Data'!$D$12,0,10*ROW('Hygiene Data'!D188)))</f>
        <v/>
      </c>
      <c r="DQ194" s="272" t="str">
        <f ca="true">+IF(OFFSET('Hygiene Data'!$D$13,0,10*ROW('Hygiene Data'!D188))="","",OFFSET('Hygiene Data'!$D$13,0,10*ROW('Hygiene Data'!D188)))</f>
        <v/>
      </c>
      <c r="DR194" s="272" t="str">
        <f ca="true">+IF(OFFSET('Hygiene Data'!$E$11,0,10*ROW('Hygiene Data'!E188))="","",OFFSET('Hygiene Data'!$E$11,0,10*ROW('Hygiene Data'!E188)))</f>
        <v/>
      </c>
      <c r="DS194" s="272" t="str">
        <f ca="true">+IF(OFFSET('Hygiene Data'!$E$12,0,10*ROW('Hygiene Data'!E188))="","",OFFSET('Hygiene Data'!$E$12,0,10*ROW('Hygiene Data'!E188)))</f>
        <v/>
      </c>
      <c r="DT194" s="272" t="str">
        <f ca="true">+IF(OFFSET('Hygiene Data'!$E$13,0,10*ROW('Hygiene Data'!E188))="","",OFFSET('Hygiene Data'!$E$13,0,10*ROW('Hygiene Data'!E188)))</f>
        <v/>
      </c>
      <c r="DU194" s="272" t="str">
        <f ca="true">+IF(OFFSET('Hygiene Data'!$F$11,0,10*ROW('Hygiene Data'!F188))="","",OFFSET('Hygiene Data'!$F$11,0,10*ROW('Hygiene Data'!F188)))</f>
        <v/>
      </c>
      <c r="DV194" s="272" t="str">
        <f ca="true">+IF(OFFSET('Hygiene Data'!$F$12,0,10*ROW('Hygiene Data'!F188))="","",OFFSET('Hygiene Data'!$F$12,0,10*ROW('Hygiene Data'!F188)))</f>
        <v/>
      </c>
      <c r="DW194" s="272" t="str">
        <f ca="true">+IF(OFFSET('Hygiene Data'!$F$13,0,10*ROW('Hygiene Data'!F188))="","",OFFSET('Hygiene Data'!$F$13,0,10*ROW('Hygiene Data'!F188)))</f>
        <v/>
      </c>
      <c r="DX194" s="272" t="str">
        <f ca="true">+IF(OFFSET('Hygiene Data'!$G$11,0,10*ROW('Hygiene Data'!G188))="","",OFFSET('Hygiene Data'!$G$11,0,10*ROW('Hygiene Data'!G188)))</f>
        <v/>
      </c>
      <c r="DY194" s="272" t="str">
        <f ca="true">+IF(OFFSET('Hygiene Data'!$G$12,0,10*ROW('Hygiene Data'!G188))="","",OFFSET('Hygiene Data'!$G$12,0,10*ROW('Hygiene Data'!G188)))</f>
        <v/>
      </c>
      <c r="DZ194" s="272" t="str">
        <f ca="true">+IF(OFFSET('Hygiene Data'!$G$13,0,10*ROW('Hygiene Data'!G188))="","",OFFSET('Hygiene Data'!$G$13,0,10*ROW('Hygiene Data'!G188)))</f>
        <v/>
      </c>
      <c r="EA194" s="272" t="str">
        <f ca="true">+IF(OFFSET('Hygiene Data'!$H$11,0,10*ROW('Hygiene Data'!H188))="","",OFFSET('Hygiene Data'!$H$11,0,10*ROW('Hygiene Data'!H188)))</f>
        <v/>
      </c>
      <c r="EB194" s="272" t="str">
        <f ca="true">+IF(OFFSET('Hygiene Data'!$H$12,0,10*ROW('Hygiene Data'!H188))="","",OFFSET('Hygiene Data'!$H$12,0,10*ROW('Hygiene Data'!H188)))</f>
        <v/>
      </c>
      <c r="EC194" s="272" t="str">
        <f ca="true">+IF(OFFSET('Hygiene Data'!$H$13,0,10*ROW('Hygiene Data'!H188))="","",OFFSET('Hygiene Data'!$H$13,0,10*ROW('Hygiene Data'!H188)))</f>
        <v/>
      </c>
      <c r="ED194" s="272" t="str">
        <f ca="true">+IF(OFFSET('Hygiene Data'!$I$11,0,10*ROW('Hygiene Data'!I188))="","",OFFSET('Hygiene Data'!$I$11,0,10*ROW('Hygiene Data'!I188)))</f>
        <v/>
      </c>
      <c r="EE194" s="272" t="str">
        <f ca="true">+IF(OFFSET('Hygiene Data'!$I$12,0,10*ROW('Hygiene Data'!I188))="","",OFFSET('Hygiene Data'!$I$12,0,10*ROW('Hygiene Data'!I188)))</f>
        <v/>
      </c>
      <c r="EF194" s="272" t="str">
        <f ca="true">+IF(OFFSET('Hygiene Data'!$I$13,0,10*ROW('Hygiene Data'!I188))="","",OFFSET('Hygiene Data'!$I$13,0,10*ROW('Hygiene Data'!I188)))</f>
        <v/>
      </c>
    </row>
    <row xmlns:x14ac="http://schemas.microsoft.com/office/spreadsheetml/2009/9/ac" r="195" x14ac:dyDescent="0.2">
      <c r="A195" s="36" t="str">
        <f ca="true">+IF(OFFSET('Water Data'!$B$2,0,10*ROW('Water Data'!E189))="","",OFFSET('Water Data'!$B$2,0,10*ROW('Water Data'!E189)))</f>
        <v/>
      </c>
      <c r="B195" s="36" t="str">
        <f ca="true">+IF(OFFSET('Water Data'!$C$2,0,10*ROW('Water Data'!F189))="","",OFFSET('Water Data'!$C$2,0,10*ROW('Water Data'!F189)))</f>
        <v/>
      </c>
      <c r="C195" s="328" t="str">
        <f t="shared" ca="true" si="2"/>
        <v/>
      </c>
      <c r="D195" s="93"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93"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93"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93"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93"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93"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93"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93"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93"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93"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93"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93"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93"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93"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93"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93"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93"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93"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94"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94"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94"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94"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94"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94"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94"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94"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94"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94"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94"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94"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94"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94"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94"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94"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94"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94"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94"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94"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94"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94"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94"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94"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94"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94"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94"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94"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94"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94"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95"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95"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95"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95"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95"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95"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95"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95"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95"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95"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95"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95"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95"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95"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95"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95"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95"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95"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72"/>
      <c r="BS195" s="272" t="str">
        <f ca="true">+IF(OFFSET('Water Data'!$D$27,0,10*ROW('Water Data'!D189))="","",OFFSET('Water Data'!$D$27,0,10*ROW('Water Data'!D189)))</f>
        <v/>
      </c>
      <c r="BT195" s="272" t="str">
        <f ca="true">+IF(OFFSET('Water Data'!$D$28,0,10*ROW('Water Data'!D189))="","",OFFSET('Water Data'!$D$28,0,10*ROW('Water Data'!D189)))</f>
        <v/>
      </c>
      <c r="BU195" s="272" t="str">
        <f ca="true">+IF(OFFSET('Water Data'!$D$29,0,10*ROW('Water Data'!D189))="","",OFFSET('Water Data'!$D$29,0,10*ROW('Water Data'!D189)))</f>
        <v/>
      </c>
      <c r="BV195" s="272" t="str">
        <f ca="true">+IF(OFFSET('Water Data'!$E$27,0,10*ROW('Water Data'!E189))="","",OFFSET('Water Data'!$E$27,0,10*ROW('Water Data'!E189)))</f>
        <v/>
      </c>
      <c r="BW195" s="272" t="str">
        <f ca="true">+IF(OFFSET('Water Data'!$E$28,0,10*ROW('Water Data'!E189))="","",OFFSET('Water Data'!$E$28,0,10*ROW('Water Data'!E189)))</f>
        <v/>
      </c>
      <c r="BX195" s="272" t="str">
        <f ca="true">+IF(OFFSET('Water Data'!$E$29,0,10*ROW('Water Data'!E189))="","",OFFSET('Water Data'!$E$29,0,10*ROW('Water Data'!E189)))</f>
        <v/>
      </c>
      <c r="BY195" s="272" t="str">
        <f ca="true">+IF(OFFSET('Water Data'!$F$27,0,10*ROW('Water Data'!F189))="","",OFFSET('Water Data'!$F$27,0,10*ROW('Water Data'!F189)))</f>
        <v/>
      </c>
      <c r="BZ195" s="272" t="str">
        <f ca="true">+IF(OFFSET('Water Data'!$F$28,0,10*ROW('Water Data'!F189))="","",OFFSET('Water Data'!$F$28,0,10*ROW('Water Data'!F189)))</f>
        <v/>
      </c>
      <c r="CA195" s="272" t="str">
        <f ca="true">+IF(OFFSET('Water Data'!$F$29,0,10*ROW('Water Data'!F189))="","",OFFSET('Water Data'!$F$29,0,10*ROW('Water Data'!F189)))</f>
        <v/>
      </c>
      <c r="CB195" s="272" t="str">
        <f ca="true">+IF(OFFSET('Water Data'!$G$27,0,10*ROW('Water Data'!G189))="","",OFFSET('Water Data'!$G$27,0,10*ROW('Water Data'!G189)))</f>
        <v/>
      </c>
      <c r="CC195" s="272" t="str">
        <f ca="true">+IF(OFFSET('Water Data'!$G$28,0,10*ROW('Water Data'!G189))="","",OFFSET('Water Data'!$G$28,0,10*ROW('Water Data'!G189)))</f>
        <v/>
      </c>
      <c r="CD195" s="272" t="str">
        <f ca="true">+IF(OFFSET('Water Data'!$G$29,0,10*ROW('Water Data'!G189))="","",OFFSET('Water Data'!$G$29,0,10*ROW('Water Data'!G189)))</f>
        <v/>
      </c>
      <c r="CE195" s="272" t="str">
        <f ca="true">+IF(OFFSET('Water Data'!$H$27,0,10*ROW('Water Data'!H189))="","",OFFSET('Water Data'!$H$27,0,10*ROW('Water Data'!H189)))</f>
        <v/>
      </c>
      <c r="CF195" s="272" t="str">
        <f ca="true">+IF(OFFSET('Water Data'!$H$28,0,10*ROW('Water Data'!H189))="","",OFFSET('Water Data'!$H$28,0,10*ROW('Water Data'!H189)))</f>
        <v/>
      </c>
      <c r="CG195" s="272" t="str">
        <f ca="true">+IF(OFFSET('Water Data'!$H$29,0,10*ROW('Water Data'!H189))="","",OFFSET('Water Data'!$H$29,0,10*ROW('Water Data'!H189)))</f>
        <v/>
      </c>
      <c r="CH195" s="272" t="str">
        <f ca="true">+IF(OFFSET('Water Data'!$I$27,0,10*ROW('Water Data'!I189))="","",OFFSET('Water Data'!$I$27,0,10*ROW('Water Data'!I189)))</f>
        <v/>
      </c>
      <c r="CI195" s="272" t="str">
        <f ca="true">+IF(OFFSET('Water Data'!$I$28,0,10*ROW('Water Data'!I189))="","",OFFSET('Water Data'!$I$28,0,10*ROW('Water Data'!I189)))</f>
        <v/>
      </c>
      <c r="CJ195" s="272" t="str">
        <f ca="true">+IF(OFFSET('Water Data'!$I$29,0,10*ROW('Water Data'!I189))="","",OFFSET('Water Data'!$I$29,0,10*ROW('Water Data'!I189)))</f>
        <v/>
      </c>
      <c r="CK195" s="272" t="str">
        <f ca="true">+IF(OFFSET('Sanitation Data'!$D$28,0,10*ROW('Sanitation Data'!D189))="","",OFFSET('Sanitation Data'!$D$28,0,10*ROW('Sanitation Data'!D189)))</f>
        <v/>
      </c>
      <c r="CL195" s="272" t="str">
        <f ca="true">+IF(OFFSET('Sanitation Data'!$D$29,0,10*ROW('Sanitation Data'!D189))="","",OFFSET('Sanitation Data'!$D$29,0,10*ROW('Sanitation Data'!D189)))</f>
        <v/>
      </c>
      <c r="CM195" s="272" t="str">
        <f ca="true">+IF(OFFSET('Sanitation Data'!$D$30,0,10*ROW('Sanitation Data'!D189))="","",OFFSET('Sanitation Data'!$D$30,0,10*ROW('Sanitation Data'!D189)))</f>
        <v/>
      </c>
      <c r="CN195" s="272" t="str">
        <f ca="true">+IF(OFFSET('Sanitation Data'!$D$31,0,10*ROW('Sanitation Data'!D189))="","",OFFSET('Sanitation Data'!$D$31,0,10*ROW('Sanitation Data'!D189)))</f>
        <v/>
      </c>
      <c r="CO195" s="272" t="str">
        <f ca="true">+IF(OFFSET('Sanitation Data'!$D$32,0,10*ROW('Sanitation Data'!D189))="","",OFFSET('Sanitation Data'!$D$32,0,10*ROW('Sanitation Data'!D189)))</f>
        <v/>
      </c>
      <c r="CP195" s="272" t="str">
        <f ca="true">+IF(OFFSET('Sanitation Data'!$E$28,0,10*ROW('Sanitation Data'!E189))="","",OFFSET('Sanitation Data'!$E$28,0,10*ROW('Sanitation Data'!E189)))</f>
        <v/>
      </c>
      <c r="CQ195" s="272" t="str">
        <f ca="true">+IF(OFFSET('Sanitation Data'!$E$29,0,10*ROW('Sanitation Data'!E189))="","",OFFSET('Sanitation Data'!$E$29,0,10*ROW('Sanitation Data'!E189)))</f>
        <v/>
      </c>
      <c r="CR195" s="272" t="str">
        <f ca="true">+IF(OFFSET('Sanitation Data'!$E$30,0,10*ROW('Sanitation Data'!E189))="","",OFFSET('Sanitation Data'!$E$30,0,10*ROW('Sanitation Data'!E189)))</f>
        <v/>
      </c>
      <c r="CS195" s="272" t="str">
        <f ca="true">+IF(OFFSET('Sanitation Data'!$E$31,0,10*ROW('Sanitation Data'!E189))="","",OFFSET('Sanitation Data'!$E$31,0,10*ROW('Sanitation Data'!E189)))</f>
        <v/>
      </c>
      <c r="CT195" s="272" t="str">
        <f ca="true">+IF(OFFSET('Sanitation Data'!$E$32,0,10*ROW('Sanitation Data'!E189))="","",OFFSET('Sanitation Data'!$E$32,0,10*ROW('Sanitation Data'!E189)))</f>
        <v/>
      </c>
      <c r="CU195" s="272" t="str">
        <f ca="true">+IF(OFFSET('Sanitation Data'!$F$28,0,10*ROW('Sanitation Data'!F189))="","",OFFSET('Sanitation Data'!$F$28,0,10*ROW('Sanitation Data'!F189)))</f>
        <v/>
      </c>
      <c r="CV195" s="272" t="str">
        <f ca="true">+IF(OFFSET('Sanitation Data'!$F$29,0,10*ROW('Sanitation Data'!F189))="","",OFFSET('Sanitation Data'!$F$29,0,10*ROW('Sanitation Data'!F189)))</f>
        <v/>
      </c>
      <c r="CW195" s="272" t="str">
        <f ca="true">+IF(OFFSET('Sanitation Data'!$F$30,0,10*ROW('Sanitation Data'!F189))="","",OFFSET('Sanitation Data'!$F$30,0,10*ROW('Sanitation Data'!F189)))</f>
        <v/>
      </c>
      <c r="CX195" s="272" t="str">
        <f ca="true">+IF(OFFSET('Sanitation Data'!$F$31,0,10*ROW('Sanitation Data'!F189))="","",OFFSET('Sanitation Data'!$F$31,0,10*ROW('Sanitation Data'!F189)))</f>
        <v/>
      </c>
      <c r="CY195" s="272" t="str">
        <f ca="true">+IF(OFFSET('Sanitation Data'!$F$32,0,10*ROW('Sanitation Data'!F189))="","",OFFSET('Sanitation Data'!$F$32,0,10*ROW('Sanitation Data'!F189)))</f>
        <v/>
      </c>
      <c r="CZ195" s="272" t="str">
        <f ca="true">+IF(OFFSET('Sanitation Data'!$G$28,0,10*ROW('Sanitation Data'!G189))="","",OFFSET('Sanitation Data'!$G$28,0,10*ROW('Sanitation Data'!G189)))</f>
        <v/>
      </c>
      <c r="DA195" s="272" t="str">
        <f ca="true">+IF(OFFSET('Sanitation Data'!$G$29,0,10*ROW('Sanitation Data'!G189))="","",OFFSET('Sanitation Data'!$G$29,0,10*ROW('Sanitation Data'!G189)))</f>
        <v/>
      </c>
      <c r="DB195" s="272" t="str">
        <f ca="true">+IF(OFFSET('Sanitation Data'!$G$30,0,10*ROW('Sanitation Data'!G189))="","",OFFSET('Sanitation Data'!$G$30,0,10*ROW('Sanitation Data'!G189)))</f>
        <v/>
      </c>
      <c r="DC195" s="272" t="str">
        <f ca="true">+IF(OFFSET('Sanitation Data'!$G$31,0,10*ROW('Sanitation Data'!G189))="","",OFFSET('Sanitation Data'!$G$31,0,10*ROW('Sanitation Data'!G189)))</f>
        <v/>
      </c>
      <c r="DD195" s="272" t="str">
        <f ca="true">+IF(OFFSET('Sanitation Data'!$G$32,0,10*ROW('Sanitation Data'!G189))="","",OFFSET('Sanitation Data'!$G$32,0,10*ROW('Sanitation Data'!G189)))</f>
        <v/>
      </c>
      <c r="DE195" s="272" t="str">
        <f ca="true">+IF(OFFSET('Sanitation Data'!$H$28,0,10*ROW('Sanitation Data'!H189))="","",OFFSET('Sanitation Data'!$H$28,0,10*ROW('Sanitation Data'!H189)))</f>
        <v/>
      </c>
      <c r="DF195" s="272" t="str">
        <f ca="true">+IF(OFFSET('Sanitation Data'!$H$29,0,10*ROW('Sanitation Data'!H189))="","",OFFSET('Sanitation Data'!$H$29,0,10*ROW('Sanitation Data'!H189)))</f>
        <v/>
      </c>
      <c r="DG195" s="272" t="str">
        <f ca="true">+IF(OFFSET('Sanitation Data'!$H$30,0,10*ROW('Sanitation Data'!H189))="","",OFFSET('Sanitation Data'!$H$30,0,10*ROW('Sanitation Data'!H189)))</f>
        <v/>
      </c>
      <c r="DH195" s="272" t="str">
        <f ca="true">+IF(OFFSET('Sanitation Data'!$H$31,0,10*ROW('Sanitation Data'!H189))="","",OFFSET('Sanitation Data'!$H$31,0,10*ROW('Sanitation Data'!H189)))</f>
        <v/>
      </c>
      <c r="DI195" s="272" t="str">
        <f ca="true">+IF(OFFSET('Sanitation Data'!$H$32,0,10*ROW('Sanitation Data'!H189))="","",OFFSET('Sanitation Data'!$H$32,0,10*ROW('Sanitation Data'!H189)))</f>
        <v/>
      </c>
      <c r="DJ195" s="272" t="str">
        <f ca="true">+IF(OFFSET('Sanitation Data'!$I$28,0,10*ROW('Sanitation Data'!I189))="","",OFFSET('Sanitation Data'!$I$28,0,10*ROW('Sanitation Data'!I189)))</f>
        <v/>
      </c>
      <c r="DK195" s="272" t="str">
        <f ca="true">+IF(OFFSET('Sanitation Data'!$I$29,0,10*ROW('Sanitation Data'!I189))="","",OFFSET('Sanitation Data'!$I$29,0,10*ROW('Sanitation Data'!I189)))</f>
        <v/>
      </c>
      <c r="DL195" s="272" t="str">
        <f ca="true">+IF(OFFSET('Sanitation Data'!$I$30,0,10*ROW('Sanitation Data'!I189))="","",OFFSET('Sanitation Data'!$I$30,0,10*ROW('Sanitation Data'!I189)))</f>
        <v/>
      </c>
      <c r="DM195" s="272" t="str">
        <f ca="true">+IF(OFFSET('Sanitation Data'!$I$31,0,10*ROW('Sanitation Data'!I189))="","",OFFSET('Sanitation Data'!$I$31,0,10*ROW('Sanitation Data'!I189)))</f>
        <v/>
      </c>
      <c r="DN195" s="272" t="str">
        <f ca="true">+IF(OFFSET('Sanitation Data'!$I$32,0,10*ROW('Sanitation Data'!I189))="","",OFFSET('Sanitation Data'!$I$32,0,10*ROW('Sanitation Data'!I189)))</f>
        <v/>
      </c>
      <c r="DO195" s="272" t="str">
        <f ca="true">+IF(OFFSET('Hygiene Data'!$D$11,0,10*ROW('Hygiene Data'!D189))="","",OFFSET('Hygiene Data'!$D$11,0,10*ROW('Hygiene Data'!D189)))</f>
        <v/>
      </c>
      <c r="DP195" s="272" t="str">
        <f ca="true">+IF(OFFSET('Hygiene Data'!$D$12,0,10*ROW('Hygiene Data'!D189))="","",OFFSET('Hygiene Data'!$D$12,0,10*ROW('Hygiene Data'!D189)))</f>
        <v/>
      </c>
      <c r="DQ195" s="272" t="str">
        <f ca="true">+IF(OFFSET('Hygiene Data'!$D$13,0,10*ROW('Hygiene Data'!D189))="","",OFFSET('Hygiene Data'!$D$13,0,10*ROW('Hygiene Data'!D189)))</f>
        <v/>
      </c>
      <c r="DR195" s="272" t="str">
        <f ca="true">+IF(OFFSET('Hygiene Data'!$E$11,0,10*ROW('Hygiene Data'!E189))="","",OFFSET('Hygiene Data'!$E$11,0,10*ROW('Hygiene Data'!E189)))</f>
        <v/>
      </c>
      <c r="DS195" s="272" t="str">
        <f ca="true">+IF(OFFSET('Hygiene Data'!$E$12,0,10*ROW('Hygiene Data'!E189))="","",OFFSET('Hygiene Data'!$E$12,0,10*ROW('Hygiene Data'!E189)))</f>
        <v/>
      </c>
      <c r="DT195" s="272" t="str">
        <f ca="true">+IF(OFFSET('Hygiene Data'!$E$13,0,10*ROW('Hygiene Data'!E189))="","",OFFSET('Hygiene Data'!$E$13,0,10*ROW('Hygiene Data'!E189)))</f>
        <v/>
      </c>
      <c r="DU195" s="272" t="str">
        <f ca="true">+IF(OFFSET('Hygiene Data'!$F$11,0,10*ROW('Hygiene Data'!F189))="","",OFFSET('Hygiene Data'!$F$11,0,10*ROW('Hygiene Data'!F189)))</f>
        <v/>
      </c>
      <c r="DV195" s="272" t="str">
        <f ca="true">+IF(OFFSET('Hygiene Data'!$F$12,0,10*ROW('Hygiene Data'!F189))="","",OFFSET('Hygiene Data'!$F$12,0,10*ROW('Hygiene Data'!F189)))</f>
        <v/>
      </c>
      <c r="DW195" s="272" t="str">
        <f ca="true">+IF(OFFSET('Hygiene Data'!$F$13,0,10*ROW('Hygiene Data'!F189))="","",OFFSET('Hygiene Data'!$F$13,0,10*ROW('Hygiene Data'!F189)))</f>
        <v/>
      </c>
      <c r="DX195" s="272" t="str">
        <f ca="true">+IF(OFFSET('Hygiene Data'!$G$11,0,10*ROW('Hygiene Data'!G189))="","",OFFSET('Hygiene Data'!$G$11,0,10*ROW('Hygiene Data'!G189)))</f>
        <v/>
      </c>
      <c r="DY195" s="272" t="str">
        <f ca="true">+IF(OFFSET('Hygiene Data'!$G$12,0,10*ROW('Hygiene Data'!G189))="","",OFFSET('Hygiene Data'!$G$12,0,10*ROW('Hygiene Data'!G189)))</f>
        <v/>
      </c>
      <c r="DZ195" s="272" t="str">
        <f ca="true">+IF(OFFSET('Hygiene Data'!$G$13,0,10*ROW('Hygiene Data'!G189))="","",OFFSET('Hygiene Data'!$G$13,0,10*ROW('Hygiene Data'!G189)))</f>
        <v/>
      </c>
      <c r="EA195" s="272" t="str">
        <f ca="true">+IF(OFFSET('Hygiene Data'!$H$11,0,10*ROW('Hygiene Data'!H189))="","",OFFSET('Hygiene Data'!$H$11,0,10*ROW('Hygiene Data'!H189)))</f>
        <v/>
      </c>
      <c r="EB195" s="272" t="str">
        <f ca="true">+IF(OFFSET('Hygiene Data'!$H$12,0,10*ROW('Hygiene Data'!H189))="","",OFFSET('Hygiene Data'!$H$12,0,10*ROW('Hygiene Data'!H189)))</f>
        <v/>
      </c>
      <c r="EC195" s="272" t="str">
        <f ca="true">+IF(OFFSET('Hygiene Data'!$H$13,0,10*ROW('Hygiene Data'!H189))="","",OFFSET('Hygiene Data'!$H$13,0,10*ROW('Hygiene Data'!H189)))</f>
        <v/>
      </c>
      <c r="ED195" s="272" t="str">
        <f ca="true">+IF(OFFSET('Hygiene Data'!$I$11,0,10*ROW('Hygiene Data'!I189))="","",OFFSET('Hygiene Data'!$I$11,0,10*ROW('Hygiene Data'!I189)))</f>
        <v/>
      </c>
      <c r="EE195" s="272" t="str">
        <f ca="true">+IF(OFFSET('Hygiene Data'!$I$12,0,10*ROW('Hygiene Data'!I189))="","",OFFSET('Hygiene Data'!$I$12,0,10*ROW('Hygiene Data'!I189)))</f>
        <v/>
      </c>
      <c r="EF195" s="272" t="str">
        <f ca="true">+IF(OFFSET('Hygiene Data'!$I$13,0,10*ROW('Hygiene Data'!I189))="","",OFFSET('Hygiene Data'!$I$13,0,10*ROW('Hygiene Data'!I189)))</f>
        <v/>
      </c>
    </row>
    <row xmlns:x14ac="http://schemas.microsoft.com/office/spreadsheetml/2009/9/ac" r="196" x14ac:dyDescent="0.2">
      <c r="A196" s="36" t="str">
        <f ca="true">+IF(OFFSET('Water Data'!$B$2,0,10*ROW('Water Data'!E190))="","",OFFSET('Water Data'!$B$2,0,10*ROW('Water Data'!E190)))</f>
        <v/>
      </c>
      <c r="B196" s="36" t="str">
        <f ca="true">+IF(OFFSET('Water Data'!$C$2,0,10*ROW('Water Data'!F190))="","",OFFSET('Water Data'!$C$2,0,10*ROW('Water Data'!F190)))</f>
        <v/>
      </c>
      <c r="C196" s="328" t="str">
        <f t="shared" ca="true" si="2"/>
        <v/>
      </c>
      <c r="D196" s="93"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93"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93"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93"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93"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93"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93"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93"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93"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93"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93"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93"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93"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93"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93"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93"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93"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93"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94"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94"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94"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94"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94"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94"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94"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94"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94"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94"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94"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94"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94"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94"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94"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94"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94"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94"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94"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94"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94"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94"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94"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94"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94"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94"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94"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94"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94"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94"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95"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95"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95"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95"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95"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95"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95"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95"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95"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95"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95"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95"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95"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95"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95"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95"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95"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95"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72"/>
      <c r="BS196" s="272" t="str">
        <f ca="true">+IF(OFFSET('Water Data'!$D$27,0,10*ROW('Water Data'!D190))="","",OFFSET('Water Data'!$D$27,0,10*ROW('Water Data'!D190)))</f>
        <v/>
      </c>
      <c r="BT196" s="272" t="str">
        <f ca="true">+IF(OFFSET('Water Data'!$D$28,0,10*ROW('Water Data'!D190))="","",OFFSET('Water Data'!$D$28,0,10*ROW('Water Data'!D190)))</f>
        <v/>
      </c>
      <c r="BU196" s="272" t="str">
        <f ca="true">+IF(OFFSET('Water Data'!$D$29,0,10*ROW('Water Data'!D190))="","",OFFSET('Water Data'!$D$29,0,10*ROW('Water Data'!D190)))</f>
        <v/>
      </c>
      <c r="BV196" s="272" t="str">
        <f ca="true">+IF(OFFSET('Water Data'!$E$27,0,10*ROW('Water Data'!E190))="","",OFFSET('Water Data'!$E$27,0,10*ROW('Water Data'!E190)))</f>
        <v/>
      </c>
      <c r="BW196" s="272" t="str">
        <f ca="true">+IF(OFFSET('Water Data'!$E$28,0,10*ROW('Water Data'!E190))="","",OFFSET('Water Data'!$E$28,0,10*ROW('Water Data'!E190)))</f>
        <v/>
      </c>
      <c r="BX196" s="272" t="str">
        <f ca="true">+IF(OFFSET('Water Data'!$E$29,0,10*ROW('Water Data'!E190))="","",OFFSET('Water Data'!$E$29,0,10*ROW('Water Data'!E190)))</f>
        <v/>
      </c>
      <c r="BY196" s="272" t="str">
        <f ca="true">+IF(OFFSET('Water Data'!$F$27,0,10*ROW('Water Data'!F190))="","",OFFSET('Water Data'!$F$27,0,10*ROW('Water Data'!F190)))</f>
        <v/>
      </c>
      <c r="BZ196" s="272" t="str">
        <f ca="true">+IF(OFFSET('Water Data'!$F$28,0,10*ROW('Water Data'!F190))="","",OFFSET('Water Data'!$F$28,0,10*ROW('Water Data'!F190)))</f>
        <v/>
      </c>
      <c r="CA196" s="272" t="str">
        <f ca="true">+IF(OFFSET('Water Data'!$F$29,0,10*ROW('Water Data'!F190))="","",OFFSET('Water Data'!$F$29,0,10*ROW('Water Data'!F190)))</f>
        <v/>
      </c>
      <c r="CB196" s="272" t="str">
        <f ca="true">+IF(OFFSET('Water Data'!$G$27,0,10*ROW('Water Data'!G190))="","",OFFSET('Water Data'!$G$27,0,10*ROW('Water Data'!G190)))</f>
        <v/>
      </c>
      <c r="CC196" s="272" t="str">
        <f ca="true">+IF(OFFSET('Water Data'!$G$28,0,10*ROW('Water Data'!G190))="","",OFFSET('Water Data'!$G$28,0,10*ROW('Water Data'!G190)))</f>
        <v/>
      </c>
      <c r="CD196" s="272" t="str">
        <f ca="true">+IF(OFFSET('Water Data'!$G$29,0,10*ROW('Water Data'!G190))="","",OFFSET('Water Data'!$G$29,0,10*ROW('Water Data'!G190)))</f>
        <v/>
      </c>
      <c r="CE196" s="272" t="str">
        <f ca="true">+IF(OFFSET('Water Data'!$H$27,0,10*ROW('Water Data'!H190))="","",OFFSET('Water Data'!$H$27,0,10*ROW('Water Data'!H190)))</f>
        <v/>
      </c>
      <c r="CF196" s="272" t="str">
        <f ca="true">+IF(OFFSET('Water Data'!$H$28,0,10*ROW('Water Data'!H190))="","",OFFSET('Water Data'!$H$28,0,10*ROW('Water Data'!H190)))</f>
        <v/>
      </c>
      <c r="CG196" s="272" t="str">
        <f ca="true">+IF(OFFSET('Water Data'!$H$29,0,10*ROW('Water Data'!H190))="","",OFFSET('Water Data'!$H$29,0,10*ROW('Water Data'!H190)))</f>
        <v/>
      </c>
      <c r="CH196" s="272" t="str">
        <f ca="true">+IF(OFFSET('Water Data'!$I$27,0,10*ROW('Water Data'!I190))="","",OFFSET('Water Data'!$I$27,0,10*ROW('Water Data'!I190)))</f>
        <v/>
      </c>
      <c r="CI196" s="272" t="str">
        <f ca="true">+IF(OFFSET('Water Data'!$I$28,0,10*ROW('Water Data'!I190))="","",OFFSET('Water Data'!$I$28,0,10*ROW('Water Data'!I190)))</f>
        <v/>
      </c>
      <c r="CJ196" s="272" t="str">
        <f ca="true">+IF(OFFSET('Water Data'!$I$29,0,10*ROW('Water Data'!I190))="","",OFFSET('Water Data'!$I$29,0,10*ROW('Water Data'!I190)))</f>
        <v/>
      </c>
      <c r="CK196" s="272" t="str">
        <f ca="true">+IF(OFFSET('Sanitation Data'!$D$28,0,10*ROW('Sanitation Data'!D190))="","",OFFSET('Sanitation Data'!$D$28,0,10*ROW('Sanitation Data'!D190)))</f>
        <v/>
      </c>
      <c r="CL196" s="272" t="str">
        <f ca="true">+IF(OFFSET('Sanitation Data'!$D$29,0,10*ROW('Sanitation Data'!D190))="","",OFFSET('Sanitation Data'!$D$29,0,10*ROW('Sanitation Data'!D190)))</f>
        <v/>
      </c>
      <c r="CM196" s="272" t="str">
        <f ca="true">+IF(OFFSET('Sanitation Data'!$D$30,0,10*ROW('Sanitation Data'!D190))="","",OFFSET('Sanitation Data'!$D$30,0,10*ROW('Sanitation Data'!D190)))</f>
        <v/>
      </c>
      <c r="CN196" s="272" t="str">
        <f ca="true">+IF(OFFSET('Sanitation Data'!$D$31,0,10*ROW('Sanitation Data'!D190))="","",OFFSET('Sanitation Data'!$D$31,0,10*ROW('Sanitation Data'!D190)))</f>
        <v/>
      </c>
      <c r="CO196" s="272" t="str">
        <f ca="true">+IF(OFFSET('Sanitation Data'!$D$32,0,10*ROW('Sanitation Data'!D190))="","",OFFSET('Sanitation Data'!$D$32,0,10*ROW('Sanitation Data'!D190)))</f>
        <v/>
      </c>
      <c r="CP196" s="272" t="str">
        <f ca="true">+IF(OFFSET('Sanitation Data'!$E$28,0,10*ROW('Sanitation Data'!E190))="","",OFFSET('Sanitation Data'!$E$28,0,10*ROW('Sanitation Data'!E190)))</f>
        <v/>
      </c>
      <c r="CQ196" s="272" t="str">
        <f ca="true">+IF(OFFSET('Sanitation Data'!$E$29,0,10*ROW('Sanitation Data'!E190))="","",OFFSET('Sanitation Data'!$E$29,0,10*ROW('Sanitation Data'!E190)))</f>
        <v/>
      </c>
      <c r="CR196" s="272" t="str">
        <f ca="true">+IF(OFFSET('Sanitation Data'!$E$30,0,10*ROW('Sanitation Data'!E190))="","",OFFSET('Sanitation Data'!$E$30,0,10*ROW('Sanitation Data'!E190)))</f>
        <v/>
      </c>
      <c r="CS196" s="272" t="str">
        <f ca="true">+IF(OFFSET('Sanitation Data'!$E$31,0,10*ROW('Sanitation Data'!E190))="","",OFFSET('Sanitation Data'!$E$31,0,10*ROW('Sanitation Data'!E190)))</f>
        <v/>
      </c>
      <c r="CT196" s="272" t="str">
        <f ca="true">+IF(OFFSET('Sanitation Data'!$E$32,0,10*ROW('Sanitation Data'!E190))="","",OFFSET('Sanitation Data'!$E$32,0,10*ROW('Sanitation Data'!E190)))</f>
        <v/>
      </c>
      <c r="CU196" s="272" t="str">
        <f ca="true">+IF(OFFSET('Sanitation Data'!$F$28,0,10*ROW('Sanitation Data'!F190))="","",OFFSET('Sanitation Data'!$F$28,0,10*ROW('Sanitation Data'!F190)))</f>
        <v/>
      </c>
      <c r="CV196" s="272" t="str">
        <f ca="true">+IF(OFFSET('Sanitation Data'!$F$29,0,10*ROW('Sanitation Data'!F190))="","",OFFSET('Sanitation Data'!$F$29,0,10*ROW('Sanitation Data'!F190)))</f>
        <v/>
      </c>
      <c r="CW196" s="272" t="str">
        <f ca="true">+IF(OFFSET('Sanitation Data'!$F$30,0,10*ROW('Sanitation Data'!F190))="","",OFFSET('Sanitation Data'!$F$30,0,10*ROW('Sanitation Data'!F190)))</f>
        <v/>
      </c>
      <c r="CX196" s="272" t="str">
        <f ca="true">+IF(OFFSET('Sanitation Data'!$F$31,0,10*ROW('Sanitation Data'!F190))="","",OFFSET('Sanitation Data'!$F$31,0,10*ROW('Sanitation Data'!F190)))</f>
        <v/>
      </c>
      <c r="CY196" s="272" t="str">
        <f ca="true">+IF(OFFSET('Sanitation Data'!$F$32,0,10*ROW('Sanitation Data'!F190))="","",OFFSET('Sanitation Data'!$F$32,0,10*ROW('Sanitation Data'!F190)))</f>
        <v/>
      </c>
      <c r="CZ196" s="272" t="str">
        <f ca="true">+IF(OFFSET('Sanitation Data'!$G$28,0,10*ROW('Sanitation Data'!G190))="","",OFFSET('Sanitation Data'!$G$28,0,10*ROW('Sanitation Data'!G190)))</f>
        <v/>
      </c>
      <c r="DA196" s="272" t="str">
        <f ca="true">+IF(OFFSET('Sanitation Data'!$G$29,0,10*ROW('Sanitation Data'!G190))="","",OFFSET('Sanitation Data'!$G$29,0,10*ROW('Sanitation Data'!G190)))</f>
        <v/>
      </c>
      <c r="DB196" s="272" t="str">
        <f ca="true">+IF(OFFSET('Sanitation Data'!$G$30,0,10*ROW('Sanitation Data'!G190))="","",OFFSET('Sanitation Data'!$G$30,0,10*ROW('Sanitation Data'!G190)))</f>
        <v/>
      </c>
      <c r="DC196" s="272" t="str">
        <f ca="true">+IF(OFFSET('Sanitation Data'!$G$31,0,10*ROW('Sanitation Data'!G190))="","",OFFSET('Sanitation Data'!$G$31,0,10*ROW('Sanitation Data'!G190)))</f>
        <v/>
      </c>
      <c r="DD196" s="272" t="str">
        <f ca="true">+IF(OFFSET('Sanitation Data'!$G$32,0,10*ROW('Sanitation Data'!G190))="","",OFFSET('Sanitation Data'!$G$32,0,10*ROW('Sanitation Data'!G190)))</f>
        <v/>
      </c>
      <c r="DE196" s="272" t="str">
        <f ca="true">+IF(OFFSET('Sanitation Data'!$H$28,0,10*ROW('Sanitation Data'!H190))="","",OFFSET('Sanitation Data'!$H$28,0,10*ROW('Sanitation Data'!H190)))</f>
        <v/>
      </c>
      <c r="DF196" s="272" t="str">
        <f ca="true">+IF(OFFSET('Sanitation Data'!$H$29,0,10*ROW('Sanitation Data'!H190))="","",OFFSET('Sanitation Data'!$H$29,0,10*ROW('Sanitation Data'!H190)))</f>
        <v/>
      </c>
      <c r="DG196" s="272" t="str">
        <f ca="true">+IF(OFFSET('Sanitation Data'!$H$30,0,10*ROW('Sanitation Data'!H190))="","",OFFSET('Sanitation Data'!$H$30,0,10*ROW('Sanitation Data'!H190)))</f>
        <v/>
      </c>
      <c r="DH196" s="272" t="str">
        <f ca="true">+IF(OFFSET('Sanitation Data'!$H$31,0,10*ROW('Sanitation Data'!H190))="","",OFFSET('Sanitation Data'!$H$31,0,10*ROW('Sanitation Data'!H190)))</f>
        <v/>
      </c>
      <c r="DI196" s="272" t="str">
        <f ca="true">+IF(OFFSET('Sanitation Data'!$H$32,0,10*ROW('Sanitation Data'!H190))="","",OFFSET('Sanitation Data'!$H$32,0,10*ROW('Sanitation Data'!H190)))</f>
        <v/>
      </c>
      <c r="DJ196" s="272" t="str">
        <f ca="true">+IF(OFFSET('Sanitation Data'!$I$28,0,10*ROW('Sanitation Data'!I190))="","",OFFSET('Sanitation Data'!$I$28,0,10*ROW('Sanitation Data'!I190)))</f>
        <v/>
      </c>
      <c r="DK196" s="272" t="str">
        <f ca="true">+IF(OFFSET('Sanitation Data'!$I$29,0,10*ROW('Sanitation Data'!I190))="","",OFFSET('Sanitation Data'!$I$29,0,10*ROW('Sanitation Data'!I190)))</f>
        <v/>
      </c>
      <c r="DL196" s="272" t="str">
        <f ca="true">+IF(OFFSET('Sanitation Data'!$I$30,0,10*ROW('Sanitation Data'!I190))="","",OFFSET('Sanitation Data'!$I$30,0,10*ROW('Sanitation Data'!I190)))</f>
        <v/>
      </c>
      <c r="DM196" s="272" t="str">
        <f ca="true">+IF(OFFSET('Sanitation Data'!$I$31,0,10*ROW('Sanitation Data'!I190))="","",OFFSET('Sanitation Data'!$I$31,0,10*ROW('Sanitation Data'!I190)))</f>
        <v/>
      </c>
      <c r="DN196" s="272" t="str">
        <f ca="true">+IF(OFFSET('Sanitation Data'!$I$32,0,10*ROW('Sanitation Data'!I190))="","",OFFSET('Sanitation Data'!$I$32,0,10*ROW('Sanitation Data'!I190)))</f>
        <v/>
      </c>
      <c r="DO196" s="272" t="str">
        <f ca="true">+IF(OFFSET('Hygiene Data'!$D$11,0,10*ROW('Hygiene Data'!D190))="","",OFFSET('Hygiene Data'!$D$11,0,10*ROW('Hygiene Data'!D190)))</f>
        <v/>
      </c>
      <c r="DP196" s="272" t="str">
        <f ca="true">+IF(OFFSET('Hygiene Data'!$D$12,0,10*ROW('Hygiene Data'!D190))="","",OFFSET('Hygiene Data'!$D$12,0,10*ROW('Hygiene Data'!D190)))</f>
        <v/>
      </c>
      <c r="DQ196" s="272" t="str">
        <f ca="true">+IF(OFFSET('Hygiene Data'!$D$13,0,10*ROW('Hygiene Data'!D190))="","",OFFSET('Hygiene Data'!$D$13,0,10*ROW('Hygiene Data'!D190)))</f>
        <v/>
      </c>
      <c r="DR196" s="272" t="str">
        <f ca="true">+IF(OFFSET('Hygiene Data'!$E$11,0,10*ROW('Hygiene Data'!E190))="","",OFFSET('Hygiene Data'!$E$11,0,10*ROW('Hygiene Data'!E190)))</f>
        <v/>
      </c>
      <c r="DS196" s="272" t="str">
        <f ca="true">+IF(OFFSET('Hygiene Data'!$E$12,0,10*ROW('Hygiene Data'!E190))="","",OFFSET('Hygiene Data'!$E$12,0,10*ROW('Hygiene Data'!E190)))</f>
        <v/>
      </c>
      <c r="DT196" s="272" t="str">
        <f ca="true">+IF(OFFSET('Hygiene Data'!$E$13,0,10*ROW('Hygiene Data'!E190))="","",OFFSET('Hygiene Data'!$E$13,0,10*ROW('Hygiene Data'!E190)))</f>
        <v/>
      </c>
      <c r="DU196" s="272" t="str">
        <f ca="true">+IF(OFFSET('Hygiene Data'!$F$11,0,10*ROW('Hygiene Data'!F190))="","",OFFSET('Hygiene Data'!$F$11,0,10*ROW('Hygiene Data'!F190)))</f>
        <v/>
      </c>
      <c r="DV196" s="272" t="str">
        <f ca="true">+IF(OFFSET('Hygiene Data'!$F$12,0,10*ROW('Hygiene Data'!F190))="","",OFFSET('Hygiene Data'!$F$12,0,10*ROW('Hygiene Data'!F190)))</f>
        <v/>
      </c>
      <c r="DW196" s="272" t="str">
        <f ca="true">+IF(OFFSET('Hygiene Data'!$F$13,0,10*ROW('Hygiene Data'!F190))="","",OFFSET('Hygiene Data'!$F$13,0,10*ROW('Hygiene Data'!F190)))</f>
        <v/>
      </c>
      <c r="DX196" s="272" t="str">
        <f ca="true">+IF(OFFSET('Hygiene Data'!$G$11,0,10*ROW('Hygiene Data'!G190))="","",OFFSET('Hygiene Data'!$G$11,0,10*ROW('Hygiene Data'!G190)))</f>
        <v/>
      </c>
      <c r="DY196" s="272" t="str">
        <f ca="true">+IF(OFFSET('Hygiene Data'!$G$12,0,10*ROW('Hygiene Data'!G190))="","",OFFSET('Hygiene Data'!$G$12,0,10*ROW('Hygiene Data'!G190)))</f>
        <v/>
      </c>
      <c r="DZ196" s="272" t="str">
        <f ca="true">+IF(OFFSET('Hygiene Data'!$G$13,0,10*ROW('Hygiene Data'!G190))="","",OFFSET('Hygiene Data'!$G$13,0,10*ROW('Hygiene Data'!G190)))</f>
        <v/>
      </c>
      <c r="EA196" s="272" t="str">
        <f ca="true">+IF(OFFSET('Hygiene Data'!$H$11,0,10*ROW('Hygiene Data'!H190))="","",OFFSET('Hygiene Data'!$H$11,0,10*ROW('Hygiene Data'!H190)))</f>
        <v/>
      </c>
      <c r="EB196" s="272" t="str">
        <f ca="true">+IF(OFFSET('Hygiene Data'!$H$12,0,10*ROW('Hygiene Data'!H190))="","",OFFSET('Hygiene Data'!$H$12,0,10*ROW('Hygiene Data'!H190)))</f>
        <v/>
      </c>
      <c r="EC196" s="272" t="str">
        <f ca="true">+IF(OFFSET('Hygiene Data'!$H$13,0,10*ROW('Hygiene Data'!H190))="","",OFFSET('Hygiene Data'!$H$13,0,10*ROW('Hygiene Data'!H190)))</f>
        <v/>
      </c>
      <c r="ED196" s="272" t="str">
        <f ca="true">+IF(OFFSET('Hygiene Data'!$I$11,0,10*ROW('Hygiene Data'!I190))="","",OFFSET('Hygiene Data'!$I$11,0,10*ROW('Hygiene Data'!I190)))</f>
        <v/>
      </c>
      <c r="EE196" s="272" t="str">
        <f ca="true">+IF(OFFSET('Hygiene Data'!$I$12,0,10*ROW('Hygiene Data'!I190))="","",OFFSET('Hygiene Data'!$I$12,0,10*ROW('Hygiene Data'!I190)))</f>
        <v/>
      </c>
      <c r="EF196" s="272" t="str">
        <f ca="true">+IF(OFFSET('Hygiene Data'!$I$13,0,10*ROW('Hygiene Data'!I190))="","",OFFSET('Hygiene Data'!$I$13,0,10*ROW('Hygiene Data'!I190)))</f>
        <v/>
      </c>
    </row>
    <row xmlns:x14ac="http://schemas.microsoft.com/office/spreadsheetml/2009/9/ac" r="197" x14ac:dyDescent="0.2">
      <c r="A197" s="36" t="str">
        <f ca="true">+IF(OFFSET('Water Data'!$B$2,0,10*ROW('Water Data'!E191))="","",OFFSET('Water Data'!$B$2,0,10*ROW('Water Data'!E191)))</f>
        <v/>
      </c>
      <c r="B197" s="36" t="str">
        <f ca="true">+IF(OFFSET('Water Data'!$C$2,0,10*ROW('Water Data'!F191))="","",OFFSET('Water Data'!$C$2,0,10*ROW('Water Data'!F191)))</f>
        <v/>
      </c>
      <c r="C197" s="328" t="str">
        <f t="shared" ca="true" si="2"/>
        <v/>
      </c>
      <c r="D197" s="93"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93"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93"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93"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93"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93"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93"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93"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93"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93"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93"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93"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93"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93"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93"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93"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93"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93"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94"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94"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94"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94"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94"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94"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94"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94"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94"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94"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94"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94"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94"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94"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94"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94"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94"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94"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94"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94"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94"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94"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94"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94"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94"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94"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94"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94"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94"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94"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95"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95"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95"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95"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95"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95"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95"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95"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95"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95"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95"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95"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95"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95"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95"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95"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95"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95"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72"/>
      <c r="BS197" s="272" t="str">
        <f ca="true">+IF(OFFSET('Water Data'!$D$27,0,10*ROW('Water Data'!D191))="","",OFFSET('Water Data'!$D$27,0,10*ROW('Water Data'!D191)))</f>
        <v/>
      </c>
      <c r="BT197" s="272" t="str">
        <f ca="true">+IF(OFFSET('Water Data'!$D$28,0,10*ROW('Water Data'!D191))="","",OFFSET('Water Data'!$D$28,0,10*ROW('Water Data'!D191)))</f>
        <v/>
      </c>
      <c r="BU197" s="272" t="str">
        <f ca="true">+IF(OFFSET('Water Data'!$D$29,0,10*ROW('Water Data'!D191))="","",OFFSET('Water Data'!$D$29,0,10*ROW('Water Data'!D191)))</f>
        <v/>
      </c>
      <c r="BV197" s="272" t="str">
        <f ca="true">+IF(OFFSET('Water Data'!$E$27,0,10*ROW('Water Data'!E191))="","",OFFSET('Water Data'!$E$27,0,10*ROW('Water Data'!E191)))</f>
        <v/>
      </c>
      <c r="BW197" s="272" t="str">
        <f ca="true">+IF(OFFSET('Water Data'!$E$28,0,10*ROW('Water Data'!E191))="","",OFFSET('Water Data'!$E$28,0,10*ROW('Water Data'!E191)))</f>
        <v/>
      </c>
      <c r="BX197" s="272" t="str">
        <f ca="true">+IF(OFFSET('Water Data'!$E$29,0,10*ROW('Water Data'!E191))="","",OFFSET('Water Data'!$E$29,0,10*ROW('Water Data'!E191)))</f>
        <v/>
      </c>
      <c r="BY197" s="272" t="str">
        <f ca="true">+IF(OFFSET('Water Data'!$F$27,0,10*ROW('Water Data'!F191))="","",OFFSET('Water Data'!$F$27,0,10*ROW('Water Data'!F191)))</f>
        <v/>
      </c>
      <c r="BZ197" s="272" t="str">
        <f ca="true">+IF(OFFSET('Water Data'!$F$28,0,10*ROW('Water Data'!F191))="","",OFFSET('Water Data'!$F$28,0,10*ROW('Water Data'!F191)))</f>
        <v/>
      </c>
      <c r="CA197" s="272" t="str">
        <f ca="true">+IF(OFFSET('Water Data'!$F$29,0,10*ROW('Water Data'!F191))="","",OFFSET('Water Data'!$F$29,0,10*ROW('Water Data'!F191)))</f>
        <v/>
      </c>
      <c r="CB197" s="272" t="str">
        <f ca="true">+IF(OFFSET('Water Data'!$G$27,0,10*ROW('Water Data'!G191))="","",OFFSET('Water Data'!$G$27,0,10*ROW('Water Data'!G191)))</f>
        <v/>
      </c>
      <c r="CC197" s="272" t="str">
        <f ca="true">+IF(OFFSET('Water Data'!$G$28,0,10*ROW('Water Data'!G191))="","",OFFSET('Water Data'!$G$28,0,10*ROW('Water Data'!G191)))</f>
        <v/>
      </c>
      <c r="CD197" s="272" t="str">
        <f ca="true">+IF(OFFSET('Water Data'!$G$29,0,10*ROW('Water Data'!G191))="","",OFFSET('Water Data'!$G$29,0,10*ROW('Water Data'!G191)))</f>
        <v/>
      </c>
      <c r="CE197" s="272" t="str">
        <f ca="true">+IF(OFFSET('Water Data'!$H$27,0,10*ROW('Water Data'!H191))="","",OFFSET('Water Data'!$H$27,0,10*ROW('Water Data'!H191)))</f>
        <v/>
      </c>
      <c r="CF197" s="272" t="str">
        <f ca="true">+IF(OFFSET('Water Data'!$H$28,0,10*ROW('Water Data'!H191))="","",OFFSET('Water Data'!$H$28,0,10*ROW('Water Data'!H191)))</f>
        <v/>
      </c>
      <c r="CG197" s="272" t="str">
        <f ca="true">+IF(OFFSET('Water Data'!$H$29,0,10*ROW('Water Data'!H191))="","",OFFSET('Water Data'!$H$29,0,10*ROW('Water Data'!H191)))</f>
        <v/>
      </c>
      <c r="CH197" s="272" t="str">
        <f ca="true">+IF(OFFSET('Water Data'!$I$27,0,10*ROW('Water Data'!I191))="","",OFFSET('Water Data'!$I$27,0,10*ROW('Water Data'!I191)))</f>
        <v/>
      </c>
      <c r="CI197" s="272" t="str">
        <f ca="true">+IF(OFFSET('Water Data'!$I$28,0,10*ROW('Water Data'!I191))="","",OFFSET('Water Data'!$I$28,0,10*ROW('Water Data'!I191)))</f>
        <v/>
      </c>
      <c r="CJ197" s="272" t="str">
        <f ca="true">+IF(OFFSET('Water Data'!$I$29,0,10*ROW('Water Data'!I191))="","",OFFSET('Water Data'!$I$29,0,10*ROW('Water Data'!I191)))</f>
        <v/>
      </c>
      <c r="CK197" s="272" t="str">
        <f ca="true">+IF(OFFSET('Sanitation Data'!$D$28,0,10*ROW('Sanitation Data'!D191))="","",OFFSET('Sanitation Data'!$D$28,0,10*ROW('Sanitation Data'!D191)))</f>
        <v/>
      </c>
      <c r="CL197" s="272" t="str">
        <f ca="true">+IF(OFFSET('Sanitation Data'!$D$29,0,10*ROW('Sanitation Data'!D191))="","",OFFSET('Sanitation Data'!$D$29,0,10*ROW('Sanitation Data'!D191)))</f>
        <v/>
      </c>
      <c r="CM197" s="272" t="str">
        <f ca="true">+IF(OFFSET('Sanitation Data'!$D$30,0,10*ROW('Sanitation Data'!D191))="","",OFFSET('Sanitation Data'!$D$30,0,10*ROW('Sanitation Data'!D191)))</f>
        <v/>
      </c>
      <c r="CN197" s="272" t="str">
        <f ca="true">+IF(OFFSET('Sanitation Data'!$D$31,0,10*ROW('Sanitation Data'!D191))="","",OFFSET('Sanitation Data'!$D$31,0,10*ROW('Sanitation Data'!D191)))</f>
        <v/>
      </c>
      <c r="CO197" s="272" t="str">
        <f ca="true">+IF(OFFSET('Sanitation Data'!$D$32,0,10*ROW('Sanitation Data'!D191))="","",OFFSET('Sanitation Data'!$D$32,0,10*ROW('Sanitation Data'!D191)))</f>
        <v/>
      </c>
      <c r="CP197" s="272" t="str">
        <f ca="true">+IF(OFFSET('Sanitation Data'!$E$28,0,10*ROW('Sanitation Data'!E191))="","",OFFSET('Sanitation Data'!$E$28,0,10*ROW('Sanitation Data'!E191)))</f>
        <v/>
      </c>
      <c r="CQ197" s="272" t="str">
        <f ca="true">+IF(OFFSET('Sanitation Data'!$E$29,0,10*ROW('Sanitation Data'!E191))="","",OFFSET('Sanitation Data'!$E$29,0,10*ROW('Sanitation Data'!E191)))</f>
        <v/>
      </c>
      <c r="CR197" s="272" t="str">
        <f ca="true">+IF(OFFSET('Sanitation Data'!$E$30,0,10*ROW('Sanitation Data'!E191))="","",OFFSET('Sanitation Data'!$E$30,0,10*ROW('Sanitation Data'!E191)))</f>
        <v/>
      </c>
      <c r="CS197" s="272" t="str">
        <f ca="true">+IF(OFFSET('Sanitation Data'!$E$31,0,10*ROW('Sanitation Data'!E191))="","",OFFSET('Sanitation Data'!$E$31,0,10*ROW('Sanitation Data'!E191)))</f>
        <v/>
      </c>
      <c r="CT197" s="272" t="str">
        <f ca="true">+IF(OFFSET('Sanitation Data'!$E$32,0,10*ROW('Sanitation Data'!E191))="","",OFFSET('Sanitation Data'!$E$32,0,10*ROW('Sanitation Data'!E191)))</f>
        <v/>
      </c>
      <c r="CU197" s="272" t="str">
        <f ca="true">+IF(OFFSET('Sanitation Data'!$F$28,0,10*ROW('Sanitation Data'!F191))="","",OFFSET('Sanitation Data'!$F$28,0,10*ROW('Sanitation Data'!F191)))</f>
        <v/>
      </c>
      <c r="CV197" s="272" t="str">
        <f ca="true">+IF(OFFSET('Sanitation Data'!$F$29,0,10*ROW('Sanitation Data'!F191))="","",OFFSET('Sanitation Data'!$F$29,0,10*ROW('Sanitation Data'!F191)))</f>
        <v/>
      </c>
      <c r="CW197" s="272" t="str">
        <f ca="true">+IF(OFFSET('Sanitation Data'!$F$30,0,10*ROW('Sanitation Data'!F191))="","",OFFSET('Sanitation Data'!$F$30,0,10*ROW('Sanitation Data'!F191)))</f>
        <v/>
      </c>
      <c r="CX197" s="272" t="str">
        <f ca="true">+IF(OFFSET('Sanitation Data'!$F$31,0,10*ROW('Sanitation Data'!F191))="","",OFFSET('Sanitation Data'!$F$31,0,10*ROW('Sanitation Data'!F191)))</f>
        <v/>
      </c>
      <c r="CY197" s="272" t="str">
        <f ca="true">+IF(OFFSET('Sanitation Data'!$F$32,0,10*ROW('Sanitation Data'!F191))="","",OFFSET('Sanitation Data'!$F$32,0,10*ROW('Sanitation Data'!F191)))</f>
        <v/>
      </c>
      <c r="CZ197" s="272" t="str">
        <f ca="true">+IF(OFFSET('Sanitation Data'!$G$28,0,10*ROW('Sanitation Data'!G191))="","",OFFSET('Sanitation Data'!$G$28,0,10*ROW('Sanitation Data'!G191)))</f>
        <v/>
      </c>
      <c r="DA197" s="272" t="str">
        <f ca="true">+IF(OFFSET('Sanitation Data'!$G$29,0,10*ROW('Sanitation Data'!G191))="","",OFFSET('Sanitation Data'!$G$29,0,10*ROW('Sanitation Data'!G191)))</f>
        <v/>
      </c>
      <c r="DB197" s="272" t="str">
        <f ca="true">+IF(OFFSET('Sanitation Data'!$G$30,0,10*ROW('Sanitation Data'!G191))="","",OFFSET('Sanitation Data'!$G$30,0,10*ROW('Sanitation Data'!G191)))</f>
        <v/>
      </c>
      <c r="DC197" s="272" t="str">
        <f ca="true">+IF(OFFSET('Sanitation Data'!$G$31,0,10*ROW('Sanitation Data'!G191))="","",OFFSET('Sanitation Data'!$G$31,0,10*ROW('Sanitation Data'!G191)))</f>
        <v/>
      </c>
      <c r="DD197" s="272" t="str">
        <f ca="true">+IF(OFFSET('Sanitation Data'!$G$32,0,10*ROW('Sanitation Data'!G191))="","",OFFSET('Sanitation Data'!$G$32,0,10*ROW('Sanitation Data'!G191)))</f>
        <v/>
      </c>
      <c r="DE197" s="272" t="str">
        <f ca="true">+IF(OFFSET('Sanitation Data'!$H$28,0,10*ROW('Sanitation Data'!H191))="","",OFFSET('Sanitation Data'!$H$28,0,10*ROW('Sanitation Data'!H191)))</f>
        <v/>
      </c>
      <c r="DF197" s="272" t="str">
        <f ca="true">+IF(OFFSET('Sanitation Data'!$H$29,0,10*ROW('Sanitation Data'!H191))="","",OFFSET('Sanitation Data'!$H$29,0,10*ROW('Sanitation Data'!H191)))</f>
        <v/>
      </c>
      <c r="DG197" s="272" t="str">
        <f ca="true">+IF(OFFSET('Sanitation Data'!$H$30,0,10*ROW('Sanitation Data'!H191))="","",OFFSET('Sanitation Data'!$H$30,0,10*ROW('Sanitation Data'!H191)))</f>
        <v/>
      </c>
      <c r="DH197" s="272" t="str">
        <f ca="true">+IF(OFFSET('Sanitation Data'!$H$31,0,10*ROW('Sanitation Data'!H191))="","",OFFSET('Sanitation Data'!$H$31,0,10*ROW('Sanitation Data'!H191)))</f>
        <v/>
      </c>
      <c r="DI197" s="272" t="str">
        <f ca="true">+IF(OFFSET('Sanitation Data'!$H$32,0,10*ROW('Sanitation Data'!H191))="","",OFFSET('Sanitation Data'!$H$32,0,10*ROW('Sanitation Data'!H191)))</f>
        <v/>
      </c>
      <c r="DJ197" s="272" t="str">
        <f ca="true">+IF(OFFSET('Sanitation Data'!$I$28,0,10*ROW('Sanitation Data'!I191))="","",OFFSET('Sanitation Data'!$I$28,0,10*ROW('Sanitation Data'!I191)))</f>
        <v/>
      </c>
      <c r="DK197" s="272" t="str">
        <f ca="true">+IF(OFFSET('Sanitation Data'!$I$29,0,10*ROW('Sanitation Data'!I191))="","",OFFSET('Sanitation Data'!$I$29,0,10*ROW('Sanitation Data'!I191)))</f>
        <v/>
      </c>
      <c r="DL197" s="272" t="str">
        <f ca="true">+IF(OFFSET('Sanitation Data'!$I$30,0,10*ROW('Sanitation Data'!I191))="","",OFFSET('Sanitation Data'!$I$30,0,10*ROW('Sanitation Data'!I191)))</f>
        <v/>
      </c>
      <c r="DM197" s="272" t="str">
        <f ca="true">+IF(OFFSET('Sanitation Data'!$I$31,0,10*ROW('Sanitation Data'!I191))="","",OFFSET('Sanitation Data'!$I$31,0,10*ROW('Sanitation Data'!I191)))</f>
        <v/>
      </c>
      <c r="DN197" s="272" t="str">
        <f ca="true">+IF(OFFSET('Sanitation Data'!$I$32,0,10*ROW('Sanitation Data'!I191))="","",OFFSET('Sanitation Data'!$I$32,0,10*ROW('Sanitation Data'!I191)))</f>
        <v/>
      </c>
      <c r="DO197" s="272" t="str">
        <f ca="true">+IF(OFFSET('Hygiene Data'!$D$11,0,10*ROW('Hygiene Data'!D191))="","",OFFSET('Hygiene Data'!$D$11,0,10*ROW('Hygiene Data'!D191)))</f>
        <v/>
      </c>
      <c r="DP197" s="272" t="str">
        <f ca="true">+IF(OFFSET('Hygiene Data'!$D$12,0,10*ROW('Hygiene Data'!D191))="","",OFFSET('Hygiene Data'!$D$12,0,10*ROW('Hygiene Data'!D191)))</f>
        <v/>
      </c>
      <c r="DQ197" s="272" t="str">
        <f ca="true">+IF(OFFSET('Hygiene Data'!$D$13,0,10*ROW('Hygiene Data'!D191))="","",OFFSET('Hygiene Data'!$D$13,0,10*ROW('Hygiene Data'!D191)))</f>
        <v/>
      </c>
      <c r="DR197" s="272" t="str">
        <f ca="true">+IF(OFFSET('Hygiene Data'!$E$11,0,10*ROW('Hygiene Data'!E191))="","",OFFSET('Hygiene Data'!$E$11,0,10*ROW('Hygiene Data'!E191)))</f>
        <v/>
      </c>
      <c r="DS197" s="272" t="str">
        <f ca="true">+IF(OFFSET('Hygiene Data'!$E$12,0,10*ROW('Hygiene Data'!E191))="","",OFFSET('Hygiene Data'!$E$12,0,10*ROW('Hygiene Data'!E191)))</f>
        <v/>
      </c>
      <c r="DT197" s="272" t="str">
        <f ca="true">+IF(OFFSET('Hygiene Data'!$E$13,0,10*ROW('Hygiene Data'!E191))="","",OFFSET('Hygiene Data'!$E$13,0,10*ROW('Hygiene Data'!E191)))</f>
        <v/>
      </c>
      <c r="DU197" s="272" t="str">
        <f ca="true">+IF(OFFSET('Hygiene Data'!$F$11,0,10*ROW('Hygiene Data'!F191))="","",OFFSET('Hygiene Data'!$F$11,0,10*ROW('Hygiene Data'!F191)))</f>
        <v/>
      </c>
      <c r="DV197" s="272" t="str">
        <f ca="true">+IF(OFFSET('Hygiene Data'!$F$12,0,10*ROW('Hygiene Data'!F191))="","",OFFSET('Hygiene Data'!$F$12,0,10*ROW('Hygiene Data'!F191)))</f>
        <v/>
      </c>
      <c r="DW197" s="272" t="str">
        <f ca="true">+IF(OFFSET('Hygiene Data'!$F$13,0,10*ROW('Hygiene Data'!F191))="","",OFFSET('Hygiene Data'!$F$13,0,10*ROW('Hygiene Data'!F191)))</f>
        <v/>
      </c>
      <c r="DX197" s="272" t="str">
        <f ca="true">+IF(OFFSET('Hygiene Data'!$G$11,0,10*ROW('Hygiene Data'!G191))="","",OFFSET('Hygiene Data'!$G$11,0,10*ROW('Hygiene Data'!G191)))</f>
        <v/>
      </c>
      <c r="DY197" s="272" t="str">
        <f ca="true">+IF(OFFSET('Hygiene Data'!$G$12,0,10*ROW('Hygiene Data'!G191))="","",OFFSET('Hygiene Data'!$G$12,0,10*ROW('Hygiene Data'!G191)))</f>
        <v/>
      </c>
      <c r="DZ197" s="272" t="str">
        <f ca="true">+IF(OFFSET('Hygiene Data'!$G$13,0,10*ROW('Hygiene Data'!G191))="","",OFFSET('Hygiene Data'!$G$13,0,10*ROW('Hygiene Data'!G191)))</f>
        <v/>
      </c>
      <c r="EA197" s="272" t="str">
        <f ca="true">+IF(OFFSET('Hygiene Data'!$H$11,0,10*ROW('Hygiene Data'!H191))="","",OFFSET('Hygiene Data'!$H$11,0,10*ROW('Hygiene Data'!H191)))</f>
        <v/>
      </c>
      <c r="EB197" s="272" t="str">
        <f ca="true">+IF(OFFSET('Hygiene Data'!$H$12,0,10*ROW('Hygiene Data'!H191))="","",OFFSET('Hygiene Data'!$H$12,0,10*ROW('Hygiene Data'!H191)))</f>
        <v/>
      </c>
      <c r="EC197" s="272" t="str">
        <f ca="true">+IF(OFFSET('Hygiene Data'!$H$13,0,10*ROW('Hygiene Data'!H191))="","",OFFSET('Hygiene Data'!$H$13,0,10*ROW('Hygiene Data'!H191)))</f>
        <v/>
      </c>
      <c r="ED197" s="272" t="str">
        <f ca="true">+IF(OFFSET('Hygiene Data'!$I$11,0,10*ROW('Hygiene Data'!I191))="","",OFFSET('Hygiene Data'!$I$11,0,10*ROW('Hygiene Data'!I191)))</f>
        <v/>
      </c>
      <c r="EE197" s="272" t="str">
        <f ca="true">+IF(OFFSET('Hygiene Data'!$I$12,0,10*ROW('Hygiene Data'!I191))="","",OFFSET('Hygiene Data'!$I$12,0,10*ROW('Hygiene Data'!I191)))</f>
        <v/>
      </c>
      <c r="EF197" s="272" t="str">
        <f ca="true">+IF(OFFSET('Hygiene Data'!$I$13,0,10*ROW('Hygiene Data'!I191))="","",OFFSET('Hygiene Data'!$I$13,0,10*ROW('Hygiene Data'!I191)))</f>
        <v/>
      </c>
    </row>
    <row xmlns:x14ac="http://schemas.microsoft.com/office/spreadsheetml/2009/9/ac" r="198" x14ac:dyDescent="0.2">
      <c r="A198" s="36" t="str">
        <f ca="true">+IF(OFFSET('Water Data'!$B$2,0,10*ROW('Water Data'!E192))="","",OFFSET('Water Data'!$B$2,0,10*ROW('Water Data'!E192)))</f>
        <v/>
      </c>
      <c r="B198" s="36" t="str">
        <f ca="true">+IF(OFFSET('Water Data'!$C$2,0,10*ROW('Water Data'!F192))="","",OFFSET('Water Data'!$C$2,0,10*ROW('Water Data'!F192)))</f>
        <v/>
      </c>
      <c r="C198" s="328" t="str">
        <f t="shared" ca="true" si="2"/>
        <v/>
      </c>
      <c r="D198" s="93"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93"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93"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93"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93"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93"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93"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93"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93"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93"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93"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93"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93"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93"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93"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93"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93"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93"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94"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94"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94"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94"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94"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94"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94"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94"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94"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94"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94"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94"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94"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94"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94"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94"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94"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94"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94"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94"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94"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94"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94"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94"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94"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94"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94"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94"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94"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94"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95"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95"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95"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95"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95"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95"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95"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95"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95"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95"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95"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95"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95"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95"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95"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95"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95"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95"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72"/>
      <c r="BS198" s="272" t="str">
        <f ca="true">+IF(OFFSET('Water Data'!$D$27,0,10*ROW('Water Data'!D192))="","",OFFSET('Water Data'!$D$27,0,10*ROW('Water Data'!D192)))</f>
        <v/>
      </c>
      <c r="BT198" s="272" t="str">
        <f ca="true">+IF(OFFSET('Water Data'!$D$28,0,10*ROW('Water Data'!D192))="","",OFFSET('Water Data'!$D$28,0,10*ROW('Water Data'!D192)))</f>
        <v/>
      </c>
      <c r="BU198" s="272" t="str">
        <f ca="true">+IF(OFFSET('Water Data'!$D$29,0,10*ROW('Water Data'!D192))="","",OFFSET('Water Data'!$D$29,0,10*ROW('Water Data'!D192)))</f>
        <v/>
      </c>
      <c r="BV198" s="272" t="str">
        <f ca="true">+IF(OFFSET('Water Data'!$E$27,0,10*ROW('Water Data'!E192))="","",OFFSET('Water Data'!$E$27,0,10*ROW('Water Data'!E192)))</f>
        <v/>
      </c>
      <c r="BW198" s="272" t="str">
        <f ca="true">+IF(OFFSET('Water Data'!$E$28,0,10*ROW('Water Data'!E192))="","",OFFSET('Water Data'!$E$28,0,10*ROW('Water Data'!E192)))</f>
        <v/>
      </c>
      <c r="BX198" s="272" t="str">
        <f ca="true">+IF(OFFSET('Water Data'!$E$29,0,10*ROW('Water Data'!E192))="","",OFFSET('Water Data'!$E$29,0,10*ROW('Water Data'!E192)))</f>
        <v/>
      </c>
      <c r="BY198" s="272" t="str">
        <f ca="true">+IF(OFFSET('Water Data'!$F$27,0,10*ROW('Water Data'!F192))="","",OFFSET('Water Data'!$F$27,0,10*ROW('Water Data'!F192)))</f>
        <v/>
      </c>
      <c r="BZ198" s="272" t="str">
        <f ca="true">+IF(OFFSET('Water Data'!$F$28,0,10*ROW('Water Data'!F192))="","",OFFSET('Water Data'!$F$28,0,10*ROW('Water Data'!F192)))</f>
        <v/>
      </c>
      <c r="CA198" s="272" t="str">
        <f ca="true">+IF(OFFSET('Water Data'!$F$29,0,10*ROW('Water Data'!F192))="","",OFFSET('Water Data'!$F$29,0,10*ROW('Water Data'!F192)))</f>
        <v/>
      </c>
      <c r="CB198" s="272" t="str">
        <f ca="true">+IF(OFFSET('Water Data'!$G$27,0,10*ROW('Water Data'!G192))="","",OFFSET('Water Data'!$G$27,0,10*ROW('Water Data'!G192)))</f>
        <v/>
      </c>
      <c r="CC198" s="272" t="str">
        <f ca="true">+IF(OFFSET('Water Data'!$G$28,0,10*ROW('Water Data'!G192))="","",OFFSET('Water Data'!$G$28,0,10*ROW('Water Data'!G192)))</f>
        <v/>
      </c>
      <c r="CD198" s="272" t="str">
        <f ca="true">+IF(OFFSET('Water Data'!$G$29,0,10*ROW('Water Data'!G192))="","",OFFSET('Water Data'!$G$29,0,10*ROW('Water Data'!G192)))</f>
        <v/>
      </c>
      <c r="CE198" s="272" t="str">
        <f ca="true">+IF(OFFSET('Water Data'!$H$27,0,10*ROW('Water Data'!H192))="","",OFFSET('Water Data'!$H$27,0,10*ROW('Water Data'!H192)))</f>
        <v/>
      </c>
      <c r="CF198" s="272" t="str">
        <f ca="true">+IF(OFFSET('Water Data'!$H$28,0,10*ROW('Water Data'!H192))="","",OFFSET('Water Data'!$H$28,0,10*ROW('Water Data'!H192)))</f>
        <v/>
      </c>
      <c r="CG198" s="272" t="str">
        <f ca="true">+IF(OFFSET('Water Data'!$H$29,0,10*ROW('Water Data'!H192))="","",OFFSET('Water Data'!$H$29,0,10*ROW('Water Data'!H192)))</f>
        <v/>
      </c>
      <c r="CH198" s="272" t="str">
        <f ca="true">+IF(OFFSET('Water Data'!$I$27,0,10*ROW('Water Data'!I192))="","",OFFSET('Water Data'!$I$27,0,10*ROW('Water Data'!I192)))</f>
        <v/>
      </c>
      <c r="CI198" s="272" t="str">
        <f ca="true">+IF(OFFSET('Water Data'!$I$28,0,10*ROW('Water Data'!I192))="","",OFFSET('Water Data'!$I$28,0,10*ROW('Water Data'!I192)))</f>
        <v/>
      </c>
      <c r="CJ198" s="272" t="str">
        <f ca="true">+IF(OFFSET('Water Data'!$I$29,0,10*ROW('Water Data'!I192))="","",OFFSET('Water Data'!$I$29,0,10*ROW('Water Data'!I192)))</f>
        <v/>
      </c>
      <c r="CK198" s="272" t="str">
        <f ca="true">+IF(OFFSET('Sanitation Data'!$D$28,0,10*ROW('Sanitation Data'!D192))="","",OFFSET('Sanitation Data'!$D$28,0,10*ROW('Sanitation Data'!D192)))</f>
        <v/>
      </c>
      <c r="CL198" s="272" t="str">
        <f ca="true">+IF(OFFSET('Sanitation Data'!$D$29,0,10*ROW('Sanitation Data'!D192))="","",OFFSET('Sanitation Data'!$D$29,0,10*ROW('Sanitation Data'!D192)))</f>
        <v/>
      </c>
      <c r="CM198" s="272" t="str">
        <f ca="true">+IF(OFFSET('Sanitation Data'!$D$30,0,10*ROW('Sanitation Data'!D192))="","",OFFSET('Sanitation Data'!$D$30,0,10*ROW('Sanitation Data'!D192)))</f>
        <v/>
      </c>
      <c r="CN198" s="272" t="str">
        <f ca="true">+IF(OFFSET('Sanitation Data'!$D$31,0,10*ROW('Sanitation Data'!D192))="","",OFFSET('Sanitation Data'!$D$31,0,10*ROW('Sanitation Data'!D192)))</f>
        <v/>
      </c>
      <c r="CO198" s="272" t="str">
        <f ca="true">+IF(OFFSET('Sanitation Data'!$D$32,0,10*ROW('Sanitation Data'!D192))="","",OFFSET('Sanitation Data'!$D$32,0,10*ROW('Sanitation Data'!D192)))</f>
        <v/>
      </c>
      <c r="CP198" s="272" t="str">
        <f ca="true">+IF(OFFSET('Sanitation Data'!$E$28,0,10*ROW('Sanitation Data'!E192))="","",OFFSET('Sanitation Data'!$E$28,0,10*ROW('Sanitation Data'!E192)))</f>
        <v/>
      </c>
      <c r="CQ198" s="272" t="str">
        <f ca="true">+IF(OFFSET('Sanitation Data'!$E$29,0,10*ROW('Sanitation Data'!E192))="","",OFFSET('Sanitation Data'!$E$29,0,10*ROW('Sanitation Data'!E192)))</f>
        <v/>
      </c>
      <c r="CR198" s="272" t="str">
        <f ca="true">+IF(OFFSET('Sanitation Data'!$E$30,0,10*ROW('Sanitation Data'!E192))="","",OFFSET('Sanitation Data'!$E$30,0,10*ROW('Sanitation Data'!E192)))</f>
        <v/>
      </c>
      <c r="CS198" s="272" t="str">
        <f ca="true">+IF(OFFSET('Sanitation Data'!$E$31,0,10*ROW('Sanitation Data'!E192))="","",OFFSET('Sanitation Data'!$E$31,0,10*ROW('Sanitation Data'!E192)))</f>
        <v/>
      </c>
      <c r="CT198" s="272" t="str">
        <f ca="true">+IF(OFFSET('Sanitation Data'!$E$32,0,10*ROW('Sanitation Data'!E192))="","",OFFSET('Sanitation Data'!$E$32,0,10*ROW('Sanitation Data'!E192)))</f>
        <v/>
      </c>
      <c r="CU198" s="272" t="str">
        <f ca="true">+IF(OFFSET('Sanitation Data'!$F$28,0,10*ROW('Sanitation Data'!F192))="","",OFFSET('Sanitation Data'!$F$28,0,10*ROW('Sanitation Data'!F192)))</f>
        <v/>
      </c>
      <c r="CV198" s="272" t="str">
        <f ca="true">+IF(OFFSET('Sanitation Data'!$F$29,0,10*ROW('Sanitation Data'!F192))="","",OFFSET('Sanitation Data'!$F$29,0,10*ROW('Sanitation Data'!F192)))</f>
        <v/>
      </c>
      <c r="CW198" s="272" t="str">
        <f ca="true">+IF(OFFSET('Sanitation Data'!$F$30,0,10*ROW('Sanitation Data'!F192))="","",OFFSET('Sanitation Data'!$F$30,0,10*ROW('Sanitation Data'!F192)))</f>
        <v/>
      </c>
      <c r="CX198" s="272" t="str">
        <f ca="true">+IF(OFFSET('Sanitation Data'!$F$31,0,10*ROW('Sanitation Data'!F192))="","",OFFSET('Sanitation Data'!$F$31,0,10*ROW('Sanitation Data'!F192)))</f>
        <v/>
      </c>
      <c r="CY198" s="272" t="str">
        <f ca="true">+IF(OFFSET('Sanitation Data'!$F$32,0,10*ROW('Sanitation Data'!F192))="","",OFFSET('Sanitation Data'!$F$32,0,10*ROW('Sanitation Data'!F192)))</f>
        <v/>
      </c>
      <c r="CZ198" s="272" t="str">
        <f ca="true">+IF(OFFSET('Sanitation Data'!$G$28,0,10*ROW('Sanitation Data'!G192))="","",OFFSET('Sanitation Data'!$G$28,0,10*ROW('Sanitation Data'!G192)))</f>
        <v/>
      </c>
      <c r="DA198" s="272" t="str">
        <f ca="true">+IF(OFFSET('Sanitation Data'!$G$29,0,10*ROW('Sanitation Data'!G192))="","",OFFSET('Sanitation Data'!$G$29,0,10*ROW('Sanitation Data'!G192)))</f>
        <v/>
      </c>
      <c r="DB198" s="272" t="str">
        <f ca="true">+IF(OFFSET('Sanitation Data'!$G$30,0,10*ROW('Sanitation Data'!G192))="","",OFFSET('Sanitation Data'!$G$30,0,10*ROW('Sanitation Data'!G192)))</f>
        <v/>
      </c>
      <c r="DC198" s="272" t="str">
        <f ca="true">+IF(OFFSET('Sanitation Data'!$G$31,0,10*ROW('Sanitation Data'!G192))="","",OFFSET('Sanitation Data'!$G$31,0,10*ROW('Sanitation Data'!G192)))</f>
        <v/>
      </c>
      <c r="DD198" s="272" t="str">
        <f ca="true">+IF(OFFSET('Sanitation Data'!$G$32,0,10*ROW('Sanitation Data'!G192))="","",OFFSET('Sanitation Data'!$G$32,0,10*ROW('Sanitation Data'!G192)))</f>
        <v/>
      </c>
      <c r="DE198" s="272" t="str">
        <f ca="true">+IF(OFFSET('Sanitation Data'!$H$28,0,10*ROW('Sanitation Data'!H192))="","",OFFSET('Sanitation Data'!$H$28,0,10*ROW('Sanitation Data'!H192)))</f>
        <v/>
      </c>
      <c r="DF198" s="272" t="str">
        <f ca="true">+IF(OFFSET('Sanitation Data'!$H$29,0,10*ROW('Sanitation Data'!H192))="","",OFFSET('Sanitation Data'!$H$29,0,10*ROW('Sanitation Data'!H192)))</f>
        <v/>
      </c>
      <c r="DG198" s="272" t="str">
        <f ca="true">+IF(OFFSET('Sanitation Data'!$H$30,0,10*ROW('Sanitation Data'!H192))="","",OFFSET('Sanitation Data'!$H$30,0,10*ROW('Sanitation Data'!H192)))</f>
        <v/>
      </c>
      <c r="DH198" s="272" t="str">
        <f ca="true">+IF(OFFSET('Sanitation Data'!$H$31,0,10*ROW('Sanitation Data'!H192))="","",OFFSET('Sanitation Data'!$H$31,0,10*ROW('Sanitation Data'!H192)))</f>
        <v/>
      </c>
      <c r="DI198" s="272" t="str">
        <f ca="true">+IF(OFFSET('Sanitation Data'!$H$32,0,10*ROW('Sanitation Data'!H192))="","",OFFSET('Sanitation Data'!$H$32,0,10*ROW('Sanitation Data'!H192)))</f>
        <v/>
      </c>
      <c r="DJ198" s="272" t="str">
        <f ca="true">+IF(OFFSET('Sanitation Data'!$I$28,0,10*ROW('Sanitation Data'!I192))="","",OFFSET('Sanitation Data'!$I$28,0,10*ROW('Sanitation Data'!I192)))</f>
        <v/>
      </c>
      <c r="DK198" s="272" t="str">
        <f ca="true">+IF(OFFSET('Sanitation Data'!$I$29,0,10*ROW('Sanitation Data'!I192))="","",OFFSET('Sanitation Data'!$I$29,0,10*ROW('Sanitation Data'!I192)))</f>
        <v/>
      </c>
      <c r="DL198" s="272" t="str">
        <f ca="true">+IF(OFFSET('Sanitation Data'!$I$30,0,10*ROW('Sanitation Data'!I192))="","",OFFSET('Sanitation Data'!$I$30,0,10*ROW('Sanitation Data'!I192)))</f>
        <v/>
      </c>
      <c r="DM198" s="272" t="str">
        <f ca="true">+IF(OFFSET('Sanitation Data'!$I$31,0,10*ROW('Sanitation Data'!I192))="","",OFFSET('Sanitation Data'!$I$31,0,10*ROW('Sanitation Data'!I192)))</f>
        <v/>
      </c>
      <c r="DN198" s="272" t="str">
        <f ca="true">+IF(OFFSET('Sanitation Data'!$I$32,0,10*ROW('Sanitation Data'!I192))="","",OFFSET('Sanitation Data'!$I$32,0,10*ROW('Sanitation Data'!I192)))</f>
        <v/>
      </c>
      <c r="DO198" s="272" t="str">
        <f ca="true">+IF(OFFSET('Hygiene Data'!$D$11,0,10*ROW('Hygiene Data'!D192))="","",OFFSET('Hygiene Data'!$D$11,0,10*ROW('Hygiene Data'!D192)))</f>
        <v/>
      </c>
      <c r="DP198" s="272" t="str">
        <f ca="true">+IF(OFFSET('Hygiene Data'!$D$12,0,10*ROW('Hygiene Data'!D192))="","",OFFSET('Hygiene Data'!$D$12,0,10*ROW('Hygiene Data'!D192)))</f>
        <v/>
      </c>
      <c r="DQ198" s="272" t="str">
        <f ca="true">+IF(OFFSET('Hygiene Data'!$D$13,0,10*ROW('Hygiene Data'!D192))="","",OFFSET('Hygiene Data'!$D$13,0,10*ROW('Hygiene Data'!D192)))</f>
        <v/>
      </c>
      <c r="DR198" s="272" t="str">
        <f ca="true">+IF(OFFSET('Hygiene Data'!$E$11,0,10*ROW('Hygiene Data'!E192))="","",OFFSET('Hygiene Data'!$E$11,0,10*ROW('Hygiene Data'!E192)))</f>
        <v/>
      </c>
      <c r="DS198" s="272" t="str">
        <f ca="true">+IF(OFFSET('Hygiene Data'!$E$12,0,10*ROW('Hygiene Data'!E192))="","",OFFSET('Hygiene Data'!$E$12,0,10*ROW('Hygiene Data'!E192)))</f>
        <v/>
      </c>
      <c r="DT198" s="272" t="str">
        <f ca="true">+IF(OFFSET('Hygiene Data'!$E$13,0,10*ROW('Hygiene Data'!E192))="","",OFFSET('Hygiene Data'!$E$13,0,10*ROW('Hygiene Data'!E192)))</f>
        <v/>
      </c>
      <c r="DU198" s="272" t="str">
        <f ca="true">+IF(OFFSET('Hygiene Data'!$F$11,0,10*ROW('Hygiene Data'!F192))="","",OFFSET('Hygiene Data'!$F$11,0,10*ROW('Hygiene Data'!F192)))</f>
        <v/>
      </c>
      <c r="DV198" s="272" t="str">
        <f ca="true">+IF(OFFSET('Hygiene Data'!$F$12,0,10*ROW('Hygiene Data'!F192))="","",OFFSET('Hygiene Data'!$F$12,0,10*ROW('Hygiene Data'!F192)))</f>
        <v/>
      </c>
      <c r="DW198" s="272" t="str">
        <f ca="true">+IF(OFFSET('Hygiene Data'!$F$13,0,10*ROW('Hygiene Data'!F192))="","",OFFSET('Hygiene Data'!$F$13,0,10*ROW('Hygiene Data'!F192)))</f>
        <v/>
      </c>
      <c r="DX198" s="272" t="str">
        <f ca="true">+IF(OFFSET('Hygiene Data'!$G$11,0,10*ROW('Hygiene Data'!G192))="","",OFFSET('Hygiene Data'!$G$11,0,10*ROW('Hygiene Data'!G192)))</f>
        <v/>
      </c>
      <c r="DY198" s="272" t="str">
        <f ca="true">+IF(OFFSET('Hygiene Data'!$G$12,0,10*ROW('Hygiene Data'!G192))="","",OFFSET('Hygiene Data'!$G$12,0,10*ROW('Hygiene Data'!G192)))</f>
        <v/>
      </c>
      <c r="DZ198" s="272" t="str">
        <f ca="true">+IF(OFFSET('Hygiene Data'!$G$13,0,10*ROW('Hygiene Data'!G192))="","",OFFSET('Hygiene Data'!$G$13,0,10*ROW('Hygiene Data'!G192)))</f>
        <v/>
      </c>
      <c r="EA198" s="272" t="str">
        <f ca="true">+IF(OFFSET('Hygiene Data'!$H$11,0,10*ROW('Hygiene Data'!H192))="","",OFFSET('Hygiene Data'!$H$11,0,10*ROW('Hygiene Data'!H192)))</f>
        <v/>
      </c>
      <c r="EB198" s="272" t="str">
        <f ca="true">+IF(OFFSET('Hygiene Data'!$H$12,0,10*ROW('Hygiene Data'!H192))="","",OFFSET('Hygiene Data'!$H$12,0,10*ROW('Hygiene Data'!H192)))</f>
        <v/>
      </c>
      <c r="EC198" s="272" t="str">
        <f ca="true">+IF(OFFSET('Hygiene Data'!$H$13,0,10*ROW('Hygiene Data'!H192))="","",OFFSET('Hygiene Data'!$H$13,0,10*ROW('Hygiene Data'!H192)))</f>
        <v/>
      </c>
      <c r="ED198" s="272" t="str">
        <f ca="true">+IF(OFFSET('Hygiene Data'!$I$11,0,10*ROW('Hygiene Data'!I192))="","",OFFSET('Hygiene Data'!$I$11,0,10*ROW('Hygiene Data'!I192)))</f>
        <v/>
      </c>
      <c r="EE198" s="272" t="str">
        <f ca="true">+IF(OFFSET('Hygiene Data'!$I$12,0,10*ROW('Hygiene Data'!I192))="","",OFFSET('Hygiene Data'!$I$12,0,10*ROW('Hygiene Data'!I192)))</f>
        <v/>
      </c>
      <c r="EF198" s="272" t="str">
        <f ca="true">+IF(OFFSET('Hygiene Data'!$I$13,0,10*ROW('Hygiene Data'!I192))="","",OFFSET('Hygiene Data'!$I$13,0,10*ROW('Hygiene Data'!I192)))</f>
        <v/>
      </c>
    </row>
    <row xmlns:x14ac="http://schemas.microsoft.com/office/spreadsheetml/2009/9/ac" r="199" x14ac:dyDescent="0.2">
      <c r="A199" s="36" t="str">
        <f ca="true">+IF(OFFSET('Water Data'!$B$2,0,10*ROW('Water Data'!E193))="","",OFFSET('Water Data'!$B$2,0,10*ROW('Water Data'!E193)))</f>
        <v/>
      </c>
      <c r="B199" s="36" t="str">
        <f ca="true">+IF(OFFSET('Water Data'!$C$2,0,10*ROW('Water Data'!F193))="","",OFFSET('Water Data'!$C$2,0,10*ROW('Water Data'!F193)))</f>
        <v/>
      </c>
      <c r="C199" s="328" t="str">
        <f t="shared" ref="C199:C207" ca="true" si="3">+IF(ISNUMBER(VALUE(MID(A199,5,4))), VALUE(MID(A199, 5,4)),"")</f>
        <v/>
      </c>
      <c r="D199" s="93"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93"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93"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93"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93"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93"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93"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93"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93"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93"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93"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93"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93"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93"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93"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93"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93"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93"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94"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94"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94"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94"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94"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94"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94"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94"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94"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94"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94"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94"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94"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94"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94"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94"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94"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94"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94"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94"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94"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94"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94"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94"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94"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94"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94"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94"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94"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94"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95"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95"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95"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95"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95"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95"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95"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95"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95"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95"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95"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95"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95"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95"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95"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95"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95"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95"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72"/>
      <c r="BS199" s="272" t="str">
        <f ca="true">+IF(OFFSET('Water Data'!$D$27,0,10*ROW('Water Data'!D193))="","",OFFSET('Water Data'!$D$27,0,10*ROW('Water Data'!D193)))</f>
        <v/>
      </c>
      <c r="BT199" s="272" t="str">
        <f ca="true">+IF(OFFSET('Water Data'!$D$28,0,10*ROW('Water Data'!D193))="","",OFFSET('Water Data'!$D$28,0,10*ROW('Water Data'!D193)))</f>
        <v/>
      </c>
      <c r="BU199" s="272" t="str">
        <f ca="true">+IF(OFFSET('Water Data'!$D$29,0,10*ROW('Water Data'!D193))="","",OFFSET('Water Data'!$D$29,0,10*ROW('Water Data'!D193)))</f>
        <v/>
      </c>
      <c r="BV199" s="272" t="str">
        <f ca="true">+IF(OFFSET('Water Data'!$E$27,0,10*ROW('Water Data'!E193))="","",OFFSET('Water Data'!$E$27,0,10*ROW('Water Data'!E193)))</f>
        <v/>
      </c>
      <c r="BW199" s="272" t="str">
        <f ca="true">+IF(OFFSET('Water Data'!$E$28,0,10*ROW('Water Data'!E193))="","",OFFSET('Water Data'!$E$28,0,10*ROW('Water Data'!E193)))</f>
        <v/>
      </c>
      <c r="BX199" s="272" t="str">
        <f ca="true">+IF(OFFSET('Water Data'!$E$29,0,10*ROW('Water Data'!E193))="","",OFFSET('Water Data'!$E$29,0,10*ROW('Water Data'!E193)))</f>
        <v/>
      </c>
      <c r="BY199" s="272" t="str">
        <f ca="true">+IF(OFFSET('Water Data'!$F$27,0,10*ROW('Water Data'!F193))="","",OFFSET('Water Data'!$F$27,0,10*ROW('Water Data'!F193)))</f>
        <v/>
      </c>
      <c r="BZ199" s="272" t="str">
        <f ca="true">+IF(OFFSET('Water Data'!$F$28,0,10*ROW('Water Data'!F193))="","",OFFSET('Water Data'!$F$28,0,10*ROW('Water Data'!F193)))</f>
        <v/>
      </c>
      <c r="CA199" s="272" t="str">
        <f ca="true">+IF(OFFSET('Water Data'!$F$29,0,10*ROW('Water Data'!F193))="","",OFFSET('Water Data'!$F$29,0,10*ROW('Water Data'!F193)))</f>
        <v/>
      </c>
      <c r="CB199" s="272" t="str">
        <f ca="true">+IF(OFFSET('Water Data'!$G$27,0,10*ROW('Water Data'!G193))="","",OFFSET('Water Data'!$G$27,0,10*ROW('Water Data'!G193)))</f>
        <v/>
      </c>
      <c r="CC199" s="272" t="str">
        <f ca="true">+IF(OFFSET('Water Data'!$G$28,0,10*ROW('Water Data'!G193))="","",OFFSET('Water Data'!$G$28,0,10*ROW('Water Data'!G193)))</f>
        <v/>
      </c>
      <c r="CD199" s="272" t="str">
        <f ca="true">+IF(OFFSET('Water Data'!$G$29,0,10*ROW('Water Data'!G193))="","",OFFSET('Water Data'!$G$29,0,10*ROW('Water Data'!G193)))</f>
        <v/>
      </c>
      <c r="CE199" s="272" t="str">
        <f ca="true">+IF(OFFSET('Water Data'!$H$27,0,10*ROW('Water Data'!H193))="","",OFFSET('Water Data'!$H$27,0,10*ROW('Water Data'!H193)))</f>
        <v/>
      </c>
      <c r="CF199" s="272" t="str">
        <f ca="true">+IF(OFFSET('Water Data'!$H$28,0,10*ROW('Water Data'!H193))="","",OFFSET('Water Data'!$H$28,0,10*ROW('Water Data'!H193)))</f>
        <v/>
      </c>
      <c r="CG199" s="272" t="str">
        <f ca="true">+IF(OFFSET('Water Data'!$H$29,0,10*ROW('Water Data'!H193))="","",OFFSET('Water Data'!$H$29,0,10*ROW('Water Data'!H193)))</f>
        <v/>
      </c>
      <c r="CH199" s="272" t="str">
        <f ca="true">+IF(OFFSET('Water Data'!$I$27,0,10*ROW('Water Data'!I193))="","",OFFSET('Water Data'!$I$27,0,10*ROW('Water Data'!I193)))</f>
        <v/>
      </c>
      <c r="CI199" s="272" t="str">
        <f ca="true">+IF(OFFSET('Water Data'!$I$28,0,10*ROW('Water Data'!I193))="","",OFFSET('Water Data'!$I$28,0,10*ROW('Water Data'!I193)))</f>
        <v/>
      </c>
      <c r="CJ199" s="272" t="str">
        <f ca="true">+IF(OFFSET('Water Data'!$I$29,0,10*ROW('Water Data'!I193))="","",OFFSET('Water Data'!$I$29,0,10*ROW('Water Data'!I193)))</f>
        <v/>
      </c>
      <c r="CK199" s="272" t="str">
        <f ca="true">+IF(OFFSET('Sanitation Data'!$D$28,0,10*ROW('Sanitation Data'!D193))="","",OFFSET('Sanitation Data'!$D$28,0,10*ROW('Sanitation Data'!D193)))</f>
        <v/>
      </c>
      <c r="CL199" s="272" t="str">
        <f ca="true">+IF(OFFSET('Sanitation Data'!$D$29,0,10*ROW('Sanitation Data'!D193))="","",OFFSET('Sanitation Data'!$D$29,0,10*ROW('Sanitation Data'!D193)))</f>
        <v/>
      </c>
      <c r="CM199" s="272" t="str">
        <f ca="true">+IF(OFFSET('Sanitation Data'!$D$30,0,10*ROW('Sanitation Data'!D193))="","",OFFSET('Sanitation Data'!$D$30,0,10*ROW('Sanitation Data'!D193)))</f>
        <v/>
      </c>
      <c r="CN199" s="272" t="str">
        <f ca="true">+IF(OFFSET('Sanitation Data'!$D$31,0,10*ROW('Sanitation Data'!D193))="","",OFFSET('Sanitation Data'!$D$31,0,10*ROW('Sanitation Data'!D193)))</f>
        <v/>
      </c>
      <c r="CO199" s="272" t="str">
        <f ca="true">+IF(OFFSET('Sanitation Data'!$D$32,0,10*ROW('Sanitation Data'!D193))="","",OFFSET('Sanitation Data'!$D$32,0,10*ROW('Sanitation Data'!D193)))</f>
        <v/>
      </c>
      <c r="CP199" s="272" t="str">
        <f ca="true">+IF(OFFSET('Sanitation Data'!$E$28,0,10*ROW('Sanitation Data'!E193))="","",OFFSET('Sanitation Data'!$E$28,0,10*ROW('Sanitation Data'!E193)))</f>
        <v/>
      </c>
      <c r="CQ199" s="272" t="str">
        <f ca="true">+IF(OFFSET('Sanitation Data'!$E$29,0,10*ROW('Sanitation Data'!E193))="","",OFFSET('Sanitation Data'!$E$29,0,10*ROW('Sanitation Data'!E193)))</f>
        <v/>
      </c>
      <c r="CR199" s="272" t="str">
        <f ca="true">+IF(OFFSET('Sanitation Data'!$E$30,0,10*ROW('Sanitation Data'!E193))="","",OFFSET('Sanitation Data'!$E$30,0,10*ROW('Sanitation Data'!E193)))</f>
        <v/>
      </c>
      <c r="CS199" s="272" t="str">
        <f ca="true">+IF(OFFSET('Sanitation Data'!$E$31,0,10*ROW('Sanitation Data'!E193))="","",OFFSET('Sanitation Data'!$E$31,0,10*ROW('Sanitation Data'!E193)))</f>
        <v/>
      </c>
      <c r="CT199" s="272" t="str">
        <f ca="true">+IF(OFFSET('Sanitation Data'!$E$32,0,10*ROW('Sanitation Data'!E193))="","",OFFSET('Sanitation Data'!$E$32,0,10*ROW('Sanitation Data'!E193)))</f>
        <v/>
      </c>
      <c r="CU199" s="272" t="str">
        <f ca="true">+IF(OFFSET('Sanitation Data'!$F$28,0,10*ROW('Sanitation Data'!F193))="","",OFFSET('Sanitation Data'!$F$28,0,10*ROW('Sanitation Data'!F193)))</f>
        <v/>
      </c>
      <c r="CV199" s="272" t="str">
        <f ca="true">+IF(OFFSET('Sanitation Data'!$F$29,0,10*ROW('Sanitation Data'!F193))="","",OFFSET('Sanitation Data'!$F$29,0,10*ROW('Sanitation Data'!F193)))</f>
        <v/>
      </c>
      <c r="CW199" s="272" t="str">
        <f ca="true">+IF(OFFSET('Sanitation Data'!$F$30,0,10*ROW('Sanitation Data'!F193))="","",OFFSET('Sanitation Data'!$F$30,0,10*ROW('Sanitation Data'!F193)))</f>
        <v/>
      </c>
      <c r="CX199" s="272" t="str">
        <f ca="true">+IF(OFFSET('Sanitation Data'!$F$31,0,10*ROW('Sanitation Data'!F193))="","",OFFSET('Sanitation Data'!$F$31,0,10*ROW('Sanitation Data'!F193)))</f>
        <v/>
      </c>
      <c r="CY199" s="272" t="str">
        <f ca="true">+IF(OFFSET('Sanitation Data'!$F$32,0,10*ROW('Sanitation Data'!F193))="","",OFFSET('Sanitation Data'!$F$32,0,10*ROW('Sanitation Data'!F193)))</f>
        <v/>
      </c>
      <c r="CZ199" s="272" t="str">
        <f ca="true">+IF(OFFSET('Sanitation Data'!$G$28,0,10*ROW('Sanitation Data'!G193))="","",OFFSET('Sanitation Data'!$G$28,0,10*ROW('Sanitation Data'!G193)))</f>
        <v/>
      </c>
      <c r="DA199" s="272" t="str">
        <f ca="true">+IF(OFFSET('Sanitation Data'!$G$29,0,10*ROW('Sanitation Data'!G193))="","",OFFSET('Sanitation Data'!$G$29,0,10*ROW('Sanitation Data'!G193)))</f>
        <v/>
      </c>
      <c r="DB199" s="272" t="str">
        <f ca="true">+IF(OFFSET('Sanitation Data'!$G$30,0,10*ROW('Sanitation Data'!G193))="","",OFFSET('Sanitation Data'!$G$30,0,10*ROW('Sanitation Data'!G193)))</f>
        <v/>
      </c>
      <c r="DC199" s="272" t="str">
        <f ca="true">+IF(OFFSET('Sanitation Data'!$G$31,0,10*ROW('Sanitation Data'!G193))="","",OFFSET('Sanitation Data'!$G$31,0,10*ROW('Sanitation Data'!G193)))</f>
        <v/>
      </c>
      <c r="DD199" s="272" t="str">
        <f ca="true">+IF(OFFSET('Sanitation Data'!$G$32,0,10*ROW('Sanitation Data'!G193))="","",OFFSET('Sanitation Data'!$G$32,0,10*ROW('Sanitation Data'!G193)))</f>
        <v/>
      </c>
      <c r="DE199" s="272" t="str">
        <f ca="true">+IF(OFFSET('Sanitation Data'!$H$28,0,10*ROW('Sanitation Data'!H193))="","",OFFSET('Sanitation Data'!$H$28,0,10*ROW('Sanitation Data'!H193)))</f>
        <v/>
      </c>
      <c r="DF199" s="272" t="str">
        <f ca="true">+IF(OFFSET('Sanitation Data'!$H$29,0,10*ROW('Sanitation Data'!H193))="","",OFFSET('Sanitation Data'!$H$29,0,10*ROW('Sanitation Data'!H193)))</f>
        <v/>
      </c>
      <c r="DG199" s="272" t="str">
        <f ca="true">+IF(OFFSET('Sanitation Data'!$H$30,0,10*ROW('Sanitation Data'!H193))="","",OFFSET('Sanitation Data'!$H$30,0,10*ROW('Sanitation Data'!H193)))</f>
        <v/>
      </c>
      <c r="DH199" s="272" t="str">
        <f ca="true">+IF(OFFSET('Sanitation Data'!$H$31,0,10*ROW('Sanitation Data'!H193))="","",OFFSET('Sanitation Data'!$H$31,0,10*ROW('Sanitation Data'!H193)))</f>
        <v/>
      </c>
      <c r="DI199" s="272" t="str">
        <f ca="true">+IF(OFFSET('Sanitation Data'!$H$32,0,10*ROW('Sanitation Data'!H193))="","",OFFSET('Sanitation Data'!$H$32,0,10*ROW('Sanitation Data'!H193)))</f>
        <v/>
      </c>
      <c r="DJ199" s="272" t="str">
        <f ca="true">+IF(OFFSET('Sanitation Data'!$I$28,0,10*ROW('Sanitation Data'!I193))="","",OFFSET('Sanitation Data'!$I$28,0,10*ROW('Sanitation Data'!I193)))</f>
        <v/>
      </c>
      <c r="DK199" s="272" t="str">
        <f ca="true">+IF(OFFSET('Sanitation Data'!$I$29,0,10*ROW('Sanitation Data'!I193))="","",OFFSET('Sanitation Data'!$I$29,0,10*ROW('Sanitation Data'!I193)))</f>
        <v/>
      </c>
      <c r="DL199" s="272" t="str">
        <f ca="true">+IF(OFFSET('Sanitation Data'!$I$30,0,10*ROW('Sanitation Data'!I193))="","",OFFSET('Sanitation Data'!$I$30,0,10*ROW('Sanitation Data'!I193)))</f>
        <v/>
      </c>
      <c r="DM199" s="272" t="str">
        <f ca="true">+IF(OFFSET('Sanitation Data'!$I$31,0,10*ROW('Sanitation Data'!I193))="","",OFFSET('Sanitation Data'!$I$31,0,10*ROW('Sanitation Data'!I193)))</f>
        <v/>
      </c>
      <c r="DN199" s="272" t="str">
        <f ca="true">+IF(OFFSET('Sanitation Data'!$I$32,0,10*ROW('Sanitation Data'!I193))="","",OFFSET('Sanitation Data'!$I$32,0,10*ROW('Sanitation Data'!I193)))</f>
        <v/>
      </c>
      <c r="DO199" s="272" t="str">
        <f ca="true">+IF(OFFSET('Hygiene Data'!$D$11,0,10*ROW('Hygiene Data'!D193))="","",OFFSET('Hygiene Data'!$D$11,0,10*ROW('Hygiene Data'!D193)))</f>
        <v/>
      </c>
      <c r="DP199" s="272" t="str">
        <f ca="true">+IF(OFFSET('Hygiene Data'!$D$12,0,10*ROW('Hygiene Data'!D193))="","",OFFSET('Hygiene Data'!$D$12,0,10*ROW('Hygiene Data'!D193)))</f>
        <v/>
      </c>
      <c r="DQ199" s="272" t="str">
        <f ca="true">+IF(OFFSET('Hygiene Data'!$D$13,0,10*ROW('Hygiene Data'!D193))="","",OFFSET('Hygiene Data'!$D$13,0,10*ROW('Hygiene Data'!D193)))</f>
        <v/>
      </c>
      <c r="DR199" s="272" t="str">
        <f ca="true">+IF(OFFSET('Hygiene Data'!$E$11,0,10*ROW('Hygiene Data'!E193))="","",OFFSET('Hygiene Data'!$E$11,0,10*ROW('Hygiene Data'!E193)))</f>
        <v/>
      </c>
      <c r="DS199" s="272" t="str">
        <f ca="true">+IF(OFFSET('Hygiene Data'!$E$12,0,10*ROW('Hygiene Data'!E193))="","",OFFSET('Hygiene Data'!$E$12,0,10*ROW('Hygiene Data'!E193)))</f>
        <v/>
      </c>
      <c r="DT199" s="272" t="str">
        <f ca="true">+IF(OFFSET('Hygiene Data'!$E$13,0,10*ROW('Hygiene Data'!E193))="","",OFFSET('Hygiene Data'!$E$13,0,10*ROW('Hygiene Data'!E193)))</f>
        <v/>
      </c>
      <c r="DU199" s="272" t="str">
        <f ca="true">+IF(OFFSET('Hygiene Data'!$F$11,0,10*ROW('Hygiene Data'!F193))="","",OFFSET('Hygiene Data'!$F$11,0,10*ROW('Hygiene Data'!F193)))</f>
        <v/>
      </c>
      <c r="DV199" s="272" t="str">
        <f ca="true">+IF(OFFSET('Hygiene Data'!$F$12,0,10*ROW('Hygiene Data'!F193))="","",OFFSET('Hygiene Data'!$F$12,0,10*ROW('Hygiene Data'!F193)))</f>
        <v/>
      </c>
      <c r="DW199" s="272" t="str">
        <f ca="true">+IF(OFFSET('Hygiene Data'!$F$13,0,10*ROW('Hygiene Data'!F193))="","",OFFSET('Hygiene Data'!$F$13,0,10*ROW('Hygiene Data'!F193)))</f>
        <v/>
      </c>
      <c r="DX199" s="272" t="str">
        <f ca="true">+IF(OFFSET('Hygiene Data'!$G$11,0,10*ROW('Hygiene Data'!G193))="","",OFFSET('Hygiene Data'!$G$11,0,10*ROW('Hygiene Data'!G193)))</f>
        <v/>
      </c>
      <c r="DY199" s="272" t="str">
        <f ca="true">+IF(OFFSET('Hygiene Data'!$G$12,0,10*ROW('Hygiene Data'!G193))="","",OFFSET('Hygiene Data'!$G$12,0,10*ROW('Hygiene Data'!G193)))</f>
        <v/>
      </c>
      <c r="DZ199" s="272" t="str">
        <f ca="true">+IF(OFFSET('Hygiene Data'!$G$13,0,10*ROW('Hygiene Data'!G193))="","",OFFSET('Hygiene Data'!$G$13,0,10*ROW('Hygiene Data'!G193)))</f>
        <v/>
      </c>
      <c r="EA199" s="272" t="str">
        <f ca="true">+IF(OFFSET('Hygiene Data'!$H$11,0,10*ROW('Hygiene Data'!H193))="","",OFFSET('Hygiene Data'!$H$11,0,10*ROW('Hygiene Data'!H193)))</f>
        <v/>
      </c>
      <c r="EB199" s="272" t="str">
        <f ca="true">+IF(OFFSET('Hygiene Data'!$H$12,0,10*ROW('Hygiene Data'!H193))="","",OFFSET('Hygiene Data'!$H$12,0,10*ROW('Hygiene Data'!H193)))</f>
        <v/>
      </c>
      <c r="EC199" s="272" t="str">
        <f ca="true">+IF(OFFSET('Hygiene Data'!$H$13,0,10*ROW('Hygiene Data'!H193))="","",OFFSET('Hygiene Data'!$H$13,0,10*ROW('Hygiene Data'!H193)))</f>
        <v/>
      </c>
      <c r="ED199" s="272" t="str">
        <f ca="true">+IF(OFFSET('Hygiene Data'!$I$11,0,10*ROW('Hygiene Data'!I193))="","",OFFSET('Hygiene Data'!$I$11,0,10*ROW('Hygiene Data'!I193)))</f>
        <v/>
      </c>
      <c r="EE199" s="272" t="str">
        <f ca="true">+IF(OFFSET('Hygiene Data'!$I$12,0,10*ROW('Hygiene Data'!I193))="","",OFFSET('Hygiene Data'!$I$12,0,10*ROW('Hygiene Data'!I193)))</f>
        <v/>
      </c>
      <c r="EF199" s="272" t="str">
        <f ca="true">+IF(OFFSET('Hygiene Data'!$I$13,0,10*ROW('Hygiene Data'!I193))="","",OFFSET('Hygiene Data'!$I$13,0,10*ROW('Hygiene Data'!I193)))</f>
        <v/>
      </c>
    </row>
    <row xmlns:x14ac="http://schemas.microsoft.com/office/spreadsheetml/2009/9/ac" r="200" x14ac:dyDescent="0.2">
      <c r="A200" s="36" t="str">
        <f ca="true">+IF(OFFSET('Water Data'!$B$2,0,10*ROW('Water Data'!E194))="","",OFFSET('Water Data'!$B$2,0,10*ROW('Water Data'!E194)))</f>
        <v/>
      </c>
      <c r="B200" s="36" t="str">
        <f ca="true">+IF(OFFSET('Water Data'!$C$2,0,10*ROW('Water Data'!F194))="","",OFFSET('Water Data'!$C$2,0,10*ROW('Water Data'!F194)))</f>
        <v/>
      </c>
      <c r="C200" s="328" t="str">
        <f t="shared" ca="true" si="3"/>
        <v/>
      </c>
      <c r="D200" s="93"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93"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93"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93"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93"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93"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93"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93"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93"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93"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93"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93"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93"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93"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93"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93"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93"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93"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94"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94"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94"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94"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94"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94"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94"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94"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94"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94"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94"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94"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94"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94"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94"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94"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94"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94"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94"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94"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94"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94"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94"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94"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94"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94"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94"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94"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94"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94"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95"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95"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95"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95"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95"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95"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95"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95"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95"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95"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95"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95"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95"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95"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95"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95"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95"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95"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72"/>
      <c r="BS200" s="272" t="str">
        <f ca="true">+IF(OFFSET('Water Data'!$D$27,0,10*ROW('Water Data'!D194))="","",OFFSET('Water Data'!$D$27,0,10*ROW('Water Data'!D194)))</f>
        <v/>
      </c>
      <c r="BT200" s="272" t="str">
        <f ca="true">+IF(OFFSET('Water Data'!$D$28,0,10*ROW('Water Data'!D194))="","",OFFSET('Water Data'!$D$28,0,10*ROW('Water Data'!D194)))</f>
        <v/>
      </c>
      <c r="BU200" s="272" t="str">
        <f ca="true">+IF(OFFSET('Water Data'!$D$29,0,10*ROW('Water Data'!D194))="","",OFFSET('Water Data'!$D$29,0,10*ROW('Water Data'!D194)))</f>
        <v/>
      </c>
      <c r="BV200" s="272" t="str">
        <f ca="true">+IF(OFFSET('Water Data'!$E$27,0,10*ROW('Water Data'!E194))="","",OFFSET('Water Data'!$E$27,0,10*ROW('Water Data'!E194)))</f>
        <v/>
      </c>
      <c r="BW200" s="272" t="str">
        <f ca="true">+IF(OFFSET('Water Data'!$E$28,0,10*ROW('Water Data'!E194))="","",OFFSET('Water Data'!$E$28,0,10*ROW('Water Data'!E194)))</f>
        <v/>
      </c>
      <c r="BX200" s="272" t="str">
        <f ca="true">+IF(OFFSET('Water Data'!$E$29,0,10*ROW('Water Data'!E194))="","",OFFSET('Water Data'!$E$29,0,10*ROW('Water Data'!E194)))</f>
        <v/>
      </c>
      <c r="BY200" s="272" t="str">
        <f ca="true">+IF(OFFSET('Water Data'!$F$27,0,10*ROW('Water Data'!F194))="","",OFFSET('Water Data'!$F$27,0,10*ROW('Water Data'!F194)))</f>
        <v/>
      </c>
      <c r="BZ200" s="272" t="str">
        <f ca="true">+IF(OFFSET('Water Data'!$F$28,0,10*ROW('Water Data'!F194))="","",OFFSET('Water Data'!$F$28,0,10*ROW('Water Data'!F194)))</f>
        <v/>
      </c>
      <c r="CA200" s="272" t="str">
        <f ca="true">+IF(OFFSET('Water Data'!$F$29,0,10*ROW('Water Data'!F194))="","",OFFSET('Water Data'!$F$29,0,10*ROW('Water Data'!F194)))</f>
        <v/>
      </c>
      <c r="CB200" s="272" t="str">
        <f ca="true">+IF(OFFSET('Water Data'!$G$27,0,10*ROW('Water Data'!G194))="","",OFFSET('Water Data'!$G$27,0,10*ROW('Water Data'!G194)))</f>
        <v/>
      </c>
      <c r="CC200" s="272" t="str">
        <f ca="true">+IF(OFFSET('Water Data'!$G$28,0,10*ROW('Water Data'!G194))="","",OFFSET('Water Data'!$G$28,0,10*ROW('Water Data'!G194)))</f>
        <v/>
      </c>
      <c r="CD200" s="272" t="str">
        <f ca="true">+IF(OFFSET('Water Data'!$G$29,0,10*ROW('Water Data'!G194))="","",OFFSET('Water Data'!$G$29,0,10*ROW('Water Data'!G194)))</f>
        <v/>
      </c>
      <c r="CE200" s="272" t="str">
        <f ca="true">+IF(OFFSET('Water Data'!$H$27,0,10*ROW('Water Data'!H194))="","",OFFSET('Water Data'!$H$27,0,10*ROW('Water Data'!H194)))</f>
        <v/>
      </c>
      <c r="CF200" s="272" t="str">
        <f ca="true">+IF(OFFSET('Water Data'!$H$28,0,10*ROW('Water Data'!H194))="","",OFFSET('Water Data'!$H$28,0,10*ROW('Water Data'!H194)))</f>
        <v/>
      </c>
      <c r="CG200" s="272" t="str">
        <f ca="true">+IF(OFFSET('Water Data'!$H$29,0,10*ROW('Water Data'!H194))="","",OFFSET('Water Data'!$H$29,0,10*ROW('Water Data'!H194)))</f>
        <v/>
      </c>
      <c r="CH200" s="272" t="str">
        <f ca="true">+IF(OFFSET('Water Data'!$I$27,0,10*ROW('Water Data'!I194))="","",OFFSET('Water Data'!$I$27,0,10*ROW('Water Data'!I194)))</f>
        <v/>
      </c>
      <c r="CI200" s="272" t="str">
        <f ca="true">+IF(OFFSET('Water Data'!$I$28,0,10*ROW('Water Data'!I194))="","",OFFSET('Water Data'!$I$28,0,10*ROW('Water Data'!I194)))</f>
        <v/>
      </c>
      <c r="CJ200" s="272" t="str">
        <f ca="true">+IF(OFFSET('Water Data'!$I$29,0,10*ROW('Water Data'!I194))="","",OFFSET('Water Data'!$I$29,0,10*ROW('Water Data'!I194)))</f>
        <v/>
      </c>
      <c r="CK200" s="272" t="str">
        <f ca="true">+IF(OFFSET('Sanitation Data'!$D$28,0,10*ROW('Sanitation Data'!D194))="","",OFFSET('Sanitation Data'!$D$28,0,10*ROW('Sanitation Data'!D194)))</f>
        <v/>
      </c>
      <c r="CL200" s="272" t="str">
        <f ca="true">+IF(OFFSET('Sanitation Data'!$D$29,0,10*ROW('Sanitation Data'!D194))="","",OFFSET('Sanitation Data'!$D$29,0,10*ROW('Sanitation Data'!D194)))</f>
        <v/>
      </c>
      <c r="CM200" s="272" t="str">
        <f ca="true">+IF(OFFSET('Sanitation Data'!$D$30,0,10*ROW('Sanitation Data'!D194))="","",OFFSET('Sanitation Data'!$D$30,0,10*ROW('Sanitation Data'!D194)))</f>
        <v/>
      </c>
      <c r="CN200" s="272" t="str">
        <f ca="true">+IF(OFFSET('Sanitation Data'!$D$31,0,10*ROW('Sanitation Data'!D194))="","",OFFSET('Sanitation Data'!$D$31,0,10*ROW('Sanitation Data'!D194)))</f>
        <v/>
      </c>
      <c r="CO200" s="272" t="str">
        <f ca="true">+IF(OFFSET('Sanitation Data'!$D$32,0,10*ROW('Sanitation Data'!D194))="","",OFFSET('Sanitation Data'!$D$32,0,10*ROW('Sanitation Data'!D194)))</f>
        <v/>
      </c>
      <c r="CP200" s="272" t="str">
        <f ca="true">+IF(OFFSET('Sanitation Data'!$E$28,0,10*ROW('Sanitation Data'!E194))="","",OFFSET('Sanitation Data'!$E$28,0,10*ROW('Sanitation Data'!E194)))</f>
        <v/>
      </c>
      <c r="CQ200" s="272" t="str">
        <f ca="true">+IF(OFFSET('Sanitation Data'!$E$29,0,10*ROW('Sanitation Data'!E194))="","",OFFSET('Sanitation Data'!$E$29,0,10*ROW('Sanitation Data'!E194)))</f>
        <v/>
      </c>
      <c r="CR200" s="272" t="str">
        <f ca="true">+IF(OFFSET('Sanitation Data'!$E$30,0,10*ROW('Sanitation Data'!E194))="","",OFFSET('Sanitation Data'!$E$30,0,10*ROW('Sanitation Data'!E194)))</f>
        <v/>
      </c>
      <c r="CS200" s="272" t="str">
        <f ca="true">+IF(OFFSET('Sanitation Data'!$E$31,0,10*ROW('Sanitation Data'!E194))="","",OFFSET('Sanitation Data'!$E$31,0,10*ROW('Sanitation Data'!E194)))</f>
        <v/>
      </c>
      <c r="CT200" s="272" t="str">
        <f ca="true">+IF(OFFSET('Sanitation Data'!$E$32,0,10*ROW('Sanitation Data'!E194))="","",OFFSET('Sanitation Data'!$E$32,0,10*ROW('Sanitation Data'!E194)))</f>
        <v/>
      </c>
      <c r="CU200" s="272" t="str">
        <f ca="true">+IF(OFFSET('Sanitation Data'!$F$28,0,10*ROW('Sanitation Data'!F194))="","",OFFSET('Sanitation Data'!$F$28,0,10*ROW('Sanitation Data'!F194)))</f>
        <v/>
      </c>
      <c r="CV200" s="272" t="str">
        <f ca="true">+IF(OFFSET('Sanitation Data'!$F$29,0,10*ROW('Sanitation Data'!F194))="","",OFFSET('Sanitation Data'!$F$29,0,10*ROW('Sanitation Data'!F194)))</f>
        <v/>
      </c>
      <c r="CW200" s="272" t="str">
        <f ca="true">+IF(OFFSET('Sanitation Data'!$F$30,0,10*ROW('Sanitation Data'!F194))="","",OFFSET('Sanitation Data'!$F$30,0,10*ROW('Sanitation Data'!F194)))</f>
        <v/>
      </c>
      <c r="CX200" s="272" t="str">
        <f ca="true">+IF(OFFSET('Sanitation Data'!$F$31,0,10*ROW('Sanitation Data'!F194))="","",OFFSET('Sanitation Data'!$F$31,0,10*ROW('Sanitation Data'!F194)))</f>
        <v/>
      </c>
      <c r="CY200" s="272" t="str">
        <f ca="true">+IF(OFFSET('Sanitation Data'!$F$32,0,10*ROW('Sanitation Data'!F194))="","",OFFSET('Sanitation Data'!$F$32,0,10*ROW('Sanitation Data'!F194)))</f>
        <v/>
      </c>
      <c r="CZ200" s="272" t="str">
        <f ca="true">+IF(OFFSET('Sanitation Data'!$G$28,0,10*ROW('Sanitation Data'!G194))="","",OFFSET('Sanitation Data'!$G$28,0,10*ROW('Sanitation Data'!G194)))</f>
        <v/>
      </c>
      <c r="DA200" s="272" t="str">
        <f ca="true">+IF(OFFSET('Sanitation Data'!$G$29,0,10*ROW('Sanitation Data'!G194))="","",OFFSET('Sanitation Data'!$G$29,0,10*ROW('Sanitation Data'!G194)))</f>
        <v/>
      </c>
      <c r="DB200" s="272" t="str">
        <f ca="true">+IF(OFFSET('Sanitation Data'!$G$30,0,10*ROW('Sanitation Data'!G194))="","",OFFSET('Sanitation Data'!$G$30,0,10*ROW('Sanitation Data'!G194)))</f>
        <v/>
      </c>
      <c r="DC200" s="272" t="str">
        <f ca="true">+IF(OFFSET('Sanitation Data'!$G$31,0,10*ROW('Sanitation Data'!G194))="","",OFFSET('Sanitation Data'!$G$31,0,10*ROW('Sanitation Data'!G194)))</f>
        <v/>
      </c>
      <c r="DD200" s="272" t="str">
        <f ca="true">+IF(OFFSET('Sanitation Data'!$G$32,0,10*ROW('Sanitation Data'!G194))="","",OFFSET('Sanitation Data'!$G$32,0,10*ROW('Sanitation Data'!G194)))</f>
        <v/>
      </c>
      <c r="DE200" s="272" t="str">
        <f ca="true">+IF(OFFSET('Sanitation Data'!$H$28,0,10*ROW('Sanitation Data'!H194))="","",OFFSET('Sanitation Data'!$H$28,0,10*ROW('Sanitation Data'!H194)))</f>
        <v/>
      </c>
      <c r="DF200" s="272" t="str">
        <f ca="true">+IF(OFFSET('Sanitation Data'!$H$29,0,10*ROW('Sanitation Data'!H194))="","",OFFSET('Sanitation Data'!$H$29,0,10*ROW('Sanitation Data'!H194)))</f>
        <v/>
      </c>
      <c r="DG200" s="272" t="str">
        <f ca="true">+IF(OFFSET('Sanitation Data'!$H$30,0,10*ROW('Sanitation Data'!H194))="","",OFFSET('Sanitation Data'!$H$30,0,10*ROW('Sanitation Data'!H194)))</f>
        <v/>
      </c>
      <c r="DH200" s="272" t="str">
        <f ca="true">+IF(OFFSET('Sanitation Data'!$H$31,0,10*ROW('Sanitation Data'!H194))="","",OFFSET('Sanitation Data'!$H$31,0,10*ROW('Sanitation Data'!H194)))</f>
        <v/>
      </c>
      <c r="DI200" s="272" t="str">
        <f ca="true">+IF(OFFSET('Sanitation Data'!$H$32,0,10*ROW('Sanitation Data'!H194))="","",OFFSET('Sanitation Data'!$H$32,0,10*ROW('Sanitation Data'!H194)))</f>
        <v/>
      </c>
      <c r="DJ200" s="272" t="str">
        <f ca="true">+IF(OFFSET('Sanitation Data'!$I$28,0,10*ROW('Sanitation Data'!I194))="","",OFFSET('Sanitation Data'!$I$28,0,10*ROW('Sanitation Data'!I194)))</f>
        <v/>
      </c>
      <c r="DK200" s="272" t="str">
        <f ca="true">+IF(OFFSET('Sanitation Data'!$I$29,0,10*ROW('Sanitation Data'!I194))="","",OFFSET('Sanitation Data'!$I$29,0,10*ROW('Sanitation Data'!I194)))</f>
        <v/>
      </c>
      <c r="DL200" s="272" t="str">
        <f ca="true">+IF(OFFSET('Sanitation Data'!$I$30,0,10*ROW('Sanitation Data'!I194))="","",OFFSET('Sanitation Data'!$I$30,0,10*ROW('Sanitation Data'!I194)))</f>
        <v/>
      </c>
      <c r="DM200" s="272" t="str">
        <f ca="true">+IF(OFFSET('Sanitation Data'!$I$31,0,10*ROW('Sanitation Data'!I194))="","",OFFSET('Sanitation Data'!$I$31,0,10*ROW('Sanitation Data'!I194)))</f>
        <v/>
      </c>
      <c r="DN200" s="272" t="str">
        <f ca="true">+IF(OFFSET('Sanitation Data'!$I$32,0,10*ROW('Sanitation Data'!I194))="","",OFFSET('Sanitation Data'!$I$32,0,10*ROW('Sanitation Data'!I194)))</f>
        <v/>
      </c>
      <c r="DO200" s="272" t="str">
        <f ca="true">+IF(OFFSET('Hygiene Data'!$D$11,0,10*ROW('Hygiene Data'!D194))="","",OFFSET('Hygiene Data'!$D$11,0,10*ROW('Hygiene Data'!D194)))</f>
        <v/>
      </c>
      <c r="DP200" s="272" t="str">
        <f ca="true">+IF(OFFSET('Hygiene Data'!$D$12,0,10*ROW('Hygiene Data'!D194))="","",OFFSET('Hygiene Data'!$D$12,0,10*ROW('Hygiene Data'!D194)))</f>
        <v/>
      </c>
      <c r="DQ200" s="272" t="str">
        <f ca="true">+IF(OFFSET('Hygiene Data'!$D$13,0,10*ROW('Hygiene Data'!D194))="","",OFFSET('Hygiene Data'!$D$13,0,10*ROW('Hygiene Data'!D194)))</f>
        <v/>
      </c>
      <c r="DR200" s="272" t="str">
        <f ca="true">+IF(OFFSET('Hygiene Data'!$E$11,0,10*ROW('Hygiene Data'!E194))="","",OFFSET('Hygiene Data'!$E$11,0,10*ROW('Hygiene Data'!E194)))</f>
        <v/>
      </c>
      <c r="DS200" s="272" t="str">
        <f ca="true">+IF(OFFSET('Hygiene Data'!$E$12,0,10*ROW('Hygiene Data'!E194))="","",OFFSET('Hygiene Data'!$E$12,0,10*ROW('Hygiene Data'!E194)))</f>
        <v/>
      </c>
      <c r="DT200" s="272" t="str">
        <f ca="true">+IF(OFFSET('Hygiene Data'!$E$13,0,10*ROW('Hygiene Data'!E194))="","",OFFSET('Hygiene Data'!$E$13,0,10*ROW('Hygiene Data'!E194)))</f>
        <v/>
      </c>
      <c r="DU200" s="272" t="str">
        <f ca="true">+IF(OFFSET('Hygiene Data'!$F$11,0,10*ROW('Hygiene Data'!F194))="","",OFFSET('Hygiene Data'!$F$11,0,10*ROW('Hygiene Data'!F194)))</f>
        <v/>
      </c>
      <c r="DV200" s="272" t="str">
        <f ca="true">+IF(OFFSET('Hygiene Data'!$F$12,0,10*ROW('Hygiene Data'!F194))="","",OFFSET('Hygiene Data'!$F$12,0,10*ROW('Hygiene Data'!F194)))</f>
        <v/>
      </c>
      <c r="DW200" s="272" t="str">
        <f ca="true">+IF(OFFSET('Hygiene Data'!$F$13,0,10*ROW('Hygiene Data'!F194))="","",OFFSET('Hygiene Data'!$F$13,0,10*ROW('Hygiene Data'!F194)))</f>
        <v/>
      </c>
      <c r="DX200" s="272" t="str">
        <f ca="true">+IF(OFFSET('Hygiene Data'!$G$11,0,10*ROW('Hygiene Data'!G194))="","",OFFSET('Hygiene Data'!$G$11,0,10*ROW('Hygiene Data'!G194)))</f>
        <v/>
      </c>
      <c r="DY200" s="272" t="str">
        <f ca="true">+IF(OFFSET('Hygiene Data'!$G$12,0,10*ROW('Hygiene Data'!G194))="","",OFFSET('Hygiene Data'!$G$12,0,10*ROW('Hygiene Data'!G194)))</f>
        <v/>
      </c>
      <c r="DZ200" s="272" t="str">
        <f ca="true">+IF(OFFSET('Hygiene Data'!$G$13,0,10*ROW('Hygiene Data'!G194))="","",OFFSET('Hygiene Data'!$G$13,0,10*ROW('Hygiene Data'!G194)))</f>
        <v/>
      </c>
      <c r="EA200" s="272" t="str">
        <f ca="true">+IF(OFFSET('Hygiene Data'!$H$11,0,10*ROW('Hygiene Data'!H194))="","",OFFSET('Hygiene Data'!$H$11,0,10*ROW('Hygiene Data'!H194)))</f>
        <v/>
      </c>
      <c r="EB200" s="272" t="str">
        <f ca="true">+IF(OFFSET('Hygiene Data'!$H$12,0,10*ROW('Hygiene Data'!H194))="","",OFFSET('Hygiene Data'!$H$12,0,10*ROW('Hygiene Data'!H194)))</f>
        <v/>
      </c>
      <c r="EC200" s="272" t="str">
        <f ca="true">+IF(OFFSET('Hygiene Data'!$H$13,0,10*ROW('Hygiene Data'!H194))="","",OFFSET('Hygiene Data'!$H$13,0,10*ROW('Hygiene Data'!H194)))</f>
        <v/>
      </c>
      <c r="ED200" s="272" t="str">
        <f ca="true">+IF(OFFSET('Hygiene Data'!$I$11,0,10*ROW('Hygiene Data'!I194))="","",OFFSET('Hygiene Data'!$I$11,0,10*ROW('Hygiene Data'!I194)))</f>
        <v/>
      </c>
      <c r="EE200" s="272" t="str">
        <f ca="true">+IF(OFFSET('Hygiene Data'!$I$12,0,10*ROW('Hygiene Data'!I194))="","",OFFSET('Hygiene Data'!$I$12,0,10*ROW('Hygiene Data'!I194)))</f>
        <v/>
      </c>
      <c r="EF200" s="272" t="str">
        <f ca="true">+IF(OFFSET('Hygiene Data'!$I$13,0,10*ROW('Hygiene Data'!I194))="","",OFFSET('Hygiene Data'!$I$13,0,10*ROW('Hygiene Data'!I194)))</f>
        <v/>
      </c>
    </row>
    <row xmlns:x14ac="http://schemas.microsoft.com/office/spreadsheetml/2009/9/ac" r="201" x14ac:dyDescent="0.2">
      <c r="A201" s="36" t="str">
        <f ca="true">+IF(OFFSET('Water Data'!$B$2,0,10*ROW('Water Data'!E195))="","",OFFSET('Water Data'!$B$2,0,10*ROW('Water Data'!E195)))</f>
        <v/>
      </c>
      <c r="B201" s="36" t="str">
        <f ca="true">+IF(OFFSET('Water Data'!$C$2,0,10*ROW('Water Data'!F195))="","",OFFSET('Water Data'!$C$2,0,10*ROW('Water Data'!F195)))</f>
        <v/>
      </c>
      <c r="C201" s="328" t="str">
        <f t="shared" ca="true" si="3"/>
        <v/>
      </c>
      <c r="D201" s="93"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93"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93"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93"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93"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93"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93"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93"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93"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93"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93"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93"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93"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93"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93"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93"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93"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93"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94"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94"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94"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94"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94"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94"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94"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94"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94"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94"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94"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94"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94"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94"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94"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94"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94"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94"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94"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94"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94"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94"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94"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94"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94"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94"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94"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94"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94"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94"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95"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95"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95"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95"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95"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95"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95"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95"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95"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95"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95"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95"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95"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95"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95"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95"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95"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95"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72"/>
      <c r="BS201" s="272" t="str">
        <f ca="true">+IF(OFFSET('Water Data'!$D$27,0,10*ROW('Water Data'!D195))="","",OFFSET('Water Data'!$D$27,0,10*ROW('Water Data'!D195)))</f>
        <v/>
      </c>
      <c r="BT201" s="272" t="str">
        <f ca="true">+IF(OFFSET('Water Data'!$D$28,0,10*ROW('Water Data'!D195))="","",OFFSET('Water Data'!$D$28,0,10*ROW('Water Data'!D195)))</f>
        <v/>
      </c>
      <c r="BU201" s="272" t="str">
        <f ca="true">+IF(OFFSET('Water Data'!$D$29,0,10*ROW('Water Data'!D195))="","",OFFSET('Water Data'!$D$29,0,10*ROW('Water Data'!D195)))</f>
        <v/>
      </c>
      <c r="BV201" s="272" t="str">
        <f ca="true">+IF(OFFSET('Water Data'!$E$27,0,10*ROW('Water Data'!E195))="","",OFFSET('Water Data'!$E$27,0,10*ROW('Water Data'!E195)))</f>
        <v/>
      </c>
      <c r="BW201" s="272" t="str">
        <f ca="true">+IF(OFFSET('Water Data'!$E$28,0,10*ROW('Water Data'!E195))="","",OFFSET('Water Data'!$E$28,0,10*ROW('Water Data'!E195)))</f>
        <v/>
      </c>
      <c r="BX201" s="272" t="str">
        <f ca="true">+IF(OFFSET('Water Data'!$E$29,0,10*ROW('Water Data'!E195))="","",OFFSET('Water Data'!$E$29,0,10*ROW('Water Data'!E195)))</f>
        <v/>
      </c>
      <c r="BY201" s="272" t="str">
        <f ca="true">+IF(OFFSET('Water Data'!$F$27,0,10*ROW('Water Data'!F195))="","",OFFSET('Water Data'!$F$27,0,10*ROW('Water Data'!F195)))</f>
        <v/>
      </c>
      <c r="BZ201" s="272" t="str">
        <f ca="true">+IF(OFFSET('Water Data'!$F$28,0,10*ROW('Water Data'!F195))="","",OFFSET('Water Data'!$F$28,0,10*ROW('Water Data'!F195)))</f>
        <v/>
      </c>
      <c r="CA201" s="272" t="str">
        <f ca="true">+IF(OFFSET('Water Data'!$F$29,0,10*ROW('Water Data'!F195))="","",OFFSET('Water Data'!$F$29,0,10*ROW('Water Data'!F195)))</f>
        <v/>
      </c>
      <c r="CB201" s="272" t="str">
        <f ca="true">+IF(OFFSET('Water Data'!$G$27,0,10*ROW('Water Data'!G195))="","",OFFSET('Water Data'!$G$27,0,10*ROW('Water Data'!G195)))</f>
        <v/>
      </c>
      <c r="CC201" s="272" t="str">
        <f ca="true">+IF(OFFSET('Water Data'!$G$28,0,10*ROW('Water Data'!G195))="","",OFFSET('Water Data'!$G$28,0,10*ROW('Water Data'!G195)))</f>
        <v/>
      </c>
      <c r="CD201" s="272" t="str">
        <f ca="true">+IF(OFFSET('Water Data'!$G$29,0,10*ROW('Water Data'!G195))="","",OFFSET('Water Data'!$G$29,0,10*ROW('Water Data'!G195)))</f>
        <v/>
      </c>
      <c r="CE201" s="272" t="str">
        <f ca="true">+IF(OFFSET('Water Data'!$H$27,0,10*ROW('Water Data'!H195))="","",OFFSET('Water Data'!$H$27,0,10*ROW('Water Data'!H195)))</f>
        <v/>
      </c>
      <c r="CF201" s="272" t="str">
        <f ca="true">+IF(OFFSET('Water Data'!$H$28,0,10*ROW('Water Data'!H195))="","",OFFSET('Water Data'!$H$28,0,10*ROW('Water Data'!H195)))</f>
        <v/>
      </c>
      <c r="CG201" s="272" t="str">
        <f ca="true">+IF(OFFSET('Water Data'!$H$29,0,10*ROW('Water Data'!H195))="","",OFFSET('Water Data'!$H$29,0,10*ROW('Water Data'!H195)))</f>
        <v/>
      </c>
      <c r="CH201" s="272" t="str">
        <f ca="true">+IF(OFFSET('Water Data'!$I$27,0,10*ROW('Water Data'!I195))="","",OFFSET('Water Data'!$I$27,0,10*ROW('Water Data'!I195)))</f>
        <v/>
      </c>
      <c r="CI201" s="272" t="str">
        <f ca="true">+IF(OFFSET('Water Data'!$I$28,0,10*ROW('Water Data'!I195))="","",OFFSET('Water Data'!$I$28,0,10*ROW('Water Data'!I195)))</f>
        <v/>
      </c>
      <c r="CJ201" s="272" t="str">
        <f ca="true">+IF(OFFSET('Water Data'!$I$29,0,10*ROW('Water Data'!I195))="","",OFFSET('Water Data'!$I$29,0,10*ROW('Water Data'!I195)))</f>
        <v/>
      </c>
      <c r="CK201" s="272" t="str">
        <f ca="true">+IF(OFFSET('Sanitation Data'!$D$28,0,10*ROW('Sanitation Data'!D195))="","",OFFSET('Sanitation Data'!$D$28,0,10*ROW('Sanitation Data'!D195)))</f>
        <v/>
      </c>
      <c r="CL201" s="272" t="str">
        <f ca="true">+IF(OFFSET('Sanitation Data'!$D$29,0,10*ROW('Sanitation Data'!D195))="","",OFFSET('Sanitation Data'!$D$29,0,10*ROW('Sanitation Data'!D195)))</f>
        <v/>
      </c>
      <c r="CM201" s="272" t="str">
        <f ca="true">+IF(OFFSET('Sanitation Data'!$D$30,0,10*ROW('Sanitation Data'!D195))="","",OFFSET('Sanitation Data'!$D$30,0,10*ROW('Sanitation Data'!D195)))</f>
        <v/>
      </c>
      <c r="CN201" s="272" t="str">
        <f ca="true">+IF(OFFSET('Sanitation Data'!$D$31,0,10*ROW('Sanitation Data'!D195))="","",OFFSET('Sanitation Data'!$D$31,0,10*ROW('Sanitation Data'!D195)))</f>
        <v/>
      </c>
      <c r="CO201" s="272" t="str">
        <f ca="true">+IF(OFFSET('Sanitation Data'!$D$32,0,10*ROW('Sanitation Data'!D195))="","",OFFSET('Sanitation Data'!$D$32,0,10*ROW('Sanitation Data'!D195)))</f>
        <v/>
      </c>
      <c r="CP201" s="272" t="str">
        <f ca="true">+IF(OFFSET('Sanitation Data'!$E$28,0,10*ROW('Sanitation Data'!E195))="","",OFFSET('Sanitation Data'!$E$28,0,10*ROW('Sanitation Data'!E195)))</f>
        <v/>
      </c>
      <c r="CQ201" s="272" t="str">
        <f ca="true">+IF(OFFSET('Sanitation Data'!$E$29,0,10*ROW('Sanitation Data'!E195))="","",OFFSET('Sanitation Data'!$E$29,0,10*ROW('Sanitation Data'!E195)))</f>
        <v/>
      </c>
      <c r="CR201" s="272" t="str">
        <f ca="true">+IF(OFFSET('Sanitation Data'!$E$30,0,10*ROW('Sanitation Data'!E195))="","",OFFSET('Sanitation Data'!$E$30,0,10*ROW('Sanitation Data'!E195)))</f>
        <v/>
      </c>
      <c r="CS201" s="272" t="str">
        <f ca="true">+IF(OFFSET('Sanitation Data'!$E$31,0,10*ROW('Sanitation Data'!E195))="","",OFFSET('Sanitation Data'!$E$31,0,10*ROW('Sanitation Data'!E195)))</f>
        <v/>
      </c>
      <c r="CT201" s="272" t="str">
        <f ca="true">+IF(OFFSET('Sanitation Data'!$E$32,0,10*ROW('Sanitation Data'!E195))="","",OFFSET('Sanitation Data'!$E$32,0,10*ROW('Sanitation Data'!E195)))</f>
        <v/>
      </c>
      <c r="CU201" s="272" t="str">
        <f ca="true">+IF(OFFSET('Sanitation Data'!$F$28,0,10*ROW('Sanitation Data'!F195))="","",OFFSET('Sanitation Data'!$F$28,0,10*ROW('Sanitation Data'!F195)))</f>
        <v/>
      </c>
      <c r="CV201" s="272" t="str">
        <f ca="true">+IF(OFFSET('Sanitation Data'!$F$29,0,10*ROW('Sanitation Data'!F195))="","",OFFSET('Sanitation Data'!$F$29,0,10*ROW('Sanitation Data'!F195)))</f>
        <v/>
      </c>
      <c r="CW201" s="272" t="str">
        <f ca="true">+IF(OFFSET('Sanitation Data'!$F$30,0,10*ROW('Sanitation Data'!F195))="","",OFFSET('Sanitation Data'!$F$30,0,10*ROW('Sanitation Data'!F195)))</f>
        <v/>
      </c>
      <c r="CX201" s="272" t="str">
        <f ca="true">+IF(OFFSET('Sanitation Data'!$F$31,0,10*ROW('Sanitation Data'!F195))="","",OFFSET('Sanitation Data'!$F$31,0,10*ROW('Sanitation Data'!F195)))</f>
        <v/>
      </c>
      <c r="CY201" s="272" t="str">
        <f ca="true">+IF(OFFSET('Sanitation Data'!$F$32,0,10*ROW('Sanitation Data'!F195))="","",OFFSET('Sanitation Data'!$F$32,0,10*ROW('Sanitation Data'!F195)))</f>
        <v/>
      </c>
      <c r="CZ201" s="272" t="str">
        <f ca="true">+IF(OFFSET('Sanitation Data'!$G$28,0,10*ROW('Sanitation Data'!G195))="","",OFFSET('Sanitation Data'!$G$28,0,10*ROW('Sanitation Data'!G195)))</f>
        <v/>
      </c>
      <c r="DA201" s="272" t="str">
        <f ca="true">+IF(OFFSET('Sanitation Data'!$G$29,0,10*ROW('Sanitation Data'!G195))="","",OFFSET('Sanitation Data'!$G$29,0,10*ROW('Sanitation Data'!G195)))</f>
        <v/>
      </c>
      <c r="DB201" s="272" t="str">
        <f ca="true">+IF(OFFSET('Sanitation Data'!$G$30,0,10*ROW('Sanitation Data'!G195))="","",OFFSET('Sanitation Data'!$G$30,0,10*ROW('Sanitation Data'!G195)))</f>
        <v/>
      </c>
      <c r="DC201" s="272" t="str">
        <f ca="true">+IF(OFFSET('Sanitation Data'!$G$31,0,10*ROW('Sanitation Data'!G195))="","",OFFSET('Sanitation Data'!$G$31,0,10*ROW('Sanitation Data'!G195)))</f>
        <v/>
      </c>
      <c r="DD201" s="272" t="str">
        <f ca="true">+IF(OFFSET('Sanitation Data'!$G$32,0,10*ROW('Sanitation Data'!G195))="","",OFFSET('Sanitation Data'!$G$32,0,10*ROW('Sanitation Data'!G195)))</f>
        <v/>
      </c>
      <c r="DE201" s="272" t="str">
        <f ca="true">+IF(OFFSET('Sanitation Data'!$H$28,0,10*ROW('Sanitation Data'!H195))="","",OFFSET('Sanitation Data'!$H$28,0,10*ROW('Sanitation Data'!H195)))</f>
        <v/>
      </c>
      <c r="DF201" s="272" t="str">
        <f ca="true">+IF(OFFSET('Sanitation Data'!$H$29,0,10*ROW('Sanitation Data'!H195))="","",OFFSET('Sanitation Data'!$H$29,0,10*ROW('Sanitation Data'!H195)))</f>
        <v/>
      </c>
      <c r="DG201" s="272" t="str">
        <f ca="true">+IF(OFFSET('Sanitation Data'!$H$30,0,10*ROW('Sanitation Data'!H195))="","",OFFSET('Sanitation Data'!$H$30,0,10*ROW('Sanitation Data'!H195)))</f>
        <v/>
      </c>
      <c r="DH201" s="272" t="str">
        <f ca="true">+IF(OFFSET('Sanitation Data'!$H$31,0,10*ROW('Sanitation Data'!H195))="","",OFFSET('Sanitation Data'!$H$31,0,10*ROW('Sanitation Data'!H195)))</f>
        <v/>
      </c>
      <c r="DI201" s="272" t="str">
        <f ca="true">+IF(OFFSET('Sanitation Data'!$H$32,0,10*ROW('Sanitation Data'!H195))="","",OFFSET('Sanitation Data'!$H$32,0,10*ROW('Sanitation Data'!H195)))</f>
        <v/>
      </c>
      <c r="DJ201" s="272" t="str">
        <f ca="true">+IF(OFFSET('Sanitation Data'!$I$28,0,10*ROW('Sanitation Data'!I195))="","",OFFSET('Sanitation Data'!$I$28,0,10*ROW('Sanitation Data'!I195)))</f>
        <v/>
      </c>
      <c r="DK201" s="272" t="str">
        <f ca="true">+IF(OFFSET('Sanitation Data'!$I$29,0,10*ROW('Sanitation Data'!I195))="","",OFFSET('Sanitation Data'!$I$29,0,10*ROW('Sanitation Data'!I195)))</f>
        <v/>
      </c>
      <c r="DL201" s="272" t="str">
        <f ca="true">+IF(OFFSET('Sanitation Data'!$I$30,0,10*ROW('Sanitation Data'!I195))="","",OFFSET('Sanitation Data'!$I$30,0,10*ROW('Sanitation Data'!I195)))</f>
        <v/>
      </c>
      <c r="DM201" s="272" t="str">
        <f ca="true">+IF(OFFSET('Sanitation Data'!$I$31,0,10*ROW('Sanitation Data'!I195))="","",OFFSET('Sanitation Data'!$I$31,0,10*ROW('Sanitation Data'!I195)))</f>
        <v/>
      </c>
      <c r="DN201" s="272" t="str">
        <f ca="true">+IF(OFFSET('Sanitation Data'!$I$32,0,10*ROW('Sanitation Data'!I195))="","",OFFSET('Sanitation Data'!$I$32,0,10*ROW('Sanitation Data'!I195)))</f>
        <v/>
      </c>
      <c r="DO201" s="272" t="str">
        <f ca="true">+IF(OFFSET('Hygiene Data'!$D$11,0,10*ROW('Hygiene Data'!D195))="","",OFFSET('Hygiene Data'!$D$11,0,10*ROW('Hygiene Data'!D195)))</f>
        <v/>
      </c>
      <c r="DP201" s="272" t="str">
        <f ca="true">+IF(OFFSET('Hygiene Data'!$D$12,0,10*ROW('Hygiene Data'!D195))="","",OFFSET('Hygiene Data'!$D$12,0,10*ROW('Hygiene Data'!D195)))</f>
        <v/>
      </c>
      <c r="DQ201" s="272" t="str">
        <f ca="true">+IF(OFFSET('Hygiene Data'!$D$13,0,10*ROW('Hygiene Data'!D195))="","",OFFSET('Hygiene Data'!$D$13,0,10*ROW('Hygiene Data'!D195)))</f>
        <v/>
      </c>
      <c r="DR201" s="272" t="str">
        <f ca="true">+IF(OFFSET('Hygiene Data'!$E$11,0,10*ROW('Hygiene Data'!E195))="","",OFFSET('Hygiene Data'!$E$11,0,10*ROW('Hygiene Data'!E195)))</f>
        <v/>
      </c>
      <c r="DS201" s="272" t="str">
        <f ca="true">+IF(OFFSET('Hygiene Data'!$E$12,0,10*ROW('Hygiene Data'!E195))="","",OFFSET('Hygiene Data'!$E$12,0,10*ROW('Hygiene Data'!E195)))</f>
        <v/>
      </c>
      <c r="DT201" s="272" t="str">
        <f ca="true">+IF(OFFSET('Hygiene Data'!$E$13,0,10*ROW('Hygiene Data'!E195))="","",OFFSET('Hygiene Data'!$E$13,0,10*ROW('Hygiene Data'!E195)))</f>
        <v/>
      </c>
      <c r="DU201" s="272" t="str">
        <f ca="true">+IF(OFFSET('Hygiene Data'!$F$11,0,10*ROW('Hygiene Data'!F195))="","",OFFSET('Hygiene Data'!$F$11,0,10*ROW('Hygiene Data'!F195)))</f>
        <v/>
      </c>
      <c r="DV201" s="272" t="str">
        <f ca="true">+IF(OFFSET('Hygiene Data'!$F$12,0,10*ROW('Hygiene Data'!F195))="","",OFFSET('Hygiene Data'!$F$12,0,10*ROW('Hygiene Data'!F195)))</f>
        <v/>
      </c>
      <c r="DW201" s="272" t="str">
        <f ca="true">+IF(OFFSET('Hygiene Data'!$F$13,0,10*ROW('Hygiene Data'!F195))="","",OFFSET('Hygiene Data'!$F$13,0,10*ROW('Hygiene Data'!F195)))</f>
        <v/>
      </c>
      <c r="DX201" s="272" t="str">
        <f ca="true">+IF(OFFSET('Hygiene Data'!$G$11,0,10*ROW('Hygiene Data'!G195))="","",OFFSET('Hygiene Data'!$G$11,0,10*ROW('Hygiene Data'!G195)))</f>
        <v/>
      </c>
      <c r="DY201" s="272" t="str">
        <f ca="true">+IF(OFFSET('Hygiene Data'!$G$12,0,10*ROW('Hygiene Data'!G195))="","",OFFSET('Hygiene Data'!$G$12,0,10*ROW('Hygiene Data'!G195)))</f>
        <v/>
      </c>
      <c r="DZ201" s="272" t="str">
        <f ca="true">+IF(OFFSET('Hygiene Data'!$G$13,0,10*ROW('Hygiene Data'!G195))="","",OFFSET('Hygiene Data'!$G$13,0,10*ROW('Hygiene Data'!G195)))</f>
        <v/>
      </c>
      <c r="EA201" s="272" t="str">
        <f ca="true">+IF(OFFSET('Hygiene Data'!$H$11,0,10*ROW('Hygiene Data'!H195))="","",OFFSET('Hygiene Data'!$H$11,0,10*ROW('Hygiene Data'!H195)))</f>
        <v/>
      </c>
      <c r="EB201" s="272" t="str">
        <f ca="true">+IF(OFFSET('Hygiene Data'!$H$12,0,10*ROW('Hygiene Data'!H195))="","",OFFSET('Hygiene Data'!$H$12,0,10*ROW('Hygiene Data'!H195)))</f>
        <v/>
      </c>
      <c r="EC201" s="272" t="str">
        <f ca="true">+IF(OFFSET('Hygiene Data'!$H$13,0,10*ROW('Hygiene Data'!H195))="","",OFFSET('Hygiene Data'!$H$13,0,10*ROW('Hygiene Data'!H195)))</f>
        <v/>
      </c>
      <c r="ED201" s="272" t="str">
        <f ca="true">+IF(OFFSET('Hygiene Data'!$I$11,0,10*ROW('Hygiene Data'!I195))="","",OFFSET('Hygiene Data'!$I$11,0,10*ROW('Hygiene Data'!I195)))</f>
        <v/>
      </c>
      <c r="EE201" s="272" t="str">
        <f ca="true">+IF(OFFSET('Hygiene Data'!$I$12,0,10*ROW('Hygiene Data'!I195))="","",OFFSET('Hygiene Data'!$I$12,0,10*ROW('Hygiene Data'!I195)))</f>
        <v/>
      </c>
      <c r="EF201" s="272" t="str">
        <f ca="true">+IF(OFFSET('Hygiene Data'!$I$13,0,10*ROW('Hygiene Data'!I195))="","",OFFSET('Hygiene Data'!$I$13,0,10*ROW('Hygiene Data'!I195)))</f>
        <v/>
      </c>
    </row>
    <row xmlns:x14ac="http://schemas.microsoft.com/office/spreadsheetml/2009/9/ac" r="202" x14ac:dyDescent="0.2">
      <c r="A202" s="36" t="str">
        <f ca="true">+IF(OFFSET('Water Data'!$B$2,0,10*ROW('Water Data'!E196))="","",OFFSET('Water Data'!$B$2,0,10*ROW('Water Data'!E196)))</f>
        <v/>
      </c>
      <c r="B202" s="36" t="str">
        <f ca="true">+IF(OFFSET('Water Data'!$C$2,0,10*ROW('Water Data'!F196))="","",OFFSET('Water Data'!$C$2,0,10*ROW('Water Data'!F196)))</f>
        <v/>
      </c>
      <c r="C202" s="328" t="str">
        <f t="shared" ca="true" si="3"/>
        <v/>
      </c>
      <c r="D202" s="93"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93"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93"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93"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93"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93"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93"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93"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93"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93"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93"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93"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93"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93"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93"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93"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93"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93"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94"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94"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94"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94"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94"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94"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94"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94"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94"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94"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94"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94"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94"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94"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94"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94"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94"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94"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94"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94"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94"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94"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94"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94"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94"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94"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94"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94"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94"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94"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95"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95"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95"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95"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95"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95"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95"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95"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95"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95"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95"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95"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95"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95"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95"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95"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95"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95"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72"/>
      <c r="BS202" s="272" t="str">
        <f ca="true">+IF(OFFSET('Water Data'!$D$27,0,10*ROW('Water Data'!D196))="","",OFFSET('Water Data'!$D$27,0,10*ROW('Water Data'!D196)))</f>
        <v/>
      </c>
      <c r="BT202" s="272" t="str">
        <f ca="true">+IF(OFFSET('Water Data'!$D$28,0,10*ROW('Water Data'!D196))="","",OFFSET('Water Data'!$D$28,0,10*ROW('Water Data'!D196)))</f>
        <v/>
      </c>
      <c r="BU202" s="272" t="str">
        <f ca="true">+IF(OFFSET('Water Data'!$D$29,0,10*ROW('Water Data'!D196))="","",OFFSET('Water Data'!$D$29,0,10*ROW('Water Data'!D196)))</f>
        <v/>
      </c>
      <c r="BV202" s="272" t="str">
        <f ca="true">+IF(OFFSET('Water Data'!$E$27,0,10*ROW('Water Data'!E196))="","",OFFSET('Water Data'!$E$27,0,10*ROW('Water Data'!E196)))</f>
        <v/>
      </c>
      <c r="BW202" s="272" t="str">
        <f ca="true">+IF(OFFSET('Water Data'!$E$28,0,10*ROW('Water Data'!E196))="","",OFFSET('Water Data'!$E$28,0,10*ROW('Water Data'!E196)))</f>
        <v/>
      </c>
      <c r="BX202" s="272" t="str">
        <f ca="true">+IF(OFFSET('Water Data'!$E$29,0,10*ROW('Water Data'!E196))="","",OFFSET('Water Data'!$E$29,0,10*ROW('Water Data'!E196)))</f>
        <v/>
      </c>
      <c r="BY202" s="272" t="str">
        <f ca="true">+IF(OFFSET('Water Data'!$F$27,0,10*ROW('Water Data'!F196))="","",OFFSET('Water Data'!$F$27,0,10*ROW('Water Data'!F196)))</f>
        <v/>
      </c>
      <c r="BZ202" s="272" t="str">
        <f ca="true">+IF(OFFSET('Water Data'!$F$28,0,10*ROW('Water Data'!F196))="","",OFFSET('Water Data'!$F$28,0,10*ROW('Water Data'!F196)))</f>
        <v/>
      </c>
      <c r="CA202" s="272" t="str">
        <f ca="true">+IF(OFFSET('Water Data'!$F$29,0,10*ROW('Water Data'!F196))="","",OFFSET('Water Data'!$F$29,0,10*ROW('Water Data'!F196)))</f>
        <v/>
      </c>
      <c r="CB202" s="272" t="str">
        <f ca="true">+IF(OFFSET('Water Data'!$G$27,0,10*ROW('Water Data'!G196))="","",OFFSET('Water Data'!$G$27,0,10*ROW('Water Data'!G196)))</f>
        <v/>
      </c>
      <c r="CC202" s="272" t="str">
        <f ca="true">+IF(OFFSET('Water Data'!$G$28,0,10*ROW('Water Data'!G196))="","",OFFSET('Water Data'!$G$28,0,10*ROW('Water Data'!G196)))</f>
        <v/>
      </c>
      <c r="CD202" s="272" t="str">
        <f ca="true">+IF(OFFSET('Water Data'!$G$29,0,10*ROW('Water Data'!G196))="","",OFFSET('Water Data'!$G$29,0,10*ROW('Water Data'!G196)))</f>
        <v/>
      </c>
      <c r="CE202" s="272" t="str">
        <f ca="true">+IF(OFFSET('Water Data'!$H$27,0,10*ROW('Water Data'!H196))="","",OFFSET('Water Data'!$H$27,0,10*ROW('Water Data'!H196)))</f>
        <v/>
      </c>
      <c r="CF202" s="272" t="str">
        <f ca="true">+IF(OFFSET('Water Data'!$H$28,0,10*ROW('Water Data'!H196))="","",OFFSET('Water Data'!$H$28,0,10*ROW('Water Data'!H196)))</f>
        <v/>
      </c>
      <c r="CG202" s="272" t="str">
        <f ca="true">+IF(OFFSET('Water Data'!$H$29,0,10*ROW('Water Data'!H196))="","",OFFSET('Water Data'!$H$29,0,10*ROW('Water Data'!H196)))</f>
        <v/>
      </c>
      <c r="CH202" s="272" t="str">
        <f ca="true">+IF(OFFSET('Water Data'!$I$27,0,10*ROW('Water Data'!I196))="","",OFFSET('Water Data'!$I$27,0,10*ROW('Water Data'!I196)))</f>
        <v/>
      </c>
      <c r="CI202" s="272" t="str">
        <f ca="true">+IF(OFFSET('Water Data'!$I$28,0,10*ROW('Water Data'!I196))="","",OFFSET('Water Data'!$I$28,0,10*ROW('Water Data'!I196)))</f>
        <v/>
      </c>
      <c r="CJ202" s="272" t="str">
        <f ca="true">+IF(OFFSET('Water Data'!$I$29,0,10*ROW('Water Data'!I196))="","",OFFSET('Water Data'!$I$29,0,10*ROW('Water Data'!I196)))</f>
        <v/>
      </c>
      <c r="CK202" s="272" t="str">
        <f ca="true">+IF(OFFSET('Sanitation Data'!$D$28,0,10*ROW('Sanitation Data'!D196))="","",OFFSET('Sanitation Data'!$D$28,0,10*ROW('Sanitation Data'!D196)))</f>
        <v/>
      </c>
      <c r="CL202" s="272" t="str">
        <f ca="true">+IF(OFFSET('Sanitation Data'!$D$29,0,10*ROW('Sanitation Data'!D196))="","",OFFSET('Sanitation Data'!$D$29,0,10*ROW('Sanitation Data'!D196)))</f>
        <v/>
      </c>
      <c r="CM202" s="272" t="str">
        <f ca="true">+IF(OFFSET('Sanitation Data'!$D$30,0,10*ROW('Sanitation Data'!D196))="","",OFFSET('Sanitation Data'!$D$30,0,10*ROW('Sanitation Data'!D196)))</f>
        <v/>
      </c>
      <c r="CN202" s="272" t="str">
        <f ca="true">+IF(OFFSET('Sanitation Data'!$D$31,0,10*ROW('Sanitation Data'!D196))="","",OFFSET('Sanitation Data'!$D$31,0,10*ROW('Sanitation Data'!D196)))</f>
        <v/>
      </c>
      <c r="CO202" s="272" t="str">
        <f ca="true">+IF(OFFSET('Sanitation Data'!$D$32,0,10*ROW('Sanitation Data'!D196))="","",OFFSET('Sanitation Data'!$D$32,0,10*ROW('Sanitation Data'!D196)))</f>
        <v/>
      </c>
      <c r="CP202" s="272" t="str">
        <f ca="true">+IF(OFFSET('Sanitation Data'!$E$28,0,10*ROW('Sanitation Data'!E196))="","",OFFSET('Sanitation Data'!$E$28,0,10*ROW('Sanitation Data'!E196)))</f>
        <v/>
      </c>
      <c r="CQ202" s="272" t="str">
        <f ca="true">+IF(OFFSET('Sanitation Data'!$E$29,0,10*ROW('Sanitation Data'!E196))="","",OFFSET('Sanitation Data'!$E$29,0,10*ROW('Sanitation Data'!E196)))</f>
        <v/>
      </c>
      <c r="CR202" s="272" t="str">
        <f ca="true">+IF(OFFSET('Sanitation Data'!$E$30,0,10*ROW('Sanitation Data'!E196))="","",OFFSET('Sanitation Data'!$E$30,0,10*ROW('Sanitation Data'!E196)))</f>
        <v/>
      </c>
      <c r="CS202" s="272" t="str">
        <f ca="true">+IF(OFFSET('Sanitation Data'!$E$31,0,10*ROW('Sanitation Data'!E196))="","",OFFSET('Sanitation Data'!$E$31,0,10*ROW('Sanitation Data'!E196)))</f>
        <v/>
      </c>
      <c r="CT202" s="272" t="str">
        <f ca="true">+IF(OFFSET('Sanitation Data'!$E$32,0,10*ROW('Sanitation Data'!E196))="","",OFFSET('Sanitation Data'!$E$32,0,10*ROW('Sanitation Data'!E196)))</f>
        <v/>
      </c>
      <c r="CU202" s="272" t="str">
        <f ca="true">+IF(OFFSET('Sanitation Data'!$F$28,0,10*ROW('Sanitation Data'!F196))="","",OFFSET('Sanitation Data'!$F$28,0,10*ROW('Sanitation Data'!F196)))</f>
        <v/>
      </c>
      <c r="CV202" s="272" t="str">
        <f ca="true">+IF(OFFSET('Sanitation Data'!$F$29,0,10*ROW('Sanitation Data'!F196))="","",OFFSET('Sanitation Data'!$F$29,0,10*ROW('Sanitation Data'!F196)))</f>
        <v/>
      </c>
      <c r="CW202" s="272" t="str">
        <f ca="true">+IF(OFFSET('Sanitation Data'!$F$30,0,10*ROW('Sanitation Data'!F196))="","",OFFSET('Sanitation Data'!$F$30,0,10*ROW('Sanitation Data'!F196)))</f>
        <v/>
      </c>
      <c r="CX202" s="272" t="str">
        <f ca="true">+IF(OFFSET('Sanitation Data'!$F$31,0,10*ROW('Sanitation Data'!F196))="","",OFFSET('Sanitation Data'!$F$31,0,10*ROW('Sanitation Data'!F196)))</f>
        <v/>
      </c>
      <c r="CY202" s="272" t="str">
        <f ca="true">+IF(OFFSET('Sanitation Data'!$F$32,0,10*ROW('Sanitation Data'!F196))="","",OFFSET('Sanitation Data'!$F$32,0,10*ROW('Sanitation Data'!F196)))</f>
        <v/>
      </c>
      <c r="CZ202" s="272" t="str">
        <f ca="true">+IF(OFFSET('Sanitation Data'!$G$28,0,10*ROW('Sanitation Data'!G196))="","",OFFSET('Sanitation Data'!$G$28,0,10*ROW('Sanitation Data'!G196)))</f>
        <v/>
      </c>
      <c r="DA202" s="272" t="str">
        <f ca="true">+IF(OFFSET('Sanitation Data'!$G$29,0,10*ROW('Sanitation Data'!G196))="","",OFFSET('Sanitation Data'!$G$29,0,10*ROW('Sanitation Data'!G196)))</f>
        <v/>
      </c>
      <c r="DB202" s="272" t="str">
        <f ca="true">+IF(OFFSET('Sanitation Data'!$G$30,0,10*ROW('Sanitation Data'!G196))="","",OFFSET('Sanitation Data'!$G$30,0,10*ROW('Sanitation Data'!G196)))</f>
        <v/>
      </c>
      <c r="DC202" s="272" t="str">
        <f ca="true">+IF(OFFSET('Sanitation Data'!$G$31,0,10*ROW('Sanitation Data'!G196))="","",OFFSET('Sanitation Data'!$G$31,0,10*ROW('Sanitation Data'!G196)))</f>
        <v/>
      </c>
      <c r="DD202" s="272" t="str">
        <f ca="true">+IF(OFFSET('Sanitation Data'!$G$32,0,10*ROW('Sanitation Data'!G196))="","",OFFSET('Sanitation Data'!$G$32,0,10*ROW('Sanitation Data'!G196)))</f>
        <v/>
      </c>
      <c r="DE202" s="272" t="str">
        <f ca="true">+IF(OFFSET('Sanitation Data'!$H$28,0,10*ROW('Sanitation Data'!H196))="","",OFFSET('Sanitation Data'!$H$28,0,10*ROW('Sanitation Data'!H196)))</f>
        <v/>
      </c>
      <c r="DF202" s="272" t="str">
        <f ca="true">+IF(OFFSET('Sanitation Data'!$H$29,0,10*ROW('Sanitation Data'!H196))="","",OFFSET('Sanitation Data'!$H$29,0,10*ROW('Sanitation Data'!H196)))</f>
        <v/>
      </c>
      <c r="DG202" s="272" t="str">
        <f ca="true">+IF(OFFSET('Sanitation Data'!$H$30,0,10*ROW('Sanitation Data'!H196))="","",OFFSET('Sanitation Data'!$H$30,0,10*ROW('Sanitation Data'!H196)))</f>
        <v/>
      </c>
      <c r="DH202" s="272" t="str">
        <f ca="true">+IF(OFFSET('Sanitation Data'!$H$31,0,10*ROW('Sanitation Data'!H196))="","",OFFSET('Sanitation Data'!$H$31,0,10*ROW('Sanitation Data'!H196)))</f>
        <v/>
      </c>
      <c r="DI202" s="272" t="str">
        <f ca="true">+IF(OFFSET('Sanitation Data'!$H$32,0,10*ROW('Sanitation Data'!H196))="","",OFFSET('Sanitation Data'!$H$32,0,10*ROW('Sanitation Data'!H196)))</f>
        <v/>
      </c>
      <c r="DJ202" s="272" t="str">
        <f ca="true">+IF(OFFSET('Sanitation Data'!$I$28,0,10*ROW('Sanitation Data'!I196))="","",OFFSET('Sanitation Data'!$I$28,0,10*ROW('Sanitation Data'!I196)))</f>
        <v/>
      </c>
      <c r="DK202" s="272" t="str">
        <f ca="true">+IF(OFFSET('Sanitation Data'!$I$29,0,10*ROW('Sanitation Data'!I196))="","",OFFSET('Sanitation Data'!$I$29,0,10*ROW('Sanitation Data'!I196)))</f>
        <v/>
      </c>
      <c r="DL202" s="272" t="str">
        <f ca="true">+IF(OFFSET('Sanitation Data'!$I$30,0,10*ROW('Sanitation Data'!I196))="","",OFFSET('Sanitation Data'!$I$30,0,10*ROW('Sanitation Data'!I196)))</f>
        <v/>
      </c>
      <c r="DM202" s="272" t="str">
        <f ca="true">+IF(OFFSET('Sanitation Data'!$I$31,0,10*ROW('Sanitation Data'!I196))="","",OFFSET('Sanitation Data'!$I$31,0,10*ROW('Sanitation Data'!I196)))</f>
        <v/>
      </c>
      <c r="DN202" s="272" t="str">
        <f ca="true">+IF(OFFSET('Sanitation Data'!$I$32,0,10*ROW('Sanitation Data'!I196))="","",OFFSET('Sanitation Data'!$I$32,0,10*ROW('Sanitation Data'!I196)))</f>
        <v/>
      </c>
      <c r="DO202" s="272" t="str">
        <f ca="true">+IF(OFFSET('Hygiene Data'!$D$11,0,10*ROW('Hygiene Data'!D196))="","",OFFSET('Hygiene Data'!$D$11,0,10*ROW('Hygiene Data'!D196)))</f>
        <v/>
      </c>
      <c r="DP202" s="272" t="str">
        <f ca="true">+IF(OFFSET('Hygiene Data'!$D$12,0,10*ROW('Hygiene Data'!D196))="","",OFFSET('Hygiene Data'!$D$12,0,10*ROW('Hygiene Data'!D196)))</f>
        <v/>
      </c>
      <c r="DQ202" s="272" t="str">
        <f ca="true">+IF(OFFSET('Hygiene Data'!$D$13,0,10*ROW('Hygiene Data'!D196))="","",OFFSET('Hygiene Data'!$D$13,0,10*ROW('Hygiene Data'!D196)))</f>
        <v/>
      </c>
      <c r="DR202" s="272" t="str">
        <f ca="true">+IF(OFFSET('Hygiene Data'!$E$11,0,10*ROW('Hygiene Data'!E196))="","",OFFSET('Hygiene Data'!$E$11,0,10*ROW('Hygiene Data'!E196)))</f>
        <v/>
      </c>
      <c r="DS202" s="272" t="str">
        <f ca="true">+IF(OFFSET('Hygiene Data'!$E$12,0,10*ROW('Hygiene Data'!E196))="","",OFFSET('Hygiene Data'!$E$12,0,10*ROW('Hygiene Data'!E196)))</f>
        <v/>
      </c>
      <c r="DT202" s="272" t="str">
        <f ca="true">+IF(OFFSET('Hygiene Data'!$E$13,0,10*ROW('Hygiene Data'!E196))="","",OFFSET('Hygiene Data'!$E$13,0,10*ROW('Hygiene Data'!E196)))</f>
        <v/>
      </c>
      <c r="DU202" s="272" t="str">
        <f ca="true">+IF(OFFSET('Hygiene Data'!$F$11,0,10*ROW('Hygiene Data'!F196))="","",OFFSET('Hygiene Data'!$F$11,0,10*ROW('Hygiene Data'!F196)))</f>
        <v/>
      </c>
      <c r="DV202" s="272" t="str">
        <f ca="true">+IF(OFFSET('Hygiene Data'!$F$12,0,10*ROW('Hygiene Data'!F196))="","",OFFSET('Hygiene Data'!$F$12,0,10*ROW('Hygiene Data'!F196)))</f>
        <v/>
      </c>
      <c r="DW202" s="272" t="str">
        <f ca="true">+IF(OFFSET('Hygiene Data'!$F$13,0,10*ROW('Hygiene Data'!F196))="","",OFFSET('Hygiene Data'!$F$13,0,10*ROW('Hygiene Data'!F196)))</f>
        <v/>
      </c>
      <c r="DX202" s="272" t="str">
        <f ca="true">+IF(OFFSET('Hygiene Data'!$G$11,0,10*ROW('Hygiene Data'!G196))="","",OFFSET('Hygiene Data'!$G$11,0,10*ROW('Hygiene Data'!G196)))</f>
        <v/>
      </c>
      <c r="DY202" s="272" t="str">
        <f ca="true">+IF(OFFSET('Hygiene Data'!$G$12,0,10*ROW('Hygiene Data'!G196))="","",OFFSET('Hygiene Data'!$G$12,0,10*ROW('Hygiene Data'!G196)))</f>
        <v/>
      </c>
      <c r="DZ202" s="272" t="str">
        <f ca="true">+IF(OFFSET('Hygiene Data'!$G$13,0,10*ROW('Hygiene Data'!G196))="","",OFFSET('Hygiene Data'!$G$13,0,10*ROW('Hygiene Data'!G196)))</f>
        <v/>
      </c>
      <c r="EA202" s="272" t="str">
        <f ca="true">+IF(OFFSET('Hygiene Data'!$H$11,0,10*ROW('Hygiene Data'!H196))="","",OFFSET('Hygiene Data'!$H$11,0,10*ROW('Hygiene Data'!H196)))</f>
        <v/>
      </c>
      <c r="EB202" s="272" t="str">
        <f ca="true">+IF(OFFSET('Hygiene Data'!$H$12,0,10*ROW('Hygiene Data'!H196))="","",OFFSET('Hygiene Data'!$H$12,0,10*ROW('Hygiene Data'!H196)))</f>
        <v/>
      </c>
      <c r="EC202" s="272" t="str">
        <f ca="true">+IF(OFFSET('Hygiene Data'!$H$13,0,10*ROW('Hygiene Data'!H196))="","",OFFSET('Hygiene Data'!$H$13,0,10*ROW('Hygiene Data'!H196)))</f>
        <v/>
      </c>
      <c r="ED202" s="272" t="str">
        <f ca="true">+IF(OFFSET('Hygiene Data'!$I$11,0,10*ROW('Hygiene Data'!I196))="","",OFFSET('Hygiene Data'!$I$11,0,10*ROW('Hygiene Data'!I196)))</f>
        <v/>
      </c>
      <c r="EE202" s="272" t="str">
        <f ca="true">+IF(OFFSET('Hygiene Data'!$I$12,0,10*ROW('Hygiene Data'!I196))="","",OFFSET('Hygiene Data'!$I$12,0,10*ROW('Hygiene Data'!I196)))</f>
        <v/>
      </c>
      <c r="EF202" s="272" t="str">
        <f ca="true">+IF(OFFSET('Hygiene Data'!$I$13,0,10*ROW('Hygiene Data'!I196))="","",OFFSET('Hygiene Data'!$I$13,0,10*ROW('Hygiene Data'!I196)))</f>
        <v/>
      </c>
    </row>
    <row xmlns:x14ac="http://schemas.microsoft.com/office/spreadsheetml/2009/9/ac" r="203" x14ac:dyDescent="0.2">
      <c r="A203" s="36" t="str">
        <f ca="true">+IF(OFFSET('Water Data'!$B$2,0,10*ROW('Water Data'!E197))="","",OFFSET('Water Data'!$B$2,0,10*ROW('Water Data'!E197)))</f>
        <v/>
      </c>
      <c r="B203" s="36" t="str">
        <f ca="true">+IF(OFFSET('Water Data'!$C$2,0,10*ROW('Water Data'!F197))="","",OFFSET('Water Data'!$C$2,0,10*ROW('Water Data'!F197)))</f>
        <v/>
      </c>
      <c r="C203" s="328" t="str">
        <f t="shared" ca="true" si="3"/>
        <v/>
      </c>
      <c r="D203" s="93"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93"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93"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93"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93"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93"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93"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93"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93"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93"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93"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93"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93"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93"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93"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93"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93"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93"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94"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94"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94"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94"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94"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94"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94"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94"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94"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94"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94"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94"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94"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94"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94"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94"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94"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94"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94"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94"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94"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94"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94"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94"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94"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94"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94"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94"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94"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94"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95"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95"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95"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95"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95"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95"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95"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95"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95"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95"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95"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95"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95"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95"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95"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95"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95"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95"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72"/>
      <c r="BS203" s="272" t="str">
        <f ca="true">+IF(OFFSET('Water Data'!$D$27,0,10*ROW('Water Data'!D197))="","",OFFSET('Water Data'!$D$27,0,10*ROW('Water Data'!D197)))</f>
        <v/>
      </c>
      <c r="BT203" s="272" t="str">
        <f ca="true">+IF(OFFSET('Water Data'!$D$28,0,10*ROW('Water Data'!D197))="","",OFFSET('Water Data'!$D$28,0,10*ROW('Water Data'!D197)))</f>
        <v/>
      </c>
      <c r="BU203" s="272" t="str">
        <f ca="true">+IF(OFFSET('Water Data'!$D$29,0,10*ROW('Water Data'!D197))="","",OFFSET('Water Data'!$D$29,0,10*ROW('Water Data'!D197)))</f>
        <v/>
      </c>
      <c r="BV203" s="272" t="str">
        <f ca="true">+IF(OFFSET('Water Data'!$E$27,0,10*ROW('Water Data'!E197))="","",OFFSET('Water Data'!$E$27,0,10*ROW('Water Data'!E197)))</f>
        <v/>
      </c>
      <c r="BW203" s="272" t="str">
        <f ca="true">+IF(OFFSET('Water Data'!$E$28,0,10*ROW('Water Data'!E197))="","",OFFSET('Water Data'!$E$28,0,10*ROW('Water Data'!E197)))</f>
        <v/>
      </c>
      <c r="BX203" s="272" t="str">
        <f ca="true">+IF(OFFSET('Water Data'!$E$29,0,10*ROW('Water Data'!E197))="","",OFFSET('Water Data'!$E$29,0,10*ROW('Water Data'!E197)))</f>
        <v/>
      </c>
      <c r="BY203" s="272" t="str">
        <f ca="true">+IF(OFFSET('Water Data'!$F$27,0,10*ROW('Water Data'!F197))="","",OFFSET('Water Data'!$F$27,0,10*ROW('Water Data'!F197)))</f>
        <v/>
      </c>
      <c r="BZ203" s="272" t="str">
        <f ca="true">+IF(OFFSET('Water Data'!$F$28,0,10*ROW('Water Data'!F197))="","",OFFSET('Water Data'!$F$28,0,10*ROW('Water Data'!F197)))</f>
        <v/>
      </c>
      <c r="CA203" s="272" t="str">
        <f ca="true">+IF(OFFSET('Water Data'!$F$29,0,10*ROW('Water Data'!F197))="","",OFFSET('Water Data'!$F$29,0,10*ROW('Water Data'!F197)))</f>
        <v/>
      </c>
      <c r="CB203" s="272" t="str">
        <f ca="true">+IF(OFFSET('Water Data'!$G$27,0,10*ROW('Water Data'!G197))="","",OFFSET('Water Data'!$G$27,0,10*ROW('Water Data'!G197)))</f>
        <v/>
      </c>
      <c r="CC203" s="272" t="str">
        <f ca="true">+IF(OFFSET('Water Data'!$G$28,0,10*ROW('Water Data'!G197))="","",OFFSET('Water Data'!$G$28,0,10*ROW('Water Data'!G197)))</f>
        <v/>
      </c>
      <c r="CD203" s="272" t="str">
        <f ca="true">+IF(OFFSET('Water Data'!$G$29,0,10*ROW('Water Data'!G197))="","",OFFSET('Water Data'!$G$29,0,10*ROW('Water Data'!G197)))</f>
        <v/>
      </c>
      <c r="CE203" s="272" t="str">
        <f ca="true">+IF(OFFSET('Water Data'!$H$27,0,10*ROW('Water Data'!H197))="","",OFFSET('Water Data'!$H$27,0,10*ROW('Water Data'!H197)))</f>
        <v/>
      </c>
      <c r="CF203" s="272" t="str">
        <f ca="true">+IF(OFFSET('Water Data'!$H$28,0,10*ROW('Water Data'!H197))="","",OFFSET('Water Data'!$H$28,0,10*ROW('Water Data'!H197)))</f>
        <v/>
      </c>
      <c r="CG203" s="272" t="str">
        <f ca="true">+IF(OFFSET('Water Data'!$H$29,0,10*ROW('Water Data'!H197))="","",OFFSET('Water Data'!$H$29,0,10*ROW('Water Data'!H197)))</f>
        <v/>
      </c>
      <c r="CH203" s="272" t="str">
        <f ca="true">+IF(OFFSET('Water Data'!$I$27,0,10*ROW('Water Data'!I197))="","",OFFSET('Water Data'!$I$27,0,10*ROW('Water Data'!I197)))</f>
        <v/>
      </c>
      <c r="CI203" s="272" t="str">
        <f ca="true">+IF(OFFSET('Water Data'!$I$28,0,10*ROW('Water Data'!I197))="","",OFFSET('Water Data'!$I$28,0,10*ROW('Water Data'!I197)))</f>
        <v/>
      </c>
      <c r="CJ203" s="272" t="str">
        <f ca="true">+IF(OFFSET('Water Data'!$I$29,0,10*ROW('Water Data'!I197))="","",OFFSET('Water Data'!$I$29,0,10*ROW('Water Data'!I197)))</f>
        <v/>
      </c>
      <c r="CK203" s="272" t="str">
        <f ca="true">+IF(OFFSET('Sanitation Data'!$D$28,0,10*ROW('Sanitation Data'!D197))="","",OFFSET('Sanitation Data'!$D$28,0,10*ROW('Sanitation Data'!D197)))</f>
        <v/>
      </c>
      <c r="CL203" s="272" t="str">
        <f ca="true">+IF(OFFSET('Sanitation Data'!$D$29,0,10*ROW('Sanitation Data'!D197))="","",OFFSET('Sanitation Data'!$D$29,0,10*ROW('Sanitation Data'!D197)))</f>
        <v/>
      </c>
      <c r="CM203" s="272" t="str">
        <f ca="true">+IF(OFFSET('Sanitation Data'!$D$30,0,10*ROW('Sanitation Data'!D197))="","",OFFSET('Sanitation Data'!$D$30,0,10*ROW('Sanitation Data'!D197)))</f>
        <v/>
      </c>
      <c r="CN203" s="272" t="str">
        <f ca="true">+IF(OFFSET('Sanitation Data'!$D$31,0,10*ROW('Sanitation Data'!D197))="","",OFFSET('Sanitation Data'!$D$31,0,10*ROW('Sanitation Data'!D197)))</f>
        <v/>
      </c>
      <c r="CO203" s="272" t="str">
        <f ca="true">+IF(OFFSET('Sanitation Data'!$D$32,0,10*ROW('Sanitation Data'!D197))="","",OFFSET('Sanitation Data'!$D$32,0,10*ROW('Sanitation Data'!D197)))</f>
        <v/>
      </c>
      <c r="CP203" s="272" t="str">
        <f ca="true">+IF(OFFSET('Sanitation Data'!$E$28,0,10*ROW('Sanitation Data'!E197))="","",OFFSET('Sanitation Data'!$E$28,0,10*ROW('Sanitation Data'!E197)))</f>
        <v/>
      </c>
      <c r="CQ203" s="272" t="str">
        <f ca="true">+IF(OFFSET('Sanitation Data'!$E$29,0,10*ROW('Sanitation Data'!E197))="","",OFFSET('Sanitation Data'!$E$29,0,10*ROW('Sanitation Data'!E197)))</f>
        <v/>
      </c>
      <c r="CR203" s="272" t="str">
        <f ca="true">+IF(OFFSET('Sanitation Data'!$E$30,0,10*ROW('Sanitation Data'!E197))="","",OFFSET('Sanitation Data'!$E$30,0,10*ROW('Sanitation Data'!E197)))</f>
        <v/>
      </c>
      <c r="CS203" s="272" t="str">
        <f ca="true">+IF(OFFSET('Sanitation Data'!$E$31,0,10*ROW('Sanitation Data'!E197))="","",OFFSET('Sanitation Data'!$E$31,0,10*ROW('Sanitation Data'!E197)))</f>
        <v/>
      </c>
      <c r="CT203" s="272" t="str">
        <f ca="true">+IF(OFFSET('Sanitation Data'!$E$32,0,10*ROW('Sanitation Data'!E197))="","",OFFSET('Sanitation Data'!$E$32,0,10*ROW('Sanitation Data'!E197)))</f>
        <v/>
      </c>
      <c r="CU203" s="272" t="str">
        <f ca="true">+IF(OFFSET('Sanitation Data'!$F$28,0,10*ROW('Sanitation Data'!F197))="","",OFFSET('Sanitation Data'!$F$28,0,10*ROW('Sanitation Data'!F197)))</f>
        <v/>
      </c>
      <c r="CV203" s="272" t="str">
        <f ca="true">+IF(OFFSET('Sanitation Data'!$F$29,0,10*ROW('Sanitation Data'!F197))="","",OFFSET('Sanitation Data'!$F$29,0,10*ROW('Sanitation Data'!F197)))</f>
        <v/>
      </c>
      <c r="CW203" s="272" t="str">
        <f ca="true">+IF(OFFSET('Sanitation Data'!$F$30,0,10*ROW('Sanitation Data'!F197))="","",OFFSET('Sanitation Data'!$F$30,0,10*ROW('Sanitation Data'!F197)))</f>
        <v/>
      </c>
      <c r="CX203" s="272" t="str">
        <f ca="true">+IF(OFFSET('Sanitation Data'!$F$31,0,10*ROW('Sanitation Data'!F197))="","",OFFSET('Sanitation Data'!$F$31,0,10*ROW('Sanitation Data'!F197)))</f>
        <v/>
      </c>
      <c r="CY203" s="272" t="str">
        <f ca="true">+IF(OFFSET('Sanitation Data'!$F$32,0,10*ROW('Sanitation Data'!F197))="","",OFFSET('Sanitation Data'!$F$32,0,10*ROW('Sanitation Data'!F197)))</f>
        <v/>
      </c>
      <c r="CZ203" s="272" t="str">
        <f ca="true">+IF(OFFSET('Sanitation Data'!$G$28,0,10*ROW('Sanitation Data'!G197))="","",OFFSET('Sanitation Data'!$G$28,0,10*ROW('Sanitation Data'!G197)))</f>
        <v/>
      </c>
      <c r="DA203" s="272" t="str">
        <f ca="true">+IF(OFFSET('Sanitation Data'!$G$29,0,10*ROW('Sanitation Data'!G197))="","",OFFSET('Sanitation Data'!$G$29,0,10*ROW('Sanitation Data'!G197)))</f>
        <v/>
      </c>
      <c r="DB203" s="272" t="str">
        <f ca="true">+IF(OFFSET('Sanitation Data'!$G$30,0,10*ROW('Sanitation Data'!G197))="","",OFFSET('Sanitation Data'!$G$30,0,10*ROW('Sanitation Data'!G197)))</f>
        <v/>
      </c>
      <c r="DC203" s="272" t="str">
        <f ca="true">+IF(OFFSET('Sanitation Data'!$G$31,0,10*ROW('Sanitation Data'!G197))="","",OFFSET('Sanitation Data'!$G$31,0,10*ROW('Sanitation Data'!G197)))</f>
        <v/>
      </c>
      <c r="DD203" s="272" t="str">
        <f ca="true">+IF(OFFSET('Sanitation Data'!$G$32,0,10*ROW('Sanitation Data'!G197))="","",OFFSET('Sanitation Data'!$G$32,0,10*ROW('Sanitation Data'!G197)))</f>
        <v/>
      </c>
      <c r="DE203" s="272" t="str">
        <f ca="true">+IF(OFFSET('Sanitation Data'!$H$28,0,10*ROW('Sanitation Data'!H197))="","",OFFSET('Sanitation Data'!$H$28,0,10*ROW('Sanitation Data'!H197)))</f>
        <v/>
      </c>
      <c r="DF203" s="272" t="str">
        <f ca="true">+IF(OFFSET('Sanitation Data'!$H$29,0,10*ROW('Sanitation Data'!H197))="","",OFFSET('Sanitation Data'!$H$29,0,10*ROW('Sanitation Data'!H197)))</f>
        <v/>
      </c>
      <c r="DG203" s="272" t="str">
        <f ca="true">+IF(OFFSET('Sanitation Data'!$H$30,0,10*ROW('Sanitation Data'!H197))="","",OFFSET('Sanitation Data'!$H$30,0,10*ROW('Sanitation Data'!H197)))</f>
        <v/>
      </c>
      <c r="DH203" s="272" t="str">
        <f ca="true">+IF(OFFSET('Sanitation Data'!$H$31,0,10*ROW('Sanitation Data'!H197))="","",OFFSET('Sanitation Data'!$H$31,0,10*ROW('Sanitation Data'!H197)))</f>
        <v/>
      </c>
      <c r="DI203" s="272" t="str">
        <f ca="true">+IF(OFFSET('Sanitation Data'!$H$32,0,10*ROW('Sanitation Data'!H197))="","",OFFSET('Sanitation Data'!$H$32,0,10*ROW('Sanitation Data'!H197)))</f>
        <v/>
      </c>
      <c r="DJ203" s="272" t="str">
        <f ca="true">+IF(OFFSET('Sanitation Data'!$I$28,0,10*ROW('Sanitation Data'!I197))="","",OFFSET('Sanitation Data'!$I$28,0,10*ROW('Sanitation Data'!I197)))</f>
        <v/>
      </c>
      <c r="DK203" s="272" t="str">
        <f ca="true">+IF(OFFSET('Sanitation Data'!$I$29,0,10*ROW('Sanitation Data'!I197))="","",OFFSET('Sanitation Data'!$I$29,0,10*ROW('Sanitation Data'!I197)))</f>
        <v/>
      </c>
      <c r="DL203" s="272" t="str">
        <f ca="true">+IF(OFFSET('Sanitation Data'!$I$30,0,10*ROW('Sanitation Data'!I197))="","",OFFSET('Sanitation Data'!$I$30,0,10*ROW('Sanitation Data'!I197)))</f>
        <v/>
      </c>
      <c r="DM203" s="272" t="str">
        <f ca="true">+IF(OFFSET('Sanitation Data'!$I$31,0,10*ROW('Sanitation Data'!I197))="","",OFFSET('Sanitation Data'!$I$31,0,10*ROW('Sanitation Data'!I197)))</f>
        <v/>
      </c>
      <c r="DN203" s="272" t="str">
        <f ca="true">+IF(OFFSET('Sanitation Data'!$I$32,0,10*ROW('Sanitation Data'!I197))="","",OFFSET('Sanitation Data'!$I$32,0,10*ROW('Sanitation Data'!I197)))</f>
        <v/>
      </c>
      <c r="DO203" s="272" t="str">
        <f ca="true">+IF(OFFSET('Hygiene Data'!$D$11,0,10*ROW('Hygiene Data'!D197))="","",OFFSET('Hygiene Data'!$D$11,0,10*ROW('Hygiene Data'!D197)))</f>
        <v/>
      </c>
      <c r="DP203" s="272" t="str">
        <f ca="true">+IF(OFFSET('Hygiene Data'!$D$12,0,10*ROW('Hygiene Data'!D197))="","",OFFSET('Hygiene Data'!$D$12,0,10*ROW('Hygiene Data'!D197)))</f>
        <v/>
      </c>
      <c r="DQ203" s="272" t="str">
        <f ca="true">+IF(OFFSET('Hygiene Data'!$D$13,0,10*ROW('Hygiene Data'!D197))="","",OFFSET('Hygiene Data'!$D$13,0,10*ROW('Hygiene Data'!D197)))</f>
        <v/>
      </c>
      <c r="DR203" s="272" t="str">
        <f ca="true">+IF(OFFSET('Hygiene Data'!$E$11,0,10*ROW('Hygiene Data'!E197))="","",OFFSET('Hygiene Data'!$E$11,0,10*ROW('Hygiene Data'!E197)))</f>
        <v/>
      </c>
      <c r="DS203" s="272" t="str">
        <f ca="true">+IF(OFFSET('Hygiene Data'!$E$12,0,10*ROW('Hygiene Data'!E197))="","",OFFSET('Hygiene Data'!$E$12,0,10*ROW('Hygiene Data'!E197)))</f>
        <v/>
      </c>
      <c r="DT203" s="272" t="str">
        <f ca="true">+IF(OFFSET('Hygiene Data'!$E$13,0,10*ROW('Hygiene Data'!E197))="","",OFFSET('Hygiene Data'!$E$13,0,10*ROW('Hygiene Data'!E197)))</f>
        <v/>
      </c>
      <c r="DU203" s="272" t="str">
        <f ca="true">+IF(OFFSET('Hygiene Data'!$F$11,0,10*ROW('Hygiene Data'!F197))="","",OFFSET('Hygiene Data'!$F$11,0,10*ROW('Hygiene Data'!F197)))</f>
        <v/>
      </c>
      <c r="DV203" s="272" t="str">
        <f ca="true">+IF(OFFSET('Hygiene Data'!$F$12,0,10*ROW('Hygiene Data'!F197))="","",OFFSET('Hygiene Data'!$F$12,0,10*ROW('Hygiene Data'!F197)))</f>
        <v/>
      </c>
      <c r="DW203" s="272" t="str">
        <f ca="true">+IF(OFFSET('Hygiene Data'!$F$13,0,10*ROW('Hygiene Data'!F197))="","",OFFSET('Hygiene Data'!$F$13,0,10*ROW('Hygiene Data'!F197)))</f>
        <v/>
      </c>
      <c r="DX203" s="272" t="str">
        <f ca="true">+IF(OFFSET('Hygiene Data'!$G$11,0,10*ROW('Hygiene Data'!G197))="","",OFFSET('Hygiene Data'!$G$11,0,10*ROW('Hygiene Data'!G197)))</f>
        <v/>
      </c>
      <c r="DY203" s="272" t="str">
        <f ca="true">+IF(OFFSET('Hygiene Data'!$G$12,0,10*ROW('Hygiene Data'!G197))="","",OFFSET('Hygiene Data'!$G$12,0,10*ROW('Hygiene Data'!G197)))</f>
        <v/>
      </c>
      <c r="DZ203" s="272" t="str">
        <f ca="true">+IF(OFFSET('Hygiene Data'!$G$13,0,10*ROW('Hygiene Data'!G197))="","",OFFSET('Hygiene Data'!$G$13,0,10*ROW('Hygiene Data'!G197)))</f>
        <v/>
      </c>
      <c r="EA203" s="272" t="str">
        <f ca="true">+IF(OFFSET('Hygiene Data'!$H$11,0,10*ROW('Hygiene Data'!H197))="","",OFFSET('Hygiene Data'!$H$11,0,10*ROW('Hygiene Data'!H197)))</f>
        <v/>
      </c>
      <c r="EB203" s="272" t="str">
        <f ca="true">+IF(OFFSET('Hygiene Data'!$H$12,0,10*ROW('Hygiene Data'!H197))="","",OFFSET('Hygiene Data'!$H$12,0,10*ROW('Hygiene Data'!H197)))</f>
        <v/>
      </c>
      <c r="EC203" s="272" t="str">
        <f ca="true">+IF(OFFSET('Hygiene Data'!$H$13,0,10*ROW('Hygiene Data'!H197))="","",OFFSET('Hygiene Data'!$H$13,0,10*ROW('Hygiene Data'!H197)))</f>
        <v/>
      </c>
      <c r="ED203" s="272" t="str">
        <f ca="true">+IF(OFFSET('Hygiene Data'!$I$11,0,10*ROW('Hygiene Data'!I197))="","",OFFSET('Hygiene Data'!$I$11,0,10*ROW('Hygiene Data'!I197)))</f>
        <v/>
      </c>
      <c r="EE203" s="272" t="str">
        <f ca="true">+IF(OFFSET('Hygiene Data'!$I$12,0,10*ROW('Hygiene Data'!I197))="","",OFFSET('Hygiene Data'!$I$12,0,10*ROW('Hygiene Data'!I197)))</f>
        <v/>
      </c>
      <c r="EF203" s="272" t="str">
        <f ca="true">+IF(OFFSET('Hygiene Data'!$I$13,0,10*ROW('Hygiene Data'!I197))="","",OFFSET('Hygiene Data'!$I$13,0,10*ROW('Hygiene Data'!I197)))</f>
        <v/>
      </c>
    </row>
    <row xmlns:x14ac="http://schemas.microsoft.com/office/spreadsheetml/2009/9/ac" r="204" x14ac:dyDescent="0.2">
      <c r="A204" s="36" t="str">
        <f ca="true">+IF(OFFSET('Water Data'!$B$2,0,10*ROW('Water Data'!E198))="","",OFFSET('Water Data'!$B$2,0,10*ROW('Water Data'!E198)))</f>
        <v/>
      </c>
      <c r="B204" s="36" t="str">
        <f ca="true">+IF(OFFSET('Water Data'!$C$2,0,10*ROW('Water Data'!F198))="","",OFFSET('Water Data'!$C$2,0,10*ROW('Water Data'!F198)))</f>
        <v/>
      </c>
      <c r="C204" s="328" t="str">
        <f t="shared" ca="true" si="3"/>
        <v/>
      </c>
      <c r="D204" s="93"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93"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93"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93"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93"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93"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93"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93"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93"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93"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93"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93"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93"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93"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93"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93"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93"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93"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94"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94"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94"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94"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94"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94"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94"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94"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94"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94"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94"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94"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94"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94"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94"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94"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94"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94"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94"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94"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94"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94"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94"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94"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94"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94"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94"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94"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94"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94"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95"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95"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95"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95"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95"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95"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95"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95"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95"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95"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95"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95"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95"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95"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95"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95"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95"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95"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72"/>
      <c r="BS204" s="272" t="str">
        <f ca="true">+IF(OFFSET('Water Data'!$D$27,0,10*ROW('Water Data'!D198))="","",OFFSET('Water Data'!$D$27,0,10*ROW('Water Data'!D198)))</f>
        <v/>
      </c>
      <c r="BT204" s="272" t="str">
        <f ca="true">+IF(OFFSET('Water Data'!$D$28,0,10*ROW('Water Data'!D198))="","",OFFSET('Water Data'!$D$28,0,10*ROW('Water Data'!D198)))</f>
        <v/>
      </c>
      <c r="BU204" s="272" t="str">
        <f ca="true">+IF(OFFSET('Water Data'!$D$29,0,10*ROW('Water Data'!D198))="","",OFFSET('Water Data'!$D$29,0,10*ROW('Water Data'!D198)))</f>
        <v/>
      </c>
      <c r="BV204" s="272" t="str">
        <f ca="true">+IF(OFFSET('Water Data'!$E$27,0,10*ROW('Water Data'!E198))="","",OFFSET('Water Data'!$E$27,0,10*ROW('Water Data'!E198)))</f>
        <v/>
      </c>
      <c r="BW204" s="272" t="str">
        <f ca="true">+IF(OFFSET('Water Data'!$E$28,0,10*ROW('Water Data'!E198))="","",OFFSET('Water Data'!$E$28,0,10*ROW('Water Data'!E198)))</f>
        <v/>
      </c>
      <c r="BX204" s="272" t="str">
        <f ca="true">+IF(OFFSET('Water Data'!$E$29,0,10*ROW('Water Data'!E198))="","",OFFSET('Water Data'!$E$29,0,10*ROW('Water Data'!E198)))</f>
        <v/>
      </c>
      <c r="BY204" s="272" t="str">
        <f ca="true">+IF(OFFSET('Water Data'!$F$27,0,10*ROW('Water Data'!F198))="","",OFFSET('Water Data'!$F$27,0,10*ROW('Water Data'!F198)))</f>
        <v/>
      </c>
      <c r="BZ204" s="272" t="str">
        <f ca="true">+IF(OFFSET('Water Data'!$F$28,0,10*ROW('Water Data'!F198))="","",OFFSET('Water Data'!$F$28,0,10*ROW('Water Data'!F198)))</f>
        <v/>
      </c>
      <c r="CA204" s="272" t="str">
        <f ca="true">+IF(OFFSET('Water Data'!$F$29,0,10*ROW('Water Data'!F198))="","",OFFSET('Water Data'!$F$29,0,10*ROW('Water Data'!F198)))</f>
        <v/>
      </c>
      <c r="CB204" s="272" t="str">
        <f ca="true">+IF(OFFSET('Water Data'!$G$27,0,10*ROW('Water Data'!G198))="","",OFFSET('Water Data'!$G$27,0,10*ROW('Water Data'!G198)))</f>
        <v/>
      </c>
      <c r="CC204" s="272" t="str">
        <f ca="true">+IF(OFFSET('Water Data'!$G$28,0,10*ROW('Water Data'!G198))="","",OFFSET('Water Data'!$G$28,0,10*ROW('Water Data'!G198)))</f>
        <v/>
      </c>
      <c r="CD204" s="272" t="str">
        <f ca="true">+IF(OFFSET('Water Data'!$G$29,0,10*ROW('Water Data'!G198))="","",OFFSET('Water Data'!$G$29,0,10*ROW('Water Data'!G198)))</f>
        <v/>
      </c>
      <c r="CE204" s="272" t="str">
        <f ca="true">+IF(OFFSET('Water Data'!$H$27,0,10*ROW('Water Data'!H198))="","",OFFSET('Water Data'!$H$27,0,10*ROW('Water Data'!H198)))</f>
        <v/>
      </c>
      <c r="CF204" s="272" t="str">
        <f ca="true">+IF(OFFSET('Water Data'!$H$28,0,10*ROW('Water Data'!H198))="","",OFFSET('Water Data'!$H$28,0,10*ROW('Water Data'!H198)))</f>
        <v/>
      </c>
      <c r="CG204" s="272" t="str">
        <f ca="true">+IF(OFFSET('Water Data'!$H$29,0,10*ROW('Water Data'!H198))="","",OFFSET('Water Data'!$H$29,0,10*ROW('Water Data'!H198)))</f>
        <v/>
      </c>
      <c r="CH204" s="272" t="str">
        <f ca="true">+IF(OFFSET('Water Data'!$I$27,0,10*ROW('Water Data'!I198))="","",OFFSET('Water Data'!$I$27,0,10*ROW('Water Data'!I198)))</f>
        <v/>
      </c>
      <c r="CI204" s="272" t="str">
        <f ca="true">+IF(OFFSET('Water Data'!$I$28,0,10*ROW('Water Data'!I198))="","",OFFSET('Water Data'!$I$28,0,10*ROW('Water Data'!I198)))</f>
        <v/>
      </c>
      <c r="CJ204" s="272" t="str">
        <f ca="true">+IF(OFFSET('Water Data'!$I$29,0,10*ROW('Water Data'!I198))="","",OFFSET('Water Data'!$I$29,0,10*ROW('Water Data'!I198)))</f>
        <v/>
      </c>
      <c r="CK204" s="272" t="str">
        <f ca="true">+IF(OFFSET('Sanitation Data'!$D$28,0,10*ROW('Sanitation Data'!D198))="","",OFFSET('Sanitation Data'!$D$28,0,10*ROW('Sanitation Data'!D198)))</f>
        <v/>
      </c>
      <c r="CL204" s="272" t="str">
        <f ca="true">+IF(OFFSET('Sanitation Data'!$D$29,0,10*ROW('Sanitation Data'!D198))="","",OFFSET('Sanitation Data'!$D$29,0,10*ROW('Sanitation Data'!D198)))</f>
        <v/>
      </c>
      <c r="CM204" s="272" t="str">
        <f ca="true">+IF(OFFSET('Sanitation Data'!$D$30,0,10*ROW('Sanitation Data'!D198))="","",OFFSET('Sanitation Data'!$D$30,0,10*ROW('Sanitation Data'!D198)))</f>
        <v/>
      </c>
      <c r="CN204" s="272" t="str">
        <f ca="true">+IF(OFFSET('Sanitation Data'!$D$31,0,10*ROW('Sanitation Data'!D198))="","",OFFSET('Sanitation Data'!$D$31,0,10*ROW('Sanitation Data'!D198)))</f>
        <v/>
      </c>
      <c r="CO204" s="272" t="str">
        <f ca="true">+IF(OFFSET('Sanitation Data'!$D$32,0,10*ROW('Sanitation Data'!D198))="","",OFFSET('Sanitation Data'!$D$32,0,10*ROW('Sanitation Data'!D198)))</f>
        <v/>
      </c>
      <c r="CP204" s="272" t="str">
        <f ca="true">+IF(OFFSET('Sanitation Data'!$E$28,0,10*ROW('Sanitation Data'!E198))="","",OFFSET('Sanitation Data'!$E$28,0,10*ROW('Sanitation Data'!E198)))</f>
        <v/>
      </c>
      <c r="CQ204" s="272" t="str">
        <f ca="true">+IF(OFFSET('Sanitation Data'!$E$29,0,10*ROW('Sanitation Data'!E198))="","",OFFSET('Sanitation Data'!$E$29,0,10*ROW('Sanitation Data'!E198)))</f>
        <v/>
      </c>
      <c r="CR204" s="272" t="str">
        <f ca="true">+IF(OFFSET('Sanitation Data'!$E$30,0,10*ROW('Sanitation Data'!E198))="","",OFFSET('Sanitation Data'!$E$30,0,10*ROW('Sanitation Data'!E198)))</f>
        <v/>
      </c>
      <c r="CS204" s="272" t="str">
        <f ca="true">+IF(OFFSET('Sanitation Data'!$E$31,0,10*ROW('Sanitation Data'!E198))="","",OFFSET('Sanitation Data'!$E$31,0,10*ROW('Sanitation Data'!E198)))</f>
        <v/>
      </c>
      <c r="CT204" s="272" t="str">
        <f ca="true">+IF(OFFSET('Sanitation Data'!$E$32,0,10*ROW('Sanitation Data'!E198))="","",OFFSET('Sanitation Data'!$E$32,0,10*ROW('Sanitation Data'!E198)))</f>
        <v/>
      </c>
      <c r="CU204" s="272" t="str">
        <f ca="true">+IF(OFFSET('Sanitation Data'!$F$28,0,10*ROW('Sanitation Data'!F198))="","",OFFSET('Sanitation Data'!$F$28,0,10*ROW('Sanitation Data'!F198)))</f>
        <v/>
      </c>
      <c r="CV204" s="272" t="str">
        <f ca="true">+IF(OFFSET('Sanitation Data'!$F$29,0,10*ROW('Sanitation Data'!F198))="","",OFFSET('Sanitation Data'!$F$29,0,10*ROW('Sanitation Data'!F198)))</f>
        <v/>
      </c>
      <c r="CW204" s="272" t="str">
        <f ca="true">+IF(OFFSET('Sanitation Data'!$F$30,0,10*ROW('Sanitation Data'!F198))="","",OFFSET('Sanitation Data'!$F$30,0,10*ROW('Sanitation Data'!F198)))</f>
        <v/>
      </c>
      <c r="CX204" s="272" t="str">
        <f ca="true">+IF(OFFSET('Sanitation Data'!$F$31,0,10*ROW('Sanitation Data'!F198))="","",OFFSET('Sanitation Data'!$F$31,0,10*ROW('Sanitation Data'!F198)))</f>
        <v/>
      </c>
      <c r="CY204" s="272" t="str">
        <f ca="true">+IF(OFFSET('Sanitation Data'!$F$32,0,10*ROW('Sanitation Data'!F198))="","",OFFSET('Sanitation Data'!$F$32,0,10*ROW('Sanitation Data'!F198)))</f>
        <v/>
      </c>
      <c r="CZ204" s="272" t="str">
        <f ca="true">+IF(OFFSET('Sanitation Data'!$G$28,0,10*ROW('Sanitation Data'!G198))="","",OFFSET('Sanitation Data'!$G$28,0,10*ROW('Sanitation Data'!G198)))</f>
        <v/>
      </c>
      <c r="DA204" s="272" t="str">
        <f ca="true">+IF(OFFSET('Sanitation Data'!$G$29,0,10*ROW('Sanitation Data'!G198))="","",OFFSET('Sanitation Data'!$G$29,0,10*ROW('Sanitation Data'!G198)))</f>
        <v/>
      </c>
      <c r="DB204" s="272" t="str">
        <f ca="true">+IF(OFFSET('Sanitation Data'!$G$30,0,10*ROW('Sanitation Data'!G198))="","",OFFSET('Sanitation Data'!$G$30,0,10*ROW('Sanitation Data'!G198)))</f>
        <v/>
      </c>
      <c r="DC204" s="272" t="str">
        <f ca="true">+IF(OFFSET('Sanitation Data'!$G$31,0,10*ROW('Sanitation Data'!G198))="","",OFFSET('Sanitation Data'!$G$31,0,10*ROW('Sanitation Data'!G198)))</f>
        <v/>
      </c>
      <c r="DD204" s="272" t="str">
        <f ca="true">+IF(OFFSET('Sanitation Data'!$G$32,0,10*ROW('Sanitation Data'!G198))="","",OFFSET('Sanitation Data'!$G$32,0,10*ROW('Sanitation Data'!G198)))</f>
        <v/>
      </c>
      <c r="DE204" s="272" t="str">
        <f ca="true">+IF(OFFSET('Sanitation Data'!$H$28,0,10*ROW('Sanitation Data'!H198))="","",OFFSET('Sanitation Data'!$H$28,0,10*ROW('Sanitation Data'!H198)))</f>
        <v/>
      </c>
      <c r="DF204" s="272" t="str">
        <f ca="true">+IF(OFFSET('Sanitation Data'!$H$29,0,10*ROW('Sanitation Data'!H198))="","",OFFSET('Sanitation Data'!$H$29,0,10*ROW('Sanitation Data'!H198)))</f>
        <v/>
      </c>
      <c r="DG204" s="272" t="str">
        <f ca="true">+IF(OFFSET('Sanitation Data'!$H$30,0,10*ROW('Sanitation Data'!H198))="","",OFFSET('Sanitation Data'!$H$30,0,10*ROW('Sanitation Data'!H198)))</f>
        <v/>
      </c>
      <c r="DH204" s="272" t="str">
        <f ca="true">+IF(OFFSET('Sanitation Data'!$H$31,0,10*ROW('Sanitation Data'!H198))="","",OFFSET('Sanitation Data'!$H$31,0,10*ROW('Sanitation Data'!H198)))</f>
        <v/>
      </c>
      <c r="DI204" s="272" t="str">
        <f ca="true">+IF(OFFSET('Sanitation Data'!$H$32,0,10*ROW('Sanitation Data'!H198))="","",OFFSET('Sanitation Data'!$H$32,0,10*ROW('Sanitation Data'!H198)))</f>
        <v/>
      </c>
      <c r="DJ204" s="272" t="str">
        <f ca="true">+IF(OFFSET('Sanitation Data'!$I$28,0,10*ROW('Sanitation Data'!I198))="","",OFFSET('Sanitation Data'!$I$28,0,10*ROW('Sanitation Data'!I198)))</f>
        <v/>
      </c>
      <c r="DK204" s="272" t="str">
        <f ca="true">+IF(OFFSET('Sanitation Data'!$I$29,0,10*ROW('Sanitation Data'!I198))="","",OFFSET('Sanitation Data'!$I$29,0,10*ROW('Sanitation Data'!I198)))</f>
        <v/>
      </c>
      <c r="DL204" s="272" t="str">
        <f ca="true">+IF(OFFSET('Sanitation Data'!$I$30,0,10*ROW('Sanitation Data'!I198))="","",OFFSET('Sanitation Data'!$I$30,0,10*ROW('Sanitation Data'!I198)))</f>
        <v/>
      </c>
      <c r="DM204" s="272" t="str">
        <f ca="true">+IF(OFFSET('Sanitation Data'!$I$31,0,10*ROW('Sanitation Data'!I198))="","",OFFSET('Sanitation Data'!$I$31,0,10*ROW('Sanitation Data'!I198)))</f>
        <v/>
      </c>
      <c r="DN204" s="272" t="str">
        <f ca="true">+IF(OFFSET('Sanitation Data'!$I$32,0,10*ROW('Sanitation Data'!I198))="","",OFFSET('Sanitation Data'!$I$32,0,10*ROW('Sanitation Data'!I198)))</f>
        <v/>
      </c>
      <c r="DO204" s="272" t="str">
        <f ca="true">+IF(OFFSET('Hygiene Data'!$D$11,0,10*ROW('Hygiene Data'!D198))="","",OFFSET('Hygiene Data'!$D$11,0,10*ROW('Hygiene Data'!D198)))</f>
        <v/>
      </c>
      <c r="DP204" s="272" t="str">
        <f ca="true">+IF(OFFSET('Hygiene Data'!$D$12,0,10*ROW('Hygiene Data'!D198))="","",OFFSET('Hygiene Data'!$D$12,0,10*ROW('Hygiene Data'!D198)))</f>
        <v/>
      </c>
      <c r="DQ204" s="272" t="str">
        <f ca="true">+IF(OFFSET('Hygiene Data'!$D$13,0,10*ROW('Hygiene Data'!D198))="","",OFFSET('Hygiene Data'!$D$13,0,10*ROW('Hygiene Data'!D198)))</f>
        <v/>
      </c>
      <c r="DR204" s="272" t="str">
        <f ca="true">+IF(OFFSET('Hygiene Data'!$E$11,0,10*ROW('Hygiene Data'!E198))="","",OFFSET('Hygiene Data'!$E$11,0,10*ROW('Hygiene Data'!E198)))</f>
        <v/>
      </c>
      <c r="DS204" s="272" t="str">
        <f ca="true">+IF(OFFSET('Hygiene Data'!$E$12,0,10*ROW('Hygiene Data'!E198))="","",OFFSET('Hygiene Data'!$E$12,0,10*ROW('Hygiene Data'!E198)))</f>
        <v/>
      </c>
      <c r="DT204" s="272" t="str">
        <f ca="true">+IF(OFFSET('Hygiene Data'!$E$13,0,10*ROW('Hygiene Data'!E198))="","",OFFSET('Hygiene Data'!$E$13,0,10*ROW('Hygiene Data'!E198)))</f>
        <v/>
      </c>
      <c r="DU204" s="272" t="str">
        <f ca="true">+IF(OFFSET('Hygiene Data'!$F$11,0,10*ROW('Hygiene Data'!F198))="","",OFFSET('Hygiene Data'!$F$11,0,10*ROW('Hygiene Data'!F198)))</f>
        <v/>
      </c>
      <c r="DV204" s="272" t="str">
        <f ca="true">+IF(OFFSET('Hygiene Data'!$F$12,0,10*ROW('Hygiene Data'!F198))="","",OFFSET('Hygiene Data'!$F$12,0,10*ROW('Hygiene Data'!F198)))</f>
        <v/>
      </c>
      <c r="DW204" s="272" t="str">
        <f ca="true">+IF(OFFSET('Hygiene Data'!$F$13,0,10*ROW('Hygiene Data'!F198))="","",OFFSET('Hygiene Data'!$F$13,0,10*ROW('Hygiene Data'!F198)))</f>
        <v/>
      </c>
      <c r="DX204" s="272" t="str">
        <f ca="true">+IF(OFFSET('Hygiene Data'!$G$11,0,10*ROW('Hygiene Data'!G198))="","",OFFSET('Hygiene Data'!$G$11,0,10*ROW('Hygiene Data'!G198)))</f>
        <v/>
      </c>
      <c r="DY204" s="272" t="str">
        <f ca="true">+IF(OFFSET('Hygiene Data'!$G$12,0,10*ROW('Hygiene Data'!G198))="","",OFFSET('Hygiene Data'!$G$12,0,10*ROW('Hygiene Data'!G198)))</f>
        <v/>
      </c>
      <c r="DZ204" s="272" t="str">
        <f ca="true">+IF(OFFSET('Hygiene Data'!$G$13,0,10*ROW('Hygiene Data'!G198))="","",OFFSET('Hygiene Data'!$G$13,0,10*ROW('Hygiene Data'!G198)))</f>
        <v/>
      </c>
      <c r="EA204" s="272" t="str">
        <f ca="true">+IF(OFFSET('Hygiene Data'!$H$11,0,10*ROW('Hygiene Data'!H198))="","",OFFSET('Hygiene Data'!$H$11,0,10*ROW('Hygiene Data'!H198)))</f>
        <v/>
      </c>
      <c r="EB204" s="272" t="str">
        <f ca="true">+IF(OFFSET('Hygiene Data'!$H$12,0,10*ROW('Hygiene Data'!H198))="","",OFFSET('Hygiene Data'!$H$12,0,10*ROW('Hygiene Data'!H198)))</f>
        <v/>
      </c>
      <c r="EC204" s="272" t="str">
        <f ca="true">+IF(OFFSET('Hygiene Data'!$H$13,0,10*ROW('Hygiene Data'!H198))="","",OFFSET('Hygiene Data'!$H$13,0,10*ROW('Hygiene Data'!H198)))</f>
        <v/>
      </c>
      <c r="ED204" s="272" t="str">
        <f ca="true">+IF(OFFSET('Hygiene Data'!$I$11,0,10*ROW('Hygiene Data'!I198))="","",OFFSET('Hygiene Data'!$I$11,0,10*ROW('Hygiene Data'!I198)))</f>
        <v/>
      </c>
      <c r="EE204" s="272" t="str">
        <f ca="true">+IF(OFFSET('Hygiene Data'!$I$12,0,10*ROW('Hygiene Data'!I198))="","",OFFSET('Hygiene Data'!$I$12,0,10*ROW('Hygiene Data'!I198)))</f>
        <v/>
      </c>
      <c r="EF204" s="272" t="str">
        <f ca="true">+IF(OFFSET('Hygiene Data'!$I$13,0,10*ROW('Hygiene Data'!I198))="","",OFFSET('Hygiene Data'!$I$13,0,10*ROW('Hygiene Data'!I198)))</f>
        <v/>
      </c>
    </row>
    <row xmlns:x14ac="http://schemas.microsoft.com/office/spreadsheetml/2009/9/ac" r="205" x14ac:dyDescent="0.2">
      <c r="A205" s="36" t="str">
        <f ca="true">+IF(OFFSET('Water Data'!$B$2,0,10*ROW('Water Data'!E199))="","",OFFSET('Water Data'!$B$2,0,10*ROW('Water Data'!E199)))</f>
        <v/>
      </c>
      <c r="B205" s="36" t="str">
        <f ca="true">+IF(OFFSET('Water Data'!$C$2,0,10*ROW('Water Data'!F199))="","",OFFSET('Water Data'!$C$2,0,10*ROW('Water Data'!F199)))</f>
        <v/>
      </c>
      <c r="C205" s="328" t="str">
        <f t="shared" ca="true" si="3"/>
        <v/>
      </c>
      <c r="D205" s="93"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93"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93"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93"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93"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93"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93"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93"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93"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93"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93"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93"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93"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93"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93"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93"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93"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93"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94"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94"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94"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94"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94"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94"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94"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94"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94"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94"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94"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94"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94"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94"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94"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94"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94"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94"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94"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94"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94"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94"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94"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94"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94"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94"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94"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94"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94"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94"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95"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95"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95"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95"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95"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95"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95"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95"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95"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95"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95"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95"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95"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95"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95"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95"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95"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95"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72"/>
      <c r="BS205" s="272" t="str">
        <f ca="true">+IF(OFFSET('Water Data'!$D$27,0,10*ROW('Water Data'!D199))="","",OFFSET('Water Data'!$D$27,0,10*ROW('Water Data'!D199)))</f>
        <v/>
      </c>
      <c r="BT205" s="272" t="str">
        <f ca="true">+IF(OFFSET('Water Data'!$D$28,0,10*ROW('Water Data'!D199))="","",OFFSET('Water Data'!$D$28,0,10*ROW('Water Data'!D199)))</f>
        <v/>
      </c>
      <c r="BU205" s="272" t="str">
        <f ca="true">+IF(OFFSET('Water Data'!$D$29,0,10*ROW('Water Data'!D199))="","",OFFSET('Water Data'!$D$29,0,10*ROW('Water Data'!D199)))</f>
        <v/>
      </c>
      <c r="BV205" s="272" t="str">
        <f ca="true">+IF(OFFSET('Water Data'!$E$27,0,10*ROW('Water Data'!E199))="","",OFFSET('Water Data'!$E$27,0,10*ROW('Water Data'!E199)))</f>
        <v/>
      </c>
      <c r="BW205" s="272" t="str">
        <f ca="true">+IF(OFFSET('Water Data'!$E$28,0,10*ROW('Water Data'!E199))="","",OFFSET('Water Data'!$E$28,0,10*ROW('Water Data'!E199)))</f>
        <v/>
      </c>
      <c r="BX205" s="272" t="str">
        <f ca="true">+IF(OFFSET('Water Data'!$E$29,0,10*ROW('Water Data'!E199))="","",OFFSET('Water Data'!$E$29,0,10*ROW('Water Data'!E199)))</f>
        <v/>
      </c>
      <c r="BY205" s="272" t="str">
        <f ca="true">+IF(OFFSET('Water Data'!$F$27,0,10*ROW('Water Data'!F199))="","",OFFSET('Water Data'!$F$27,0,10*ROW('Water Data'!F199)))</f>
        <v/>
      </c>
      <c r="BZ205" s="272" t="str">
        <f ca="true">+IF(OFFSET('Water Data'!$F$28,0,10*ROW('Water Data'!F199))="","",OFFSET('Water Data'!$F$28,0,10*ROW('Water Data'!F199)))</f>
        <v/>
      </c>
      <c r="CA205" s="272" t="str">
        <f ca="true">+IF(OFFSET('Water Data'!$F$29,0,10*ROW('Water Data'!F199))="","",OFFSET('Water Data'!$F$29,0,10*ROW('Water Data'!F199)))</f>
        <v/>
      </c>
      <c r="CB205" s="272" t="str">
        <f ca="true">+IF(OFFSET('Water Data'!$G$27,0,10*ROW('Water Data'!G199))="","",OFFSET('Water Data'!$G$27,0,10*ROW('Water Data'!G199)))</f>
        <v/>
      </c>
      <c r="CC205" s="272" t="str">
        <f ca="true">+IF(OFFSET('Water Data'!$G$28,0,10*ROW('Water Data'!G199))="","",OFFSET('Water Data'!$G$28,0,10*ROW('Water Data'!G199)))</f>
        <v/>
      </c>
      <c r="CD205" s="272" t="str">
        <f ca="true">+IF(OFFSET('Water Data'!$G$29,0,10*ROW('Water Data'!G199))="","",OFFSET('Water Data'!$G$29,0,10*ROW('Water Data'!G199)))</f>
        <v/>
      </c>
      <c r="CE205" s="272" t="str">
        <f ca="true">+IF(OFFSET('Water Data'!$H$27,0,10*ROW('Water Data'!H199))="","",OFFSET('Water Data'!$H$27,0,10*ROW('Water Data'!H199)))</f>
        <v/>
      </c>
      <c r="CF205" s="272" t="str">
        <f ca="true">+IF(OFFSET('Water Data'!$H$28,0,10*ROW('Water Data'!H199))="","",OFFSET('Water Data'!$H$28,0,10*ROW('Water Data'!H199)))</f>
        <v/>
      </c>
      <c r="CG205" s="272" t="str">
        <f ca="true">+IF(OFFSET('Water Data'!$H$29,0,10*ROW('Water Data'!H199))="","",OFFSET('Water Data'!$H$29,0,10*ROW('Water Data'!H199)))</f>
        <v/>
      </c>
      <c r="CH205" s="272" t="str">
        <f ca="true">+IF(OFFSET('Water Data'!$I$27,0,10*ROW('Water Data'!I199))="","",OFFSET('Water Data'!$I$27,0,10*ROW('Water Data'!I199)))</f>
        <v/>
      </c>
      <c r="CI205" s="272" t="str">
        <f ca="true">+IF(OFFSET('Water Data'!$I$28,0,10*ROW('Water Data'!I199))="","",OFFSET('Water Data'!$I$28,0,10*ROW('Water Data'!I199)))</f>
        <v/>
      </c>
      <c r="CJ205" s="272" t="str">
        <f ca="true">+IF(OFFSET('Water Data'!$I$29,0,10*ROW('Water Data'!I199))="","",OFFSET('Water Data'!$I$29,0,10*ROW('Water Data'!I199)))</f>
        <v/>
      </c>
      <c r="CK205" s="272" t="str">
        <f ca="true">+IF(OFFSET('Sanitation Data'!$D$28,0,10*ROW('Sanitation Data'!D199))="","",OFFSET('Sanitation Data'!$D$28,0,10*ROW('Sanitation Data'!D199)))</f>
        <v/>
      </c>
      <c r="CL205" s="272" t="str">
        <f ca="true">+IF(OFFSET('Sanitation Data'!$D$29,0,10*ROW('Sanitation Data'!D199))="","",OFFSET('Sanitation Data'!$D$29,0,10*ROW('Sanitation Data'!D199)))</f>
        <v/>
      </c>
      <c r="CM205" s="272" t="str">
        <f ca="true">+IF(OFFSET('Sanitation Data'!$D$30,0,10*ROW('Sanitation Data'!D199))="","",OFFSET('Sanitation Data'!$D$30,0,10*ROW('Sanitation Data'!D199)))</f>
        <v/>
      </c>
      <c r="CN205" s="272" t="str">
        <f ca="true">+IF(OFFSET('Sanitation Data'!$D$31,0,10*ROW('Sanitation Data'!D199))="","",OFFSET('Sanitation Data'!$D$31,0,10*ROW('Sanitation Data'!D199)))</f>
        <v/>
      </c>
      <c r="CO205" s="272" t="str">
        <f ca="true">+IF(OFFSET('Sanitation Data'!$D$32,0,10*ROW('Sanitation Data'!D199))="","",OFFSET('Sanitation Data'!$D$32,0,10*ROW('Sanitation Data'!D199)))</f>
        <v/>
      </c>
      <c r="CP205" s="272" t="str">
        <f ca="true">+IF(OFFSET('Sanitation Data'!$E$28,0,10*ROW('Sanitation Data'!E199))="","",OFFSET('Sanitation Data'!$E$28,0,10*ROW('Sanitation Data'!E199)))</f>
        <v/>
      </c>
      <c r="CQ205" s="272" t="str">
        <f ca="true">+IF(OFFSET('Sanitation Data'!$E$29,0,10*ROW('Sanitation Data'!E199))="","",OFFSET('Sanitation Data'!$E$29,0,10*ROW('Sanitation Data'!E199)))</f>
        <v/>
      </c>
      <c r="CR205" s="272" t="str">
        <f ca="true">+IF(OFFSET('Sanitation Data'!$E$30,0,10*ROW('Sanitation Data'!E199))="","",OFFSET('Sanitation Data'!$E$30,0,10*ROW('Sanitation Data'!E199)))</f>
        <v/>
      </c>
      <c r="CS205" s="272" t="str">
        <f ca="true">+IF(OFFSET('Sanitation Data'!$E$31,0,10*ROW('Sanitation Data'!E199))="","",OFFSET('Sanitation Data'!$E$31,0,10*ROW('Sanitation Data'!E199)))</f>
        <v/>
      </c>
      <c r="CT205" s="272" t="str">
        <f ca="true">+IF(OFFSET('Sanitation Data'!$E$32,0,10*ROW('Sanitation Data'!E199))="","",OFFSET('Sanitation Data'!$E$32,0,10*ROW('Sanitation Data'!E199)))</f>
        <v/>
      </c>
      <c r="CU205" s="272" t="str">
        <f ca="true">+IF(OFFSET('Sanitation Data'!$F$28,0,10*ROW('Sanitation Data'!F199))="","",OFFSET('Sanitation Data'!$F$28,0,10*ROW('Sanitation Data'!F199)))</f>
        <v/>
      </c>
      <c r="CV205" s="272" t="str">
        <f ca="true">+IF(OFFSET('Sanitation Data'!$F$29,0,10*ROW('Sanitation Data'!F199))="","",OFFSET('Sanitation Data'!$F$29,0,10*ROW('Sanitation Data'!F199)))</f>
        <v/>
      </c>
      <c r="CW205" s="272" t="str">
        <f ca="true">+IF(OFFSET('Sanitation Data'!$F$30,0,10*ROW('Sanitation Data'!F199))="","",OFFSET('Sanitation Data'!$F$30,0,10*ROW('Sanitation Data'!F199)))</f>
        <v/>
      </c>
      <c r="CX205" s="272" t="str">
        <f ca="true">+IF(OFFSET('Sanitation Data'!$F$31,0,10*ROW('Sanitation Data'!F199))="","",OFFSET('Sanitation Data'!$F$31,0,10*ROW('Sanitation Data'!F199)))</f>
        <v/>
      </c>
      <c r="CY205" s="272" t="str">
        <f ca="true">+IF(OFFSET('Sanitation Data'!$F$32,0,10*ROW('Sanitation Data'!F199))="","",OFFSET('Sanitation Data'!$F$32,0,10*ROW('Sanitation Data'!F199)))</f>
        <v/>
      </c>
      <c r="CZ205" s="272" t="str">
        <f ca="true">+IF(OFFSET('Sanitation Data'!$G$28,0,10*ROW('Sanitation Data'!G199))="","",OFFSET('Sanitation Data'!$G$28,0,10*ROW('Sanitation Data'!G199)))</f>
        <v/>
      </c>
      <c r="DA205" s="272" t="str">
        <f ca="true">+IF(OFFSET('Sanitation Data'!$G$29,0,10*ROW('Sanitation Data'!G199))="","",OFFSET('Sanitation Data'!$G$29,0,10*ROW('Sanitation Data'!G199)))</f>
        <v/>
      </c>
      <c r="DB205" s="272" t="str">
        <f ca="true">+IF(OFFSET('Sanitation Data'!$G$30,0,10*ROW('Sanitation Data'!G199))="","",OFFSET('Sanitation Data'!$G$30,0,10*ROW('Sanitation Data'!G199)))</f>
        <v/>
      </c>
      <c r="DC205" s="272" t="str">
        <f ca="true">+IF(OFFSET('Sanitation Data'!$G$31,0,10*ROW('Sanitation Data'!G199))="","",OFFSET('Sanitation Data'!$G$31,0,10*ROW('Sanitation Data'!G199)))</f>
        <v/>
      </c>
      <c r="DD205" s="272" t="str">
        <f ca="true">+IF(OFFSET('Sanitation Data'!$G$32,0,10*ROW('Sanitation Data'!G199))="","",OFFSET('Sanitation Data'!$G$32,0,10*ROW('Sanitation Data'!G199)))</f>
        <v/>
      </c>
      <c r="DE205" s="272" t="str">
        <f ca="true">+IF(OFFSET('Sanitation Data'!$H$28,0,10*ROW('Sanitation Data'!H199))="","",OFFSET('Sanitation Data'!$H$28,0,10*ROW('Sanitation Data'!H199)))</f>
        <v/>
      </c>
      <c r="DF205" s="272" t="str">
        <f ca="true">+IF(OFFSET('Sanitation Data'!$H$29,0,10*ROW('Sanitation Data'!H199))="","",OFFSET('Sanitation Data'!$H$29,0,10*ROW('Sanitation Data'!H199)))</f>
        <v/>
      </c>
      <c r="DG205" s="272" t="str">
        <f ca="true">+IF(OFFSET('Sanitation Data'!$H$30,0,10*ROW('Sanitation Data'!H199))="","",OFFSET('Sanitation Data'!$H$30,0,10*ROW('Sanitation Data'!H199)))</f>
        <v/>
      </c>
      <c r="DH205" s="272" t="str">
        <f ca="true">+IF(OFFSET('Sanitation Data'!$H$31,0,10*ROW('Sanitation Data'!H199))="","",OFFSET('Sanitation Data'!$H$31,0,10*ROW('Sanitation Data'!H199)))</f>
        <v/>
      </c>
      <c r="DI205" s="272" t="str">
        <f ca="true">+IF(OFFSET('Sanitation Data'!$H$32,0,10*ROW('Sanitation Data'!H199))="","",OFFSET('Sanitation Data'!$H$32,0,10*ROW('Sanitation Data'!H199)))</f>
        <v/>
      </c>
      <c r="DJ205" s="272" t="str">
        <f ca="true">+IF(OFFSET('Sanitation Data'!$I$28,0,10*ROW('Sanitation Data'!I199))="","",OFFSET('Sanitation Data'!$I$28,0,10*ROW('Sanitation Data'!I199)))</f>
        <v/>
      </c>
      <c r="DK205" s="272" t="str">
        <f ca="true">+IF(OFFSET('Sanitation Data'!$I$29,0,10*ROW('Sanitation Data'!I199))="","",OFFSET('Sanitation Data'!$I$29,0,10*ROW('Sanitation Data'!I199)))</f>
        <v/>
      </c>
      <c r="DL205" s="272" t="str">
        <f ca="true">+IF(OFFSET('Sanitation Data'!$I$30,0,10*ROW('Sanitation Data'!I199))="","",OFFSET('Sanitation Data'!$I$30,0,10*ROW('Sanitation Data'!I199)))</f>
        <v/>
      </c>
      <c r="DM205" s="272" t="str">
        <f ca="true">+IF(OFFSET('Sanitation Data'!$I$31,0,10*ROW('Sanitation Data'!I199))="","",OFFSET('Sanitation Data'!$I$31,0,10*ROW('Sanitation Data'!I199)))</f>
        <v/>
      </c>
      <c r="DN205" s="272" t="str">
        <f ca="true">+IF(OFFSET('Sanitation Data'!$I$32,0,10*ROW('Sanitation Data'!I199))="","",OFFSET('Sanitation Data'!$I$32,0,10*ROW('Sanitation Data'!I199)))</f>
        <v/>
      </c>
      <c r="DO205" s="272" t="str">
        <f ca="true">+IF(OFFSET('Hygiene Data'!$D$11,0,10*ROW('Hygiene Data'!D199))="","",OFFSET('Hygiene Data'!$D$11,0,10*ROW('Hygiene Data'!D199)))</f>
        <v/>
      </c>
      <c r="DP205" s="272" t="str">
        <f ca="true">+IF(OFFSET('Hygiene Data'!$D$12,0,10*ROW('Hygiene Data'!D199))="","",OFFSET('Hygiene Data'!$D$12,0,10*ROW('Hygiene Data'!D199)))</f>
        <v/>
      </c>
      <c r="DQ205" s="272" t="str">
        <f ca="true">+IF(OFFSET('Hygiene Data'!$D$13,0,10*ROW('Hygiene Data'!D199))="","",OFFSET('Hygiene Data'!$D$13,0,10*ROW('Hygiene Data'!D199)))</f>
        <v/>
      </c>
      <c r="DR205" s="272" t="str">
        <f ca="true">+IF(OFFSET('Hygiene Data'!$E$11,0,10*ROW('Hygiene Data'!E199))="","",OFFSET('Hygiene Data'!$E$11,0,10*ROW('Hygiene Data'!E199)))</f>
        <v/>
      </c>
      <c r="DS205" s="272" t="str">
        <f ca="true">+IF(OFFSET('Hygiene Data'!$E$12,0,10*ROW('Hygiene Data'!E199))="","",OFFSET('Hygiene Data'!$E$12,0,10*ROW('Hygiene Data'!E199)))</f>
        <v/>
      </c>
      <c r="DT205" s="272" t="str">
        <f ca="true">+IF(OFFSET('Hygiene Data'!$E$13,0,10*ROW('Hygiene Data'!E199))="","",OFFSET('Hygiene Data'!$E$13,0,10*ROW('Hygiene Data'!E199)))</f>
        <v/>
      </c>
      <c r="DU205" s="272" t="str">
        <f ca="true">+IF(OFFSET('Hygiene Data'!$F$11,0,10*ROW('Hygiene Data'!F199))="","",OFFSET('Hygiene Data'!$F$11,0,10*ROW('Hygiene Data'!F199)))</f>
        <v/>
      </c>
      <c r="DV205" s="272" t="str">
        <f ca="true">+IF(OFFSET('Hygiene Data'!$F$12,0,10*ROW('Hygiene Data'!F199))="","",OFFSET('Hygiene Data'!$F$12,0,10*ROW('Hygiene Data'!F199)))</f>
        <v/>
      </c>
      <c r="DW205" s="272" t="str">
        <f ca="true">+IF(OFFSET('Hygiene Data'!$F$13,0,10*ROW('Hygiene Data'!F199))="","",OFFSET('Hygiene Data'!$F$13,0,10*ROW('Hygiene Data'!F199)))</f>
        <v/>
      </c>
      <c r="DX205" s="272" t="str">
        <f ca="true">+IF(OFFSET('Hygiene Data'!$G$11,0,10*ROW('Hygiene Data'!G199))="","",OFFSET('Hygiene Data'!$G$11,0,10*ROW('Hygiene Data'!G199)))</f>
        <v/>
      </c>
      <c r="DY205" s="272" t="str">
        <f ca="true">+IF(OFFSET('Hygiene Data'!$G$12,0,10*ROW('Hygiene Data'!G199))="","",OFFSET('Hygiene Data'!$G$12,0,10*ROW('Hygiene Data'!G199)))</f>
        <v/>
      </c>
      <c r="DZ205" s="272" t="str">
        <f ca="true">+IF(OFFSET('Hygiene Data'!$G$13,0,10*ROW('Hygiene Data'!G199))="","",OFFSET('Hygiene Data'!$G$13,0,10*ROW('Hygiene Data'!G199)))</f>
        <v/>
      </c>
      <c r="EA205" s="272" t="str">
        <f ca="true">+IF(OFFSET('Hygiene Data'!$H$11,0,10*ROW('Hygiene Data'!H199))="","",OFFSET('Hygiene Data'!$H$11,0,10*ROW('Hygiene Data'!H199)))</f>
        <v/>
      </c>
      <c r="EB205" s="272" t="str">
        <f ca="true">+IF(OFFSET('Hygiene Data'!$H$12,0,10*ROW('Hygiene Data'!H199))="","",OFFSET('Hygiene Data'!$H$12,0,10*ROW('Hygiene Data'!H199)))</f>
        <v/>
      </c>
      <c r="EC205" s="272" t="str">
        <f ca="true">+IF(OFFSET('Hygiene Data'!$H$13,0,10*ROW('Hygiene Data'!H199))="","",OFFSET('Hygiene Data'!$H$13,0,10*ROW('Hygiene Data'!H199)))</f>
        <v/>
      </c>
      <c r="ED205" s="272" t="str">
        <f ca="true">+IF(OFFSET('Hygiene Data'!$I$11,0,10*ROW('Hygiene Data'!I199))="","",OFFSET('Hygiene Data'!$I$11,0,10*ROW('Hygiene Data'!I199)))</f>
        <v/>
      </c>
      <c r="EE205" s="272" t="str">
        <f ca="true">+IF(OFFSET('Hygiene Data'!$I$12,0,10*ROW('Hygiene Data'!I199))="","",OFFSET('Hygiene Data'!$I$12,0,10*ROW('Hygiene Data'!I199)))</f>
        <v/>
      </c>
      <c r="EF205" s="272" t="str">
        <f ca="true">+IF(OFFSET('Hygiene Data'!$I$13,0,10*ROW('Hygiene Data'!I199))="","",OFFSET('Hygiene Data'!$I$13,0,10*ROW('Hygiene Data'!I199)))</f>
        <v/>
      </c>
    </row>
    <row xmlns:x14ac="http://schemas.microsoft.com/office/spreadsheetml/2009/9/ac" r="206" x14ac:dyDescent="0.2">
      <c r="A206" s="36" t="str">
        <f ca="true">+IF(OFFSET('Water Data'!$B$2,0,10*ROW('Water Data'!E200))="","",OFFSET('Water Data'!$B$2,0,10*ROW('Water Data'!E200)))</f>
        <v/>
      </c>
      <c r="B206" s="36" t="str">
        <f ca="true">+IF(OFFSET('Water Data'!$C$2,0,10*ROW('Water Data'!F200))="","",OFFSET('Water Data'!$C$2,0,10*ROW('Water Data'!F200)))</f>
        <v/>
      </c>
      <c r="C206" s="328" t="str">
        <f t="shared" ca="true" si="3"/>
        <v/>
      </c>
      <c r="D206" s="93"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93"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93"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93"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93"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93"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93"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93"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93"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93"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93"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93"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93"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93"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93"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93"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93"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93"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94"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94"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94"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94"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94"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94"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94"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94"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94"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94"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94"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94"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94"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94"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94"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94"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94"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94"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94"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94"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94"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94"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94"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94"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94"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94"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94"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94"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94"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94"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95"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95"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95"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95"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95"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95"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95"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95"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95"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95"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95"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95"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95"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95"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95"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95"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95"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95"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72"/>
      <c r="BS206" s="272" t="str">
        <f ca="true">+IF(OFFSET('Water Data'!$D$27,0,10*ROW('Water Data'!D200))="","",OFFSET('Water Data'!$D$27,0,10*ROW('Water Data'!D200)))</f>
        <v/>
      </c>
      <c r="BT206" s="272" t="str">
        <f ca="true">+IF(OFFSET('Water Data'!$D$28,0,10*ROW('Water Data'!D200))="","",OFFSET('Water Data'!$D$28,0,10*ROW('Water Data'!D200)))</f>
        <v/>
      </c>
      <c r="BU206" s="272" t="str">
        <f ca="true">+IF(OFFSET('Water Data'!$D$29,0,10*ROW('Water Data'!D200))="","",OFFSET('Water Data'!$D$29,0,10*ROW('Water Data'!D200)))</f>
        <v/>
      </c>
      <c r="BV206" s="272" t="str">
        <f ca="true">+IF(OFFSET('Water Data'!$E$27,0,10*ROW('Water Data'!E200))="","",OFFSET('Water Data'!$E$27,0,10*ROW('Water Data'!E200)))</f>
        <v/>
      </c>
      <c r="BW206" s="272" t="str">
        <f ca="true">+IF(OFFSET('Water Data'!$E$28,0,10*ROW('Water Data'!E200))="","",OFFSET('Water Data'!$E$28,0,10*ROW('Water Data'!E200)))</f>
        <v/>
      </c>
      <c r="BX206" s="272" t="str">
        <f ca="true">+IF(OFFSET('Water Data'!$E$29,0,10*ROW('Water Data'!E200))="","",OFFSET('Water Data'!$E$29,0,10*ROW('Water Data'!E200)))</f>
        <v/>
      </c>
      <c r="BY206" s="272" t="str">
        <f ca="true">+IF(OFFSET('Water Data'!$F$27,0,10*ROW('Water Data'!F200))="","",OFFSET('Water Data'!$F$27,0,10*ROW('Water Data'!F200)))</f>
        <v/>
      </c>
      <c r="BZ206" s="272" t="str">
        <f ca="true">+IF(OFFSET('Water Data'!$F$28,0,10*ROW('Water Data'!F200))="","",OFFSET('Water Data'!$F$28,0,10*ROW('Water Data'!F200)))</f>
        <v/>
      </c>
      <c r="CA206" s="272" t="str">
        <f ca="true">+IF(OFFSET('Water Data'!$F$29,0,10*ROW('Water Data'!F200))="","",OFFSET('Water Data'!$F$29,0,10*ROW('Water Data'!F200)))</f>
        <v/>
      </c>
      <c r="CB206" s="272" t="str">
        <f ca="true">+IF(OFFSET('Water Data'!$G$27,0,10*ROW('Water Data'!G200))="","",OFFSET('Water Data'!$G$27,0,10*ROW('Water Data'!G200)))</f>
        <v/>
      </c>
      <c r="CC206" s="272" t="str">
        <f ca="true">+IF(OFFSET('Water Data'!$G$28,0,10*ROW('Water Data'!G200))="","",OFFSET('Water Data'!$G$28,0,10*ROW('Water Data'!G200)))</f>
        <v/>
      </c>
      <c r="CD206" s="272" t="str">
        <f ca="true">+IF(OFFSET('Water Data'!$G$29,0,10*ROW('Water Data'!G200))="","",OFFSET('Water Data'!$G$29,0,10*ROW('Water Data'!G200)))</f>
        <v/>
      </c>
      <c r="CE206" s="272" t="str">
        <f ca="true">+IF(OFFSET('Water Data'!$H$27,0,10*ROW('Water Data'!H200))="","",OFFSET('Water Data'!$H$27,0,10*ROW('Water Data'!H200)))</f>
        <v/>
      </c>
      <c r="CF206" s="272" t="str">
        <f ca="true">+IF(OFFSET('Water Data'!$H$28,0,10*ROW('Water Data'!H200))="","",OFFSET('Water Data'!$H$28,0,10*ROW('Water Data'!H200)))</f>
        <v/>
      </c>
      <c r="CG206" s="272" t="str">
        <f ca="true">+IF(OFFSET('Water Data'!$H$29,0,10*ROW('Water Data'!H200))="","",OFFSET('Water Data'!$H$29,0,10*ROW('Water Data'!H200)))</f>
        <v/>
      </c>
      <c r="CH206" s="272" t="str">
        <f ca="true">+IF(OFFSET('Water Data'!$I$27,0,10*ROW('Water Data'!I200))="","",OFFSET('Water Data'!$I$27,0,10*ROW('Water Data'!I200)))</f>
        <v/>
      </c>
      <c r="CI206" s="272" t="str">
        <f ca="true">+IF(OFFSET('Water Data'!$I$28,0,10*ROW('Water Data'!I200))="","",OFFSET('Water Data'!$I$28,0,10*ROW('Water Data'!I200)))</f>
        <v/>
      </c>
      <c r="CJ206" s="272" t="str">
        <f ca="true">+IF(OFFSET('Water Data'!$I$29,0,10*ROW('Water Data'!I200))="","",OFFSET('Water Data'!$I$29,0,10*ROW('Water Data'!I200)))</f>
        <v/>
      </c>
      <c r="CK206" s="272" t="str">
        <f ca="true">+IF(OFFSET('Sanitation Data'!$D$28,0,10*ROW('Sanitation Data'!D200))="","",OFFSET('Sanitation Data'!$D$28,0,10*ROW('Sanitation Data'!D200)))</f>
        <v/>
      </c>
      <c r="CL206" s="272" t="str">
        <f ca="true">+IF(OFFSET('Sanitation Data'!$D$29,0,10*ROW('Sanitation Data'!D200))="","",OFFSET('Sanitation Data'!$D$29,0,10*ROW('Sanitation Data'!D200)))</f>
        <v/>
      </c>
      <c r="CM206" s="272" t="str">
        <f ca="true">+IF(OFFSET('Sanitation Data'!$D$30,0,10*ROW('Sanitation Data'!D200))="","",OFFSET('Sanitation Data'!$D$30,0,10*ROW('Sanitation Data'!D200)))</f>
        <v/>
      </c>
      <c r="CN206" s="272" t="str">
        <f ca="true">+IF(OFFSET('Sanitation Data'!$D$31,0,10*ROW('Sanitation Data'!D200))="","",OFFSET('Sanitation Data'!$D$31,0,10*ROW('Sanitation Data'!D200)))</f>
        <v/>
      </c>
      <c r="CO206" s="272" t="str">
        <f ca="true">+IF(OFFSET('Sanitation Data'!$D$32,0,10*ROW('Sanitation Data'!D200))="","",OFFSET('Sanitation Data'!$D$32,0,10*ROW('Sanitation Data'!D200)))</f>
        <v/>
      </c>
      <c r="CP206" s="272" t="str">
        <f ca="true">+IF(OFFSET('Sanitation Data'!$E$28,0,10*ROW('Sanitation Data'!E200))="","",OFFSET('Sanitation Data'!$E$28,0,10*ROW('Sanitation Data'!E200)))</f>
        <v/>
      </c>
      <c r="CQ206" s="272" t="str">
        <f ca="true">+IF(OFFSET('Sanitation Data'!$E$29,0,10*ROW('Sanitation Data'!E200))="","",OFFSET('Sanitation Data'!$E$29,0,10*ROW('Sanitation Data'!E200)))</f>
        <v/>
      </c>
      <c r="CR206" s="272" t="str">
        <f ca="true">+IF(OFFSET('Sanitation Data'!$E$30,0,10*ROW('Sanitation Data'!E200))="","",OFFSET('Sanitation Data'!$E$30,0,10*ROW('Sanitation Data'!E200)))</f>
        <v/>
      </c>
      <c r="CS206" s="272" t="str">
        <f ca="true">+IF(OFFSET('Sanitation Data'!$E$31,0,10*ROW('Sanitation Data'!E200))="","",OFFSET('Sanitation Data'!$E$31,0,10*ROW('Sanitation Data'!E200)))</f>
        <v/>
      </c>
      <c r="CT206" s="272" t="str">
        <f ca="true">+IF(OFFSET('Sanitation Data'!$E$32,0,10*ROW('Sanitation Data'!E200))="","",OFFSET('Sanitation Data'!$E$32,0,10*ROW('Sanitation Data'!E200)))</f>
        <v/>
      </c>
      <c r="CU206" s="272" t="str">
        <f ca="true">+IF(OFFSET('Sanitation Data'!$F$28,0,10*ROW('Sanitation Data'!F200))="","",OFFSET('Sanitation Data'!$F$28,0,10*ROW('Sanitation Data'!F200)))</f>
        <v/>
      </c>
      <c r="CV206" s="272" t="str">
        <f ca="true">+IF(OFFSET('Sanitation Data'!$F$29,0,10*ROW('Sanitation Data'!F200))="","",OFFSET('Sanitation Data'!$F$29,0,10*ROW('Sanitation Data'!F200)))</f>
        <v/>
      </c>
      <c r="CW206" s="272" t="str">
        <f ca="true">+IF(OFFSET('Sanitation Data'!$F$30,0,10*ROW('Sanitation Data'!F200))="","",OFFSET('Sanitation Data'!$F$30,0,10*ROW('Sanitation Data'!F200)))</f>
        <v/>
      </c>
      <c r="CX206" s="272" t="str">
        <f ca="true">+IF(OFFSET('Sanitation Data'!$F$31,0,10*ROW('Sanitation Data'!F200))="","",OFFSET('Sanitation Data'!$F$31,0,10*ROW('Sanitation Data'!F200)))</f>
        <v/>
      </c>
      <c r="CY206" s="272" t="str">
        <f ca="true">+IF(OFFSET('Sanitation Data'!$F$32,0,10*ROW('Sanitation Data'!F200))="","",OFFSET('Sanitation Data'!$F$32,0,10*ROW('Sanitation Data'!F200)))</f>
        <v/>
      </c>
      <c r="CZ206" s="272" t="str">
        <f ca="true">+IF(OFFSET('Sanitation Data'!$G$28,0,10*ROW('Sanitation Data'!G200))="","",OFFSET('Sanitation Data'!$G$28,0,10*ROW('Sanitation Data'!G200)))</f>
        <v/>
      </c>
      <c r="DA206" s="272" t="str">
        <f ca="true">+IF(OFFSET('Sanitation Data'!$G$29,0,10*ROW('Sanitation Data'!G200))="","",OFFSET('Sanitation Data'!$G$29,0,10*ROW('Sanitation Data'!G200)))</f>
        <v/>
      </c>
      <c r="DB206" s="272" t="str">
        <f ca="true">+IF(OFFSET('Sanitation Data'!$G$30,0,10*ROW('Sanitation Data'!G200))="","",OFFSET('Sanitation Data'!$G$30,0,10*ROW('Sanitation Data'!G200)))</f>
        <v/>
      </c>
      <c r="DC206" s="272" t="str">
        <f ca="true">+IF(OFFSET('Sanitation Data'!$G$31,0,10*ROW('Sanitation Data'!G200))="","",OFFSET('Sanitation Data'!$G$31,0,10*ROW('Sanitation Data'!G200)))</f>
        <v/>
      </c>
      <c r="DD206" s="272" t="str">
        <f ca="true">+IF(OFFSET('Sanitation Data'!$G$32,0,10*ROW('Sanitation Data'!G200))="","",OFFSET('Sanitation Data'!$G$32,0,10*ROW('Sanitation Data'!G200)))</f>
        <v/>
      </c>
      <c r="DE206" s="272" t="str">
        <f ca="true">+IF(OFFSET('Sanitation Data'!$H$28,0,10*ROW('Sanitation Data'!H200))="","",OFFSET('Sanitation Data'!$H$28,0,10*ROW('Sanitation Data'!H200)))</f>
        <v/>
      </c>
      <c r="DF206" s="272" t="str">
        <f ca="true">+IF(OFFSET('Sanitation Data'!$H$29,0,10*ROW('Sanitation Data'!H200))="","",OFFSET('Sanitation Data'!$H$29,0,10*ROW('Sanitation Data'!H200)))</f>
        <v/>
      </c>
      <c r="DG206" s="272" t="str">
        <f ca="true">+IF(OFFSET('Sanitation Data'!$H$30,0,10*ROW('Sanitation Data'!H200))="","",OFFSET('Sanitation Data'!$H$30,0,10*ROW('Sanitation Data'!H200)))</f>
        <v/>
      </c>
      <c r="DH206" s="272" t="str">
        <f ca="true">+IF(OFFSET('Sanitation Data'!$H$31,0,10*ROW('Sanitation Data'!H200))="","",OFFSET('Sanitation Data'!$H$31,0,10*ROW('Sanitation Data'!H200)))</f>
        <v/>
      </c>
      <c r="DI206" s="272" t="str">
        <f ca="true">+IF(OFFSET('Sanitation Data'!$H$32,0,10*ROW('Sanitation Data'!H200))="","",OFFSET('Sanitation Data'!$H$32,0,10*ROW('Sanitation Data'!H200)))</f>
        <v/>
      </c>
      <c r="DJ206" s="272" t="str">
        <f ca="true">+IF(OFFSET('Sanitation Data'!$I$28,0,10*ROW('Sanitation Data'!I200))="","",OFFSET('Sanitation Data'!$I$28,0,10*ROW('Sanitation Data'!I200)))</f>
        <v/>
      </c>
      <c r="DK206" s="272" t="str">
        <f ca="true">+IF(OFFSET('Sanitation Data'!$I$29,0,10*ROW('Sanitation Data'!I200))="","",OFFSET('Sanitation Data'!$I$29,0,10*ROW('Sanitation Data'!I200)))</f>
        <v/>
      </c>
      <c r="DL206" s="272" t="str">
        <f ca="true">+IF(OFFSET('Sanitation Data'!$I$30,0,10*ROW('Sanitation Data'!I200))="","",OFFSET('Sanitation Data'!$I$30,0,10*ROW('Sanitation Data'!I200)))</f>
        <v/>
      </c>
      <c r="DM206" s="272" t="str">
        <f ca="true">+IF(OFFSET('Sanitation Data'!$I$31,0,10*ROW('Sanitation Data'!I200))="","",OFFSET('Sanitation Data'!$I$31,0,10*ROW('Sanitation Data'!I200)))</f>
        <v/>
      </c>
      <c r="DN206" s="272" t="str">
        <f ca="true">+IF(OFFSET('Sanitation Data'!$I$32,0,10*ROW('Sanitation Data'!I200))="","",OFFSET('Sanitation Data'!$I$32,0,10*ROW('Sanitation Data'!I200)))</f>
        <v/>
      </c>
      <c r="DO206" s="272" t="str">
        <f ca="true">+IF(OFFSET('Hygiene Data'!$D$11,0,10*ROW('Hygiene Data'!D200))="","",OFFSET('Hygiene Data'!$D$11,0,10*ROW('Hygiene Data'!D200)))</f>
        <v/>
      </c>
      <c r="DP206" s="272" t="str">
        <f ca="true">+IF(OFFSET('Hygiene Data'!$D$12,0,10*ROW('Hygiene Data'!D200))="","",OFFSET('Hygiene Data'!$D$12,0,10*ROW('Hygiene Data'!D200)))</f>
        <v/>
      </c>
      <c r="DQ206" s="272" t="str">
        <f ca="true">+IF(OFFSET('Hygiene Data'!$D$13,0,10*ROW('Hygiene Data'!D200))="","",OFFSET('Hygiene Data'!$D$13,0,10*ROW('Hygiene Data'!D200)))</f>
        <v/>
      </c>
      <c r="DR206" s="272" t="str">
        <f ca="true">+IF(OFFSET('Hygiene Data'!$E$11,0,10*ROW('Hygiene Data'!E200))="","",OFFSET('Hygiene Data'!$E$11,0,10*ROW('Hygiene Data'!E200)))</f>
        <v/>
      </c>
      <c r="DS206" s="272" t="str">
        <f ca="true">+IF(OFFSET('Hygiene Data'!$E$12,0,10*ROW('Hygiene Data'!E200))="","",OFFSET('Hygiene Data'!$E$12,0,10*ROW('Hygiene Data'!E200)))</f>
        <v/>
      </c>
      <c r="DT206" s="272" t="str">
        <f ca="true">+IF(OFFSET('Hygiene Data'!$E$13,0,10*ROW('Hygiene Data'!E200))="","",OFFSET('Hygiene Data'!$E$13,0,10*ROW('Hygiene Data'!E200)))</f>
        <v/>
      </c>
      <c r="DU206" s="272" t="str">
        <f ca="true">+IF(OFFSET('Hygiene Data'!$F$11,0,10*ROW('Hygiene Data'!F200))="","",OFFSET('Hygiene Data'!$F$11,0,10*ROW('Hygiene Data'!F200)))</f>
        <v/>
      </c>
      <c r="DV206" s="272" t="str">
        <f ca="true">+IF(OFFSET('Hygiene Data'!$F$12,0,10*ROW('Hygiene Data'!F200))="","",OFFSET('Hygiene Data'!$F$12,0,10*ROW('Hygiene Data'!F200)))</f>
        <v/>
      </c>
      <c r="DW206" s="272" t="str">
        <f ca="true">+IF(OFFSET('Hygiene Data'!$F$13,0,10*ROW('Hygiene Data'!F200))="","",OFFSET('Hygiene Data'!$F$13,0,10*ROW('Hygiene Data'!F200)))</f>
        <v/>
      </c>
      <c r="DX206" s="272" t="str">
        <f ca="true">+IF(OFFSET('Hygiene Data'!$G$11,0,10*ROW('Hygiene Data'!G200))="","",OFFSET('Hygiene Data'!$G$11,0,10*ROW('Hygiene Data'!G200)))</f>
        <v/>
      </c>
      <c r="DY206" s="272" t="str">
        <f ca="true">+IF(OFFSET('Hygiene Data'!$G$12,0,10*ROW('Hygiene Data'!G200))="","",OFFSET('Hygiene Data'!$G$12,0,10*ROW('Hygiene Data'!G200)))</f>
        <v/>
      </c>
      <c r="DZ206" s="272" t="str">
        <f ca="true">+IF(OFFSET('Hygiene Data'!$G$13,0,10*ROW('Hygiene Data'!G200))="","",OFFSET('Hygiene Data'!$G$13,0,10*ROW('Hygiene Data'!G200)))</f>
        <v/>
      </c>
      <c r="EA206" s="272" t="str">
        <f ca="true">+IF(OFFSET('Hygiene Data'!$H$11,0,10*ROW('Hygiene Data'!H200))="","",OFFSET('Hygiene Data'!$H$11,0,10*ROW('Hygiene Data'!H200)))</f>
        <v/>
      </c>
      <c r="EB206" s="272" t="str">
        <f ca="true">+IF(OFFSET('Hygiene Data'!$H$12,0,10*ROW('Hygiene Data'!H200))="","",OFFSET('Hygiene Data'!$H$12,0,10*ROW('Hygiene Data'!H200)))</f>
        <v/>
      </c>
      <c r="EC206" s="272" t="str">
        <f ca="true">+IF(OFFSET('Hygiene Data'!$H$13,0,10*ROW('Hygiene Data'!H200))="","",OFFSET('Hygiene Data'!$H$13,0,10*ROW('Hygiene Data'!H200)))</f>
        <v/>
      </c>
      <c r="ED206" s="272" t="str">
        <f ca="true">+IF(OFFSET('Hygiene Data'!$I$11,0,10*ROW('Hygiene Data'!I200))="","",OFFSET('Hygiene Data'!$I$11,0,10*ROW('Hygiene Data'!I200)))</f>
        <v/>
      </c>
      <c r="EE206" s="272" t="str">
        <f ca="true">+IF(OFFSET('Hygiene Data'!$I$12,0,10*ROW('Hygiene Data'!I200))="","",OFFSET('Hygiene Data'!$I$12,0,10*ROW('Hygiene Data'!I200)))</f>
        <v/>
      </c>
      <c r="EF206" s="272" t="str">
        <f ca="true">+IF(OFFSET('Hygiene Data'!$I$13,0,10*ROW('Hygiene Data'!I200))="","",OFFSET('Hygiene Data'!$I$13,0,10*ROW('Hygiene Data'!I200)))</f>
        <v/>
      </c>
    </row>
    <row xmlns:x14ac="http://schemas.microsoft.com/office/spreadsheetml/2009/9/ac" r="207" x14ac:dyDescent="0.2">
      <c r="A207" s="36" t="str">
        <f ca="true">+IF(OFFSET('Water Data'!$B$2,0,10*ROW('Water Data'!E201))="","",OFFSET('Water Data'!$B$2,0,10*ROW('Water Data'!E201)))</f>
        <v/>
      </c>
      <c r="B207" s="36" t="str">
        <f ca="true">+IF(OFFSET('Water Data'!$C$2,0,10*ROW('Water Data'!F201))="","",OFFSET('Water Data'!$C$2,0,10*ROW('Water Data'!F201)))</f>
        <v/>
      </c>
      <c r="C207" s="328" t="str">
        <f t="shared" ca="true" si="3"/>
        <v/>
      </c>
      <c r="D207" s="93"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93"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93"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93"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93"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93"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93"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93"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93"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93"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93"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93"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93"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93"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93"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93"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93"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93"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94"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94"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94"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94"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94"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94"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94"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94"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94"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94"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94"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94"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94"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94"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94"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94"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94"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94"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94"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94"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94"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94"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94"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94"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94"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94"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94"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94"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94"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94"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95"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95"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95"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95"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95"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95"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95"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95"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95"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95"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95"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95"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95"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95"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95"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95"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95"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95"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72"/>
      <c r="BS207" s="272" t="str">
        <f ca="true">+IF(OFFSET('Water Data'!$D$27,0,10*ROW('Water Data'!D201))="","",OFFSET('Water Data'!$D$27,0,10*ROW('Water Data'!D201)))</f>
        <v/>
      </c>
      <c r="BT207" s="272" t="str">
        <f ca="true">+IF(OFFSET('Water Data'!$D$28,0,10*ROW('Water Data'!D201))="","",OFFSET('Water Data'!$D$28,0,10*ROW('Water Data'!D201)))</f>
        <v/>
      </c>
      <c r="BU207" s="272" t="str">
        <f ca="true">+IF(OFFSET('Water Data'!$D$29,0,10*ROW('Water Data'!D201))="","",OFFSET('Water Data'!$D$29,0,10*ROW('Water Data'!D201)))</f>
        <v/>
      </c>
      <c r="BV207" s="272" t="str">
        <f ca="true">+IF(OFFSET('Water Data'!$E$27,0,10*ROW('Water Data'!E201))="","",OFFSET('Water Data'!$E$27,0,10*ROW('Water Data'!E201)))</f>
        <v/>
      </c>
      <c r="BW207" s="272" t="str">
        <f ca="true">+IF(OFFSET('Water Data'!$E$28,0,10*ROW('Water Data'!E201))="","",OFFSET('Water Data'!$E$28,0,10*ROW('Water Data'!E201)))</f>
        <v/>
      </c>
      <c r="BX207" s="272" t="str">
        <f ca="true">+IF(OFFSET('Water Data'!$E$29,0,10*ROW('Water Data'!E201))="","",OFFSET('Water Data'!$E$29,0,10*ROW('Water Data'!E201)))</f>
        <v/>
      </c>
      <c r="BY207" s="272" t="str">
        <f ca="true">+IF(OFFSET('Water Data'!$F$27,0,10*ROW('Water Data'!F201))="","",OFFSET('Water Data'!$F$27,0,10*ROW('Water Data'!F201)))</f>
        <v/>
      </c>
      <c r="BZ207" s="272" t="str">
        <f ca="true">+IF(OFFSET('Water Data'!$F$28,0,10*ROW('Water Data'!F201))="","",OFFSET('Water Data'!$F$28,0,10*ROW('Water Data'!F201)))</f>
        <v/>
      </c>
      <c r="CA207" s="272" t="str">
        <f ca="true">+IF(OFFSET('Water Data'!$F$29,0,10*ROW('Water Data'!F201))="","",OFFSET('Water Data'!$F$29,0,10*ROW('Water Data'!F201)))</f>
        <v/>
      </c>
      <c r="CB207" s="272" t="str">
        <f ca="true">+IF(OFFSET('Water Data'!$G$27,0,10*ROW('Water Data'!G201))="","",OFFSET('Water Data'!$G$27,0,10*ROW('Water Data'!G201)))</f>
        <v/>
      </c>
      <c r="CC207" s="272" t="str">
        <f ca="true">+IF(OFFSET('Water Data'!$G$28,0,10*ROW('Water Data'!G201))="","",OFFSET('Water Data'!$G$28,0,10*ROW('Water Data'!G201)))</f>
        <v/>
      </c>
      <c r="CD207" s="272" t="str">
        <f ca="true">+IF(OFFSET('Water Data'!$G$29,0,10*ROW('Water Data'!G201))="","",OFFSET('Water Data'!$G$29,0,10*ROW('Water Data'!G201)))</f>
        <v/>
      </c>
      <c r="CE207" s="272" t="str">
        <f ca="true">+IF(OFFSET('Water Data'!$H$27,0,10*ROW('Water Data'!H201))="","",OFFSET('Water Data'!$H$27,0,10*ROW('Water Data'!H201)))</f>
        <v/>
      </c>
      <c r="CF207" s="272" t="str">
        <f ca="true">+IF(OFFSET('Water Data'!$H$28,0,10*ROW('Water Data'!H201))="","",OFFSET('Water Data'!$H$28,0,10*ROW('Water Data'!H201)))</f>
        <v/>
      </c>
      <c r="CG207" s="272" t="str">
        <f ca="true">+IF(OFFSET('Water Data'!$H$29,0,10*ROW('Water Data'!H201))="","",OFFSET('Water Data'!$H$29,0,10*ROW('Water Data'!H201)))</f>
        <v/>
      </c>
      <c r="CH207" s="272" t="str">
        <f ca="true">+IF(OFFSET('Water Data'!$I$27,0,10*ROW('Water Data'!I201))="","",OFFSET('Water Data'!$I$27,0,10*ROW('Water Data'!I201)))</f>
        <v/>
      </c>
      <c r="CI207" s="272" t="str">
        <f ca="true">+IF(OFFSET('Water Data'!$I$28,0,10*ROW('Water Data'!I201))="","",OFFSET('Water Data'!$I$28,0,10*ROW('Water Data'!I201)))</f>
        <v/>
      </c>
      <c r="CJ207" s="272" t="str">
        <f ca="true">+IF(OFFSET('Water Data'!$I$29,0,10*ROW('Water Data'!I201))="","",OFFSET('Water Data'!$I$29,0,10*ROW('Water Data'!I201)))</f>
        <v/>
      </c>
      <c r="CK207" s="272" t="str">
        <f ca="true">+IF(OFFSET('Sanitation Data'!$D$28,0,10*ROW('Sanitation Data'!D201))="","",OFFSET('Sanitation Data'!$D$28,0,10*ROW('Sanitation Data'!D201)))</f>
        <v/>
      </c>
      <c r="CL207" s="272" t="str">
        <f ca="true">+IF(OFFSET('Sanitation Data'!$D$29,0,10*ROW('Sanitation Data'!D201))="","",OFFSET('Sanitation Data'!$D$29,0,10*ROW('Sanitation Data'!D201)))</f>
        <v/>
      </c>
      <c r="CM207" s="272" t="str">
        <f ca="true">+IF(OFFSET('Sanitation Data'!$D$30,0,10*ROW('Sanitation Data'!D201))="","",OFFSET('Sanitation Data'!$D$30,0,10*ROW('Sanitation Data'!D201)))</f>
        <v/>
      </c>
      <c r="CN207" s="272" t="str">
        <f ca="true">+IF(OFFSET('Sanitation Data'!$D$31,0,10*ROW('Sanitation Data'!D201))="","",OFFSET('Sanitation Data'!$D$31,0,10*ROW('Sanitation Data'!D201)))</f>
        <v/>
      </c>
      <c r="CO207" s="272" t="str">
        <f ca="true">+IF(OFFSET('Sanitation Data'!$D$32,0,10*ROW('Sanitation Data'!D201))="","",OFFSET('Sanitation Data'!$D$32,0,10*ROW('Sanitation Data'!D201)))</f>
        <v/>
      </c>
      <c r="CP207" s="272" t="str">
        <f ca="true">+IF(OFFSET('Sanitation Data'!$E$28,0,10*ROW('Sanitation Data'!E201))="","",OFFSET('Sanitation Data'!$E$28,0,10*ROW('Sanitation Data'!E201)))</f>
        <v/>
      </c>
      <c r="CQ207" s="272" t="str">
        <f ca="true">+IF(OFFSET('Sanitation Data'!$E$29,0,10*ROW('Sanitation Data'!E201))="","",OFFSET('Sanitation Data'!$E$29,0,10*ROW('Sanitation Data'!E201)))</f>
        <v/>
      </c>
      <c r="CR207" s="272" t="str">
        <f ca="true">+IF(OFFSET('Sanitation Data'!$E$30,0,10*ROW('Sanitation Data'!E201))="","",OFFSET('Sanitation Data'!$E$30,0,10*ROW('Sanitation Data'!E201)))</f>
        <v/>
      </c>
      <c r="CS207" s="272" t="str">
        <f ca="true">+IF(OFFSET('Sanitation Data'!$E$31,0,10*ROW('Sanitation Data'!E201))="","",OFFSET('Sanitation Data'!$E$31,0,10*ROW('Sanitation Data'!E201)))</f>
        <v/>
      </c>
      <c r="CT207" s="272" t="str">
        <f ca="true">+IF(OFFSET('Sanitation Data'!$E$32,0,10*ROW('Sanitation Data'!E201))="","",OFFSET('Sanitation Data'!$E$32,0,10*ROW('Sanitation Data'!E201)))</f>
        <v/>
      </c>
      <c r="CU207" s="272" t="str">
        <f ca="true">+IF(OFFSET('Sanitation Data'!$F$28,0,10*ROW('Sanitation Data'!F201))="","",OFFSET('Sanitation Data'!$F$28,0,10*ROW('Sanitation Data'!F201)))</f>
        <v/>
      </c>
      <c r="CV207" s="272" t="str">
        <f ca="true">+IF(OFFSET('Sanitation Data'!$F$29,0,10*ROW('Sanitation Data'!F201))="","",OFFSET('Sanitation Data'!$F$29,0,10*ROW('Sanitation Data'!F201)))</f>
        <v/>
      </c>
      <c r="CW207" s="272" t="str">
        <f ca="true">+IF(OFFSET('Sanitation Data'!$F$30,0,10*ROW('Sanitation Data'!F201))="","",OFFSET('Sanitation Data'!$F$30,0,10*ROW('Sanitation Data'!F201)))</f>
        <v/>
      </c>
      <c r="CX207" s="272" t="str">
        <f ca="true">+IF(OFFSET('Sanitation Data'!$F$31,0,10*ROW('Sanitation Data'!F201))="","",OFFSET('Sanitation Data'!$F$31,0,10*ROW('Sanitation Data'!F201)))</f>
        <v/>
      </c>
      <c r="CY207" s="272" t="str">
        <f ca="true">+IF(OFFSET('Sanitation Data'!$F$32,0,10*ROW('Sanitation Data'!F201))="","",OFFSET('Sanitation Data'!$F$32,0,10*ROW('Sanitation Data'!F201)))</f>
        <v/>
      </c>
      <c r="CZ207" s="272" t="str">
        <f ca="true">+IF(OFFSET('Sanitation Data'!$G$28,0,10*ROW('Sanitation Data'!G201))="","",OFFSET('Sanitation Data'!$G$28,0,10*ROW('Sanitation Data'!G201)))</f>
        <v/>
      </c>
      <c r="DA207" s="272" t="str">
        <f ca="true">+IF(OFFSET('Sanitation Data'!$G$29,0,10*ROW('Sanitation Data'!G201))="","",OFFSET('Sanitation Data'!$G$29,0,10*ROW('Sanitation Data'!G201)))</f>
        <v/>
      </c>
      <c r="DB207" s="272" t="str">
        <f ca="true">+IF(OFFSET('Sanitation Data'!$G$30,0,10*ROW('Sanitation Data'!G201))="","",OFFSET('Sanitation Data'!$G$30,0,10*ROW('Sanitation Data'!G201)))</f>
        <v/>
      </c>
      <c r="DC207" s="272" t="str">
        <f ca="true">+IF(OFFSET('Sanitation Data'!$G$31,0,10*ROW('Sanitation Data'!G201))="","",OFFSET('Sanitation Data'!$G$31,0,10*ROW('Sanitation Data'!G201)))</f>
        <v/>
      </c>
      <c r="DD207" s="272" t="str">
        <f ca="true">+IF(OFFSET('Sanitation Data'!$G$32,0,10*ROW('Sanitation Data'!G201))="","",OFFSET('Sanitation Data'!$G$32,0,10*ROW('Sanitation Data'!G201)))</f>
        <v/>
      </c>
      <c r="DE207" s="272" t="str">
        <f ca="true">+IF(OFFSET('Sanitation Data'!$H$28,0,10*ROW('Sanitation Data'!H201))="","",OFFSET('Sanitation Data'!$H$28,0,10*ROW('Sanitation Data'!H201)))</f>
        <v/>
      </c>
      <c r="DF207" s="272" t="str">
        <f ca="true">+IF(OFFSET('Sanitation Data'!$H$29,0,10*ROW('Sanitation Data'!H201))="","",OFFSET('Sanitation Data'!$H$29,0,10*ROW('Sanitation Data'!H201)))</f>
        <v/>
      </c>
      <c r="DG207" s="272" t="str">
        <f ca="true">+IF(OFFSET('Sanitation Data'!$H$30,0,10*ROW('Sanitation Data'!H201))="","",OFFSET('Sanitation Data'!$H$30,0,10*ROW('Sanitation Data'!H201)))</f>
        <v/>
      </c>
      <c r="DH207" s="272" t="str">
        <f ca="true">+IF(OFFSET('Sanitation Data'!$H$31,0,10*ROW('Sanitation Data'!H201))="","",OFFSET('Sanitation Data'!$H$31,0,10*ROW('Sanitation Data'!H201)))</f>
        <v/>
      </c>
      <c r="DI207" s="272" t="str">
        <f ca="true">+IF(OFFSET('Sanitation Data'!$H$32,0,10*ROW('Sanitation Data'!H201))="","",OFFSET('Sanitation Data'!$H$32,0,10*ROW('Sanitation Data'!H201)))</f>
        <v/>
      </c>
      <c r="DJ207" s="272" t="str">
        <f ca="true">+IF(OFFSET('Sanitation Data'!$I$28,0,10*ROW('Sanitation Data'!I201))="","",OFFSET('Sanitation Data'!$I$28,0,10*ROW('Sanitation Data'!I201)))</f>
        <v/>
      </c>
      <c r="DK207" s="272" t="str">
        <f ca="true">+IF(OFFSET('Sanitation Data'!$I$29,0,10*ROW('Sanitation Data'!I201))="","",OFFSET('Sanitation Data'!$I$29,0,10*ROW('Sanitation Data'!I201)))</f>
        <v/>
      </c>
      <c r="DL207" s="272" t="str">
        <f ca="true">+IF(OFFSET('Sanitation Data'!$I$30,0,10*ROW('Sanitation Data'!I201))="","",OFFSET('Sanitation Data'!$I$30,0,10*ROW('Sanitation Data'!I201)))</f>
        <v/>
      </c>
      <c r="DM207" s="272" t="str">
        <f ca="true">+IF(OFFSET('Sanitation Data'!$I$31,0,10*ROW('Sanitation Data'!I201))="","",OFFSET('Sanitation Data'!$I$31,0,10*ROW('Sanitation Data'!I201)))</f>
        <v/>
      </c>
      <c r="DN207" s="272" t="str">
        <f ca="true">+IF(OFFSET('Sanitation Data'!$I$32,0,10*ROW('Sanitation Data'!I201))="","",OFFSET('Sanitation Data'!$I$32,0,10*ROW('Sanitation Data'!I201)))</f>
        <v/>
      </c>
      <c r="DO207" s="272" t="str">
        <f ca="true">+IF(OFFSET('Hygiene Data'!$D$11,0,10*ROW('Hygiene Data'!D201))="","",OFFSET('Hygiene Data'!$D$11,0,10*ROW('Hygiene Data'!D201)))</f>
        <v/>
      </c>
      <c r="DP207" s="272" t="str">
        <f ca="true">+IF(OFFSET('Hygiene Data'!$D$12,0,10*ROW('Hygiene Data'!D201))="","",OFFSET('Hygiene Data'!$D$12,0,10*ROW('Hygiene Data'!D201)))</f>
        <v/>
      </c>
      <c r="DQ207" s="272" t="str">
        <f ca="true">+IF(OFFSET('Hygiene Data'!$D$13,0,10*ROW('Hygiene Data'!D201))="","",OFFSET('Hygiene Data'!$D$13,0,10*ROW('Hygiene Data'!D201)))</f>
        <v/>
      </c>
      <c r="DR207" s="272" t="str">
        <f ca="true">+IF(OFFSET('Hygiene Data'!$E$11,0,10*ROW('Hygiene Data'!E201))="","",OFFSET('Hygiene Data'!$E$11,0,10*ROW('Hygiene Data'!E201)))</f>
        <v/>
      </c>
      <c r="DS207" s="272" t="str">
        <f ca="true">+IF(OFFSET('Hygiene Data'!$E$12,0,10*ROW('Hygiene Data'!E201))="","",OFFSET('Hygiene Data'!$E$12,0,10*ROW('Hygiene Data'!E201)))</f>
        <v/>
      </c>
      <c r="DT207" s="272" t="str">
        <f ca="true">+IF(OFFSET('Hygiene Data'!$E$13,0,10*ROW('Hygiene Data'!E201))="","",OFFSET('Hygiene Data'!$E$13,0,10*ROW('Hygiene Data'!E201)))</f>
        <v/>
      </c>
      <c r="DU207" s="272" t="str">
        <f ca="true">+IF(OFFSET('Hygiene Data'!$F$11,0,10*ROW('Hygiene Data'!F201))="","",OFFSET('Hygiene Data'!$F$11,0,10*ROW('Hygiene Data'!F201)))</f>
        <v/>
      </c>
      <c r="DV207" s="272" t="str">
        <f ca="true">+IF(OFFSET('Hygiene Data'!$F$12,0,10*ROW('Hygiene Data'!F201))="","",OFFSET('Hygiene Data'!$F$12,0,10*ROW('Hygiene Data'!F201)))</f>
        <v/>
      </c>
      <c r="DW207" s="272" t="str">
        <f ca="true">+IF(OFFSET('Hygiene Data'!$F$13,0,10*ROW('Hygiene Data'!F201))="","",OFFSET('Hygiene Data'!$F$13,0,10*ROW('Hygiene Data'!F201)))</f>
        <v/>
      </c>
      <c r="DX207" s="272" t="str">
        <f ca="true">+IF(OFFSET('Hygiene Data'!$G$11,0,10*ROW('Hygiene Data'!G201))="","",OFFSET('Hygiene Data'!$G$11,0,10*ROW('Hygiene Data'!G201)))</f>
        <v/>
      </c>
      <c r="DY207" s="272" t="str">
        <f ca="true">+IF(OFFSET('Hygiene Data'!$G$12,0,10*ROW('Hygiene Data'!G201))="","",OFFSET('Hygiene Data'!$G$12,0,10*ROW('Hygiene Data'!G201)))</f>
        <v/>
      </c>
      <c r="DZ207" s="272" t="str">
        <f ca="true">+IF(OFFSET('Hygiene Data'!$G$13,0,10*ROW('Hygiene Data'!G201))="","",OFFSET('Hygiene Data'!$G$13,0,10*ROW('Hygiene Data'!G201)))</f>
        <v/>
      </c>
      <c r="EA207" s="272" t="str">
        <f ca="true">+IF(OFFSET('Hygiene Data'!$H$11,0,10*ROW('Hygiene Data'!H201))="","",OFFSET('Hygiene Data'!$H$11,0,10*ROW('Hygiene Data'!H201)))</f>
        <v/>
      </c>
      <c r="EB207" s="272" t="str">
        <f ca="true">+IF(OFFSET('Hygiene Data'!$H$12,0,10*ROW('Hygiene Data'!H201))="","",OFFSET('Hygiene Data'!$H$12,0,10*ROW('Hygiene Data'!H201)))</f>
        <v/>
      </c>
      <c r="EC207" s="272" t="str">
        <f ca="true">+IF(OFFSET('Hygiene Data'!$H$13,0,10*ROW('Hygiene Data'!H201))="","",OFFSET('Hygiene Data'!$H$13,0,10*ROW('Hygiene Data'!H201)))</f>
        <v/>
      </c>
      <c r="ED207" s="272" t="str">
        <f ca="true">+IF(OFFSET('Hygiene Data'!$I$11,0,10*ROW('Hygiene Data'!I201))="","",OFFSET('Hygiene Data'!$I$11,0,10*ROW('Hygiene Data'!I201)))</f>
        <v/>
      </c>
      <c r="EE207" s="272" t="str">
        <f ca="true">+IF(OFFSET('Hygiene Data'!$I$12,0,10*ROW('Hygiene Data'!I201))="","",OFFSET('Hygiene Data'!$I$12,0,10*ROW('Hygiene Data'!I201)))</f>
        <v/>
      </c>
      <c r="EF207" s="272" t="str">
        <f ca="true">+IF(OFFSET('Hygiene Data'!$I$13,0,10*ROW('Hygiene Data'!I201))="","",OFFSET('Hygiene Data'!$I$13,0,10*ROW('Hygiene Data'!I201)))</f>
        <v/>
      </c>
    </row>
    <row xmlns:x14ac="http://schemas.microsoft.com/office/spreadsheetml/2009/9/ac" r="208" s="33" customFormat="true" x14ac:dyDescent="0.2"/>
    <row xmlns:x14ac="http://schemas.microsoft.com/office/spreadsheetml/2009/9/ac" r="209" s="33" customFormat="true" x14ac:dyDescent="0.2"/>
    <row xmlns:x14ac="http://schemas.microsoft.com/office/spreadsheetml/2009/9/ac" r="210" s="33" customFormat="true" x14ac:dyDescent="0.2"/>
    <row xmlns:x14ac="http://schemas.microsoft.com/office/spreadsheetml/2009/9/ac" r="211" s="33" customFormat="true" x14ac:dyDescent="0.2"/>
    <row xmlns:x14ac="http://schemas.microsoft.com/office/spreadsheetml/2009/9/ac" r="212" s="33" customFormat="true" x14ac:dyDescent="0.2"/>
    <row xmlns:x14ac="http://schemas.microsoft.com/office/spreadsheetml/2009/9/ac" r="213" s="33" customFormat="true" x14ac:dyDescent="0.2"/>
    <row xmlns:x14ac="http://schemas.microsoft.com/office/spreadsheetml/2009/9/ac" r="214" s="33" customFormat="true" x14ac:dyDescent="0.2"/>
    <row xmlns:x14ac="http://schemas.microsoft.com/office/spreadsheetml/2009/9/ac" r="215" s="33" customFormat="true" x14ac:dyDescent="0.2"/>
    <row xmlns:x14ac="http://schemas.microsoft.com/office/spreadsheetml/2009/9/ac" r="216" s="33" customFormat="true" x14ac:dyDescent="0.2"/>
    <row xmlns:x14ac="http://schemas.microsoft.com/office/spreadsheetml/2009/9/ac" r="217" s="33" customFormat="true" x14ac:dyDescent="0.2"/>
    <row xmlns:x14ac="http://schemas.microsoft.com/office/spreadsheetml/2009/9/ac" r="218" s="33" customFormat="true" x14ac:dyDescent="0.2"/>
    <row xmlns:x14ac="http://schemas.microsoft.com/office/spreadsheetml/2009/9/ac" r="219" s="33" customFormat="true" x14ac:dyDescent="0.2"/>
    <row xmlns:x14ac="http://schemas.microsoft.com/office/spreadsheetml/2009/9/ac" r="220" s="33" customFormat="true" x14ac:dyDescent="0.2"/>
    <row xmlns:x14ac="http://schemas.microsoft.com/office/spreadsheetml/2009/9/ac" r="221" s="33" customFormat="true" x14ac:dyDescent="0.2"/>
    <row xmlns:x14ac="http://schemas.microsoft.com/office/spreadsheetml/2009/9/ac" r="222" s="33" customFormat="true" x14ac:dyDescent="0.2"/>
    <row xmlns:x14ac="http://schemas.microsoft.com/office/spreadsheetml/2009/9/ac" r="223" s="33" customFormat="true" x14ac:dyDescent="0.2"/>
    <row xmlns:x14ac="http://schemas.microsoft.com/office/spreadsheetml/2009/9/ac" r="224" s="33" customFormat="true" x14ac:dyDescent="0.2"/>
    <row xmlns:x14ac="http://schemas.microsoft.com/office/spreadsheetml/2009/9/ac" r="225" s="33" customFormat="true" x14ac:dyDescent="0.2"/>
    <row xmlns:x14ac="http://schemas.microsoft.com/office/spreadsheetml/2009/9/ac" r="226" s="33" customFormat="true" x14ac:dyDescent="0.2"/>
    <row xmlns:x14ac="http://schemas.microsoft.com/office/spreadsheetml/2009/9/ac" r="227" s="33" customFormat="true" x14ac:dyDescent="0.2"/>
    <row xmlns:x14ac="http://schemas.microsoft.com/office/spreadsheetml/2009/9/ac" r="228" s="33" customFormat="true" x14ac:dyDescent="0.2"/>
    <row xmlns:x14ac="http://schemas.microsoft.com/office/spreadsheetml/2009/9/ac" r="229" s="33" customFormat="true" x14ac:dyDescent="0.2"/>
    <row xmlns:x14ac="http://schemas.microsoft.com/office/spreadsheetml/2009/9/ac" r="230" s="33" customFormat="true" x14ac:dyDescent="0.2"/>
    <row xmlns:x14ac="http://schemas.microsoft.com/office/spreadsheetml/2009/9/ac" r="231" s="33" customFormat="true" x14ac:dyDescent="0.2"/>
    <row xmlns:x14ac="http://schemas.microsoft.com/office/spreadsheetml/2009/9/ac" r="232" s="33" customFormat="true" x14ac:dyDescent="0.2"/>
    <row xmlns:x14ac="http://schemas.microsoft.com/office/spreadsheetml/2009/9/ac" r="233" s="33" customFormat="true" x14ac:dyDescent="0.2"/>
    <row xmlns:x14ac="http://schemas.microsoft.com/office/spreadsheetml/2009/9/ac" r="234" s="33" customFormat="true" x14ac:dyDescent="0.2"/>
    <row xmlns:x14ac="http://schemas.microsoft.com/office/spreadsheetml/2009/9/ac" r="235" s="33" customFormat="true" x14ac:dyDescent="0.2"/>
    <row xmlns:x14ac="http://schemas.microsoft.com/office/spreadsheetml/2009/9/ac" r="236" s="33" customFormat="true" x14ac:dyDescent="0.2"/>
    <row xmlns:x14ac="http://schemas.microsoft.com/office/spreadsheetml/2009/9/ac" r="237" s="33" customFormat="true" x14ac:dyDescent="0.2"/>
    <row xmlns:x14ac="http://schemas.microsoft.com/office/spreadsheetml/2009/9/ac" r="238" s="33" customFormat="true" x14ac:dyDescent="0.2"/>
    <row xmlns:x14ac="http://schemas.microsoft.com/office/spreadsheetml/2009/9/ac" r="239" s="33" customFormat="true" x14ac:dyDescent="0.2"/>
    <row xmlns:x14ac="http://schemas.microsoft.com/office/spreadsheetml/2009/9/ac" r="240" s="33" customFormat="true" x14ac:dyDescent="0.2"/>
    <row xmlns:x14ac="http://schemas.microsoft.com/office/spreadsheetml/2009/9/ac" r="241" s="33" customFormat="true" x14ac:dyDescent="0.2"/>
    <row xmlns:x14ac="http://schemas.microsoft.com/office/spreadsheetml/2009/9/ac" r="242" s="33" customFormat="true" x14ac:dyDescent="0.2"/>
    <row xmlns:x14ac="http://schemas.microsoft.com/office/spreadsheetml/2009/9/ac" r="243" s="33" customFormat="true" x14ac:dyDescent="0.2"/>
    <row xmlns:x14ac="http://schemas.microsoft.com/office/spreadsheetml/2009/9/ac" r="244" s="33" customFormat="true" x14ac:dyDescent="0.2"/>
    <row xmlns:x14ac="http://schemas.microsoft.com/office/spreadsheetml/2009/9/ac" r="245" s="33" customFormat="true" x14ac:dyDescent="0.2"/>
    <row xmlns:x14ac="http://schemas.microsoft.com/office/spreadsheetml/2009/9/ac" r="246" s="33" customFormat="true" x14ac:dyDescent="0.2"/>
    <row xmlns:x14ac="http://schemas.microsoft.com/office/spreadsheetml/2009/9/ac" r="247" s="33" customFormat="true" x14ac:dyDescent="0.2"/>
    <row xmlns:x14ac="http://schemas.microsoft.com/office/spreadsheetml/2009/9/ac" r="248" s="33" customFormat="true" x14ac:dyDescent="0.2"/>
    <row xmlns:x14ac="http://schemas.microsoft.com/office/spreadsheetml/2009/9/ac" r="249" s="33" customFormat="true" x14ac:dyDescent="0.2"/>
    <row xmlns:x14ac="http://schemas.microsoft.com/office/spreadsheetml/2009/9/ac" r="250" s="33" customFormat="true" x14ac:dyDescent="0.2"/>
    <row xmlns:x14ac="http://schemas.microsoft.com/office/spreadsheetml/2009/9/ac" r="251" s="33" customFormat="true" x14ac:dyDescent="0.2"/>
    <row xmlns:x14ac="http://schemas.microsoft.com/office/spreadsheetml/2009/9/ac" r="252" s="33" customFormat="true" x14ac:dyDescent="0.2"/>
    <row xmlns:x14ac="http://schemas.microsoft.com/office/spreadsheetml/2009/9/ac" r="253" s="33" customFormat="true" x14ac:dyDescent="0.2"/>
    <row xmlns:x14ac="http://schemas.microsoft.com/office/spreadsheetml/2009/9/ac" r="254" s="33" customFormat="true" x14ac:dyDescent="0.2"/>
    <row xmlns:x14ac="http://schemas.microsoft.com/office/spreadsheetml/2009/9/ac" r="255" s="33" customFormat="true" x14ac:dyDescent="0.2"/>
    <row xmlns:x14ac="http://schemas.microsoft.com/office/spreadsheetml/2009/9/ac" r="256" s="33" customFormat="true" x14ac:dyDescent="0.2"/>
    <row xmlns:x14ac="http://schemas.microsoft.com/office/spreadsheetml/2009/9/ac" r="257" s="33" customFormat="true" x14ac:dyDescent="0.2"/>
    <row xmlns:x14ac="http://schemas.microsoft.com/office/spreadsheetml/2009/9/ac" r="258" s="33" customFormat="true" x14ac:dyDescent="0.2"/>
    <row xmlns:x14ac="http://schemas.microsoft.com/office/spreadsheetml/2009/9/ac" r="259" s="33" customFormat="true" x14ac:dyDescent="0.2"/>
    <row xmlns:x14ac="http://schemas.microsoft.com/office/spreadsheetml/2009/9/ac" r="260" s="33" customFormat="true" x14ac:dyDescent="0.2"/>
    <row xmlns:x14ac="http://schemas.microsoft.com/office/spreadsheetml/2009/9/ac" r="261" s="33" customFormat="true" x14ac:dyDescent="0.2"/>
    <row xmlns:x14ac="http://schemas.microsoft.com/office/spreadsheetml/2009/9/ac" r="262" s="33" customFormat="true" x14ac:dyDescent="0.2"/>
    <row xmlns:x14ac="http://schemas.microsoft.com/office/spreadsheetml/2009/9/ac" r="263" s="33" customFormat="true" x14ac:dyDescent="0.2"/>
    <row xmlns:x14ac="http://schemas.microsoft.com/office/spreadsheetml/2009/9/ac" r="264" s="33" customFormat="true" x14ac:dyDescent="0.2"/>
    <row xmlns:x14ac="http://schemas.microsoft.com/office/spreadsheetml/2009/9/ac" r="265" s="33" customFormat="true" x14ac:dyDescent="0.2"/>
    <row xmlns:x14ac="http://schemas.microsoft.com/office/spreadsheetml/2009/9/ac" r="266" s="33" customFormat="true" x14ac:dyDescent="0.2"/>
    <row xmlns:x14ac="http://schemas.microsoft.com/office/spreadsheetml/2009/9/ac" r="267" s="33" customFormat="true" x14ac:dyDescent="0.2"/>
    <row xmlns:x14ac="http://schemas.microsoft.com/office/spreadsheetml/2009/9/ac" r="268" s="33" customFormat="true" x14ac:dyDescent="0.2"/>
    <row xmlns:x14ac="http://schemas.microsoft.com/office/spreadsheetml/2009/9/ac" r="269" s="33" customFormat="true" x14ac:dyDescent="0.2"/>
    <row xmlns:x14ac="http://schemas.microsoft.com/office/spreadsheetml/2009/9/ac" r="270" s="33" customFormat="true" x14ac:dyDescent="0.2"/>
    <row xmlns:x14ac="http://schemas.microsoft.com/office/spreadsheetml/2009/9/ac" r="271" s="33" customFormat="true" x14ac:dyDescent="0.2"/>
    <row xmlns:x14ac="http://schemas.microsoft.com/office/spreadsheetml/2009/9/ac" r="272" s="33" customFormat="true" x14ac:dyDescent="0.2"/>
    <row xmlns:x14ac="http://schemas.microsoft.com/office/spreadsheetml/2009/9/ac" r="273" s="33" customFormat="true" x14ac:dyDescent="0.2"/>
    <row xmlns:x14ac="http://schemas.microsoft.com/office/spreadsheetml/2009/9/ac" r="274" s="33" customFormat="true" x14ac:dyDescent="0.2"/>
    <row xmlns:x14ac="http://schemas.microsoft.com/office/spreadsheetml/2009/9/ac" r="275" s="33" customFormat="true" x14ac:dyDescent="0.2"/>
    <row xmlns:x14ac="http://schemas.microsoft.com/office/spreadsheetml/2009/9/ac" r="276" s="33" customFormat="true" x14ac:dyDescent="0.2"/>
    <row xmlns:x14ac="http://schemas.microsoft.com/office/spreadsheetml/2009/9/ac" r="277" s="33" customFormat="true" x14ac:dyDescent="0.2"/>
    <row xmlns:x14ac="http://schemas.microsoft.com/office/spreadsheetml/2009/9/ac" r="278" s="33" customFormat="true" x14ac:dyDescent="0.2"/>
    <row xmlns:x14ac="http://schemas.microsoft.com/office/spreadsheetml/2009/9/ac" r="279" s="33" customFormat="true" x14ac:dyDescent="0.2"/>
    <row xmlns:x14ac="http://schemas.microsoft.com/office/spreadsheetml/2009/9/ac" r="280" s="33" customFormat="true" x14ac:dyDescent="0.2"/>
    <row xmlns:x14ac="http://schemas.microsoft.com/office/spreadsheetml/2009/9/ac" r="281" s="33" customFormat="true" x14ac:dyDescent="0.2"/>
    <row xmlns:x14ac="http://schemas.microsoft.com/office/spreadsheetml/2009/9/ac" r="282" s="33" customFormat="true" x14ac:dyDescent="0.2"/>
    <row xmlns:x14ac="http://schemas.microsoft.com/office/spreadsheetml/2009/9/ac" r="283" s="33" customFormat="true" x14ac:dyDescent="0.2"/>
    <row xmlns:x14ac="http://schemas.microsoft.com/office/spreadsheetml/2009/9/ac" r="284" s="33" customFormat="true" x14ac:dyDescent="0.2"/>
    <row xmlns:x14ac="http://schemas.microsoft.com/office/spreadsheetml/2009/9/ac" r="285" s="33" customFormat="true" x14ac:dyDescent="0.2"/>
    <row xmlns:x14ac="http://schemas.microsoft.com/office/spreadsheetml/2009/9/ac" r="286" s="33" customFormat="true" x14ac:dyDescent="0.2"/>
    <row xmlns:x14ac="http://schemas.microsoft.com/office/spreadsheetml/2009/9/ac" r="287" s="33" customFormat="true" x14ac:dyDescent="0.2"/>
    <row xmlns:x14ac="http://schemas.microsoft.com/office/spreadsheetml/2009/9/ac" r="288" s="33" customFormat="true" x14ac:dyDescent="0.2"/>
    <row xmlns:x14ac="http://schemas.microsoft.com/office/spreadsheetml/2009/9/ac" r="289" s="33" customFormat="true" x14ac:dyDescent="0.2"/>
    <row xmlns:x14ac="http://schemas.microsoft.com/office/spreadsheetml/2009/9/ac" r="290" s="33" customFormat="true" x14ac:dyDescent="0.2"/>
    <row xmlns:x14ac="http://schemas.microsoft.com/office/spreadsheetml/2009/9/ac" r="291" s="33" customFormat="true" x14ac:dyDescent="0.2"/>
    <row xmlns:x14ac="http://schemas.microsoft.com/office/spreadsheetml/2009/9/ac" r="292" s="33" customFormat="true" x14ac:dyDescent="0.2"/>
    <row xmlns:x14ac="http://schemas.microsoft.com/office/spreadsheetml/2009/9/ac" r="293" s="33" customFormat="true" x14ac:dyDescent="0.2"/>
    <row xmlns:x14ac="http://schemas.microsoft.com/office/spreadsheetml/2009/9/ac" r="294" s="33" customFormat="true" x14ac:dyDescent="0.2"/>
    <row xmlns:x14ac="http://schemas.microsoft.com/office/spreadsheetml/2009/9/ac" r="295" s="33" customFormat="true" x14ac:dyDescent="0.2"/>
    <row xmlns:x14ac="http://schemas.microsoft.com/office/spreadsheetml/2009/9/ac" r="296" s="33" customFormat="true" x14ac:dyDescent="0.2"/>
    <row xmlns:x14ac="http://schemas.microsoft.com/office/spreadsheetml/2009/9/ac" r="297" s="33" customFormat="true" x14ac:dyDescent="0.2"/>
    <row xmlns:x14ac="http://schemas.microsoft.com/office/spreadsheetml/2009/9/ac" r="298" s="33" customFormat="true" x14ac:dyDescent="0.2"/>
    <row xmlns:x14ac="http://schemas.microsoft.com/office/spreadsheetml/2009/9/ac" r="299" s="33" customFormat="true" x14ac:dyDescent="0.2"/>
    <row xmlns:x14ac="http://schemas.microsoft.com/office/spreadsheetml/2009/9/ac" r="300" s="33" customFormat="true" x14ac:dyDescent="0.2"/>
    <row xmlns:x14ac="http://schemas.microsoft.com/office/spreadsheetml/2009/9/ac" r="301" s="33" customFormat="true" x14ac:dyDescent="0.2"/>
    <row xmlns:x14ac="http://schemas.microsoft.com/office/spreadsheetml/2009/9/ac" r="302" s="33" customFormat="true" x14ac:dyDescent="0.2"/>
    <row xmlns:x14ac="http://schemas.microsoft.com/office/spreadsheetml/2009/9/ac" r="303" s="33" customFormat="true" x14ac:dyDescent="0.2"/>
    <row xmlns:x14ac="http://schemas.microsoft.com/office/spreadsheetml/2009/9/ac" r="304" s="33" customFormat="true" x14ac:dyDescent="0.2"/>
    <row xmlns:x14ac="http://schemas.microsoft.com/office/spreadsheetml/2009/9/ac" r="305" s="33" customFormat="true" x14ac:dyDescent="0.2"/>
    <row xmlns:x14ac="http://schemas.microsoft.com/office/spreadsheetml/2009/9/ac" r="306" s="33" customFormat="true" x14ac:dyDescent="0.2"/>
    <row xmlns:x14ac="http://schemas.microsoft.com/office/spreadsheetml/2009/9/ac" r="307" s="33" customFormat="true" x14ac:dyDescent="0.2"/>
    <row xmlns:x14ac="http://schemas.microsoft.com/office/spreadsheetml/2009/9/ac" r="308" s="33" customFormat="true" x14ac:dyDescent="0.2"/>
    <row xmlns:x14ac="http://schemas.microsoft.com/office/spreadsheetml/2009/9/ac" r="309" s="33" customFormat="true" x14ac:dyDescent="0.2"/>
    <row xmlns:x14ac="http://schemas.microsoft.com/office/spreadsheetml/2009/9/ac" r="310" s="33" customFormat="true" x14ac:dyDescent="0.2"/>
    <row xmlns:x14ac="http://schemas.microsoft.com/office/spreadsheetml/2009/9/ac" r="311" s="33" customFormat="true" x14ac:dyDescent="0.2"/>
    <row xmlns:x14ac="http://schemas.microsoft.com/office/spreadsheetml/2009/9/ac" r="312" s="33" customFormat="true" x14ac:dyDescent="0.2"/>
    <row xmlns:x14ac="http://schemas.microsoft.com/office/spreadsheetml/2009/9/ac" r="313" s="33" customFormat="true" x14ac:dyDescent="0.2"/>
    <row xmlns:x14ac="http://schemas.microsoft.com/office/spreadsheetml/2009/9/ac" r="314" s="33" customFormat="true" x14ac:dyDescent="0.2"/>
    <row xmlns:x14ac="http://schemas.microsoft.com/office/spreadsheetml/2009/9/ac" r="315" s="33" customFormat="true" x14ac:dyDescent="0.2"/>
    <row xmlns:x14ac="http://schemas.microsoft.com/office/spreadsheetml/2009/9/ac" r="316" s="33" customFormat="true" x14ac:dyDescent="0.2"/>
    <row xmlns:x14ac="http://schemas.microsoft.com/office/spreadsheetml/2009/9/ac" r="317" s="33" customFormat="true" x14ac:dyDescent="0.2"/>
    <row xmlns:x14ac="http://schemas.microsoft.com/office/spreadsheetml/2009/9/ac" r="318" s="33" customFormat="true" x14ac:dyDescent="0.2"/>
    <row xmlns:x14ac="http://schemas.microsoft.com/office/spreadsheetml/2009/9/ac" r="319" s="33" customFormat="true" x14ac:dyDescent="0.2"/>
    <row xmlns:x14ac="http://schemas.microsoft.com/office/spreadsheetml/2009/9/ac" r="320" s="33" customFormat="true" x14ac:dyDescent="0.2"/>
    <row xmlns:x14ac="http://schemas.microsoft.com/office/spreadsheetml/2009/9/ac" r="321" s="33" customFormat="true" x14ac:dyDescent="0.2"/>
    <row xmlns:x14ac="http://schemas.microsoft.com/office/spreadsheetml/2009/9/ac" r="322" s="33" customFormat="true" x14ac:dyDescent="0.2"/>
    <row xmlns:x14ac="http://schemas.microsoft.com/office/spreadsheetml/2009/9/ac" r="323" s="33" customFormat="true" x14ac:dyDescent="0.2"/>
    <row xmlns:x14ac="http://schemas.microsoft.com/office/spreadsheetml/2009/9/ac" r="324" s="33" customFormat="true" x14ac:dyDescent="0.2"/>
    <row xmlns:x14ac="http://schemas.microsoft.com/office/spreadsheetml/2009/9/ac" r="325" s="33" customFormat="true" x14ac:dyDescent="0.2"/>
    <row xmlns:x14ac="http://schemas.microsoft.com/office/spreadsheetml/2009/9/ac" r="326" s="33" customFormat="true" x14ac:dyDescent="0.2"/>
    <row xmlns:x14ac="http://schemas.microsoft.com/office/spreadsheetml/2009/9/ac" r="327" s="33" customFormat="true" x14ac:dyDescent="0.2"/>
    <row xmlns:x14ac="http://schemas.microsoft.com/office/spreadsheetml/2009/9/ac" r="328" s="33" customFormat="true" x14ac:dyDescent="0.2"/>
    <row xmlns:x14ac="http://schemas.microsoft.com/office/spreadsheetml/2009/9/ac" r="329" s="33" customFormat="true" x14ac:dyDescent="0.2"/>
    <row xmlns:x14ac="http://schemas.microsoft.com/office/spreadsheetml/2009/9/ac" r="330" s="33" customFormat="true" x14ac:dyDescent="0.2"/>
    <row xmlns:x14ac="http://schemas.microsoft.com/office/spreadsheetml/2009/9/ac" r="331" s="33" customFormat="true" x14ac:dyDescent="0.2"/>
    <row xmlns:x14ac="http://schemas.microsoft.com/office/spreadsheetml/2009/9/ac" r="332" s="33" customFormat="true" x14ac:dyDescent="0.2"/>
    <row xmlns:x14ac="http://schemas.microsoft.com/office/spreadsheetml/2009/9/ac" r="333" s="33" customFormat="true" x14ac:dyDescent="0.2"/>
    <row xmlns:x14ac="http://schemas.microsoft.com/office/spreadsheetml/2009/9/ac" r="334" s="33" customFormat="true" x14ac:dyDescent="0.2"/>
    <row xmlns:x14ac="http://schemas.microsoft.com/office/spreadsheetml/2009/9/ac" r="335" s="33" customFormat="true" x14ac:dyDescent="0.2"/>
    <row xmlns:x14ac="http://schemas.microsoft.com/office/spreadsheetml/2009/9/ac" r="336" s="33" customFormat="true" x14ac:dyDescent="0.2"/>
    <row xmlns:x14ac="http://schemas.microsoft.com/office/spreadsheetml/2009/9/ac" r="337" s="33" customFormat="true" x14ac:dyDescent="0.2"/>
    <row xmlns:x14ac="http://schemas.microsoft.com/office/spreadsheetml/2009/9/ac" r="338" s="33" customFormat="true" x14ac:dyDescent="0.2"/>
    <row xmlns:x14ac="http://schemas.microsoft.com/office/spreadsheetml/2009/9/ac" r="339" s="33" customFormat="true" x14ac:dyDescent="0.2"/>
    <row xmlns:x14ac="http://schemas.microsoft.com/office/spreadsheetml/2009/9/ac" r="340" s="33" customFormat="true" x14ac:dyDescent="0.2"/>
    <row xmlns:x14ac="http://schemas.microsoft.com/office/spreadsheetml/2009/9/ac" r="341" s="33" customFormat="true" x14ac:dyDescent="0.2"/>
    <row xmlns:x14ac="http://schemas.microsoft.com/office/spreadsheetml/2009/9/ac" r="342" s="33" customFormat="true" x14ac:dyDescent="0.2"/>
    <row xmlns:x14ac="http://schemas.microsoft.com/office/spreadsheetml/2009/9/ac" r="343" s="33" customFormat="true" x14ac:dyDescent="0.2"/>
    <row xmlns:x14ac="http://schemas.microsoft.com/office/spreadsheetml/2009/9/ac" r="344" s="33" customFormat="true" x14ac:dyDescent="0.2"/>
    <row xmlns:x14ac="http://schemas.microsoft.com/office/spreadsheetml/2009/9/ac" r="345" s="33" customFormat="true" x14ac:dyDescent="0.2"/>
    <row xmlns:x14ac="http://schemas.microsoft.com/office/spreadsheetml/2009/9/ac" r="346" s="33" customFormat="true" x14ac:dyDescent="0.2"/>
    <row xmlns:x14ac="http://schemas.microsoft.com/office/spreadsheetml/2009/9/ac" r="347" s="33" customFormat="true" x14ac:dyDescent="0.2"/>
    <row xmlns:x14ac="http://schemas.microsoft.com/office/spreadsheetml/2009/9/ac" r="348" s="33" customFormat="true" x14ac:dyDescent="0.2"/>
    <row xmlns:x14ac="http://schemas.microsoft.com/office/spreadsheetml/2009/9/ac" r="349" s="33" customFormat="true" x14ac:dyDescent="0.2"/>
    <row xmlns:x14ac="http://schemas.microsoft.com/office/spreadsheetml/2009/9/ac" r="350" s="33" customFormat="true" x14ac:dyDescent="0.2"/>
    <row xmlns:x14ac="http://schemas.microsoft.com/office/spreadsheetml/2009/9/ac" r="351" s="33" customFormat="true" x14ac:dyDescent="0.2"/>
    <row xmlns:x14ac="http://schemas.microsoft.com/office/spreadsheetml/2009/9/ac" r="352" s="33" customFormat="true" x14ac:dyDescent="0.2"/>
    <row xmlns:x14ac="http://schemas.microsoft.com/office/spreadsheetml/2009/9/ac" r="353" s="33" customFormat="true" x14ac:dyDescent="0.2"/>
    <row xmlns:x14ac="http://schemas.microsoft.com/office/spreadsheetml/2009/9/ac" r="354" s="33" customFormat="true" x14ac:dyDescent="0.2"/>
    <row xmlns:x14ac="http://schemas.microsoft.com/office/spreadsheetml/2009/9/ac" r="355" s="33" customFormat="true" x14ac:dyDescent="0.2"/>
    <row xmlns:x14ac="http://schemas.microsoft.com/office/spreadsheetml/2009/9/ac" r="356" s="33" customFormat="true" x14ac:dyDescent="0.2"/>
    <row xmlns:x14ac="http://schemas.microsoft.com/office/spreadsheetml/2009/9/ac" r="357" s="33" customFormat="true" x14ac:dyDescent="0.2"/>
    <row xmlns:x14ac="http://schemas.microsoft.com/office/spreadsheetml/2009/9/ac" r="358" s="33" customFormat="true" x14ac:dyDescent="0.2"/>
    <row xmlns:x14ac="http://schemas.microsoft.com/office/spreadsheetml/2009/9/ac" r="359" s="33" customFormat="true" x14ac:dyDescent="0.2"/>
    <row xmlns:x14ac="http://schemas.microsoft.com/office/spreadsheetml/2009/9/ac" r="360" s="33" customFormat="true" x14ac:dyDescent="0.2"/>
    <row xmlns:x14ac="http://schemas.microsoft.com/office/spreadsheetml/2009/9/ac" r="361" s="33" customFormat="true" x14ac:dyDescent="0.2"/>
    <row xmlns:x14ac="http://schemas.microsoft.com/office/spreadsheetml/2009/9/ac" r="362" s="33" customFormat="true" x14ac:dyDescent="0.2"/>
    <row xmlns:x14ac="http://schemas.microsoft.com/office/spreadsheetml/2009/9/ac" r="363" s="33" customFormat="true" x14ac:dyDescent="0.2"/>
    <row xmlns:x14ac="http://schemas.microsoft.com/office/spreadsheetml/2009/9/ac" r="364" s="33" customFormat="true" x14ac:dyDescent="0.2"/>
    <row xmlns:x14ac="http://schemas.microsoft.com/office/spreadsheetml/2009/9/ac" r="365" s="33" customFormat="true" x14ac:dyDescent="0.2"/>
    <row xmlns:x14ac="http://schemas.microsoft.com/office/spreadsheetml/2009/9/ac" r="366" s="33" customFormat="true" x14ac:dyDescent="0.2"/>
    <row xmlns:x14ac="http://schemas.microsoft.com/office/spreadsheetml/2009/9/ac" r="367" s="33" customFormat="true" x14ac:dyDescent="0.2"/>
    <row xmlns:x14ac="http://schemas.microsoft.com/office/spreadsheetml/2009/9/ac" r="368" s="33" customFormat="true" x14ac:dyDescent="0.2"/>
    <row xmlns:x14ac="http://schemas.microsoft.com/office/spreadsheetml/2009/9/ac" r="369" s="33" customFormat="true" x14ac:dyDescent="0.2"/>
    <row xmlns:x14ac="http://schemas.microsoft.com/office/spreadsheetml/2009/9/ac" r="370" s="33" customFormat="true" x14ac:dyDescent="0.2"/>
    <row xmlns:x14ac="http://schemas.microsoft.com/office/spreadsheetml/2009/9/ac" r="371" s="33" customFormat="true" x14ac:dyDescent="0.2"/>
    <row xmlns:x14ac="http://schemas.microsoft.com/office/spreadsheetml/2009/9/ac" r="372" s="33" customFormat="true" x14ac:dyDescent="0.2"/>
    <row xmlns:x14ac="http://schemas.microsoft.com/office/spreadsheetml/2009/9/ac" r="373" s="33" customFormat="true" x14ac:dyDescent="0.2"/>
    <row xmlns:x14ac="http://schemas.microsoft.com/office/spreadsheetml/2009/9/ac" r="374" s="33" customFormat="true" x14ac:dyDescent="0.2"/>
    <row xmlns:x14ac="http://schemas.microsoft.com/office/spreadsheetml/2009/9/ac" r="375" s="33" customFormat="true" x14ac:dyDescent="0.2"/>
    <row xmlns:x14ac="http://schemas.microsoft.com/office/spreadsheetml/2009/9/ac" r="376" s="33" customFormat="true" x14ac:dyDescent="0.2"/>
    <row xmlns:x14ac="http://schemas.microsoft.com/office/spreadsheetml/2009/9/ac" r="377" s="33" customFormat="true" x14ac:dyDescent="0.2"/>
    <row xmlns:x14ac="http://schemas.microsoft.com/office/spreadsheetml/2009/9/ac" r="378" s="33" customFormat="true" x14ac:dyDescent="0.2"/>
    <row xmlns:x14ac="http://schemas.microsoft.com/office/spreadsheetml/2009/9/ac" r="379" s="33" customFormat="true" x14ac:dyDescent="0.2"/>
    <row xmlns:x14ac="http://schemas.microsoft.com/office/spreadsheetml/2009/9/ac" r="380" s="33" customFormat="true" x14ac:dyDescent="0.2"/>
    <row xmlns:x14ac="http://schemas.microsoft.com/office/spreadsheetml/2009/9/ac" r="381" s="33" customFormat="true" x14ac:dyDescent="0.2"/>
    <row xmlns:x14ac="http://schemas.microsoft.com/office/spreadsheetml/2009/9/ac" r="382" s="33" customFormat="true" x14ac:dyDescent="0.2"/>
    <row xmlns:x14ac="http://schemas.microsoft.com/office/spreadsheetml/2009/9/ac" r="383" s="33" customFormat="true" x14ac:dyDescent="0.2"/>
    <row xmlns:x14ac="http://schemas.microsoft.com/office/spreadsheetml/2009/9/ac" r="384" s="33" customFormat="true" x14ac:dyDescent="0.2"/>
    <row xmlns:x14ac="http://schemas.microsoft.com/office/spreadsheetml/2009/9/ac" r="385" s="33" customFormat="true" x14ac:dyDescent="0.2"/>
    <row xmlns:x14ac="http://schemas.microsoft.com/office/spreadsheetml/2009/9/ac" r="386" s="33" customFormat="true" x14ac:dyDescent="0.2"/>
    <row xmlns:x14ac="http://schemas.microsoft.com/office/spreadsheetml/2009/9/ac" r="387" s="33" customFormat="true" x14ac:dyDescent="0.2"/>
    <row xmlns:x14ac="http://schemas.microsoft.com/office/spreadsheetml/2009/9/ac" r="388" s="33" customFormat="true" x14ac:dyDescent="0.2"/>
    <row xmlns:x14ac="http://schemas.microsoft.com/office/spreadsheetml/2009/9/ac" r="389" s="33" customFormat="true" x14ac:dyDescent="0.2"/>
    <row xmlns:x14ac="http://schemas.microsoft.com/office/spreadsheetml/2009/9/ac" r="390" s="33" customFormat="true" x14ac:dyDescent="0.2"/>
    <row xmlns:x14ac="http://schemas.microsoft.com/office/spreadsheetml/2009/9/ac" r="391" s="33" customFormat="true" x14ac:dyDescent="0.2"/>
    <row xmlns:x14ac="http://schemas.microsoft.com/office/spreadsheetml/2009/9/ac" r="392" s="33" customFormat="true" x14ac:dyDescent="0.2"/>
    <row xmlns:x14ac="http://schemas.microsoft.com/office/spreadsheetml/2009/9/ac" r="393" s="33" customFormat="true" x14ac:dyDescent="0.2"/>
    <row xmlns:x14ac="http://schemas.microsoft.com/office/spreadsheetml/2009/9/ac" r="394" s="33" customFormat="true" x14ac:dyDescent="0.2"/>
    <row xmlns:x14ac="http://schemas.microsoft.com/office/spreadsheetml/2009/9/ac" r="395" s="33" customFormat="true" x14ac:dyDescent="0.2"/>
    <row xmlns:x14ac="http://schemas.microsoft.com/office/spreadsheetml/2009/9/ac" r="396" s="33" customFormat="true" x14ac:dyDescent="0.2"/>
    <row xmlns:x14ac="http://schemas.microsoft.com/office/spreadsheetml/2009/9/ac" r="397" s="33" customFormat="true" x14ac:dyDescent="0.2"/>
    <row xmlns:x14ac="http://schemas.microsoft.com/office/spreadsheetml/2009/9/ac" r="398" s="33" customFormat="true" x14ac:dyDescent="0.2"/>
    <row xmlns:x14ac="http://schemas.microsoft.com/office/spreadsheetml/2009/9/ac" r="399" s="33" customFormat="true" x14ac:dyDescent="0.2"/>
    <row xmlns:x14ac="http://schemas.microsoft.com/office/spreadsheetml/2009/9/ac" r="400" s="33" customFormat="true" x14ac:dyDescent="0.2"/>
    <row xmlns:x14ac="http://schemas.microsoft.com/office/spreadsheetml/2009/9/ac" r="401" s="33" customFormat="true" x14ac:dyDescent="0.2"/>
    <row xmlns:x14ac="http://schemas.microsoft.com/office/spreadsheetml/2009/9/ac" r="402" s="33" customFormat="true" x14ac:dyDescent="0.2"/>
    <row xmlns:x14ac="http://schemas.microsoft.com/office/spreadsheetml/2009/9/ac" r="403" s="33" customFormat="true" x14ac:dyDescent="0.2"/>
    <row xmlns:x14ac="http://schemas.microsoft.com/office/spreadsheetml/2009/9/ac" r="404" s="33" customFormat="true" x14ac:dyDescent="0.2"/>
    <row xmlns:x14ac="http://schemas.microsoft.com/office/spreadsheetml/2009/9/ac" r="405" s="33" customFormat="true" x14ac:dyDescent="0.2"/>
    <row xmlns:x14ac="http://schemas.microsoft.com/office/spreadsheetml/2009/9/ac" r="406" s="33" customFormat="true" x14ac:dyDescent="0.2"/>
    <row xmlns:x14ac="http://schemas.microsoft.com/office/spreadsheetml/2009/9/ac" r="407" s="33" customFormat="true" x14ac:dyDescent="0.2"/>
    <row xmlns:x14ac="http://schemas.microsoft.com/office/spreadsheetml/2009/9/ac" r="408" s="33" customFormat="true" x14ac:dyDescent="0.2"/>
    <row xmlns:x14ac="http://schemas.microsoft.com/office/spreadsheetml/2009/9/ac" r="409" s="33" customFormat="true" x14ac:dyDescent="0.2"/>
    <row xmlns:x14ac="http://schemas.microsoft.com/office/spreadsheetml/2009/9/ac" r="410" s="33" customFormat="true" x14ac:dyDescent="0.2"/>
    <row xmlns:x14ac="http://schemas.microsoft.com/office/spreadsheetml/2009/9/ac" r="411" s="33" customFormat="true" x14ac:dyDescent="0.2"/>
    <row xmlns:x14ac="http://schemas.microsoft.com/office/spreadsheetml/2009/9/ac" r="412" s="33" customFormat="true" x14ac:dyDescent="0.2"/>
    <row xmlns:x14ac="http://schemas.microsoft.com/office/spreadsheetml/2009/9/ac" r="413" s="33" customFormat="true" x14ac:dyDescent="0.2"/>
    <row xmlns:x14ac="http://schemas.microsoft.com/office/spreadsheetml/2009/9/ac" r="414" s="33" customFormat="true" x14ac:dyDescent="0.2"/>
    <row xmlns:x14ac="http://schemas.microsoft.com/office/spreadsheetml/2009/9/ac" r="415" s="33" customFormat="true" x14ac:dyDescent="0.2"/>
    <row xmlns:x14ac="http://schemas.microsoft.com/office/spreadsheetml/2009/9/ac" r="416" s="33" customFormat="true" x14ac:dyDescent="0.2"/>
    <row xmlns:x14ac="http://schemas.microsoft.com/office/spreadsheetml/2009/9/ac" r="417" s="33" customFormat="true" x14ac:dyDescent="0.2"/>
    <row xmlns:x14ac="http://schemas.microsoft.com/office/spreadsheetml/2009/9/ac" r="418" s="33" customFormat="true" x14ac:dyDescent="0.2"/>
    <row xmlns:x14ac="http://schemas.microsoft.com/office/spreadsheetml/2009/9/ac" r="419" s="33" customFormat="true" x14ac:dyDescent="0.2"/>
    <row xmlns:x14ac="http://schemas.microsoft.com/office/spreadsheetml/2009/9/ac" r="420" s="33" customFormat="true" x14ac:dyDescent="0.2"/>
    <row xmlns:x14ac="http://schemas.microsoft.com/office/spreadsheetml/2009/9/ac" r="421" s="33" customFormat="true" x14ac:dyDescent="0.2"/>
    <row xmlns:x14ac="http://schemas.microsoft.com/office/spreadsheetml/2009/9/ac" r="422" s="33" customFormat="true" x14ac:dyDescent="0.2"/>
    <row xmlns:x14ac="http://schemas.microsoft.com/office/spreadsheetml/2009/9/ac" r="423" s="33" customFormat="true" x14ac:dyDescent="0.2"/>
    <row xmlns:x14ac="http://schemas.microsoft.com/office/spreadsheetml/2009/9/ac" r="424" s="33" customFormat="true" x14ac:dyDescent="0.2"/>
    <row xmlns:x14ac="http://schemas.microsoft.com/office/spreadsheetml/2009/9/ac" r="425" s="33" customFormat="true" x14ac:dyDescent="0.2"/>
    <row xmlns:x14ac="http://schemas.microsoft.com/office/spreadsheetml/2009/9/ac" r="426" s="33" customFormat="true" x14ac:dyDescent="0.2"/>
    <row xmlns:x14ac="http://schemas.microsoft.com/office/spreadsheetml/2009/9/ac" r="427" s="33" customFormat="true" x14ac:dyDescent="0.2"/>
    <row xmlns:x14ac="http://schemas.microsoft.com/office/spreadsheetml/2009/9/ac" r="428" s="33" customFormat="true" x14ac:dyDescent="0.2"/>
    <row xmlns:x14ac="http://schemas.microsoft.com/office/spreadsheetml/2009/9/ac" r="429" s="33" customFormat="true" x14ac:dyDescent="0.2"/>
    <row xmlns:x14ac="http://schemas.microsoft.com/office/spreadsheetml/2009/9/ac" r="430" s="33" customFormat="true" x14ac:dyDescent="0.2"/>
    <row xmlns:x14ac="http://schemas.microsoft.com/office/spreadsheetml/2009/9/ac" r="431" s="33" customFormat="true" x14ac:dyDescent="0.2"/>
    <row xmlns:x14ac="http://schemas.microsoft.com/office/spreadsheetml/2009/9/ac" r="432" s="33" customFormat="true" x14ac:dyDescent="0.2"/>
    <row xmlns:x14ac="http://schemas.microsoft.com/office/spreadsheetml/2009/9/ac" r="433" s="33" customFormat="true" x14ac:dyDescent="0.2"/>
    <row xmlns:x14ac="http://schemas.microsoft.com/office/spreadsheetml/2009/9/ac" r="434" s="33" customFormat="true" x14ac:dyDescent="0.2"/>
    <row xmlns:x14ac="http://schemas.microsoft.com/office/spreadsheetml/2009/9/ac" r="435" s="33" customFormat="true" x14ac:dyDescent="0.2"/>
    <row xmlns:x14ac="http://schemas.microsoft.com/office/spreadsheetml/2009/9/ac" r="436" s="33" customFormat="true" x14ac:dyDescent="0.2"/>
    <row xmlns:x14ac="http://schemas.microsoft.com/office/spreadsheetml/2009/9/ac" r="437" s="33" customFormat="true" x14ac:dyDescent="0.2"/>
    <row xmlns:x14ac="http://schemas.microsoft.com/office/spreadsheetml/2009/9/ac" r="438" s="33" customFormat="true" x14ac:dyDescent="0.2"/>
    <row xmlns:x14ac="http://schemas.microsoft.com/office/spreadsheetml/2009/9/ac" r="439" s="33" customFormat="true" x14ac:dyDescent="0.2"/>
    <row xmlns:x14ac="http://schemas.microsoft.com/office/spreadsheetml/2009/9/ac" r="440" s="33" customFormat="true" x14ac:dyDescent="0.2"/>
    <row xmlns:x14ac="http://schemas.microsoft.com/office/spreadsheetml/2009/9/ac" r="441" s="33" customFormat="true" x14ac:dyDescent="0.2"/>
    <row xmlns:x14ac="http://schemas.microsoft.com/office/spreadsheetml/2009/9/ac" r="442" s="33" customFormat="true" x14ac:dyDescent="0.2"/>
    <row xmlns:x14ac="http://schemas.microsoft.com/office/spreadsheetml/2009/9/ac" r="443" s="33" customFormat="true" x14ac:dyDescent="0.2"/>
    <row xmlns:x14ac="http://schemas.microsoft.com/office/spreadsheetml/2009/9/ac" r="444" s="33" customFormat="true" x14ac:dyDescent="0.2"/>
    <row xmlns:x14ac="http://schemas.microsoft.com/office/spreadsheetml/2009/9/ac" r="445" s="33" customFormat="true" x14ac:dyDescent="0.2"/>
    <row xmlns:x14ac="http://schemas.microsoft.com/office/spreadsheetml/2009/9/ac" r="446" s="33" customFormat="true" x14ac:dyDescent="0.2"/>
    <row xmlns:x14ac="http://schemas.microsoft.com/office/spreadsheetml/2009/9/ac" r="447" s="33" customFormat="true" x14ac:dyDescent="0.2"/>
    <row xmlns:x14ac="http://schemas.microsoft.com/office/spreadsheetml/2009/9/ac" r="448" s="33" customFormat="true" x14ac:dyDescent="0.2"/>
    <row xmlns:x14ac="http://schemas.microsoft.com/office/spreadsheetml/2009/9/ac" r="449" s="33" customFormat="true" x14ac:dyDescent="0.2"/>
    <row xmlns:x14ac="http://schemas.microsoft.com/office/spreadsheetml/2009/9/ac" r="450" s="33" customFormat="true" x14ac:dyDescent="0.2"/>
    <row xmlns:x14ac="http://schemas.microsoft.com/office/spreadsheetml/2009/9/ac" r="451" s="33" customFormat="true" x14ac:dyDescent="0.2"/>
    <row xmlns:x14ac="http://schemas.microsoft.com/office/spreadsheetml/2009/9/ac" r="452" s="33" customFormat="true" x14ac:dyDescent="0.2"/>
    <row xmlns:x14ac="http://schemas.microsoft.com/office/spreadsheetml/2009/9/ac" r="453" s="33" customFormat="true" x14ac:dyDescent="0.2"/>
    <row xmlns:x14ac="http://schemas.microsoft.com/office/spreadsheetml/2009/9/ac" r="454" s="33" customFormat="true" x14ac:dyDescent="0.2"/>
    <row xmlns:x14ac="http://schemas.microsoft.com/office/spreadsheetml/2009/9/ac" r="455" s="33" customFormat="true" x14ac:dyDescent="0.2"/>
    <row xmlns:x14ac="http://schemas.microsoft.com/office/spreadsheetml/2009/9/ac" r="456" s="33" customFormat="true" x14ac:dyDescent="0.2"/>
    <row xmlns:x14ac="http://schemas.microsoft.com/office/spreadsheetml/2009/9/ac" r="457" s="33" customFormat="true" x14ac:dyDescent="0.2"/>
    <row xmlns:x14ac="http://schemas.microsoft.com/office/spreadsheetml/2009/9/ac" r="458" s="33" customFormat="true" x14ac:dyDescent="0.2"/>
    <row xmlns:x14ac="http://schemas.microsoft.com/office/spreadsheetml/2009/9/ac" r="459" s="33" customFormat="true" x14ac:dyDescent="0.2"/>
    <row xmlns:x14ac="http://schemas.microsoft.com/office/spreadsheetml/2009/9/ac" r="460" s="33" customFormat="true" x14ac:dyDescent="0.2"/>
    <row xmlns:x14ac="http://schemas.microsoft.com/office/spreadsheetml/2009/9/ac" r="461" s="33" customFormat="true" x14ac:dyDescent="0.2"/>
    <row xmlns:x14ac="http://schemas.microsoft.com/office/spreadsheetml/2009/9/ac" r="462" s="33" customFormat="true" x14ac:dyDescent="0.2"/>
    <row xmlns:x14ac="http://schemas.microsoft.com/office/spreadsheetml/2009/9/ac" r="463" s="33" customFormat="true" x14ac:dyDescent="0.2"/>
    <row xmlns:x14ac="http://schemas.microsoft.com/office/spreadsheetml/2009/9/ac" r="464" s="33" customFormat="true" x14ac:dyDescent="0.2"/>
    <row xmlns:x14ac="http://schemas.microsoft.com/office/spreadsheetml/2009/9/ac" r="465" s="33" customFormat="true" x14ac:dyDescent="0.2"/>
    <row xmlns:x14ac="http://schemas.microsoft.com/office/spreadsheetml/2009/9/ac" r="466" s="33" customFormat="true" x14ac:dyDescent="0.2"/>
    <row xmlns:x14ac="http://schemas.microsoft.com/office/spreadsheetml/2009/9/ac" r="467" s="33" customFormat="true" x14ac:dyDescent="0.2"/>
    <row xmlns:x14ac="http://schemas.microsoft.com/office/spreadsheetml/2009/9/ac" r="468" s="33" customFormat="true" x14ac:dyDescent="0.2"/>
    <row xmlns:x14ac="http://schemas.microsoft.com/office/spreadsheetml/2009/9/ac" r="469" s="33" customFormat="true" x14ac:dyDescent="0.2"/>
    <row xmlns:x14ac="http://schemas.microsoft.com/office/spreadsheetml/2009/9/ac" r="470" s="33" customFormat="true" x14ac:dyDescent="0.2"/>
    <row xmlns:x14ac="http://schemas.microsoft.com/office/spreadsheetml/2009/9/ac" r="471" s="33" customFormat="true" x14ac:dyDescent="0.2"/>
    <row xmlns:x14ac="http://schemas.microsoft.com/office/spreadsheetml/2009/9/ac" r="472" s="33" customFormat="true" x14ac:dyDescent="0.2"/>
    <row xmlns:x14ac="http://schemas.microsoft.com/office/spreadsheetml/2009/9/ac" r="473" s="33" customFormat="true" x14ac:dyDescent="0.2"/>
    <row xmlns:x14ac="http://schemas.microsoft.com/office/spreadsheetml/2009/9/ac" r="474" s="33" customFormat="true" x14ac:dyDescent="0.2"/>
    <row xmlns:x14ac="http://schemas.microsoft.com/office/spreadsheetml/2009/9/ac" r="475" s="33" customFormat="true" x14ac:dyDescent="0.2"/>
    <row xmlns:x14ac="http://schemas.microsoft.com/office/spreadsheetml/2009/9/ac" r="476" s="33" customFormat="true" x14ac:dyDescent="0.2"/>
    <row xmlns:x14ac="http://schemas.microsoft.com/office/spreadsheetml/2009/9/ac" r="477" s="33" customFormat="true" x14ac:dyDescent="0.2"/>
    <row xmlns:x14ac="http://schemas.microsoft.com/office/spreadsheetml/2009/9/ac" r="478" s="33" customFormat="true" x14ac:dyDescent="0.2"/>
    <row xmlns:x14ac="http://schemas.microsoft.com/office/spreadsheetml/2009/9/ac" r="479" s="33" customFormat="true" x14ac:dyDescent="0.2"/>
    <row xmlns:x14ac="http://schemas.microsoft.com/office/spreadsheetml/2009/9/ac" r="480" s="33" customFormat="true" x14ac:dyDescent="0.2"/>
    <row xmlns:x14ac="http://schemas.microsoft.com/office/spreadsheetml/2009/9/ac" r="481" s="33" customFormat="true" x14ac:dyDescent="0.2"/>
    <row xmlns:x14ac="http://schemas.microsoft.com/office/spreadsheetml/2009/9/ac" r="482" s="33" customFormat="true" x14ac:dyDescent="0.2"/>
    <row xmlns:x14ac="http://schemas.microsoft.com/office/spreadsheetml/2009/9/ac" r="483" s="33" customFormat="true" x14ac:dyDescent="0.2"/>
    <row xmlns:x14ac="http://schemas.microsoft.com/office/spreadsheetml/2009/9/ac" r="484" s="33" customFormat="true" x14ac:dyDescent="0.2"/>
    <row xmlns:x14ac="http://schemas.microsoft.com/office/spreadsheetml/2009/9/ac" r="485" s="33" customFormat="true" x14ac:dyDescent="0.2"/>
    <row xmlns:x14ac="http://schemas.microsoft.com/office/spreadsheetml/2009/9/ac" r="486" s="33" customFormat="true" x14ac:dyDescent="0.2"/>
    <row xmlns:x14ac="http://schemas.microsoft.com/office/spreadsheetml/2009/9/ac" r="487" s="33" customFormat="true" x14ac:dyDescent="0.2"/>
    <row xmlns:x14ac="http://schemas.microsoft.com/office/spreadsheetml/2009/9/ac" r="488" s="33" customFormat="true" x14ac:dyDescent="0.2"/>
    <row xmlns:x14ac="http://schemas.microsoft.com/office/spreadsheetml/2009/9/ac" r="489" s="33" customFormat="true" x14ac:dyDescent="0.2"/>
    <row xmlns:x14ac="http://schemas.microsoft.com/office/spreadsheetml/2009/9/ac" r="490" s="33" customFormat="true" x14ac:dyDescent="0.2"/>
    <row xmlns:x14ac="http://schemas.microsoft.com/office/spreadsheetml/2009/9/ac" r="491" s="33" customFormat="true" x14ac:dyDescent="0.2"/>
    <row xmlns:x14ac="http://schemas.microsoft.com/office/spreadsheetml/2009/9/ac" r="492" s="33" customFormat="true" x14ac:dyDescent="0.2"/>
    <row xmlns:x14ac="http://schemas.microsoft.com/office/spreadsheetml/2009/9/ac" r="493" s="33" customFormat="true" x14ac:dyDescent="0.2"/>
    <row xmlns:x14ac="http://schemas.microsoft.com/office/spreadsheetml/2009/9/ac" r="494" s="33" customFormat="true" x14ac:dyDescent="0.2"/>
    <row xmlns:x14ac="http://schemas.microsoft.com/office/spreadsheetml/2009/9/ac" r="495" s="33" customFormat="true" x14ac:dyDescent="0.2"/>
    <row xmlns:x14ac="http://schemas.microsoft.com/office/spreadsheetml/2009/9/ac" r="496" s="33" customFormat="true" x14ac:dyDescent="0.2"/>
    <row xmlns:x14ac="http://schemas.microsoft.com/office/spreadsheetml/2009/9/ac" r="497" s="33" customFormat="true" x14ac:dyDescent="0.2"/>
    <row xmlns:x14ac="http://schemas.microsoft.com/office/spreadsheetml/2009/9/ac" r="498" s="33" customFormat="true" x14ac:dyDescent="0.2"/>
    <row xmlns:x14ac="http://schemas.microsoft.com/office/spreadsheetml/2009/9/ac" r="499" s="33" customFormat="true" x14ac:dyDescent="0.2"/>
    <row xmlns:x14ac="http://schemas.microsoft.com/office/spreadsheetml/2009/9/ac" r="500" s="33" customFormat="true" x14ac:dyDescent="0.2"/>
    <row xmlns:x14ac="http://schemas.microsoft.com/office/spreadsheetml/2009/9/ac" r="501" s="33" customFormat="true" x14ac:dyDescent="0.2"/>
    <row xmlns:x14ac="http://schemas.microsoft.com/office/spreadsheetml/2009/9/ac" r="502" s="33" customFormat="true" x14ac:dyDescent="0.2"/>
    <row xmlns:x14ac="http://schemas.microsoft.com/office/spreadsheetml/2009/9/ac" r="503" s="33" customFormat="true" x14ac:dyDescent="0.2"/>
    <row xmlns:x14ac="http://schemas.microsoft.com/office/spreadsheetml/2009/9/ac" r="504" s="33" customFormat="true" x14ac:dyDescent="0.2"/>
    <row xmlns:x14ac="http://schemas.microsoft.com/office/spreadsheetml/2009/9/ac" r="505" s="33" customFormat="true" x14ac:dyDescent="0.2"/>
    <row xmlns:x14ac="http://schemas.microsoft.com/office/spreadsheetml/2009/9/ac" r="506" s="33" customFormat="true" x14ac:dyDescent="0.2"/>
    <row xmlns:x14ac="http://schemas.microsoft.com/office/spreadsheetml/2009/9/ac" r="507" s="33" customFormat="true" x14ac:dyDescent="0.2"/>
    <row xmlns:x14ac="http://schemas.microsoft.com/office/spreadsheetml/2009/9/ac" r="508" s="33" customFormat="true" x14ac:dyDescent="0.2"/>
    <row xmlns:x14ac="http://schemas.microsoft.com/office/spreadsheetml/2009/9/ac" r="509" s="33" customFormat="true" x14ac:dyDescent="0.2"/>
    <row xmlns:x14ac="http://schemas.microsoft.com/office/spreadsheetml/2009/9/ac" r="510" s="33" customFormat="true" x14ac:dyDescent="0.2"/>
    <row xmlns:x14ac="http://schemas.microsoft.com/office/spreadsheetml/2009/9/ac" r="511" s="33" customFormat="true" x14ac:dyDescent="0.2"/>
    <row xmlns:x14ac="http://schemas.microsoft.com/office/spreadsheetml/2009/9/ac" r="512" s="33" customFormat="true" x14ac:dyDescent="0.2"/>
    <row xmlns:x14ac="http://schemas.microsoft.com/office/spreadsheetml/2009/9/ac" r="513" s="33" customFormat="true" x14ac:dyDescent="0.2"/>
    <row xmlns:x14ac="http://schemas.microsoft.com/office/spreadsheetml/2009/9/ac" r="514" s="33" customFormat="true" x14ac:dyDescent="0.2"/>
    <row xmlns:x14ac="http://schemas.microsoft.com/office/spreadsheetml/2009/9/ac" r="515" s="33" customFormat="true" x14ac:dyDescent="0.2"/>
    <row xmlns:x14ac="http://schemas.microsoft.com/office/spreadsheetml/2009/9/ac" r="516" s="33" customFormat="true" x14ac:dyDescent="0.2"/>
    <row xmlns:x14ac="http://schemas.microsoft.com/office/spreadsheetml/2009/9/ac" r="517" s="33" customFormat="true" x14ac:dyDescent="0.2"/>
    <row xmlns:x14ac="http://schemas.microsoft.com/office/spreadsheetml/2009/9/ac" r="518" s="33" customFormat="true" x14ac:dyDescent="0.2"/>
    <row xmlns:x14ac="http://schemas.microsoft.com/office/spreadsheetml/2009/9/ac" r="519" s="33" customFormat="true" x14ac:dyDescent="0.2"/>
    <row xmlns:x14ac="http://schemas.microsoft.com/office/spreadsheetml/2009/9/ac" r="520" s="33" customFormat="true" x14ac:dyDescent="0.2"/>
    <row xmlns:x14ac="http://schemas.microsoft.com/office/spreadsheetml/2009/9/ac" r="521" s="33" customFormat="true" x14ac:dyDescent="0.2"/>
    <row xmlns:x14ac="http://schemas.microsoft.com/office/spreadsheetml/2009/9/ac" r="522" s="33" customFormat="true" x14ac:dyDescent="0.2"/>
    <row xmlns:x14ac="http://schemas.microsoft.com/office/spreadsheetml/2009/9/ac" r="523" s="33" customFormat="true" x14ac:dyDescent="0.2"/>
    <row xmlns:x14ac="http://schemas.microsoft.com/office/spreadsheetml/2009/9/ac" r="524" s="33" customFormat="true" x14ac:dyDescent="0.2"/>
    <row xmlns:x14ac="http://schemas.microsoft.com/office/spreadsheetml/2009/9/ac" r="525" s="33" customFormat="true" x14ac:dyDescent="0.2"/>
    <row xmlns:x14ac="http://schemas.microsoft.com/office/spreadsheetml/2009/9/ac" r="526" s="33" customFormat="true" x14ac:dyDescent="0.2"/>
    <row xmlns:x14ac="http://schemas.microsoft.com/office/spreadsheetml/2009/9/ac" r="527" s="33" customFormat="true" x14ac:dyDescent="0.2"/>
    <row xmlns:x14ac="http://schemas.microsoft.com/office/spreadsheetml/2009/9/ac" r="528" s="33" customFormat="true" x14ac:dyDescent="0.2"/>
    <row xmlns:x14ac="http://schemas.microsoft.com/office/spreadsheetml/2009/9/ac" r="529" s="33" customFormat="true" x14ac:dyDescent="0.2"/>
    <row xmlns:x14ac="http://schemas.microsoft.com/office/spreadsheetml/2009/9/ac" r="530" s="33" customFormat="true" x14ac:dyDescent="0.2"/>
    <row xmlns:x14ac="http://schemas.microsoft.com/office/spreadsheetml/2009/9/ac" r="531" s="33" customFormat="true" x14ac:dyDescent="0.2"/>
    <row xmlns:x14ac="http://schemas.microsoft.com/office/spreadsheetml/2009/9/ac" r="532" s="33" customFormat="true" x14ac:dyDescent="0.2"/>
    <row xmlns:x14ac="http://schemas.microsoft.com/office/spreadsheetml/2009/9/ac" r="533" s="33" customFormat="true" x14ac:dyDescent="0.2"/>
    <row xmlns:x14ac="http://schemas.microsoft.com/office/spreadsheetml/2009/9/ac" r="534" s="33" customFormat="true" x14ac:dyDescent="0.2"/>
    <row xmlns:x14ac="http://schemas.microsoft.com/office/spreadsheetml/2009/9/ac" r="535" s="33" customFormat="true" x14ac:dyDescent="0.2"/>
    <row xmlns:x14ac="http://schemas.microsoft.com/office/spreadsheetml/2009/9/ac" r="536" s="33" customFormat="true" x14ac:dyDescent="0.2"/>
    <row xmlns:x14ac="http://schemas.microsoft.com/office/spreadsheetml/2009/9/ac" r="537" s="33" customFormat="true" x14ac:dyDescent="0.2"/>
    <row xmlns:x14ac="http://schemas.microsoft.com/office/spreadsheetml/2009/9/ac" r="538" s="33" customFormat="true" x14ac:dyDescent="0.2"/>
    <row xmlns:x14ac="http://schemas.microsoft.com/office/spreadsheetml/2009/9/ac" r="539" s="33" customFormat="true" x14ac:dyDescent="0.2"/>
    <row xmlns:x14ac="http://schemas.microsoft.com/office/spreadsheetml/2009/9/ac" r="540" s="33" customFormat="true" x14ac:dyDescent="0.2"/>
    <row xmlns:x14ac="http://schemas.microsoft.com/office/spreadsheetml/2009/9/ac" r="541" s="33" customFormat="true" x14ac:dyDescent="0.2"/>
    <row xmlns:x14ac="http://schemas.microsoft.com/office/spreadsheetml/2009/9/ac" r="542" s="33" customFormat="true" x14ac:dyDescent="0.2"/>
    <row xmlns:x14ac="http://schemas.microsoft.com/office/spreadsheetml/2009/9/ac" r="543" s="33" customFormat="true" x14ac:dyDescent="0.2"/>
    <row xmlns:x14ac="http://schemas.microsoft.com/office/spreadsheetml/2009/9/ac" r="544" s="33" customFormat="true" x14ac:dyDescent="0.2"/>
    <row xmlns:x14ac="http://schemas.microsoft.com/office/spreadsheetml/2009/9/ac" r="545" s="33" customFormat="true" x14ac:dyDescent="0.2"/>
    <row xmlns:x14ac="http://schemas.microsoft.com/office/spreadsheetml/2009/9/ac" r="546" s="33" customFormat="true" x14ac:dyDescent="0.2"/>
    <row xmlns:x14ac="http://schemas.microsoft.com/office/spreadsheetml/2009/9/ac" r="547" s="33" customFormat="true" x14ac:dyDescent="0.2"/>
    <row xmlns:x14ac="http://schemas.microsoft.com/office/spreadsheetml/2009/9/ac" r="548" s="33" customFormat="true" x14ac:dyDescent="0.2"/>
    <row xmlns:x14ac="http://schemas.microsoft.com/office/spreadsheetml/2009/9/ac" r="549" s="33" customFormat="true" x14ac:dyDescent="0.2"/>
    <row xmlns:x14ac="http://schemas.microsoft.com/office/spreadsheetml/2009/9/ac" r="550" s="33" customFormat="true" x14ac:dyDescent="0.2"/>
    <row xmlns:x14ac="http://schemas.microsoft.com/office/spreadsheetml/2009/9/ac" r="551" s="33" customFormat="true" x14ac:dyDescent="0.2"/>
    <row xmlns:x14ac="http://schemas.microsoft.com/office/spreadsheetml/2009/9/ac" r="552" s="33" customFormat="true" x14ac:dyDescent="0.2"/>
    <row xmlns:x14ac="http://schemas.microsoft.com/office/spreadsheetml/2009/9/ac" r="553" s="33" customFormat="true" x14ac:dyDescent="0.2"/>
    <row xmlns:x14ac="http://schemas.microsoft.com/office/spreadsheetml/2009/9/ac" r="554" s="33" customFormat="true" x14ac:dyDescent="0.2"/>
    <row xmlns:x14ac="http://schemas.microsoft.com/office/spreadsheetml/2009/9/ac" r="555" s="33" customFormat="true" x14ac:dyDescent="0.2"/>
    <row xmlns:x14ac="http://schemas.microsoft.com/office/spreadsheetml/2009/9/ac" r="556" s="33" customFormat="true" x14ac:dyDescent="0.2"/>
    <row xmlns:x14ac="http://schemas.microsoft.com/office/spreadsheetml/2009/9/ac" r="557" s="33" customFormat="true" x14ac:dyDescent="0.2"/>
    <row xmlns:x14ac="http://schemas.microsoft.com/office/spreadsheetml/2009/9/ac" r="558" s="33" customFormat="true" x14ac:dyDescent="0.2"/>
    <row xmlns:x14ac="http://schemas.microsoft.com/office/spreadsheetml/2009/9/ac" r="559" s="33" customFormat="true" x14ac:dyDescent="0.2"/>
    <row xmlns:x14ac="http://schemas.microsoft.com/office/spreadsheetml/2009/9/ac" r="560" s="33" customFormat="true" x14ac:dyDescent="0.2"/>
    <row xmlns:x14ac="http://schemas.microsoft.com/office/spreadsheetml/2009/9/ac" r="561" s="33" customFormat="true" x14ac:dyDescent="0.2"/>
    <row xmlns:x14ac="http://schemas.microsoft.com/office/spreadsheetml/2009/9/ac" r="562" s="33" customFormat="true" x14ac:dyDescent="0.2"/>
    <row xmlns:x14ac="http://schemas.microsoft.com/office/spreadsheetml/2009/9/ac" r="563" s="33" customFormat="true" x14ac:dyDescent="0.2"/>
    <row xmlns:x14ac="http://schemas.microsoft.com/office/spreadsheetml/2009/9/ac" r="564" s="33" customFormat="true" x14ac:dyDescent="0.2"/>
    <row xmlns:x14ac="http://schemas.microsoft.com/office/spreadsheetml/2009/9/ac" r="565" s="33" customFormat="true" x14ac:dyDescent="0.2"/>
    <row xmlns:x14ac="http://schemas.microsoft.com/office/spreadsheetml/2009/9/ac" r="566" s="33" customFormat="true" x14ac:dyDescent="0.2"/>
    <row xmlns:x14ac="http://schemas.microsoft.com/office/spreadsheetml/2009/9/ac" r="567" s="33" customFormat="true" x14ac:dyDescent="0.2"/>
    <row xmlns:x14ac="http://schemas.microsoft.com/office/spreadsheetml/2009/9/ac" r="568" s="33" customFormat="true" x14ac:dyDescent="0.2"/>
    <row xmlns:x14ac="http://schemas.microsoft.com/office/spreadsheetml/2009/9/ac" r="569" s="33" customFormat="true" x14ac:dyDescent="0.2"/>
    <row xmlns:x14ac="http://schemas.microsoft.com/office/spreadsheetml/2009/9/ac" r="570" s="33" customFormat="true" x14ac:dyDescent="0.2"/>
    <row xmlns:x14ac="http://schemas.microsoft.com/office/spreadsheetml/2009/9/ac" r="571" s="33" customFormat="true" x14ac:dyDescent="0.2"/>
    <row xmlns:x14ac="http://schemas.microsoft.com/office/spreadsheetml/2009/9/ac" r="572" s="33" customFormat="true" x14ac:dyDescent="0.2"/>
    <row xmlns:x14ac="http://schemas.microsoft.com/office/spreadsheetml/2009/9/ac" r="573" s="33" customFormat="true" x14ac:dyDescent="0.2"/>
    <row xmlns:x14ac="http://schemas.microsoft.com/office/spreadsheetml/2009/9/ac" r="574" s="33" customFormat="true" x14ac:dyDescent="0.2"/>
    <row xmlns:x14ac="http://schemas.microsoft.com/office/spreadsheetml/2009/9/ac" r="575" s="33" customFormat="true" x14ac:dyDescent="0.2"/>
    <row xmlns:x14ac="http://schemas.microsoft.com/office/spreadsheetml/2009/9/ac" r="576" s="33" customFormat="true" x14ac:dyDescent="0.2"/>
    <row xmlns:x14ac="http://schemas.microsoft.com/office/spreadsheetml/2009/9/ac" r="577" s="33" customFormat="true" x14ac:dyDescent="0.2"/>
    <row xmlns:x14ac="http://schemas.microsoft.com/office/spreadsheetml/2009/9/ac" r="578" s="33" customFormat="true" x14ac:dyDescent="0.2"/>
    <row xmlns:x14ac="http://schemas.microsoft.com/office/spreadsheetml/2009/9/ac" r="579" s="33" customFormat="true" x14ac:dyDescent="0.2"/>
    <row xmlns:x14ac="http://schemas.microsoft.com/office/spreadsheetml/2009/9/ac" r="580" s="33" customFormat="true" x14ac:dyDescent="0.2"/>
    <row xmlns:x14ac="http://schemas.microsoft.com/office/spreadsheetml/2009/9/ac" r="581" s="33" customFormat="true" x14ac:dyDescent="0.2"/>
    <row xmlns:x14ac="http://schemas.microsoft.com/office/spreadsheetml/2009/9/ac" r="582" s="33" customFormat="true" x14ac:dyDescent="0.2"/>
    <row xmlns:x14ac="http://schemas.microsoft.com/office/spreadsheetml/2009/9/ac" r="583" s="33" customFormat="true" x14ac:dyDescent="0.2"/>
    <row xmlns:x14ac="http://schemas.microsoft.com/office/spreadsheetml/2009/9/ac" r="584" s="33" customFormat="true" x14ac:dyDescent="0.2"/>
    <row xmlns:x14ac="http://schemas.microsoft.com/office/spreadsheetml/2009/9/ac" r="585" s="33" customFormat="true" x14ac:dyDescent="0.2"/>
    <row xmlns:x14ac="http://schemas.microsoft.com/office/spreadsheetml/2009/9/ac" r="586" s="33" customFormat="true" x14ac:dyDescent="0.2"/>
    <row xmlns:x14ac="http://schemas.microsoft.com/office/spreadsheetml/2009/9/ac" r="587" s="33" customFormat="true" x14ac:dyDescent="0.2"/>
    <row xmlns:x14ac="http://schemas.microsoft.com/office/spreadsheetml/2009/9/ac" r="588" s="33" customFormat="true" x14ac:dyDescent="0.2"/>
    <row xmlns:x14ac="http://schemas.microsoft.com/office/spreadsheetml/2009/9/ac" r="589" s="33" customFormat="true" x14ac:dyDescent="0.2"/>
    <row xmlns:x14ac="http://schemas.microsoft.com/office/spreadsheetml/2009/9/ac" r="590" s="33" customFormat="true" x14ac:dyDescent="0.2"/>
    <row xmlns:x14ac="http://schemas.microsoft.com/office/spreadsheetml/2009/9/ac" r="591" s="33" customFormat="true" x14ac:dyDescent="0.2"/>
    <row xmlns:x14ac="http://schemas.microsoft.com/office/spreadsheetml/2009/9/ac" r="592" s="33" customFormat="true" x14ac:dyDescent="0.2"/>
    <row xmlns:x14ac="http://schemas.microsoft.com/office/spreadsheetml/2009/9/ac" r="593" s="33" customFormat="true" x14ac:dyDescent="0.2"/>
    <row xmlns:x14ac="http://schemas.microsoft.com/office/spreadsheetml/2009/9/ac" r="594" s="33" customFormat="true" x14ac:dyDescent="0.2"/>
    <row xmlns:x14ac="http://schemas.microsoft.com/office/spreadsheetml/2009/9/ac" r="595" s="33" customFormat="true" x14ac:dyDescent="0.2"/>
    <row xmlns:x14ac="http://schemas.microsoft.com/office/spreadsheetml/2009/9/ac" r="596" s="33" customFormat="true" x14ac:dyDescent="0.2"/>
    <row xmlns:x14ac="http://schemas.microsoft.com/office/spreadsheetml/2009/9/ac" r="597" s="33" customFormat="true" x14ac:dyDescent="0.2"/>
    <row xmlns:x14ac="http://schemas.microsoft.com/office/spreadsheetml/2009/9/ac" r="598" s="33" customFormat="true" x14ac:dyDescent="0.2"/>
    <row xmlns:x14ac="http://schemas.microsoft.com/office/spreadsheetml/2009/9/ac" r="599" s="33" customFormat="true" x14ac:dyDescent="0.2"/>
    <row xmlns:x14ac="http://schemas.microsoft.com/office/spreadsheetml/2009/9/ac" r="600" s="33" customFormat="true" x14ac:dyDescent="0.2"/>
    <row xmlns:x14ac="http://schemas.microsoft.com/office/spreadsheetml/2009/9/ac" r="601" s="33" customFormat="true" x14ac:dyDescent="0.2"/>
    <row xmlns:x14ac="http://schemas.microsoft.com/office/spreadsheetml/2009/9/ac" r="602" s="33" customFormat="true" x14ac:dyDescent="0.2"/>
    <row xmlns:x14ac="http://schemas.microsoft.com/office/spreadsheetml/2009/9/ac" r="603" s="33" customFormat="true" x14ac:dyDescent="0.2"/>
    <row xmlns:x14ac="http://schemas.microsoft.com/office/spreadsheetml/2009/9/ac" r="604" s="33" customFormat="true" x14ac:dyDescent="0.2"/>
    <row xmlns:x14ac="http://schemas.microsoft.com/office/spreadsheetml/2009/9/ac" r="605" s="33" customFormat="true" x14ac:dyDescent="0.2"/>
    <row xmlns:x14ac="http://schemas.microsoft.com/office/spreadsheetml/2009/9/ac" r="606" s="33" customFormat="true" x14ac:dyDescent="0.2"/>
    <row xmlns:x14ac="http://schemas.microsoft.com/office/spreadsheetml/2009/9/ac" r="607" s="33" customFormat="true" x14ac:dyDescent="0.2"/>
    <row xmlns:x14ac="http://schemas.microsoft.com/office/spreadsheetml/2009/9/ac" r="608" s="33" customFormat="true" x14ac:dyDescent="0.2"/>
    <row xmlns:x14ac="http://schemas.microsoft.com/office/spreadsheetml/2009/9/ac" r="609" s="33" customFormat="true" x14ac:dyDescent="0.2"/>
    <row xmlns:x14ac="http://schemas.microsoft.com/office/spreadsheetml/2009/9/ac" r="610" s="33" customFormat="true" x14ac:dyDescent="0.2"/>
    <row xmlns:x14ac="http://schemas.microsoft.com/office/spreadsheetml/2009/9/ac" r="611" s="33" customFormat="true" x14ac:dyDescent="0.2"/>
    <row xmlns:x14ac="http://schemas.microsoft.com/office/spreadsheetml/2009/9/ac" r="612" s="33" customFormat="true" x14ac:dyDescent="0.2"/>
    <row xmlns:x14ac="http://schemas.microsoft.com/office/spreadsheetml/2009/9/ac" r="613" s="33" customFormat="true" x14ac:dyDescent="0.2"/>
    <row xmlns:x14ac="http://schemas.microsoft.com/office/spreadsheetml/2009/9/ac" r="614" s="33" customFormat="true" x14ac:dyDescent="0.2"/>
    <row xmlns:x14ac="http://schemas.microsoft.com/office/spreadsheetml/2009/9/ac" r="615" s="33" customFormat="true" x14ac:dyDescent="0.2"/>
    <row xmlns:x14ac="http://schemas.microsoft.com/office/spreadsheetml/2009/9/ac" r="616" s="33" customFormat="true" x14ac:dyDescent="0.2"/>
    <row xmlns:x14ac="http://schemas.microsoft.com/office/spreadsheetml/2009/9/ac" r="617" s="33" customFormat="true" x14ac:dyDescent="0.2"/>
    <row xmlns:x14ac="http://schemas.microsoft.com/office/spreadsheetml/2009/9/ac" r="618" s="33" customFormat="true" x14ac:dyDescent="0.2"/>
    <row xmlns:x14ac="http://schemas.microsoft.com/office/spreadsheetml/2009/9/ac" r="619" s="33" customFormat="true" x14ac:dyDescent="0.2"/>
    <row xmlns:x14ac="http://schemas.microsoft.com/office/spreadsheetml/2009/9/ac" r="620" s="33" customFormat="true" x14ac:dyDescent="0.2"/>
    <row xmlns:x14ac="http://schemas.microsoft.com/office/spreadsheetml/2009/9/ac" r="621" s="33" customFormat="true" x14ac:dyDescent="0.2"/>
    <row xmlns:x14ac="http://schemas.microsoft.com/office/spreadsheetml/2009/9/ac" r="622" s="33" customFormat="true" x14ac:dyDescent="0.2"/>
    <row xmlns:x14ac="http://schemas.microsoft.com/office/spreadsheetml/2009/9/ac" r="623" s="33" customFormat="true" x14ac:dyDescent="0.2"/>
    <row xmlns:x14ac="http://schemas.microsoft.com/office/spreadsheetml/2009/9/ac" r="624" s="33" customFormat="true" x14ac:dyDescent="0.2"/>
    <row xmlns:x14ac="http://schemas.microsoft.com/office/spreadsheetml/2009/9/ac" r="625" s="33" customFormat="true" x14ac:dyDescent="0.2"/>
    <row xmlns:x14ac="http://schemas.microsoft.com/office/spreadsheetml/2009/9/ac" r="626" s="33" customFormat="true" x14ac:dyDescent="0.2"/>
    <row xmlns:x14ac="http://schemas.microsoft.com/office/spreadsheetml/2009/9/ac" r="627" s="33" customFormat="true" x14ac:dyDescent="0.2"/>
    <row xmlns:x14ac="http://schemas.microsoft.com/office/spreadsheetml/2009/9/ac" r="628" s="33" customFormat="true" x14ac:dyDescent="0.2"/>
    <row xmlns:x14ac="http://schemas.microsoft.com/office/spreadsheetml/2009/9/ac" r="629" s="33" customFormat="true" x14ac:dyDescent="0.2"/>
    <row xmlns:x14ac="http://schemas.microsoft.com/office/spreadsheetml/2009/9/ac" r="630" s="33" customFormat="true" x14ac:dyDescent="0.2"/>
    <row xmlns:x14ac="http://schemas.microsoft.com/office/spreadsheetml/2009/9/ac" r="631" s="33" customFormat="true" x14ac:dyDescent="0.2"/>
    <row xmlns:x14ac="http://schemas.microsoft.com/office/spreadsheetml/2009/9/ac" r="632" s="33" customFormat="true" x14ac:dyDescent="0.2"/>
    <row xmlns:x14ac="http://schemas.microsoft.com/office/spreadsheetml/2009/9/ac" r="633" s="33" customFormat="true" x14ac:dyDescent="0.2"/>
    <row xmlns:x14ac="http://schemas.microsoft.com/office/spreadsheetml/2009/9/ac" r="634" s="33" customFormat="true" x14ac:dyDescent="0.2"/>
    <row xmlns:x14ac="http://schemas.microsoft.com/office/spreadsheetml/2009/9/ac" r="635" s="33"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style="120"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s>
  <sheetData>
    <row xmlns:x14ac="http://schemas.microsoft.com/office/spreadsheetml/2009/9/ac" r="1" s="308" customFormat="true" ht="30" customHeight="true" x14ac:dyDescent="0.25">
      <c r="B1" s="322" t="s">
        <v>28</v>
      </c>
      <c r="C1" s="401" t="s">
        <v>244</v>
      </c>
      <c r="D1" s="317" t="s">
        <v>159</v>
      </c>
      <c r="E1" s="317"/>
      <c r="F1" s="317"/>
      <c r="G1" s="317"/>
      <c r="H1" s="317"/>
      <c r="I1" s="318"/>
      <c r="J1" s="309"/>
      <c r="K1" s="309"/>
      <c r="L1" s="322" t="s">
        <v>28</v>
      </c>
      <c r="M1" s="401" t="s">
        <v>245</v>
      </c>
      <c r="N1" s="317" t="s">
        <v>159</v>
      </c>
      <c r="O1" s="317"/>
      <c r="P1" s="317"/>
      <c r="Q1" s="317"/>
      <c r="R1" s="317"/>
      <c r="S1" s="318"/>
      <c r="T1" s="309"/>
      <c r="U1" s="309"/>
      <c r="V1" s="322" t="s">
        <v>28</v>
      </c>
      <c r="W1" s="401" t="s">
        <v>246</v>
      </c>
      <c r="X1" s="317" t="s">
        <v>159</v>
      </c>
      <c r="Y1" s="317"/>
      <c r="Z1" s="317"/>
      <c r="AA1" s="317"/>
      <c r="AB1" s="317"/>
      <c r="AC1" s="318"/>
      <c r="AD1" s="309"/>
      <c r="AE1" s="309"/>
      <c r="AF1" s="322" t="s">
        <v>28</v>
      </c>
      <c r="AG1" s="401" t="s">
        <v>247</v>
      </c>
      <c r="AH1" s="317" t="s">
        <v>159</v>
      </c>
      <c r="AI1" s="317"/>
      <c r="AJ1" s="317"/>
      <c r="AK1" s="317"/>
      <c r="AL1" s="317"/>
      <c r="AM1" s="318"/>
      <c r="AN1" s="309"/>
      <c r="AO1" s="309"/>
      <c r="AP1" s="322" t="s">
        <v>28</v>
      </c>
      <c r="AQ1" s="401" t="s">
        <v>248</v>
      </c>
      <c r="AR1" s="317" t="s">
        <v>159</v>
      </c>
      <c r="AS1" s="317"/>
      <c r="AT1" s="317"/>
      <c r="AU1" s="317"/>
      <c r="AV1" s="317"/>
      <c r="AW1" s="318"/>
      <c r="AX1" s="309"/>
      <c r="AY1" s="309"/>
      <c r="AZ1" s="322" t="s">
        <v>28</v>
      </c>
      <c r="BA1" s="401" t="s">
        <v>249</v>
      </c>
      <c r="BB1" s="317" t="s">
        <v>159</v>
      </c>
      <c r="BC1" s="317"/>
      <c r="BD1" s="317"/>
      <c r="BE1" s="317"/>
      <c r="BF1" s="317"/>
      <c r="BG1" s="318"/>
      <c r="BH1" s="309"/>
      <c r="BI1" s="309"/>
      <c r="BJ1" s="322" t="s">
        <v>28</v>
      </c>
      <c r="BK1" s="401" t="s">
        <v>250</v>
      </c>
      <c r="BL1" s="317" t="s">
        <v>159</v>
      </c>
      <c r="BM1" s="317"/>
      <c r="BN1" s="317"/>
      <c r="BO1" s="317"/>
      <c r="BP1" s="317"/>
      <c r="BQ1" s="318"/>
      <c r="BR1" s="309"/>
      <c r="BS1" s="309"/>
      <c r="BT1" s="322" t="s">
        <v>28</v>
      </c>
      <c r="BU1" s="401" t="s">
        <v>251</v>
      </c>
      <c r="BV1" s="317" t="s">
        <v>159</v>
      </c>
      <c r="BW1" s="317"/>
      <c r="BX1" s="317"/>
      <c r="BY1" s="317"/>
      <c r="BZ1" s="317"/>
      <c r="CA1" s="318"/>
      <c r="CB1" s="309"/>
      <c r="CC1" s="309"/>
      <c r="CD1" s="322" t="s">
        <v>28</v>
      </c>
      <c r="CE1" s="401">
        <v>2019</v>
      </c>
      <c r="CF1" s="317" t="s">
        <v>159</v>
      </c>
      <c r="CG1" s="317"/>
      <c r="CH1" s="317"/>
      <c r="CI1" s="317"/>
      <c r="CJ1" s="317"/>
      <c r="CK1" s="318"/>
      <c r="CL1" s="309"/>
      <c r="CM1" s="309"/>
      <c r="CN1" s="322" t="s">
        <v>28</v>
      </c>
      <c r="CO1" s="401">
        <v>2021</v>
      </c>
      <c r="CP1" s="317" t="s">
        <v>159</v>
      </c>
      <c r="CQ1" s="317"/>
      <c r="CR1" s="317"/>
      <c r="CS1" s="317"/>
      <c r="CT1" s="317"/>
      <c r="CU1" s="318"/>
      <c r="CV1" s="309"/>
      <c r="CW1" s="309"/>
      <c r="CX1" s="322" t="s">
        <v>28</v>
      </c>
      <c r="CY1" s="401">
        <v>2022</v>
      </c>
      <c r="CZ1" s="317" t="s">
        <v>159</v>
      </c>
      <c r="DA1" s="317"/>
      <c r="DB1" s="317"/>
      <c r="DC1" s="317"/>
      <c r="DD1" s="317"/>
      <c r="DE1" s="318"/>
      <c r="DF1" s="309"/>
      <c r="DG1" s="309"/>
      <c r="DH1" s="322" t="s">
        <v>28</v>
      </c>
      <c r="DI1" s="401">
        <v>2023</v>
      </c>
      <c r="DJ1" s="317" t="s">
        <v>159</v>
      </c>
      <c r="DK1" s="317"/>
      <c r="DL1" s="317"/>
      <c r="DM1" s="317"/>
      <c r="DN1" s="317"/>
      <c r="DO1" s="318"/>
      <c r="DP1" s="309"/>
      <c r="DQ1" s="309"/>
    </row>
    <row xmlns:x14ac="http://schemas.microsoft.com/office/spreadsheetml/2009/9/ac" r="2" s="308" customFormat="true" ht="30" customHeight="true" x14ac:dyDescent="0.25">
      <c r="A2" s="569" t="s">
        <v>273</v>
      </c>
      <c r="B2" s="319" t="s">
        <v>236</v>
      </c>
      <c r="C2" s="240" t="s">
        <v>175</v>
      </c>
      <c r="D2" s="240" t="s">
        <v>218</v>
      </c>
      <c r="E2" s="320"/>
      <c r="F2" s="320"/>
      <c r="G2" s="320"/>
      <c r="H2" s="320"/>
      <c r="I2" s="321"/>
      <c r="J2" s="309" t="s">
        <v>252</v>
      </c>
      <c r="K2" s="309"/>
      <c r="L2" s="319" t="s">
        <v>237</v>
      </c>
      <c r="M2" s="240" t="s">
        <v>175</v>
      </c>
      <c r="N2" s="240" t="s">
        <v>222</v>
      </c>
      <c r="O2" s="320"/>
      <c r="P2" s="320"/>
      <c r="Q2" s="320"/>
      <c r="R2" s="320"/>
      <c r="S2" s="321"/>
      <c r="T2" s="309" t="s">
        <v>252</v>
      </c>
      <c r="U2" s="309"/>
      <c r="V2" s="319" t="s">
        <v>238</v>
      </c>
      <c r="W2" s="240" t="s">
        <v>175</v>
      </c>
      <c r="X2" s="240" t="s">
        <v>226</v>
      </c>
      <c r="Y2" s="320"/>
      <c r="Z2" s="320"/>
      <c r="AA2" s="320"/>
      <c r="AB2" s="320"/>
      <c r="AC2" s="321"/>
      <c r="AD2" s="309" t="s">
        <v>252</v>
      </c>
      <c r="AE2" s="309"/>
      <c r="AF2" s="319" t="s">
        <v>239</v>
      </c>
      <c r="AG2" s="240" t="s">
        <v>175</v>
      </c>
      <c r="AH2" s="240" t="s">
        <v>229</v>
      </c>
      <c r="AI2" s="320"/>
      <c r="AJ2" s="320"/>
      <c r="AK2" s="320"/>
      <c r="AL2" s="320"/>
      <c r="AM2" s="321"/>
      <c r="AN2" s="309" t="s">
        <v>252</v>
      </c>
      <c r="AO2" s="309"/>
      <c r="AP2" s="319" t="s">
        <v>240</v>
      </c>
      <c r="AQ2" s="240" t="s">
        <v>175</v>
      </c>
      <c r="AR2" s="240" t="s">
        <v>232</v>
      </c>
      <c r="AS2" s="320"/>
      <c r="AT2" s="320"/>
      <c r="AU2" s="320"/>
      <c r="AV2" s="320"/>
      <c r="AW2" s="321"/>
      <c r="AX2" s="309" t="s">
        <v>252</v>
      </c>
      <c r="AY2" s="309"/>
      <c r="AZ2" s="319" t="s">
        <v>241</v>
      </c>
      <c r="BA2" s="240" t="s">
        <v>175</v>
      </c>
      <c r="BB2" s="240" t="s">
        <v>178</v>
      </c>
      <c r="BC2" s="320"/>
      <c r="BD2" s="320"/>
      <c r="BE2" s="320"/>
      <c r="BF2" s="320"/>
      <c r="BG2" s="321"/>
      <c r="BH2" s="309" t="s">
        <v>252</v>
      </c>
      <c r="BI2" s="309"/>
      <c r="BJ2" s="319" t="s">
        <v>242</v>
      </c>
      <c r="BK2" s="240" t="s">
        <v>175</v>
      </c>
      <c r="BL2" s="240" t="s">
        <v>183</v>
      </c>
      <c r="BM2" s="320"/>
      <c r="BN2" s="320"/>
      <c r="BO2" s="320"/>
      <c r="BP2" s="320"/>
      <c r="BQ2" s="321"/>
      <c r="BR2" s="309" t="s">
        <v>252</v>
      </c>
      <c r="BS2" s="309"/>
      <c r="BT2" s="319" t="s">
        <v>243</v>
      </c>
      <c r="BU2" s="240" t="s">
        <v>175</v>
      </c>
      <c r="BV2" s="240" t="s">
        <v>186</v>
      </c>
      <c r="BW2" s="320"/>
      <c r="BX2" s="320"/>
      <c r="BY2" s="320"/>
      <c r="BZ2" s="320"/>
      <c r="CA2" s="321"/>
      <c r="CB2" s="309" t="s">
        <v>252</v>
      </c>
      <c r="CC2" s="309"/>
      <c r="CD2" s="319" t="s">
        <v>270</v>
      </c>
      <c r="CE2" s="240" t="s">
        <v>269</v>
      </c>
      <c r="CF2" s="240" t="s">
        <v>268</v>
      </c>
      <c r="CG2" s="320"/>
      <c r="CH2" s="320"/>
      <c r="CI2" s="320"/>
      <c r="CJ2" s="320"/>
      <c r="CK2" s="321"/>
      <c r="CL2" s="309" t="s">
        <v>252</v>
      </c>
      <c r="CM2" s="309"/>
      <c r="CN2" s="319" t="s">
        <v>279</v>
      </c>
      <c r="CO2" s="240" t="s">
        <v>175</v>
      </c>
      <c r="CP2" s="240" t="s">
        <v>290</v>
      </c>
      <c r="CQ2" s="320"/>
      <c r="CR2" s="320"/>
      <c r="CS2" s="320"/>
      <c r="CT2" s="320"/>
      <c r="CU2" s="321"/>
      <c r="CV2" s="309" t="s">
        <v>252</v>
      </c>
      <c r="CW2" s="309"/>
      <c r="CX2" s="319" t="s">
        <v>291</v>
      </c>
      <c r="CY2" s="240" t="s">
        <v>175</v>
      </c>
      <c r="CZ2" s="240" t="s">
        <v>293</v>
      </c>
      <c r="DA2" s="320"/>
      <c r="DB2" s="320"/>
      <c r="DC2" s="320"/>
      <c r="DD2" s="320"/>
      <c r="DE2" s="321"/>
      <c r="DF2" s="309" t="s">
        <v>252</v>
      </c>
      <c r="DG2" s="309"/>
      <c r="DH2" s="319" t="s">
        <v>292</v>
      </c>
      <c r="DI2" s="240" t="s">
        <v>175</v>
      </c>
      <c r="DJ2" s="240" t="s">
        <v>294</v>
      </c>
      <c r="DK2" s="320"/>
      <c r="DL2" s="320"/>
      <c r="DM2" s="320"/>
      <c r="DN2" s="320"/>
      <c r="DO2" s="321"/>
      <c r="DP2" s="309" t="s">
        <v>252</v>
      </c>
      <c r="DQ2" s="309"/>
    </row>
    <row xmlns:x14ac="http://schemas.microsoft.com/office/spreadsheetml/2009/9/ac" r="3" s="248" customFormat="true" ht="18" customHeight="true" x14ac:dyDescent="0.25">
      <c r="A3" s="569"/>
      <c r="B3" s="241" t="s">
        <v>167</v>
      </c>
      <c r="C3" s="242" t="s">
        <v>56</v>
      </c>
      <c r="D3" s="243" t="s">
        <v>7</v>
      </c>
      <c r="E3" s="244" t="s">
        <v>1</v>
      </c>
      <c r="F3" s="244" t="s">
        <v>2</v>
      </c>
      <c r="G3" s="244" t="s">
        <v>16</v>
      </c>
      <c r="H3" s="244" t="s">
        <v>17</v>
      </c>
      <c r="I3" s="245" t="s">
        <v>18</v>
      </c>
      <c r="J3" s="246"/>
      <c r="K3" s="246"/>
      <c r="L3" s="241" t="s">
        <v>167</v>
      </c>
      <c r="M3" s="242" t="s">
        <v>56</v>
      </c>
      <c r="N3" s="243" t="s">
        <v>7</v>
      </c>
      <c r="O3" s="244" t="s">
        <v>1</v>
      </c>
      <c r="P3" s="244" t="s">
        <v>2</v>
      </c>
      <c r="Q3" s="244" t="s">
        <v>16</v>
      </c>
      <c r="R3" s="244" t="s">
        <v>17</v>
      </c>
      <c r="S3" s="245" t="s">
        <v>18</v>
      </c>
      <c r="T3" s="246"/>
      <c r="U3" s="246"/>
      <c r="V3" s="241" t="s">
        <v>167</v>
      </c>
      <c r="W3" s="242" t="s">
        <v>56</v>
      </c>
      <c r="X3" s="243" t="s">
        <v>7</v>
      </c>
      <c r="Y3" s="244" t="s">
        <v>1</v>
      </c>
      <c r="Z3" s="244" t="s">
        <v>2</v>
      </c>
      <c r="AA3" s="244" t="s">
        <v>16</v>
      </c>
      <c r="AB3" s="244" t="s">
        <v>17</v>
      </c>
      <c r="AC3" s="245" t="s">
        <v>18</v>
      </c>
      <c r="AD3" s="246"/>
      <c r="AE3" s="246"/>
      <c r="AF3" s="241" t="s">
        <v>167</v>
      </c>
      <c r="AG3" s="242" t="s">
        <v>56</v>
      </c>
      <c r="AH3" s="243" t="s">
        <v>7</v>
      </c>
      <c r="AI3" s="244" t="s">
        <v>1</v>
      </c>
      <c r="AJ3" s="244" t="s">
        <v>2</v>
      </c>
      <c r="AK3" s="244" t="s">
        <v>16</v>
      </c>
      <c r="AL3" s="244" t="s">
        <v>17</v>
      </c>
      <c r="AM3" s="245" t="s">
        <v>18</v>
      </c>
      <c r="AN3" s="246"/>
      <c r="AO3" s="246"/>
      <c r="AP3" s="241" t="s">
        <v>167</v>
      </c>
      <c r="AQ3" s="242" t="s">
        <v>56</v>
      </c>
      <c r="AR3" s="243" t="s">
        <v>7</v>
      </c>
      <c r="AS3" s="244" t="s">
        <v>1</v>
      </c>
      <c r="AT3" s="244" t="s">
        <v>2</v>
      </c>
      <c r="AU3" s="244" t="s">
        <v>16</v>
      </c>
      <c r="AV3" s="244" t="s">
        <v>17</v>
      </c>
      <c r="AW3" s="245" t="s">
        <v>18</v>
      </c>
      <c r="AX3" s="246"/>
      <c r="AY3" s="246"/>
      <c r="AZ3" s="241" t="s">
        <v>167</v>
      </c>
      <c r="BA3" s="242" t="s">
        <v>56</v>
      </c>
      <c r="BB3" s="243" t="s">
        <v>7</v>
      </c>
      <c r="BC3" s="244" t="s">
        <v>1</v>
      </c>
      <c r="BD3" s="244" t="s">
        <v>2</v>
      </c>
      <c r="BE3" s="244" t="s">
        <v>16</v>
      </c>
      <c r="BF3" s="244" t="s">
        <v>17</v>
      </c>
      <c r="BG3" s="245" t="s">
        <v>18</v>
      </c>
      <c r="BH3" s="246"/>
      <c r="BI3" s="246"/>
      <c r="BJ3" s="241" t="s">
        <v>167</v>
      </c>
      <c r="BK3" s="242" t="s">
        <v>56</v>
      </c>
      <c r="BL3" s="243" t="s">
        <v>7</v>
      </c>
      <c r="BM3" s="244" t="s">
        <v>1</v>
      </c>
      <c r="BN3" s="244" t="s">
        <v>2</v>
      </c>
      <c r="BO3" s="244" t="s">
        <v>16</v>
      </c>
      <c r="BP3" s="244" t="s">
        <v>17</v>
      </c>
      <c r="BQ3" s="245" t="s">
        <v>18</v>
      </c>
      <c r="BR3" s="246"/>
      <c r="BS3" s="246"/>
      <c r="BT3" s="241" t="s">
        <v>167</v>
      </c>
      <c r="BU3" s="242" t="s">
        <v>56</v>
      </c>
      <c r="BV3" s="243" t="s">
        <v>7</v>
      </c>
      <c r="BW3" s="244" t="s">
        <v>1</v>
      </c>
      <c r="BX3" s="244" t="s">
        <v>2</v>
      </c>
      <c r="BY3" s="244" t="s">
        <v>16</v>
      </c>
      <c r="BZ3" s="244" t="s">
        <v>17</v>
      </c>
      <c r="CA3" s="245" t="s">
        <v>18</v>
      </c>
      <c r="CB3" s="246"/>
      <c r="CC3" s="246"/>
      <c r="CD3" s="241" t="s">
        <v>167</v>
      </c>
      <c r="CE3" s="242" t="s">
        <v>56</v>
      </c>
      <c r="CF3" s="243" t="s">
        <v>7</v>
      </c>
      <c r="CG3" s="244" t="s">
        <v>1</v>
      </c>
      <c r="CH3" s="244" t="s">
        <v>2</v>
      </c>
      <c r="CI3" s="244" t="s">
        <v>16</v>
      </c>
      <c r="CJ3" s="244" t="s">
        <v>17</v>
      </c>
      <c r="CK3" s="245" t="s">
        <v>18</v>
      </c>
      <c r="CL3" s="246"/>
      <c r="CM3" s="246"/>
      <c r="CN3" s="241" t="s">
        <v>167</v>
      </c>
      <c r="CO3" s="242" t="s">
        <v>56</v>
      </c>
      <c r="CP3" s="243" t="s">
        <v>7</v>
      </c>
      <c r="CQ3" s="244" t="s">
        <v>1</v>
      </c>
      <c r="CR3" s="244" t="s">
        <v>2</v>
      </c>
      <c r="CS3" s="244" t="s">
        <v>16</v>
      </c>
      <c r="CT3" s="244" t="s">
        <v>17</v>
      </c>
      <c r="CU3" s="245" t="s">
        <v>18</v>
      </c>
      <c r="CV3" s="246"/>
      <c r="CW3" s="246"/>
      <c r="CX3" s="241" t="s">
        <v>167</v>
      </c>
      <c r="CY3" s="242" t="s">
        <v>56</v>
      </c>
      <c r="CZ3" s="243" t="s">
        <v>7</v>
      </c>
      <c r="DA3" s="244" t="s">
        <v>1</v>
      </c>
      <c r="DB3" s="244" t="s">
        <v>2</v>
      </c>
      <c r="DC3" s="244" t="s">
        <v>16</v>
      </c>
      <c r="DD3" s="244" t="s">
        <v>17</v>
      </c>
      <c r="DE3" s="245" t="s">
        <v>18</v>
      </c>
      <c r="DF3" s="246"/>
      <c r="DG3" s="246"/>
      <c r="DH3" s="241" t="s">
        <v>167</v>
      </c>
      <c r="DI3" s="242" t="s">
        <v>56</v>
      </c>
      <c r="DJ3" s="243" t="s">
        <v>7</v>
      </c>
      <c r="DK3" s="244" t="s">
        <v>1</v>
      </c>
      <c r="DL3" s="244" t="s">
        <v>2</v>
      </c>
      <c r="DM3" s="244" t="s">
        <v>16</v>
      </c>
      <c r="DN3" s="244" t="s">
        <v>17</v>
      </c>
      <c r="DO3" s="245" t="s">
        <v>18</v>
      </c>
      <c r="DP3" s="246"/>
      <c r="DQ3" s="246"/>
      <c r="DR3" s="247"/>
      <c r="EB3" s="247"/>
      <c r="EL3" s="247"/>
      <c r="EV3" s="247"/>
      <c r="FF3" s="247"/>
      <c r="FP3" s="247"/>
      <c r="FZ3" s="247"/>
      <c r="GJ3" s="247"/>
      <c r="GT3" s="247"/>
      <c r="HD3" s="247"/>
      <c r="HN3" s="247"/>
      <c r="HX3" s="247"/>
    </row>
    <row xmlns:x14ac="http://schemas.microsoft.com/office/spreadsheetml/2009/9/ac" r="4" s="4" customFormat="true" x14ac:dyDescent="0.25">
      <c r="A4" s="376" t="str">
        <f>IF(ISBLANK('Data Summary'!A6),"",'Data Summary'!A6)</f>
        <v>KIR_2006_EMIS</v>
      </c>
      <c r="B4" s="113"/>
      <c r="C4" s="65" t="s">
        <v>24</v>
      </c>
      <c r="D4" s="9" t="str">
        <f t="shared" ref="D4:I4" si="0">IF(COUNTA(D13)=0,"",D13)</f>
        <v/>
      </c>
      <c r="E4" s="9" t="str">
        <f t="shared" si="0"/>
        <v/>
      </c>
      <c r="F4" s="9" t="str">
        <f t="shared" si="0"/>
        <v/>
      </c>
      <c r="G4" s="9" t="str">
        <f t="shared" si="0"/>
        <v/>
      </c>
      <c r="H4" s="9" t="str">
        <f t="shared" si="0"/>
        <v/>
      </c>
      <c r="I4" s="29" t="str">
        <f t="shared" si="0"/>
        <v/>
      </c>
      <c r="J4" s="24"/>
      <c r="K4" s="24"/>
      <c r="L4" s="113"/>
      <c r="M4" s="65" t="s">
        <v>24</v>
      </c>
      <c r="N4" s="9" t="str">
        <f t="shared" ref="N4:S4" si="1">IF(COUNTA(N13)=0,"",N13)</f>
        <v/>
      </c>
      <c r="O4" s="9" t="str">
        <f t="shared" si="1"/>
        <v/>
      </c>
      <c r="P4" s="9" t="str">
        <f t="shared" si="1"/>
        <v/>
      </c>
      <c r="Q4" s="9" t="str">
        <f t="shared" si="1"/>
        <v/>
      </c>
      <c r="R4" s="9" t="str">
        <f t="shared" si="1"/>
        <v/>
      </c>
      <c r="S4" s="29" t="str">
        <f t="shared" si="1"/>
        <v/>
      </c>
      <c r="T4" s="24"/>
      <c r="U4" s="24"/>
      <c r="V4" s="113"/>
      <c r="W4" s="65" t="s">
        <v>24</v>
      </c>
      <c r="X4" s="9" t="str">
        <f t="shared" ref="X4:AC4" si="2">IF(COUNTA(X13)=0,"",X13)</f>
        <v/>
      </c>
      <c r="Y4" s="9" t="str">
        <f t="shared" si="2"/>
        <v/>
      </c>
      <c r="Z4" s="9" t="str">
        <f t="shared" si="2"/>
        <v/>
      </c>
      <c r="AA4" s="9" t="str">
        <f t="shared" si="2"/>
        <v/>
      </c>
      <c r="AB4" s="9" t="str">
        <f t="shared" si="2"/>
        <v/>
      </c>
      <c r="AC4" s="29" t="str">
        <f t="shared" si="2"/>
        <v/>
      </c>
      <c r="AD4" s="24"/>
      <c r="AE4" s="24"/>
      <c r="AF4" s="113"/>
      <c r="AG4" s="65" t="s">
        <v>24</v>
      </c>
      <c r="AH4" s="9" t="str">
        <f t="shared" ref="AH4:AM4" si="3">IF(COUNTA(AH13)=0,"",AH13)</f>
        <v/>
      </c>
      <c r="AI4" s="9" t="str">
        <f t="shared" si="3"/>
        <v/>
      </c>
      <c r="AJ4" s="9" t="str">
        <f t="shared" si="3"/>
        <v/>
      </c>
      <c r="AK4" s="9" t="str">
        <f t="shared" si="3"/>
        <v/>
      </c>
      <c r="AL4" s="9" t="str">
        <f t="shared" si="3"/>
        <v/>
      </c>
      <c r="AM4" s="29" t="str">
        <f t="shared" si="3"/>
        <v/>
      </c>
      <c r="AN4" s="24"/>
      <c r="AO4" s="24"/>
      <c r="AP4" s="113"/>
      <c r="AQ4" s="65" t="s">
        <v>24</v>
      </c>
      <c r="AR4" s="9" t="str">
        <f t="shared" ref="AR4:AW4" si="4">IF(COUNTA(AR13)=0,"",AR13)</f>
        <v/>
      </c>
      <c r="AS4" s="9" t="str">
        <f t="shared" si="4"/>
        <v/>
      </c>
      <c r="AT4" s="9" t="str">
        <f t="shared" si="4"/>
        <v/>
      </c>
      <c r="AU4" s="9" t="str">
        <f t="shared" si="4"/>
        <v/>
      </c>
      <c r="AV4" s="9" t="str">
        <f t="shared" si="4"/>
        <v/>
      </c>
      <c r="AW4" s="29" t="str">
        <f t="shared" si="4"/>
        <v/>
      </c>
      <c r="AX4" s="24"/>
      <c r="AY4" s="24"/>
      <c r="AZ4" s="113"/>
      <c r="BA4" s="65" t="s">
        <v>24</v>
      </c>
      <c r="BB4" s="9" t="str">
        <f t="shared" ref="BB4:BG4" si="5">IF(COUNTA(BB13)=0,"",BB13)</f>
        <v/>
      </c>
      <c r="BC4" s="9" t="str">
        <f t="shared" si="5"/>
        <v/>
      </c>
      <c r="BD4" s="9" t="str">
        <f t="shared" si="5"/>
        <v/>
      </c>
      <c r="BE4" s="9" t="str">
        <f t="shared" si="5"/>
        <v/>
      </c>
      <c r="BF4" s="9" t="str">
        <f t="shared" si="5"/>
        <v/>
      </c>
      <c r="BG4" s="29" t="str">
        <f t="shared" si="5"/>
        <v/>
      </c>
      <c r="BH4" s="24"/>
      <c r="BI4" s="24"/>
      <c r="BJ4" s="113"/>
      <c r="BK4" s="65" t="s">
        <v>24</v>
      </c>
      <c r="BL4" s="9" t="str">
        <f t="shared" ref="BL4:BQ4" si="6">IF(COUNTA(BL13)=0,"",BL13)</f>
        <v/>
      </c>
      <c r="BM4" s="9" t="str">
        <f t="shared" si="6"/>
        <v/>
      </c>
      <c r="BN4" s="9" t="str">
        <f t="shared" si="6"/>
        <v/>
      </c>
      <c r="BO4" s="9" t="str">
        <f t="shared" si="6"/>
        <v/>
      </c>
      <c r="BP4" s="9" t="str">
        <f t="shared" si="6"/>
        <v/>
      </c>
      <c r="BQ4" s="29" t="str">
        <f t="shared" si="6"/>
        <v/>
      </c>
      <c r="BR4" s="24"/>
      <c r="BS4" s="24"/>
      <c r="BT4" s="113"/>
      <c r="BU4" s="65" t="s">
        <v>24</v>
      </c>
      <c r="BV4" s="9" t="str">
        <f t="shared" ref="BV4:CA4" si="7">IF(COUNTA(BV13)=0,"",BV13)</f>
        <v/>
      </c>
      <c r="BW4" s="9" t="str">
        <f t="shared" si="7"/>
        <v/>
      </c>
      <c r="BX4" s="9" t="str">
        <f t="shared" si="7"/>
        <v/>
      </c>
      <c r="BY4" s="9" t="str">
        <f t="shared" si="7"/>
        <v/>
      </c>
      <c r="BZ4" s="9" t="str">
        <f t="shared" si="7"/>
        <v/>
      </c>
      <c r="CA4" s="29" t="str">
        <f t="shared" si="7"/>
        <v/>
      </c>
      <c r="CB4" s="24"/>
      <c r="CC4" s="24"/>
      <c r="CD4" s="113"/>
      <c r="CE4" s="65" t="s">
        <v>24</v>
      </c>
      <c r="CF4" s="9" t="str">
        <f t="shared" ref="CF4:CK4" si="8">IF(COUNTA(CF13)=0,"",CF13)</f>
        <v/>
      </c>
      <c r="CG4" s="9" t="str">
        <f t="shared" si="8"/>
        <v/>
      </c>
      <c r="CH4" s="9" t="str">
        <f t="shared" si="8"/>
        <v/>
      </c>
      <c r="CI4" s="9" t="str">
        <f t="shared" si="8"/>
        <v/>
      </c>
      <c r="CJ4" s="9" t="str">
        <f t="shared" si="8"/>
        <v/>
      </c>
      <c r="CK4" s="29" t="str">
        <f t="shared" si="8"/>
        <v/>
      </c>
      <c r="CL4" s="24"/>
      <c r="CM4" s="24"/>
      <c r="CN4" s="113"/>
      <c r="CO4" s="65" t="s">
        <v>24</v>
      </c>
      <c r="CP4" s="9">
        <f t="shared" ref="CP4:CU4" si="9">IF(COUNTA(CP13)=0,"",CP13)</f>
        <v>0</v>
      </c>
      <c r="CQ4" s="9" t="str">
        <f t="shared" si="9"/>
        <v/>
      </c>
      <c r="CR4" s="9" t="str">
        <f t="shared" si="9"/>
        <v/>
      </c>
      <c r="CS4" s="9" t="str">
        <f t="shared" si="9"/>
        <v/>
      </c>
      <c r="CT4" s="9">
        <f t="shared" si="9"/>
        <v>0</v>
      </c>
      <c r="CU4" s="29">
        <f t="shared" si="9"/>
        <v>0</v>
      </c>
      <c r="CV4" s="24"/>
      <c r="CW4" s="24"/>
      <c r="CX4" s="113"/>
      <c r="CY4" s="65" t="s">
        <v>24</v>
      </c>
      <c r="CZ4" s="9">
        <f t="shared" ref="CZ4:DE4" si="10">IF(COUNTA(CZ13)=0,"",CZ13)</f>
        <v>0</v>
      </c>
      <c r="DA4" s="9" t="str">
        <f t="shared" si="10"/>
        <v/>
      </c>
      <c r="DB4" s="9" t="str">
        <f t="shared" si="10"/>
        <v/>
      </c>
      <c r="DC4" s="9" t="str">
        <f t="shared" si="10"/>
        <v/>
      </c>
      <c r="DD4" s="9">
        <f t="shared" si="10"/>
        <v>0</v>
      </c>
      <c r="DE4" s="29">
        <f t="shared" si="10"/>
        <v>0</v>
      </c>
      <c r="DF4" s="24"/>
      <c r="DG4" s="24"/>
      <c r="DH4" s="113"/>
      <c r="DI4" s="65" t="s">
        <v>24</v>
      </c>
      <c r="DJ4" s="9">
        <f t="shared" ref="DJ4:DO4" si="11">IF(COUNTA(DJ13)=0,"",DJ13)</f>
        <v>0</v>
      </c>
      <c r="DK4" s="9" t="str">
        <f t="shared" si="11"/>
        <v/>
      </c>
      <c r="DL4" s="9" t="str">
        <f t="shared" si="11"/>
        <v/>
      </c>
      <c r="DM4" s="9" t="str">
        <f t="shared" si="11"/>
        <v/>
      </c>
      <c r="DN4" s="9">
        <f t="shared" si="11"/>
        <v>0</v>
      </c>
      <c r="DO4" s="29">
        <f t="shared" si="11"/>
        <v>0</v>
      </c>
      <c r="DP4" s="24"/>
      <c r="DQ4" s="24"/>
      <c r="DR4" s="121"/>
      <c r="EB4" s="121"/>
      <c r="EL4" s="121"/>
      <c r="EV4" s="121"/>
      <c r="FF4" s="121"/>
      <c r="FP4" s="121"/>
      <c r="FZ4" s="121"/>
      <c r="GJ4" s="121"/>
      <c r="GT4" s="121"/>
      <c r="HD4" s="121"/>
      <c r="HN4" s="121"/>
      <c r="HX4" s="121"/>
    </row>
    <row xmlns:x14ac="http://schemas.microsoft.com/office/spreadsheetml/2009/9/ac" r="5" s="4" customFormat="true" x14ac:dyDescent="0.25">
      <c r="A5" s="376" t="str">
        <f ca="true">IF(ISBLANK('Data Summary'!A7),"",'Data Summary'!A7)</f>
        <v>KIR_2007_EMIS</v>
      </c>
      <c r="B5" s="113"/>
      <c r="C5" s="65" t="s">
        <v>0</v>
      </c>
      <c r="D5" s="9"/>
      <c r="E5" s="9" t="str">
        <f>IF((COUNTA(E14:E25)=0)+(COUNTA(E13)=0),"",100-E13-SUMPRODUCT(C14:C25,E14:E25))</f>
        <v/>
      </c>
      <c r="F5" s="9" t="str">
        <f>IF((COUNTA(F14:F25)=0)+(COUNTA(F13)=0),"",100-F13-SUMPRODUCT(C14:C25,F14:F25))</f>
        <v/>
      </c>
      <c r="G5" s="9" t="str">
        <f>IF((COUNTA(G14:G25)=0)+(COUNTA(G13)=0),"",100-G13-SUMPRODUCT(C14:C25,G14:G25))</f>
        <v/>
      </c>
      <c r="H5" s="9"/>
      <c r="I5" s="29"/>
      <c r="J5" s="24"/>
      <c r="K5" s="24"/>
      <c r="L5" s="113"/>
      <c r="M5" s="65" t="s">
        <v>0</v>
      </c>
      <c r="N5" s="9"/>
      <c r="O5" s="9" t="str">
        <f>IF((COUNTA(O14:O25)=0)+(COUNTA(O13)=0),"",100-O13-SUMPRODUCT(M14:M25,O14:O25))</f>
        <v/>
      </c>
      <c r="P5" s="9" t="str">
        <f>IF((COUNTA(P14:P25)=0)+(COUNTA(P13)=0),"",100-P13-SUMPRODUCT(M14:M25,P14:P25))</f>
        <v/>
      </c>
      <c r="Q5" s="9" t="str">
        <f>IF((COUNTA(Q14:Q25)=0)+(COUNTA(Q13)=0),"",100-Q13-SUMPRODUCT(M14:M25,Q14:Q25))</f>
        <v/>
      </c>
      <c r="R5" s="9"/>
      <c r="S5" s="29"/>
      <c r="T5" s="24"/>
      <c r="U5" s="24"/>
      <c r="V5" s="113"/>
      <c r="W5" s="65" t="s">
        <v>0</v>
      </c>
      <c r="X5" s="9"/>
      <c r="Y5" s="9" t="str">
        <f>IF((COUNTA(Y14:Y25)=0)+(COUNTA(Y13)=0),"",100-Y13-SUMPRODUCT(W14:W25,Y14:Y25))</f>
        <v/>
      </c>
      <c r="Z5" s="9" t="str">
        <f>IF((COUNTA(Z14:Z25)=0)+(COUNTA(Z13)=0),"",100-Z13-SUMPRODUCT(W14:W25,Z14:Z25))</f>
        <v/>
      </c>
      <c r="AA5" s="9" t="str">
        <f>IF((COUNTA(AA14:AA25)=0)+(COUNTA(AA13)=0),"",100-AA13-SUMPRODUCT(W14:W25,AA14:AA25))</f>
        <v/>
      </c>
      <c r="AB5" s="9"/>
      <c r="AC5" s="29"/>
      <c r="AD5" s="24"/>
      <c r="AE5" s="24"/>
      <c r="AF5" s="113"/>
      <c r="AG5" s="65" t="s">
        <v>0</v>
      </c>
      <c r="AH5" s="9"/>
      <c r="AI5" s="9" t="str">
        <f>IF((COUNTA(AI14:AI25)=0)+(COUNTA(AI13)=0),"",100-AI13-SUMPRODUCT(AG14:AG25,AI14:AI25))</f>
        <v/>
      </c>
      <c r="AJ5" s="9" t="str">
        <f>IF((COUNTA(AJ14:AJ25)=0)+(COUNTA(AJ13)=0),"",100-AJ13-SUMPRODUCT(AG14:AG25,AJ14:AJ25))</f>
        <v/>
      </c>
      <c r="AK5" s="9" t="str">
        <f>IF((COUNTA(AK14:AK25)=0)+(COUNTA(AK13)=0),"",100-AK13-SUMPRODUCT(AG14:AG25,AK14:AK25))</f>
        <v/>
      </c>
      <c r="AL5" s="9"/>
      <c r="AM5" s="29"/>
      <c r="AN5" s="24"/>
      <c r="AO5" s="24"/>
      <c r="AP5" s="113"/>
      <c r="AQ5" s="65" t="s">
        <v>0</v>
      </c>
      <c r="AR5" s="9"/>
      <c r="AS5" s="9" t="str">
        <f>IF((COUNTA(AS14:AS25)=0)+(COUNTA(AS13)=0),"",100-AS13-SUMPRODUCT(AQ14:AQ25,AS14:AS25))</f>
        <v/>
      </c>
      <c r="AT5" s="9" t="str">
        <f>IF((COUNTA(AT14:AT25)=0)+(COUNTA(AT13)=0),"",100-AT13-SUMPRODUCT(AQ14:AQ25,AT14:AT25))</f>
        <v/>
      </c>
      <c r="AU5" s="9" t="str">
        <f>IF((COUNTA(AU14:AU25)=0)+(COUNTA(AU13)=0),"",100-AU13-SUMPRODUCT(AQ14:AQ25,AU14:AU25))</f>
        <v/>
      </c>
      <c r="AV5" s="9"/>
      <c r="AW5" s="29"/>
      <c r="AX5" s="24"/>
      <c r="AY5" s="24"/>
      <c r="AZ5" s="113"/>
      <c r="BA5" s="65" t="s">
        <v>0</v>
      </c>
      <c r="BB5" s="9"/>
      <c r="BC5" s="9" t="str">
        <f>IF((COUNTA(BC14:BC25)=0)+(COUNTA(BC13)=0),"",100-BC13-SUMPRODUCT(BA14:BA25,BC14:BC25))</f>
        <v/>
      </c>
      <c r="BD5" s="9" t="str">
        <f>IF((COUNTA(BD14:BD25)=0)+(COUNTA(BD13)=0),"",100-BD13-SUMPRODUCT(BA14:BA25,BD14:BD25))</f>
        <v/>
      </c>
      <c r="BE5" s="9" t="str">
        <f>IF((COUNTA(BE14:BE25)=0)+(COUNTA(BE13)=0),"",100-BE13-SUMPRODUCT(BA14:BA25,BE14:BE25))</f>
        <v/>
      </c>
      <c r="BF5" s="9"/>
      <c r="BG5" s="29"/>
      <c r="BH5" s="24"/>
      <c r="BI5" s="24"/>
      <c r="BJ5" s="113"/>
      <c r="BK5" s="65" t="s">
        <v>0</v>
      </c>
      <c r="BL5" s="9"/>
      <c r="BM5" s="9" t="str">
        <f>IF((COUNTA(BM14:BM25)=0)+(COUNTA(BM13)=0),"",100-BM13-SUMPRODUCT(BK14:BK25,BM14:BM25))</f>
        <v/>
      </c>
      <c r="BN5" s="9" t="str">
        <f>IF((COUNTA(BN14:BN25)=0)+(COUNTA(BN13)=0),"",100-BN13-SUMPRODUCT(BK14:BK25,BN14:BN25))</f>
        <v/>
      </c>
      <c r="BO5" s="9" t="str">
        <f>IF((COUNTA(BO14:BO25)=0)+(COUNTA(BO13)=0),"",100-BO13-SUMPRODUCT(BK14:BK25,BO14:BO25))</f>
        <v/>
      </c>
      <c r="BP5" s="9"/>
      <c r="BQ5" s="29"/>
      <c r="BR5" s="24"/>
      <c r="BS5" s="24"/>
      <c r="BT5" s="113"/>
      <c r="BU5" s="65" t="s">
        <v>0</v>
      </c>
      <c r="BV5" s="9"/>
      <c r="BW5" s="9" t="str">
        <f>IF((COUNTA(BW14:BW25)=0)+(COUNTA(BW13)=0),"",100-BW13-SUMPRODUCT(BU14:BU25,BW14:BW25))</f>
        <v/>
      </c>
      <c r="BX5" s="9" t="str">
        <f>IF((COUNTA(BX14:BX25)=0)+(COUNTA(BX13)=0),"",100-BX13-SUMPRODUCT(BU14:BU25,BX14:BX25))</f>
        <v/>
      </c>
      <c r="BY5" s="9" t="str">
        <f>IF((COUNTA(BY14:BY25)=0)+(COUNTA(BY13)=0),"",100-BY13-SUMPRODUCT(BU14:BU25,BY14:BY25))</f>
        <v/>
      </c>
      <c r="BZ5" s="9"/>
      <c r="CA5" s="29"/>
      <c r="CB5" s="24"/>
      <c r="CC5" s="24"/>
      <c r="CD5" s="113"/>
      <c r="CE5" s="65" t="s">
        <v>0</v>
      </c>
      <c r="CF5" s="9"/>
      <c r="CG5" s="9" t="str">
        <f>IF((COUNTA(CG14:CG25)=0)+(COUNTA(CG13)=0),"",100-CG13-SUMPRODUCT(CE14:CE25,CG14:CG25))</f>
        <v/>
      </c>
      <c r="CH5" s="9" t="str">
        <f>IF((COUNTA(CH14:CH25)=0)+(COUNTA(CH13)=0),"",100-CH13-SUMPRODUCT(CE14:CE25,CH14:CH25))</f>
        <v/>
      </c>
      <c r="CI5" s="9" t="str">
        <f>IF((COUNTA(CI14:CI25)=0)+(COUNTA(CI13)=0),"",100-CI13-SUMPRODUCT(CE14:CE25,CI14:CI25))</f>
        <v/>
      </c>
      <c r="CJ5" s="9"/>
      <c r="CK5" s="29"/>
      <c r="CL5" s="24"/>
      <c r="CM5" s="24"/>
      <c r="CN5" s="113"/>
      <c r="CO5" s="65" t="s">
        <v>0</v>
      </c>
      <c r="CP5" s="9">
        <f>IF((COUNTA(CP14:CP25)=0)+(COUNTA(CP13)=0),"",100-CP13-SUMPRODUCT(CO14:CO25,CP14:CP25))</f>
        <v>26.414999999999992</v>
      </c>
      <c r="CQ5" s="9" t="str">
        <f>IF((COUNTA(CQ14:CQ25)=0)+(COUNTA(CQ13)=0),"",100-CQ13-SUMPRODUCT(CO14:CO25,CQ14:CQ25))</f>
        <v/>
      </c>
      <c r="CR5" s="9" t="str">
        <f>IF((COUNTA(CR14:CR25)=0)+(COUNTA(CR13)=0),"",100-CR13-SUMPRODUCT(CO14:CO25,CR14:CR25))</f>
        <v/>
      </c>
      <c r="CS5" s="9" t="str">
        <f>IF((COUNTA(CS14:CS25)=0)+(COUNTA(CS13)=0),"",100-CS13-SUMPRODUCT(CO14:CO25,CS14:CS25))</f>
        <v/>
      </c>
      <c r="CT5" s="9">
        <f>IF((COUNTA(CT14:CT25)=0)+(COUNTA(CT13)=0),"",100-CT13-SUMPRODUCT(CO14:CO25,CT14:CT25))</f>
        <v>29.825000000000003</v>
      </c>
      <c r="CU5" s="29">
        <f>IF((COUNTA(CU14:CU25)=0)+(COUNTA(CU13)=0),"",100-CU13-SUMPRODUCT($B$41:$B$52,CU14:CU25))</f>
        <v>100</v>
      </c>
      <c r="CV5" s="24"/>
      <c r="CW5" s="24"/>
      <c r="CX5" s="113"/>
      <c r="CY5" s="65" t="s">
        <v>0</v>
      </c>
      <c r="CZ5" s="9">
        <f>IF((COUNTA(CZ14:CZ25)=0)+(COUNTA(CZ13)=0),"",100-CZ13-SUMPRODUCT(CY14:CY25,CZ14:CZ25))</f>
        <v>28.89</v>
      </c>
      <c r="DA5" s="9" t="str">
        <f>IF((COUNTA(DA14:DA25)=0)+(COUNTA(DA13)=0),"",100-DA13-SUMPRODUCT(CY14:CY25,DA14:DA25))</f>
        <v/>
      </c>
      <c r="DB5" s="9" t="str">
        <f>IF((COUNTA(DB14:DB25)=0)+(COUNTA(DB13)=0),"",100-DB13-SUMPRODUCT(CY14:CY25,DB14:DB25))</f>
        <v/>
      </c>
      <c r="DC5" s="9" t="str">
        <f>IF((COUNTA(DC14:DC25)=0)+(COUNTA(DC13)=0),"",100-DC13-SUMPRODUCT(CY14:CY25,DC14:DC25))</f>
        <v/>
      </c>
      <c r="DD5" s="9">
        <f>IF((COUNTA(DD14:DD25)=0)+(COUNTA(DD13)=0),"",100-DD13-SUMPRODUCT(CY14:CY25,DD14:DD25))</f>
        <v>24.63000000000001</v>
      </c>
      <c r="DE5" s="29">
        <f>IF((COUNTA(DE14:DE25)=0)+(COUNTA(DE13)=0),"",100-DE13-SUMPRODUCT($B$41:$B$52,DE14:DE25))</f>
        <v>100</v>
      </c>
      <c r="DF5" s="24"/>
      <c r="DG5" s="24"/>
      <c r="DH5" s="113"/>
      <c r="DI5" s="65" t="s">
        <v>0</v>
      </c>
      <c r="DJ5" s="9">
        <f>IF((COUNTA(DJ14:DJ25)=0)+(COUNTA(DJ13)=0),"",100-DJ13-SUMPRODUCT(DI14:DI25,DJ14:DJ25))</f>
        <v>27.549999999999997</v>
      </c>
      <c r="DK5" s="9" t="str">
        <f>IF((COUNTA(DK14:DK25)=0)+(COUNTA(DK13)=0),"",100-DK13-SUMPRODUCT(DI14:DI25,DK14:DK25))</f>
        <v/>
      </c>
      <c r="DL5" s="9" t="str">
        <f>IF((COUNTA(DL14:DL25)=0)+(COUNTA(DL13)=0),"",100-DL13-SUMPRODUCT(DI14:DI25,DL14:DL25))</f>
        <v/>
      </c>
      <c r="DM5" s="9" t="str">
        <f>IF((COUNTA(DM14:DM25)=0)+(COUNTA(DM13)=0),"",100-DM13-SUMPRODUCT(DI14:DI25,DM14:DM25))</f>
        <v/>
      </c>
      <c r="DN5" s="9">
        <f>IF((COUNTA(DN14:DN25)=0)+(COUNTA(DN13)=0),"",100-DN13-SUMPRODUCT(DI14:DI25,DN14:DN25))</f>
        <v>27.36</v>
      </c>
      <c r="DO5" s="29">
        <f>IF((COUNTA(DO14:DO25)=0)+(COUNTA(DO13)=0),"",100-DO13-SUMPRODUCT($B$41:$B$52,DO14:DO25))</f>
        <v>100</v>
      </c>
      <c r="DP5" s="24"/>
      <c r="DQ5" s="24"/>
      <c r="DR5" s="121"/>
      <c r="EB5" s="121"/>
      <c r="EL5" s="121"/>
      <c r="EV5" s="121"/>
      <c r="FF5" s="121"/>
      <c r="FP5" s="121"/>
      <c r="FZ5" s="121"/>
      <c r="GJ5" s="121"/>
      <c r="GT5" s="121"/>
      <c r="HD5" s="121"/>
      <c r="HN5" s="121"/>
      <c r="HX5" s="121"/>
    </row>
    <row xmlns:x14ac="http://schemas.microsoft.com/office/spreadsheetml/2009/9/ac" r="6" s="4" customFormat="true" x14ac:dyDescent="0.25">
      <c r="A6" s="376" t="str">
        <f ca="true">IF(ISBLANK('Data Summary'!A8),"",'Data Summary'!A8)</f>
        <v>KIR_2008_EMIS</v>
      </c>
      <c r="B6" s="113"/>
      <c r="C6" s="65" t="s">
        <v>19</v>
      </c>
      <c r="D6" s="9">
        <f>IF(COUNTA(D14:D25)=0,"",SUMPRODUCT(D14:D25,C14:C25))</f>
        <v>53.521374045801522</v>
      </c>
      <c r="E6" s="9" t="str">
        <f>IF(COUNTA(E14:E25)=0,"",SUMPRODUCT(E14:E25,C14:C25))</f>
        <v/>
      </c>
      <c r="F6" s="9" t="str">
        <f>IF(COUNTA(F14:F25)=0,"",SUMPRODUCT(F14:F25,C14:C25))</f>
        <v/>
      </c>
      <c r="G6" s="9" t="str">
        <f>IF(COUNTA(G14:G25)=0,"",SUMPRODUCT(G14:G25,C14:C25))</f>
        <v/>
      </c>
      <c r="H6" s="9">
        <f>IF(COUNTA(H14:H25)=0,"",SUMPRODUCT(H14:H25,C14:C25))</f>
        <v>36.299999999999997</v>
      </c>
      <c r="I6" s="29">
        <f>IF(COUNTA(I14:I25)=0,"",SUMPRODUCT(I14:I25,C14:C25))</f>
        <v>92.7</v>
      </c>
      <c r="J6" s="24"/>
      <c r="K6" s="24"/>
      <c r="L6" s="113"/>
      <c r="M6" s="65" t="s">
        <v>19</v>
      </c>
      <c r="N6" s="9">
        <f>IF(COUNTA(N14:N25)=0,"",SUMPRODUCT(N14:N25,M14:M25))</f>
        <v>58.106106870229006</v>
      </c>
      <c r="O6" s="9" t="str">
        <f>IF(COUNTA(O14:O25)=0,"",SUMPRODUCT(O14:O25,M14:M25))</f>
        <v/>
      </c>
      <c r="P6" s="9" t="str">
        <f>IF(COUNTA(P14:P25)=0,"",SUMPRODUCT(P14:P25,M14:M25))</f>
        <v/>
      </c>
      <c r="Q6" s="9" t="str">
        <f>IF(COUNTA(Q14:Q25)=0,"",SUMPRODUCT(Q14:Q25,M14:M25))</f>
        <v/>
      </c>
      <c r="R6" s="9">
        <f>IF(COUNTA(R14:R25)=0,"",SUMPRODUCT(R14:R25,M14:M25))</f>
        <v>42.9</v>
      </c>
      <c r="S6" s="29">
        <f>IF(COUNTA(S14:S25)=0,"",SUMPRODUCT(S14:S25,M14:M25))</f>
        <v>92.7</v>
      </c>
      <c r="T6" s="24"/>
      <c r="U6" s="24"/>
      <c r="V6" s="113"/>
      <c r="W6" s="65" t="s">
        <v>19</v>
      </c>
      <c r="X6" s="9">
        <f>IF(COUNTA(X14:X25)=0,"",SUMPRODUCT(X14:X25,W14:W25))</f>
        <v>54.793893129770993</v>
      </c>
      <c r="Y6" s="9" t="str">
        <f>IF(COUNTA(Y14:Y25)=0,"",SUMPRODUCT(Y14:Y25,W14:W25))</f>
        <v/>
      </c>
      <c r="Z6" s="9" t="str">
        <f>IF(COUNTA(Z14:Z25)=0,"",SUMPRODUCT(Z14:Z25,W14:W25))</f>
        <v/>
      </c>
      <c r="AA6" s="9" t="str">
        <f>IF(COUNTA(AA14:AA25)=0,"",SUMPRODUCT(AA14:AA25,W14:W25))</f>
        <v/>
      </c>
      <c r="AB6" s="9">
        <f>IF(COUNTA(AB14:AB25)=0,"",SUMPRODUCT(AB14:AB25,W14:W25))</f>
        <v>38</v>
      </c>
      <c r="AC6" s="29">
        <f>IF(COUNTA(AC14:AC25)=0,"",SUMPRODUCT(AC14:AC25,W14:W25))</f>
        <v>93</v>
      </c>
      <c r="AD6" s="24"/>
      <c r="AE6" s="24"/>
      <c r="AF6" s="113"/>
      <c r="AG6" s="65" t="s">
        <v>19</v>
      </c>
      <c r="AH6" s="9">
        <f>IF(COUNTA(AH14:AH25)=0,"",SUMPRODUCT(AH14:AH25,AG14:AG25))</f>
        <v>58.36641221374046</v>
      </c>
      <c r="AI6" s="9" t="str">
        <f>IF(COUNTA(AI14:AI25)=0,"",SUMPRODUCT(AI14:AI25,AG14:AG25))</f>
        <v/>
      </c>
      <c r="AJ6" s="9" t="str">
        <f>IF(COUNTA(AJ14:AJ25)=0,"",SUMPRODUCT(AJ14:AJ25,AG14:AG25))</f>
        <v/>
      </c>
      <c r="AK6" s="9" t="str">
        <f>IF(COUNTA(AK14:AK25)=0,"",SUMPRODUCT(AK14:AK25,AG14:AG25))</f>
        <v/>
      </c>
      <c r="AL6" s="9">
        <f>IF(COUNTA(AL14:AL25)=0,"",SUMPRODUCT(AL14:AL25,AG14:AG25))</f>
        <v>51.7</v>
      </c>
      <c r="AM6" s="29">
        <f>IF(COUNTA(AM14:AM25)=0,"",SUMPRODUCT(AM14:AM25,AG14:AG25))</f>
        <v>73</v>
      </c>
      <c r="AN6" s="24"/>
      <c r="AO6" s="24"/>
      <c r="AP6" s="113"/>
      <c r="AQ6" s="65" t="s">
        <v>19</v>
      </c>
      <c r="AR6" s="9">
        <f>IF(COUNTA(AR14:AR25)=0,"",SUMPRODUCT(AR14:AR25,AQ14:AQ25))</f>
        <v>63.663358778625948</v>
      </c>
      <c r="AS6" s="9" t="str">
        <f>IF(COUNTA(AS14:AS25)=0,"",SUMPRODUCT(AS14:AS25,AQ14:AQ25))</f>
        <v/>
      </c>
      <c r="AT6" s="9" t="str">
        <f>IF(COUNTA(AT14:AT25)=0,"",SUMPRODUCT(AT14:AT25,AQ14:AQ25))</f>
        <v/>
      </c>
      <c r="AU6" s="9" t="str">
        <f>IF(COUNTA(AU14:AU25)=0,"",SUMPRODUCT(AU14:AU25,AQ14:AQ25))</f>
        <v/>
      </c>
      <c r="AV6" s="9">
        <f>IF(COUNTA(AV14:AV25)=0,"",SUMPRODUCT(AV14:AV25,AQ14:AQ25))</f>
        <v>58.9</v>
      </c>
      <c r="AW6" s="29">
        <f>IF(COUNTA(AW14:AW25)=0,"",SUMPRODUCT(AW14:AW25,AQ14:AQ25))</f>
        <v>74.5</v>
      </c>
      <c r="AX6" s="24"/>
      <c r="AY6" s="24"/>
      <c r="AZ6" s="113"/>
      <c r="BA6" s="65" t="s">
        <v>19</v>
      </c>
      <c r="BB6" s="9">
        <f>IF(COUNTA(BB14:BB25)=0,"",SUMPRODUCT(BB14:BB25,BA14:BA25))</f>
        <v>61.28358208955224</v>
      </c>
      <c r="BC6" s="9" t="str">
        <f>IF(COUNTA(BC14:BC25)=0,"",SUMPRODUCT(BC14:BC25,BA14:BA25))</f>
        <v/>
      </c>
      <c r="BD6" s="9" t="str">
        <f>IF(COUNTA(BD14:BD25)=0,"",SUMPRODUCT(BD14:BD25,BA14:BA25))</f>
        <v/>
      </c>
      <c r="BE6" s="9" t="str">
        <f>IF(COUNTA(BE14:BE25)=0,"",SUMPRODUCT(BE14:BE25,BA14:BA25))</f>
        <v/>
      </c>
      <c r="BF6" s="9">
        <f>IF(COUNTA(BF14:BF25)=0,"",SUMPRODUCT(BF14:BF25,BA14:BA25))</f>
        <v>53.763440860215049</v>
      </c>
      <c r="BG6" s="29">
        <f>IF(COUNTA(BG14:BG25)=0,"",SUMPRODUCT(BG14:BG25,BA14:BA25))</f>
        <v>78.341463414634148</v>
      </c>
      <c r="BH6" s="24"/>
      <c r="BI6" s="24"/>
      <c r="BJ6" s="113"/>
      <c r="BK6" s="65" t="s">
        <v>19</v>
      </c>
      <c r="BL6" s="9">
        <f>IF(COUNTA(BL14:BL25)=0,"",SUMPRODUCT(BL14:BL25,BK14:BK25))</f>
        <v>66.183823529411768</v>
      </c>
      <c r="BM6" s="9" t="str">
        <f>IF(COUNTA(BM14:BM25)=0,"",SUMPRODUCT(BM14:BM25,BK14:BK25))</f>
        <v/>
      </c>
      <c r="BN6" s="9" t="str">
        <f>IF(COUNTA(BN14:BN25)=0,"",SUMPRODUCT(BN14:BN25,BK14:BK25))</f>
        <v/>
      </c>
      <c r="BO6" s="9" t="str">
        <f>IF(COUNTA(BO14:BO25)=0,"",SUMPRODUCT(BO14:BO25,BK14:BK25))</f>
        <v/>
      </c>
      <c r="BP6" s="9">
        <f>IF(COUNTA(BP14:BP25)=0,"",SUMPRODUCT(BP14:BP25,BK14:BK25))</f>
        <v>58.51063829787234</v>
      </c>
      <c r="BQ6" s="29">
        <f>IF(COUNTA(BQ14:BQ25)=0,"",SUMPRODUCT(BQ14:BQ25,BK14:BK25))</f>
        <v>83.357142857142861</v>
      </c>
      <c r="BR6" s="24"/>
      <c r="BS6" s="24"/>
      <c r="BT6" s="113"/>
      <c r="BU6" s="65" t="s">
        <v>19</v>
      </c>
      <c r="BV6" s="9">
        <f>IF(COUNTA(BV14:BV25)=0,"",SUMPRODUCT(BV14:BV25,BU14:BU25))</f>
        <v>71</v>
      </c>
      <c r="BW6" s="9" t="str">
        <f>IF(COUNTA(BW14:BW25)=0,"",SUMPRODUCT(BW14:BW25,BU14:BU25))</f>
        <v/>
      </c>
      <c r="BX6" s="9" t="str">
        <f>IF(COUNTA(BX14:BX25)=0,"",SUMPRODUCT(BX14:BX25,BU14:BU25))</f>
        <v/>
      </c>
      <c r="BY6" s="9" t="str">
        <f>IF(COUNTA(BY14:BY25)=0,"",SUMPRODUCT(BY14:BY25,BU14:BU25))</f>
        <v/>
      </c>
      <c r="BZ6" s="9" t="str">
        <f>IF(COUNTA(BZ14:BZ25)=0,"",SUMPRODUCT(BZ14:BZ25,BU14:BU25))</f>
        <v/>
      </c>
      <c r="CA6" s="29" t="str">
        <f>IF(COUNTA(CA14:CA25)=0,"",SUMPRODUCT(CA14:CA25,BU14:BU25))</f>
        <v/>
      </c>
      <c r="CB6" s="24"/>
      <c r="CC6" s="24"/>
      <c r="CD6" s="113"/>
      <c r="CE6" s="65" t="s">
        <v>19</v>
      </c>
      <c r="CF6" s="9">
        <f>IF(COUNTA(CF14:CF25)=0,"",SUMPRODUCT(CF14:CF25,CE14:CE25))</f>
        <v>76.327998461235509</v>
      </c>
      <c r="CG6" s="9" t="str">
        <f>IF(COUNTA(CG14:CG25)=0,"",SUMPRODUCT(CG14:CG25,CE14:CE25))</f>
        <v/>
      </c>
      <c r="CH6" s="9" t="str">
        <f>IF(COUNTA(CH14:CH25)=0,"",SUMPRODUCT(CH14:CH25,CE14:CE25))</f>
        <v/>
      </c>
      <c r="CI6" s="9" t="str">
        <f>IF(COUNTA(CI14:CI25)=0,"",SUMPRODUCT(CI14:CI25,CE14:CE25))</f>
        <v/>
      </c>
      <c r="CJ6" s="9">
        <f>IF(COUNTA(CJ14:CJ25)=0,"",SUMPRODUCT(CJ14:CJ25,CE14:CE25))</f>
        <v>67.010310000000004</v>
      </c>
      <c r="CK6" s="29">
        <f>IF(COUNTA(CK14:CK25)=0,"",SUMPRODUCT(CK14:CK25,CE14:CE25))</f>
        <v>86.268227535378827</v>
      </c>
      <c r="CL6" s="24"/>
      <c r="CM6" s="24"/>
      <c r="CN6" s="113"/>
      <c r="CO6" s="65" t="s">
        <v>19</v>
      </c>
      <c r="CP6" s="9">
        <f>IF(COUNTA(CP14:CP25)=0,"",SUMPRODUCT(CP14:CP25,CO14:CO25))</f>
        <v>73.585000000000008</v>
      </c>
      <c r="CQ6" s="9" t="str">
        <f>IF(COUNTA(CQ14:CQ25)=0,"",SUMPRODUCT(CQ14:CQ25,CO14:CO25))</f>
        <v/>
      </c>
      <c r="CR6" s="9" t="str">
        <f>IF(COUNTA(CR14:CR25)=0,"",SUMPRODUCT(CR14:CR25,CO14:CO25))</f>
        <v/>
      </c>
      <c r="CS6" s="9" t="str">
        <f>IF(COUNTA(CS14:CS25)=0,"",SUMPRODUCT(CS14:CS25,CO14:CO25))</f>
        <v/>
      </c>
      <c r="CT6" s="9">
        <f>IF(COUNTA(CT14:CT25)=0,"",SUMPRODUCT(CT14:CT25,CO14:CO25))</f>
        <v>70.174999999999997</v>
      </c>
      <c r="CU6" s="29">
        <f>IF(COUNTA(CU14:CU25)=0,"",SUMPRODUCT(CU14:CU25,CO14:CO25))</f>
        <v>84.61</v>
      </c>
      <c r="CV6" s="24"/>
      <c r="CW6" s="24"/>
      <c r="CX6" s="113"/>
      <c r="CY6" s="65" t="s">
        <v>19</v>
      </c>
      <c r="CZ6" s="9">
        <f>IF(COUNTA(CZ14:CZ25)=0,"",SUMPRODUCT(CZ14:CZ25,CY14:CY25))</f>
        <v>71.11</v>
      </c>
      <c r="DA6" s="9" t="str">
        <f>IF(COUNTA(DA14:DA25)=0,"",SUMPRODUCT(DA14:DA25,CY14:CY25))</f>
        <v/>
      </c>
      <c r="DB6" s="9" t="str">
        <f>IF(COUNTA(DB14:DB25)=0,"",SUMPRODUCT(DB14:DB25,CY14:CY25))</f>
        <v/>
      </c>
      <c r="DC6" s="9" t="str">
        <f>IF(COUNTA(DC14:DC25)=0,"",SUMPRODUCT(DC14:DC25,CY14:CY25))</f>
        <v/>
      </c>
      <c r="DD6" s="9">
        <f>IF(COUNTA(DD14:DD25)=0,"",SUMPRODUCT(DD14:DD25,CY14:CY25))</f>
        <v>75.36999999999999</v>
      </c>
      <c r="DE6" s="29">
        <f>IF(COUNTA(DE14:DE25)=0,"",SUMPRODUCT(DE14:DE25,CY14:CY25))</f>
        <v>65.819999999999993</v>
      </c>
      <c r="DF6" s="24"/>
      <c r="DG6" s="24"/>
      <c r="DH6" s="113"/>
      <c r="DI6" s="65" t="s">
        <v>19</v>
      </c>
      <c r="DJ6" s="9">
        <f>IF(COUNTA(DJ14:DJ25)=0,"",SUMPRODUCT(DJ14:DJ25,DI14:DI25))</f>
        <v>72.45</v>
      </c>
      <c r="DK6" s="9" t="str">
        <f>IF(COUNTA(DK14:DK25)=0,"",SUMPRODUCT(DK14:DK25,DI14:DI25))</f>
        <v/>
      </c>
      <c r="DL6" s="9" t="str">
        <f>IF(COUNTA(DL14:DL25)=0,"",SUMPRODUCT(DL14:DL25,DI14:DI25))</f>
        <v/>
      </c>
      <c r="DM6" s="9" t="str">
        <f>IF(COUNTA(DM14:DM25)=0,"",SUMPRODUCT(DM14:DM25,DI14:DI25))</f>
        <v/>
      </c>
      <c r="DN6" s="9">
        <f>IF(COUNTA(DN14:DN25)=0,"",SUMPRODUCT(DN14:DN25,DI14:DI25))</f>
        <v>72.64</v>
      </c>
      <c r="DO6" s="29">
        <f>IF(COUNTA(DO14:DO25)=0,"",SUMPRODUCT(DO14:DO25,DI14:DI25))</f>
        <v>72.099999999999994</v>
      </c>
      <c r="DP6" s="24"/>
      <c r="DQ6" s="24"/>
      <c r="DR6" s="121"/>
      <c r="EB6" s="121"/>
      <c r="EL6" s="121"/>
      <c r="EV6" s="121"/>
      <c r="FF6" s="121"/>
      <c r="FP6" s="121"/>
      <c r="FZ6" s="121"/>
      <c r="GJ6" s="121"/>
      <c r="GT6" s="121"/>
      <c r="HD6" s="121"/>
      <c r="HN6" s="121"/>
      <c r="HX6" s="121"/>
    </row>
    <row xmlns:x14ac="http://schemas.microsoft.com/office/spreadsheetml/2009/9/ac" r="7" s="4" customFormat="true" x14ac:dyDescent="0.25">
      <c r="A7" s="376" t="str">
        <f ca="true">IF(ISBLANK('Data Summary'!A9),"",'Data Summary'!A9)</f>
        <v>KIR_2009_EMIS</v>
      </c>
      <c r="B7" s="113"/>
      <c r="C7" s="100" t="s">
        <v>38</v>
      </c>
      <c r="D7" s="8"/>
      <c r="E7" s="8"/>
      <c r="F7" s="8"/>
      <c r="G7" s="8"/>
      <c r="H7" s="8"/>
      <c r="I7" s="29"/>
      <c r="J7" s="24"/>
      <c r="K7" s="24"/>
      <c r="L7" s="113"/>
      <c r="M7" s="100" t="s">
        <v>38</v>
      </c>
      <c r="N7" s="8"/>
      <c r="O7" s="8"/>
      <c r="P7" s="8"/>
      <c r="Q7" s="8"/>
      <c r="R7" s="8"/>
      <c r="S7" s="29"/>
      <c r="T7" s="24"/>
      <c r="U7" s="24"/>
      <c r="V7" s="113"/>
      <c r="W7" s="100" t="s">
        <v>38</v>
      </c>
      <c r="X7" s="8"/>
      <c r="Y7" s="8"/>
      <c r="Z7" s="8"/>
      <c r="AA7" s="8"/>
      <c r="AB7" s="8"/>
      <c r="AC7" s="29"/>
      <c r="AD7" s="24"/>
      <c r="AE7" s="24"/>
      <c r="AF7" s="113"/>
      <c r="AG7" s="100" t="s">
        <v>38</v>
      </c>
      <c r="AH7" s="8"/>
      <c r="AI7" s="8"/>
      <c r="AJ7" s="8"/>
      <c r="AK7" s="8"/>
      <c r="AL7" s="8"/>
      <c r="AM7" s="29"/>
      <c r="AN7" s="24"/>
      <c r="AO7" s="24"/>
      <c r="AP7" s="113"/>
      <c r="AQ7" s="100" t="s">
        <v>38</v>
      </c>
      <c r="AR7" s="8"/>
      <c r="AS7" s="8"/>
      <c r="AT7" s="8"/>
      <c r="AU7" s="8"/>
      <c r="AV7" s="8"/>
      <c r="AW7" s="29"/>
      <c r="AX7" s="24"/>
      <c r="AY7" s="24"/>
      <c r="AZ7" s="113"/>
      <c r="BA7" s="100" t="s">
        <v>38</v>
      </c>
      <c r="BB7" s="8"/>
      <c r="BC7" s="8"/>
      <c r="BD7" s="8"/>
      <c r="BE7" s="8"/>
      <c r="BF7" s="8"/>
      <c r="BG7" s="29"/>
      <c r="BH7" s="24"/>
      <c r="BI7" s="24"/>
      <c r="BJ7" s="113"/>
      <c r="BK7" s="100" t="s">
        <v>38</v>
      </c>
      <c r="BL7" s="8"/>
      <c r="BM7" s="8"/>
      <c r="BN7" s="8"/>
      <c r="BO7" s="8"/>
      <c r="BP7" s="8"/>
      <c r="BQ7" s="29"/>
      <c r="BR7" s="24"/>
      <c r="BS7" s="24"/>
      <c r="BT7" s="113"/>
      <c r="BU7" s="100" t="s">
        <v>38</v>
      </c>
      <c r="BV7" s="8"/>
      <c r="BW7" s="8"/>
      <c r="BX7" s="8"/>
      <c r="BY7" s="8"/>
      <c r="BZ7" s="8"/>
      <c r="CA7" s="29"/>
      <c r="CB7" s="24"/>
      <c r="CC7" s="24"/>
      <c r="CD7" s="113"/>
      <c r="CE7" s="100" t="s">
        <v>38</v>
      </c>
      <c r="CF7" s="8"/>
      <c r="CG7" s="8"/>
      <c r="CH7" s="8"/>
      <c r="CI7" s="8"/>
      <c r="CJ7" s="8"/>
      <c r="CK7" s="29"/>
      <c r="CL7" s="24"/>
      <c r="CM7" s="24"/>
      <c r="CN7" s="113"/>
      <c r="CO7" s="100" t="s">
        <v>38</v>
      </c>
      <c r="CP7" s="8"/>
      <c r="CQ7" s="8"/>
      <c r="CR7" s="8"/>
      <c r="CS7" s="8"/>
      <c r="CT7" s="8"/>
      <c r="CU7" s="29"/>
      <c r="CV7" s="24"/>
      <c r="CW7" s="24"/>
      <c r="CX7" s="113"/>
      <c r="CY7" s="100" t="s">
        <v>38</v>
      </c>
      <c r="CZ7" s="8"/>
      <c r="DA7" s="8"/>
      <c r="DB7" s="8"/>
      <c r="DC7" s="8"/>
      <c r="DD7" s="8"/>
      <c r="DE7" s="29"/>
      <c r="DF7" s="24"/>
      <c r="DG7" s="24"/>
      <c r="DH7" s="113"/>
      <c r="DI7" s="100" t="s">
        <v>38</v>
      </c>
      <c r="DJ7" s="8"/>
      <c r="DK7" s="8"/>
      <c r="DL7" s="8"/>
      <c r="DM7" s="8"/>
      <c r="DN7" s="8"/>
      <c r="DO7" s="29"/>
      <c r="DP7" s="24"/>
      <c r="DQ7" s="24"/>
      <c r="DR7" s="121"/>
      <c r="EB7" s="121"/>
      <c r="EL7" s="121"/>
      <c r="EV7" s="121"/>
      <c r="FF7" s="121"/>
      <c r="FP7" s="121"/>
      <c r="FZ7" s="121"/>
      <c r="GJ7" s="121"/>
      <c r="GT7" s="121"/>
      <c r="HD7" s="121"/>
      <c r="HN7" s="121"/>
      <c r="HX7" s="121"/>
    </row>
    <row xmlns:x14ac="http://schemas.microsoft.com/office/spreadsheetml/2009/9/ac" r="8" s="4" customFormat="true" ht="15.6" customHeight="true" x14ac:dyDescent="0.25">
      <c r="A8" s="376" t="str">
        <f ca="true">IF(ISBLANK('Data Summary'!A10),"",'Data Summary'!A10)</f>
        <v>KIR_2010_EMIS</v>
      </c>
      <c r="B8" s="113"/>
      <c r="C8" s="100" t="s">
        <v>106</v>
      </c>
      <c r="D8" s="9"/>
      <c r="E8" s="9"/>
      <c r="F8" s="9"/>
      <c r="G8" s="9"/>
      <c r="H8" s="9"/>
      <c r="I8" s="29"/>
      <c r="J8" s="24"/>
      <c r="K8" s="24"/>
      <c r="L8" s="113"/>
      <c r="M8" s="100" t="s">
        <v>106</v>
      </c>
      <c r="N8" s="9"/>
      <c r="O8" s="9"/>
      <c r="P8" s="9"/>
      <c r="Q8" s="9"/>
      <c r="R8" s="9"/>
      <c r="S8" s="29"/>
      <c r="T8" s="24"/>
      <c r="U8" s="24"/>
      <c r="V8" s="113"/>
      <c r="W8" s="100" t="s">
        <v>106</v>
      </c>
      <c r="X8" s="9"/>
      <c r="Y8" s="9"/>
      <c r="Z8" s="9"/>
      <c r="AA8" s="9"/>
      <c r="AB8" s="9"/>
      <c r="AC8" s="29"/>
      <c r="AD8" s="24"/>
      <c r="AE8" s="24"/>
      <c r="AF8" s="113"/>
      <c r="AG8" s="100" t="s">
        <v>106</v>
      </c>
      <c r="AH8" s="9"/>
      <c r="AI8" s="9"/>
      <c r="AJ8" s="9"/>
      <c r="AK8" s="9"/>
      <c r="AL8" s="9"/>
      <c r="AM8" s="29"/>
      <c r="AN8" s="24"/>
      <c r="AO8" s="24"/>
      <c r="AP8" s="113"/>
      <c r="AQ8" s="100" t="s">
        <v>106</v>
      </c>
      <c r="AR8" s="9"/>
      <c r="AS8" s="9"/>
      <c r="AT8" s="9"/>
      <c r="AU8" s="9"/>
      <c r="AV8" s="9"/>
      <c r="AW8" s="29"/>
      <c r="AX8" s="24"/>
      <c r="AY8" s="24"/>
      <c r="AZ8" s="113"/>
      <c r="BA8" s="100" t="s">
        <v>106</v>
      </c>
      <c r="BB8" s="9"/>
      <c r="BC8" s="9"/>
      <c r="BD8" s="9"/>
      <c r="BE8" s="9"/>
      <c r="BF8" s="9"/>
      <c r="BG8" s="29"/>
      <c r="BH8" s="24"/>
      <c r="BI8" s="24"/>
      <c r="BJ8" s="113"/>
      <c r="BK8" s="100" t="s">
        <v>106</v>
      </c>
      <c r="BL8" s="9"/>
      <c r="BM8" s="9"/>
      <c r="BN8" s="9"/>
      <c r="BO8" s="9"/>
      <c r="BP8" s="9"/>
      <c r="BQ8" s="29"/>
      <c r="BR8" s="24"/>
      <c r="BS8" s="24"/>
      <c r="BT8" s="113"/>
      <c r="BU8" s="100" t="s">
        <v>106</v>
      </c>
      <c r="BV8" s="9"/>
      <c r="BW8" s="9"/>
      <c r="BX8" s="9"/>
      <c r="BY8" s="9"/>
      <c r="BZ8" s="9"/>
      <c r="CA8" s="29"/>
      <c r="CB8" s="24"/>
      <c r="CC8" s="24"/>
      <c r="CD8" s="113"/>
      <c r="CE8" s="100" t="s">
        <v>106</v>
      </c>
      <c r="CF8" s="9"/>
      <c r="CG8" s="9"/>
      <c r="CH8" s="9"/>
      <c r="CI8" s="9"/>
      <c r="CJ8" s="9"/>
      <c r="CK8" s="29"/>
      <c r="CL8" s="24"/>
      <c r="CM8" s="24"/>
      <c r="CN8" s="113"/>
      <c r="CO8" s="100" t="s">
        <v>106</v>
      </c>
      <c r="CP8" s="9"/>
      <c r="CQ8" s="9"/>
      <c r="CR8" s="9"/>
      <c r="CS8" s="9"/>
      <c r="CT8" s="9"/>
      <c r="CU8" s="29"/>
      <c r="CV8" s="24"/>
      <c r="CW8" s="24"/>
      <c r="CX8" s="113"/>
      <c r="CY8" s="100" t="s">
        <v>106</v>
      </c>
      <c r="CZ8" s="9"/>
      <c r="DA8" s="9"/>
      <c r="DB8" s="9"/>
      <c r="DC8" s="9"/>
      <c r="DD8" s="9"/>
      <c r="DE8" s="29"/>
      <c r="DF8" s="24"/>
      <c r="DG8" s="24"/>
      <c r="DH8" s="113"/>
      <c r="DI8" s="100" t="s">
        <v>106</v>
      </c>
      <c r="DJ8" s="9"/>
      <c r="DK8" s="9"/>
      <c r="DL8" s="9"/>
      <c r="DM8" s="9"/>
      <c r="DN8" s="9"/>
      <c r="DO8" s="29"/>
      <c r="DP8" s="24"/>
      <c r="DQ8" s="24"/>
      <c r="DR8" s="121"/>
      <c r="EB8" s="121"/>
      <c r="EL8" s="121"/>
      <c r="EV8" s="121"/>
      <c r="FF8" s="121"/>
      <c r="FP8" s="121"/>
      <c r="FZ8" s="121"/>
      <c r="GJ8" s="121"/>
      <c r="GT8" s="121"/>
      <c r="HD8" s="121"/>
      <c r="HN8" s="121"/>
      <c r="HX8" s="121"/>
    </row>
    <row xmlns:x14ac="http://schemas.microsoft.com/office/spreadsheetml/2009/9/ac" r="9" s="4" customFormat="true" x14ac:dyDescent="0.25">
      <c r="A9" s="376" t="str">
        <f ca="true">IF(ISBLANK('Data Summary'!A11),"",'Data Summary'!A11)</f>
        <v>KIR_2011_EMIS</v>
      </c>
      <c r="B9" s="113"/>
      <c r="C9" s="65" t="s">
        <v>168</v>
      </c>
      <c r="D9" s="8"/>
      <c r="E9" s="7"/>
      <c r="F9" s="7"/>
      <c r="G9" s="7"/>
      <c r="H9" s="7"/>
      <c r="I9" s="26"/>
      <c r="J9" s="24"/>
      <c r="K9" s="24"/>
      <c r="L9" s="113"/>
      <c r="M9" s="65" t="s">
        <v>168</v>
      </c>
      <c r="N9" s="8"/>
      <c r="O9" s="7"/>
      <c r="P9" s="7"/>
      <c r="Q9" s="7"/>
      <c r="R9" s="7"/>
      <c r="S9" s="26"/>
      <c r="T9" s="24"/>
      <c r="U9" s="24"/>
      <c r="V9" s="113"/>
      <c r="W9" s="65" t="s">
        <v>168</v>
      </c>
      <c r="X9" s="8"/>
      <c r="Y9" s="7"/>
      <c r="Z9" s="7"/>
      <c r="AA9" s="7"/>
      <c r="AB9" s="7"/>
      <c r="AC9" s="26"/>
      <c r="AD9" s="24"/>
      <c r="AE9" s="24"/>
      <c r="AF9" s="113"/>
      <c r="AG9" s="65" t="s">
        <v>168</v>
      </c>
      <c r="AH9" s="8"/>
      <c r="AI9" s="7"/>
      <c r="AJ9" s="7"/>
      <c r="AK9" s="7"/>
      <c r="AL9" s="7"/>
      <c r="AM9" s="26"/>
      <c r="AN9" s="24"/>
      <c r="AO9" s="24"/>
      <c r="AP9" s="113"/>
      <c r="AQ9" s="65" t="s">
        <v>168</v>
      </c>
      <c r="AR9" s="8"/>
      <c r="AS9" s="7"/>
      <c r="AT9" s="7"/>
      <c r="AU9" s="7"/>
      <c r="AV9" s="7"/>
      <c r="AW9" s="26"/>
      <c r="AX9" s="24"/>
      <c r="AY9" s="24"/>
      <c r="AZ9" s="113"/>
      <c r="BA9" s="65" t="s">
        <v>168</v>
      </c>
      <c r="BB9" s="8"/>
      <c r="BC9" s="7"/>
      <c r="BD9" s="7"/>
      <c r="BE9" s="7"/>
      <c r="BF9" s="7"/>
      <c r="BG9" s="26"/>
      <c r="BH9" s="24"/>
      <c r="BI9" s="24"/>
      <c r="BJ9" s="113"/>
      <c r="BK9" s="65" t="s">
        <v>168</v>
      </c>
      <c r="BL9" s="8"/>
      <c r="BM9" s="7"/>
      <c r="BN9" s="7"/>
      <c r="BO9" s="7"/>
      <c r="BP9" s="7"/>
      <c r="BQ9" s="26"/>
      <c r="BR9" s="24"/>
      <c r="BS9" s="24"/>
      <c r="BT9" s="113"/>
      <c r="BU9" s="65" t="s">
        <v>168</v>
      </c>
      <c r="BV9" s="8"/>
      <c r="BW9" s="7"/>
      <c r="BX9" s="7"/>
      <c r="BY9" s="7"/>
      <c r="BZ9" s="7"/>
      <c r="CA9" s="26"/>
      <c r="CB9" s="24"/>
      <c r="CC9" s="24"/>
      <c r="CD9" s="113"/>
      <c r="CE9" s="65" t="s">
        <v>168</v>
      </c>
      <c r="CF9" s="8"/>
      <c r="CG9" s="7"/>
      <c r="CH9" s="7"/>
      <c r="CI9" s="7"/>
      <c r="CJ9" s="7"/>
      <c r="CK9" s="26"/>
      <c r="CL9" s="24"/>
      <c r="CM9" s="24"/>
      <c r="CN9" s="113"/>
      <c r="CO9" s="65" t="s">
        <v>168</v>
      </c>
      <c r="CP9" s="8"/>
      <c r="CQ9" s="7"/>
      <c r="CR9" s="7"/>
      <c r="CS9" s="7"/>
      <c r="CT9" s="7"/>
      <c r="CU9" s="26"/>
      <c r="CV9" s="24"/>
      <c r="CW9" s="24"/>
      <c r="CX9" s="113"/>
      <c r="CY9" s="65" t="s">
        <v>168</v>
      </c>
      <c r="CZ9" s="8"/>
      <c r="DA9" s="7"/>
      <c r="DB9" s="7"/>
      <c r="DC9" s="7"/>
      <c r="DD9" s="7"/>
      <c r="DE9" s="26"/>
      <c r="DF9" s="24"/>
      <c r="DG9" s="24"/>
      <c r="DH9" s="113"/>
      <c r="DI9" s="65" t="s">
        <v>168</v>
      </c>
      <c r="DJ9" s="8"/>
      <c r="DK9" s="7"/>
      <c r="DL9" s="7"/>
      <c r="DM9" s="7"/>
      <c r="DN9" s="7"/>
      <c r="DO9" s="26"/>
      <c r="DP9" s="24"/>
      <c r="DQ9" s="24"/>
      <c r="DR9" s="121"/>
      <c r="EB9" s="121"/>
      <c r="EL9" s="121"/>
      <c r="EV9" s="121"/>
      <c r="FF9" s="121"/>
      <c r="FP9" s="121"/>
      <c r="FZ9" s="121"/>
      <c r="GJ9" s="121"/>
      <c r="GT9" s="121"/>
      <c r="HD9" s="121"/>
      <c r="HN9" s="121"/>
      <c r="HX9" s="121"/>
    </row>
    <row xmlns:x14ac="http://schemas.microsoft.com/office/spreadsheetml/2009/9/ac" r="10" s="4" customFormat="true" ht="15.6" customHeight="true" x14ac:dyDescent="0.25">
      <c r="A10" s="376" t="str">
        <f ca="true">IF(ISBLANK('Data Summary'!A12),"",'Data Summary'!A12)</f>
        <v>KIR_2012_EMIS</v>
      </c>
      <c r="B10" s="113"/>
      <c r="C10" s="65" t="s">
        <v>107</v>
      </c>
      <c r="D10" s="19"/>
      <c r="E10" s="7"/>
      <c r="F10" s="7"/>
      <c r="G10" s="7"/>
      <c r="H10" s="7"/>
      <c r="I10" s="26"/>
      <c r="J10" s="24"/>
      <c r="K10" s="24"/>
      <c r="L10" s="113"/>
      <c r="M10" s="65" t="s">
        <v>107</v>
      </c>
      <c r="N10" s="19"/>
      <c r="O10" s="7"/>
      <c r="P10" s="7"/>
      <c r="Q10" s="7"/>
      <c r="R10" s="7"/>
      <c r="S10" s="26"/>
      <c r="T10" s="24"/>
      <c r="U10" s="24"/>
      <c r="V10" s="113"/>
      <c r="W10" s="65" t="s">
        <v>107</v>
      </c>
      <c r="X10" s="19"/>
      <c r="Y10" s="7"/>
      <c r="Z10" s="7"/>
      <c r="AA10" s="7"/>
      <c r="AB10" s="7"/>
      <c r="AC10" s="26"/>
      <c r="AD10" s="24"/>
      <c r="AE10" s="24"/>
      <c r="AF10" s="113"/>
      <c r="AG10" s="65" t="s">
        <v>107</v>
      </c>
      <c r="AH10" s="19"/>
      <c r="AI10" s="7"/>
      <c r="AJ10" s="7"/>
      <c r="AK10" s="7"/>
      <c r="AL10" s="7"/>
      <c r="AM10" s="26"/>
      <c r="AN10" s="24"/>
      <c r="AO10" s="24"/>
      <c r="AP10" s="113"/>
      <c r="AQ10" s="65" t="s">
        <v>107</v>
      </c>
      <c r="AR10" s="19"/>
      <c r="AS10" s="7"/>
      <c r="AT10" s="7"/>
      <c r="AU10" s="7"/>
      <c r="AV10" s="7"/>
      <c r="AW10" s="26"/>
      <c r="AX10" s="24"/>
      <c r="AY10" s="24"/>
      <c r="AZ10" s="113"/>
      <c r="BA10" s="65" t="s">
        <v>107</v>
      </c>
      <c r="BB10" s="19"/>
      <c r="BC10" s="7"/>
      <c r="BD10" s="7"/>
      <c r="BE10" s="7"/>
      <c r="BF10" s="7"/>
      <c r="BG10" s="26"/>
      <c r="BH10" s="24"/>
      <c r="BI10" s="24"/>
      <c r="BJ10" s="113"/>
      <c r="BK10" s="65" t="s">
        <v>107</v>
      </c>
      <c r="BL10" s="19"/>
      <c r="BM10" s="7"/>
      <c r="BN10" s="7"/>
      <c r="BO10" s="7"/>
      <c r="BP10" s="7"/>
      <c r="BQ10" s="26"/>
      <c r="BR10" s="24"/>
      <c r="BS10" s="24"/>
      <c r="BT10" s="113"/>
      <c r="BU10" s="65" t="s">
        <v>107</v>
      </c>
      <c r="BV10" s="19"/>
      <c r="BW10" s="7"/>
      <c r="BX10" s="7"/>
      <c r="BY10" s="7"/>
      <c r="BZ10" s="7"/>
      <c r="CA10" s="26"/>
      <c r="CB10" s="24"/>
      <c r="CC10" s="24"/>
      <c r="CD10" s="113"/>
      <c r="CE10" s="65" t="s">
        <v>107</v>
      </c>
      <c r="CF10" s="19"/>
      <c r="CG10" s="7"/>
      <c r="CH10" s="7"/>
      <c r="CI10" s="7"/>
      <c r="CJ10" s="7"/>
      <c r="CK10" s="26"/>
      <c r="CL10" s="24"/>
      <c r="CM10" s="24"/>
      <c r="CN10" s="113"/>
      <c r="CO10" s="65" t="s">
        <v>107</v>
      </c>
      <c r="CP10" s="19"/>
      <c r="CQ10" s="7"/>
      <c r="CR10" s="7"/>
      <c r="CS10" s="7"/>
      <c r="CT10" s="7"/>
      <c r="CU10" s="26"/>
      <c r="CV10" s="24"/>
      <c r="CW10" s="24"/>
      <c r="CX10" s="113"/>
      <c r="CY10" s="65" t="s">
        <v>107</v>
      </c>
      <c r="CZ10" s="19"/>
      <c r="DA10" s="7"/>
      <c r="DB10" s="7"/>
      <c r="DC10" s="7"/>
      <c r="DD10" s="7"/>
      <c r="DE10" s="26"/>
      <c r="DF10" s="24"/>
      <c r="DG10" s="24"/>
      <c r="DH10" s="113"/>
      <c r="DI10" s="65" t="s">
        <v>107</v>
      </c>
      <c r="DJ10" s="19"/>
      <c r="DK10" s="7"/>
      <c r="DL10" s="7"/>
      <c r="DM10" s="7"/>
      <c r="DN10" s="7"/>
      <c r="DO10" s="26"/>
      <c r="DP10" s="24"/>
      <c r="DQ10" s="24"/>
      <c r="DR10" s="121"/>
      <c r="EB10" s="121"/>
      <c r="EL10" s="121"/>
      <c r="EV10" s="121"/>
      <c r="FF10" s="121"/>
      <c r="FP10" s="121"/>
      <c r="FZ10" s="121"/>
      <c r="GJ10" s="121"/>
      <c r="GT10" s="121"/>
      <c r="HD10" s="121"/>
      <c r="HN10" s="121"/>
      <c r="HX10" s="121"/>
    </row>
    <row xmlns:x14ac="http://schemas.microsoft.com/office/spreadsheetml/2009/9/ac" r="11" s="4" customFormat="true" ht="15.6" customHeight="true" x14ac:dyDescent="0.25">
      <c r="A11" s="376" t="str">
        <f ca="true">IF(ISBLANK('Data Summary'!A13),"",'Data Summary'!A13)</f>
        <v>KIR_2014_EMIS</v>
      </c>
      <c r="B11" s="113"/>
      <c r="C11" s="65" t="s">
        <v>108</v>
      </c>
      <c r="D11" s="19"/>
      <c r="E11" s="7"/>
      <c r="F11" s="7"/>
      <c r="G11" s="7"/>
      <c r="H11" s="7"/>
      <c r="I11" s="26"/>
      <c r="J11" s="24"/>
      <c r="K11" s="24"/>
      <c r="L11" s="113"/>
      <c r="M11" s="65" t="s">
        <v>108</v>
      </c>
      <c r="N11" s="19"/>
      <c r="O11" s="7"/>
      <c r="P11" s="7"/>
      <c r="Q11" s="7"/>
      <c r="R11" s="7"/>
      <c r="S11" s="26"/>
      <c r="T11" s="24"/>
      <c r="U11" s="24"/>
      <c r="V11" s="113"/>
      <c r="W11" s="65" t="s">
        <v>108</v>
      </c>
      <c r="X11" s="19"/>
      <c r="Y11" s="7"/>
      <c r="Z11" s="7"/>
      <c r="AA11" s="7"/>
      <c r="AB11" s="7"/>
      <c r="AC11" s="26"/>
      <c r="AD11" s="24"/>
      <c r="AE11" s="24"/>
      <c r="AF11" s="113"/>
      <c r="AG11" s="65" t="s">
        <v>108</v>
      </c>
      <c r="AH11" s="19"/>
      <c r="AI11" s="7"/>
      <c r="AJ11" s="7"/>
      <c r="AK11" s="7"/>
      <c r="AL11" s="7"/>
      <c r="AM11" s="26"/>
      <c r="AN11" s="24"/>
      <c r="AO11" s="24"/>
      <c r="AP11" s="113"/>
      <c r="AQ11" s="65" t="s">
        <v>108</v>
      </c>
      <c r="AR11" s="19"/>
      <c r="AS11" s="7"/>
      <c r="AT11" s="7"/>
      <c r="AU11" s="7"/>
      <c r="AV11" s="7"/>
      <c r="AW11" s="26"/>
      <c r="AX11" s="24"/>
      <c r="AY11" s="24"/>
      <c r="AZ11" s="113"/>
      <c r="BA11" s="65" t="s">
        <v>108</v>
      </c>
      <c r="BB11" s="19"/>
      <c r="BC11" s="7"/>
      <c r="BD11" s="7"/>
      <c r="BE11" s="7"/>
      <c r="BF11" s="7"/>
      <c r="BG11" s="26"/>
      <c r="BH11" s="24"/>
      <c r="BI11" s="24"/>
      <c r="BJ11" s="113"/>
      <c r="BK11" s="65" t="s">
        <v>108</v>
      </c>
      <c r="BL11" s="19"/>
      <c r="BM11" s="7"/>
      <c r="BN11" s="7"/>
      <c r="BO11" s="7"/>
      <c r="BP11" s="7"/>
      <c r="BQ11" s="26"/>
      <c r="BR11" s="24"/>
      <c r="BS11" s="24"/>
      <c r="BT11" s="113"/>
      <c r="BU11" s="65" t="s">
        <v>108</v>
      </c>
      <c r="BV11" s="19"/>
      <c r="BW11" s="7"/>
      <c r="BX11" s="7"/>
      <c r="BY11" s="7"/>
      <c r="BZ11" s="7"/>
      <c r="CA11" s="26"/>
      <c r="CB11" s="24"/>
      <c r="CC11" s="24"/>
      <c r="CD11" s="113"/>
      <c r="CE11" s="65" t="s">
        <v>108</v>
      </c>
      <c r="CF11" s="19"/>
      <c r="CG11" s="7"/>
      <c r="CH11" s="7"/>
      <c r="CI11" s="7"/>
      <c r="CJ11" s="7"/>
      <c r="CK11" s="26"/>
      <c r="CL11" s="24"/>
      <c r="CM11" s="24"/>
      <c r="CN11" s="113"/>
      <c r="CO11" s="65" t="s">
        <v>108</v>
      </c>
      <c r="CP11" s="19"/>
      <c r="CQ11" s="7"/>
      <c r="CR11" s="7"/>
      <c r="CS11" s="7"/>
      <c r="CT11" s="7"/>
      <c r="CU11" s="26"/>
      <c r="CV11" s="24"/>
      <c r="CW11" s="24"/>
      <c r="CX11" s="113"/>
      <c r="CY11" s="65" t="s">
        <v>108</v>
      </c>
      <c r="CZ11" s="19"/>
      <c r="DA11" s="7"/>
      <c r="DB11" s="7"/>
      <c r="DC11" s="7"/>
      <c r="DD11" s="7"/>
      <c r="DE11" s="26"/>
      <c r="DF11" s="24"/>
      <c r="DG11" s="24"/>
      <c r="DH11" s="113"/>
      <c r="DI11" s="65" t="s">
        <v>108</v>
      </c>
      <c r="DJ11" s="19"/>
      <c r="DK11" s="7"/>
      <c r="DL11" s="7"/>
      <c r="DM11" s="7"/>
      <c r="DN11" s="7"/>
      <c r="DO11" s="26"/>
      <c r="DP11" s="24"/>
      <c r="DQ11" s="24"/>
      <c r="DR11" s="121"/>
      <c r="EB11" s="121"/>
      <c r="EL11" s="121"/>
      <c r="EV11" s="121"/>
      <c r="FF11" s="121"/>
      <c r="FP11" s="121"/>
      <c r="FZ11" s="121"/>
      <c r="GJ11" s="121"/>
      <c r="GT11" s="121"/>
      <c r="HD11" s="121"/>
      <c r="HN11" s="121"/>
      <c r="HX11" s="121"/>
    </row>
    <row xmlns:x14ac="http://schemas.microsoft.com/office/spreadsheetml/2009/9/ac" r="12" s="254" customFormat="true" ht="18" customHeight="true" x14ac:dyDescent="0.2">
      <c r="A12" s="376" t="str">
        <f ca="true">IF(ISBLANK('Data Summary'!A14),"",'Data Summary'!A14)</f>
        <v>KIR_2020_UIS</v>
      </c>
      <c r="B12" s="249" t="s">
        <v>57</v>
      </c>
      <c r="C12" s="250" t="s">
        <v>27</v>
      </c>
      <c r="D12" s="251"/>
      <c r="E12" s="251"/>
      <c r="F12" s="251"/>
      <c r="G12" s="251"/>
      <c r="H12" s="251"/>
      <c r="I12" s="252"/>
      <c r="J12" s="246"/>
      <c r="K12" s="246"/>
      <c r="L12" s="249" t="s">
        <v>57</v>
      </c>
      <c r="M12" s="250" t="s">
        <v>27</v>
      </c>
      <c r="N12" s="251"/>
      <c r="O12" s="251"/>
      <c r="P12" s="251"/>
      <c r="Q12" s="251"/>
      <c r="R12" s="251"/>
      <c r="S12" s="252"/>
      <c r="T12" s="246"/>
      <c r="U12" s="246"/>
      <c r="V12" s="249" t="s">
        <v>57</v>
      </c>
      <c r="W12" s="250" t="s">
        <v>27</v>
      </c>
      <c r="X12" s="251"/>
      <c r="Y12" s="251"/>
      <c r="Z12" s="251"/>
      <c r="AA12" s="251"/>
      <c r="AB12" s="251"/>
      <c r="AC12" s="252"/>
      <c r="AD12" s="246"/>
      <c r="AE12" s="246"/>
      <c r="AF12" s="249" t="s">
        <v>57</v>
      </c>
      <c r="AG12" s="250" t="s">
        <v>27</v>
      </c>
      <c r="AH12" s="251"/>
      <c r="AI12" s="251"/>
      <c r="AJ12" s="251"/>
      <c r="AK12" s="251"/>
      <c r="AL12" s="251"/>
      <c r="AM12" s="252"/>
      <c r="AN12" s="246"/>
      <c r="AO12" s="246"/>
      <c r="AP12" s="249" t="s">
        <v>57</v>
      </c>
      <c r="AQ12" s="250" t="s">
        <v>27</v>
      </c>
      <c r="AR12" s="251"/>
      <c r="AS12" s="251"/>
      <c r="AT12" s="251"/>
      <c r="AU12" s="251"/>
      <c r="AV12" s="251"/>
      <c r="AW12" s="252"/>
      <c r="AX12" s="246"/>
      <c r="AY12" s="246"/>
      <c r="AZ12" s="249" t="s">
        <v>57</v>
      </c>
      <c r="BA12" s="250" t="s">
        <v>27</v>
      </c>
      <c r="BB12" s="251"/>
      <c r="BC12" s="251"/>
      <c r="BD12" s="251"/>
      <c r="BE12" s="251"/>
      <c r="BF12" s="251"/>
      <c r="BG12" s="252"/>
      <c r="BH12" s="246"/>
      <c r="BI12" s="246"/>
      <c r="BJ12" s="249" t="s">
        <v>57</v>
      </c>
      <c r="BK12" s="250" t="s">
        <v>27</v>
      </c>
      <c r="BL12" s="251"/>
      <c r="BM12" s="251"/>
      <c r="BN12" s="251"/>
      <c r="BO12" s="251"/>
      <c r="BP12" s="251"/>
      <c r="BQ12" s="252"/>
      <c r="BR12" s="246"/>
      <c r="BS12" s="246"/>
      <c r="BT12" s="249" t="s">
        <v>57</v>
      </c>
      <c r="BU12" s="250" t="s">
        <v>27</v>
      </c>
      <c r="BV12" s="251"/>
      <c r="BW12" s="251"/>
      <c r="BX12" s="251"/>
      <c r="BY12" s="251"/>
      <c r="BZ12" s="251"/>
      <c r="CA12" s="252"/>
      <c r="CB12" s="246"/>
      <c r="CC12" s="246"/>
      <c r="CD12" s="249" t="s">
        <v>57</v>
      </c>
      <c r="CE12" s="250" t="s">
        <v>27</v>
      </c>
      <c r="CF12" s="251"/>
      <c r="CG12" s="251"/>
      <c r="CH12" s="251"/>
      <c r="CI12" s="251"/>
      <c r="CJ12" s="251"/>
      <c r="CK12" s="252"/>
      <c r="CL12" s="246"/>
      <c r="CM12" s="246"/>
      <c r="CN12" s="249" t="s">
        <v>57</v>
      </c>
      <c r="CO12" s="250" t="s">
        <v>27</v>
      </c>
      <c r="CP12" s="251"/>
      <c r="CQ12" s="251"/>
      <c r="CR12" s="251"/>
      <c r="CS12" s="251"/>
      <c r="CT12" s="251"/>
      <c r="CU12" s="252"/>
      <c r="CV12" s="246"/>
      <c r="CW12" s="246"/>
      <c r="CX12" s="249" t="s">
        <v>57</v>
      </c>
      <c r="CY12" s="250" t="s">
        <v>27</v>
      </c>
      <c r="CZ12" s="251"/>
      <c r="DA12" s="251"/>
      <c r="DB12" s="251"/>
      <c r="DC12" s="251"/>
      <c r="DD12" s="251"/>
      <c r="DE12" s="252"/>
      <c r="DF12" s="246"/>
      <c r="DG12" s="246"/>
      <c r="DH12" s="249" t="s">
        <v>57</v>
      </c>
      <c r="DI12" s="250" t="s">
        <v>27</v>
      </c>
      <c r="DJ12" s="251"/>
      <c r="DK12" s="251"/>
      <c r="DL12" s="251"/>
      <c r="DM12" s="251"/>
      <c r="DN12" s="251"/>
      <c r="DO12" s="252"/>
      <c r="DP12" s="246"/>
      <c r="DQ12" s="246"/>
      <c r="DR12" s="253"/>
      <c r="EB12" s="253"/>
      <c r="EL12" s="253"/>
      <c r="EV12" s="253"/>
      <c r="FF12" s="253"/>
      <c r="FP12" s="253"/>
      <c r="FZ12" s="253"/>
      <c r="GJ12" s="253"/>
      <c r="GT12" s="253"/>
      <c r="HD12" s="253"/>
      <c r="HN12" s="253"/>
      <c r="HX12" s="253"/>
    </row>
    <row xmlns:x14ac="http://schemas.microsoft.com/office/spreadsheetml/2009/9/ac" r="13" s="14" customFormat="true" ht="14.25" customHeight="true" x14ac:dyDescent="0.2">
      <c r="A13" s="376" t="str">
        <f ca="true">IF(ISBLANK('Data Summary'!A15),"",'Data Summary'!A15)</f>
        <v>KIR_2021_EMIS</v>
      </c>
      <c r="B13" s="114" t="s">
        <v>55</v>
      </c>
      <c r="C13" s="5">
        <v>0</v>
      </c>
      <c r="D13" s="45"/>
      <c r="E13" s="45"/>
      <c r="F13" s="45"/>
      <c r="G13" s="45"/>
      <c r="H13" s="45"/>
      <c r="I13" s="66"/>
      <c r="J13" s="11"/>
      <c r="K13" s="11"/>
      <c r="L13" s="114" t="s">
        <v>55</v>
      </c>
      <c r="M13" s="5">
        <v>0</v>
      </c>
      <c r="N13" s="45"/>
      <c r="O13" s="45"/>
      <c r="P13" s="45"/>
      <c r="Q13" s="45"/>
      <c r="R13" s="45"/>
      <c r="S13" s="66"/>
      <c r="T13" s="11"/>
      <c r="U13" s="11"/>
      <c r="V13" s="114" t="s">
        <v>55</v>
      </c>
      <c r="W13" s="5">
        <v>0</v>
      </c>
      <c r="X13" s="45"/>
      <c r="Y13" s="45"/>
      <c r="Z13" s="45"/>
      <c r="AA13" s="45"/>
      <c r="AB13" s="45"/>
      <c r="AC13" s="66"/>
      <c r="AD13" s="11"/>
      <c r="AE13" s="11"/>
      <c r="AF13" s="114" t="s">
        <v>55</v>
      </c>
      <c r="AG13" s="5">
        <v>0</v>
      </c>
      <c r="AH13" s="45"/>
      <c r="AI13" s="45"/>
      <c r="AJ13" s="45"/>
      <c r="AK13" s="45"/>
      <c r="AL13" s="45"/>
      <c r="AM13" s="66"/>
      <c r="AN13" s="11"/>
      <c r="AO13" s="11"/>
      <c r="AP13" s="114" t="s">
        <v>55</v>
      </c>
      <c r="AQ13" s="5">
        <v>0</v>
      </c>
      <c r="AR13" s="45"/>
      <c r="AS13" s="45"/>
      <c r="AT13" s="45"/>
      <c r="AU13" s="45"/>
      <c r="AV13" s="45"/>
      <c r="AW13" s="66"/>
      <c r="AX13" s="11"/>
      <c r="AY13" s="11"/>
      <c r="AZ13" s="114" t="s">
        <v>55</v>
      </c>
      <c r="BA13" s="5">
        <v>0</v>
      </c>
      <c r="BB13" s="45"/>
      <c r="BC13" s="45"/>
      <c r="BD13" s="45"/>
      <c r="BE13" s="45"/>
      <c r="BF13" s="45"/>
      <c r="BG13" s="66"/>
      <c r="BH13" s="11"/>
      <c r="BI13" s="11"/>
      <c r="BJ13" s="114" t="s">
        <v>55</v>
      </c>
      <c r="BK13" s="5">
        <v>0</v>
      </c>
      <c r="BL13" s="45"/>
      <c r="BM13" s="45"/>
      <c r="BN13" s="45"/>
      <c r="BO13" s="45"/>
      <c r="BP13" s="45"/>
      <c r="BQ13" s="66"/>
      <c r="BR13" s="11"/>
      <c r="BS13" s="11"/>
      <c r="BT13" s="114" t="s">
        <v>55</v>
      </c>
      <c r="BU13" s="5">
        <v>0</v>
      </c>
      <c r="BV13" s="45"/>
      <c r="BW13" s="45"/>
      <c r="BX13" s="45"/>
      <c r="BY13" s="45"/>
      <c r="BZ13" s="45"/>
      <c r="CA13" s="66"/>
      <c r="CB13" s="11"/>
      <c r="CC13" s="11"/>
      <c r="CD13" s="114" t="s">
        <v>55</v>
      </c>
      <c r="CE13" s="5">
        <v>0</v>
      </c>
      <c r="CF13" s="45"/>
      <c r="CG13" s="45"/>
      <c r="CH13" s="45"/>
      <c r="CI13" s="45"/>
      <c r="CJ13" s="45"/>
      <c r="CK13" s="66"/>
      <c r="CL13" s="11"/>
      <c r="CM13" s="11"/>
      <c r="CN13" s="114" t="s">
        <v>55</v>
      </c>
      <c r="CO13" s="5">
        <v>0</v>
      </c>
      <c r="CP13" s="45">
        <v>0</v>
      </c>
      <c r="CQ13" s="45"/>
      <c r="CR13" s="45"/>
      <c r="CS13" s="45"/>
      <c r="CT13" s="45">
        <v>0</v>
      </c>
      <c r="CU13" s="66">
        <v>0</v>
      </c>
      <c r="CV13" s="11"/>
      <c r="CW13" s="11"/>
      <c r="CX13" s="114" t="s">
        <v>55</v>
      </c>
      <c r="CY13" s="5">
        <v>0</v>
      </c>
      <c r="CZ13" s="45">
        <v>0</v>
      </c>
      <c r="DA13" s="45"/>
      <c r="DB13" s="45"/>
      <c r="DC13" s="45"/>
      <c r="DD13" s="45">
        <v>0</v>
      </c>
      <c r="DE13" s="66">
        <v>0</v>
      </c>
      <c r="DF13" s="11"/>
      <c r="DG13" s="11"/>
      <c r="DH13" s="114" t="s">
        <v>55</v>
      </c>
      <c r="DI13" s="5">
        <v>0</v>
      </c>
      <c r="DJ13" s="45">
        <v>0</v>
      </c>
      <c r="DK13" s="45"/>
      <c r="DL13" s="45"/>
      <c r="DM13" s="45"/>
      <c r="DN13" s="45">
        <v>0</v>
      </c>
      <c r="DO13" s="66">
        <v>0</v>
      </c>
      <c r="DP13" s="11"/>
      <c r="DQ13" s="11"/>
      <c r="DR13" s="123"/>
      <c r="EB13" s="123"/>
      <c r="EL13" s="123"/>
      <c r="EV13" s="123"/>
      <c r="FF13" s="123"/>
      <c r="FP13" s="123"/>
      <c r="FZ13" s="123"/>
      <c r="GJ13" s="123"/>
      <c r="GT13" s="123"/>
      <c r="HD13" s="123"/>
      <c r="HN13" s="123"/>
      <c r="HX13" s="123"/>
    </row>
    <row xmlns:x14ac="http://schemas.microsoft.com/office/spreadsheetml/2009/9/ac" r="14" x14ac:dyDescent="0.25">
      <c r="A14" s="376" t="str">
        <f ca="true">IF(ISBLANK('Data Summary'!A16),"",'Data Summary'!A16)</f>
        <v>KIR_2022_EMIS</v>
      </c>
      <c r="B14" s="115" t="s">
        <v>105</v>
      </c>
      <c r="C14" s="22">
        <v>0</v>
      </c>
      <c r="D14" s="45"/>
      <c r="E14" s="45"/>
      <c r="F14" s="45"/>
      <c r="G14" s="45"/>
      <c r="H14" s="45"/>
      <c r="I14" s="66"/>
      <c r="J14" s="11"/>
      <c r="K14" s="11"/>
      <c r="L14" s="115" t="s">
        <v>105</v>
      </c>
      <c r="M14" s="22">
        <v>0</v>
      </c>
      <c r="N14" s="45"/>
      <c r="O14" s="45"/>
      <c r="P14" s="45"/>
      <c r="Q14" s="45"/>
      <c r="R14" s="45"/>
      <c r="S14" s="66"/>
      <c r="T14" s="11"/>
      <c r="U14" s="11"/>
      <c r="V14" s="115" t="s">
        <v>105</v>
      </c>
      <c r="W14" s="22">
        <v>0</v>
      </c>
      <c r="X14" s="45"/>
      <c r="Y14" s="45"/>
      <c r="Z14" s="45"/>
      <c r="AA14" s="45"/>
      <c r="AB14" s="45"/>
      <c r="AC14" s="66"/>
      <c r="AD14" s="11"/>
      <c r="AE14" s="11"/>
      <c r="AF14" s="115" t="s">
        <v>105</v>
      </c>
      <c r="AG14" s="22">
        <v>0</v>
      </c>
      <c r="AH14" s="45"/>
      <c r="AI14" s="45"/>
      <c r="AJ14" s="45"/>
      <c r="AK14" s="45"/>
      <c r="AL14" s="45"/>
      <c r="AM14" s="66"/>
      <c r="AN14" s="11"/>
      <c r="AO14" s="11"/>
      <c r="AP14" s="115" t="s">
        <v>105</v>
      </c>
      <c r="AQ14" s="22">
        <v>0</v>
      </c>
      <c r="AR14" s="45"/>
      <c r="AS14" s="45"/>
      <c r="AT14" s="45"/>
      <c r="AU14" s="45"/>
      <c r="AV14" s="45"/>
      <c r="AW14" s="66"/>
      <c r="AX14" s="11"/>
      <c r="AY14" s="11"/>
      <c r="AZ14" s="115" t="s">
        <v>105</v>
      </c>
      <c r="BA14" s="22">
        <v>0</v>
      </c>
      <c r="BB14" s="45"/>
      <c r="BC14" s="45"/>
      <c r="BD14" s="45"/>
      <c r="BE14" s="45"/>
      <c r="BF14" s="45"/>
      <c r="BG14" s="66"/>
      <c r="BH14" s="11"/>
      <c r="BI14" s="11"/>
      <c r="BJ14" s="115" t="s">
        <v>105</v>
      </c>
      <c r="BK14" s="22">
        <v>0</v>
      </c>
      <c r="BL14" s="45"/>
      <c r="BM14" s="45"/>
      <c r="BN14" s="45"/>
      <c r="BO14" s="45"/>
      <c r="BP14" s="45"/>
      <c r="BQ14" s="66"/>
      <c r="BR14" s="11"/>
      <c r="BS14" s="11"/>
      <c r="BT14" s="115" t="s">
        <v>105</v>
      </c>
      <c r="BU14" s="22">
        <v>0</v>
      </c>
      <c r="BV14" s="45"/>
      <c r="BW14" s="45"/>
      <c r="BX14" s="45"/>
      <c r="BY14" s="45"/>
      <c r="BZ14" s="45"/>
      <c r="CA14" s="66"/>
      <c r="CB14" s="11"/>
      <c r="CC14" s="11"/>
      <c r="CD14" s="115" t="s">
        <v>105</v>
      </c>
      <c r="CE14" s="22">
        <v>0</v>
      </c>
      <c r="CF14" s="45"/>
      <c r="CG14" s="45"/>
      <c r="CH14" s="45"/>
      <c r="CI14" s="45"/>
      <c r="CJ14" s="45"/>
      <c r="CK14" s="66"/>
      <c r="CL14" s="11"/>
      <c r="CM14" s="11"/>
      <c r="CN14" s="115" t="s">
        <v>105</v>
      </c>
      <c r="CO14" s="22">
        <v>0</v>
      </c>
      <c r="CP14" s="45"/>
      <c r="CQ14" s="45"/>
      <c r="CR14" s="45"/>
      <c r="CS14" s="45"/>
      <c r="CT14" s="45"/>
      <c r="CU14" s="66"/>
      <c r="CV14" s="11"/>
      <c r="CW14" s="11"/>
      <c r="CX14" s="115" t="s">
        <v>105</v>
      </c>
      <c r="CY14" s="22">
        <v>0</v>
      </c>
      <c r="CZ14" s="45"/>
      <c r="DA14" s="45"/>
      <c r="DB14" s="45"/>
      <c r="DC14" s="45"/>
      <c r="DD14" s="45"/>
      <c r="DE14" s="66"/>
      <c r="DF14" s="11"/>
      <c r="DG14" s="11"/>
      <c r="DH14" s="115" t="s">
        <v>105</v>
      </c>
      <c r="DI14" s="22">
        <v>0</v>
      </c>
      <c r="DJ14" s="45"/>
      <c r="DK14" s="45"/>
      <c r="DL14" s="45"/>
      <c r="DM14" s="45"/>
      <c r="DN14" s="45"/>
      <c r="DO14" s="66"/>
      <c r="DP14" s="11"/>
      <c r="DQ14" s="11"/>
    </row>
    <row xmlns:x14ac="http://schemas.microsoft.com/office/spreadsheetml/2009/9/ac" r="15" s="2" customFormat="true" x14ac:dyDescent="0.25">
      <c r="A15" s="376" t="str">
        <f ca="true">IF(ISBLANK('Data Summary'!A17),"",'Data Summary'!A17)</f>
        <v>KIR_2023_EMIS</v>
      </c>
      <c r="B15" s="115" t="s">
        <v>179</v>
      </c>
      <c r="C15" s="6">
        <v>1</v>
      </c>
      <c r="D15" s="45"/>
      <c r="E15" s="7"/>
      <c r="F15" s="7"/>
      <c r="G15" s="7"/>
      <c r="H15" s="45">
        <v>0</v>
      </c>
      <c r="I15" s="66"/>
      <c r="J15" s="11"/>
      <c r="K15" s="11"/>
      <c r="L15" s="115" t="s">
        <v>179</v>
      </c>
      <c r="M15" s="6">
        <v>1</v>
      </c>
      <c r="N15" s="45"/>
      <c r="O15" s="7"/>
      <c r="P15" s="7"/>
      <c r="Q15" s="7"/>
      <c r="R15" s="45">
        <v>0</v>
      </c>
      <c r="S15" s="66"/>
      <c r="T15" s="11"/>
      <c r="U15" s="11"/>
      <c r="V15" s="115" t="s">
        <v>179</v>
      </c>
      <c r="W15" s="6">
        <v>1</v>
      </c>
      <c r="X15" s="45"/>
      <c r="Y15" s="7"/>
      <c r="Z15" s="7"/>
      <c r="AA15" s="7"/>
      <c r="AB15" s="45">
        <v>0</v>
      </c>
      <c r="AC15" s="66"/>
      <c r="AD15" s="11"/>
      <c r="AE15" s="11"/>
      <c r="AF15" s="115" t="s">
        <v>179</v>
      </c>
      <c r="AG15" s="6">
        <v>1</v>
      </c>
      <c r="AH15" s="45"/>
      <c r="AI15" s="7"/>
      <c r="AJ15" s="7"/>
      <c r="AK15" s="7"/>
      <c r="AL15" s="45">
        <v>0</v>
      </c>
      <c r="AM15" s="66"/>
      <c r="AN15" s="11"/>
      <c r="AO15" s="11"/>
      <c r="AP15" s="115" t="s">
        <v>179</v>
      </c>
      <c r="AQ15" s="6">
        <v>1</v>
      </c>
      <c r="AR15" s="45"/>
      <c r="AS15" s="7"/>
      <c r="AT15" s="7"/>
      <c r="AU15" s="7"/>
      <c r="AV15" s="45">
        <v>0</v>
      </c>
      <c r="AW15" s="66"/>
      <c r="AX15" s="11"/>
      <c r="AY15" s="11"/>
      <c r="AZ15" s="115" t="s">
        <v>179</v>
      </c>
      <c r="BA15" s="6">
        <v>1</v>
      </c>
      <c r="BB15" s="45"/>
      <c r="BC15" s="7"/>
      <c r="BD15" s="7"/>
      <c r="BE15" s="7"/>
      <c r="BF15" s="45">
        <v>0</v>
      </c>
      <c r="BG15" s="66"/>
      <c r="BH15" s="11"/>
      <c r="BI15" s="11"/>
      <c r="BJ15" s="115" t="s">
        <v>179</v>
      </c>
      <c r="BK15" s="6">
        <v>1</v>
      </c>
      <c r="BL15" s="45"/>
      <c r="BM15" s="7"/>
      <c r="BN15" s="7"/>
      <c r="BO15" s="7"/>
      <c r="BP15" s="45">
        <v>0</v>
      </c>
      <c r="BQ15" s="66"/>
      <c r="BR15" s="11"/>
      <c r="BS15" s="11"/>
      <c r="BT15" s="115" t="s">
        <v>187</v>
      </c>
      <c r="BU15" s="13">
        <v>1</v>
      </c>
      <c r="BV15" s="45">
        <v>71</v>
      </c>
      <c r="BW15" s="7"/>
      <c r="BX15" s="7"/>
      <c r="BY15" s="7"/>
      <c r="BZ15" s="45"/>
      <c r="CA15" s="66"/>
      <c r="CB15" s="11"/>
      <c r="CC15" s="11"/>
      <c r="CD15" s="115" t="s">
        <v>298</v>
      </c>
      <c r="CE15" s="13">
        <v>1</v>
      </c>
      <c r="CF15" s="8">
        <v>76.327998461235509</v>
      </c>
      <c r="CG15" s="7"/>
      <c r="CH15" s="7"/>
      <c r="CI15" s="7"/>
      <c r="CJ15" s="7">
        <v>67.010310000000004</v>
      </c>
      <c r="CK15" s="26">
        <v>86.268227535378827</v>
      </c>
      <c r="CL15" s="11"/>
      <c r="CM15" s="11"/>
      <c r="CN15" s="551" t="s">
        <v>280</v>
      </c>
      <c r="CO15" s="6">
        <v>1</v>
      </c>
      <c r="CP15" s="45">
        <v>0.94</v>
      </c>
      <c r="CQ15" s="552"/>
      <c r="CR15" s="552"/>
      <c r="CS15" s="552"/>
      <c r="CT15" s="45">
        <f>1.5+4.5</f>
        <v>6</v>
      </c>
      <c r="CU15" s="66"/>
      <c r="CV15" s="11"/>
      <c r="CW15" s="11"/>
      <c r="CX15" s="551" t="s">
        <v>280</v>
      </c>
      <c r="CY15" s="6">
        <v>1</v>
      </c>
      <c r="CZ15" s="45">
        <v>4.8100000000000005</v>
      </c>
      <c r="DA15" s="552"/>
      <c r="DB15" s="552"/>
      <c r="DC15" s="552"/>
      <c r="DD15" s="45">
        <v>7.25</v>
      </c>
      <c r="DE15" s="66"/>
      <c r="DF15" s="11"/>
      <c r="DG15" s="11"/>
      <c r="DH15" s="551" t="s">
        <v>280</v>
      </c>
      <c r="DI15" s="6">
        <v>1</v>
      </c>
      <c r="DJ15" s="45">
        <v>3.62</v>
      </c>
      <c r="DK15" s="552"/>
      <c r="DL15" s="552"/>
      <c r="DM15" s="552"/>
      <c r="DN15" s="45">
        <v>5.27</v>
      </c>
      <c r="DO15" s="66"/>
      <c r="DP15" s="11"/>
      <c r="DQ15" s="11"/>
      <c r="DR15" s="124"/>
      <c r="EB15" s="124"/>
      <c r="EL15" s="124"/>
      <c r="EV15" s="124"/>
      <c r="FF15" s="124"/>
      <c r="FP15" s="124"/>
      <c r="FZ15" s="124"/>
      <c r="GJ15" s="124"/>
      <c r="GT15" s="124"/>
      <c r="HD15" s="124"/>
      <c r="HN15" s="124"/>
      <c r="HX15" s="124"/>
    </row>
    <row xmlns:x14ac="http://schemas.microsoft.com/office/spreadsheetml/2009/9/ac" r="16" s="2" customFormat="true" x14ac:dyDescent="0.25">
      <c r="A16" s="377" t="str">
        <f ca="true">IF(ISBLANK('Data Summary'!A18),"",'Data Summary'!A18)</f>
        <v/>
      </c>
      <c r="B16" s="115" t="s">
        <v>219</v>
      </c>
      <c r="C16" s="13">
        <v>1</v>
      </c>
      <c r="D16" s="45"/>
      <c r="E16" s="7"/>
      <c r="F16" s="7"/>
      <c r="G16" s="7"/>
      <c r="H16" s="45">
        <v>36.299999999999997</v>
      </c>
      <c r="I16" s="66"/>
      <c r="J16" s="11"/>
      <c r="K16" s="11"/>
      <c r="L16" s="115" t="s">
        <v>180</v>
      </c>
      <c r="M16" s="13">
        <v>1</v>
      </c>
      <c r="N16" s="45"/>
      <c r="O16" s="7"/>
      <c r="P16" s="7"/>
      <c r="Q16" s="7"/>
      <c r="R16" s="45">
        <v>42.9</v>
      </c>
      <c r="S16" s="66"/>
      <c r="T16" s="11"/>
      <c r="U16" s="11"/>
      <c r="V16" s="115" t="s">
        <v>180</v>
      </c>
      <c r="W16" s="13">
        <v>1</v>
      </c>
      <c r="X16" s="45"/>
      <c r="Y16" s="7"/>
      <c r="Z16" s="7"/>
      <c r="AA16" s="7"/>
      <c r="AB16" s="45">
        <v>38</v>
      </c>
      <c r="AC16" s="66"/>
      <c r="AD16" s="11"/>
      <c r="AE16" s="11"/>
      <c r="AF16" s="115" t="s">
        <v>180</v>
      </c>
      <c r="AG16" s="13">
        <v>1</v>
      </c>
      <c r="AH16" s="45"/>
      <c r="AI16" s="7"/>
      <c r="AJ16" s="7"/>
      <c r="AK16" s="7"/>
      <c r="AL16" s="45">
        <v>51.7</v>
      </c>
      <c r="AM16" s="66"/>
      <c r="AN16" s="11"/>
      <c r="AO16" s="11"/>
      <c r="AP16" s="115" t="s">
        <v>180</v>
      </c>
      <c r="AQ16" s="13">
        <v>1</v>
      </c>
      <c r="AR16" s="45"/>
      <c r="AS16" s="7"/>
      <c r="AT16" s="7"/>
      <c r="AU16" s="7"/>
      <c r="AV16" s="45">
        <v>58.9</v>
      </c>
      <c r="AW16" s="66"/>
      <c r="AX16" s="11"/>
      <c r="AY16" s="11"/>
      <c r="AZ16" s="115" t="s">
        <v>180</v>
      </c>
      <c r="BA16" s="13">
        <v>1</v>
      </c>
      <c r="BB16" s="45"/>
      <c r="BC16" s="7"/>
      <c r="BD16" s="7"/>
      <c r="BE16" s="7"/>
      <c r="BF16" s="45">
        <f>50/93*100</f>
        <v>53.763440860215049</v>
      </c>
      <c r="BG16" s="66"/>
      <c r="BH16" s="11"/>
      <c r="BI16" s="11"/>
      <c r="BJ16" s="115" t="s">
        <v>180</v>
      </c>
      <c r="BK16" s="13">
        <v>1</v>
      </c>
      <c r="BL16" s="45"/>
      <c r="BM16" s="7"/>
      <c r="BN16" s="7"/>
      <c r="BO16" s="7"/>
      <c r="BP16" s="45">
        <f>55/94*100</f>
        <v>58.51063829787234</v>
      </c>
      <c r="BQ16" s="66"/>
      <c r="BR16" s="11"/>
      <c r="BS16" s="11"/>
      <c r="BT16" s="115"/>
      <c r="BU16" s="13"/>
      <c r="BV16" s="45"/>
      <c r="BW16" s="7"/>
      <c r="BX16" s="7"/>
      <c r="BY16" s="7"/>
      <c r="BZ16" s="45"/>
      <c r="CA16" s="66"/>
      <c r="CB16" s="11"/>
      <c r="CC16" s="11"/>
      <c r="CD16" s="115"/>
      <c r="CE16" s="13"/>
      <c r="CF16" s="45"/>
      <c r="CG16" s="7"/>
      <c r="CH16" s="7"/>
      <c r="CI16" s="7"/>
      <c r="CJ16" s="45"/>
      <c r="CK16" s="66"/>
      <c r="CL16" s="11"/>
      <c r="CM16" s="11"/>
      <c r="CN16" s="115" t="s">
        <v>281</v>
      </c>
      <c r="CO16" s="553">
        <v>1</v>
      </c>
      <c r="CP16" s="45">
        <v>2.83</v>
      </c>
      <c r="CQ16" s="552"/>
      <c r="CR16" s="552"/>
      <c r="CS16" s="552"/>
      <c r="CT16" s="45">
        <v>1.49</v>
      </c>
      <c r="CU16" s="66">
        <v>2.56</v>
      </c>
      <c r="CV16" s="11"/>
      <c r="CW16" s="11"/>
      <c r="CX16" s="115" t="s">
        <v>281</v>
      </c>
      <c r="CY16" s="553">
        <v>1</v>
      </c>
      <c r="CZ16" s="45"/>
      <c r="DA16" s="552"/>
      <c r="DB16" s="552"/>
      <c r="DC16" s="552"/>
      <c r="DD16" s="45"/>
      <c r="DE16" s="66"/>
      <c r="DF16" s="11"/>
      <c r="DG16" s="11"/>
      <c r="DH16" s="115" t="s">
        <v>281</v>
      </c>
      <c r="DI16" s="553">
        <v>1</v>
      </c>
      <c r="DJ16" s="45">
        <v>0.72</v>
      </c>
      <c r="DK16" s="552"/>
      <c r="DL16" s="552"/>
      <c r="DM16" s="552"/>
      <c r="DN16" s="45"/>
      <c r="DO16" s="66">
        <v>2.33</v>
      </c>
      <c r="DP16" s="11"/>
      <c r="DQ16" s="11"/>
      <c r="DR16" s="124"/>
      <c r="EB16" s="124"/>
      <c r="EL16" s="124"/>
      <c r="EV16" s="124"/>
      <c r="FF16" s="124"/>
      <c r="FP16" s="124"/>
      <c r="FZ16" s="124"/>
      <c r="GJ16" s="124"/>
      <c r="GT16" s="124"/>
      <c r="HD16" s="124"/>
      <c r="HN16" s="124"/>
      <c r="HX16" s="124"/>
    </row>
    <row xmlns:x14ac="http://schemas.microsoft.com/office/spreadsheetml/2009/9/ac" r="17" s="2" customFormat="true" x14ac:dyDescent="0.25">
      <c r="A17" s="377" t="str">
        <f ca="true">IF(ISBLANK('Data Summary'!A19),"",'Data Summary'!A19)</f>
        <v/>
      </c>
      <c r="B17" s="115" t="s">
        <v>220</v>
      </c>
      <c r="C17" s="13">
        <v>1</v>
      </c>
      <c r="D17" s="45">
        <f>(H16*H31+I17*I31)/SUM(H31:I31)</f>
        <v>53.521374045801522</v>
      </c>
      <c r="E17" s="7"/>
      <c r="F17" s="7"/>
      <c r="G17" s="7"/>
      <c r="H17" s="7"/>
      <c r="I17" s="26">
        <v>92.7</v>
      </c>
      <c r="J17" s="11"/>
      <c r="K17" s="11"/>
      <c r="L17" s="115" t="s">
        <v>181</v>
      </c>
      <c r="M17" s="13">
        <v>1</v>
      </c>
      <c r="N17" s="45">
        <f>(R16*R31+S17*S31)/SUM(R31:S31)</f>
        <v>58.106106870229006</v>
      </c>
      <c r="O17" s="7"/>
      <c r="P17" s="7"/>
      <c r="Q17" s="7"/>
      <c r="R17" s="7"/>
      <c r="S17" s="26">
        <v>92.7</v>
      </c>
      <c r="T17" s="11"/>
      <c r="U17" s="11"/>
      <c r="V17" s="115" t="s">
        <v>181</v>
      </c>
      <c r="W17" s="13">
        <v>1</v>
      </c>
      <c r="X17" s="45">
        <f>(AB16*AB31+AC17*AC31)/SUM(AB31:AC31)</f>
        <v>54.793893129770993</v>
      </c>
      <c r="Y17" s="7"/>
      <c r="Z17" s="7"/>
      <c r="AA17" s="7"/>
      <c r="AB17" s="7"/>
      <c r="AC17" s="26">
        <v>93</v>
      </c>
      <c r="AD17" s="11"/>
      <c r="AE17" s="11"/>
      <c r="AF17" s="115" t="s">
        <v>181</v>
      </c>
      <c r="AG17" s="13">
        <v>1</v>
      </c>
      <c r="AH17" s="45">
        <f>(AL16*AL31+AM17*AM31)/SUM(AL31:AM31)</f>
        <v>58.36641221374046</v>
      </c>
      <c r="AI17" s="7"/>
      <c r="AJ17" s="7"/>
      <c r="AK17" s="7"/>
      <c r="AL17" s="7"/>
      <c r="AM17" s="26">
        <v>73</v>
      </c>
      <c r="AN17" s="11"/>
      <c r="AO17" s="11"/>
      <c r="AP17" s="115" t="s">
        <v>181</v>
      </c>
      <c r="AQ17" s="13">
        <v>1</v>
      </c>
      <c r="AR17" s="45">
        <f>(AV16*AV31+AW17*AW31)/SUM(AV31:AW31)</f>
        <v>63.663358778625948</v>
      </c>
      <c r="AS17" s="7"/>
      <c r="AT17" s="7"/>
      <c r="AU17" s="7"/>
      <c r="AV17" s="7"/>
      <c r="AW17" s="26">
        <v>74.5</v>
      </c>
      <c r="AX17" s="11"/>
      <c r="AY17" s="11"/>
      <c r="AZ17" s="115" t="s">
        <v>181</v>
      </c>
      <c r="BA17" s="13">
        <v>1</v>
      </c>
      <c r="BB17" s="45">
        <f>(BF16*BF31+BG17*BG31)/SUM(BF31:BG31)</f>
        <v>61.28358208955224</v>
      </c>
      <c r="BC17" s="7"/>
      <c r="BD17" s="7"/>
      <c r="BE17" s="7"/>
      <c r="BF17" s="7"/>
      <c r="BG17" s="26">
        <f>(24*63+9*100+8*100)/41</f>
        <v>78.341463414634148</v>
      </c>
      <c r="BH17" s="11"/>
      <c r="BI17" s="11"/>
      <c r="BJ17" s="115" t="s">
        <v>181</v>
      </c>
      <c r="BK17" s="13">
        <v>1</v>
      </c>
      <c r="BL17" s="45">
        <f>(BP16*BP31+BQ17*BQ31)/SUM(BP31:BQ31)</f>
        <v>66.183823529411768</v>
      </c>
      <c r="BM17" s="7"/>
      <c r="BN17" s="7"/>
      <c r="BO17" s="7"/>
      <c r="BP17" s="7"/>
      <c r="BQ17" s="26">
        <f>(75*24+89*9+100*9)/42</f>
        <v>83.357142857142861</v>
      </c>
      <c r="BR17" s="11"/>
      <c r="BS17" s="11"/>
      <c r="BT17" s="115"/>
      <c r="BU17" s="13"/>
      <c r="BV17" s="45"/>
      <c r="BW17" s="7"/>
      <c r="BX17" s="7"/>
      <c r="BY17" s="7"/>
      <c r="BZ17" s="7"/>
      <c r="CA17" s="26"/>
      <c r="CB17" s="11"/>
      <c r="CC17" s="11"/>
      <c r="CD17" s="115"/>
      <c r="CE17" s="13"/>
      <c r="CF17" s="45"/>
      <c r="CG17" s="7"/>
      <c r="CH17" s="7"/>
      <c r="CI17" s="7"/>
      <c r="CJ17" s="7"/>
      <c r="CK17" s="26"/>
      <c r="CL17" s="11"/>
      <c r="CM17" s="11"/>
      <c r="CN17" s="115" t="s">
        <v>282</v>
      </c>
      <c r="CO17" s="553">
        <v>0.5</v>
      </c>
      <c r="CP17" s="45">
        <v>1.89</v>
      </c>
      <c r="CQ17" s="552"/>
      <c r="CR17" s="552"/>
      <c r="CS17" s="552"/>
      <c r="CT17" s="45">
        <v>2.99</v>
      </c>
      <c r="CU17" s="26"/>
      <c r="CV17" s="11"/>
      <c r="CW17" s="11"/>
      <c r="CX17" s="115" t="s">
        <v>282</v>
      </c>
      <c r="CY17" s="553">
        <v>0.5</v>
      </c>
      <c r="CZ17" s="45"/>
      <c r="DA17" s="552"/>
      <c r="DB17" s="552"/>
      <c r="DC17" s="552"/>
      <c r="DD17" s="45"/>
      <c r="DE17" s="26"/>
      <c r="DF17" s="11"/>
      <c r="DG17" s="11"/>
      <c r="DH17" s="115" t="s">
        <v>282</v>
      </c>
      <c r="DI17" s="553">
        <v>0.5</v>
      </c>
      <c r="DJ17" s="45"/>
      <c r="DK17" s="552"/>
      <c r="DL17" s="552"/>
      <c r="DM17" s="552"/>
      <c r="DN17" s="45"/>
      <c r="DO17" s="26"/>
      <c r="DP17" s="11"/>
      <c r="DQ17" s="11"/>
      <c r="DR17" s="124"/>
      <c r="EB17" s="124"/>
      <c r="EL17" s="124"/>
      <c r="EV17" s="124"/>
      <c r="FF17" s="124"/>
      <c r="FP17" s="124"/>
      <c r="FZ17" s="124"/>
      <c r="GJ17" s="124"/>
      <c r="GT17" s="124"/>
      <c r="HD17" s="124"/>
      <c r="HN17" s="124"/>
      <c r="HX17" s="124"/>
    </row>
    <row xmlns:x14ac="http://schemas.microsoft.com/office/spreadsheetml/2009/9/ac" r="18" s="2" customFormat="true" x14ac:dyDescent="0.25">
      <c r="A18" s="377" t="str">
        <f ca="true">IF(ISBLANK('Data Summary'!A20),"",'Data Summary'!A20)</f>
        <v/>
      </c>
      <c r="B18" s="115"/>
      <c r="C18" s="13"/>
      <c r="D18" s="45"/>
      <c r="E18" s="67"/>
      <c r="F18" s="67"/>
      <c r="G18" s="7"/>
      <c r="H18" s="7"/>
      <c r="I18" s="26"/>
      <c r="J18" s="11"/>
      <c r="K18" s="11"/>
      <c r="L18" s="115"/>
      <c r="M18" s="13"/>
      <c r="N18" s="45"/>
      <c r="O18" s="67"/>
      <c r="P18" s="67"/>
      <c r="Q18" s="7"/>
      <c r="R18" s="7"/>
      <c r="S18" s="26"/>
      <c r="T18" s="11"/>
      <c r="U18" s="11"/>
      <c r="V18" s="115"/>
      <c r="W18" s="13"/>
      <c r="X18" s="45"/>
      <c r="Y18" s="67"/>
      <c r="Z18" s="67"/>
      <c r="AA18" s="7"/>
      <c r="AB18" s="7"/>
      <c r="AC18" s="26"/>
      <c r="AD18" s="11"/>
      <c r="AE18" s="11"/>
      <c r="AF18" s="115"/>
      <c r="AG18" s="13"/>
      <c r="AH18" s="45"/>
      <c r="AI18" s="67"/>
      <c r="AJ18" s="67"/>
      <c r="AK18" s="7"/>
      <c r="AL18" s="7"/>
      <c r="AM18" s="26"/>
      <c r="AN18" s="11"/>
      <c r="AO18" s="11"/>
      <c r="AP18" s="115"/>
      <c r="AQ18" s="13"/>
      <c r="AR18" s="45"/>
      <c r="AS18" s="67"/>
      <c r="AT18" s="67"/>
      <c r="AU18" s="7"/>
      <c r="AV18" s="7"/>
      <c r="AW18" s="26"/>
      <c r="AX18" s="11"/>
      <c r="AY18" s="11"/>
      <c r="AZ18" s="115"/>
      <c r="BA18" s="13"/>
      <c r="BB18" s="45"/>
      <c r="BC18" s="67"/>
      <c r="BD18" s="67"/>
      <c r="BE18" s="7"/>
      <c r="BF18" s="7"/>
      <c r="BG18" s="26"/>
      <c r="BH18" s="11"/>
      <c r="BI18" s="11"/>
      <c r="BJ18" s="115"/>
      <c r="BK18" s="13"/>
      <c r="BL18" s="45"/>
      <c r="BM18" s="67"/>
      <c r="BN18" s="67"/>
      <c r="BO18" s="7"/>
      <c r="BP18" s="7"/>
      <c r="BQ18" s="26"/>
      <c r="BR18" s="11"/>
      <c r="BS18" s="11"/>
      <c r="BT18" s="115"/>
      <c r="BU18" s="13"/>
      <c r="BV18" s="45"/>
      <c r="BW18" s="67"/>
      <c r="BX18" s="67"/>
      <c r="BY18" s="7"/>
      <c r="BZ18" s="7"/>
      <c r="CA18" s="26"/>
      <c r="CB18" s="11"/>
      <c r="CC18" s="11"/>
      <c r="CD18" s="115"/>
      <c r="CE18" s="13"/>
      <c r="CF18" s="45"/>
      <c r="CG18" s="67"/>
      <c r="CH18" s="67"/>
      <c r="CI18" s="7"/>
      <c r="CJ18" s="7"/>
      <c r="CK18" s="26"/>
      <c r="CL18" s="11"/>
      <c r="CM18" s="11"/>
      <c r="CN18" s="115" t="s">
        <v>283</v>
      </c>
      <c r="CO18" s="553">
        <v>0</v>
      </c>
      <c r="CP18" s="45">
        <v>6.6</v>
      </c>
      <c r="CQ18" s="67"/>
      <c r="CR18" s="67"/>
      <c r="CS18" s="552"/>
      <c r="CT18" s="45">
        <v>8.9600000000000009</v>
      </c>
      <c r="CU18" s="26">
        <v>2.56</v>
      </c>
      <c r="CV18" s="11"/>
      <c r="CW18" s="11"/>
      <c r="CX18" s="115" t="s">
        <v>283</v>
      </c>
      <c r="CY18" s="553">
        <v>0</v>
      </c>
      <c r="CZ18" s="45">
        <v>16.350000000000001</v>
      </c>
      <c r="DA18" s="67"/>
      <c r="DB18" s="67"/>
      <c r="DC18" s="552"/>
      <c r="DD18" s="45">
        <v>15.94</v>
      </c>
      <c r="DE18" s="26">
        <v>17.14</v>
      </c>
      <c r="DF18" s="11"/>
      <c r="DG18" s="11"/>
      <c r="DH18" s="115" t="s">
        <v>283</v>
      </c>
      <c r="DI18" s="553">
        <v>0</v>
      </c>
      <c r="DJ18" s="45">
        <v>13.77</v>
      </c>
      <c r="DK18" s="67"/>
      <c r="DL18" s="67"/>
      <c r="DM18" s="552"/>
      <c r="DN18" s="45">
        <v>14.74</v>
      </c>
      <c r="DO18" s="26">
        <v>11.63</v>
      </c>
      <c r="DP18" s="11"/>
      <c r="DQ18" s="11"/>
      <c r="DR18" s="124"/>
      <c r="EB18" s="124"/>
      <c r="EL18" s="124"/>
      <c r="EV18" s="124"/>
      <c r="FF18" s="124"/>
      <c r="FP18" s="124"/>
      <c r="FZ18" s="124"/>
      <c r="GJ18" s="124"/>
      <c r="GT18" s="124"/>
      <c r="HD18" s="124"/>
      <c r="HN18" s="124"/>
      <c r="HX18" s="124"/>
    </row>
    <row xmlns:x14ac="http://schemas.microsoft.com/office/spreadsheetml/2009/9/ac" r="19" s="2" customFormat="true" x14ac:dyDescent="0.25">
      <c r="A19" s="377" t="str">
        <f ca="true">IF(ISBLANK('Data Summary'!A21),"",'Data Summary'!A21)</f>
        <v/>
      </c>
      <c r="B19" s="115"/>
      <c r="C19" s="6"/>
      <c r="D19" s="45"/>
      <c r="E19" s="67"/>
      <c r="F19" s="67"/>
      <c r="G19" s="67"/>
      <c r="H19" s="67"/>
      <c r="I19" s="68"/>
      <c r="J19" s="11"/>
      <c r="K19" s="11"/>
      <c r="L19" s="115"/>
      <c r="M19" s="6"/>
      <c r="N19" s="45"/>
      <c r="O19" s="67"/>
      <c r="P19" s="67"/>
      <c r="Q19" s="67"/>
      <c r="R19" s="67"/>
      <c r="S19" s="68"/>
      <c r="T19" s="11"/>
      <c r="U19" s="11"/>
      <c r="V19" s="115"/>
      <c r="W19" s="6"/>
      <c r="X19" s="45"/>
      <c r="Y19" s="67"/>
      <c r="Z19" s="67"/>
      <c r="AA19" s="67"/>
      <c r="AB19" s="67"/>
      <c r="AC19" s="68"/>
      <c r="AD19" s="11"/>
      <c r="AE19" s="11"/>
      <c r="AF19" s="115"/>
      <c r="AG19" s="6"/>
      <c r="AH19" s="45"/>
      <c r="AI19" s="67"/>
      <c r="AJ19" s="67"/>
      <c r="AK19" s="67"/>
      <c r="AL19" s="67"/>
      <c r="AM19" s="68"/>
      <c r="AN19" s="11"/>
      <c r="AO19" s="11"/>
      <c r="AP19" s="115"/>
      <c r="AQ19" s="6"/>
      <c r="AR19" s="45"/>
      <c r="AS19" s="67"/>
      <c r="AT19" s="67"/>
      <c r="AU19" s="67"/>
      <c r="AV19" s="67"/>
      <c r="AW19" s="68"/>
      <c r="AX19" s="11"/>
      <c r="AY19" s="11"/>
      <c r="AZ19" s="115"/>
      <c r="BA19" s="6"/>
      <c r="BB19" s="45"/>
      <c r="BC19" s="67"/>
      <c r="BD19" s="67"/>
      <c r="BE19" s="67"/>
      <c r="BF19" s="67"/>
      <c r="BG19" s="68"/>
      <c r="BH19" s="11"/>
      <c r="BI19" s="11"/>
      <c r="BJ19" s="115"/>
      <c r="BK19" s="6"/>
      <c r="BL19" s="45"/>
      <c r="BM19" s="67"/>
      <c r="BN19" s="67"/>
      <c r="BO19" s="67"/>
      <c r="BP19" s="67"/>
      <c r="BQ19" s="68"/>
      <c r="BR19" s="11"/>
      <c r="BS19" s="11"/>
      <c r="BT19" s="115"/>
      <c r="BU19" s="6"/>
      <c r="BV19" s="45"/>
      <c r="BW19" s="67"/>
      <c r="BX19" s="67"/>
      <c r="BY19" s="67"/>
      <c r="BZ19" s="67"/>
      <c r="CA19" s="68"/>
      <c r="CB19" s="11"/>
      <c r="CC19" s="11"/>
      <c r="CD19" s="115"/>
      <c r="CE19" s="6"/>
      <c r="CF19" s="45"/>
      <c r="CG19" s="67"/>
      <c r="CH19" s="67"/>
      <c r="CI19" s="67"/>
      <c r="CJ19" s="67"/>
      <c r="CK19" s="68"/>
      <c r="CL19" s="11"/>
      <c r="CM19" s="11"/>
      <c r="CN19" s="115" t="s">
        <v>284</v>
      </c>
      <c r="CO19" s="6">
        <v>1</v>
      </c>
      <c r="CP19" s="45">
        <v>18.87</v>
      </c>
      <c r="CQ19" s="67"/>
      <c r="CR19" s="67"/>
      <c r="CS19" s="67"/>
      <c r="CT19" s="45">
        <v>11.94</v>
      </c>
      <c r="CU19" s="68">
        <v>30.77</v>
      </c>
      <c r="CV19" s="11"/>
      <c r="CW19" s="11"/>
      <c r="CX19" s="115" t="s">
        <v>284</v>
      </c>
      <c r="CY19" s="6">
        <v>1</v>
      </c>
      <c r="CZ19" s="45">
        <v>26.92</v>
      </c>
      <c r="DA19" s="67"/>
      <c r="DB19" s="67"/>
      <c r="DC19" s="67"/>
      <c r="DD19" s="45">
        <v>28.99</v>
      </c>
      <c r="DE19" s="68">
        <v>22.96</v>
      </c>
      <c r="DF19" s="11"/>
      <c r="DG19" s="11"/>
      <c r="DH19" s="115" t="s">
        <v>284</v>
      </c>
      <c r="DI19" s="6">
        <v>1</v>
      </c>
      <c r="DJ19" s="45">
        <v>17.39</v>
      </c>
      <c r="DK19" s="67"/>
      <c r="DL19" s="67"/>
      <c r="DM19" s="67"/>
      <c r="DN19" s="45">
        <v>14.74</v>
      </c>
      <c r="DO19" s="68">
        <v>23.26</v>
      </c>
      <c r="DP19" s="11"/>
      <c r="DQ19" s="11"/>
      <c r="DR19" s="124"/>
      <c r="EB19" s="124"/>
      <c r="EL19" s="124"/>
      <c r="EV19" s="124"/>
      <c r="FF19" s="124"/>
      <c r="FP19" s="124"/>
      <c r="FZ19" s="124"/>
      <c r="GJ19" s="124"/>
      <c r="GT19" s="124"/>
      <c r="HD19" s="124"/>
      <c r="HN19" s="124"/>
      <c r="HX19" s="124"/>
    </row>
    <row xmlns:x14ac="http://schemas.microsoft.com/office/spreadsheetml/2009/9/ac" r="20" s="2" customFormat="true" x14ac:dyDescent="0.25">
      <c r="A20" s="377" t="str">
        <f ca="true">IF(ISBLANK('Data Summary'!A22),"",'Data Summary'!A22)</f>
        <v/>
      </c>
      <c r="B20" s="115"/>
      <c r="C20" s="6"/>
      <c r="D20" s="67"/>
      <c r="E20" s="67"/>
      <c r="F20" s="67"/>
      <c r="G20" s="67"/>
      <c r="H20" s="67"/>
      <c r="I20" s="69"/>
      <c r="J20" s="11"/>
      <c r="K20" s="11"/>
      <c r="L20" s="115"/>
      <c r="M20" s="6"/>
      <c r="N20" s="67"/>
      <c r="O20" s="67"/>
      <c r="P20" s="67"/>
      <c r="Q20" s="67"/>
      <c r="R20" s="67"/>
      <c r="S20" s="69"/>
      <c r="T20" s="11"/>
      <c r="U20" s="11"/>
      <c r="V20" s="115"/>
      <c r="W20" s="6"/>
      <c r="X20" s="67"/>
      <c r="Y20" s="67"/>
      <c r="Z20" s="67"/>
      <c r="AA20" s="67"/>
      <c r="AB20" s="67"/>
      <c r="AC20" s="69"/>
      <c r="AD20" s="11"/>
      <c r="AE20" s="11"/>
      <c r="AF20" s="115"/>
      <c r="AG20" s="6"/>
      <c r="AH20" s="67"/>
      <c r="AI20" s="67"/>
      <c r="AJ20" s="67"/>
      <c r="AK20" s="67"/>
      <c r="AL20" s="67"/>
      <c r="AM20" s="69"/>
      <c r="AN20" s="11"/>
      <c r="AO20" s="11"/>
      <c r="AP20" s="115"/>
      <c r="AQ20" s="6"/>
      <c r="AR20" s="67"/>
      <c r="AS20" s="67"/>
      <c r="AT20" s="67"/>
      <c r="AU20" s="67"/>
      <c r="AV20" s="67"/>
      <c r="AW20" s="69"/>
      <c r="AX20" s="11"/>
      <c r="AY20" s="11"/>
      <c r="AZ20" s="115"/>
      <c r="BA20" s="6"/>
      <c r="BB20" s="67"/>
      <c r="BC20" s="67"/>
      <c r="BD20" s="67"/>
      <c r="BE20" s="67"/>
      <c r="BF20" s="67"/>
      <c r="BG20" s="69"/>
      <c r="BH20" s="11"/>
      <c r="BI20" s="11"/>
      <c r="BJ20" s="115"/>
      <c r="BK20" s="6"/>
      <c r="BL20" s="67"/>
      <c r="BM20" s="67"/>
      <c r="BN20" s="67"/>
      <c r="BO20" s="67"/>
      <c r="BP20" s="67"/>
      <c r="BQ20" s="69"/>
      <c r="BR20" s="11"/>
      <c r="BS20" s="11"/>
      <c r="BT20" s="115"/>
      <c r="BU20" s="6"/>
      <c r="BV20" s="67"/>
      <c r="BW20" s="67"/>
      <c r="BX20" s="67"/>
      <c r="BY20" s="67"/>
      <c r="BZ20" s="67"/>
      <c r="CA20" s="69"/>
      <c r="CB20" s="11"/>
      <c r="CC20" s="11"/>
      <c r="CD20" s="115"/>
      <c r="CE20" s="6"/>
      <c r="CF20" s="67"/>
      <c r="CG20" s="67"/>
      <c r="CH20" s="67"/>
      <c r="CI20" s="67"/>
      <c r="CJ20" s="67"/>
      <c r="CK20" s="69"/>
      <c r="CL20" s="11"/>
      <c r="CM20" s="11"/>
      <c r="CN20" s="115" t="s">
        <v>285</v>
      </c>
      <c r="CO20" s="6">
        <v>0</v>
      </c>
      <c r="CP20" s="45">
        <v>16.04</v>
      </c>
      <c r="CQ20" s="67"/>
      <c r="CR20" s="67"/>
      <c r="CS20" s="67"/>
      <c r="CT20" s="67">
        <v>19.399999999999999</v>
      </c>
      <c r="CU20" s="69">
        <v>10.26</v>
      </c>
      <c r="CV20" s="11"/>
      <c r="CW20" s="11"/>
      <c r="CX20" s="115" t="s">
        <v>285</v>
      </c>
      <c r="CY20" s="6">
        <v>0</v>
      </c>
      <c r="CZ20" s="45">
        <v>11.54</v>
      </c>
      <c r="DA20" s="67"/>
      <c r="DB20" s="67"/>
      <c r="DC20" s="67"/>
      <c r="DD20" s="67">
        <v>8.6999999999999993</v>
      </c>
      <c r="DE20" s="69">
        <v>17.14</v>
      </c>
      <c r="DF20" s="11"/>
      <c r="DG20" s="11"/>
      <c r="DH20" s="115" t="s">
        <v>285</v>
      </c>
      <c r="DI20" s="6">
        <v>0</v>
      </c>
      <c r="DJ20" s="45">
        <v>13.77</v>
      </c>
      <c r="DK20" s="67"/>
      <c r="DL20" s="67"/>
      <c r="DM20" s="67"/>
      <c r="DN20" s="67">
        <v>12.63</v>
      </c>
      <c r="DO20" s="69">
        <v>16.28</v>
      </c>
      <c r="DP20" s="11"/>
      <c r="DQ20" s="11"/>
      <c r="DR20" s="124"/>
      <c r="EB20" s="124"/>
      <c r="EL20" s="124"/>
      <c r="EV20" s="124"/>
      <c r="FF20" s="124"/>
      <c r="FP20" s="124"/>
      <c r="FZ20" s="124"/>
      <c r="GJ20" s="124"/>
      <c r="GT20" s="124"/>
      <c r="HD20" s="124"/>
      <c r="HN20" s="124"/>
      <c r="HX20" s="124"/>
    </row>
    <row xmlns:x14ac="http://schemas.microsoft.com/office/spreadsheetml/2009/9/ac" r="21" s="2" customFormat="true" x14ac:dyDescent="0.25">
      <c r="A21" s="377" t="str">
        <f ca="true">IF(ISBLANK('Data Summary'!A23),"",'Data Summary'!A23)</f>
        <v/>
      </c>
      <c r="B21" s="115"/>
      <c r="C21" s="13"/>
      <c r="D21" s="7"/>
      <c r="E21" s="7"/>
      <c r="F21" s="7"/>
      <c r="G21" s="7"/>
      <c r="H21" s="7"/>
      <c r="I21" s="69"/>
      <c r="J21" s="11"/>
      <c r="K21" s="11"/>
      <c r="L21" s="115"/>
      <c r="M21" s="13"/>
      <c r="N21" s="7"/>
      <c r="O21" s="7"/>
      <c r="P21" s="7"/>
      <c r="Q21" s="7"/>
      <c r="R21" s="7"/>
      <c r="S21" s="69"/>
      <c r="T21" s="11"/>
      <c r="U21" s="11"/>
      <c r="V21" s="115"/>
      <c r="W21" s="13"/>
      <c r="X21" s="7"/>
      <c r="Y21" s="7"/>
      <c r="Z21" s="7"/>
      <c r="AA21" s="7"/>
      <c r="AB21" s="7"/>
      <c r="AC21" s="69"/>
      <c r="AD21" s="11"/>
      <c r="AE21" s="11"/>
      <c r="AF21" s="115"/>
      <c r="AG21" s="13"/>
      <c r="AH21" s="7"/>
      <c r="AI21" s="7"/>
      <c r="AJ21" s="7"/>
      <c r="AK21" s="7"/>
      <c r="AL21" s="7"/>
      <c r="AM21" s="69"/>
      <c r="AN21" s="11"/>
      <c r="AO21" s="11"/>
      <c r="AP21" s="115"/>
      <c r="AQ21" s="13"/>
      <c r="AR21" s="7"/>
      <c r="AS21" s="7"/>
      <c r="AT21" s="7"/>
      <c r="AU21" s="7"/>
      <c r="AV21" s="7"/>
      <c r="AW21" s="69"/>
      <c r="AX21" s="11"/>
      <c r="AY21" s="11"/>
      <c r="AZ21" s="115"/>
      <c r="BA21" s="13"/>
      <c r="BB21" s="7"/>
      <c r="BC21" s="7"/>
      <c r="BD21" s="7"/>
      <c r="BE21" s="7"/>
      <c r="BF21" s="7"/>
      <c r="BG21" s="69"/>
      <c r="BH21" s="11"/>
      <c r="BI21" s="11"/>
      <c r="BJ21" s="115"/>
      <c r="BK21" s="13"/>
      <c r="BL21" s="7"/>
      <c r="BM21" s="7"/>
      <c r="BN21" s="7"/>
      <c r="BO21" s="7"/>
      <c r="BP21" s="7"/>
      <c r="BQ21" s="69"/>
      <c r="BR21" s="11"/>
      <c r="BS21" s="11"/>
      <c r="BT21" s="115"/>
      <c r="BU21" s="13"/>
      <c r="BV21" s="7"/>
      <c r="BW21" s="7"/>
      <c r="BX21" s="7"/>
      <c r="BY21" s="7"/>
      <c r="BZ21" s="7"/>
      <c r="CA21" s="69"/>
      <c r="CB21" s="11"/>
      <c r="CC21" s="11"/>
      <c r="CD21" s="115"/>
      <c r="CE21" s="13"/>
      <c r="CF21" s="7"/>
      <c r="CG21" s="7"/>
      <c r="CH21" s="7"/>
      <c r="CI21" s="7"/>
      <c r="CJ21" s="7"/>
      <c r="CK21" s="69"/>
      <c r="CL21" s="11"/>
      <c r="CM21" s="11"/>
      <c r="CN21" s="115" t="s">
        <v>286</v>
      </c>
      <c r="CO21" s="553">
        <v>1</v>
      </c>
      <c r="CP21" s="45">
        <v>49.06</v>
      </c>
      <c r="CQ21" s="552"/>
      <c r="CR21" s="552"/>
      <c r="CS21" s="552"/>
      <c r="CT21" s="552">
        <v>49.25</v>
      </c>
      <c r="CU21" s="69">
        <v>48.72</v>
      </c>
      <c r="CV21" s="11"/>
      <c r="CW21" s="11"/>
      <c r="CX21" s="115" t="s">
        <v>286</v>
      </c>
      <c r="CY21" s="553">
        <v>1</v>
      </c>
      <c r="CZ21" s="45">
        <v>38.42</v>
      </c>
      <c r="DA21" s="552"/>
      <c r="DB21" s="552"/>
      <c r="DC21" s="552"/>
      <c r="DD21" s="552">
        <v>37.68</v>
      </c>
      <c r="DE21" s="69">
        <v>42.86</v>
      </c>
      <c r="DF21" s="11"/>
      <c r="DG21" s="11"/>
      <c r="DH21" s="115" t="s">
        <v>286</v>
      </c>
      <c r="DI21" s="553">
        <v>1</v>
      </c>
      <c r="DJ21" s="45">
        <v>50.72</v>
      </c>
      <c r="DK21" s="552"/>
      <c r="DL21" s="552"/>
      <c r="DM21" s="552"/>
      <c r="DN21" s="552">
        <v>52.63</v>
      </c>
      <c r="DO21" s="69">
        <v>46.51</v>
      </c>
      <c r="DP21" s="11"/>
      <c r="DQ21" s="11"/>
      <c r="DR21" s="124"/>
      <c r="EB21" s="124"/>
      <c r="EL21" s="124"/>
      <c r="EV21" s="124"/>
      <c r="FF21" s="124"/>
      <c r="FP21" s="124"/>
      <c r="FZ21" s="124"/>
      <c r="GJ21" s="124"/>
      <c r="GT21" s="124"/>
      <c r="HD21" s="124"/>
      <c r="HN21" s="124"/>
      <c r="HX21" s="124"/>
    </row>
    <row xmlns:x14ac="http://schemas.microsoft.com/office/spreadsheetml/2009/9/ac" r="22" s="2" customFormat="true" x14ac:dyDescent="0.25">
      <c r="A22" s="377" t="str">
        <f ca="true">IF(ISBLANK('Data Summary'!A24),"",'Data Summary'!A24)</f>
        <v/>
      </c>
      <c r="B22" s="115"/>
      <c r="C22" s="13"/>
      <c r="D22" s="7"/>
      <c r="E22" s="7"/>
      <c r="F22" s="7"/>
      <c r="G22" s="7"/>
      <c r="H22" s="7"/>
      <c r="I22" s="26"/>
      <c r="J22" s="11"/>
      <c r="K22" s="11"/>
      <c r="L22" s="115"/>
      <c r="M22" s="13"/>
      <c r="N22" s="7"/>
      <c r="O22" s="7"/>
      <c r="P22" s="7"/>
      <c r="Q22" s="7"/>
      <c r="R22" s="7"/>
      <c r="S22" s="26"/>
      <c r="T22" s="11"/>
      <c r="U22" s="11"/>
      <c r="V22" s="115"/>
      <c r="W22" s="13"/>
      <c r="X22" s="7"/>
      <c r="Y22" s="7"/>
      <c r="Z22" s="7"/>
      <c r="AA22" s="7"/>
      <c r="AB22" s="7"/>
      <c r="AC22" s="26"/>
      <c r="AD22" s="11"/>
      <c r="AE22" s="11"/>
      <c r="AF22" s="115"/>
      <c r="AG22" s="13"/>
      <c r="AH22" s="7"/>
      <c r="AI22" s="7"/>
      <c r="AJ22" s="7"/>
      <c r="AK22" s="7"/>
      <c r="AL22" s="7"/>
      <c r="AM22" s="26"/>
      <c r="AN22" s="11"/>
      <c r="AO22" s="11"/>
      <c r="AP22" s="115"/>
      <c r="AQ22" s="13"/>
      <c r="AR22" s="7"/>
      <c r="AS22" s="7"/>
      <c r="AT22" s="7"/>
      <c r="AU22" s="7"/>
      <c r="AV22" s="7"/>
      <c r="AW22" s="26"/>
      <c r="AX22" s="11"/>
      <c r="AY22" s="11"/>
      <c r="AZ22" s="115"/>
      <c r="BA22" s="13"/>
      <c r="BB22" s="7"/>
      <c r="BC22" s="7"/>
      <c r="BD22" s="7"/>
      <c r="BE22" s="7"/>
      <c r="BF22" s="7"/>
      <c r="BG22" s="26"/>
      <c r="BH22" s="11"/>
      <c r="BI22" s="11"/>
      <c r="BJ22" s="115"/>
      <c r="BK22" s="13"/>
      <c r="BL22" s="7"/>
      <c r="BM22" s="7"/>
      <c r="BN22" s="7"/>
      <c r="BO22" s="7"/>
      <c r="BP22" s="7"/>
      <c r="BQ22" s="26"/>
      <c r="BR22" s="11"/>
      <c r="BS22" s="11"/>
      <c r="BT22" s="115"/>
      <c r="BU22" s="13"/>
      <c r="BV22" s="7"/>
      <c r="BW22" s="7"/>
      <c r="BX22" s="7"/>
      <c r="BY22" s="7"/>
      <c r="BZ22" s="7"/>
      <c r="CA22" s="26"/>
      <c r="CB22" s="11"/>
      <c r="CC22" s="11"/>
      <c r="CD22" s="115"/>
      <c r="CE22" s="13"/>
      <c r="CF22" s="7"/>
      <c r="CG22" s="7"/>
      <c r="CH22" s="7"/>
      <c r="CI22" s="7"/>
      <c r="CJ22" s="7"/>
      <c r="CK22" s="26"/>
      <c r="CL22" s="11"/>
      <c r="CM22" s="11"/>
      <c r="CN22" s="115" t="s">
        <v>287</v>
      </c>
      <c r="CO22" s="553">
        <v>0</v>
      </c>
      <c r="CP22" s="45">
        <v>0.94</v>
      </c>
      <c r="CQ22" s="552"/>
      <c r="CR22" s="552"/>
      <c r="CS22" s="552"/>
      <c r="CT22" s="552"/>
      <c r="CU22" s="26">
        <v>2.56</v>
      </c>
      <c r="CV22" s="11"/>
      <c r="CW22" s="11"/>
      <c r="CX22" s="115" t="s">
        <v>287</v>
      </c>
      <c r="CY22" s="553">
        <v>0</v>
      </c>
      <c r="CZ22" s="45"/>
      <c r="DA22" s="552"/>
      <c r="DB22" s="552"/>
      <c r="DC22" s="552"/>
      <c r="DD22" s="552"/>
      <c r="DE22" s="26"/>
      <c r="DF22" s="11"/>
      <c r="DG22" s="11"/>
      <c r="DH22" s="115" t="s">
        <v>287</v>
      </c>
      <c r="DI22" s="553">
        <v>0</v>
      </c>
      <c r="DJ22" s="45"/>
      <c r="DK22" s="552"/>
      <c r="DL22" s="552"/>
      <c r="DM22" s="552"/>
      <c r="DN22" s="552"/>
      <c r="DO22" s="26"/>
      <c r="DP22" s="11"/>
      <c r="DQ22" s="11"/>
      <c r="DR22" s="124"/>
      <c r="EB22" s="124"/>
      <c r="EL22" s="124"/>
      <c r="EV22" s="124"/>
      <c r="FF22" s="124"/>
      <c r="FP22" s="124"/>
      <c r="FZ22" s="124"/>
      <c r="GJ22" s="124"/>
      <c r="GT22" s="124"/>
      <c r="HD22" s="124"/>
      <c r="HN22" s="124"/>
      <c r="HX22" s="124"/>
    </row>
    <row xmlns:x14ac="http://schemas.microsoft.com/office/spreadsheetml/2009/9/ac" r="23" s="2" customFormat="true" x14ac:dyDescent="0.25">
      <c r="A23" s="377" t="str">
        <f ca="true">IF(ISBLANK('Data Summary'!A25),"",'Data Summary'!A25)</f>
        <v/>
      </c>
      <c r="B23" s="115"/>
      <c r="C23" s="13"/>
      <c r="D23" s="7"/>
      <c r="E23" s="7"/>
      <c r="F23" s="7"/>
      <c r="G23" s="7"/>
      <c r="H23" s="7"/>
      <c r="I23" s="26"/>
      <c r="J23" s="11"/>
      <c r="K23" s="11"/>
      <c r="L23" s="115"/>
      <c r="M23" s="13"/>
      <c r="N23" s="7"/>
      <c r="O23" s="7"/>
      <c r="P23" s="7"/>
      <c r="Q23" s="7"/>
      <c r="R23" s="7"/>
      <c r="S23" s="26"/>
      <c r="T23" s="11"/>
      <c r="U23" s="11"/>
      <c r="V23" s="115"/>
      <c r="W23" s="13"/>
      <c r="X23" s="7"/>
      <c r="Y23" s="7"/>
      <c r="Z23" s="7"/>
      <c r="AA23" s="7"/>
      <c r="AB23" s="7"/>
      <c r="AC23" s="26"/>
      <c r="AD23" s="11"/>
      <c r="AE23" s="11"/>
      <c r="AF23" s="115"/>
      <c r="AG23" s="13"/>
      <c r="AH23" s="7"/>
      <c r="AI23" s="7"/>
      <c r="AJ23" s="7"/>
      <c r="AK23" s="7"/>
      <c r="AL23" s="7"/>
      <c r="AM23" s="26"/>
      <c r="AN23" s="11"/>
      <c r="AO23" s="11"/>
      <c r="AP23" s="115"/>
      <c r="AQ23" s="13"/>
      <c r="AR23" s="7"/>
      <c r="AS23" s="7"/>
      <c r="AT23" s="7"/>
      <c r="AU23" s="7"/>
      <c r="AV23" s="7"/>
      <c r="AW23" s="26"/>
      <c r="AX23" s="11"/>
      <c r="AY23" s="11"/>
      <c r="AZ23" s="115"/>
      <c r="BA23" s="13"/>
      <c r="BB23" s="7"/>
      <c r="BC23" s="7"/>
      <c r="BD23" s="7"/>
      <c r="BE23" s="7"/>
      <c r="BF23" s="7"/>
      <c r="BG23" s="26"/>
      <c r="BH23" s="11"/>
      <c r="BI23" s="11"/>
      <c r="BJ23" s="115"/>
      <c r="BK23" s="13"/>
      <c r="BL23" s="7"/>
      <c r="BM23" s="7"/>
      <c r="BN23" s="7"/>
      <c r="BO23" s="7"/>
      <c r="BP23" s="7"/>
      <c r="BQ23" s="26"/>
      <c r="BR23" s="11"/>
      <c r="BS23" s="11"/>
      <c r="BT23" s="115"/>
      <c r="BU23" s="13"/>
      <c r="BV23" s="7"/>
      <c r="BW23" s="7"/>
      <c r="BX23" s="7"/>
      <c r="BY23" s="7"/>
      <c r="BZ23" s="7"/>
      <c r="CA23" s="26"/>
      <c r="CB23" s="11"/>
      <c r="CC23" s="11"/>
      <c r="CD23" s="115"/>
      <c r="CE23" s="13"/>
      <c r="CF23" s="7"/>
      <c r="CG23" s="7"/>
      <c r="CH23" s="7"/>
      <c r="CI23" s="7"/>
      <c r="CJ23" s="7"/>
      <c r="CK23" s="26"/>
      <c r="CL23" s="11"/>
      <c r="CM23" s="11"/>
      <c r="CN23" s="115" t="s">
        <v>288</v>
      </c>
      <c r="CO23" s="553">
        <v>1</v>
      </c>
      <c r="CP23" s="552">
        <v>0.94</v>
      </c>
      <c r="CQ23" s="552"/>
      <c r="CR23" s="552"/>
      <c r="CS23" s="552"/>
      <c r="CT23" s="552"/>
      <c r="CU23" s="26">
        <v>2.56</v>
      </c>
      <c r="CV23" s="11"/>
      <c r="CW23" s="11"/>
      <c r="CX23" s="115" t="s">
        <v>288</v>
      </c>
      <c r="CY23" s="553">
        <v>1</v>
      </c>
      <c r="CZ23" s="552">
        <v>0.96</v>
      </c>
      <c r="DA23" s="552"/>
      <c r="DB23" s="552"/>
      <c r="DC23" s="552"/>
      <c r="DD23" s="552">
        <v>1.45</v>
      </c>
      <c r="DE23" s="26"/>
      <c r="DF23" s="11"/>
      <c r="DG23" s="11"/>
      <c r="DH23" s="115" t="s">
        <v>288</v>
      </c>
      <c r="DI23" s="553">
        <v>1</v>
      </c>
      <c r="DJ23" s="552"/>
      <c r="DK23" s="552"/>
      <c r="DL23" s="552"/>
      <c r="DM23" s="552"/>
      <c r="DN23" s="552"/>
      <c r="DO23" s="26"/>
      <c r="DP23" s="11"/>
      <c r="DQ23" s="11"/>
      <c r="DR23" s="124"/>
      <c r="EB23" s="124"/>
      <c r="EL23" s="124"/>
      <c r="EV23" s="124"/>
      <c r="FF23" s="124"/>
      <c r="FP23" s="124"/>
      <c r="FZ23" s="124"/>
      <c r="GJ23" s="124"/>
      <c r="GT23" s="124"/>
      <c r="HD23" s="124"/>
      <c r="HN23" s="124"/>
      <c r="HX23" s="124"/>
    </row>
    <row xmlns:x14ac="http://schemas.microsoft.com/office/spreadsheetml/2009/9/ac" r="24" s="2" customFormat="true" x14ac:dyDescent="0.25">
      <c r="A24" s="377" t="str">
        <f ca="true">IF(ISBLANK('Data Summary'!A26),"",'Data Summary'!A26)</f>
        <v/>
      </c>
      <c r="B24" s="115"/>
      <c r="C24" s="13"/>
      <c r="D24" s="7"/>
      <c r="E24" s="7"/>
      <c r="F24" s="7"/>
      <c r="G24" s="7"/>
      <c r="H24" s="7"/>
      <c r="I24" s="26"/>
      <c r="J24" s="11"/>
      <c r="K24" s="11"/>
      <c r="L24" s="115"/>
      <c r="M24" s="13"/>
      <c r="N24" s="7"/>
      <c r="O24" s="7"/>
      <c r="P24" s="7"/>
      <c r="Q24" s="7"/>
      <c r="R24" s="7"/>
      <c r="S24" s="26"/>
      <c r="T24" s="11"/>
      <c r="U24" s="11"/>
      <c r="V24" s="115"/>
      <c r="W24" s="13"/>
      <c r="X24" s="7"/>
      <c r="Y24" s="7"/>
      <c r="Z24" s="7"/>
      <c r="AA24" s="7"/>
      <c r="AB24" s="7"/>
      <c r="AC24" s="26"/>
      <c r="AD24" s="11"/>
      <c r="AE24" s="11"/>
      <c r="AF24" s="115"/>
      <c r="AG24" s="13"/>
      <c r="AH24" s="7"/>
      <c r="AI24" s="7"/>
      <c r="AJ24" s="7"/>
      <c r="AK24" s="7"/>
      <c r="AL24" s="7"/>
      <c r="AM24" s="26"/>
      <c r="AN24" s="11"/>
      <c r="AO24" s="11"/>
      <c r="AP24" s="115"/>
      <c r="AQ24" s="13"/>
      <c r="AR24" s="7"/>
      <c r="AS24" s="7"/>
      <c r="AT24" s="7"/>
      <c r="AU24" s="7"/>
      <c r="AV24" s="7"/>
      <c r="AW24" s="26"/>
      <c r="AX24" s="11"/>
      <c r="AY24" s="11"/>
      <c r="AZ24" s="115"/>
      <c r="BA24" s="13"/>
      <c r="BB24" s="7"/>
      <c r="BC24" s="7"/>
      <c r="BD24" s="7"/>
      <c r="BE24" s="7"/>
      <c r="BF24" s="7"/>
      <c r="BG24" s="26"/>
      <c r="BH24" s="11"/>
      <c r="BI24" s="11"/>
      <c r="BJ24" s="115"/>
      <c r="BK24" s="13"/>
      <c r="BL24" s="7"/>
      <c r="BM24" s="7"/>
      <c r="BN24" s="7"/>
      <c r="BO24" s="7"/>
      <c r="BP24" s="7"/>
      <c r="BQ24" s="26"/>
      <c r="BR24" s="11"/>
      <c r="BS24" s="11"/>
      <c r="BT24" s="115"/>
      <c r="BU24" s="13"/>
      <c r="BV24" s="7"/>
      <c r="BW24" s="7"/>
      <c r="BX24" s="7"/>
      <c r="BY24" s="7"/>
      <c r="BZ24" s="7"/>
      <c r="CA24" s="26"/>
      <c r="CB24" s="11"/>
      <c r="CC24" s="11"/>
      <c r="CD24" s="115"/>
      <c r="CE24" s="13"/>
      <c r="CF24" s="7"/>
      <c r="CG24" s="7"/>
      <c r="CH24" s="7"/>
      <c r="CI24" s="7"/>
      <c r="CJ24" s="7"/>
      <c r="CK24" s="26"/>
      <c r="CL24" s="11"/>
      <c r="CM24" s="11"/>
      <c r="CN24" s="115"/>
      <c r="CO24" s="13"/>
      <c r="CP24" s="7"/>
      <c r="CQ24" s="7"/>
      <c r="CR24" s="7"/>
      <c r="CS24" s="7"/>
      <c r="CT24" s="7"/>
      <c r="CU24" s="26"/>
      <c r="CV24" s="11"/>
      <c r="CW24" s="11"/>
      <c r="CX24" s="115"/>
      <c r="CY24" s="13"/>
      <c r="CZ24" s="7"/>
      <c r="DA24" s="7"/>
      <c r="DB24" s="7"/>
      <c r="DC24" s="7"/>
      <c r="DD24" s="7"/>
      <c r="DE24" s="26"/>
      <c r="DF24" s="11"/>
      <c r="DG24" s="11"/>
      <c r="DH24" s="115"/>
      <c r="DI24" s="13"/>
      <c r="DJ24" s="7"/>
      <c r="DK24" s="7"/>
      <c r="DL24" s="7"/>
      <c r="DM24" s="7"/>
      <c r="DN24" s="7"/>
      <c r="DO24" s="26"/>
      <c r="DP24" s="11"/>
      <c r="DQ24" s="11"/>
      <c r="DR24" s="124"/>
      <c r="EB24" s="124"/>
      <c r="EL24" s="124"/>
      <c r="EV24" s="124"/>
      <c r="FF24" s="124"/>
      <c r="FP24" s="124"/>
      <c r="FZ24" s="124"/>
      <c r="GJ24" s="124"/>
      <c r="GT24" s="124"/>
      <c r="HD24" s="124"/>
      <c r="HN24" s="124"/>
      <c r="HX24" s="124"/>
    </row>
    <row xmlns:x14ac="http://schemas.microsoft.com/office/spreadsheetml/2009/9/ac" r="25" s="2" customFormat="true" x14ac:dyDescent="0.25">
      <c r="A25" s="377" t="str">
        <f ca="true">IF(ISBLANK('Data Summary'!A27),"",'Data Summary'!A27)</f>
        <v/>
      </c>
      <c r="B25" s="115"/>
      <c r="C25" s="13"/>
      <c r="D25" s="7"/>
      <c r="E25" s="7"/>
      <c r="F25" s="7"/>
      <c r="G25" s="7"/>
      <c r="H25" s="7"/>
      <c r="I25" s="26"/>
      <c r="J25" s="11"/>
      <c r="K25" s="11"/>
      <c r="L25" s="115"/>
      <c r="M25" s="13"/>
      <c r="N25" s="7"/>
      <c r="O25" s="7"/>
      <c r="P25" s="7"/>
      <c r="Q25" s="7"/>
      <c r="R25" s="7"/>
      <c r="S25" s="26"/>
      <c r="T25" s="11"/>
      <c r="U25" s="11"/>
      <c r="V25" s="115"/>
      <c r="W25" s="13"/>
      <c r="X25" s="7"/>
      <c r="Y25" s="7"/>
      <c r="Z25" s="7"/>
      <c r="AA25" s="7"/>
      <c r="AB25" s="7"/>
      <c r="AC25" s="26"/>
      <c r="AD25" s="11"/>
      <c r="AE25" s="11"/>
      <c r="AF25" s="115"/>
      <c r="AG25" s="13"/>
      <c r="AH25" s="7"/>
      <c r="AI25" s="7"/>
      <c r="AJ25" s="7"/>
      <c r="AK25" s="7"/>
      <c r="AL25" s="7"/>
      <c r="AM25" s="26"/>
      <c r="AN25" s="11"/>
      <c r="AO25" s="11"/>
      <c r="AP25" s="115"/>
      <c r="AQ25" s="13"/>
      <c r="AR25" s="7"/>
      <c r="AS25" s="7"/>
      <c r="AT25" s="7"/>
      <c r="AU25" s="7"/>
      <c r="AV25" s="7"/>
      <c r="AW25" s="26"/>
      <c r="AX25" s="11"/>
      <c r="AY25" s="11"/>
      <c r="AZ25" s="115"/>
      <c r="BA25" s="13"/>
      <c r="BB25" s="7"/>
      <c r="BC25" s="7"/>
      <c r="BD25" s="7"/>
      <c r="BE25" s="7"/>
      <c r="BF25" s="7"/>
      <c r="BG25" s="26"/>
      <c r="BH25" s="11"/>
      <c r="BI25" s="11"/>
      <c r="BJ25" s="115"/>
      <c r="BK25" s="13"/>
      <c r="BL25" s="7"/>
      <c r="BM25" s="7"/>
      <c r="BN25" s="7"/>
      <c r="BO25" s="7"/>
      <c r="BP25" s="7"/>
      <c r="BQ25" s="26"/>
      <c r="BR25" s="11"/>
      <c r="BS25" s="11"/>
      <c r="BT25" s="115"/>
      <c r="BU25" s="13"/>
      <c r="BV25" s="7"/>
      <c r="BW25" s="7"/>
      <c r="BX25" s="7"/>
      <c r="BY25" s="7"/>
      <c r="BZ25" s="7"/>
      <c r="CA25" s="26"/>
      <c r="CB25" s="11"/>
      <c r="CC25" s="11"/>
      <c r="CD25" s="115"/>
      <c r="CE25" s="13"/>
      <c r="CF25" s="7"/>
      <c r="CG25" s="7"/>
      <c r="CH25" s="7"/>
      <c r="CI25" s="7"/>
      <c r="CJ25" s="7"/>
      <c r="CK25" s="26"/>
      <c r="CL25" s="11"/>
      <c r="CM25" s="11"/>
      <c r="CN25" s="115"/>
      <c r="CO25" s="13"/>
      <c r="CP25" s="7"/>
      <c r="CQ25" s="7"/>
      <c r="CR25" s="7"/>
      <c r="CS25" s="7"/>
      <c r="CT25" s="7"/>
      <c r="CU25" s="26"/>
      <c r="CV25" s="11"/>
      <c r="CW25" s="11"/>
      <c r="CX25" s="115"/>
      <c r="CY25" s="13"/>
      <c r="CZ25" s="7"/>
      <c r="DA25" s="7"/>
      <c r="DB25" s="7"/>
      <c r="DC25" s="7"/>
      <c r="DD25" s="7"/>
      <c r="DE25" s="26"/>
      <c r="DF25" s="11"/>
      <c r="DG25" s="11"/>
      <c r="DH25" s="115"/>
      <c r="DI25" s="13"/>
      <c r="DJ25" s="7"/>
      <c r="DK25" s="7"/>
      <c r="DL25" s="7"/>
      <c r="DM25" s="7"/>
      <c r="DN25" s="7"/>
      <c r="DO25" s="26"/>
      <c r="DP25" s="11"/>
      <c r="DQ25" s="11"/>
      <c r="DR25" s="124"/>
      <c r="EB25" s="124"/>
      <c r="EL25" s="124"/>
      <c r="EV25" s="124"/>
      <c r="FF25" s="124"/>
      <c r="FP25" s="124"/>
      <c r="FZ25" s="124"/>
      <c r="GJ25" s="124"/>
      <c r="GT25" s="124"/>
      <c r="HD25" s="124"/>
      <c r="HN25" s="124"/>
      <c r="HX25" s="124"/>
    </row>
    <row xmlns:x14ac="http://schemas.microsoft.com/office/spreadsheetml/2009/9/ac" r="26" s="2" customFormat="true" ht="83.25" customHeight="true" x14ac:dyDescent="0.25">
      <c r="A26" s="377" t="str">
        <f ca="true">IF(ISBLANK('Data Summary'!A28),"",'Data Summary'!A28)</f>
        <v/>
      </c>
      <c r="B26" s="116" t="s">
        <v>12</v>
      </c>
      <c r="C26" s="570" t="s">
        <v>221</v>
      </c>
      <c r="D26" s="570"/>
      <c r="E26" s="570"/>
      <c r="F26" s="570"/>
      <c r="G26" s="570"/>
      <c r="H26" s="570"/>
      <c r="I26" s="571"/>
      <c r="J26" s="11"/>
      <c r="K26" s="11"/>
      <c r="L26" s="116" t="s">
        <v>12</v>
      </c>
      <c r="M26" s="570" t="s">
        <v>223</v>
      </c>
      <c r="N26" s="570"/>
      <c r="O26" s="570"/>
      <c r="P26" s="570"/>
      <c r="Q26" s="570"/>
      <c r="R26" s="570"/>
      <c r="S26" s="571"/>
      <c r="T26" s="11"/>
      <c r="U26" s="11"/>
      <c r="V26" s="116" t="s">
        <v>12</v>
      </c>
      <c r="W26" s="570" t="s">
        <v>227</v>
      </c>
      <c r="X26" s="570"/>
      <c r="Y26" s="570"/>
      <c r="Z26" s="570"/>
      <c r="AA26" s="570"/>
      <c r="AB26" s="570"/>
      <c r="AC26" s="571"/>
      <c r="AD26" s="11"/>
      <c r="AE26" s="11"/>
      <c r="AF26" s="116" t="s">
        <v>12</v>
      </c>
      <c r="AG26" s="570" t="s">
        <v>230</v>
      </c>
      <c r="AH26" s="570"/>
      <c r="AI26" s="570"/>
      <c r="AJ26" s="570"/>
      <c r="AK26" s="570"/>
      <c r="AL26" s="570"/>
      <c r="AM26" s="571"/>
      <c r="AN26" s="11"/>
      <c r="AO26" s="11"/>
      <c r="AP26" s="116" t="s">
        <v>12</v>
      </c>
      <c r="AQ26" s="570" t="s">
        <v>233</v>
      </c>
      <c r="AR26" s="570"/>
      <c r="AS26" s="570"/>
      <c r="AT26" s="570"/>
      <c r="AU26" s="570"/>
      <c r="AV26" s="570"/>
      <c r="AW26" s="571"/>
      <c r="AX26" s="11"/>
      <c r="AY26" s="11"/>
      <c r="AZ26" s="116" t="s">
        <v>12</v>
      </c>
      <c r="BA26" s="570" t="s">
        <v>188</v>
      </c>
      <c r="BB26" s="570"/>
      <c r="BC26" s="570"/>
      <c r="BD26" s="570"/>
      <c r="BE26" s="570"/>
      <c r="BF26" s="570"/>
      <c r="BG26" s="571"/>
      <c r="BH26" s="11"/>
      <c r="BI26" s="11"/>
      <c r="BJ26" s="116" t="s">
        <v>12</v>
      </c>
      <c r="BK26" s="570" t="s">
        <v>189</v>
      </c>
      <c r="BL26" s="570"/>
      <c r="BM26" s="570"/>
      <c r="BN26" s="570"/>
      <c r="BO26" s="570"/>
      <c r="BP26" s="570"/>
      <c r="BQ26" s="571"/>
      <c r="BR26" s="11"/>
      <c r="BS26" s="11"/>
      <c r="BT26" s="116" t="s">
        <v>12</v>
      </c>
      <c r="BU26" s="566" t="s">
        <v>190</v>
      </c>
      <c r="BV26" s="567"/>
      <c r="BW26" s="567"/>
      <c r="BX26" s="567"/>
      <c r="BY26" s="567"/>
      <c r="BZ26" s="567"/>
      <c r="CA26" s="568"/>
      <c r="CB26" s="11"/>
      <c r="CC26" s="11"/>
      <c r="CD26" s="116" t="s">
        <v>12</v>
      </c>
      <c r="CE26" s="566" t="s">
        <v>299</v>
      </c>
      <c r="CF26" s="567"/>
      <c r="CG26" s="567"/>
      <c r="CH26" s="567"/>
      <c r="CI26" s="567"/>
      <c r="CJ26" s="567"/>
      <c r="CK26" s="568"/>
      <c r="CL26" s="11"/>
      <c r="CM26" s="11"/>
      <c r="CN26" s="116" t="s">
        <v>12</v>
      </c>
      <c r="CO26" s="566" t="s">
        <v>297</v>
      </c>
      <c r="CP26" s="567"/>
      <c r="CQ26" s="567"/>
      <c r="CR26" s="567"/>
      <c r="CS26" s="567"/>
      <c r="CT26" s="567"/>
      <c r="CU26" s="568"/>
      <c r="CV26" s="11"/>
      <c r="CW26" s="11"/>
      <c r="CX26" s="116" t="s">
        <v>12</v>
      </c>
      <c r="CY26" s="566" t="s">
        <v>297</v>
      </c>
      <c r="CZ26" s="567"/>
      <c r="DA26" s="567"/>
      <c r="DB26" s="567"/>
      <c r="DC26" s="567"/>
      <c r="DD26" s="567"/>
      <c r="DE26" s="568"/>
      <c r="DF26" s="11"/>
      <c r="DG26" s="11"/>
      <c r="DH26" s="116" t="s">
        <v>12</v>
      </c>
      <c r="DI26" s="566" t="s">
        <v>297</v>
      </c>
      <c r="DJ26" s="567"/>
      <c r="DK26" s="567"/>
      <c r="DL26" s="567"/>
      <c r="DM26" s="567"/>
      <c r="DN26" s="567"/>
      <c r="DO26" s="568"/>
      <c r="DP26" s="11"/>
      <c r="DQ26" s="11"/>
      <c r="DR26" s="124"/>
      <c r="EB26" s="124"/>
      <c r="EL26" s="124"/>
      <c r="EV26" s="124"/>
      <c r="FF26" s="124"/>
      <c r="FP26" s="124"/>
      <c r="FZ26" s="124"/>
      <c r="GJ26" s="124"/>
      <c r="GT26" s="124"/>
      <c r="HD26" s="124"/>
      <c r="HN26" s="124"/>
      <c r="HX26" s="124"/>
    </row>
    <row xmlns:x14ac="http://schemas.microsoft.com/office/spreadsheetml/2009/9/ac" r="27" s="2" customFormat="true" ht="15.75" customHeight="true" x14ac:dyDescent="0.25">
      <c r="A27" s="377" t="str">
        <f ca="true">IF(ISBLANK('Data Summary'!A29),"",'Data Summary'!A29)</f>
        <v/>
      </c>
      <c r="B27" s="116"/>
      <c r="C27" s="64" t="s">
        <v>120</v>
      </c>
      <c r="D27" s="101"/>
      <c r="E27" s="101"/>
      <c r="F27" s="101"/>
      <c r="G27" s="101"/>
      <c r="H27" s="101"/>
      <c r="I27" s="102"/>
      <c r="J27" s="11"/>
      <c r="K27" s="11"/>
      <c r="L27" s="116"/>
      <c r="M27" s="64" t="s">
        <v>120</v>
      </c>
      <c r="N27" s="101"/>
      <c r="O27" s="101"/>
      <c r="P27" s="101"/>
      <c r="Q27" s="101"/>
      <c r="R27" s="101"/>
      <c r="S27" s="139"/>
      <c r="T27" s="11"/>
      <c r="U27" s="11"/>
      <c r="V27" s="116"/>
      <c r="W27" s="64" t="s">
        <v>120</v>
      </c>
      <c r="X27" s="101"/>
      <c r="Y27" s="101"/>
      <c r="Z27" s="101"/>
      <c r="AA27" s="101"/>
      <c r="AB27" s="101"/>
      <c r="AC27" s="139"/>
      <c r="AD27" s="11"/>
      <c r="AE27" s="11"/>
      <c r="AF27" s="116"/>
      <c r="AG27" s="64" t="s">
        <v>120</v>
      </c>
      <c r="AH27" s="101"/>
      <c r="AI27" s="101"/>
      <c r="AJ27" s="101"/>
      <c r="AK27" s="101"/>
      <c r="AL27" s="101"/>
      <c r="AM27" s="139"/>
      <c r="AN27" s="11"/>
      <c r="AO27" s="11"/>
      <c r="AP27" s="116"/>
      <c r="AQ27" s="64" t="s">
        <v>120</v>
      </c>
      <c r="AR27" s="101"/>
      <c r="AS27" s="101"/>
      <c r="AT27" s="101"/>
      <c r="AU27" s="101"/>
      <c r="AV27" s="101"/>
      <c r="AW27" s="139"/>
      <c r="AX27" s="11"/>
      <c r="AY27" s="11"/>
      <c r="AZ27" s="116"/>
      <c r="BA27" s="64" t="s">
        <v>120</v>
      </c>
      <c r="BB27" s="101"/>
      <c r="BC27" s="101"/>
      <c r="BD27" s="101"/>
      <c r="BE27" s="101"/>
      <c r="BF27" s="101"/>
      <c r="BG27" s="139"/>
      <c r="BH27" s="11"/>
      <c r="BI27" s="11"/>
      <c r="BJ27" s="116"/>
      <c r="BK27" s="64" t="s">
        <v>120</v>
      </c>
      <c r="BL27" s="101"/>
      <c r="BM27" s="101"/>
      <c r="BN27" s="101"/>
      <c r="BO27" s="101"/>
      <c r="BP27" s="101"/>
      <c r="BQ27" s="139"/>
      <c r="BR27" s="11"/>
      <c r="BS27" s="11"/>
      <c r="BT27" s="116"/>
      <c r="BU27" s="64" t="s">
        <v>120</v>
      </c>
      <c r="BV27" s="101"/>
      <c r="BW27" s="101"/>
      <c r="BX27" s="101"/>
      <c r="BY27" s="101"/>
      <c r="BZ27" s="101"/>
      <c r="CA27" s="139"/>
      <c r="CB27" s="11"/>
      <c r="CC27" s="11"/>
      <c r="CD27" s="116"/>
      <c r="CE27" s="64" t="s">
        <v>120</v>
      </c>
      <c r="CF27" s="101"/>
      <c r="CG27" s="101"/>
      <c r="CH27" s="101"/>
      <c r="CI27" s="101"/>
      <c r="CJ27" s="101"/>
      <c r="CK27" s="139"/>
      <c r="CL27" s="11"/>
      <c r="CM27" s="11"/>
      <c r="CN27" s="116"/>
      <c r="CO27" s="64" t="s">
        <v>120</v>
      </c>
      <c r="CP27" s="52" t="s">
        <v>182</v>
      </c>
      <c r="CQ27" s="52"/>
      <c r="CR27" s="52"/>
      <c r="CS27" s="52"/>
      <c r="CT27" s="52" t="s">
        <v>182</v>
      </c>
      <c r="CU27" s="97" t="s">
        <v>182</v>
      </c>
      <c r="CV27" s="11"/>
      <c r="CW27" s="11"/>
      <c r="CX27" s="116"/>
      <c r="CY27" s="64" t="s">
        <v>120</v>
      </c>
      <c r="CZ27" s="52" t="s">
        <v>182</v>
      </c>
      <c r="DA27" s="52"/>
      <c r="DB27" s="52"/>
      <c r="DC27" s="52"/>
      <c r="DD27" s="52" t="s">
        <v>182</v>
      </c>
      <c r="DE27" s="97" t="s">
        <v>182</v>
      </c>
      <c r="DF27" s="11"/>
      <c r="DG27" s="11"/>
      <c r="DH27" s="116"/>
      <c r="DI27" s="64" t="s">
        <v>120</v>
      </c>
      <c r="DJ27" s="52" t="s">
        <v>182</v>
      </c>
      <c r="DK27" s="52"/>
      <c r="DL27" s="52"/>
      <c r="DM27" s="52"/>
      <c r="DN27" s="52" t="s">
        <v>182</v>
      </c>
      <c r="DO27" s="97" t="s">
        <v>182</v>
      </c>
      <c r="DP27" s="11"/>
      <c r="DQ27" s="11"/>
      <c r="DR27" s="124"/>
      <c r="EB27" s="124"/>
      <c r="EL27" s="124"/>
      <c r="EV27" s="124"/>
      <c r="FF27" s="124"/>
      <c r="FP27" s="124"/>
      <c r="FZ27" s="124"/>
      <c r="GJ27" s="124"/>
      <c r="GT27" s="124"/>
      <c r="HD27" s="124"/>
      <c r="HN27" s="124"/>
      <c r="HX27" s="124"/>
    </row>
    <row xmlns:x14ac="http://schemas.microsoft.com/office/spreadsheetml/2009/9/ac" r="28" s="2" customFormat="true" ht="15.75" customHeight="true" x14ac:dyDescent="0.25">
      <c r="A28" s="377" t="str">
        <f ca="true">IF(ISBLANK('Data Summary'!A30),"",'Data Summary'!A30)</f>
        <v/>
      </c>
      <c r="B28" s="116"/>
      <c r="C28" s="64" t="s">
        <v>102</v>
      </c>
      <c r="D28" s="52" t="s">
        <v>182</v>
      </c>
      <c r="E28" s="52"/>
      <c r="F28" s="52"/>
      <c r="G28" s="52"/>
      <c r="H28" s="52" t="s">
        <v>182</v>
      </c>
      <c r="I28" s="97" t="s">
        <v>182</v>
      </c>
      <c r="J28" s="11"/>
      <c r="K28" s="11"/>
      <c r="L28" s="116"/>
      <c r="M28" s="64" t="s">
        <v>102</v>
      </c>
      <c r="N28" s="52" t="s">
        <v>182</v>
      </c>
      <c r="O28" s="52"/>
      <c r="P28" s="52"/>
      <c r="Q28" s="52"/>
      <c r="R28" s="52" t="s">
        <v>182</v>
      </c>
      <c r="S28" s="97" t="s">
        <v>182</v>
      </c>
      <c r="T28" s="11"/>
      <c r="U28" s="11"/>
      <c r="V28" s="116"/>
      <c r="W28" s="64" t="s">
        <v>102</v>
      </c>
      <c r="X28" s="52" t="s">
        <v>182</v>
      </c>
      <c r="Y28" s="52"/>
      <c r="Z28" s="52"/>
      <c r="AA28" s="52"/>
      <c r="AB28" s="52" t="s">
        <v>182</v>
      </c>
      <c r="AC28" s="97" t="s">
        <v>182</v>
      </c>
      <c r="AD28" s="11"/>
      <c r="AE28" s="11"/>
      <c r="AF28" s="116"/>
      <c r="AG28" s="64" t="s">
        <v>102</v>
      </c>
      <c r="AH28" s="52" t="s">
        <v>182</v>
      </c>
      <c r="AI28" s="52"/>
      <c r="AJ28" s="52"/>
      <c r="AK28" s="52"/>
      <c r="AL28" s="52" t="s">
        <v>182</v>
      </c>
      <c r="AM28" s="97" t="s">
        <v>182</v>
      </c>
      <c r="AN28" s="11"/>
      <c r="AO28" s="11"/>
      <c r="AP28" s="116"/>
      <c r="AQ28" s="64" t="s">
        <v>102</v>
      </c>
      <c r="AR28" s="52" t="s">
        <v>182</v>
      </c>
      <c r="AS28" s="52"/>
      <c r="AT28" s="52"/>
      <c r="AU28" s="52"/>
      <c r="AV28" s="52" t="s">
        <v>182</v>
      </c>
      <c r="AW28" s="97" t="s">
        <v>182</v>
      </c>
      <c r="AX28" s="11"/>
      <c r="AY28" s="11"/>
      <c r="AZ28" s="116"/>
      <c r="BA28" s="64" t="s">
        <v>102</v>
      </c>
      <c r="BB28" s="52" t="s">
        <v>182</v>
      </c>
      <c r="BC28" s="52"/>
      <c r="BD28" s="52"/>
      <c r="BE28" s="52"/>
      <c r="BF28" s="52" t="s">
        <v>182</v>
      </c>
      <c r="BG28" s="97" t="s">
        <v>182</v>
      </c>
      <c r="BH28" s="11"/>
      <c r="BI28" s="11"/>
      <c r="BJ28" s="116"/>
      <c r="BK28" s="64" t="s">
        <v>102</v>
      </c>
      <c r="BL28" s="52" t="s">
        <v>182</v>
      </c>
      <c r="BM28" s="52"/>
      <c r="BN28" s="52"/>
      <c r="BO28" s="52"/>
      <c r="BP28" s="52" t="s">
        <v>182</v>
      </c>
      <c r="BQ28" s="97" t="s">
        <v>182</v>
      </c>
      <c r="BR28" s="11"/>
      <c r="BS28" s="11"/>
      <c r="BT28" s="116"/>
      <c r="BU28" s="64" t="s">
        <v>102</v>
      </c>
      <c r="BV28" s="52" t="s">
        <v>182</v>
      </c>
      <c r="BW28" s="52"/>
      <c r="BX28" s="52"/>
      <c r="BY28" s="52"/>
      <c r="BZ28" s="52"/>
      <c r="CA28" s="97"/>
      <c r="CB28" s="11"/>
      <c r="CC28" s="11"/>
      <c r="CD28" s="116"/>
      <c r="CE28" s="64" t="s">
        <v>102</v>
      </c>
      <c r="CF28" s="52" t="s">
        <v>182</v>
      </c>
      <c r="CG28" s="52"/>
      <c r="CH28" s="52"/>
      <c r="CI28" s="52"/>
      <c r="CJ28" s="52" t="s">
        <v>182</v>
      </c>
      <c r="CK28" s="97" t="s">
        <v>182</v>
      </c>
      <c r="CL28" s="11"/>
      <c r="CM28" s="11"/>
      <c r="CN28" s="116"/>
      <c r="CO28" s="64" t="s">
        <v>102</v>
      </c>
      <c r="CP28" s="52" t="s">
        <v>182</v>
      </c>
      <c r="CQ28" s="52"/>
      <c r="CR28" s="52"/>
      <c r="CS28" s="52"/>
      <c r="CT28" s="52" t="s">
        <v>182</v>
      </c>
      <c r="CU28" s="97" t="s">
        <v>182</v>
      </c>
      <c r="CV28" s="11"/>
      <c r="CW28" s="11"/>
      <c r="CX28" s="116"/>
      <c r="CY28" s="64" t="s">
        <v>102</v>
      </c>
      <c r="CZ28" s="52" t="s">
        <v>182</v>
      </c>
      <c r="DA28" s="52"/>
      <c r="DB28" s="52"/>
      <c r="DC28" s="52"/>
      <c r="DD28" s="52" t="s">
        <v>182</v>
      </c>
      <c r="DE28" s="97" t="s">
        <v>182</v>
      </c>
      <c r="DF28" s="11"/>
      <c r="DG28" s="11"/>
      <c r="DH28" s="116"/>
      <c r="DI28" s="64" t="s">
        <v>102</v>
      </c>
      <c r="DJ28" s="52" t="s">
        <v>182</v>
      </c>
      <c r="DK28" s="52"/>
      <c r="DL28" s="52"/>
      <c r="DM28" s="52"/>
      <c r="DN28" s="52" t="s">
        <v>182</v>
      </c>
      <c r="DO28" s="97" t="s">
        <v>182</v>
      </c>
      <c r="DP28" s="11"/>
      <c r="DQ28" s="11"/>
      <c r="DR28" s="124"/>
      <c r="EB28" s="124"/>
      <c r="EL28" s="124"/>
      <c r="EV28" s="124"/>
      <c r="FF28" s="124"/>
      <c r="FP28" s="124"/>
      <c r="FZ28" s="124"/>
      <c r="GJ28" s="124"/>
      <c r="GT28" s="124"/>
      <c r="HD28" s="124"/>
      <c r="HN28" s="124"/>
      <c r="HX28" s="124"/>
    </row>
    <row xmlns:x14ac="http://schemas.microsoft.com/office/spreadsheetml/2009/9/ac" r="29" ht="15.75" customHeight="true" x14ac:dyDescent="0.25">
      <c r="A29" s="377" t="str">
        <f ca="true">IF(ISBLANK('Data Summary'!A31),"",'Data Summary'!A31)</f>
        <v/>
      </c>
      <c r="B29" s="116"/>
      <c r="C29" s="64" t="s">
        <v>160</v>
      </c>
      <c r="D29" s="52"/>
      <c r="E29" s="52"/>
      <c r="F29" s="52"/>
      <c r="G29" s="52"/>
      <c r="H29" s="52"/>
      <c r="I29" s="97"/>
      <c r="J29" s="11"/>
      <c r="K29" s="11"/>
      <c r="L29" s="116"/>
      <c r="M29" s="64" t="s">
        <v>160</v>
      </c>
      <c r="N29" s="52"/>
      <c r="O29" s="52"/>
      <c r="P29" s="52"/>
      <c r="Q29" s="52"/>
      <c r="R29" s="52"/>
      <c r="S29" s="97"/>
      <c r="T29" s="11"/>
      <c r="U29" s="11"/>
      <c r="V29" s="116"/>
      <c r="W29" s="64" t="s">
        <v>160</v>
      </c>
      <c r="X29" s="52"/>
      <c r="Y29" s="52"/>
      <c r="Z29" s="52"/>
      <c r="AA29" s="52"/>
      <c r="AB29" s="52"/>
      <c r="AC29" s="97"/>
      <c r="AD29" s="11"/>
      <c r="AE29" s="11"/>
      <c r="AF29" s="116"/>
      <c r="AG29" s="64" t="s">
        <v>160</v>
      </c>
      <c r="AH29" s="52"/>
      <c r="AI29" s="52"/>
      <c r="AJ29" s="52"/>
      <c r="AK29" s="52"/>
      <c r="AL29" s="52"/>
      <c r="AM29" s="97"/>
      <c r="AN29" s="11"/>
      <c r="AO29" s="11"/>
      <c r="AP29" s="116"/>
      <c r="AQ29" s="64" t="s">
        <v>160</v>
      </c>
      <c r="AR29" s="52"/>
      <c r="AS29" s="52"/>
      <c r="AT29" s="52"/>
      <c r="AU29" s="52"/>
      <c r="AV29" s="52"/>
      <c r="AW29" s="97"/>
      <c r="AX29" s="11"/>
      <c r="AY29" s="11"/>
      <c r="AZ29" s="116"/>
      <c r="BA29" s="64" t="s">
        <v>160</v>
      </c>
      <c r="BB29" s="52"/>
      <c r="BC29" s="52"/>
      <c r="BD29" s="52"/>
      <c r="BE29" s="52"/>
      <c r="BF29" s="52"/>
      <c r="BG29" s="97"/>
      <c r="BH29" s="11"/>
      <c r="BI29" s="11"/>
      <c r="BJ29" s="116"/>
      <c r="BK29" s="64" t="s">
        <v>160</v>
      </c>
      <c r="BL29" s="52"/>
      <c r="BM29" s="52"/>
      <c r="BN29" s="52"/>
      <c r="BO29" s="52"/>
      <c r="BP29" s="52"/>
      <c r="BQ29" s="97"/>
      <c r="BR29" s="11"/>
      <c r="BS29" s="11"/>
      <c r="BT29" s="116"/>
      <c r="BU29" s="64" t="s">
        <v>160</v>
      </c>
      <c r="BV29" s="52"/>
      <c r="BW29" s="52"/>
      <c r="BX29" s="52"/>
      <c r="BY29" s="52"/>
      <c r="BZ29" s="52"/>
      <c r="CA29" s="97"/>
      <c r="CB29" s="11"/>
      <c r="CC29" s="11"/>
      <c r="CD29" s="116"/>
      <c r="CE29" s="64" t="s">
        <v>160</v>
      </c>
      <c r="CF29" s="52"/>
      <c r="CG29" s="52"/>
      <c r="CH29" s="52"/>
      <c r="CI29" s="52"/>
      <c r="CJ29" s="52"/>
      <c r="CK29" s="97"/>
      <c r="CL29" s="11"/>
      <c r="CM29" s="11"/>
      <c r="CN29" s="116"/>
      <c r="CO29" s="64" t="s">
        <v>160</v>
      </c>
      <c r="CP29" s="52"/>
      <c r="CQ29" s="52"/>
      <c r="CR29" s="52"/>
      <c r="CS29" s="52"/>
      <c r="CT29" s="52"/>
      <c r="CU29" s="97"/>
      <c r="CV29" s="11"/>
      <c r="CW29" s="11"/>
      <c r="CX29" s="116"/>
      <c r="CY29" s="64" t="s">
        <v>160</v>
      </c>
      <c r="CZ29" s="52"/>
      <c r="DA29" s="52"/>
      <c r="DB29" s="52"/>
      <c r="DC29" s="52"/>
      <c r="DD29" s="52"/>
      <c r="DE29" s="97"/>
      <c r="DF29" s="11"/>
      <c r="DG29" s="11"/>
      <c r="DH29" s="116"/>
      <c r="DI29" s="64" t="s">
        <v>160</v>
      </c>
      <c r="DJ29" s="52"/>
      <c r="DK29" s="52"/>
      <c r="DL29" s="52"/>
      <c r="DM29" s="52"/>
      <c r="DN29" s="52"/>
      <c r="DO29" s="97"/>
      <c r="DP29" s="11"/>
      <c r="DQ29" s="11"/>
    </row>
    <row xmlns:x14ac="http://schemas.microsoft.com/office/spreadsheetml/2009/9/ac" r="30" ht="15.75" customHeight="true" x14ac:dyDescent="0.25">
      <c r="A30" s="377" t="str">
        <f ca="true">IF(ISBLANK('Data Summary'!A32),"",'Data Summary'!A32)</f>
        <v/>
      </c>
      <c r="B30" s="117"/>
      <c r="C30" s="12" t="s">
        <v>23</v>
      </c>
      <c r="D30" s="72"/>
      <c r="E30" s="72"/>
      <c r="F30" s="72"/>
      <c r="G30" s="72"/>
      <c r="H30" s="72">
        <f>H31</f>
        <v>91</v>
      </c>
      <c r="I30" s="73">
        <f>I31</f>
        <v>40</v>
      </c>
      <c r="J30" s="11"/>
      <c r="K30" s="11"/>
      <c r="L30" s="117"/>
      <c r="M30" s="12" t="s">
        <v>23</v>
      </c>
      <c r="N30" s="70"/>
      <c r="O30" s="70"/>
      <c r="P30" s="70"/>
      <c r="Q30" s="71"/>
      <c r="R30" s="72">
        <f>R31</f>
        <v>91</v>
      </c>
      <c r="S30" s="73">
        <f>S31</f>
        <v>40</v>
      </c>
      <c r="T30" s="11"/>
      <c r="U30" s="11"/>
      <c r="V30" s="117"/>
      <c r="W30" s="12" t="s">
        <v>23</v>
      </c>
      <c r="X30" s="70"/>
      <c r="Y30" s="70"/>
      <c r="Z30" s="70"/>
      <c r="AA30" s="71"/>
      <c r="AB30" s="72">
        <v>91</v>
      </c>
      <c r="AC30" s="73">
        <v>40</v>
      </c>
      <c r="AD30" s="11"/>
      <c r="AE30" s="11"/>
      <c r="AF30" s="117"/>
      <c r="AG30" s="12" t="s">
        <v>23</v>
      </c>
      <c r="AH30" s="70"/>
      <c r="AI30" s="70"/>
      <c r="AJ30" s="70"/>
      <c r="AK30" s="71"/>
      <c r="AL30" s="72">
        <v>90</v>
      </c>
      <c r="AM30" s="73">
        <f>9+24+8</f>
        <v>41</v>
      </c>
      <c r="AN30" s="11"/>
      <c r="AO30" s="11"/>
      <c r="AP30" s="117"/>
      <c r="AQ30" s="12" t="s">
        <v>23</v>
      </c>
      <c r="AR30" s="70"/>
      <c r="AS30" s="70"/>
      <c r="AT30" s="70"/>
      <c r="AU30" s="71"/>
      <c r="AV30" s="72">
        <v>91</v>
      </c>
      <c r="AW30" s="73">
        <v>40</v>
      </c>
      <c r="AX30" s="11"/>
      <c r="AY30" s="11"/>
      <c r="AZ30" s="117"/>
      <c r="BA30" s="12" t="s">
        <v>23</v>
      </c>
      <c r="BB30" s="70"/>
      <c r="BC30" s="70"/>
      <c r="BD30" s="70"/>
      <c r="BE30" s="71"/>
      <c r="BF30" s="72">
        <v>94</v>
      </c>
      <c r="BG30" s="73">
        <f>9+24+8</f>
        <v>41</v>
      </c>
      <c r="BH30" s="11"/>
      <c r="BI30" s="11"/>
      <c r="BJ30" s="117"/>
      <c r="BK30" s="12" t="s">
        <v>23</v>
      </c>
      <c r="BL30" s="70"/>
      <c r="BM30" s="70"/>
      <c r="BN30" s="70"/>
      <c r="BO30" s="71"/>
      <c r="BP30" s="72"/>
      <c r="BQ30" s="73"/>
      <c r="BR30" s="11"/>
      <c r="BS30" s="11"/>
      <c r="BT30" s="117"/>
      <c r="BU30" s="12" t="s">
        <v>23</v>
      </c>
      <c r="BV30" s="70">
        <v>136</v>
      </c>
      <c r="BW30" s="70"/>
      <c r="BX30" s="70"/>
      <c r="BY30" s="71"/>
      <c r="BZ30" s="72"/>
      <c r="CA30" s="73"/>
      <c r="CB30" s="11"/>
      <c r="CC30" s="11"/>
      <c r="CD30" s="117"/>
      <c r="CE30" s="12" t="s">
        <v>23</v>
      </c>
      <c r="CF30" s="70"/>
      <c r="CG30" s="70"/>
      <c r="CH30" s="70"/>
      <c r="CI30" s="71"/>
      <c r="CJ30" s="72"/>
      <c r="CK30" s="73"/>
      <c r="CL30" s="11"/>
      <c r="CM30" s="11"/>
      <c r="CN30" s="117"/>
      <c r="CO30" s="12" t="s">
        <v>23</v>
      </c>
      <c r="CP30" s="70"/>
      <c r="CQ30" s="70"/>
      <c r="CR30" s="70"/>
      <c r="CS30" s="71"/>
      <c r="CT30" s="72"/>
      <c r="CU30" s="73"/>
      <c r="CV30" s="11"/>
      <c r="CW30" s="11"/>
      <c r="CX30" s="117"/>
      <c r="CY30" s="12" t="s">
        <v>23</v>
      </c>
      <c r="CZ30" s="70"/>
      <c r="DA30" s="70"/>
      <c r="DB30" s="70"/>
      <c r="DC30" s="71"/>
      <c r="DD30" s="72"/>
      <c r="DE30" s="73"/>
      <c r="DF30" s="11"/>
      <c r="DG30" s="11"/>
      <c r="DH30" s="117"/>
      <c r="DI30" s="12" t="s">
        <v>23</v>
      </c>
      <c r="DJ30" s="70"/>
      <c r="DK30" s="70"/>
      <c r="DL30" s="70"/>
      <c r="DM30" s="71"/>
      <c r="DN30" s="72"/>
      <c r="DO30" s="73"/>
      <c r="DP30" s="11"/>
      <c r="DQ30" s="11"/>
    </row>
    <row xmlns:x14ac="http://schemas.microsoft.com/office/spreadsheetml/2009/9/ac" r="31" s="3" customFormat="true" ht="16.5" thickBot="true" x14ac:dyDescent="0.3">
      <c r="A31" s="377" t="str">
        <f ca="true">IF(ISBLANK('Data Summary'!A33),"",'Data Summary'!A33)</f>
        <v/>
      </c>
      <c r="B31" s="118"/>
      <c r="C31" s="74" t="s">
        <v>20</v>
      </c>
      <c r="D31" s="75">
        <v>131</v>
      </c>
      <c r="E31" s="75">
        <v>11</v>
      </c>
      <c r="F31" s="75">
        <v>80</v>
      </c>
      <c r="G31" s="75"/>
      <c r="H31" s="75">
        <v>91</v>
      </c>
      <c r="I31" s="76">
        <v>40</v>
      </c>
      <c r="J31" s="11"/>
      <c r="K31" s="11"/>
      <c r="L31" s="118"/>
      <c r="M31" s="74" t="s">
        <v>20</v>
      </c>
      <c r="N31" s="75">
        <v>131</v>
      </c>
      <c r="O31" s="75">
        <v>11</v>
      </c>
      <c r="P31" s="75">
        <v>80</v>
      </c>
      <c r="Q31" s="75"/>
      <c r="R31" s="75">
        <v>91</v>
      </c>
      <c r="S31" s="76">
        <v>40</v>
      </c>
      <c r="T31" s="11"/>
      <c r="U31" s="11"/>
      <c r="V31" s="118"/>
      <c r="W31" s="74" t="s">
        <v>20</v>
      </c>
      <c r="X31" s="75">
        <v>131</v>
      </c>
      <c r="Y31" s="75">
        <v>80</v>
      </c>
      <c r="Z31" s="75">
        <v>11</v>
      </c>
      <c r="AA31" s="75"/>
      <c r="AB31" s="75">
        <v>91</v>
      </c>
      <c r="AC31" s="76">
        <v>40</v>
      </c>
      <c r="AD31" s="11"/>
      <c r="AE31" s="11"/>
      <c r="AF31" s="118"/>
      <c r="AG31" s="74" t="s">
        <v>20</v>
      </c>
      <c r="AH31" s="75">
        <v>131</v>
      </c>
      <c r="AI31" s="75"/>
      <c r="AJ31" s="75"/>
      <c r="AK31" s="75"/>
      <c r="AL31" s="75">
        <v>90</v>
      </c>
      <c r="AM31" s="76">
        <v>41</v>
      </c>
      <c r="AN31" s="11"/>
      <c r="AO31" s="11"/>
      <c r="AP31" s="118"/>
      <c r="AQ31" s="74" t="s">
        <v>20</v>
      </c>
      <c r="AR31" s="75">
        <v>131</v>
      </c>
      <c r="AS31" s="75">
        <v>7</v>
      </c>
      <c r="AT31" s="75">
        <v>73</v>
      </c>
      <c r="AU31" s="75"/>
      <c r="AV31" s="75">
        <v>91</v>
      </c>
      <c r="AW31" s="76">
        <v>40</v>
      </c>
      <c r="AX31" s="11"/>
      <c r="AY31" s="11"/>
      <c r="AZ31" s="118"/>
      <c r="BA31" s="74" t="s">
        <v>20</v>
      </c>
      <c r="BB31" s="75">
        <f>SUM(BF31:BG31)</f>
        <v>134</v>
      </c>
      <c r="BC31" s="75"/>
      <c r="BD31" s="75"/>
      <c r="BE31" s="75"/>
      <c r="BF31" s="75">
        <v>93</v>
      </c>
      <c r="BG31" s="76">
        <v>41</v>
      </c>
      <c r="BH31" s="11"/>
      <c r="BI31" s="11"/>
      <c r="BJ31" s="118"/>
      <c r="BK31" s="74" t="s">
        <v>20</v>
      </c>
      <c r="BL31" s="75">
        <f>SUM(BP31:BQ31)</f>
        <v>136</v>
      </c>
      <c r="BM31" s="75"/>
      <c r="BN31" s="75"/>
      <c r="BO31" s="75"/>
      <c r="BP31" s="75">
        <v>94</v>
      </c>
      <c r="BQ31" s="76">
        <f>24+9+9</f>
        <v>42</v>
      </c>
      <c r="BR31" s="11"/>
      <c r="BS31" s="11"/>
      <c r="BT31" s="118"/>
      <c r="BU31" s="74" t="s">
        <v>20</v>
      </c>
      <c r="BV31" s="75">
        <f>136-7</f>
        <v>129</v>
      </c>
      <c r="BW31" s="75"/>
      <c r="BX31" s="75"/>
      <c r="BY31" s="75"/>
      <c r="BZ31" s="75"/>
      <c r="CA31" s="76"/>
      <c r="CB31" s="11"/>
      <c r="CC31" s="11"/>
      <c r="CD31" s="118"/>
      <c r="CE31" s="74" t="s">
        <v>20</v>
      </c>
      <c r="CF31" s="75"/>
      <c r="CG31" s="75"/>
      <c r="CH31" s="75"/>
      <c r="CI31" s="75"/>
      <c r="CJ31" s="75"/>
      <c r="CK31" s="76"/>
      <c r="CL31" s="11"/>
      <c r="CM31" s="11"/>
      <c r="CN31" s="118"/>
      <c r="CO31" s="74" t="s">
        <v>20</v>
      </c>
      <c r="CP31" s="75">
        <v>122</v>
      </c>
      <c r="CQ31" s="75" t="s">
        <v>289</v>
      </c>
      <c r="CR31" s="75" t="s">
        <v>289</v>
      </c>
      <c r="CS31" s="75" t="s">
        <v>289</v>
      </c>
      <c r="CT31" s="75">
        <v>81</v>
      </c>
      <c r="CU31" s="76">
        <v>41</v>
      </c>
      <c r="CV31" s="11"/>
      <c r="CW31" s="11"/>
      <c r="CX31" s="118"/>
      <c r="CY31" s="74" t="s">
        <v>20</v>
      </c>
      <c r="CZ31" s="75">
        <v>107</v>
      </c>
      <c r="DA31" s="75" t="s">
        <v>289</v>
      </c>
      <c r="DB31" s="75" t="s">
        <v>289</v>
      </c>
      <c r="DC31" s="75" t="s">
        <v>289</v>
      </c>
      <c r="DD31" s="75">
        <v>72</v>
      </c>
      <c r="DE31" s="76">
        <v>35</v>
      </c>
      <c r="DF31" s="11"/>
      <c r="DG31" s="11"/>
      <c r="DH31" s="118"/>
      <c r="DI31" s="74" t="s">
        <v>20</v>
      </c>
      <c r="DJ31" s="75">
        <v>138</v>
      </c>
      <c r="DK31" s="75" t="s">
        <v>289</v>
      </c>
      <c r="DL31" s="75" t="s">
        <v>289</v>
      </c>
      <c r="DM31" s="75" t="s">
        <v>289</v>
      </c>
      <c r="DN31" s="75">
        <v>95</v>
      </c>
      <c r="DO31" s="76">
        <v>43</v>
      </c>
      <c r="DP31" s="11"/>
      <c r="DQ31" s="11"/>
      <c r="DR31" s="119"/>
      <c r="EB31" s="119"/>
      <c r="EL31" s="119"/>
      <c r="EV31" s="119"/>
      <c r="FF31" s="119"/>
      <c r="FP31" s="119"/>
      <c r="FZ31" s="119"/>
      <c r="GJ31" s="119"/>
      <c r="GT31" s="119"/>
      <c r="HD31" s="119"/>
      <c r="HN31" s="119"/>
      <c r="HX31" s="119"/>
    </row>
    <row xmlns:x14ac="http://schemas.microsoft.com/office/spreadsheetml/2009/9/ac" r="32" s="3" customFormat="true" x14ac:dyDescent="0.25">
      <c r="A32" s="377" t="str">
        <f ca="true">IF(ISBLANK('Data Summary'!A34),"",'Data Summary'!A34)</f>
        <v/>
      </c>
      <c r="B32" s="119"/>
      <c r="L32" s="119"/>
      <c r="V32" s="119"/>
      <c r="AF32" s="119"/>
      <c r="AP32" s="119"/>
      <c r="AZ32" s="119"/>
      <c r="BA32" s="119"/>
      <c r="BJ32" s="119"/>
      <c r="BT32" s="119"/>
      <c r="CD32" s="119"/>
      <c r="CN32" s="119"/>
      <c r="CX32" s="119"/>
      <c r="DH32" s="119"/>
      <c r="DR32" s="119"/>
      <c r="EB32" s="119"/>
      <c r="EL32" s="119"/>
      <c r="EV32" s="119"/>
      <c r="FF32" s="119"/>
      <c r="FP32" s="119"/>
      <c r="FZ32" s="119"/>
      <c r="GJ32" s="119"/>
      <c r="GT32" s="119"/>
      <c r="HD32" s="119"/>
      <c r="HN32" s="119"/>
      <c r="HX32" s="119"/>
    </row>
    <row xmlns:x14ac="http://schemas.microsoft.com/office/spreadsheetml/2009/9/ac" r="33" s="3" customFormat="true" x14ac:dyDescent="0.25">
      <c r="A33" s="377" t="str">
        <f ca="true">IF(ISBLANK('Data Summary'!A35),"",'Data Summary'!A35)</f>
        <v/>
      </c>
      <c r="B33" s="119"/>
      <c r="L33" s="119"/>
      <c r="V33" s="119"/>
      <c r="AF33" s="119"/>
      <c r="AP33" s="119"/>
      <c r="AZ33" s="119"/>
      <c r="BA33" s="119"/>
      <c r="BJ33" s="119"/>
      <c r="BT33" s="119"/>
      <c r="CD33" s="119"/>
      <c r="CN33" s="119"/>
      <c r="CX33" s="119"/>
      <c r="DH33" s="119"/>
      <c r="DR33" s="119"/>
      <c r="EB33" s="119"/>
      <c r="EL33" s="119"/>
      <c r="EV33" s="119"/>
      <c r="FF33" s="119"/>
      <c r="FP33" s="119"/>
      <c r="FZ33" s="119"/>
      <c r="GJ33" s="119"/>
      <c r="GT33" s="119"/>
      <c r="HD33" s="119"/>
      <c r="HN33" s="119"/>
      <c r="HX33" s="119"/>
    </row>
    <row xmlns:x14ac="http://schemas.microsoft.com/office/spreadsheetml/2009/9/ac" r="34" s="3" customFormat="true" x14ac:dyDescent="0.25">
      <c r="A34" s="377" t="str">
        <f ca="true">IF(ISBLANK('Data Summary'!A36),"",'Data Summary'!A36)</f>
        <v/>
      </c>
      <c r="B34" s="119"/>
      <c r="L34" s="119"/>
      <c r="V34" s="119"/>
      <c r="AF34" s="119"/>
      <c r="AP34" s="119"/>
      <c r="AZ34" s="119"/>
      <c r="BA34" s="119"/>
      <c r="BJ34" s="119"/>
      <c r="BT34" s="119"/>
      <c r="CD34" s="119"/>
      <c r="CN34" s="119"/>
      <c r="CX34" s="119"/>
      <c r="DH34" s="119"/>
      <c r="DR34" s="119"/>
      <c r="EB34" s="119"/>
      <c r="EL34" s="119"/>
      <c r="EV34" s="119"/>
      <c r="FF34" s="119"/>
      <c r="FP34" s="119"/>
      <c r="FZ34" s="119"/>
      <c r="GJ34" s="119"/>
      <c r="GT34" s="119"/>
      <c r="HD34" s="119"/>
      <c r="HN34" s="119"/>
      <c r="HX34" s="119"/>
    </row>
    <row xmlns:x14ac="http://schemas.microsoft.com/office/spreadsheetml/2009/9/ac" r="35" s="3" customFormat="true" x14ac:dyDescent="0.25">
      <c r="A35" s="377" t="str">
        <f ca="true">IF(ISBLANK('Data Summary'!A37),"",'Data Summary'!A37)</f>
        <v/>
      </c>
      <c r="B35" s="119"/>
      <c r="L35" s="119"/>
      <c r="V35" s="119"/>
      <c r="AF35" s="119"/>
      <c r="AP35" s="119"/>
      <c r="AZ35" s="119"/>
      <c r="BA35" s="119"/>
      <c r="BJ35" s="119"/>
      <c r="BT35" s="119"/>
      <c r="CD35" s="119"/>
      <c r="CN35" s="119"/>
      <c r="CX35" s="119"/>
      <c r="DH35" s="119"/>
      <c r="DR35" s="119"/>
      <c r="EB35" s="119"/>
      <c r="EL35" s="119"/>
      <c r="EV35" s="119"/>
      <c r="FF35" s="119"/>
      <c r="FP35" s="119"/>
      <c r="FZ35" s="119"/>
      <c r="GJ35" s="119"/>
      <c r="GT35" s="119"/>
      <c r="HD35" s="119"/>
      <c r="HN35" s="119"/>
      <c r="HX35" s="119"/>
    </row>
    <row xmlns:x14ac="http://schemas.microsoft.com/office/spreadsheetml/2009/9/ac" r="36" s="3" customFormat="true" x14ac:dyDescent="0.25">
      <c r="A36" s="377" t="str">
        <f ca="true">IF(ISBLANK('Data Summary'!A38),"",'Data Summary'!A38)</f>
        <v/>
      </c>
      <c r="B36" s="119"/>
      <c r="L36" s="119"/>
      <c r="V36" s="119"/>
      <c r="AF36" s="119"/>
      <c r="AP36" s="119"/>
      <c r="AZ36" s="119"/>
      <c r="BA36" s="119"/>
      <c r="BJ36" s="119"/>
      <c r="BT36" s="119"/>
      <c r="CD36" s="119"/>
      <c r="CN36" s="119"/>
      <c r="CX36" s="119"/>
      <c r="DH36" s="119"/>
      <c r="DR36" s="119"/>
      <c r="EB36" s="119"/>
      <c r="EL36" s="119"/>
      <c r="EV36" s="119"/>
      <c r="FF36" s="119"/>
      <c r="FP36" s="119"/>
      <c r="FZ36" s="119"/>
      <c r="GJ36" s="119"/>
      <c r="GT36" s="119"/>
      <c r="HD36" s="119"/>
      <c r="HN36" s="119"/>
      <c r="HX36" s="119"/>
    </row>
    <row xmlns:x14ac="http://schemas.microsoft.com/office/spreadsheetml/2009/9/ac" r="37" s="3" customFormat="true" x14ac:dyDescent="0.25">
      <c r="A37" s="377" t="str">
        <f ca="true">IF(ISBLANK('Data Summary'!A39),"",'Data Summary'!A39)</f>
        <v/>
      </c>
      <c r="B37" s="119"/>
      <c r="L37" s="119"/>
      <c r="V37" s="119"/>
      <c r="AF37" s="119"/>
      <c r="AP37" s="119"/>
      <c r="AZ37" s="119"/>
      <c r="BA37" s="119"/>
      <c r="BJ37" s="119"/>
      <c r="BT37" s="119"/>
      <c r="CD37" s="119"/>
      <c r="CN37" s="119"/>
      <c r="CX37" s="119"/>
      <c r="DH37" s="119"/>
      <c r="DR37" s="119"/>
      <c r="EB37" s="119"/>
      <c r="EL37" s="119"/>
      <c r="EV37" s="119"/>
      <c r="FF37" s="119"/>
      <c r="FP37" s="119"/>
      <c r="FZ37" s="119"/>
      <c r="GJ37" s="119"/>
      <c r="GT37" s="119"/>
      <c r="HD37" s="119"/>
      <c r="HN37" s="119"/>
      <c r="HX37" s="119"/>
    </row>
    <row xmlns:x14ac="http://schemas.microsoft.com/office/spreadsheetml/2009/9/ac" r="38" s="3" customFormat="true" x14ac:dyDescent="0.25">
      <c r="A38" s="377" t="str">
        <f ca="true">IF(ISBLANK('Data Summary'!A40),"",'Data Summary'!A40)</f>
        <v/>
      </c>
      <c r="B38" s="119"/>
      <c r="L38" s="119"/>
      <c r="V38" s="119"/>
      <c r="AF38" s="119"/>
      <c r="AP38" s="119"/>
      <c r="AZ38" s="119"/>
      <c r="BA38" s="119"/>
      <c r="BJ38" s="119"/>
      <c r="BT38" s="119"/>
      <c r="CD38" s="119"/>
      <c r="CN38" s="119"/>
      <c r="CX38" s="119"/>
      <c r="DH38" s="119"/>
      <c r="DR38" s="119"/>
      <c r="EB38" s="119"/>
      <c r="EL38" s="119"/>
      <c r="EV38" s="119"/>
      <c r="FF38" s="119"/>
      <c r="FP38" s="119"/>
      <c r="FZ38" s="119"/>
      <c r="GJ38" s="119"/>
      <c r="GT38" s="119"/>
      <c r="HD38" s="119"/>
      <c r="HN38" s="119"/>
      <c r="HX38" s="119"/>
    </row>
    <row xmlns:x14ac="http://schemas.microsoft.com/office/spreadsheetml/2009/9/ac" r="39" s="3" customFormat="true" x14ac:dyDescent="0.25">
      <c r="A39" s="377" t="str">
        <f ca="true">IF(ISBLANK('Data Summary'!A41),"",'Data Summary'!A41)</f>
        <v/>
      </c>
      <c r="B39" s="119"/>
      <c r="L39" s="119"/>
      <c r="V39" s="119"/>
      <c r="AF39" s="119"/>
      <c r="AP39" s="119"/>
      <c r="AZ39" s="119"/>
      <c r="BA39" s="119"/>
      <c r="BJ39" s="119"/>
      <c r="BT39" s="119"/>
      <c r="CD39" s="119"/>
      <c r="CN39" s="119"/>
      <c r="CX39" s="119"/>
      <c r="DH39" s="119"/>
      <c r="DR39" s="119"/>
      <c r="EB39" s="119"/>
      <c r="EL39" s="119"/>
      <c r="EV39" s="119"/>
      <c r="FF39" s="119"/>
      <c r="FP39" s="119"/>
      <c r="FZ39" s="119"/>
      <c r="GJ39" s="119"/>
      <c r="GT39" s="119"/>
      <c r="HD39" s="119"/>
      <c r="HN39" s="119"/>
      <c r="HX39" s="119"/>
    </row>
    <row xmlns:x14ac="http://schemas.microsoft.com/office/spreadsheetml/2009/9/ac" r="40" s="3" customFormat="true" x14ac:dyDescent="0.25">
      <c r="A40" s="377" t="str">
        <f ca="true">IF(ISBLANK('Data Summary'!A42),"",'Data Summary'!A42)</f>
        <v/>
      </c>
      <c r="B40" s="119"/>
      <c r="L40" s="119"/>
      <c r="V40" s="119"/>
      <c r="AF40" s="119"/>
      <c r="AP40" s="119"/>
      <c r="AZ40" s="119"/>
      <c r="BA40" s="119"/>
      <c r="BJ40" s="119"/>
      <c r="BT40" s="119"/>
      <c r="CD40" s="119"/>
      <c r="CN40" s="119"/>
      <c r="CX40" s="119"/>
      <c r="DH40" s="119"/>
      <c r="DR40" s="119"/>
      <c r="EB40" s="119"/>
      <c r="EL40" s="119"/>
      <c r="EV40" s="119"/>
      <c r="FF40" s="119"/>
      <c r="FP40" s="119"/>
      <c r="FZ40" s="119"/>
      <c r="GJ40" s="119"/>
      <c r="GT40" s="119"/>
      <c r="HD40" s="119"/>
      <c r="HN40" s="119"/>
      <c r="HX40" s="119"/>
    </row>
    <row xmlns:x14ac="http://schemas.microsoft.com/office/spreadsheetml/2009/9/ac" r="41" s="3" customFormat="true" x14ac:dyDescent="0.25">
      <c r="A41" s="377" t="str">
        <f ca="true">IF(ISBLANK('Data Summary'!A43),"",'Data Summary'!A43)</f>
        <v/>
      </c>
      <c r="B41" s="119"/>
      <c r="L41" s="119"/>
      <c r="V41" s="119"/>
      <c r="AF41" s="119"/>
      <c r="AP41" s="119"/>
      <c r="AZ41" s="119"/>
      <c r="BA41" s="119"/>
      <c r="BJ41" s="119"/>
      <c r="BT41" s="119"/>
      <c r="CD41" s="119"/>
      <c r="CN41" s="119"/>
      <c r="CX41" s="119"/>
      <c r="DH41" s="119"/>
      <c r="DR41" s="119"/>
      <c r="EB41" s="119"/>
      <c r="EL41" s="119"/>
      <c r="EV41" s="119"/>
      <c r="FF41" s="119"/>
      <c r="FP41" s="119"/>
      <c r="FZ41" s="119"/>
      <c r="GJ41" s="119"/>
      <c r="GT41" s="119"/>
      <c r="HD41" s="119"/>
      <c r="HN41" s="119"/>
      <c r="HX41" s="119"/>
    </row>
    <row xmlns:x14ac="http://schemas.microsoft.com/office/spreadsheetml/2009/9/ac" r="42" s="3" customFormat="true" x14ac:dyDescent="0.25">
      <c r="A42" s="377" t="str">
        <f ca="true">IF(ISBLANK('Data Summary'!A44),"",'Data Summary'!A44)</f>
        <v/>
      </c>
      <c r="B42" s="119"/>
      <c r="L42" s="119"/>
      <c r="V42" s="119"/>
      <c r="AF42" s="119"/>
      <c r="AP42" s="119"/>
      <c r="AZ42" s="119"/>
      <c r="BA42" s="119"/>
      <c r="BJ42" s="119"/>
      <c r="BT42" s="119"/>
      <c r="CD42" s="119"/>
      <c r="CN42" s="119"/>
      <c r="CX42" s="119"/>
      <c r="DH42" s="119"/>
      <c r="DR42" s="119"/>
      <c r="EB42" s="119"/>
      <c r="EL42" s="119"/>
      <c r="EV42" s="119"/>
      <c r="FF42" s="119"/>
      <c r="FP42" s="119"/>
      <c r="FZ42" s="119"/>
      <c r="GJ42" s="119"/>
      <c r="GT42" s="119"/>
      <c r="HD42" s="119"/>
      <c r="HN42" s="119"/>
      <c r="HX42" s="119"/>
    </row>
    <row xmlns:x14ac="http://schemas.microsoft.com/office/spreadsheetml/2009/9/ac" r="43" s="3" customFormat="true" x14ac:dyDescent="0.25">
      <c r="A43" s="377" t="str">
        <f ca="true">IF(ISBLANK('Data Summary'!A45),"",'Data Summary'!A45)</f>
        <v/>
      </c>
      <c r="B43" s="119"/>
      <c r="L43" s="119"/>
      <c r="V43" s="119"/>
      <c r="AF43" s="119"/>
      <c r="AP43" s="119"/>
      <c r="AZ43" s="119"/>
      <c r="BA43" s="119"/>
      <c r="BJ43" s="119"/>
      <c r="BT43" s="119"/>
      <c r="CD43" s="119"/>
      <c r="CN43" s="119"/>
      <c r="CX43" s="119"/>
      <c r="DH43" s="119"/>
      <c r="DR43" s="119"/>
      <c r="EB43" s="119"/>
      <c r="EL43" s="119"/>
      <c r="EV43" s="119"/>
      <c r="FF43" s="119"/>
      <c r="FP43" s="119"/>
      <c r="FZ43" s="119"/>
      <c r="GJ43" s="119"/>
      <c r="GT43" s="119"/>
      <c r="HD43" s="119"/>
      <c r="HN43" s="119"/>
      <c r="HX43" s="119"/>
    </row>
    <row xmlns:x14ac="http://schemas.microsoft.com/office/spreadsheetml/2009/9/ac" r="44" s="3" customFormat="true" x14ac:dyDescent="0.25">
      <c r="A44" s="377" t="str">
        <f ca="true">IF(ISBLANK('Data Summary'!A46),"",'Data Summary'!A46)</f>
        <v/>
      </c>
      <c r="B44" s="119"/>
      <c r="L44" s="119"/>
      <c r="V44" s="119"/>
      <c r="AF44" s="119"/>
      <c r="AP44" s="119"/>
      <c r="AZ44" s="119"/>
      <c r="BA44" s="119"/>
      <c r="BJ44" s="119"/>
      <c r="BT44" s="119"/>
      <c r="CD44" s="119"/>
      <c r="CN44" s="119"/>
      <c r="CX44" s="119"/>
      <c r="DH44" s="119"/>
      <c r="DR44" s="119"/>
      <c r="EB44" s="119"/>
      <c r="EL44" s="119"/>
      <c r="EV44" s="119"/>
      <c r="FF44" s="119"/>
      <c r="FP44" s="119"/>
      <c r="FZ44" s="119"/>
      <c r="GJ44" s="119"/>
      <c r="GT44" s="119"/>
      <c r="HD44" s="119"/>
      <c r="HN44" s="119"/>
      <c r="HX44" s="119"/>
    </row>
    <row xmlns:x14ac="http://schemas.microsoft.com/office/spreadsheetml/2009/9/ac" r="45" s="3" customFormat="true" x14ac:dyDescent="0.25">
      <c r="A45" s="377" t="str">
        <f ca="true">IF(ISBLANK('Data Summary'!A47),"",'Data Summary'!A47)</f>
        <v/>
      </c>
      <c r="B45" s="119"/>
      <c r="L45" s="119"/>
      <c r="V45" s="119"/>
      <c r="AF45" s="119"/>
      <c r="AP45" s="119"/>
      <c r="AZ45" s="119"/>
      <c r="BA45" s="119"/>
      <c r="BJ45" s="119"/>
      <c r="BT45" s="119"/>
      <c r="CD45" s="119"/>
      <c r="CN45" s="119"/>
      <c r="CX45" s="119"/>
      <c r="DH45" s="119"/>
      <c r="DR45" s="119"/>
      <c r="EB45" s="119"/>
      <c r="EL45" s="119"/>
      <c r="EV45" s="119"/>
      <c r="FF45" s="119"/>
      <c r="FP45" s="119"/>
      <c r="FZ45" s="119"/>
      <c r="GJ45" s="119"/>
      <c r="GT45" s="119"/>
      <c r="HD45" s="119"/>
      <c r="HN45" s="119"/>
      <c r="HX45" s="119"/>
    </row>
    <row xmlns:x14ac="http://schemas.microsoft.com/office/spreadsheetml/2009/9/ac" r="46" s="3" customFormat="true" x14ac:dyDescent="0.25">
      <c r="A46" s="377" t="str">
        <f ca="true">IF(ISBLANK('Data Summary'!A48),"",'Data Summary'!A48)</f>
        <v/>
      </c>
      <c r="B46" s="119"/>
      <c r="L46" s="119"/>
      <c r="V46" s="119"/>
      <c r="AF46" s="119"/>
      <c r="AP46" s="119"/>
      <c r="AZ46" s="119"/>
      <c r="BA46" s="119"/>
      <c r="BJ46" s="119"/>
      <c r="BT46" s="119"/>
      <c r="CD46" s="119"/>
      <c r="CN46" s="119"/>
      <c r="CX46" s="119"/>
      <c r="DH46" s="119"/>
      <c r="DR46" s="119"/>
      <c r="EB46" s="119"/>
      <c r="EL46" s="119"/>
      <c r="EV46" s="119"/>
      <c r="FF46" s="119"/>
      <c r="FP46" s="119"/>
      <c r="FZ46" s="119"/>
      <c r="GJ46" s="119"/>
      <c r="GT46" s="119"/>
      <c r="HD46" s="119"/>
      <c r="HN46" s="119"/>
      <c r="HX46" s="119"/>
    </row>
    <row xmlns:x14ac="http://schemas.microsoft.com/office/spreadsheetml/2009/9/ac" r="47" s="3" customFormat="true" x14ac:dyDescent="0.25">
      <c r="A47" s="377" t="str">
        <f ca="true">IF(ISBLANK('Data Summary'!A49),"",'Data Summary'!A49)</f>
        <v/>
      </c>
      <c r="B47" s="119"/>
      <c r="L47" s="119"/>
      <c r="V47" s="119"/>
      <c r="AF47" s="119"/>
      <c r="AP47" s="119"/>
      <c r="AZ47" s="119"/>
      <c r="BA47" s="119"/>
      <c r="BJ47" s="119"/>
      <c r="BT47" s="119"/>
      <c r="CD47" s="119"/>
      <c r="CN47" s="119"/>
      <c r="CX47" s="119"/>
      <c r="DH47" s="119"/>
      <c r="DR47" s="119"/>
      <c r="EB47" s="119"/>
      <c r="EL47" s="119"/>
      <c r="EV47" s="119"/>
      <c r="FF47" s="119"/>
      <c r="FP47" s="119"/>
      <c r="FZ47" s="119"/>
      <c r="GJ47" s="119"/>
      <c r="GT47" s="119"/>
      <c r="HD47" s="119"/>
      <c r="HN47" s="119"/>
      <c r="HX47" s="119"/>
    </row>
    <row xmlns:x14ac="http://schemas.microsoft.com/office/spreadsheetml/2009/9/ac" r="48" s="3" customFormat="true" x14ac:dyDescent="0.25">
      <c r="A48" s="377" t="str">
        <f ca="true">IF(ISBLANK('Data Summary'!A50),"",'Data Summary'!A50)</f>
        <v/>
      </c>
      <c r="B48" s="119"/>
      <c r="L48" s="119"/>
      <c r="V48" s="119"/>
      <c r="AF48" s="119"/>
      <c r="AP48" s="119"/>
      <c r="AZ48" s="119"/>
      <c r="BA48" s="119"/>
      <c r="BJ48" s="119"/>
      <c r="BT48" s="119"/>
      <c r="CD48" s="119"/>
      <c r="CN48" s="119"/>
      <c r="CX48" s="119"/>
      <c r="DH48" s="119"/>
      <c r="DR48" s="119"/>
      <c r="EB48" s="119"/>
      <c r="EL48" s="119"/>
      <c r="EV48" s="119"/>
      <c r="FF48" s="119"/>
      <c r="FP48" s="119"/>
      <c r="FZ48" s="119"/>
      <c r="GJ48" s="119"/>
      <c r="GT48" s="119"/>
      <c r="HD48" s="119"/>
      <c r="HN48" s="119"/>
      <c r="HX48" s="119"/>
    </row>
    <row xmlns:x14ac="http://schemas.microsoft.com/office/spreadsheetml/2009/9/ac" r="49" s="3" customFormat="true" x14ac:dyDescent="0.25">
      <c r="A49" s="377" t="str">
        <f ca="true">IF(ISBLANK('Data Summary'!A51),"",'Data Summary'!A51)</f>
        <v/>
      </c>
      <c r="B49" s="119"/>
      <c r="L49" s="119"/>
      <c r="V49" s="119"/>
      <c r="AF49" s="119"/>
      <c r="AP49" s="119"/>
      <c r="AZ49" s="119"/>
      <c r="BA49" s="119"/>
      <c r="BJ49" s="119"/>
      <c r="BT49" s="119"/>
      <c r="CD49" s="119"/>
      <c r="CN49" s="119"/>
      <c r="CX49" s="119"/>
      <c r="DH49" s="119"/>
      <c r="DR49" s="119"/>
      <c r="EB49" s="119"/>
      <c r="EL49" s="119"/>
      <c r="EV49" s="119"/>
      <c r="FF49" s="119"/>
      <c r="FP49" s="119"/>
      <c r="FZ49" s="119"/>
      <c r="GJ49" s="119"/>
      <c r="GT49" s="119"/>
      <c r="HD49" s="119"/>
      <c r="HN49" s="119"/>
      <c r="HX49" s="119"/>
    </row>
    <row xmlns:x14ac="http://schemas.microsoft.com/office/spreadsheetml/2009/9/ac" r="50" s="3" customFormat="true" x14ac:dyDescent="0.25">
      <c r="A50" s="377" t="str">
        <f ca="true">IF(ISBLANK('Data Summary'!A52),"",'Data Summary'!A52)</f>
        <v/>
      </c>
      <c r="B50" s="119"/>
      <c r="L50" s="119"/>
      <c r="V50" s="119"/>
      <c r="AF50" s="119"/>
      <c r="AP50" s="119"/>
      <c r="AZ50" s="119"/>
      <c r="BA50" s="119"/>
      <c r="BJ50" s="119"/>
      <c r="BT50" s="119"/>
      <c r="CD50" s="119"/>
      <c r="CN50" s="119"/>
      <c r="CX50" s="119"/>
      <c r="DH50" s="119"/>
      <c r="DR50" s="119"/>
      <c r="EB50" s="119"/>
      <c r="EL50" s="119"/>
      <c r="EV50" s="119"/>
      <c r="FF50" s="119"/>
      <c r="FP50" s="119"/>
      <c r="FZ50" s="119"/>
      <c r="GJ50" s="119"/>
      <c r="GT50" s="119"/>
      <c r="HD50" s="119"/>
      <c r="HN50" s="119"/>
      <c r="HX50" s="119"/>
    </row>
    <row xmlns:x14ac="http://schemas.microsoft.com/office/spreadsheetml/2009/9/ac" r="51" s="3" customFormat="true" x14ac:dyDescent="0.25">
      <c r="A51" s="377" t="str">
        <f ca="true">IF(ISBLANK('Data Summary'!A53),"",'Data Summary'!A53)</f>
        <v/>
      </c>
      <c r="B51" s="119"/>
      <c r="L51" s="119"/>
      <c r="V51" s="119"/>
      <c r="AF51" s="119"/>
      <c r="AP51" s="119"/>
      <c r="AZ51" s="119"/>
      <c r="BA51" s="119"/>
      <c r="BJ51" s="119"/>
      <c r="BT51" s="119"/>
      <c r="CD51" s="119"/>
      <c r="CN51" s="119"/>
      <c r="CX51" s="119"/>
      <c r="DH51" s="119"/>
      <c r="DR51" s="119"/>
      <c r="EB51" s="119"/>
      <c r="EL51" s="119"/>
      <c r="EV51" s="119"/>
      <c r="FF51" s="119"/>
      <c r="FP51" s="119"/>
      <c r="FZ51" s="119"/>
      <c r="GJ51" s="119"/>
      <c r="GT51" s="119"/>
      <c r="HD51" s="119"/>
      <c r="HN51" s="119"/>
      <c r="HX51" s="119"/>
    </row>
    <row xmlns:x14ac="http://schemas.microsoft.com/office/spreadsheetml/2009/9/ac" r="52" s="3" customFormat="true" x14ac:dyDescent="0.25">
      <c r="A52" s="377" t="str">
        <f ca="true">IF(ISBLANK('Data Summary'!A54),"",'Data Summary'!A54)</f>
        <v/>
      </c>
      <c r="B52" s="119"/>
      <c r="L52" s="119"/>
      <c r="V52" s="119"/>
      <c r="AF52" s="119"/>
      <c r="AP52" s="119"/>
      <c r="AZ52" s="119"/>
      <c r="BA52" s="119"/>
      <c r="BJ52" s="119"/>
      <c r="BT52" s="119"/>
      <c r="CD52" s="119"/>
      <c r="CN52" s="119"/>
      <c r="CX52" s="119"/>
      <c r="DH52" s="119"/>
      <c r="DR52" s="119"/>
      <c r="EB52" s="119"/>
      <c r="EL52" s="119"/>
      <c r="EV52" s="119"/>
      <c r="FF52" s="119"/>
      <c r="FP52" s="119"/>
      <c r="FZ52" s="119"/>
      <c r="GJ52" s="119"/>
      <c r="GT52" s="119"/>
      <c r="HD52" s="119"/>
      <c r="HN52" s="119"/>
      <c r="HX52" s="119"/>
    </row>
    <row xmlns:x14ac="http://schemas.microsoft.com/office/spreadsheetml/2009/9/ac" r="53" s="3" customFormat="true" x14ac:dyDescent="0.25">
      <c r="A53" s="377" t="str">
        <f ca="true">IF(ISBLANK('Data Summary'!A55),"",'Data Summary'!A55)</f>
        <v/>
      </c>
      <c r="B53" s="119"/>
      <c r="L53" s="119"/>
      <c r="V53" s="119"/>
      <c r="AF53" s="119"/>
      <c r="AP53" s="119"/>
      <c r="AZ53" s="119"/>
      <c r="BA53" s="119"/>
      <c r="BJ53" s="119"/>
      <c r="BT53" s="119"/>
      <c r="CD53" s="119"/>
      <c r="CN53" s="119"/>
      <c r="CX53" s="119"/>
      <c r="DH53" s="119"/>
      <c r="DR53" s="119"/>
      <c r="EB53" s="119"/>
      <c r="EL53" s="119"/>
      <c r="EV53" s="119"/>
      <c r="FF53" s="119"/>
      <c r="FP53" s="119"/>
      <c r="FZ53" s="119"/>
      <c r="GJ53" s="119"/>
      <c r="GT53" s="119"/>
      <c r="HD53" s="119"/>
      <c r="HN53" s="119"/>
      <c r="HX53" s="119"/>
    </row>
    <row xmlns:x14ac="http://schemas.microsoft.com/office/spreadsheetml/2009/9/ac" r="54" s="3" customFormat="true" x14ac:dyDescent="0.25">
      <c r="A54" s="377" t="str">
        <f ca="true">IF(ISBLANK('Data Summary'!A56),"",'Data Summary'!A56)</f>
        <v/>
      </c>
      <c r="B54" s="119"/>
      <c r="L54" s="119"/>
      <c r="V54" s="119"/>
      <c r="AF54" s="119"/>
      <c r="AP54" s="119"/>
      <c r="AZ54" s="119"/>
      <c r="BA54" s="119"/>
      <c r="BJ54" s="119"/>
      <c r="BT54" s="119"/>
      <c r="CD54" s="119"/>
      <c r="CN54" s="119"/>
      <c r="CX54" s="119"/>
      <c r="DH54" s="119"/>
      <c r="DR54" s="119"/>
      <c r="EB54" s="119"/>
      <c r="EL54" s="119"/>
      <c r="EV54" s="119"/>
      <c r="FF54" s="119"/>
      <c r="FP54" s="119"/>
      <c r="FZ54" s="119"/>
      <c r="GJ54" s="119"/>
      <c r="GT54" s="119"/>
      <c r="HD54" s="119"/>
      <c r="HN54" s="119"/>
      <c r="HX54" s="119"/>
    </row>
    <row xmlns:x14ac="http://schemas.microsoft.com/office/spreadsheetml/2009/9/ac" r="55" s="3" customFormat="true" x14ac:dyDescent="0.25">
      <c r="A55" s="377" t="str">
        <f ca="true">IF(ISBLANK('Data Summary'!A57),"",'Data Summary'!A57)</f>
        <v/>
      </c>
      <c r="B55" s="119"/>
      <c r="L55" s="119"/>
      <c r="V55" s="119"/>
      <c r="AF55" s="119"/>
      <c r="AP55" s="119"/>
      <c r="AZ55" s="119"/>
      <c r="BA55" s="119"/>
      <c r="BJ55" s="119"/>
      <c r="BT55" s="119"/>
      <c r="CD55" s="119"/>
      <c r="CN55" s="119"/>
      <c r="CX55" s="119"/>
      <c r="DH55" s="119"/>
      <c r="DR55" s="119"/>
      <c r="EB55" s="119"/>
      <c r="EL55" s="119"/>
      <c r="EV55" s="119"/>
      <c r="FF55" s="119"/>
      <c r="FP55" s="119"/>
      <c r="FZ55" s="119"/>
      <c r="GJ55" s="119"/>
      <c r="GT55" s="119"/>
      <c r="HD55" s="119"/>
      <c r="HN55" s="119"/>
      <c r="HX55" s="119"/>
    </row>
    <row xmlns:x14ac="http://schemas.microsoft.com/office/spreadsheetml/2009/9/ac" r="56" s="3" customFormat="true" x14ac:dyDescent="0.25">
      <c r="A56" s="377" t="str">
        <f ca="true">IF(ISBLANK('Data Summary'!A58),"",'Data Summary'!A58)</f>
        <v/>
      </c>
      <c r="B56" s="119"/>
      <c r="L56" s="119"/>
      <c r="V56" s="119"/>
      <c r="AF56" s="119"/>
      <c r="AP56" s="119"/>
      <c r="AZ56" s="119"/>
      <c r="BA56" s="119"/>
      <c r="BJ56" s="119"/>
      <c r="BT56" s="119"/>
      <c r="CD56" s="119"/>
      <c r="CN56" s="119"/>
      <c r="CX56" s="119"/>
      <c r="DH56" s="119"/>
      <c r="DR56" s="119"/>
      <c r="EB56" s="119"/>
      <c r="EL56" s="119"/>
      <c r="EV56" s="119"/>
      <c r="FF56" s="119"/>
      <c r="FP56" s="119"/>
      <c r="FZ56" s="119"/>
      <c r="GJ56" s="119"/>
      <c r="GT56" s="119"/>
      <c r="HD56" s="119"/>
      <c r="HN56" s="119"/>
      <c r="HX56" s="119"/>
    </row>
    <row xmlns:x14ac="http://schemas.microsoft.com/office/spreadsheetml/2009/9/ac" r="57" s="3" customFormat="true" x14ac:dyDescent="0.25">
      <c r="A57" s="377" t="str">
        <f ca="true">IF(ISBLANK('Data Summary'!A59),"",'Data Summary'!A59)</f>
        <v/>
      </c>
      <c r="B57" s="119"/>
      <c r="L57" s="119"/>
      <c r="V57" s="119"/>
      <c r="AF57" s="119"/>
      <c r="AP57" s="119"/>
      <c r="AZ57" s="119"/>
      <c r="BA57" s="119"/>
      <c r="BJ57" s="119"/>
      <c r="BT57" s="119"/>
      <c r="CD57" s="119"/>
      <c r="CN57" s="119"/>
      <c r="CX57" s="119"/>
      <c r="DH57" s="119"/>
      <c r="DR57" s="119"/>
      <c r="EB57" s="119"/>
      <c r="EL57" s="119"/>
      <c r="EV57" s="119"/>
      <c r="FF57" s="119"/>
      <c r="FP57" s="119"/>
      <c r="FZ57" s="119"/>
      <c r="GJ57" s="119"/>
      <c r="GT57" s="119"/>
      <c r="HD57" s="119"/>
      <c r="HN57" s="119"/>
      <c r="HX57" s="119"/>
    </row>
    <row xmlns:x14ac="http://schemas.microsoft.com/office/spreadsheetml/2009/9/ac" r="58" s="3" customFormat="true" x14ac:dyDescent="0.25">
      <c r="A58" s="377" t="str">
        <f ca="true">IF(ISBLANK('Data Summary'!A60),"",'Data Summary'!A60)</f>
        <v/>
      </c>
      <c r="B58" s="119"/>
      <c r="L58" s="119"/>
      <c r="V58" s="119"/>
      <c r="AF58" s="119"/>
      <c r="AP58" s="119"/>
      <c r="AZ58" s="119"/>
      <c r="BA58" s="119"/>
      <c r="BJ58" s="119"/>
      <c r="BT58" s="119"/>
      <c r="CD58" s="119"/>
      <c r="CN58" s="119"/>
      <c r="CX58" s="119"/>
      <c r="DH58" s="119"/>
      <c r="DR58" s="119"/>
      <c r="EB58" s="119"/>
      <c r="EL58" s="119"/>
      <c r="EV58" s="119"/>
      <c r="FF58" s="119"/>
      <c r="FP58" s="119"/>
      <c r="FZ58" s="119"/>
      <c r="GJ58" s="119"/>
      <c r="GT58" s="119"/>
      <c r="HD58" s="119"/>
      <c r="HN58" s="119"/>
      <c r="HX58" s="119"/>
    </row>
    <row xmlns:x14ac="http://schemas.microsoft.com/office/spreadsheetml/2009/9/ac" r="59" s="3" customFormat="true" x14ac:dyDescent="0.25">
      <c r="A59" s="377" t="str">
        <f ca="true">IF(ISBLANK('Data Summary'!A61),"",'Data Summary'!A61)</f>
        <v/>
      </c>
      <c r="B59" s="119"/>
      <c r="L59" s="119"/>
      <c r="V59" s="119"/>
      <c r="AF59" s="119"/>
      <c r="AP59" s="119"/>
      <c r="AZ59" s="119"/>
      <c r="BA59" s="119"/>
      <c r="BJ59" s="119"/>
      <c r="BT59" s="119"/>
      <c r="CD59" s="119"/>
      <c r="CN59" s="119"/>
      <c r="CX59" s="119"/>
      <c r="DH59" s="119"/>
      <c r="DR59" s="119"/>
      <c r="EB59" s="119"/>
      <c r="EL59" s="119"/>
      <c r="EV59" s="119"/>
      <c r="FF59" s="119"/>
      <c r="FP59" s="119"/>
      <c r="FZ59" s="119"/>
      <c r="GJ59" s="119"/>
      <c r="GT59" s="119"/>
      <c r="HD59" s="119"/>
      <c r="HN59" s="119"/>
      <c r="HX59" s="119"/>
    </row>
    <row xmlns:x14ac="http://schemas.microsoft.com/office/spreadsheetml/2009/9/ac" r="60" s="3" customFormat="true" x14ac:dyDescent="0.25">
      <c r="A60" s="377" t="str">
        <f ca="true">IF(ISBLANK('Data Summary'!A62),"",'Data Summary'!A62)</f>
        <v/>
      </c>
      <c r="B60" s="119"/>
      <c r="L60" s="119"/>
      <c r="V60" s="119"/>
      <c r="AF60" s="119"/>
      <c r="AP60" s="119"/>
      <c r="AZ60" s="119"/>
      <c r="BA60" s="119"/>
      <c r="BJ60" s="119"/>
      <c r="BT60" s="119"/>
      <c r="CD60" s="119"/>
      <c r="CN60" s="119"/>
      <c r="CX60" s="119"/>
      <c r="DH60" s="119"/>
      <c r="DR60" s="119"/>
      <c r="EB60" s="119"/>
      <c r="EL60" s="119"/>
      <c r="EV60" s="119"/>
      <c r="FF60" s="119"/>
      <c r="FP60" s="119"/>
      <c r="FZ60" s="119"/>
      <c r="GJ60" s="119"/>
      <c r="GT60" s="119"/>
      <c r="HD60" s="119"/>
      <c r="HN60" s="119"/>
      <c r="HX60" s="119"/>
    </row>
    <row xmlns:x14ac="http://schemas.microsoft.com/office/spreadsheetml/2009/9/ac" r="61" s="3" customFormat="true" x14ac:dyDescent="0.25">
      <c r="A61" s="377" t="str">
        <f ca="true">IF(ISBLANK('Data Summary'!A63),"",'Data Summary'!A63)</f>
        <v/>
      </c>
      <c r="B61" s="119"/>
      <c r="L61" s="119"/>
      <c r="V61" s="119"/>
      <c r="AF61" s="119"/>
      <c r="AP61" s="119"/>
      <c r="AZ61" s="119"/>
      <c r="BA61" s="119"/>
      <c r="BJ61" s="119"/>
      <c r="BT61" s="119"/>
      <c r="CD61" s="119"/>
      <c r="CN61" s="119"/>
      <c r="CX61" s="119"/>
      <c r="DH61" s="119"/>
      <c r="DR61" s="119"/>
      <c r="EB61" s="119"/>
      <c r="EL61" s="119"/>
      <c r="EV61" s="119"/>
      <c r="FF61" s="119"/>
      <c r="FP61" s="119"/>
      <c r="FZ61" s="119"/>
      <c r="GJ61" s="119"/>
      <c r="GT61" s="119"/>
      <c r="HD61" s="119"/>
      <c r="HN61" s="119"/>
      <c r="HX61" s="119"/>
    </row>
    <row xmlns:x14ac="http://schemas.microsoft.com/office/spreadsheetml/2009/9/ac" r="62" s="3" customFormat="true" x14ac:dyDescent="0.25">
      <c r="A62" s="377" t="str">
        <f ca="true">IF(ISBLANK('Data Summary'!A64),"",'Data Summary'!A64)</f>
        <v/>
      </c>
      <c r="B62" s="119"/>
      <c r="L62" s="119"/>
      <c r="V62" s="119"/>
      <c r="AF62" s="119"/>
      <c r="AP62" s="119"/>
      <c r="AZ62" s="119"/>
      <c r="BA62" s="119"/>
      <c r="BJ62" s="119"/>
      <c r="BT62" s="119"/>
      <c r="CD62" s="119"/>
      <c r="CN62" s="119"/>
      <c r="CX62" s="119"/>
      <c r="DH62" s="119"/>
      <c r="DR62" s="119"/>
      <c r="EB62" s="119"/>
      <c r="EL62" s="119"/>
      <c r="EV62" s="119"/>
      <c r="FF62" s="119"/>
      <c r="FP62" s="119"/>
      <c r="FZ62" s="119"/>
      <c r="GJ62" s="119"/>
      <c r="GT62" s="119"/>
      <c r="HD62" s="119"/>
      <c r="HN62" s="119"/>
      <c r="HX62" s="119"/>
    </row>
    <row xmlns:x14ac="http://schemas.microsoft.com/office/spreadsheetml/2009/9/ac" r="63" s="3" customFormat="true" x14ac:dyDescent="0.25">
      <c r="A63" s="377" t="str">
        <f ca="true">IF(ISBLANK('Data Summary'!A65),"",'Data Summary'!A65)</f>
        <v/>
      </c>
      <c r="B63" s="119"/>
      <c r="L63" s="119"/>
      <c r="V63" s="119"/>
      <c r="AF63" s="119"/>
      <c r="AP63" s="119"/>
      <c r="AZ63" s="119"/>
      <c r="BA63" s="119"/>
      <c r="BJ63" s="119"/>
      <c r="BT63" s="119"/>
      <c r="CD63" s="119"/>
      <c r="CN63" s="119"/>
      <c r="CX63" s="119"/>
      <c r="DH63" s="119"/>
      <c r="DR63" s="119"/>
      <c r="EB63" s="119"/>
      <c r="EL63" s="119"/>
      <c r="EV63" s="119"/>
      <c r="FF63" s="119"/>
      <c r="FP63" s="119"/>
      <c r="FZ63" s="119"/>
      <c r="GJ63" s="119"/>
      <c r="GT63" s="119"/>
      <c r="HD63" s="119"/>
      <c r="HN63" s="119"/>
      <c r="HX63" s="119"/>
    </row>
    <row xmlns:x14ac="http://schemas.microsoft.com/office/spreadsheetml/2009/9/ac" r="64" s="3" customFormat="true" x14ac:dyDescent="0.25">
      <c r="A64" s="377" t="str">
        <f ca="true">IF(ISBLANK('Data Summary'!A66),"",'Data Summary'!A66)</f>
        <v/>
      </c>
      <c r="B64" s="119"/>
      <c r="L64" s="119"/>
      <c r="V64" s="119"/>
      <c r="AF64" s="119"/>
      <c r="AP64" s="119"/>
      <c r="AZ64" s="119"/>
      <c r="BA64" s="119"/>
      <c r="BJ64" s="119"/>
      <c r="BT64" s="119"/>
      <c r="CD64" s="119"/>
      <c r="CN64" s="119"/>
      <c r="CX64" s="119"/>
      <c r="DH64" s="119"/>
      <c r="DR64" s="119"/>
      <c r="EB64" s="119"/>
      <c r="EL64" s="119"/>
      <c r="EV64" s="119"/>
      <c r="FF64" s="119"/>
      <c r="FP64" s="119"/>
      <c r="FZ64" s="119"/>
      <c r="GJ64" s="119"/>
      <c r="GT64" s="119"/>
      <c r="HD64" s="119"/>
      <c r="HN64" s="119"/>
      <c r="HX64" s="119"/>
    </row>
    <row xmlns:x14ac="http://schemas.microsoft.com/office/spreadsheetml/2009/9/ac" r="65" s="3" customFormat="true" x14ac:dyDescent="0.25">
      <c r="A65" s="377" t="str">
        <f ca="true">IF(ISBLANK('Data Summary'!A67),"",'Data Summary'!A67)</f>
        <v/>
      </c>
      <c r="B65" s="119"/>
      <c r="L65" s="119"/>
      <c r="V65" s="119"/>
      <c r="AF65" s="119"/>
      <c r="AP65" s="119"/>
      <c r="AZ65" s="119"/>
      <c r="BA65" s="119"/>
      <c r="BJ65" s="119"/>
      <c r="BT65" s="119"/>
      <c r="CD65" s="119"/>
      <c r="CN65" s="119"/>
      <c r="CX65" s="119"/>
      <c r="DH65" s="119"/>
      <c r="DR65" s="119"/>
      <c r="EB65" s="119"/>
      <c r="EL65" s="119"/>
      <c r="EV65" s="119"/>
      <c r="FF65" s="119"/>
      <c r="FP65" s="119"/>
      <c r="FZ65" s="119"/>
      <c r="GJ65" s="119"/>
      <c r="GT65" s="119"/>
      <c r="HD65" s="119"/>
      <c r="HN65" s="119"/>
      <c r="HX65" s="119"/>
    </row>
    <row xmlns:x14ac="http://schemas.microsoft.com/office/spreadsheetml/2009/9/ac" r="66" s="3" customFormat="true" x14ac:dyDescent="0.25">
      <c r="A66" s="377" t="str">
        <f ca="true">IF(ISBLANK('Data Summary'!A68),"",'Data Summary'!A68)</f>
        <v/>
      </c>
      <c r="B66" s="119"/>
      <c r="L66" s="119"/>
      <c r="V66" s="119"/>
      <c r="AF66" s="119"/>
      <c r="AP66" s="119"/>
      <c r="AZ66" s="119"/>
      <c r="BA66" s="119"/>
      <c r="BJ66" s="119"/>
      <c r="BT66" s="119"/>
      <c r="CD66" s="119"/>
      <c r="CN66" s="119"/>
      <c r="CX66" s="119"/>
      <c r="DH66" s="119"/>
      <c r="DR66" s="119"/>
      <c r="EB66" s="119"/>
      <c r="EL66" s="119"/>
      <c r="EV66" s="119"/>
      <c r="FF66" s="119"/>
      <c r="FP66" s="119"/>
      <c r="FZ66" s="119"/>
      <c r="GJ66" s="119"/>
      <c r="GT66" s="119"/>
      <c r="HD66" s="119"/>
      <c r="HN66" s="119"/>
      <c r="HX66" s="119"/>
    </row>
    <row xmlns:x14ac="http://schemas.microsoft.com/office/spreadsheetml/2009/9/ac" r="67" s="3" customFormat="true" x14ac:dyDescent="0.25">
      <c r="A67" s="377" t="str">
        <f ca="true">IF(ISBLANK('Data Summary'!A69),"",'Data Summary'!A69)</f>
        <v/>
      </c>
      <c r="B67" s="119"/>
      <c r="L67" s="119"/>
      <c r="V67" s="119"/>
      <c r="AF67" s="119"/>
      <c r="AP67" s="119"/>
      <c r="AZ67" s="119"/>
      <c r="BA67" s="119"/>
      <c r="BJ67" s="119"/>
      <c r="BT67" s="119"/>
      <c r="CD67" s="119"/>
      <c r="CN67" s="119"/>
      <c r="CX67" s="119"/>
      <c r="DH67" s="119"/>
      <c r="DR67" s="119"/>
      <c r="EB67" s="119"/>
      <c r="EL67" s="119"/>
      <c r="EV67" s="119"/>
      <c r="FF67" s="119"/>
      <c r="FP67" s="119"/>
      <c r="FZ67" s="119"/>
      <c r="GJ67" s="119"/>
      <c r="GT67" s="119"/>
      <c r="HD67" s="119"/>
      <c r="HN67" s="119"/>
      <c r="HX67" s="119"/>
    </row>
    <row xmlns:x14ac="http://schemas.microsoft.com/office/spreadsheetml/2009/9/ac" r="68" s="3" customFormat="true" x14ac:dyDescent="0.25">
      <c r="A68" s="377" t="str">
        <f ca="true">IF(ISBLANK('Data Summary'!A70),"",'Data Summary'!A70)</f>
        <v/>
      </c>
      <c r="B68" s="119"/>
      <c r="L68" s="119"/>
      <c r="V68" s="119"/>
      <c r="AF68" s="119"/>
      <c r="AP68" s="119"/>
      <c r="AZ68" s="119"/>
      <c r="BA68" s="119"/>
      <c r="BJ68" s="119"/>
      <c r="BT68" s="119"/>
      <c r="CD68" s="119"/>
      <c r="CN68" s="119"/>
      <c r="CX68" s="119"/>
      <c r="DH68" s="119"/>
      <c r="DR68" s="119"/>
      <c r="EB68" s="119"/>
      <c r="EL68" s="119"/>
      <c r="EV68" s="119"/>
      <c r="FF68" s="119"/>
      <c r="FP68" s="119"/>
      <c r="FZ68" s="119"/>
      <c r="GJ68" s="119"/>
      <c r="GT68" s="119"/>
      <c r="HD68" s="119"/>
      <c r="HN68" s="119"/>
      <c r="HX68" s="119"/>
    </row>
    <row xmlns:x14ac="http://schemas.microsoft.com/office/spreadsheetml/2009/9/ac" r="69" s="3" customFormat="true" x14ac:dyDescent="0.25">
      <c r="A69" s="377" t="str">
        <f ca="true">IF(ISBLANK('Data Summary'!A71),"",'Data Summary'!A71)</f>
        <v/>
      </c>
      <c r="B69" s="119"/>
      <c r="L69" s="119"/>
      <c r="V69" s="119"/>
      <c r="AF69" s="119"/>
      <c r="AP69" s="119"/>
      <c r="AZ69" s="119"/>
      <c r="BA69" s="119"/>
      <c r="BJ69" s="119"/>
      <c r="BT69" s="119"/>
      <c r="CD69" s="119"/>
      <c r="CN69" s="119"/>
      <c r="CX69" s="119"/>
      <c r="DH69" s="119"/>
      <c r="DR69" s="119"/>
      <c r="EB69" s="119"/>
      <c r="EL69" s="119"/>
      <c r="EV69" s="119"/>
      <c r="FF69" s="119"/>
      <c r="FP69" s="119"/>
      <c r="FZ69" s="119"/>
      <c r="GJ69" s="119"/>
      <c r="GT69" s="119"/>
      <c r="HD69" s="119"/>
      <c r="HN69" s="119"/>
      <c r="HX69" s="119"/>
    </row>
    <row xmlns:x14ac="http://schemas.microsoft.com/office/spreadsheetml/2009/9/ac" r="70" s="3" customFormat="true" x14ac:dyDescent="0.25">
      <c r="A70" s="377" t="str">
        <f ca="true">IF(ISBLANK('Data Summary'!A72),"",'Data Summary'!A72)</f>
        <v/>
      </c>
      <c r="B70" s="119"/>
      <c r="L70" s="119"/>
      <c r="V70" s="119"/>
      <c r="AF70" s="119"/>
      <c r="AP70" s="119"/>
      <c r="AZ70" s="119"/>
      <c r="BA70" s="119"/>
      <c r="BJ70" s="119"/>
      <c r="BT70" s="119"/>
      <c r="CD70" s="119"/>
      <c r="CN70" s="119"/>
      <c r="CX70" s="119"/>
      <c r="DH70" s="119"/>
      <c r="DR70" s="119"/>
      <c r="EB70" s="119"/>
      <c r="EL70" s="119"/>
      <c r="EV70" s="119"/>
      <c r="FF70" s="119"/>
      <c r="FP70" s="119"/>
      <c r="FZ70" s="119"/>
      <c r="GJ70" s="119"/>
      <c r="GT70" s="119"/>
      <c r="HD70" s="119"/>
      <c r="HN70" s="119"/>
      <c r="HX70" s="119"/>
    </row>
    <row xmlns:x14ac="http://schemas.microsoft.com/office/spreadsheetml/2009/9/ac" r="71" s="3" customFormat="true" x14ac:dyDescent="0.25">
      <c r="A71" s="377" t="str">
        <f ca="true">IF(ISBLANK('Data Summary'!A73),"",'Data Summary'!A73)</f>
        <v/>
      </c>
      <c r="B71" s="119"/>
      <c r="L71" s="119"/>
      <c r="V71" s="119"/>
      <c r="AF71" s="119"/>
      <c r="AP71" s="119"/>
      <c r="AZ71" s="119"/>
      <c r="BA71" s="119"/>
      <c r="BJ71" s="119"/>
      <c r="BT71" s="119"/>
      <c r="CD71" s="119"/>
      <c r="CN71" s="119"/>
      <c r="CX71" s="119"/>
      <c r="DH71" s="119"/>
      <c r="DR71" s="119"/>
      <c r="EB71" s="119"/>
      <c r="EL71" s="119"/>
      <c r="EV71" s="119"/>
      <c r="FF71" s="119"/>
      <c r="FP71" s="119"/>
      <c r="FZ71" s="119"/>
      <c r="GJ71" s="119"/>
      <c r="GT71" s="119"/>
      <c r="HD71" s="119"/>
      <c r="HN71" s="119"/>
      <c r="HX71" s="119"/>
    </row>
    <row xmlns:x14ac="http://schemas.microsoft.com/office/spreadsheetml/2009/9/ac" r="72" s="3" customFormat="true" x14ac:dyDescent="0.25">
      <c r="A72" s="377" t="str">
        <f ca="true">IF(ISBLANK('Data Summary'!A74),"",'Data Summary'!A74)</f>
        <v/>
      </c>
      <c r="B72" s="119"/>
      <c r="L72" s="119"/>
      <c r="V72" s="119"/>
      <c r="AF72" s="119"/>
      <c r="AP72" s="119"/>
      <c r="AZ72" s="119"/>
      <c r="BA72" s="119"/>
      <c r="BJ72" s="119"/>
      <c r="BT72" s="119"/>
      <c r="CD72" s="119"/>
      <c r="CN72" s="119"/>
      <c r="CX72" s="119"/>
      <c r="DH72" s="119"/>
      <c r="DR72" s="119"/>
      <c r="EB72" s="119"/>
      <c r="EL72" s="119"/>
      <c r="EV72" s="119"/>
      <c r="FF72" s="119"/>
      <c r="FP72" s="119"/>
      <c r="FZ72" s="119"/>
      <c r="GJ72" s="119"/>
      <c r="GT72" s="119"/>
      <c r="HD72" s="119"/>
      <c r="HN72" s="119"/>
      <c r="HX72" s="119"/>
    </row>
    <row xmlns:x14ac="http://schemas.microsoft.com/office/spreadsheetml/2009/9/ac" r="73" s="3" customFormat="true" x14ac:dyDescent="0.25">
      <c r="A73" s="377" t="str">
        <f ca="true">IF(ISBLANK('Data Summary'!A75),"",'Data Summary'!A75)</f>
        <v/>
      </c>
      <c r="B73" s="119"/>
      <c r="L73" s="119"/>
      <c r="V73" s="119"/>
      <c r="AF73" s="119"/>
      <c r="AP73" s="119"/>
      <c r="AZ73" s="119"/>
      <c r="BA73" s="119"/>
      <c r="BJ73" s="119"/>
      <c r="BT73" s="119"/>
      <c r="CD73" s="119"/>
      <c r="CN73" s="119"/>
      <c r="CX73" s="119"/>
      <c r="DH73" s="119"/>
      <c r="DR73" s="119"/>
      <c r="EB73" s="119"/>
      <c r="EL73" s="119"/>
      <c r="EV73" s="119"/>
      <c r="FF73" s="119"/>
      <c r="FP73" s="119"/>
      <c r="FZ73" s="119"/>
      <c r="GJ73" s="119"/>
      <c r="GT73" s="119"/>
      <c r="HD73" s="119"/>
      <c r="HN73" s="119"/>
      <c r="HX73" s="119"/>
    </row>
    <row xmlns:x14ac="http://schemas.microsoft.com/office/spreadsheetml/2009/9/ac" r="74" s="3" customFormat="true" x14ac:dyDescent="0.25">
      <c r="A74" s="377" t="str">
        <f ca="true">IF(ISBLANK('Data Summary'!A76),"",'Data Summary'!A76)</f>
        <v/>
      </c>
      <c r="B74" s="119"/>
      <c r="L74" s="119"/>
      <c r="V74" s="119"/>
      <c r="AF74" s="119"/>
      <c r="AP74" s="119"/>
      <c r="AZ74" s="119"/>
      <c r="BA74" s="119"/>
      <c r="BJ74" s="119"/>
      <c r="BT74" s="119"/>
      <c r="CD74" s="119"/>
      <c r="CN74" s="119"/>
      <c r="CX74" s="119"/>
      <c r="DH74" s="119"/>
      <c r="DR74" s="119"/>
      <c r="EB74" s="119"/>
      <c r="EL74" s="119"/>
      <c r="EV74" s="119"/>
      <c r="FF74" s="119"/>
      <c r="FP74" s="119"/>
      <c r="FZ74" s="119"/>
      <c r="GJ74" s="119"/>
      <c r="GT74" s="119"/>
      <c r="HD74" s="119"/>
      <c r="HN74" s="119"/>
      <c r="HX74" s="119"/>
    </row>
    <row xmlns:x14ac="http://schemas.microsoft.com/office/spreadsheetml/2009/9/ac" r="75" s="3" customFormat="true" x14ac:dyDescent="0.25">
      <c r="A75" s="377" t="str">
        <f ca="true">IF(ISBLANK('Data Summary'!A77),"",'Data Summary'!A77)</f>
        <v/>
      </c>
      <c r="B75" s="119"/>
      <c r="L75" s="119"/>
      <c r="V75" s="119"/>
      <c r="AF75" s="119"/>
      <c r="AP75" s="119"/>
      <c r="AZ75" s="119"/>
      <c r="BA75" s="119"/>
      <c r="BJ75" s="119"/>
      <c r="BT75" s="119"/>
      <c r="CD75" s="119"/>
      <c r="CN75" s="119"/>
      <c r="CX75" s="119"/>
      <c r="DH75" s="119"/>
      <c r="DR75" s="119"/>
      <c r="EB75" s="119"/>
      <c r="EL75" s="119"/>
      <c r="EV75" s="119"/>
      <c r="FF75" s="119"/>
      <c r="FP75" s="119"/>
      <c r="FZ75" s="119"/>
      <c r="GJ75" s="119"/>
      <c r="GT75" s="119"/>
      <c r="HD75" s="119"/>
      <c r="HN75" s="119"/>
      <c r="HX75" s="119"/>
    </row>
    <row xmlns:x14ac="http://schemas.microsoft.com/office/spreadsheetml/2009/9/ac" r="76" s="3" customFormat="true" x14ac:dyDescent="0.25">
      <c r="A76" s="377" t="str">
        <f ca="true">IF(ISBLANK('Data Summary'!A78),"",'Data Summary'!A78)</f>
        <v/>
      </c>
      <c r="B76" s="119"/>
      <c r="L76" s="119"/>
      <c r="V76" s="119"/>
      <c r="AF76" s="119"/>
      <c r="AP76" s="119"/>
      <c r="AZ76" s="119"/>
      <c r="BA76" s="119"/>
      <c r="BJ76" s="119"/>
      <c r="BT76" s="119"/>
      <c r="CD76" s="119"/>
      <c r="CN76" s="119"/>
      <c r="CX76" s="119"/>
      <c r="DH76" s="119"/>
      <c r="DR76" s="119"/>
      <c r="EB76" s="119"/>
      <c r="EL76" s="119"/>
      <c r="EV76" s="119"/>
      <c r="FF76" s="119"/>
      <c r="FP76" s="119"/>
      <c r="FZ76" s="119"/>
      <c r="GJ76" s="119"/>
      <c r="GT76" s="119"/>
      <c r="HD76" s="119"/>
      <c r="HN76" s="119"/>
      <c r="HX76" s="119"/>
    </row>
    <row xmlns:x14ac="http://schemas.microsoft.com/office/spreadsheetml/2009/9/ac" r="77" s="3" customFormat="true" x14ac:dyDescent="0.25">
      <c r="A77" s="377" t="str">
        <f ca="true">IF(ISBLANK('Data Summary'!A79),"",'Data Summary'!A79)</f>
        <v/>
      </c>
      <c r="B77" s="119"/>
      <c r="L77" s="119"/>
      <c r="V77" s="119"/>
      <c r="AF77" s="119"/>
      <c r="AP77" s="119"/>
      <c r="AZ77" s="119"/>
      <c r="BA77" s="119"/>
      <c r="BJ77" s="119"/>
      <c r="BT77" s="119"/>
      <c r="CD77" s="119"/>
      <c r="CN77" s="119"/>
      <c r="CX77" s="119"/>
      <c r="DH77" s="119"/>
      <c r="DR77" s="119"/>
      <c r="EB77" s="119"/>
      <c r="EL77" s="119"/>
      <c r="EV77" s="119"/>
      <c r="FF77" s="119"/>
      <c r="FP77" s="119"/>
      <c r="FZ77" s="119"/>
      <c r="GJ77" s="119"/>
      <c r="GT77" s="119"/>
      <c r="HD77" s="119"/>
      <c r="HN77" s="119"/>
      <c r="HX77" s="119"/>
    </row>
    <row xmlns:x14ac="http://schemas.microsoft.com/office/spreadsheetml/2009/9/ac" r="78" s="3" customFormat="true" x14ac:dyDescent="0.25">
      <c r="A78" s="377" t="str">
        <f ca="true">IF(ISBLANK('Data Summary'!A80),"",'Data Summary'!A80)</f>
        <v/>
      </c>
      <c r="B78" s="119"/>
      <c r="L78" s="119"/>
      <c r="V78" s="119"/>
      <c r="AF78" s="119"/>
      <c r="AP78" s="119"/>
      <c r="AZ78" s="119"/>
      <c r="BA78" s="119"/>
      <c r="BJ78" s="119"/>
      <c r="BT78" s="119"/>
      <c r="CD78" s="119"/>
      <c r="CN78" s="119"/>
      <c r="CX78" s="119"/>
      <c r="DH78" s="119"/>
      <c r="DR78" s="119"/>
      <c r="EB78" s="119"/>
      <c r="EL78" s="119"/>
      <c r="EV78" s="119"/>
      <c r="FF78" s="119"/>
      <c r="FP78" s="119"/>
      <c r="FZ78" s="119"/>
      <c r="GJ78" s="119"/>
      <c r="GT78" s="119"/>
      <c r="HD78" s="119"/>
      <c r="HN78" s="119"/>
      <c r="HX78" s="119"/>
    </row>
    <row xmlns:x14ac="http://schemas.microsoft.com/office/spreadsheetml/2009/9/ac" r="79" s="3" customFormat="true" x14ac:dyDescent="0.25">
      <c r="A79" s="377" t="str">
        <f ca="true">IF(ISBLANK('Data Summary'!A81),"",'Data Summary'!A81)</f>
        <v/>
      </c>
      <c r="B79" s="119"/>
      <c r="L79" s="119"/>
      <c r="V79" s="119"/>
      <c r="AF79" s="119"/>
      <c r="AP79" s="119"/>
      <c r="AZ79" s="119"/>
      <c r="BA79" s="119"/>
      <c r="BJ79" s="119"/>
      <c r="BT79" s="119"/>
      <c r="CD79" s="119"/>
      <c r="CN79" s="119"/>
      <c r="CX79" s="119"/>
      <c r="DH79" s="119"/>
      <c r="DR79" s="119"/>
      <c r="EB79" s="119"/>
      <c r="EL79" s="119"/>
      <c r="EV79" s="119"/>
      <c r="FF79" s="119"/>
      <c r="FP79" s="119"/>
      <c r="FZ79" s="119"/>
      <c r="GJ79" s="119"/>
      <c r="GT79" s="119"/>
      <c r="HD79" s="119"/>
      <c r="HN79" s="119"/>
      <c r="HX79" s="119"/>
    </row>
    <row xmlns:x14ac="http://schemas.microsoft.com/office/spreadsheetml/2009/9/ac" r="80" s="3" customFormat="true" x14ac:dyDescent="0.25">
      <c r="A80" s="377" t="str">
        <f ca="true">IF(ISBLANK('Data Summary'!A82),"",'Data Summary'!A82)</f>
        <v/>
      </c>
      <c r="B80" s="119"/>
      <c r="L80" s="119"/>
      <c r="V80" s="119"/>
      <c r="AF80" s="119"/>
      <c r="AP80" s="119"/>
      <c r="AZ80" s="119"/>
      <c r="BA80" s="119"/>
      <c r="BJ80" s="119"/>
      <c r="BT80" s="119"/>
      <c r="CD80" s="119"/>
      <c r="CN80" s="119"/>
      <c r="CX80" s="119"/>
      <c r="DH80" s="119"/>
      <c r="DR80" s="119"/>
      <c r="EB80" s="119"/>
      <c r="EL80" s="119"/>
      <c r="EV80" s="119"/>
      <c r="FF80" s="119"/>
      <c r="FP80" s="119"/>
      <c r="FZ80" s="119"/>
      <c r="GJ80" s="119"/>
      <c r="GT80" s="119"/>
      <c r="HD80" s="119"/>
      <c r="HN80" s="119"/>
      <c r="HX80" s="119"/>
    </row>
    <row xmlns:x14ac="http://schemas.microsoft.com/office/spreadsheetml/2009/9/ac" r="81" s="3" customFormat="true" x14ac:dyDescent="0.25">
      <c r="A81" s="377" t="str">
        <f ca="true">IF(ISBLANK('Data Summary'!A83),"",'Data Summary'!A83)</f>
        <v/>
      </c>
      <c r="B81" s="119"/>
      <c r="L81" s="119"/>
      <c r="V81" s="119"/>
      <c r="AF81" s="119"/>
      <c r="AP81" s="119"/>
      <c r="AZ81" s="119"/>
      <c r="BA81" s="119"/>
      <c r="BJ81" s="119"/>
      <c r="BT81" s="119"/>
      <c r="CD81" s="119"/>
      <c r="CN81" s="119"/>
      <c r="CX81" s="119"/>
      <c r="DH81" s="119"/>
      <c r="DR81" s="119"/>
      <c r="EB81" s="119"/>
      <c r="EL81" s="119"/>
      <c r="EV81" s="119"/>
      <c r="FF81" s="119"/>
      <c r="FP81" s="119"/>
      <c r="FZ81" s="119"/>
      <c r="GJ81" s="119"/>
      <c r="GT81" s="119"/>
      <c r="HD81" s="119"/>
      <c r="HN81" s="119"/>
      <c r="HX81" s="119"/>
    </row>
    <row xmlns:x14ac="http://schemas.microsoft.com/office/spreadsheetml/2009/9/ac" r="82" s="3" customFormat="true" x14ac:dyDescent="0.25">
      <c r="A82" s="377" t="str">
        <f ca="true">IF(ISBLANK('Data Summary'!A84),"",'Data Summary'!A84)</f>
        <v/>
      </c>
      <c r="B82" s="119"/>
      <c r="L82" s="119"/>
      <c r="V82" s="119"/>
      <c r="AF82" s="119"/>
      <c r="AP82" s="119"/>
      <c r="AZ82" s="119"/>
      <c r="BA82" s="119"/>
      <c r="BJ82" s="119"/>
      <c r="BT82" s="119"/>
      <c r="CD82" s="119"/>
      <c r="CN82" s="119"/>
      <c r="CX82" s="119"/>
      <c r="DH82" s="119"/>
      <c r="DR82" s="119"/>
      <c r="EB82" s="119"/>
      <c r="EL82" s="119"/>
      <c r="EV82" s="119"/>
      <c r="FF82" s="119"/>
      <c r="FP82" s="119"/>
      <c r="FZ82" s="119"/>
      <c r="GJ82" s="119"/>
      <c r="GT82" s="119"/>
      <c r="HD82" s="119"/>
      <c r="HN82" s="119"/>
      <c r="HX82" s="119"/>
    </row>
    <row xmlns:x14ac="http://schemas.microsoft.com/office/spreadsheetml/2009/9/ac" r="83" s="3" customFormat="true" x14ac:dyDescent="0.25">
      <c r="A83" s="377" t="str">
        <f ca="true">IF(ISBLANK('Data Summary'!A85),"",'Data Summary'!A85)</f>
        <v/>
      </c>
      <c r="B83" s="119"/>
      <c r="L83" s="119"/>
      <c r="V83" s="119"/>
      <c r="AF83" s="119"/>
      <c r="AP83" s="119"/>
      <c r="AZ83" s="119"/>
      <c r="BA83" s="119"/>
      <c r="BJ83" s="119"/>
      <c r="BT83" s="119"/>
      <c r="CD83" s="119"/>
      <c r="CN83" s="119"/>
      <c r="CX83" s="119"/>
      <c r="DH83" s="119"/>
      <c r="DR83" s="119"/>
      <c r="EB83" s="119"/>
      <c r="EL83" s="119"/>
      <c r="EV83" s="119"/>
      <c r="FF83" s="119"/>
      <c r="FP83" s="119"/>
      <c r="FZ83" s="119"/>
      <c r="GJ83" s="119"/>
      <c r="GT83" s="119"/>
      <c r="HD83" s="119"/>
      <c r="HN83" s="119"/>
      <c r="HX83" s="119"/>
    </row>
    <row xmlns:x14ac="http://schemas.microsoft.com/office/spreadsheetml/2009/9/ac" r="84" s="3" customFormat="true" x14ac:dyDescent="0.25">
      <c r="A84" s="377" t="str">
        <f ca="true">IF(ISBLANK('Data Summary'!A86),"",'Data Summary'!A86)</f>
        <v/>
      </c>
      <c r="B84" s="119"/>
      <c r="L84" s="119"/>
      <c r="V84" s="119"/>
      <c r="AF84" s="119"/>
      <c r="AP84" s="119"/>
      <c r="AZ84" s="119"/>
      <c r="BA84" s="119"/>
      <c r="BJ84" s="119"/>
      <c r="BT84" s="119"/>
      <c r="CD84" s="119"/>
      <c r="CN84" s="119"/>
      <c r="CX84" s="119"/>
      <c r="DH84" s="119"/>
      <c r="DR84" s="119"/>
      <c r="EB84" s="119"/>
      <c r="EL84" s="119"/>
      <c r="EV84" s="119"/>
      <c r="FF84" s="119"/>
      <c r="FP84" s="119"/>
      <c r="FZ84" s="119"/>
      <c r="GJ84" s="119"/>
      <c r="GT84" s="119"/>
      <c r="HD84" s="119"/>
      <c r="HN84" s="119"/>
      <c r="HX84" s="119"/>
    </row>
    <row xmlns:x14ac="http://schemas.microsoft.com/office/spreadsheetml/2009/9/ac" r="85" s="3" customFormat="true" x14ac:dyDescent="0.25">
      <c r="A85" s="377" t="str">
        <f ca="true">IF(ISBLANK('Data Summary'!A87),"",'Data Summary'!A87)</f>
        <v/>
      </c>
      <c r="B85" s="119"/>
      <c r="L85" s="119"/>
      <c r="V85" s="119"/>
      <c r="AF85" s="119"/>
      <c r="AP85" s="119"/>
      <c r="AZ85" s="119"/>
      <c r="BA85" s="119"/>
      <c r="BJ85" s="119"/>
      <c r="BT85" s="119"/>
      <c r="CD85" s="119"/>
      <c r="CN85" s="119"/>
      <c r="CX85" s="119"/>
      <c r="DH85" s="119"/>
      <c r="DR85" s="119"/>
      <c r="EB85" s="119"/>
      <c r="EL85" s="119"/>
      <c r="EV85" s="119"/>
      <c r="FF85" s="119"/>
      <c r="FP85" s="119"/>
      <c r="FZ85" s="119"/>
      <c r="GJ85" s="119"/>
      <c r="GT85" s="119"/>
      <c r="HD85" s="119"/>
      <c r="HN85" s="119"/>
      <c r="HX85" s="119"/>
    </row>
    <row xmlns:x14ac="http://schemas.microsoft.com/office/spreadsheetml/2009/9/ac" r="86" s="3" customFormat="true" x14ac:dyDescent="0.25">
      <c r="A86" s="377" t="str">
        <f ca="true">IF(ISBLANK('Data Summary'!A88),"",'Data Summary'!A88)</f>
        <v/>
      </c>
      <c r="B86" s="119"/>
      <c r="L86" s="119"/>
      <c r="V86" s="119"/>
      <c r="AF86" s="119"/>
      <c r="AP86" s="119"/>
      <c r="AZ86" s="119"/>
      <c r="BA86" s="119"/>
      <c r="BJ86" s="119"/>
      <c r="BT86" s="119"/>
      <c r="CD86" s="119"/>
      <c r="CN86" s="119"/>
      <c r="CX86" s="119"/>
      <c r="DH86" s="119"/>
      <c r="DR86" s="119"/>
      <c r="EB86" s="119"/>
      <c r="EL86" s="119"/>
      <c r="EV86" s="119"/>
      <c r="FF86" s="119"/>
      <c r="FP86" s="119"/>
      <c r="FZ86" s="119"/>
      <c r="GJ86" s="119"/>
      <c r="GT86" s="119"/>
      <c r="HD86" s="119"/>
      <c r="HN86" s="119"/>
      <c r="HX86" s="119"/>
    </row>
    <row xmlns:x14ac="http://schemas.microsoft.com/office/spreadsheetml/2009/9/ac" r="87" s="3" customFormat="true" x14ac:dyDescent="0.25">
      <c r="A87" s="377" t="str">
        <f ca="true">IF(ISBLANK('Data Summary'!A89),"",'Data Summary'!A89)</f>
        <v/>
      </c>
      <c r="B87" s="119"/>
      <c r="L87" s="119"/>
      <c r="V87" s="119"/>
      <c r="AF87" s="119"/>
      <c r="AP87" s="119"/>
      <c r="AZ87" s="119"/>
      <c r="BA87" s="119"/>
      <c r="BJ87" s="119"/>
      <c r="BT87" s="119"/>
      <c r="CD87" s="119"/>
      <c r="CN87" s="119"/>
      <c r="CX87" s="119"/>
      <c r="DH87" s="119"/>
      <c r="DR87" s="119"/>
      <c r="EB87" s="119"/>
      <c r="EL87" s="119"/>
      <c r="EV87" s="119"/>
      <c r="FF87" s="119"/>
      <c r="FP87" s="119"/>
      <c r="FZ87" s="119"/>
      <c r="GJ87" s="119"/>
      <c r="GT87" s="119"/>
      <c r="HD87" s="119"/>
      <c r="HN87" s="119"/>
      <c r="HX87" s="119"/>
    </row>
    <row xmlns:x14ac="http://schemas.microsoft.com/office/spreadsheetml/2009/9/ac" r="88" s="3" customFormat="true" x14ac:dyDescent="0.25">
      <c r="A88" s="377" t="str">
        <f ca="true">IF(ISBLANK('Data Summary'!A90),"",'Data Summary'!A90)</f>
        <v/>
      </c>
      <c r="B88" s="119"/>
      <c r="L88" s="119"/>
      <c r="V88" s="119"/>
      <c r="AF88" s="119"/>
      <c r="AP88" s="119"/>
      <c r="AZ88" s="119"/>
      <c r="BA88" s="119"/>
      <c r="BJ88" s="119"/>
      <c r="BT88" s="119"/>
      <c r="CD88" s="119"/>
      <c r="CN88" s="119"/>
      <c r="CX88" s="119"/>
      <c r="DH88" s="119"/>
      <c r="DR88" s="119"/>
      <c r="EB88" s="119"/>
      <c r="EL88" s="119"/>
      <c r="EV88" s="119"/>
      <c r="FF88" s="119"/>
      <c r="FP88" s="119"/>
      <c r="FZ88" s="119"/>
      <c r="GJ88" s="119"/>
      <c r="GT88" s="119"/>
      <c r="HD88" s="119"/>
      <c r="HN88" s="119"/>
      <c r="HX88" s="119"/>
    </row>
    <row xmlns:x14ac="http://schemas.microsoft.com/office/spreadsheetml/2009/9/ac" r="89" s="3" customFormat="true" x14ac:dyDescent="0.25">
      <c r="A89" s="377" t="str">
        <f ca="true">IF(ISBLANK('Data Summary'!A91),"",'Data Summary'!A91)</f>
        <v/>
      </c>
      <c r="B89" s="119"/>
      <c r="L89" s="119"/>
      <c r="V89" s="119"/>
      <c r="AF89" s="119"/>
      <c r="AP89" s="119"/>
      <c r="AZ89" s="119"/>
      <c r="BA89" s="119"/>
      <c r="BJ89" s="119"/>
      <c r="BT89" s="119"/>
      <c r="CD89" s="119"/>
      <c r="CN89" s="119"/>
      <c r="CX89" s="119"/>
      <c r="DH89" s="119"/>
      <c r="DR89" s="119"/>
      <c r="EB89" s="119"/>
      <c r="EL89" s="119"/>
      <c r="EV89" s="119"/>
      <c r="FF89" s="119"/>
      <c r="FP89" s="119"/>
      <c r="FZ89" s="119"/>
      <c r="GJ89" s="119"/>
      <c r="GT89" s="119"/>
      <c r="HD89" s="119"/>
      <c r="HN89" s="119"/>
      <c r="HX89" s="119"/>
    </row>
    <row xmlns:x14ac="http://schemas.microsoft.com/office/spreadsheetml/2009/9/ac" r="90" s="3" customFormat="true" x14ac:dyDescent="0.25">
      <c r="A90" s="377" t="str">
        <f ca="true">IF(ISBLANK('Data Summary'!A92),"",'Data Summary'!A92)</f>
        <v/>
      </c>
      <c r="B90" s="119"/>
      <c r="L90" s="119"/>
      <c r="V90" s="119"/>
      <c r="AF90" s="119"/>
      <c r="AP90" s="119"/>
      <c r="AZ90" s="119"/>
      <c r="BA90" s="119"/>
      <c r="BJ90" s="119"/>
      <c r="BT90" s="119"/>
      <c r="CD90" s="119"/>
      <c r="CN90" s="119"/>
      <c r="CX90" s="119"/>
      <c r="DH90" s="119"/>
      <c r="DR90" s="119"/>
      <c r="EB90" s="119"/>
      <c r="EL90" s="119"/>
      <c r="EV90" s="119"/>
      <c r="FF90" s="119"/>
      <c r="FP90" s="119"/>
      <c r="FZ90" s="119"/>
      <c r="GJ90" s="119"/>
      <c r="GT90" s="119"/>
      <c r="HD90" s="119"/>
      <c r="HN90" s="119"/>
      <c r="HX90" s="119"/>
    </row>
    <row xmlns:x14ac="http://schemas.microsoft.com/office/spreadsheetml/2009/9/ac" r="91" s="3" customFormat="true" x14ac:dyDescent="0.25">
      <c r="A91" s="377" t="str">
        <f ca="true">IF(ISBLANK('Data Summary'!A93),"",'Data Summary'!A93)</f>
        <v/>
      </c>
      <c r="B91" s="119"/>
      <c r="L91" s="119"/>
      <c r="V91" s="119"/>
      <c r="AF91" s="119"/>
      <c r="AP91" s="119"/>
      <c r="AZ91" s="119"/>
      <c r="BA91" s="119"/>
      <c r="BJ91" s="119"/>
      <c r="BT91" s="119"/>
      <c r="CD91" s="119"/>
      <c r="CN91" s="119"/>
      <c r="CX91" s="119"/>
      <c r="DH91" s="119"/>
      <c r="DR91" s="119"/>
      <c r="EB91" s="119"/>
      <c r="EL91" s="119"/>
      <c r="EV91" s="119"/>
      <c r="FF91" s="119"/>
      <c r="FP91" s="119"/>
      <c r="FZ91" s="119"/>
      <c r="GJ91" s="119"/>
      <c r="GT91" s="119"/>
      <c r="HD91" s="119"/>
      <c r="HN91" s="119"/>
      <c r="HX91" s="119"/>
    </row>
    <row xmlns:x14ac="http://schemas.microsoft.com/office/spreadsheetml/2009/9/ac" r="92" s="3" customFormat="true" x14ac:dyDescent="0.25">
      <c r="A92" s="377" t="str">
        <f ca="true">IF(ISBLANK('Data Summary'!A94),"",'Data Summary'!A94)</f>
        <v/>
      </c>
      <c r="B92" s="119"/>
      <c r="L92" s="119"/>
      <c r="V92" s="119"/>
      <c r="AF92" s="119"/>
      <c r="AP92" s="119"/>
      <c r="AZ92" s="119"/>
      <c r="BA92" s="119"/>
      <c r="BJ92" s="119"/>
      <c r="BT92" s="119"/>
      <c r="CD92" s="119"/>
      <c r="CN92" s="119"/>
      <c r="CX92" s="119"/>
      <c r="DH92" s="119"/>
      <c r="DR92" s="119"/>
      <c r="EB92" s="119"/>
      <c r="EL92" s="119"/>
      <c r="EV92" s="119"/>
      <c r="FF92" s="119"/>
      <c r="FP92" s="119"/>
      <c r="FZ92" s="119"/>
      <c r="GJ92" s="119"/>
      <c r="GT92" s="119"/>
      <c r="HD92" s="119"/>
      <c r="HN92" s="119"/>
      <c r="HX92" s="119"/>
    </row>
    <row xmlns:x14ac="http://schemas.microsoft.com/office/spreadsheetml/2009/9/ac" r="93" s="3" customFormat="true" x14ac:dyDescent="0.25">
      <c r="A93" s="377" t="str">
        <f ca="true">IF(ISBLANK('Data Summary'!A95),"",'Data Summary'!A95)</f>
        <v/>
      </c>
      <c r="B93" s="119"/>
      <c r="L93" s="119"/>
      <c r="V93" s="119"/>
      <c r="AF93" s="119"/>
      <c r="AP93" s="119"/>
      <c r="AZ93" s="119"/>
      <c r="BA93" s="119"/>
      <c r="BJ93" s="119"/>
      <c r="BT93" s="119"/>
      <c r="CD93" s="119"/>
      <c r="CN93" s="119"/>
      <c r="CX93" s="119"/>
      <c r="DH93" s="119"/>
      <c r="DR93" s="119"/>
      <c r="EB93" s="119"/>
      <c r="EL93" s="119"/>
      <c r="EV93" s="119"/>
      <c r="FF93" s="119"/>
      <c r="FP93" s="119"/>
      <c r="FZ93" s="119"/>
      <c r="GJ93" s="119"/>
      <c r="GT93" s="119"/>
      <c r="HD93" s="119"/>
      <c r="HN93" s="119"/>
      <c r="HX93" s="119"/>
    </row>
    <row xmlns:x14ac="http://schemas.microsoft.com/office/spreadsheetml/2009/9/ac" r="94" s="3" customFormat="true" x14ac:dyDescent="0.25">
      <c r="A94" s="377" t="str">
        <f ca="true">IF(ISBLANK('Data Summary'!A96),"",'Data Summary'!A96)</f>
        <v/>
      </c>
      <c r="B94" s="119"/>
      <c r="L94" s="119"/>
      <c r="V94" s="119"/>
      <c r="AF94" s="119"/>
      <c r="AP94" s="119"/>
      <c r="AZ94" s="119"/>
      <c r="BA94" s="119"/>
      <c r="BJ94" s="119"/>
      <c r="BT94" s="119"/>
      <c r="CD94" s="119"/>
      <c r="CN94" s="119"/>
      <c r="CX94" s="119"/>
      <c r="DH94" s="119"/>
      <c r="DR94" s="119"/>
      <c r="EB94" s="119"/>
      <c r="EL94" s="119"/>
      <c r="EV94" s="119"/>
      <c r="FF94" s="119"/>
      <c r="FP94" s="119"/>
      <c r="FZ94" s="119"/>
      <c r="GJ94" s="119"/>
      <c r="GT94" s="119"/>
      <c r="HD94" s="119"/>
      <c r="HN94" s="119"/>
      <c r="HX94" s="119"/>
    </row>
    <row xmlns:x14ac="http://schemas.microsoft.com/office/spreadsheetml/2009/9/ac" r="95" s="3" customFormat="true" x14ac:dyDescent="0.25">
      <c r="A95" s="377" t="str">
        <f ca="true">IF(ISBLANK('Data Summary'!A97),"",'Data Summary'!A97)</f>
        <v/>
      </c>
      <c r="B95" s="119"/>
      <c r="L95" s="119"/>
      <c r="V95" s="119"/>
      <c r="AF95" s="119"/>
      <c r="AP95" s="119"/>
      <c r="AZ95" s="119"/>
      <c r="BA95" s="119"/>
      <c r="BJ95" s="119"/>
      <c r="BT95" s="119"/>
      <c r="CD95" s="119"/>
      <c r="CN95" s="119"/>
      <c r="CX95" s="119"/>
      <c r="DH95" s="119"/>
      <c r="DR95" s="119"/>
      <c r="EB95" s="119"/>
      <c r="EL95" s="119"/>
      <c r="EV95" s="119"/>
      <c r="FF95" s="119"/>
      <c r="FP95" s="119"/>
      <c r="FZ95" s="119"/>
      <c r="GJ95" s="119"/>
      <c r="GT95" s="119"/>
      <c r="HD95" s="119"/>
      <c r="HN95" s="119"/>
      <c r="HX95" s="119"/>
    </row>
    <row xmlns:x14ac="http://schemas.microsoft.com/office/spreadsheetml/2009/9/ac" r="96" s="3" customFormat="true" x14ac:dyDescent="0.25">
      <c r="A96" s="377" t="str">
        <f ca="true">IF(ISBLANK('Data Summary'!A98),"",'Data Summary'!A98)</f>
        <v/>
      </c>
      <c r="B96" s="119"/>
      <c r="L96" s="119"/>
      <c r="V96" s="119"/>
      <c r="AF96" s="119"/>
      <c r="AP96" s="119"/>
      <c r="AZ96" s="119"/>
      <c r="BA96" s="119"/>
      <c r="BJ96" s="119"/>
      <c r="BT96" s="119"/>
      <c r="CD96" s="119"/>
      <c r="CN96" s="119"/>
      <c r="CX96" s="119"/>
      <c r="DH96" s="119"/>
      <c r="DR96" s="119"/>
      <c r="EB96" s="119"/>
      <c r="EL96" s="119"/>
      <c r="EV96" s="119"/>
      <c r="FF96" s="119"/>
      <c r="FP96" s="119"/>
      <c r="FZ96" s="119"/>
      <c r="GJ96" s="119"/>
      <c r="GT96" s="119"/>
      <c r="HD96" s="119"/>
      <c r="HN96" s="119"/>
      <c r="HX96" s="119"/>
    </row>
    <row xmlns:x14ac="http://schemas.microsoft.com/office/spreadsheetml/2009/9/ac" r="97" s="3" customFormat="true" x14ac:dyDescent="0.25">
      <c r="A97" s="377" t="str">
        <f ca="true">IF(ISBLANK('Data Summary'!A99),"",'Data Summary'!A99)</f>
        <v/>
      </c>
      <c r="B97" s="119"/>
      <c r="L97" s="119"/>
      <c r="V97" s="119"/>
      <c r="AF97" s="119"/>
      <c r="AP97" s="119"/>
      <c r="AZ97" s="119"/>
      <c r="BA97" s="119"/>
      <c r="BJ97" s="119"/>
      <c r="BT97" s="119"/>
      <c r="CD97" s="119"/>
      <c r="CN97" s="119"/>
      <c r="CX97" s="119"/>
      <c r="DH97" s="119"/>
      <c r="DR97" s="119"/>
      <c r="EB97" s="119"/>
      <c r="EL97" s="119"/>
      <c r="EV97" s="119"/>
      <c r="FF97" s="119"/>
      <c r="FP97" s="119"/>
      <c r="FZ97" s="119"/>
      <c r="GJ97" s="119"/>
      <c r="GT97" s="119"/>
      <c r="HD97" s="119"/>
      <c r="HN97" s="119"/>
      <c r="HX97" s="119"/>
    </row>
    <row xmlns:x14ac="http://schemas.microsoft.com/office/spreadsheetml/2009/9/ac" r="98" s="3" customFormat="true" x14ac:dyDescent="0.25">
      <c r="A98" s="377" t="str">
        <f ca="true">IF(ISBLANK('Data Summary'!A100),"",'Data Summary'!A100)</f>
        <v/>
      </c>
      <c r="B98" s="119"/>
      <c r="L98" s="119"/>
      <c r="V98" s="119"/>
      <c r="AF98" s="119"/>
      <c r="AP98" s="119"/>
      <c r="AZ98" s="119"/>
      <c r="BA98" s="119"/>
      <c r="BJ98" s="119"/>
      <c r="BT98" s="119"/>
      <c r="CD98" s="119"/>
      <c r="CN98" s="119"/>
      <c r="CX98" s="119"/>
      <c r="DH98" s="119"/>
      <c r="DR98" s="119"/>
      <c r="EB98" s="119"/>
      <c r="EL98" s="119"/>
      <c r="EV98" s="119"/>
      <c r="FF98" s="119"/>
      <c r="FP98" s="119"/>
      <c r="FZ98" s="119"/>
      <c r="GJ98" s="119"/>
      <c r="GT98" s="119"/>
      <c r="HD98" s="119"/>
      <c r="HN98" s="119"/>
      <c r="HX98" s="119"/>
    </row>
    <row xmlns:x14ac="http://schemas.microsoft.com/office/spreadsheetml/2009/9/ac" r="99" s="3" customFormat="true" x14ac:dyDescent="0.25">
      <c r="A99" s="377" t="str">
        <f ca="true">IF(ISBLANK('Data Summary'!A101),"",'Data Summary'!A101)</f>
        <v/>
      </c>
      <c r="B99" s="119"/>
      <c r="L99" s="119"/>
      <c r="V99" s="119"/>
      <c r="AF99" s="119"/>
      <c r="AP99" s="119"/>
      <c r="AZ99" s="119"/>
      <c r="BA99" s="119"/>
      <c r="BJ99" s="119"/>
      <c r="BT99" s="119"/>
      <c r="CD99" s="119"/>
      <c r="CN99" s="119"/>
      <c r="CX99" s="119"/>
      <c r="DH99" s="119"/>
      <c r="DR99" s="119"/>
      <c r="EB99" s="119"/>
      <c r="EL99" s="119"/>
      <c r="EV99" s="119"/>
      <c r="FF99" s="119"/>
      <c r="FP99" s="119"/>
      <c r="FZ99" s="119"/>
      <c r="GJ99" s="119"/>
      <c r="GT99" s="119"/>
      <c r="HD99" s="119"/>
      <c r="HN99" s="119"/>
      <c r="HX99" s="119"/>
    </row>
    <row xmlns:x14ac="http://schemas.microsoft.com/office/spreadsheetml/2009/9/ac" r="100" s="3" customFormat="true" x14ac:dyDescent="0.25">
      <c r="A100" s="377" t="str">
        <f ca="true">IF(ISBLANK('Data Summary'!A102),"",'Data Summary'!A102)</f>
        <v/>
      </c>
      <c r="B100" s="119"/>
      <c r="L100" s="119"/>
      <c r="V100" s="119"/>
      <c r="AF100" s="119"/>
      <c r="AP100" s="119"/>
      <c r="AZ100" s="119"/>
      <c r="BA100" s="119"/>
      <c r="BJ100" s="119"/>
      <c r="BT100" s="119"/>
      <c r="CD100" s="119"/>
      <c r="CN100" s="119"/>
      <c r="CX100" s="119"/>
      <c r="DH100" s="119"/>
      <c r="DR100" s="119"/>
      <c r="EB100" s="119"/>
      <c r="EL100" s="119"/>
      <c r="EV100" s="119"/>
      <c r="FF100" s="119"/>
      <c r="FP100" s="119"/>
      <c r="FZ100" s="119"/>
      <c r="GJ100" s="119"/>
      <c r="GT100" s="119"/>
      <c r="HD100" s="119"/>
      <c r="HN100" s="119"/>
      <c r="HX100" s="119"/>
    </row>
    <row xmlns:x14ac="http://schemas.microsoft.com/office/spreadsheetml/2009/9/ac" r="101" s="3" customFormat="true" x14ac:dyDescent="0.25">
      <c r="A101" s="377" t="str">
        <f ca="true">IF(ISBLANK('Data Summary'!A103),"",'Data Summary'!A103)</f>
        <v/>
      </c>
      <c r="B101" s="119"/>
      <c r="L101" s="119"/>
      <c r="V101" s="119"/>
      <c r="AF101" s="119"/>
      <c r="AP101" s="119"/>
      <c r="AZ101" s="119"/>
      <c r="BA101" s="119"/>
      <c r="BJ101" s="119"/>
      <c r="BT101" s="119"/>
      <c r="CD101" s="119"/>
      <c r="CN101" s="119"/>
      <c r="CX101" s="119"/>
      <c r="DH101" s="119"/>
      <c r="DR101" s="119"/>
      <c r="EB101" s="119"/>
      <c r="EL101" s="119"/>
      <c r="EV101" s="119"/>
      <c r="FF101" s="119"/>
      <c r="FP101" s="119"/>
      <c r="FZ101" s="119"/>
      <c r="GJ101" s="119"/>
      <c r="GT101" s="119"/>
      <c r="HD101" s="119"/>
      <c r="HN101" s="119"/>
      <c r="HX101" s="119"/>
    </row>
    <row xmlns:x14ac="http://schemas.microsoft.com/office/spreadsheetml/2009/9/ac" r="102" s="3" customFormat="true" x14ac:dyDescent="0.25">
      <c r="A102" s="377" t="str">
        <f ca="true">IF(ISBLANK('Data Summary'!A104),"",'Data Summary'!A104)</f>
        <v/>
      </c>
      <c r="B102" s="119"/>
      <c r="L102" s="119"/>
      <c r="V102" s="119"/>
      <c r="AF102" s="119"/>
      <c r="AP102" s="119"/>
      <c r="AZ102" s="119"/>
      <c r="BA102" s="119"/>
      <c r="BJ102" s="119"/>
      <c r="BT102" s="119"/>
      <c r="CD102" s="119"/>
      <c r="CN102" s="119"/>
      <c r="CX102" s="119"/>
      <c r="DH102" s="119"/>
      <c r="DR102" s="119"/>
      <c r="EB102" s="119"/>
      <c r="EL102" s="119"/>
      <c r="EV102" s="119"/>
      <c r="FF102" s="119"/>
      <c r="FP102" s="119"/>
      <c r="FZ102" s="119"/>
      <c r="GJ102" s="119"/>
      <c r="GT102" s="119"/>
      <c r="HD102" s="119"/>
      <c r="HN102" s="119"/>
      <c r="HX102" s="119"/>
    </row>
    <row xmlns:x14ac="http://schemas.microsoft.com/office/spreadsheetml/2009/9/ac" r="103" s="3" customFormat="true" x14ac:dyDescent="0.25">
      <c r="A103" s="377" t="str">
        <f ca="true">IF(ISBLANK('Data Summary'!A105),"",'Data Summary'!A105)</f>
        <v/>
      </c>
      <c r="B103" s="119"/>
      <c r="L103" s="119"/>
      <c r="V103" s="119"/>
      <c r="AF103" s="119"/>
      <c r="AP103" s="119"/>
      <c r="AZ103" s="119"/>
      <c r="BA103" s="119"/>
      <c r="BJ103" s="119"/>
      <c r="BT103" s="119"/>
      <c r="CD103" s="119"/>
      <c r="CN103" s="119"/>
      <c r="CX103" s="119"/>
      <c r="DH103" s="119"/>
      <c r="DR103" s="119"/>
      <c r="EB103" s="119"/>
      <c r="EL103" s="119"/>
      <c r="EV103" s="119"/>
      <c r="FF103" s="119"/>
      <c r="FP103" s="119"/>
      <c r="FZ103" s="119"/>
      <c r="GJ103" s="119"/>
      <c r="GT103" s="119"/>
      <c r="HD103" s="119"/>
      <c r="HN103" s="119"/>
      <c r="HX103" s="119"/>
    </row>
    <row xmlns:x14ac="http://schemas.microsoft.com/office/spreadsheetml/2009/9/ac" r="104" s="3" customFormat="true" x14ac:dyDescent="0.25">
      <c r="A104" s="377" t="str">
        <f ca="true">IF(ISBLANK('Data Summary'!A106),"",'Data Summary'!A106)</f>
        <v/>
      </c>
      <c r="B104" s="119"/>
      <c r="L104" s="119"/>
      <c r="V104" s="119"/>
      <c r="AF104" s="119"/>
      <c r="AP104" s="119"/>
      <c r="AZ104" s="119"/>
      <c r="BA104" s="119"/>
      <c r="BJ104" s="119"/>
      <c r="BT104" s="119"/>
      <c r="CD104" s="119"/>
      <c r="CN104" s="119"/>
      <c r="CX104" s="119"/>
      <c r="DH104" s="119"/>
      <c r="DR104" s="119"/>
      <c r="EB104" s="119"/>
      <c r="EL104" s="119"/>
      <c r="EV104" s="119"/>
      <c r="FF104" s="119"/>
      <c r="FP104" s="119"/>
      <c r="FZ104" s="119"/>
      <c r="GJ104" s="119"/>
      <c r="GT104" s="119"/>
      <c r="HD104" s="119"/>
      <c r="HN104" s="119"/>
      <c r="HX104" s="119"/>
    </row>
    <row xmlns:x14ac="http://schemas.microsoft.com/office/spreadsheetml/2009/9/ac" r="105" s="3" customFormat="true" x14ac:dyDescent="0.25">
      <c r="A105" s="377" t="str">
        <f ca="true">IF(ISBLANK('Data Summary'!A107),"",'Data Summary'!A107)</f>
        <v/>
      </c>
      <c r="B105" s="119"/>
      <c r="L105" s="119"/>
      <c r="V105" s="119"/>
      <c r="AF105" s="119"/>
      <c r="AP105" s="119"/>
      <c r="AZ105" s="119"/>
      <c r="BA105" s="119"/>
      <c r="BJ105" s="119"/>
      <c r="BT105" s="119"/>
      <c r="CD105" s="119"/>
      <c r="CN105" s="119"/>
      <c r="CX105" s="119"/>
      <c r="DH105" s="119"/>
      <c r="DR105" s="119"/>
      <c r="EB105" s="119"/>
      <c r="EL105" s="119"/>
      <c r="EV105" s="119"/>
      <c r="FF105" s="119"/>
      <c r="FP105" s="119"/>
      <c r="FZ105" s="119"/>
      <c r="GJ105" s="119"/>
      <c r="GT105" s="119"/>
      <c r="HD105" s="119"/>
      <c r="HN105" s="119"/>
      <c r="HX105" s="119"/>
    </row>
    <row xmlns:x14ac="http://schemas.microsoft.com/office/spreadsheetml/2009/9/ac" r="106" s="3" customFormat="true" x14ac:dyDescent="0.25">
      <c r="A106" s="377" t="str">
        <f ca="true">IF(ISBLANK('Data Summary'!A108),"",'Data Summary'!A108)</f>
        <v/>
      </c>
      <c r="B106" s="119"/>
      <c r="L106" s="119"/>
      <c r="V106" s="119"/>
      <c r="AF106" s="119"/>
      <c r="AP106" s="119"/>
      <c r="AZ106" s="119"/>
      <c r="BA106" s="119"/>
      <c r="BJ106" s="119"/>
      <c r="BT106" s="119"/>
      <c r="CD106" s="119"/>
      <c r="CN106" s="119"/>
      <c r="CX106" s="119"/>
      <c r="DH106" s="119"/>
      <c r="DR106" s="119"/>
      <c r="EB106" s="119"/>
      <c r="EL106" s="119"/>
      <c r="EV106" s="119"/>
      <c r="FF106" s="119"/>
      <c r="FP106" s="119"/>
      <c r="FZ106" s="119"/>
      <c r="GJ106" s="119"/>
      <c r="GT106" s="119"/>
      <c r="HD106" s="119"/>
      <c r="HN106" s="119"/>
      <c r="HX106" s="119"/>
    </row>
    <row xmlns:x14ac="http://schemas.microsoft.com/office/spreadsheetml/2009/9/ac" r="107" s="3" customFormat="true" x14ac:dyDescent="0.25">
      <c r="A107" s="377" t="str">
        <f ca="true">IF(ISBLANK('Data Summary'!A109),"",'Data Summary'!A109)</f>
        <v/>
      </c>
      <c r="B107" s="119"/>
      <c r="L107" s="119"/>
      <c r="V107" s="119"/>
      <c r="AF107" s="119"/>
      <c r="AP107" s="119"/>
      <c r="AZ107" s="119"/>
      <c r="BA107" s="119"/>
      <c r="BJ107" s="119"/>
      <c r="BT107" s="119"/>
      <c r="CD107" s="119"/>
      <c r="CN107" s="119"/>
      <c r="CX107" s="119"/>
      <c r="DH107" s="119"/>
      <c r="DR107" s="119"/>
      <c r="EB107" s="119"/>
      <c r="EL107" s="119"/>
      <c r="EV107" s="119"/>
      <c r="FF107" s="119"/>
      <c r="FP107" s="119"/>
      <c r="FZ107" s="119"/>
      <c r="GJ107" s="119"/>
      <c r="GT107" s="119"/>
      <c r="HD107" s="119"/>
      <c r="HN107" s="119"/>
      <c r="HX107" s="119"/>
    </row>
    <row xmlns:x14ac="http://schemas.microsoft.com/office/spreadsheetml/2009/9/ac" r="108" s="3" customFormat="true" x14ac:dyDescent="0.25">
      <c r="A108" s="377" t="str">
        <f ca="true">IF(ISBLANK('Data Summary'!A110),"",'Data Summary'!A110)</f>
        <v/>
      </c>
      <c r="B108" s="119"/>
      <c r="L108" s="119"/>
      <c r="V108" s="119"/>
      <c r="AF108" s="119"/>
      <c r="AP108" s="119"/>
      <c r="AZ108" s="119"/>
      <c r="BA108" s="119"/>
      <c r="BJ108" s="119"/>
      <c r="BT108" s="119"/>
      <c r="CD108" s="119"/>
      <c r="CN108" s="119"/>
      <c r="CX108" s="119"/>
      <c r="DH108" s="119"/>
      <c r="DR108" s="119"/>
      <c r="EB108" s="119"/>
      <c r="EL108" s="119"/>
      <c r="EV108" s="119"/>
      <c r="FF108" s="119"/>
      <c r="FP108" s="119"/>
      <c r="FZ108" s="119"/>
      <c r="GJ108" s="119"/>
      <c r="GT108" s="119"/>
      <c r="HD108" s="119"/>
      <c r="HN108" s="119"/>
      <c r="HX108" s="119"/>
    </row>
    <row xmlns:x14ac="http://schemas.microsoft.com/office/spreadsheetml/2009/9/ac" r="109" s="3" customFormat="true" x14ac:dyDescent="0.25">
      <c r="A109" s="377" t="str">
        <f ca="true">IF(ISBLANK('Data Summary'!A111),"",'Data Summary'!A111)</f>
        <v/>
      </c>
      <c r="B109" s="119"/>
      <c r="L109" s="119"/>
      <c r="V109" s="119"/>
      <c r="AF109" s="119"/>
      <c r="AP109" s="119"/>
      <c r="AZ109" s="119"/>
      <c r="BA109" s="119"/>
      <c r="BJ109" s="119"/>
      <c r="BT109" s="119"/>
      <c r="CD109" s="119"/>
      <c r="CN109" s="119"/>
      <c r="CX109" s="119"/>
      <c r="DH109" s="119"/>
      <c r="DR109" s="119"/>
      <c r="EB109" s="119"/>
      <c r="EL109" s="119"/>
      <c r="EV109" s="119"/>
      <c r="FF109" s="119"/>
      <c r="FP109" s="119"/>
      <c r="FZ109" s="119"/>
      <c r="GJ109" s="119"/>
      <c r="GT109" s="119"/>
      <c r="HD109" s="119"/>
      <c r="HN109" s="119"/>
      <c r="HX109" s="119"/>
    </row>
    <row xmlns:x14ac="http://schemas.microsoft.com/office/spreadsheetml/2009/9/ac" r="110" s="3" customFormat="true" x14ac:dyDescent="0.25">
      <c r="A110" s="377" t="str">
        <f ca="true">IF(ISBLANK('Data Summary'!A112),"",'Data Summary'!A112)</f>
        <v/>
      </c>
      <c r="B110" s="119"/>
      <c r="L110" s="119"/>
      <c r="V110" s="119"/>
      <c r="AF110" s="119"/>
      <c r="AP110" s="119"/>
      <c r="AZ110" s="119"/>
      <c r="BA110" s="119"/>
      <c r="BJ110" s="119"/>
      <c r="BT110" s="119"/>
      <c r="CD110" s="119"/>
      <c r="CN110" s="119"/>
      <c r="CX110" s="119"/>
      <c r="DH110" s="119"/>
      <c r="DR110" s="119"/>
      <c r="EB110" s="119"/>
      <c r="EL110" s="119"/>
      <c r="EV110" s="119"/>
      <c r="FF110" s="119"/>
      <c r="FP110" s="119"/>
      <c r="FZ110" s="119"/>
      <c r="GJ110" s="119"/>
      <c r="GT110" s="119"/>
      <c r="HD110" s="119"/>
      <c r="HN110" s="119"/>
      <c r="HX110" s="119"/>
    </row>
    <row xmlns:x14ac="http://schemas.microsoft.com/office/spreadsheetml/2009/9/ac" r="111" s="3" customFormat="true" x14ac:dyDescent="0.25">
      <c r="A111" s="377" t="str">
        <f ca="true">IF(ISBLANK('Data Summary'!A113),"",'Data Summary'!A113)</f>
        <v/>
      </c>
      <c r="B111" s="119"/>
      <c r="L111" s="119"/>
      <c r="V111" s="119"/>
      <c r="AF111" s="119"/>
      <c r="AP111" s="119"/>
      <c r="AZ111" s="119"/>
      <c r="BA111" s="119"/>
      <c r="BJ111" s="119"/>
      <c r="BT111" s="119"/>
      <c r="CD111" s="119"/>
      <c r="CN111" s="119"/>
      <c r="CX111" s="119"/>
      <c r="DH111" s="119"/>
      <c r="DR111" s="119"/>
      <c r="EB111" s="119"/>
      <c r="EL111" s="119"/>
      <c r="EV111" s="119"/>
      <c r="FF111" s="119"/>
      <c r="FP111" s="119"/>
      <c r="FZ111" s="119"/>
      <c r="GJ111" s="119"/>
      <c r="GT111" s="119"/>
      <c r="HD111" s="119"/>
      <c r="HN111" s="119"/>
      <c r="HX111" s="119"/>
    </row>
    <row xmlns:x14ac="http://schemas.microsoft.com/office/spreadsheetml/2009/9/ac" r="112" s="3" customFormat="true" x14ac:dyDescent="0.25">
      <c r="A112" s="377" t="str">
        <f ca="true">IF(ISBLANK('Data Summary'!A114),"",'Data Summary'!A114)</f>
        <v/>
      </c>
      <c r="B112" s="119"/>
      <c r="L112" s="119"/>
      <c r="V112" s="119"/>
      <c r="AF112" s="119"/>
      <c r="AP112" s="119"/>
      <c r="AZ112" s="119"/>
      <c r="BA112" s="119"/>
      <c r="BJ112" s="119"/>
      <c r="BT112" s="119"/>
      <c r="CD112" s="119"/>
      <c r="CN112" s="119"/>
      <c r="CX112" s="119"/>
      <c r="DH112" s="119"/>
      <c r="DR112" s="119"/>
      <c r="EB112" s="119"/>
      <c r="EL112" s="119"/>
      <c r="EV112" s="119"/>
      <c r="FF112" s="119"/>
      <c r="FP112" s="119"/>
      <c r="FZ112" s="119"/>
      <c r="GJ112" s="119"/>
      <c r="GT112" s="119"/>
      <c r="HD112" s="119"/>
      <c r="HN112" s="119"/>
      <c r="HX112" s="119"/>
    </row>
    <row xmlns:x14ac="http://schemas.microsoft.com/office/spreadsheetml/2009/9/ac" r="113" s="3" customFormat="true" x14ac:dyDescent="0.25">
      <c r="A113" s="377" t="str">
        <f ca="true">IF(ISBLANK('Data Summary'!A115),"",'Data Summary'!A115)</f>
        <v/>
      </c>
      <c r="B113" s="119"/>
      <c r="L113" s="119"/>
      <c r="V113" s="119"/>
      <c r="AF113" s="119"/>
      <c r="AP113" s="119"/>
      <c r="AZ113" s="119"/>
      <c r="BA113" s="119"/>
      <c r="BJ113" s="119"/>
      <c r="BT113" s="119"/>
      <c r="CD113" s="119"/>
      <c r="CN113" s="119"/>
      <c r="CX113" s="119"/>
      <c r="DH113" s="119"/>
      <c r="DR113" s="119"/>
      <c r="EB113" s="119"/>
      <c r="EL113" s="119"/>
      <c r="EV113" s="119"/>
      <c r="FF113" s="119"/>
      <c r="FP113" s="119"/>
      <c r="FZ113" s="119"/>
      <c r="GJ113" s="119"/>
      <c r="GT113" s="119"/>
      <c r="HD113" s="119"/>
      <c r="HN113" s="119"/>
      <c r="HX113" s="119"/>
    </row>
    <row xmlns:x14ac="http://schemas.microsoft.com/office/spreadsheetml/2009/9/ac" r="114" s="3" customFormat="true" x14ac:dyDescent="0.25">
      <c r="A114" s="377" t="str">
        <f ca="true">IF(ISBLANK('Data Summary'!A116),"",'Data Summary'!A116)</f>
        <v/>
      </c>
      <c r="B114" s="119"/>
      <c r="L114" s="119"/>
      <c r="V114" s="119"/>
      <c r="AF114" s="119"/>
      <c r="AP114" s="119"/>
      <c r="AZ114" s="119"/>
      <c r="BA114" s="119"/>
      <c r="BJ114" s="119"/>
      <c r="BT114" s="119"/>
      <c r="CD114" s="119"/>
      <c r="CN114" s="119"/>
      <c r="CX114" s="119"/>
      <c r="DH114" s="119"/>
      <c r="DR114" s="119"/>
      <c r="EB114" s="119"/>
      <c r="EL114" s="119"/>
      <c r="EV114" s="119"/>
      <c r="FF114" s="119"/>
      <c r="FP114" s="119"/>
      <c r="FZ114" s="119"/>
      <c r="GJ114" s="119"/>
      <c r="GT114" s="119"/>
      <c r="HD114" s="119"/>
      <c r="HN114" s="119"/>
      <c r="HX114" s="119"/>
    </row>
    <row xmlns:x14ac="http://schemas.microsoft.com/office/spreadsheetml/2009/9/ac" r="115" s="3" customFormat="true" x14ac:dyDescent="0.25">
      <c r="A115" s="377" t="str">
        <f ca="true">IF(ISBLANK('Data Summary'!A117),"",'Data Summary'!A117)</f>
        <v/>
      </c>
      <c r="B115" s="119"/>
      <c r="L115" s="119"/>
      <c r="V115" s="119"/>
      <c r="AF115" s="119"/>
      <c r="AP115" s="119"/>
      <c r="AZ115" s="119"/>
      <c r="BA115" s="119"/>
      <c r="BJ115" s="119"/>
      <c r="BT115" s="119"/>
      <c r="CD115" s="119"/>
      <c r="CN115" s="119"/>
      <c r="CX115" s="119"/>
      <c r="DH115" s="119"/>
      <c r="DR115" s="119"/>
      <c r="EB115" s="119"/>
      <c r="EL115" s="119"/>
      <c r="EV115" s="119"/>
      <c r="FF115" s="119"/>
      <c r="FP115" s="119"/>
      <c r="FZ115" s="119"/>
      <c r="GJ115" s="119"/>
      <c r="GT115" s="119"/>
      <c r="HD115" s="119"/>
      <c r="HN115" s="119"/>
      <c r="HX115" s="119"/>
    </row>
    <row xmlns:x14ac="http://schemas.microsoft.com/office/spreadsheetml/2009/9/ac" r="116" s="3" customFormat="true" x14ac:dyDescent="0.25">
      <c r="A116" s="377" t="str">
        <f ca="true">IF(ISBLANK('Data Summary'!A118),"",'Data Summary'!A118)</f>
        <v/>
      </c>
      <c r="B116" s="119"/>
      <c r="L116" s="119"/>
      <c r="V116" s="119"/>
      <c r="AF116" s="119"/>
      <c r="AP116" s="119"/>
      <c r="AZ116" s="119"/>
      <c r="BA116" s="119"/>
      <c r="BJ116" s="119"/>
      <c r="BT116" s="119"/>
      <c r="CD116" s="119"/>
      <c r="CN116" s="119"/>
      <c r="CX116" s="119"/>
      <c r="DH116" s="119"/>
      <c r="DR116" s="119"/>
      <c r="EB116" s="119"/>
      <c r="EL116" s="119"/>
      <c r="EV116" s="119"/>
      <c r="FF116" s="119"/>
      <c r="FP116" s="119"/>
      <c r="FZ116" s="119"/>
      <c r="GJ116" s="119"/>
      <c r="GT116" s="119"/>
      <c r="HD116" s="119"/>
      <c r="HN116" s="119"/>
      <c r="HX116" s="119"/>
    </row>
    <row xmlns:x14ac="http://schemas.microsoft.com/office/spreadsheetml/2009/9/ac" r="117" s="3" customFormat="true" x14ac:dyDescent="0.25">
      <c r="A117" s="377" t="str">
        <f ca="true">IF(ISBLANK('Data Summary'!A119),"",'Data Summary'!A119)</f>
        <v/>
      </c>
      <c r="B117" s="119"/>
      <c r="L117" s="119"/>
      <c r="V117" s="119"/>
      <c r="AF117" s="119"/>
      <c r="AP117" s="119"/>
      <c r="AZ117" s="119"/>
      <c r="BA117" s="119"/>
      <c r="BJ117" s="119"/>
      <c r="BT117" s="119"/>
      <c r="CD117" s="119"/>
      <c r="CN117" s="119"/>
      <c r="CX117" s="119"/>
      <c r="DH117" s="119"/>
      <c r="DR117" s="119"/>
      <c r="EB117" s="119"/>
      <c r="EL117" s="119"/>
      <c r="EV117" s="119"/>
      <c r="FF117" s="119"/>
      <c r="FP117" s="119"/>
      <c r="FZ117" s="119"/>
      <c r="GJ117" s="119"/>
      <c r="GT117" s="119"/>
      <c r="HD117" s="119"/>
      <c r="HN117" s="119"/>
      <c r="HX117" s="119"/>
    </row>
    <row xmlns:x14ac="http://schemas.microsoft.com/office/spreadsheetml/2009/9/ac" r="118" s="3" customFormat="true" x14ac:dyDescent="0.25">
      <c r="A118" s="377" t="str">
        <f ca="true">IF(ISBLANK('Data Summary'!A120),"",'Data Summary'!A120)</f>
        <v/>
      </c>
      <c r="B118" s="119"/>
      <c r="L118" s="119"/>
      <c r="V118" s="119"/>
      <c r="AF118" s="119"/>
      <c r="AP118" s="119"/>
      <c r="AZ118" s="119"/>
      <c r="BA118" s="119"/>
      <c r="BJ118" s="119"/>
      <c r="BT118" s="119"/>
      <c r="CD118" s="119"/>
      <c r="CN118" s="119"/>
      <c r="CX118" s="119"/>
      <c r="DH118" s="119"/>
      <c r="DR118" s="119"/>
      <c r="EB118" s="119"/>
      <c r="EL118" s="119"/>
      <c r="EV118" s="119"/>
      <c r="FF118" s="119"/>
      <c r="FP118" s="119"/>
      <c r="FZ118" s="119"/>
      <c r="GJ118" s="119"/>
      <c r="GT118" s="119"/>
      <c r="HD118" s="119"/>
      <c r="HN118" s="119"/>
      <c r="HX118" s="119"/>
    </row>
    <row xmlns:x14ac="http://schemas.microsoft.com/office/spreadsheetml/2009/9/ac" r="119" s="3" customFormat="true" x14ac:dyDescent="0.25">
      <c r="A119" s="377" t="str">
        <f ca="true">IF(ISBLANK('Data Summary'!A121),"",'Data Summary'!A121)</f>
        <v/>
      </c>
      <c r="B119" s="119"/>
      <c r="L119" s="119"/>
      <c r="V119" s="119"/>
      <c r="AF119" s="119"/>
      <c r="AP119" s="119"/>
      <c r="AZ119" s="119"/>
      <c r="BA119" s="119"/>
      <c r="BJ119" s="119"/>
      <c r="BT119" s="119"/>
      <c r="CD119" s="119"/>
      <c r="CN119" s="119"/>
      <c r="CX119" s="119"/>
      <c r="DH119" s="119"/>
      <c r="DR119" s="119"/>
      <c r="EB119" s="119"/>
      <c r="EL119" s="119"/>
      <c r="EV119" s="119"/>
      <c r="FF119" s="119"/>
      <c r="FP119" s="119"/>
      <c r="FZ119" s="119"/>
      <c r="GJ119" s="119"/>
      <c r="GT119" s="119"/>
      <c r="HD119" s="119"/>
      <c r="HN119" s="119"/>
      <c r="HX119" s="119"/>
    </row>
    <row xmlns:x14ac="http://schemas.microsoft.com/office/spreadsheetml/2009/9/ac" r="120" s="3" customFormat="true" x14ac:dyDescent="0.25">
      <c r="A120" s="377" t="str">
        <f ca="true">IF(ISBLANK('Data Summary'!A122),"",'Data Summary'!A122)</f>
        <v/>
      </c>
      <c r="B120" s="119"/>
      <c r="L120" s="119"/>
      <c r="V120" s="119"/>
      <c r="AF120" s="119"/>
      <c r="AP120" s="119"/>
      <c r="AZ120" s="119"/>
      <c r="BA120" s="119"/>
      <c r="BJ120" s="119"/>
      <c r="BT120" s="119"/>
      <c r="CD120" s="119"/>
      <c r="CN120" s="119"/>
      <c r="CX120" s="119"/>
      <c r="DH120" s="119"/>
      <c r="DR120" s="119"/>
      <c r="EB120" s="119"/>
      <c r="EL120" s="119"/>
      <c r="EV120" s="119"/>
      <c r="FF120" s="119"/>
      <c r="FP120" s="119"/>
      <c r="FZ120" s="119"/>
      <c r="GJ120" s="119"/>
      <c r="GT120" s="119"/>
      <c r="HD120" s="119"/>
      <c r="HN120" s="119"/>
      <c r="HX120" s="119"/>
    </row>
    <row xmlns:x14ac="http://schemas.microsoft.com/office/spreadsheetml/2009/9/ac" r="121" s="3" customFormat="true" x14ac:dyDescent="0.25">
      <c r="A121" s="377" t="str">
        <f ca="true">IF(ISBLANK('Data Summary'!A123),"",'Data Summary'!A123)</f>
        <v/>
      </c>
      <c r="B121" s="119"/>
      <c r="L121" s="119"/>
      <c r="V121" s="119"/>
      <c r="AF121" s="119"/>
      <c r="AP121" s="119"/>
      <c r="AZ121" s="119"/>
      <c r="BA121" s="119"/>
      <c r="BJ121" s="119"/>
      <c r="BT121" s="119"/>
      <c r="CD121" s="119"/>
      <c r="CN121" s="119"/>
      <c r="CX121" s="119"/>
      <c r="DH121" s="119"/>
      <c r="DR121" s="119"/>
      <c r="EB121" s="119"/>
      <c r="EL121" s="119"/>
      <c r="EV121" s="119"/>
      <c r="FF121" s="119"/>
      <c r="FP121" s="119"/>
      <c r="FZ121" s="119"/>
      <c r="GJ121" s="119"/>
      <c r="GT121" s="119"/>
      <c r="HD121" s="119"/>
      <c r="HN121" s="119"/>
      <c r="HX121" s="119"/>
    </row>
    <row xmlns:x14ac="http://schemas.microsoft.com/office/spreadsheetml/2009/9/ac" r="122" s="3" customFormat="true" x14ac:dyDescent="0.25">
      <c r="A122" s="377" t="str">
        <f ca="true">IF(ISBLANK('Data Summary'!A124),"",'Data Summary'!A124)</f>
        <v/>
      </c>
      <c r="B122" s="119"/>
      <c r="L122" s="119"/>
      <c r="V122" s="119"/>
      <c r="AF122" s="119"/>
      <c r="AP122" s="119"/>
      <c r="AZ122" s="119"/>
      <c r="BA122" s="119"/>
      <c r="BJ122" s="119"/>
      <c r="BT122" s="119"/>
      <c r="CD122" s="119"/>
      <c r="CN122" s="119"/>
      <c r="CX122" s="119"/>
      <c r="DH122" s="119"/>
      <c r="DR122" s="119"/>
      <c r="EB122" s="119"/>
      <c r="EL122" s="119"/>
      <c r="EV122" s="119"/>
      <c r="FF122" s="119"/>
      <c r="FP122" s="119"/>
      <c r="FZ122" s="119"/>
      <c r="GJ122" s="119"/>
      <c r="GT122" s="119"/>
      <c r="HD122" s="119"/>
      <c r="HN122" s="119"/>
      <c r="HX122" s="119"/>
    </row>
    <row xmlns:x14ac="http://schemas.microsoft.com/office/spreadsheetml/2009/9/ac" r="123" s="3" customFormat="true" x14ac:dyDescent="0.25">
      <c r="A123" s="377" t="str">
        <f ca="true">IF(ISBLANK('Data Summary'!A125),"",'Data Summary'!A125)</f>
        <v/>
      </c>
      <c r="B123" s="119"/>
      <c r="L123" s="119"/>
      <c r="V123" s="119"/>
      <c r="AF123" s="119"/>
      <c r="AP123" s="119"/>
      <c r="AZ123" s="119"/>
      <c r="BA123" s="119"/>
      <c r="BJ123" s="119"/>
      <c r="BT123" s="119"/>
      <c r="CD123" s="119"/>
      <c r="CN123" s="119"/>
      <c r="CX123" s="119"/>
      <c r="DH123" s="119"/>
      <c r="DR123" s="119"/>
      <c r="EB123" s="119"/>
      <c r="EL123" s="119"/>
      <c r="EV123" s="119"/>
      <c r="FF123" s="119"/>
      <c r="FP123" s="119"/>
      <c r="FZ123" s="119"/>
      <c r="GJ123" s="119"/>
      <c r="GT123" s="119"/>
      <c r="HD123" s="119"/>
      <c r="HN123" s="119"/>
      <c r="HX123" s="119"/>
    </row>
    <row xmlns:x14ac="http://schemas.microsoft.com/office/spreadsheetml/2009/9/ac" r="124" s="3" customFormat="true" x14ac:dyDescent="0.25">
      <c r="A124" s="377" t="str">
        <f ca="true">IF(ISBLANK('Data Summary'!A126),"",'Data Summary'!A126)</f>
        <v/>
      </c>
      <c r="B124" s="119"/>
      <c r="L124" s="119"/>
      <c r="V124" s="119"/>
      <c r="AF124" s="119"/>
      <c r="AP124" s="119"/>
      <c r="AZ124" s="119"/>
      <c r="BA124" s="119"/>
      <c r="BJ124" s="119"/>
      <c r="BT124" s="119"/>
      <c r="CD124" s="119"/>
      <c r="CN124" s="119"/>
      <c r="CX124" s="119"/>
      <c r="DH124" s="119"/>
      <c r="DR124" s="119"/>
      <c r="EB124" s="119"/>
      <c r="EL124" s="119"/>
      <c r="EV124" s="119"/>
      <c r="FF124" s="119"/>
      <c r="FP124" s="119"/>
      <c r="FZ124" s="119"/>
      <c r="GJ124" s="119"/>
      <c r="GT124" s="119"/>
      <c r="HD124" s="119"/>
      <c r="HN124" s="119"/>
      <c r="HX124" s="119"/>
    </row>
    <row xmlns:x14ac="http://schemas.microsoft.com/office/spreadsheetml/2009/9/ac" r="125" s="3" customFormat="true" x14ac:dyDescent="0.25">
      <c r="A125" s="377" t="str">
        <f ca="true">IF(ISBLANK('Data Summary'!A127),"",'Data Summary'!A127)</f>
        <v/>
      </c>
      <c r="B125" s="119"/>
      <c r="L125" s="119"/>
      <c r="V125" s="119"/>
      <c r="AF125" s="119"/>
      <c r="AP125" s="119"/>
      <c r="AZ125" s="119"/>
      <c r="BA125" s="119"/>
      <c r="BJ125" s="119"/>
      <c r="BT125" s="119"/>
      <c r="CD125" s="119"/>
      <c r="CN125" s="119"/>
      <c r="CX125" s="119"/>
      <c r="DH125" s="119"/>
      <c r="DR125" s="119"/>
      <c r="EB125" s="119"/>
      <c r="EL125" s="119"/>
      <c r="EV125" s="119"/>
      <c r="FF125" s="119"/>
      <c r="FP125" s="119"/>
      <c r="FZ125" s="119"/>
      <c r="GJ125" s="119"/>
      <c r="GT125" s="119"/>
      <c r="HD125" s="119"/>
      <c r="HN125" s="119"/>
      <c r="HX125" s="119"/>
    </row>
    <row xmlns:x14ac="http://schemas.microsoft.com/office/spreadsheetml/2009/9/ac" r="126" s="3" customFormat="true" x14ac:dyDescent="0.25">
      <c r="A126" s="377" t="str">
        <f ca="true">IF(ISBLANK('Data Summary'!A128),"",'Data Summary'!A128)</f>
        <v/>
      </c>
      <c r="B126" s="119"/>
      <c r="L126" s="119"/>
      <c r="V126" s="119"/>
      <c r="AF126" s="119"/>
      <c r="AP126" s="119"/>
      <c r="AZ126" s="119"/>
      <c r="BA126" s="119"/>
      <c r="BJ126" s="119"/>
      <c r="BT126" s="119"/>
      <c r="CD126" s="119"/>
      <c r="CN126" s="119"/>
      <c r="CX126" s="119"/>
      <c r="DH126" s="119"/>
      <c r="DR126" s="119"/>
      <c r="EB126" s="119"/>
      <c r="EL126" s="119"/>
      <c r="EV126" s="119"/>
      <c r="FF126" s="119"/>
      <c r="FP126" s="119"/>
      <c r="FZ126" s="119"/>
      <c r="GJ126" s="119"/>
      <c r="GT126" s="119"/>
      <c r="HD126" s="119"/>
      <c r="HN126" s="119"/>
      <c r="HX126" s="119"/>
    </row>
    <row xmlns:x14ac="http://schemas.microsoft.com/office/spreadsheetml/2009/9/ac" r="127" s="3" customFormat="true" x14ac:dyDescent="0.25">
      <c r="A127" s="377" t="str">
        <f ca="true">IF(ISBLANK('Data Summary'!A129),"",'Data Summary'!A129)</f>
        <v/>
      </c>
      <c r="B127" s="119"/>
      <c r="L127" s="119"/>
      <c r="V127" s="119"/>
      <c r="AF127" s="119"/>
      <c r="AP127" s="119"/>
      <c r="AZ127" s="119"/>
      <c r="BA127" s="119"/>
      <c r="BJ127" s="119"/>
      <c r="BT127" s="119"/>
      <c r="CD127" s="119"/>
      <c r="CN127" s="119"/>
      <c r="CX127" s="119"/>
      <c r="DH127" s="119"/>
      <c r="DR127" s="119"/>
      <c r="EB127" s="119"/>
      <c r="EL127" s="119"/>
      <c r="EV127" s="119"/>
      <c r="FF127" s="119"/>
      <c r="FP127" s="119"/>
      <c r="FZ127" s="119"/>
      <c r="GJ127" s="119"/>
      <c r="GT127" s="119"/>
      <c r="HD127" s="119"/>
      <c r="HN127" s="119"/>
      <c r="HX127" s="119"/>
    </row>
    <row xmlns:x14ac="http://schemas.microsoft.com/office/spreadsheetml/2009/9/ac" r="128" s="3" customFormat="true" x14ac:dyDescent="0.25">
      <c r="A128" s="377" t="str">
        <f ca="true">IF(ISBLANK('Data Summary'!A130),"",'Data Summary'!A130)</f>
        <v/>
      </c>
      <c r="B128" s="119"/>
      <c r="L128" s="119"/>
      <c r="V128" s="119"/>
      <c r="AF128" s="119"/>
      <c r="AP128" s="119"/>
      <c r="AZ128" s="119"/>
      <c r="BA128" s="119"/>
      <c r="BJ128" s="119"/>
      <c r="BT128" s="119"/>
      <c r="CD128" s="119"/>
      <c r="CN128" s="119"/>
      <c r="CX128" s="119"/>
      <c r="DH128" s="119"/>
      <c r="DR128" s="119"/>
      <c r="EB128" s="119"/>
      <c r="EL128" s="119"/>
      <c r="EV128" s="119"/>
      <c r="FF128" s="119"/>
      <c r="FP128" s="119"/>
      <c r="FZ128" s="119"/>
      <c r="GJ128" s="119"/>
      <c r="GT128" s="119"/>
      <c r="HD128" s="119"/>
      <c r="HN128" s="119"/>
      <c r="HX128" s="119"/>
    </row>
    <row xmlns:x14ac="http://schemas.microsoft.com/office/spreadsheetml/2009/9/ac" r="129" s="3" customFormat="true" x14ac:dyDescent="0.25">
      <c r="A129" s="377" t="str">
        <f ca="true">IF(ISBLANK('Data Summary'!A131),"",'Data Summary'!A131)</f>
        <v/>
      </c>
      <c r="B129" s="119"/>
      <c r="L129" s="119"/>
      <c r="V129" s="119"/>
      <c r="AF129" s="119"/>
      <c r="AP129" s="119"/>
      <c r="AZ129" s="119"/>
      <c r="BA129" s="119"/>
      <c r="BJ129" s="119"/>
      <c r="BT129" s="119"/>
      <c r="CD129" s="119"/>
      <c r="CN129" s="119"/>
      <c r="CX129" s="119"/>
      <c r="DH129" s="119"/>
      <c r="DR129" s="119"/>
      <c r="EB129" s="119"/>
      <c r="EL129" s="119"/>
      <c r="EV129" s="119"/>
      <c r="FF129" s="119"/>
      <c r="FP129" s="119"/>
      <c r="FZ129" s="119"/>
      <c r="GJ129" s="119"/>
      <c r="GT129" s="119"/>
      <c r="HD129" s="119"/>
      <c r="HN129" s="119"/>
      <c r="HX129" s="119"/>
    </row>
    <row xmlns:x14ac="http://schemas.microsoft.com/office/spreadsheetml/2009/9/ac" r="130" s="3" customFormat="true" x14ac:dyDescent="0.25">
      <c r="A130" s="377" t="str">
        <f ca="true">IF(ISBLANK('Data Summary'!A132),"",'Data Summary'!A132)</f>
        <v/>
      </c>
      <c r="B130" s="119"/>
      <c r="L130" s="119"/>
      <c r="V130" s="119"/>
      <c r="AF130" s="119"/>
      <c r="AP130" s="119"/>
      <c r="AZ130" s="119"/>
      <c r="BA130" s="119"/>
      <c r="BJ130" s="119"/>
      <c r="BT130" s="119"/>
      <c r="CD130" s="119"/>
      <c r="CN130" s="119"/>
      <c r="CX130" s="119"/>
      <c r="DH130" s="119"/>
      <c r="DR130" s="119"/>
      <c r="EB130" s="119"/>
      <c r="EL130" s="119"/>
      <c r="EV130" s="119"/>
      <c r="FF130" s="119"/>
      <c r="FP130" s="119"/>
      <c r="FZ130" s="119"/>
      <c r="GJ130" s="119"/>
      <c r="GT130" s="119"/>
      <c r="HD130" s="119"/>
      <c r="HN130" s="119"/>
      <c r="HX130" s="119"/>
    </row>
    <row xmlns:x14ac="http://schemas.microsoft.com/office/spreadsheetml/2009/9/ac" r="131" s="3" customFormat="true" x14ac:dyDescent="0.25">
      <c r="A131" s="377" t="str">
        <f ca="true">IF(ISBLANK('Data Summary'!A133),"",'Data Summary'!A133)</f>
        <v/>
      </c>
      <c r="B131" s="119"/>
      <c r="L131" s="119"/>
      <c r="V131" s="119"/>
      <c r="AF131" s="119"/>
      <c r="AP131" s="119"/>
      <c r="AZ131" s="119"/>
      <c r="BA131" s="119"/>
      <c r="BJ131" s="119"/>
      <c r="BT131" s="119"/>
      <c r="CD131" s="119"/>
      <c r="CN131" s="119"/>
      <c r="CX131" s="119"/>
      <c r="DH131" s="119"/>
      <c r="DR131" s="119"/>
      <c r="EB131" s="119"/>
      <c r="EL131" s="119"/>
      <c r="EV131" s="119"/>
      <c r="FF131" s="119"/>
      <c r="FP131" s="119"/>
      <c r="FZ131" s="119"/>
      <c r="GJ131" s="119"/>
      <c r="GT131" s="119"/>
      <c r="HD131" s="119"/>
      <c r="HN131" s="119"/>
      <c r="HX131" s="119"/>
    </row>
    <row xmlns:x14ac="http://schemas.microsoft.com/office/spreadsheetml/2009/9/ac" r="132" s="3" customFormat="true" x14ac:dyDescent="0.25">
      <c r="A132" s="377" t="str">
        <f ca="true">IF(ISBLANK('Data Summary'!A134),"",'Data Summary'!A134)</f>
        <v/>
      </c>
      <c r="B132" s="119"/>
      <c r="L132" s="119"/>
      <c r="V132" s="119"/>
      <c r="AF132" s="119"/>
      <c r="AP132" s="119"/>
      <c r="AZ132" s="119"/>
      <c r="BA132" s="119"/>
      <c r="BJ132" s="119"/>
      <c r="BT132" s="119"/>
      <c r="CD132" s="119"/>
      <c r="CN132" s="119"/>
      <c r="CX132" s="119"/>
      <c r="DH132" s="119"/>
      <c r="DR132" s="119"/>
      <c r="EB132" s="119"/>
      <c r="EL132" s="119"/>
      <c r="EV132" s="119"/>
      <c r="FF132" s="119"/>
      <c r="FP132" s="119"/>
      <c r="FZ132" s="119"/>
      <c r="GJ132" s="119"/>
      <c r="GT132" s="119"/>
      <c r="HD132" s="119"/>
      <c r="HN132" s="119"/>
      <c r="HX132" s="119"/>
    </row>
    <row xmlns:x14ac="http://schemas.microsoft.com/office/spreadsheetml/2009/9/ac" r="133" s="3" customFormat="true" x14ac:dyDescent="0.25">
      <c r="A133" s="377" t="str">
        <f ca="true">IF(ISBLANK('Data Summary'!A135),"",'Data Summary'!A135)</f>
        <v/>
      </c>
      <c r="B133" s="119"/>
      <c r="L133" s="119"/>
      <c r="V133" s="119"/>
      <c r="AF133" s="119"/>
      <c r="AP133" s="119"/>
      <c r="AZ133" s="119"/>
      <c r="BA133" s="119"/>
      <c r="BJ133" s="119"/>
      <c r="BT133" s="119"/>
      <c r="CD133" s="119"/>
      <c r="CN133" s="119"/>
      <c r="CX133" s="119"/>
      <c r="DH133" s="119"/>
      <c r="DR133" s="119"/>
      <c r="EB133" s="119"/>
      <c r="EL133" s="119"/>
      <c r="EV133" s="119"/>
      <c r="FF133" s="119"/>
      <c r="FP133" s="119"/>
      <c r="FZ133" s="119"/>
      <c r="GJ133" s="119"/>
      <c r="GT133" s="119"/>
      <c r="HD133" s="119"/>
      <c r="HN133" s="119"/>
      <c r="HX133" s="119"/>
    </row>
    <row xmlns:x14ac="http://schemas.microsoft.com/office/spreadsheetml/2009/9/ac" r="134" s="3" customFormat="true" x14ac:dyDescent="0.25">
      <c r="A134" s="377" t="str">
        <f ca="true">IF(ISBLANK('Data Summary'!A136),"",'Data Summary'!A136)</f>
        <v/>
      </c>
      <c r="B134" s="119"/>
      <c r="L134" s="119"/>
      <c r="V134" s="119"/>
      <c r="AF134" s="119"/>
      <c r="AP134" s="119"/>
      <c r="AZ134" s="119"/>
      <c r="BA134" s="119"/>
      <c r="BJ134" s="119"/>
      <c r="BT134" s="119"/>
      <c r="CD134" s="119"/>
      <c r="CN134" s="119"/>
      <c r="CX134" s="119"/>
      <c r="DH134" s="119"/>
      <c r="DR134" s="119"/>
      <c r="EB134" s="119"/>
      <c r="EL134" s="119"/>
      <c r="EV134" s="119"/>
      <c r="FF134" s="119"/>
      <c r="FP134" s="119"/>
      <c r="FZ134" s="119"/>
      <c r="GJ134" s="119"/>
      <c r="GT134" s="119"/>
      <c r="HD134" s="119"/>
      <c r="HN134" s="119"/>
      <c r="HX134" s="119"/>
    </row>
    <row xmlns:x14ac="http://schemas.microsoft.com/office/spreadsheetml/2009/9/ac" r="135" s="3" customFormat="true" x14ac:dyDescent="0.25">
      <c r="A135" s="377" t="str">
        <f ca="true">IF(ISBLANK('Data Summary'!A137),"",'Data Summary'!A137)</f>
        <v/>
      </c>
      <c r="B135" s="119"/>
      <c r="L135" s="119"/>
      <c r="V135" s="119"/>
      <c r="AF135" s="119"/>
      <c r="AP135" s="119"/>
      <c r="AZ135" s="119"/>
      <c r="BA135" s="119"/>
      <c r="BJ135" s="119"/>
      <c r="BT135" s="119"/>
      <c r="CD135" s="119"/>
      <c r="CN135" s="119"/>
      <c r="CX135" s="119"/>
      <c r="DH135" s="119"/>
      <c r="DR135" s="119"/>
      <c r="EB135" s="119"/>
      <c r="EL135" s="119"/>
      <c r="EV135" s="119"/>
      <c r="FF135" s="119"/>
      <c r="FP135" s="119"/>
      <c r="FZ135" s="119"/>
      <c r="GJ135" s="119"/>
      <c r="GT135" s="119"/>
      <c r="HD135" s="119"/>
      <c r="HN135" s="119"/>
      <c r="HX135" s="119"/>
    </row>
    <row xmlns:x14ac="http://schemas.microsoft.com/office/spreadsheetml/2009/9/ac" r="136" s="3" customFormat="true" x14ac:dyDescent="0.25">
      <c r="A136" s="377" t="str">
        <f ca="true">IF(ISBLANK('Data Summary'!A138),"",'Data Summary'!A138)</f>
        <v/>
      </c>
      <c r="B136" s="119"/>
      <c r="L136" s="119"/>
      <c r="V136" s="119"/>
      <c r="AF136" s="119"/>
      <c r="AP136" s="119"/>
      <c r="AZ136" s="119"/>
      <c r="BA136" s="119"/>
      <c r="BJ136" s="119"/>
      <c r="BT136" s="119"/>
      <c r="CD136" s="119"/>
      <c r="CN136" s="119"/>
      <c r="CX136" s="119"/>
      <c r="DH136" s="119"/>
      <c r="DR136" s="119"/>
      <c r="EB136" s="119"/>
      <c r="EL136" s="119"/>
      <c r="EV136" s="119"/>
      <c r="FF136" s="119"/>
      <c r="FP136" s="119"/>
      <c r="FZ136" s="119"/>
      <c r="GJ136" s="119"/>
      <c r="GT136" s="119"/>
      <c r="HD136" s="119"/>
      <c r="HN136" s="119"/>
      <c r="HX136" s="119"/>
    </row>
    <row xmlns:x14ac="http://schemas.microsoft.com/office/spreadsheetml/2009/9/ac" r="137" s="3" customFormat="true" x14ac:dyDescent="0.25">
      <c r="A137" s="377" t="str">
        <f ca="true">IF(ISBLANK('Data Summary'!A139),"",'Data Summary'!A139)</f>
        <v/>
      </c>
      <c r="B137" s="119"/>
      <c r="L137" s="119"/>
      <c r="V137" s="119"/>
      <c r="AF137" s="119"/>
      <c r="AP137" s="119"/>
      <c r="AZ137" s="119"/>
      <c r="BA137" s="119"/>
      <c r="BJ137" s="119"/>
      <c r="BT137" s="119"/>
      <c r="CD137" s="119"/>
      <c r="CN137" s="119"/>
      <c r="CX137" s="119"/>
      <c r="DH137" s="119"/>
      <c r="DR137" s="119"/>
      <c r="EB137" s="119"/>
      <c r="EL137" s="119"/>
      <c r="EV137" s="119"/>
      <c r="FF137" s="119"/>
      <c r="FP137" s="119"/>
      <c r="FZ137" s="119"/>
      <c r="GJ137" s="119"/>
      <c r="GT137" s="119"/>
      <c r="HD137" s="119"/>
      <c r="HN137" s="119"/>
      <c r="HX137" s="119"/>
    </row>
    <row xmlns:x14ac="http://schemas.microsoft.com/office/spreadsheetml/2009/9/ac" r="138" s="3" customFormat="true" x14ac:dyDescent="0.25">
      <c r="A138" s="377" t="str">
        <f ca="true">IF(ISBLANK('Data Summary'!A140),"",'Data Summary'!A140)</f>
        <v/>
      </c>
      <c r="B138" s="119"/>
      <c r="L138" s="119"/>
      <c r="V138" s="119"/>
      <c r="AF138" s="119"/>
      <c r="AP138" s="119"/>
      <c r="AZ138" s="119"/>
      <c r="BA138" s="119"/>
      <c r="BJ138" s="119"/>
      <c r="BT138" s="119"/>
      <c r="CD138" s="119"/>
      <c r="CN138" s="119"/>
      <c r="CX138" s="119"/>
      <c r="DH138" s="119"/>
      <c r="DR138" s="119"/>
      <c r="EB138" s="119"/>
      <c r="EL138" s="119"/>
      <c r="EV138" s="119"/>
      <c r="FF138" s="119"/>
      <c r="FP138" s="119"/>
      <c r="FZ138" s="119"/>
      <c r="GJ138" s="119"/>
      <c r="GT138" s="119"/>
      <c r="HD138" s="119"/>
      <c r="HN138" s="119"/>
      <c r="HX138" s="119"/>
    </row>
    <row xmlns:x14ac="http://schemas.microsoft.com/office/spreadsheetml/2009/9/ac" r="139" s="3" customFormat="true" x14ac:dyDescent="0.25">
      <c r="A139" s="377" t="str">
        <f ca="true">IF(ISBLANK('Data Summary'!A141),"",'Data Summary'!A141)</f>
        <v/>
      </c>
      <c r="B139" s="119"/>
      <c r="L139" s="119"/>
      <c r="V139" s="119"/>
      <c r="AF139" s="119"/>
      <c r="AP139" s="119"/>
      <c r="AZ139" s="119"/>
      <c r="BA139" s="119"/>
      <c r="BJ139" s="119"/>
      <c r="BT139" s="119"/>
      <c r="CD139" s="119"/>
      <c r="CN139" s="119"/>
      <c r="CX139" s="119"/>
      <c r="DH139" s="119"/>
      <c r="DR139" s="119"/>
      <c r="EB139" s="119"/>
      <c r="EL139" s="119"/>
      <c r="EV139" s="119"/>
      <c r="FF139" s="119"/>
      <c r="FP139" s="119"/>
      <c r="FZ139" s="119"/>
      <c r="GJ139" s="119"/>
      <c r="GT139" s="119"/>
      <c r="HD139" s="119"/>
      <c r="HN139" s="119"/>
      <c r="HX139" s="119"/>
    </row>
    <row xmlns:x14ac="http://schemas.microsoft.com/office/spreadsheetml/2009/9/ac" r="140" s="3" customFormat="true" x14ac:dyDescent="0.25">
      <c r="A140" s="377" t="str">
        <f ca="true">IF(ISBLANK('Data Summary'!A142),"",'Data Summary'!A142)</f>
        <v/>
      </c>
      <c r="B140" s="119"/>
      <c r="L140" s="119"/>
      <c r="V140" s="119"/>
      <c r="AF140" s="119"/>
      <c r="AP140" s="119"/>
      <c r="AZ140" s="119"/>
      <c r="BA140" s="119"/>
      <c r="BJ140" s="119"/>
      <c r="BT140" s="119"/>
      <c r="CD140" s="119"/>
      <c r="CN140" s="119"/>
      <c r="CX140" s="119"/>
      <c r="DH140" s="119"/>
      <c r="DR140" s="119"/>
      <c r="EB140" s="119"/>
      <c r="EL140" s="119"/>
      <c r="EV140" s="119"/>
      <c r="FF140" s="119"/>
      <c r="FP140" s="119"/>
      <c r="FZ140" s="119"/>
      <c r="GJ140" s="119"/>
      <c r="GT140" s="119"/>
      <c r="HD140" s="119"/>
      <c r="HN140" s="119"/>
      <c r="HX140" s="119"/>
    </row>
    <row xmlns:x14ac="http://schemas.microsoft.com/office/spreadsheetml/2009/9/ac" r="141" s="3" customFormat="true" x14ac:dyDescent="0.25">
      <c r="A141" s="377" t="str">
        <f ca="true">IF(ISBLANK('Data Summary'!A143),"",'Data Summary'!A143)</f>
        <v/>
      </c>
      <c r="B141" s="119"/>
      <c r="L141" s="119"/>
      <c r="V141" s="119"/>
      <c r="AF141" s="119"/>
      <c r="AP141" s="119"/>
      <c r="AZ141" s="119"/>
      <c r="BA141" s="119"/>
      <c r="BJ141" s="119"/>
      <c r="BT141" s="119"/>
      <c r="CD141" s="119"/>
      <c r="CN141" s="119"/>
      <c r="CX141" s="119"/>
      <c r="DH141" s="119"/>
      <c r="DR141" s="119"/>
      <c r="EB141" s="119"/>
      <c r="EL141" s="119"/>
      <c r="EV141" s="119"/>
      <c r="FF141" s="119"/>
      <c r="FP141" s="119"/>
      <c r="FZ141" s="119"/>
      <c r="GJ141" s="119"/>
      <c r="GT141" s="119"/>
      <c r="HD141" s="119"/>
      <c r="HN141" s="119"/>
      <c r="HX141" s="119"/>
    </row>
    <row xmlns:x14ac="http://schemas.microsoft.com/office/spreadsheetml/2009/9/ac" r="142" s="3" customFormat="true" x14ac:dyDescent="0.25">
      <c r="A142" s="377" t="str">
        <f ca="true">IF(ISBLANK('Data Summary'!A144),"",'Data Summary'!A144)</f>
        <v/>
      </c>
      <c r="B142" s="119"/>
      <c r="L142" s="119"/>
      <c r="V142" s="119"/>
      <c r="AF142" s="119"/>
      <c r="AP142" s="119"/>
      <c r="AZ142" s="119"/>
      <c r="BA142" s="119"/>
      <c r="BJ142" s="119"/>
      <c r="BT142" s="119"/>
      <c r="CD142" s="119"/>
      <c r="CN142" s="119"/>
      <c r="CX142" s="119"/>
      <c r="DH142" s="119"/>
      <c r="DR142" s="119"/>
      <c r="EB142" s="119"/>
      <c r="EL142" s="119"/>
      <c r="EV142" s="119"/>
      <c r="FF142" s="119"/>
      <c r="FP142" s="119"/>
      <c r="FZ142" s="119"/>
      <c r="GJ142" s="119"/>
      <c r="GT142" s="119"/>
      <c r="HD142" s="119"/>
      <c r="HN142" s="119"/>
      <c r="HX142" s="119"/>
    </row>
    <row xmlns:x14ac="http://schemas.microsoft.com/office/spreadsheetml/2009/9/ac" r="143" s="3" customFormat="true" x14ac:dyDescent="0.25">
      <c r="A143" s="377" t="str">
        <f ca="true">IF(ISBLANK('Data Summary'!A145),"",'Data Summary'!A145)</f>
        <v/>
      </c>
      <c r="B143" s="119"/>
      <c r="L143" s="119"/>
      <c r="V143" s="119"/>
      <c r="AF143" s="119"/>
      <c r="AP143" s="119"/>
      <c r="AZ143" s="119"/>
      <c r="BA143" s="119"/>
      <c r="BJ143" s="119"/>
      <c r="BT143" s="119"/>
      <c r="CD143" s="119"/>
      <c r="CN143" s="119"/>
      <c r="CX143" s="119"/>
      <c r="DH143" s="119"/>
      <c r="DR143" s="119"/>
      <c r="EB143" s="119"/>
      <c r="EL143" s="119"/>
      <c r="EV143" s="119"/>
      <c r="FF143" s="119"/>
      <c r="FP143" s="119"/>
      <c r="FZ143" s="119"/>
      <c r="GJ143" s="119"/>
      <c r="GT143" s="119"/>
      <c r="HD143" s="119"/>
      <c r="HN143" s="119"/>
      <c r="HX143" s="119"/>
    </row>
    <row xmlns:x14ac="http://schemas.microsoft.com/office/spreadsheetml/2009/9/ac" r="144" s="3" customFormat="true" x14ac:dyDescent="0.25">
      <c r="A144" s="377" t="str">
        <f ca="true">IF(ISBLANK('Data Summary'!A146),"",'Data Summary'!A146)</f>
        <v/>
      </c>
      <c r="B144" s="119"/>
      <c r="L144" s="119"/>
      <c r="V144" s="119"/>
      <c r="AF144" s="119"/>
      <c r="AP144" s="119"/>
      <c r="AZ144" s="119"/>
      <c r="BA144" s="119"/>
      <c r="BJ144" s="119"/>
      <c r="BT144" s="119"/>
      <c r="CD144" s="119"/>
      <c r="CN144" s="119"/>
      <c r="CX144" s="119"/>
      <c r="DH144" s="119"/>
      <c r="DR144" s="119"/>
      <c r="EB144" s="119"/>
      <c r="EL144" s="119"/>
      <c r="EV144" s="119"/>
      <c r="FF144" s="119"/>
      <c r="FP144" s="119"/>
      <c r="FZ144" s="119"/>
      <c r="GJ144" s="119"/>
      <c r="GT144" s="119"/>
      <c r="HD144" s="119"/>
      <c r="HN144" s="119"/>
      <c r="HX144" s="119"/>
    </row>
    <row xmlns:x14ac="http://schemas.microsoft.com/office/spreadsheetml/2009/9/ac" r="145" s="3" customFormat="true" x14ac:dyDescent="0.25">
      <c r="A145" s="377" t="str">
        <f ca="true">IF(ISBLANK('Data Summary'!A147),"",'Data Summary'!A147)</f>
        <v/>
      </c>
      <c r="B145" s="119"/>
      <c r="L145" s="119"/>
      <c r="V145" s="119"/>
      <c r="AF145" s="119"/>
      <c r="AP145" s="119"/>
      <c r="AZ145" s="119"/>
      <c r="BA145" s="119"/>
      <c r="BJ145" s="119"/>
      <c r="BT145" s="119"/>
      <c r="CD145" s="119"/>
      <c r="CN145" s="119"/>
      <c r="CX145" s="119"/>
      <c r="DH145" s="119"/>
      <c r="DR145" s="119"/>
      <c r="EB145" s="119"/>
      <c r="EL145" s="119"/>
      <c r="EV145" s="119"/>
      <c r="FF145" s="119"/>
      <c r="FP145" s="119"/>
      <c r="FZ145" s="119"/>
      <c r="GJ145" s="119"/>
      <c r="GT145" s="119"/>
      <c r="HD145" s="119"/>
      <c r="HN145" s="119"/>
      <c r="HX145" s="119"/>
    </row>
    <row xmlns:x14ac="http://schemas.microsoft.com/office/spreadsheetml/2009/9/ac" r="146" s="3" customFormat="true" x14ac:dyDescent="0.25">
      <c r="A146" s="377" t="str">
        <f ca="true">IF(ISBLANK('Data Summary'!A148),"",'Data Summary'!A148)</f>
        <v/>
      </c>
      <c r="B146" s="119"/>
      <c r="L146" s="119"/>
      <c r="V146" s="119"/>
      <c r="AF146" s="119"/>
      <c r="AP146" s="119"/>
      <c r="AZ146" s="119"/>
      <c r="BA146" s="119"/>
      <c r="BJ146" s="119"/>
      <c r="BT146" s="119"/>
      <c r="CD146" s="119"/>
      <c r="CN146" s="119"/>
      <c r="CX146" s="119"/>
      <c r="DH146" s="119"/>
      <c r="DR146" s="119"/>
      <c r="EB146" s="119"/>
      <c r="EL146" s="119"/>
      <c r="EV146" s="119"/>
      <c r="FF146" s="119"/>
      <c r="FP146" s="119"/>
      <c r="FZ146" s="119"/>
      <c r="GJ146" s="119"/>
      <c r="GT146" s="119"/>
      <c r="HD146" s="119"/>
      <c r="HN146" s="119"/>
      <c r="HX146" s="119"/>
    </row>
    <row xmlns:x14ac="http://schemas.microsoft.com/office/spreadsheetml/2009/9/ac" r="147" s="3" customFormat="true" x14ac:dyDescent="0.25">
      <c r="A147" s="377" t="str">
        <f ca="true">IF(ISBLANK('Data Summary'!A149),"",'Data Summary'!A149)</f>
        <v/>
      </c>
      <c r="B147" s="119"/>
      <c r="L147" s="119"/>
      <c r="V147" s="119"/>
      <c r="AF147" s="119"/>
      <c r="AP147" s="119"/>
      <c r="AZ147" s="119"/>
      <c r="BA147" s="119"/>
      <c r="BJ147" s="119"/>
      <c r="BT147" s="119"/>
      <c r="CD147" s="119"/>
      <c r="CN147" s="119"/>
      <c r="CX147" s="119"/>
      <c r="DH147" s="119"/>
      <c r="DR147" s="119"/>
      <c r="EB147" s="119"/>
      <c r="EL147" s="119"/>
      <c r="EV147" s="119"/>
      <c r="FF147" s="119"/>
      <c r="FP147" s="119"/>
      <c r="FZ147" s="119"/>
      <c r="GJ147" s="119"/>
      <c r="GT147" s="119"/>
      <c r="HD147" s="119"/>
      <c r="HN147" s="119"/>
      <c r="HX147" s="119"/>
    </row>
    <row xmlns:x14ac="http://schemas.microsoft.com/office/spreadsheetml/2009/9/ac" r="148" s="3" customFormat="true" x14ac:dyDescent="0.25">
      <c r="A148" s="377" t="str">
        <f ca="true">IF(ISBLANK('Data Summary'!A150),"",'Data Summary'!A150)</f>
        <v/>
      </c>
      <c r="B148" s="119"/>
      <c r="L148" s="119"/>
      <c r="V148" s="119"/>
      <c r="AF148" s="119"/>
      <c r="AP148" s="119"/>
      <c r="AZ148" s="119"/>
      <c r="BA148" s="119"/>
      <c r="BJ148" s="119"/>
      <c r="BT148" s="119"/>
      <c r="CD148" s="119"/>
      <c r="CN148" s="119"/>
      <c r="CX148" s="119"/>
      <c r="DH148" s="119"/>
      <c r="DR148" s="119"/>
      <c r="EB148" s="119"/>
      <c r="EL148" s="119"/>
      <c r="EV148" s="119"/>
      <c r="FF148" s="119"/>
      <c r="FP148" s="119"/>
      <c r="FZ148" s="119"/>
      <c r="GJ148" s="119"/>
      <c r="GT148" s="119"/>
      <c r="HD148" s="119"/>
      <c r="HN148" s="119"/>
      <c r="HX148" s="119"/>
    </row>
    <row xmlns:x14ac="http://schemas.microsoft.com/office/spreadsheetml/2009/9/ac" r="149" s="3" customFormat="true" x14ac:dyDescent="0.25">
      <c r="A149" s="377" t="str">
        <f ca="true">IF(ISBLANK('Data Summary'!A151),"",'Data Summary'!A151)</f>
        <v/>
      </c>
      <c r="B149" s="119"/>
      <c r="L149" s="119"/>
      <c r="V149" s="119"/>
      <c r="AF149" s="119"/>
      <c r="AP149" s="119"/>
      <c r="AZ149" s="119"/>
      <c r="BA149" s="119"/>
      <c r="BJ149" s="119"/>
      <c r="BT149" s="119"/>
      <c r="CD149" s="119"/>
      <c r="CN149" s="119"/>
      <c r="CX149" s="119"/>
      <c r="DH149" s="119"/>
      <c r="DR149" s="119"/>
      <c r="EB149" s="119"/>
      <c r="EL149" s="119"/>
      <c r="EV149" s="119"/>
      <c r="FF149" s="119"/>
      <c r="FP149" s="119"/>
      <c r="FZ149" s="119"/>
      <c r="GJ149" s="119"/>
      <c r="GT149" s="119"/>
      <c r="HD149" s="119"/>
      <c r="HN149" s="119"/>
      <c r="HX149" s="119"/>
    </row>
    <row xmlns:x14ac="http://schemas.microsoft.com/office/spreadsheetml/2009/9/ac" r="150" s="3" customFormat="true" x14ac:dyDescent="0.25">
      <c r="A150" s="377" t="str">
        <f ca="true">IF(ISBLANK('Data Summary'!A152),"",'Data Summary'!A152)</f>
        <v/>
      </c>
      <c r="B150" s="119"/>
      <c r="L150" s="119"/>
      <c r="V150" s="119"/>
      <c r="AF150" s="119"/>
      <c r="AP150" s="119"/>
      <c r="AZ150" s="119"/>
      <c r="BA150" s="119"/>
      <c r="BJ150" s="119"/>
      <c r="BT150" s="119"/>
      <c r="CD150" s="119"/>
      <c r="CN150" s="119"/>
      <c r="CX150" s="119"/>
      <c r="DH150" s="119"/>
      <c r="DR150" s="119"/>
      <c r="EB150" s="119"/>
      <c r="EL150" s="119"/>
      <c r="EV150" s="119"/>
      <c r="FF150" s="119"/>
      <c r="FP150" s="119"/>
      <c r="FZ150" s="119"/>
      <c r="GJ150" s="119"/>
      <c r="GT150" s="119"/>
      <c r="HD150" s="119"/>
      <c r="HN150" s="119"/>
      <c r="HX150" s="119"/>
    </row>
    <row xmlns:x14ac="http://schemas.microsoft.com/office/spreadsheetml/2009/9/ac" r="151" s="3" customFormat="true" x14ac:dyDescent="0.25">
      <c r="A151" s="377" t="str">
        <f ca="true">IF(ISBLANK('Data Summary'!A153),"",'Data Summary'!A153)</f>
        <v/>
      </c>
      <c r="B151" s="119"/>
      <c r="L151" s="119"/>
      <c r="V151" s="119"/>
      <c r="AF151" s="119"/>
      <c r="AP151" s="119"/>
      <c r="AZ151" s="119"/>
      <c r="BA151" s="119"/>
      <c r="BJ151" s="119"/>
      <c r="BT151" s="119"/>
      <c r="CD151" s="119"/>
      <c r="CN151" s="119"/>
      <c r="CX151" s="119"/>
      <c r="DH151" s="119"/>
      <c r="DR151" s="119"/>
      <c r="EB151" s="119"/>
      <c r="EL151" s="119"/>
      <c r="EV151" s="119"/>
      <c r="FF151" s="119"/>
      <c r="FP151" s="119"/>
      <c r="FZ151" s="119"/>
      <c r="GJ151" s="119"/>
      <c r="GT151" s="119"/>
      <c r="HD151" s="119"/>
      <c r="HN151" s="119"/>
      <c r="HX151" s="119"/>
    </row>
    <row xmlns:x14ac="http://schemas.microsoft.com/office/spreadsheetml/2009/9/ac" r="152" s="3" customFormat="true" x14ac:dyDescent="0.25">
      <c r="A152" s="375"/>
      <c r="B152" s="119"/>
      <c r="L152" s="119"/>
      <c r="V152" s="119"/>
      <c r="AF152" s="119"/>
      <c r="AP152" s="119"/>
      <c r="AZ152" s="119"/>
      <c r="BA152" s="119"/>
      <c r="BJ152" s="119"/>
      <c r="BT152" s="119"/>
      <c r="CD152" s="119"/>
      <c r="CN152" s="119"/>
      <c r="CX152" s="119"/>
      <c r="DH152" s="119"/>
      <c r="DR152" s="119"/>
      <c r="EB152" s="119"/>
      <c r="EL152" s="119"/>
      <c r="EV152" s="119"/>
      <c r="FF152" s="119"/>
      <c r="FP152" s="119"/>
      <c r="FZ152" s="119"/>
      <c r="GJ152" s="119"/>
      <c r="GT152" s="119"/>
      <c r="HD152" s="119"/>
      <c r="HN152" s="119"/>
      <c r="HX152" s="119"/>
    </row>
    <row xmlns:x14ac="http://schemas.microsoft.com/office/spreadsheetml/2009/9/ac" r="153" s="3" customFormat="true" x14ac:dyDescent="0.25">
      <c r="A153" s="375"/>
      <c r="B153" s="119"/>
      <c r="L153" s="119"/>
      <c r="V153" s="119"/>
      <c r="AF153" s="119"/>
      <c r="AP153" s="119"/>
      <c r="AZ153" s="119"/>
      <c r="BA153" s="119"/>
      <c r="BJ153" s="119"/>
      <c r="BT153" s="119"/>
      <c r="CD153" s="119"/>
      <c r="CN153" s="119"/>
      <c r="CX153" s="119"/>
      <c r="DH153" s="119"/>
      <c r="DR153" s="119"/>
      <c r="EB153" s="119"/>
      <c r="EL153" s="119"/>
      <c r="EV153" s="119"/>
      <c r="FF153" s="119"/>
      <c r="FP153" s="119"/>
      <c r="FZ153" s="119"/>
      <c r="GJ153" s="119"/>
      <c r="GT153" s="119"/>
      <c r="HD153" s="119"/>
      <c r="HN153" s="119"/>
      <c r="HX153" s="119"/>
    </row>
    <row xmlns:x14ac="http://schemas.microsoft.com/office/spreadsheetml/2009/9/ac" r="154" s="3" customFormat="true" x14ac:dyDescent="0.25">
      <c r="A154" s="375"/>
      <c r="B154" s="119"/>
      <c r="L154" s="119"/>
      <c r="V154" s="119"/>
      <c r="AF154" s="119"/>
      <c r="AP154" s="119"/>
      <c r="AZ154" s="119"/>
      <c r="BA154" s="119"/>
      <c r="BJ154" s="119"/>
      <c r="BT154" s="119"/>
      <c r="CD154" s="119"/>
      <c r="CN154" s="119"/>
      <c r="CX154" s="119"/>
      <c r="DH154" s="119"/>
      <c r="DR154" s="119"/>
      <c r="EB154" s="119"/>
      <c r="EL154" s="119"/>
      <c r="EV154" s="119"/>
      <c r="FF154" s="119"/>
      <c r="FP154" s="119"/>
      <c r="FZ154" s="119"/>
      <c r="GJ154" s="119"/>
      <c r="GT154" s="119"/>
      <c r="HD154" s="119"/>
      <c r="HN154" s="119"/>
      <c r="HX154" s="119"/>
    </row>
    <row xmlns:x14ac="http://schemas.microsoft.com/office/spreadsheetml/2009/9/ac" r="155" s="3" customFormat="true" x14ac:dyDescent="0.25">
      <c r="A155" s="375"/>
      <c r="B155" s="119"/>
      <c r="L155" s="119"/>
      <c r="V155" s="119"/>
      <c r="AF155" s="119"/>
      <c r="AP155" s="119"/>
      <c r="AZ155" s="119"/>
      <c r="BA155" s="119"/>
      <c r="BJ155" s="119"/>
      <c r="BT155" s="119"/>
      <c r="CD155" s="119"/>
      <c r="CN155" s="119"/>
      <c r="CX155" s="119"/>
      <c r="DH155" s="119"/>
      <c r="DR155" s="119"/>
      <c r="EB155" s="119"/>
      <c r="EL155" s="119"/>
      <c r="EV155" s="119"/>
      <c r="FF155" s="119"/>
      <c r="FP155" s="119"/>
      <c r="FZ155" s="119"/>
      <c r="GJ155" s="119"/>
      <c r="GT155" s="119"/>
      <c r="HD155" s="119"/>
      <c r="HN155" s="119"/>
      <c r="HX155" s="119"/>
    </row>
    <row xmlns:x14ac="http://schemas.microsoft.com/office/spreadsheetml/2009/9/ac" r="156" s="3" customFormat="true" x14ac:dyDescent="0.25">
      <c r="A156" s="375"/>
      <c r="B156" s="119"/>
      <c r="L156" s="119"/>
      <c r="V156" s="119"/>
      <c r="AF156" s="119"/>
      <c r="AP156" s="119"/>
      <c r="AZ156" s="119"/>
      <c r="BA156" s="119"/>
      <c r="BJ156" s="119"/>
      <c r="BT156" s="119"/>
      <c r="CD156" s="119"/>
      <c r="CN156" s="119"/>
      <c r="CX156" s="119"/>
      <c r="DH156" s="119"/>
      <c r="DR156" s="119"/>
      <c r="EB156" s="119"/>
      <c r="EL156" s="119"/>
      <c r="EV156" s="119"/>
      <c r="FF156" s="119"/>
      <c r="FP156" s="119"/>
      <c r="FZ156" s="119"/>
      <c r="GJ156" s="119"/>
      <c r="GT156" s="119"/>
      <c r="HD156" s="119"/>
      <c r="HN156" s="119"/>
      <c r="HX156" s="119"/>
    </row>
    <row xmlns:x14ac="http://schemas.microsoft.com/office/spreadsheetml/2009/9/ac" r="157" s="3" customFormat="true" x14ac:dyDescent="0.25">
      <c r="A157" s="375"/>
      <c r="B157" s="119"/>
      <c r="L157" s="119"/>
      <c r="V157" s="119"/>
      <c r="AF157" s="119"/>
      <c r="AP157" s="119"/>
      <c r="AZ157" s="119"/>
      <c r="BA157" s="119"/>
      <c r="BJ157" s="119"/>
      <c r="BT157" s="119"/>
      <c r="CD157" s="119"/>
      <c r="CN157" s="119"/>
      <c r="CX157" s="119"/>
      <c r="DH157" s="119"/>
      <c r="DR157" s="119"/>
      <c r="EB157" s="119"/>
      <c r="EL157" s="119"/>
      <c r="EV157" s="119"/>
      <c r="FF157" s="119"/>
      <c r="FP157" s="119"/>
      <c r="FZ157" s="119"/>
      <c r="GJ157" s="119"/>
      <c r="GT157" s="119"/>
      <c r="HD157" s="119"/>
      <c r="HN157" s="119"/>
      <c r="HX157" s="119"/>
    </row>
    <row xmlns:x14ac="http://schemas.microsoft.com/office/spreadsheetml/2009/9/ac" r="158" s="3" customFormat="true" x14ac:dyDescent="0.25">
      <c r="A158" s="375"/>
      <c r="B158" s="119"/>
      <c r="L158" s="119"/>
      <c r="V158" s="119"/>
      <c r="AF158" s="119"/>
      <c r="AP158" s="119"/>
      <c r="AZ158" s="119"/>
      <c r="BA158" s="119"/>
      <c r="BJ158" s="119"/>
      <c r="BT158" s="119"/>
      <c r="CD158" s="119"/>
      <c r="CN158" s="119"/>
      <c r="CX158" s="119"/>
      <c r="DH158" s="119"/>
      <c r="DR158" s="119"/>
      <c r="EB158" s="119"/>
      <c r="EL158" s="119"/>
      <c r="EV158" s="119"/>
      <c r="FF158" s="119"/>
      <c r="FP158" s="119"/>
      <c r="FZ158" s="119"/>
      <c r="GJ158" s="119"/>
      <c r="GT158" s="119"/>
      <c r="HD158" s="119"/>
      <c r="HN158" s="119"/>
      <c r="HX158" s="119"/>
    </row>
    <row xmlns:x14ac="http://schemas.microsoft.com/office/spreadsheetml/2009/9/ac" r="159" s="3" customFormat="true" x14ac:dyDescent="0.25">
      <c r="A159" s="375"/>
      <c r="B159" s="119"/>
      <c r="L159" s="119"/>
      <c r="V159" s="119"/>
      <c r="AF159" s="119"/>
      <c r="AP159" s="119"/>
      <c r="AZ159" s="119"/>
      <c r="BA159" s="119"/>
      <c r="BJ159" s="119"/>
      <c r="BT159" s="119"/>
      <c r="CD159" s="119"/>
      <c r="CN159" s="119"/>
      <c r="CX159" s="119"/>
      <c r="DH159" s="119"/>
      <c r="DR159" s="119"/>
      <c r="EB159" s="119"/>
      <c r="EL159" s="119"/>
      <c r="EV159" s="119"/>
      <c r="FF159" s="119"/>
      <c r="FP159" s="119"/>
      <c r="FZ159" s="119"/>
      <c r="GJ159" s="119"/>
      <c r="GT159" s="119"/>
      <c r="HD159" s="119"/>
      <c r="HN159" s="119"/>
      <c r="HX159" s="119"/>
    </row>
    <row xmlns:x14ac="http://schemas.microsoft.com/office/spreadsheetml/2009/9/ac" r="160" s="3" customFormat="true" x14ac:dyDescent="0.25">
      <c r="A160" s="375"/>
      <c r="B160" s="119"/>
      <c r="L160" s="119"/>
      <c r="V160" s="119"/>
      <c r="AF160" s="119"/>
      <c r="AP160" s="119"/>
      <c r="AZ160" s="119"/>
      <c r="BA160" s="119"/>
      <c r="BJ160" s="119"/>
      <c r="BT160" s="119"/>
      <c r="CD160" s="119"/>
      <c r="CN160" s="119"/>
      <c r="CX160" s="119"/>
      <c r="DH160" s="119"/>
      <c r="DR160" s="119"/>
      <c r="EB160" s="119"/>
      <c r="EL160" s="119"/>
      <c r="EV160" s="119"/>
      <c r="FF160" s="119"/>
      <c r="FP160" s="119"/>
      <c r="FZ160" s="119"/>
      <c r="GJ160" s="119"/>
      <c r="GT160" s="119"/>
      <c r="HD160" s="119"/>
      <c r="HN160" s="119"/>
      <c r="HX160" s="119"/>
    </row>
    <row xmlns:x14ac="http://schemas.microsoft.com/office/spreadsheetml/2009/9/ac" r="161" s="3" customFormat="true" x14ac:dyDescent="0.25">
      <c r="A161" s="375"/>
      <c r="B161" s="119"/>
      <c r="L161" s="119"/>
      <c r="V161" s="119"/>
      <c r="AF161" s="119"/>
      <c r="AP161" s="119"/>
      <c r="AZ161" s="119"/>
      <c r="BA161" s="119"/>
      <c r="BJ161" s="119"/>
      <c r="BT161" s="119"/>
      <c r="CD161" s="119"/>
      <c r="CN161" s="119"/>
      <c r="CX161" s="119"/>
      <c r="DH161" s="119"/>
      <c r="DR161" s="119"/>
      <c r="EB161" s="119"/>
      <c r="EL161" s="119"/>
      <c r="EV161" s="119"/>
      <c r="FF161" s="119"/>
      <c r="FP161" s="119"/>
      <c r="FZ161" s="119"/>
      <c r="GJ161" s="119"/>
      <c r="GT161" s="119"/>
      <c r="HD161" s="119"/>
      <c r="HN161" s="119"/>
      <c r="HX161" s="119"/>
    </row>
    <row xmlns:x14ac="http://schemas.microsoft.com/office/spreadsheetml/2009/9/ac" r="162" s="3" customFormat="true" x14ac:dyDescent="0.25">
      <c r="A162" s="375"/>
      <c r="B162" s="119"/>
      <c r="L162" s="119"/>
      <c r="V162" s="119"/>
      <c r="AF162" s="119"/>
      <c r="AP162" s="119"/>
      <c r="AZ162" s="119"/>
      <c r="BA162" s="119"/>
      <c r="BJ162" s="119"/>
      <c r="BT162" s="119"/>
      <c r="CD162" s="119"/>
      <c r="CN162" s="119"/>
      <c r="CX162" s="119"/>
      <c r="DH162" s="119"/>
      <c r="DR162" s="119"/>
      <c r="EB162" s="119"/>
      <c r="EL162" s="119"/>
      <c r="EV162" s="119"/>
      <c r="FF162" s="119"/>
      <c r="FP162" s="119"/>
      <c r="FZ162" s="119"/>
      <c r="GJ162" s="119"/>
      <c r="GT162" s="119"/>
      <c r="HD162" s="119"/>
      <c r="HN162" s="119"/>
      <c r="HX162" s="119"/>
    </row>
    <row xmlns:x14ac="http://schemas.microsoft.com/office/spreadsheetml/2009/9/ac" r="163" s="3" customFormat="true" x14ac:dyDescent="0.25">
      <c r="A163" s="375"/>
      <c r="B163" s="119"/>
      <c r="L163" s="119"/>
      <c r="V163" s="119"/>
      <c r="AF163" s="119"/>
      <c r="AP163" s="119"/>
      <c r="AZ163" s="119"/>
      <c r="BA163" s="119"/>
      <c r="BJ163" s="119"/>
      <c r="BT163" s="119"/>
      <c r="CD163" s="119"/>
      <c r="CN163" s="119"/>
      <c r="CX163" s="119"/>
      <c r="DH163" s="119"/>
      <c r="DR163" s="119"/>
      <c r="EB163" s="119"/>
      <c r="EL163" s="119"/>
      <c r="EV163" s="119"/>
      <c r="FF163" s="119"/>
      <c r="FP163" s="119"/>
      <c r="FZ163" s="119"/>
      <c r="GJ163" s="119"/>
      <c r="GT163" s="119"/>
      <c r="HD163" s="119"/>
      <c r="HN163" s="119"/>
      <c r="HX163" s="119"/>
    </row>
    <row xmlns:x14ac="http://schemas.microsoft.com/office/spreadsheetml/2009/9/ac" r="164" s="3" customFormat="true" x14ac:dyDescent="0.25">
      <c r="A164" s="375"/>
      <c r="B164" s="119"/>
      <c r="L164" s="119"/>
      <c r="V164" s="119"/>
      <c r="AF164" s="119"/>
      <c r="AP164" s="119"/>
      <c r="AZ164" s="119"/>
      <c r="BA164" s="119"/>
      <c r="BJ164" s="119"/>
      <c r="BT164" s="119"/>
      <c r="CD164" s="119"/>
      <c r="CN164" s="119"/>
      <c r="CX164" s="119"/>
      <c r="DH164" s="119"/>
      <c r="DR164" s="119"/>
      <c r="EB164" s="119"/>
      <c r="EL164" s="119"/>
      <c r="EV164" s="119"/>
      <c r="FF164" s="119"/>
      <c r="FP164" s="119"/>
      <c r="FZ164" s="119"/>
      <c r="GJ164" s="119"/>
      <c r="GT164" s="119"/>
      <c r="HD164" s="119"/>
      <c r="HN164" s="119"/>
      <c r="HX164" s="119"/>
    </row>
    <row xmlns:x14ac="http://schemas.microsoft.com/office/spreadsheetml/2009/9/ac" r="165" s="3" customFormat="true" x14ac:dyDescent="0.25">
      <c r="A165" s="375"/>
      <c r="B165" s="119"/>
      <c r="L165" s="119"/>
      <c r="V165" s="119"/>
      <c r="AF165" s="119"/>
      <c r="AP165" s="119"/>
      <c r="AZ165" s="119"/>
      <c r="BA165" s="119"/>
      <c r="BJ165" s="119"/>
      <c r="BT165" s="119"/>
      <c r="CD165" s="119"/>
      <c r="CN165" s="119"/>
      <c r="CX165" s="119"/>
      <c r="DH165" s="119"/>
      <c r="DR165" s="119"/>
      <c r="EB165" s="119"/>
      <c r="EL165" s="119"/>
      <c r="EV165" s="119"/>
      <c r="FF165" s="119"/>
      <c r="FP165" s="119"/>
      <c r="FZ165" s="119"/>
      <c r="GJ165" s="119"/>
      <c r="GT165" s="119"/>
      <c r="HD165" s="119"/>
      <c r="HN165" s="119"/>
      <c r="HX165" s="119"/>
    </row>
    <row xmlns:x14ac="http://schemas.microsoft.com/office/spreadsheetml/2009/9/ac" r="166" s="3" customFormat="true" x14ac:dyDescent="0.25">
      <c r="A166" s="375"/>
      <c r="B166" s="119"/>
      <c r="L166" s="119"/>
      <c r="V166" s="119"/>
      <c r="AF166" s="119"/>
      <c r="AP166" s="119"/>
      <c r="AZ166" s="119"/>
      <c r="BA166" s="119"/>
      <c r="BJ166" s="119"/>
      <c r="BT166" s="119"/>
      <c r="CD166" s="119"/>
      <c r="CN166" s="119"/>
      <c r="CX166" s="119"/>
      <c r="DH166" s="119"/>
      <c r="DR166" s="119"/>
      <c r="EB166" s="119"/>
      <c r="EL166" s="119"/>
      <c r="EV166" s="119"/>
      <c r="FF166" s="119"/>
      <c r="FP166" s="119"/>
      <c r="FZ166" s="119"/>
      <c r="GJ166" s="119"/>
      <c r="GT166" s="119"/>
      <c r="HD166" s="119"/>
      <c r="HN166" s="119"/>
      <c r="HX166" s="119"/>
    </row>
    <row xmlns:x14ac="http://schemas.microsoft.com/office/spreadsheetml/2009/9/ac" r="167" s="3" customFormat="true" x14ac:dyDescent="0.25">
      <c r="A167" s="375"/>
      <c r="B167" s="119"/>
      <c r="L167" s="119"/>
      <c r="V167" s="119"/>
      <c r="AF167" s="119"/>
      <c r="AP167" s="119"/>
      <c r="AZ167" s="119"/>
      <c r="BA167" s="119"/>
      <c r="BJ167" s="119"/>
      <c r="BT167" s="119"/>
      <c r="CD167" s="119"/>
      <c r="CN167" s="119"/>
      <c r="CX167" s="119"/>
      <c r="DH167" s="119"/>
      <c r="DR167" s="119"/>
      <c r="EB167" s="119"/>
      <c r="EL167" s="119"/>
      <c r="EV167" s="119"/>
      <c r="FF167" s="119"/>
      <c r="FP167" s="119"/>
      <c r="FZ167" s="119"/>
      <c r="GJ167" s="119"/>
      <c r="GT167" s="119"/>
      <c r="HD167" s="119"/>
      <c r="HN167" s="119"/>
      <c r="HX167" s="119"/>
    </row>
    <row xmlns:x14ac="http://schemas.microsoft.com/office/spreadsheetml/2009/9/ac" r="168" s="3" customFormat="true" x14ac:dyDescent="0.25">
      <c r="A168" s="375"/>
      <c r="B168" s="119"/>
      <c r="L168" s="119"/>
      <c r="V168" s="119"/>
      <c r="AF168" s="119"/>
      <c r="AP168" s="119"/>
      <c r="AZ168" s="119"/>
      <c r="BA168" s="119"/>
      <c r="BJ168" s="119"/>
      <c r="BT168" s="119"/>
      <c r="CD168" s="119"/>
      <c r="CN168" s="119"/>
      <c r="CX168" s="119"/>
      <c r="DH168" s="119"/>
      <c r="DR168" s="119"/>
      <c r="EB168" s="119"/>
      <c r="EL168" s="119"/>
      <c r="EV168" s="119"/>
      <c r="FF168" s="119"/>
      <c r="FP168" s="119"/>
      <c r="FZ168" s="119"/>
      <c r="GJ168" s="119"/>
      <c r="GT168" s="119"/>
      <c r="HD168" s="119"/>
      <c r="HN168" s="119"/>
      <c r="HX168" s="119"/>
    </row>
    <row xmlns:x14ac="http://schemas.microsoft.com/office/spreadsheetml/2009/9/ac" r="169" s="3" customFormat="true" x14ac:dyDescent="0.25">
      <c r="A169" s="375"/>
      <c r="B169" s="119"/>
      <c r="L169" s="119"/>
      <c r="V169" s="119"/>
      <c r="AF169" s="119"/>
      <c r="AP169" s="119"/>
      <c r="AZ169" s="119"/>
      <c r="BA169" s="119"/>
      <c r="BJ169" s="119"/>
      <c r="BT169" s="119"/>
      <c r="CD169" s="119"/>
      <c r="CN169" s="119"/>
      <c r="CX169" s="119"/>
      <c r="DH169" s="119"/>
      <c r="DR169" s="119"/>
      <c r="EB169" s="119"/>
      <c r="EL169" s="119"/>
      <c r="EV169" s="119"/>
      <c r="FF169" s="119"/>
      <c r="FP169" s="119"/>
      <c r="FZ169" s="119"/>
      <c r="GJ169" s="119"/>
      <c r="GT169" s="119"/>
      <c r="HD169" s="119"/>
      <c r="HN169" s="119"/>
      <c r="HX169" s="119"/>
    </row>
    <row xmlns:x14ac="http://schemas.microsoft.com/office/spreadsheetml/2009/9/ac" r="170" s="3" customFormat="true" x14ac:dyDescent="0.25">
      <c r="A170" s="375"/>
      <c r="B170" s="119"/>
      <c r="L170" s="119"/>
      <c r="V170" s="119"/>
      <c r="AF170" s="119"/>
      <c r="AP170" s="119"/>
      <c r="AZ170" s="119"/>
      <c r="BA170" s="119"/>
      <c r="BJ170" s="119"/>
      <c r="BT170" s="119"/>
      <c r="CD170" s="119"/>
      <c r="CN170" s="119"/>
      <c r="CX170" s="119"/>
      <c r="DH170" s="119"/>
      <c r="DR170" s="119"/>
      <c r="EB170" s="119"/>
      <c r="EL170" s="119"/>
      <c r="EV170" s="119"/>
      <c r="FF170" s="119"/>
      <c r="FP170" s="119"/>
      <c r="FZ170" s="119"/>
      <c r="GJ170" s="119"/>
      <c r="GT170" s="119"/>
      <c r="HD170" s="119"/>
      <c r="HN170" s="119"/>
      <c r="HX170" s="119"/>
    </row>
    <row xmlns:x14ac="http://schemas.microsoft.com/office/spreadsheetml/2009/9/ac" r="171" s="3" customFormat="true" x14ac:dyDescent="0.25">
      <c r="A171" s="375"/>
      <c r="B171" s="119"/>
      <c r="L171" s="119"/>
      <c r="V171" s="119"/>
      <c r="AF171" s="119"/>
      <c r="AP171" s="119"/>
      <c r="AZ171" s="119"/>
      <c r="BA171" s="119"/>
      <c r="BJ171" s="119"/>
      <c r="BT171" s="119"/>
      <c r="CD171" s="119"/>
      <c r="CN171" s="119"/>
      <c r="CX171" s="119"/>
      <c r="DH171" s="119"/>
      <c r="DR171" s="119"/>
      <c r="EB171" s="119"/>
      <c r="EL171" s="119"/>
      <c r="EV171" s="119"/>
      <c r="FF171" s="119"/>
      <c r="FP171" s="119"/>
      <c r="FZ171" s="119"/>
      <c r="GJ171" s="119"/>
      <c r="GT171" s="119"/>
      <c r="HD171" s="119"/>
      <c r="HN171" s="119"/>
      <c r="HX171" s="119"/>
    </row>
    <row xmlns:x14ac="http://schemas.microsoft.com/office/spreadsheetml/2009/9/ac" r="172" s="3" customFormat="true" x14ac:dyDescent="0.25">
      <c r="A172" s="375"/>
      <c r="B172" s="119"/>
      <c r="L172" s="119"/>
      <c r="V172" s="119"/>
      <c r="AF172" s="119"/>
      <c r="AP172" s="119"/>
      <c r="AZ172" s="119"/>
      <c r="BA172" s="119"/>
      <c r="BJ172" s="119"/>
      <c r="BT172" s="119"/>
      <c r="CD172" s="119"/>
      <c r="CN172" s="119"/>
      <c r="CX172" s="119"/>
      <c r="DH172" s="119"/>
      <c r="DR172" s="119"/>
      <c r="EB172" s="119"/>
      <c r="EL172" s="119"/>
      <c r="EV172" s="119"/>
      <c r="FF172" s="119"/>
      <c r="FP172" s="119"/>
      <c r="FZ172" s="119"/>
      <c r="GJ172" s="119"/>
      <c r="GT172" s="119"/>
      <c r="HD172" s="119"/>
      <c r="HN172" s="119"/>
      <c r="HX172" s="119"/>
    </row>
    <row xmlns:x14ac="http://schemas.microsoft.com/office/spreadsheetml/2009/9/ac" r="173" s="3" customFormat="true" x14ac:dyDescent="0.25">
      <c r="A173" s="375"/>
      <c r="B173" s="119"/>
      <c r="L173" s="119"/>
      <c r="V173" s="119"/>
      <c r="AF173" s="119"/>
      <c r="AP173" s="119"/>
      <c r="AZ173" s="119"/>
      <c r="BA173" s="119"/>
      <c r="BJ173" s="119"/>
      <c r="BT173" s="119"/>
      <c r="CD173" s="119"/>
      <c r="CN173" s="119"/>
      <c r="CX173" s="119"/>
      <c r="DH173" s="119"/>
      <c r="DR173" s="119"/>
      <c r="EB173" s="119"/>
      <c r="EL173" s="119"/>
      <c r="EV173" s="119"/>
      <c r="FF173" s="119"/>
      <c r="FP173" s="119"/>
      <c r="FZ173" s="119"/>
      <c r="GJ173" s="119"/>
      <c r="GT173" s="119"/>
      <c r="HD173" s="119"/>
      <c r="HN173" s="119"/>
      <c r="HX173" s="119"/>
    </row>
    <row xmlns:x14ac="http://schemas.microsoft.com/office/spreadsheetml/2009/9/ac" r="174" s="3" customFormat="true" x14ac:dyDescent="0.25">
      <c r="A174" s="375"/>
      <c r="B174" s="119"/>
      <c r="L174" s="119"/>
      <c r="V174" s="119"/>
      <c r="AF174" s="119"/>
      <c r="AP174" s="119"/>
      <c r="AZ174" s="119"/>
      <c r="BA174" s="119"/>
      <c r="BJ174" s="119"/>
      <c r="BT174" s="119"/>
      <c r="CD174" s="119"/>
      <c r="CN174" s="119"/>
      <c r="CX174" s="119"/>
      <c r="DH174" s="119"/>
      <c r="DR174" s="119"/>
      <c r="EB174" s="119"/>
      <c r="EL174" s="119"/>
      <c r="EV174" s="119"/>
      <c r="FF174" s="119"/>
      <c r="FP174" s="119"/>
      <c r="FZ174" s="119"/>
      <c r="GJ174" s="119"/>
      <c r="GT174" s="119"/>
      <c r="HD174" s="119"/>
      <c r="HN174" s="119"/>
      <c r="HX174" s="119"/>
    </row>
    <row xmlns:x14ac="http://schemas.microsoft.com/office/spreadsheetml/2009/9/ac" r="175" s="3" customFormat="true" x14ac:dyDescent="0.25">
      <c r="A175" s="375"/>
      <c r="B175" s="119"/>
      <c r="L175" s="119"/>
      <c r="V175" s="119"/>
      <c r="AF175" s="119"/>
      <c r="AP175" s="119"/>
      <c r="AZ175" s="119"/>
      <c r="BA175" s="119"/>
      <c r="BJ175" s="119"/>
      <c r="BT175" s="119"/>
      <c r="CD175" s="119"/>
      <c r="CN175" s="119"/>
      <c r="CX175" s="119"/>
      <c r="DH175" s="119"/>
      <c r="DR175" s="119"/>
      <c r="EB175" s="119"/>
      <c r="EL175" s="119"/>
      <c r="EV175" s="119"/>
      <c r="FF175" s="119"/>
      <c r="FP175" s="119"/>
      <c r="FZ175" s="119"/>
      <c r="GJ175" s="119"/>
      <c r="GT175" s="119"/>
      <c r="HD175" s="119"/>
      <c r="HN175" s="119"/>
      <c r="HX175" s="119"/>
    </row>
    <row xmlns:x14ac="http://schemas.microsoft.com/office/spreadsheetml/2009/9/ac" r="176" s="3" customFormat="true" x14ac:dyDescent="0.25">
      <c r="A176" s="375"/>
      <c r="B176" s="119"/>
      <c r="L176" s="119"/>
      <c r="V176" s="119"/>
      <c r="AF176" s="119"/>
      <c r="AP176" s="119"/>
      <c r="AZ176" s="119"/>
      <c r="BA176" s="119"/>
      <c r="BJ176" s="119"/>
      <c r="BT176" s="119"/>
      <c r="CD176" s="119"/>
      <c r="CN176" s="119"/>
      <c r="CX176" s="119"/>
      <c r="DH176" s="119"/>
      <c r="DR176" s="119"/>
      <c r="EB176" s="119"/>
      <c r="EL176" s="119"/>
      <c r="EV176" s="119"/>
      <c r="FF176" s="119"/>
      <c r="FP176" s="119"/>
      <c r="FZ176" s="119"/>
      <c r="GJ176" s="119"/>
      <c r="GT176" s="119"/>
      <c r="HD176" s="119"/>
      <c r="HN176" s="119"/>
      <c r="HX176" s="119"/>
    </row>
    <row xmlns:x14ac="http://schemas.microsoft.com/office/spreadsheetml/2009/9/ac" r="177" s="3" customFormat="true" x14ac:dyDescent="0.25">
      <c r="A177" s="375"/>
      <c r="B177" s="119"/>
      <c r="L177" s="119"/>
      <c r="V177" s="119"/>
      <c r="AF177" s="119"/>
      <c r="AP177" s="119"/>
      <c r="AZ177" s="119"/>
      <c r="BA177" s="119"/>
      <c r="BJ177" s="119"/>
      <c r="BT177" s="119"/>
      <c r="CD177" s="119"/>
      <c r="CN177" s="119"/>
      <c r="CX177" s="119"/>
      <c r="DH177" s="119"/>
      <c r="DR177" s="119"/>
      <c r="EB177" s="119"/>
      <c r="EL177" s="119"/>
      <c r="EV177" s="119"/>
      <c r="FF177" s="119"/>
      <c r="FP177" s="119"/>
      <c r="FZ177" s="119"/>
      <c r="GJ177" s="119"/>
      <c r="GT177" s="119"/>
      <c r="HD177" s="119"/>
      <c r="HN177" s="119"/>
      <c r="HX177" s="119"/>
    </row>
    <row xmlns:x14ac="http://schemas.microsoft.com/office/spreadsheetml/2009/9/ac" r="178" s="3" customFormat="true" x14ac:dyDescent="0.25">
      <c r="A178" s="375"/>
      <c r="B178" s="119"/>
      <c r="L178" s="119"/>
      <c r="V178" s="119"/>
      <c r="AF178" s="119"/>
      <c r="AP178" s="119"/>
      <c r="AZ178" s="119"/>
      <c r="BA178" s="119"/>
      <c r="BJ178" s="119"/>
      <c r="BT178" s="119"/>
      <c r="CD178" s="119"/>
      <c r="CN178" s="119"/>
      <c r="CX178" s="119"/>
      <c r="DH178" s="119"/>
      <c r="DR178" s="119"/>
      <c r="EB178" s="119"/>
      <c r="EL178" s="119"/>
      <c r="EV178" s="119"/>
      <c r="FF178" s="119"/>
      <c r="FP178" s="119"/>
      <c r="FZ178" s="119"/>
      <c r="GJ178" s="119"/>
      <c r="GT178" s="119"/>
      <c r="HD178" s="119"/>
      <c r="HN178" s="119"/>
      <c r="HX178" s="119"/>
    </row>
    <row xmlns:x14ac="http://schemas.microsoft.com/office/spreadsheetml/2009/9/ac" r="179" s="3" customFormat="true" x14ac:dyDescent="0.25">
      <c r="A179" s="375"/>
      <c r="B179" s="119"/>
      <c r="L179" s="119"/>
      <c r="V179" s="119"/>
      <c r="AF179" s="119"/>
      <c r="AP179" s="119"/>
      <c r="AZ179" s="119"/>
      <c r="BA179" s="119"/>
      <c r="BJ179" s="119"/>
      <c r="BT179" s="119"/>
      <c r="CD179" s="119"/>
      <c r="CN179" s="119"/>
      <c r="CX179" s="119"/>
      <c r="DH179" s="119"/>
      <c r="DR179" s="119"/>
      <c r="EB179" s="119"/>
      <c r="EL179" s="119"/>
      <c r="EV179" s="119"/>
      <c r="FF179" s="119"/>
      <c r="FP179" s="119"/>
      <c r="FZ179" s="119"/>
      <c r="GJ179" s="119"/>
      <c r="GT179" s="119"/>
      <c r="HD179" s="119"/>
      <c r="HN179" s="119"/>
      <c r="HX179" s="119"/>
    </row>
    <row xmlns:x14ac="http://schemas.microsoft.com/office/spreadsheetml/2009/9/ac" r="180" s="3" customFormat="true" x14ac:dyDescent="0.25">
      <c r="A180" s="375"/>
      <c r="B180" s="119"/>
      <c r="L180" s="119"/>
      <c r="V180" s="119"/>
      <c r="AF180" s="119"/>
      <c r="AP180" s="119"/>
      <c r="AZ180" s="119"/>
      <c r="BA180" s="119"/>
      <c r="BJ180" s="119"/>
      <c r="BT180" s="119"/>
      <c r="CD180" s="119"/>
      <c r="CN180" s="119"/>
      <c r="CX180" s="119"/>
      <c r="DH180" s="119"/>
      <c r="DR180" s="119"/>
      <c r="EB180" s="119"/>
      <c r="EL180" s="119"/>
      <c r="EV180" s="119"/>
      <c r="FF180" s="119"/>
      <c r="FP180" s="119"/>
      <c r="FZ180" s="119"/>
      <c r="GJ180" s="119"/>
      <c r="GT180" s="119"/>
      <c r="HD180" s="119"/>
      <c r="HN180" s="119"/>
      <c r="HX180" s="119"/>
    </row>
    <row xmlns:x14ac="http://schemas.microsoft.com/office/spreadsheetml/2009/9/ac" r="181" s="3" customFormat="true" x14ac:dyDescent="0.25">
      <c r="A181" s="375"/>
      <c r="B181" s="119"/>
      <c r="L181" s="119"/>
      <c r="V181" s="119"/>
      <c r="AF181" s="119"/>
      <c r="AP181" s="119"/>
      <c r="AZ181" s="119"/>
      <c r="BA181" s="119"/>
      <c r="BJ181" s="119"/>
      <c r="BT181" s="119"/>
      <c r="CD181" s="119"/>
      <c r="CN181" s="119"/>
      <c r="CX181" s="119"/>
      <c r="DH181" s="119"/>
      <c r="DR181" s="119"/>
      <c r="EB181" s="119"/>
      <c r="EL181" s="119"/>
      <c r="EV181" s="119"/>
      <c r="FF181" s="119"/>
      <c r="FP181" s="119"/>
      <c r="FZ181" s="119"/>
      <c r="GJ181" s="119"/>
      <c r="GT181" s="119"/>
      <c r="HD181" s="119"/>
      <c r="HN181" s="119"/>
      <c r="HX181" s="119"/>
    </row>
    <row xmlns:x14ac="http://schemas.microsoft.com/office/spreadsheetml/2009/9/ac" r="182" s="3" customFormat="true" x14ac:dyDescent="0.25">
      <c r="A182" s="375"/>
      <c r="B182" s="119"/>
      <c r="L182" s="119"/>
      <c r="V182" s="119"/>
      <c r="AF182" s="119"/>
      <c r="AP182" s="119"/>
      <c r="AZ182" s="119"/>
      <c r="BA182" s="119"/>
      <c r="BJ182" s="119"/>
      <c r="BT182" s="119"/>
      <c r="CD182" s="119"/>
      <c r="CN182" s="119"/>
      <c r="CX182" s="119"/>
      <c r="DH182" s="119"/>
      <c r="DR182" s="119"/>
      <c r="EB182" s="119"/>
      <c r="EL182" s="119"/>
      <c r="EV182" s="119"/>
      <c r="FF182" s="119"/>
      <c r="FP182" s="119"/>
      <c r="FZ182" s="119"/>
      <c r="GJ182" s="119"/>
      <c r="GT182" s="119"/>
      <c r="HD182" s="119"/>
      <c r="HN182" s="119"/>
      <c r="HX182" s="119"/>
    </row>
    <row xmlns:x14ac="http://schemas.microsoft.com/office/spreadsheetml/2009/9/ac" r="183" s="3" customFormat="true" x14ac:dyDescent="0.25">
      <c r="A183" s="375"/>
      <c r="B183" s="119"/>
      <c r="L183" s="119"/>
      <c r="V183" s="119"/>
      <c r="AF183" s="119"/>
      <c r="AP183" s="119"/>
      <c r="AZ183" s="119"/>
      <c r="BA183" s="119"/>
      <c r="BJ183" s="119"/>
      <c r="BT183" s="119"/>
      <c r="CD183" s="119"/>
      <c r="CN183" s="119"/>
      <c r="CX183" s="119"/>
      <c r="DH183" s="119"/>
      <c r="DR183" s="119"/>
      <c r="EB183" s="119"/>
      <c r="EL183" s="119"/>
      <c r="EV183" s="119"/>
      <c r="FF183" s="119"/>
      <c r="FP183" s="119"/>
      <c r="FZ183" s="119"/>
      <c r="GJ183" s="119"/>
      <c r="GT183" s="119"/>
      <c r="HD183" s="119"/>
      <c r="HN183" s="119"/>
      <c r="HX183" s="119"/>
    </row>
    <row xmlns:x14ac="http://schemas.microsoft.com/office/spreadsheetml/2009/9/ac" r="184" s="3" customFormat="true" x14ac:dyDescent="0.25">
      <c r="A184" s="375"/>
      <c r="B184" s="119"/>
      <c r="L184" s="119"/>
      <c r="V184" s="119"/>
      <c r="AF184" s="119"/>
      <c r="AP184" s="119"/>
      <c r="AZ184" s="119"/>
      <c r="BA184" s="119"/>
      <c r="BJ184" s="119"/>
      <c r="BT184" s="119"/>
      <c r="CD184" s="119"/>
      <c r="CN184" s="119"/>
      <c r="CX184" s="119"/>
      <c r="DH184" s="119"/>
      <c r="DR184" s="119"/>
      <c r="EB184" s="119"/>
      <c r="EL184" s="119"/>
      <c r="EV184" s="119"/>
      <c r="FF184" s="119"/>
      <c r="FP184" s="119"/>
      <c r="FZ184" s="119"/>
      <c r="GJ184" s="119"/>
      <c r="GT184" s="119"/>
      <c r="HD184" s="119"/>
      <c r="HN184" s="119"/>
      <c r="HX184" s="119"/>
    </row>
    <row xmlns:x14ac="http://schemas.microsoft.com/office/spreadsheetml/2009/9/ac" r="185" s="3" customFormat="true" x14ac:dyDescent="0.25">
      <c r="A185" s="375"/>
      <c r="B185" s="119"/>
      <c r="L185" s="119"/>
      <c r="V185" s="119"/>
      <c r="AF185" s="119"/>
      <c r="AP185" s="119"/>
      <c r="AZ185" s="119"/>
      <c r="BA185" s="119"/>
      <c r="BJ185" s="119"/>
      <c r="BT185" s="119"/>
      <c r="CD185" s="119"/>
      <c r="CN185" s="119"/>
      <c r="CX185" s="119"/>
      <c r="DH185" s="119"/>
      <c r="DR185" s="119"/>
      <c r="EB185" s="119"/>
      <c r="EL185" s="119"/>
      <c r="EV185" s="119"/>
      <c r="FF185" s="119"/>
      <c r="FP185" s="119"/>
      <c r="FZ185" s="119"/>
      <c r="GJ185" s="119"/>
      <c r="GT185" s="119"/>
      <c r="HD185" s="119"/>
      <c r="HN185" s="119"/>
      <c r="HX185" s="119"/>
    </row>
    <row xmlns:x14ac="http://schemas.microsoft.com/office/spreadsheetml/2009/9/ac" r="186" s="3" customFormat="true" x14ac:dyDescent="0.25">
      <c r="A186" s="375"/>
      <c r="B186" s="119"/>
      <c r="L186" s="119"/>
      <c r="V186" s="119"/>
      <c r="AF186" s="119"/>
      <c r="AP186" s="119"/>
      <c r="AZ186" s="119"/>
      <c r="BA186" s="119"/>
      <c r="BJ186" s="119"/>
      <c r="BT186" s="119"/>
      <c r="CD186" s="119"/>
      <c r="CN186" s="119"/>
      <c r="CX186" s="119"/>
      <c r="DH186" s="119"/>
      <c r="DR186" s="119"/>
      <c r="EB186" s="119"/>
      <c r="EL186" s="119"/>
      <c r="EV186" s="119"/>
      <c r="FF186" s="119"/>
      <c r="FP186" s="119"/>
      <c r="FZ186" s="119"/>
      <c r="GJ186" s="119"/>
      <c r="GT186" s="119"/>
      <c r="HD186" s="119"/>
      <c r="HN186" s="119"/>
      <c r="HX186" s="119"/>
    </row>
    <row xmlns:x14ac="http://schemas.microsoft.com/office/spreadsheetml/2009/9/ac" r="187" s="3" customFormat="true" x14ac:dyDescent="0.25">
      <c r="A187" s="375"/>
      <c r="B187" s="119"/>
      <c r="L187" s="119"/>
      <c r="V187" s="119"/>
      <c r="AF187" s="119"/>
      <c r="AP187" s="119"/>
      <c r="AZ187" s="119"/>
      <c r="BA187" s="119"/>
      <c r="BJ187" s="119"/>
      <c r="BT187" s="119"/>
      <c r="CD187" s="119"/>
      <c r="CN187" s="119"/>
      <c r="CX187" s="119"/>
      <c r="DH187" s="119"/>
      <c r="DR187" s="119"/>
      <c r="EB187" s="119"/>
      <c r="EL187" s="119"/>
      <c r="EV187" s="119"/>
      <c r="FF187" s="119"/>
      <c r="FP187" s="119"/>
      <c r="FZ187" s="119"/>
      <c r="GJ187" s="119"/>
      <c r="GT187" s="119"/>
      <c r="HD187" s="119"/>
      <c r="HN187" s="119"/>
      <c r="HX187" s="119"/>
    </row>
    <row xmlns:x14ac="http://schemas.microsoft.com/office/spreadsheetml/2009/9/ac" r="188" s="3" customFormat="true" x14ac:dyDescent="0.25">
      <c r="A188" s="375"/>
      <c r="B188" s="119"/>
      <c r="L188" s="119"/>
      <c r="V188" s="119"/>
      <c r="AF188" s="119"/>
      <c r="AP188" s="119"/>
      <c r="AZ188" s="119"/>
      <c r="BA188" s="119"/>
      <c r="BJ188" s="119"/>
      <c r="BT188" s="119"/>
      <c r="CD188" s="119"/>
      <c r="CN188" s="119"/>
      <c r="CX188" s="119"/>
      <c r="DH188" s="119"/>
      <c r="DR188" s="119"/>
      <c r="EB188" s="119"/>
      <c r="EL188" s="119"/>
      <c r="EV188" s="119"/>
      <c r="FF188" s="119"/>
      <c r="FP188" s="119"/>
      <c r="FZ188" s="119"/>
      <c r="GJ188" s="119"/>
      <c r="GT188" s="119"/>
      <c r="HD188" s="119"/>
      <c r="HN188" s="119"/>
      <c r="HX188" s="119"/>
    </row>
    <row xmlns:x14ac="http://schemas.microsoft.com/office/spreadsheetml/2009/9/ac" r="189" s="3" customFormat="true" x14ac:dyDescent="0.25">
      <c r="A189" s="375"/>
      <c r="B189" s="119"/>
      <c r="L189" s="119"/>
      <c r="V189" s="119"/>
      <c r="AF189" s="119"/>
      <c r="AP189" s="119"/>
      <c r="AZ189" s="119"/>
      <c r="BA189" s="119"/>
      <c r="BJ189" s="119"/>
      <c r="BT189" s="119"/>
      <c r="CD189" s="119"/>
      <c r="CN189" s="119"/>
      <c r="CX189" s="119"/>
      <c r="DH189" s="119"/>
      <c r="DR189" s="119"/>
      <c r="EB189" s="119"/>
      <c r="EL189" s="119"/>
      <c r="EV189" s="119"/>
      <c r="FF189" s="119"/>
      <c r="FP189" s="119"/>
      <c r="FZ189" s="119"/>
      <c r="GJ189" s="119"/>
      <c r="GT189" s="119"/>
      <c r="HD189" s="119"/>
      <c r="HN189" s="119"/>
      <c r="HX189" s="119"/>
    </row>
    <row xmlns:x14ac="http://schemas.microsoft.com/office/spreadsheetml/2009/9/ac" r="190" s="3" customFormat="true" x14ac:dyDescent="0.25">
      <c r="A190" s="375"/>
      <c r="B190" s="119"/>
      <c r="L190" s="119"/>
      <c r="V190" s="119"/>
      <c r="AF190" s="119"/>
      <c r="AP190" s="119"/>
      <c r="AZ190" s="119"/>
      <c r="BA190" s="119"/>
      <c r="BJ190" s="119"/>
      <c r="BT190" s="119"/>
      <c r="CD190" s="119"/>
      <c r="CN190" s="119"/>
      <c r="CX190" s="119"/>
      <c r="DH190" s="119"/>
      <c r="DR190" s="119"/>
      <c r="EB190" s="119"/>
      <c r="EL190" s="119"/>
      <c r="EV190" s="119"/>
      <c r="FF190" s="119"/>
      <c r="FP190" s="119"/>
      <c r="FZ190" s="119"/>
      <c r="GJ190" s="119"/>
      <c r="GT190" s="119"/>
      <c r="HD190" s="119"/>
      <c r="HN190" s="119"/>
      <c r="HX190" s="119"/>
    </row>
    <row xmlns:x14ac="http://schemas.microsoft.com/office/spreadsheetml/2009/9/ac" r="191" s="3" customFormat="true" x14ac:dyDescent="0.25">
      <c r="A191" s="375"/>
      <c r="B191" s="119"/>
      <c r="L191" s="119"/>
      <c r="V191" s="119"/>
      <c r="AF191" s="119"/>
      <c r="AP191" s="119"/>
      <c r="AZ191" s="119"/>
      <c r="BA191" s="119"/>
      <c r="BJ191" s="119"/>
      <c r="BT191" s="119"/>
      <c r="CD191" s="119"/>
      <c r="CN191" s="119"/>
      <c r="CX191" s="119"/>
      <c r="DH191" s="119"/>
      <c r="DR191" s="119"/>
      <c r="EB191" s="119"/>
      <c r="EL191" s="119"/>
      <c r="EV191" s="119"/>
      <c r="FF191" s="119"/>
      <c r="FP191" s="119"/>
      <c r="FZ191" s="119"/>
      <c r="GJ191" s="119"/>
      <c r="GT191" s="119"/>
      <c r="HD191" s="119"/>
      <c r="HN191" s="119"/>
      <c r="HX191" s="119"/>
    </row>
    <row xmlns:x14ac="http://schemas.microsoft.com/office/spreadsheetml/2009/9/ac" r="192" s="3" customFormat="true" x14ac:dyDescent="0.25">
      <c r="A192" s="375"/>
      <c r="B192" s="119"/>
      <c r="L192" s="119"/>
      <c r="V192" s="119"/>
      <c r="AF192" s="119"/>
      <c r="AP192" s="119"/>
      <c r="AZ192" s="119"/>
      <c r="BA192" s="119"/>
      <c r="BJ192" s="119"/>
      <c r="BT192" s="119"/>
      <c r="CD192" s="119"/>
      <c r="CN192" s="119"/>
      <c r="CX192" s="119"/>
      <c r="DH192" s="119"/>
      <c r="DR192" s="119"/>
      <c r="EB192" s="119"/>
      <c r="EL192" s="119"/>
      <c r="EV192" s="119"/>
      <c r="FF192" s="119"/>
      <c r="FP192" s="119"/>
      <c r="FZ192" s="119"/>
      <c r="GJ192" s="119"/>
      <c r="GT192" s="119"/>
      <c r="HD192" s="119"/>
      <c r="HN192" s="119"/>
      <c r="HX192" s="119"/>
    </row>
    <row xmlns:x14ac="http://schemas.microsoft.com/office/spreadsheetml/2009/9/ac" r="193" s="3" customFormat="true" x14ac:dyDescent="0.25">
      <c r="A193" s="375"/>
      <c r="B193" s="119"/>
      <c r="L193" s="119"/>
      <c r="V193" s="119"/>
      <c r="AF193" s="119"/>
      <c r="AP193" s="119"/>
      <c r="AZ193" s="119"/>
      <c r="BA193" s="119"/>
      <c r="BJ193" s="119"/>
      <c r="BT193" s="119"/>
      <c r="CD193" s="119"/>
      <c r="CN193" s="119"/>
      <c r="CX193" s="119"/>
      <c r="DH193" s="119"/>
      <c r="DR193" s="119"/>
      <c r="EB193" s="119"/>
      <c r="EL193" s="119"/>
      <c r="EV193" s="119"/>
      <c r="FF193" s="119"/>
      <c r="FP193" s="119"/>
      <c r="FZ193" s="119"/>
      <c r="GJ193" s="119"/>
      <c r="GT193" s="119"/>
      <c r="HD193" s="119"/>
      <c r="HN193" s="119"/>
      <c r="HX193" s="119"/>
    </row>
    <row xmlns:x14ac="http://schemas.microsoft.com/office/spreadsheetml/2009/9/ac" r="194" s="3" customFormat="true" x14ac:dyDescent="0.25">
      <c r="A194" s="375"/>
      <c r="B194" s="119"/>
      <c r="L194" s="119"/>
      <c r="V194" s="119"/>
      <c r="AF194" s="119"/>
      <c r="AP194" s="119"/>
      <c r="AZ194" s="119"/>
      <c r="BA194" s="119"/>
      <c r="BJ194" s="119"/>
      <c r="BT194" s="119"/>
      <c r="CD194" s="119"/>
      <c r="CN194" s="119"/>
      <c r="CX194" s="119"/>
      <c r="DH194" s="119"/>
      <c r="DR194" s="119"/>
      <c r="EB194" s="119"/>
      <c r="EL194" s="119"/>
      <c r="EV194" s="119"/>
      <c r="FF194" s="119"/>
      <c r="FP194" s="119"/>
      <c r="FZ194" s="119"/>
      <c r="GJ194" s="119"/>
      <c r="GT194" s="119"/>
      <c r="HD194" s="119"/>
      <c r="HN194" s="119"/>
      <c r="HX194" s="119"/>
    </row>
    <row xmlns:x14ac="http://schemas.microsoft.com/office/spreadsheetml/2009/9/ac" r="195" s="3" customFormat="true" x14ac:dyDescent="0.25">
      <c r="A195" s="375"/>
      <c r="B195" s="119"/>
      <c r="L195" s="119"/>
      <c r="V195" s="119"/>
      <c r="AF195" s="119"/>
      <c r="AP195" s="119"/>
      <c r="AZ195" s="119"/>
      <c r="BA195" s="119"/>
      <c r="BJ195" s="119"/>
      <c r="BT195" s="119"/>
      <c r="CD195" s="119"/>
      <c r="CN195" s="119"/>
      <c r="CX195" s="119"/>
      <c r="DH195" s="119"/>
      <c r="DR195" s="119"/>
      <c r="EB195" s="119"/>
      <c r="EL195" s="119"/>
      <c r="EV195" s="119"/>
      <c r="FF195" s="119"/>
      <c r="FP195" s="119"/>
      <c r="FZ195" s="119"/>
      <c r="GJ195" s="119"/>
      <c r="GT195" s="119"/>
      <c r="HD195" s="119"/>
      <c r="HN195" s="119"/>
      <c r="HX195" s="119"/>
    </row>
    <row xmlns:x14ac="http://schemas.microsoft.com/office/spreadsheetml/2009/9/ac" r="196" s="3" customFormat="true" x14ac:dyDescent="0.25">
      <c r="A196" s="375"/>
      <c r="B196" s="119"/>
      <c r="L196" s="119"/>
      <c r="V196" s="119"/>
      <c r="AF196" s="119"/>
      <c r="AP196" s="119"/>
      <c r="AZ196" s="119"/>
      <c r="BA196" s="119"/>
      <c r="BJ196" s="119"/>
      <c r="BT196" s="119"/>
      <c r="CD196" s="119"/>
      <c r="CN196" s="119"/>
      <c r="CX196" s="119"/>
      <c r="DH196" s="119"/>
      <c r="DR196" s="119"/>
      <c r="EB196" s="119"/>
      <c r="EL196" s="119"/>
      <c r="EV196" s="119"/>
      <c r="FF196" s="119"/>
      <c r="FP196" s="119"/>
      <c r="FZ196" s="119"/>
      <c r="GJ196" s="119"/>
      <c r="GT196" s="119"/>
      <c r="HD196" s="119"/>
      <c r="HN196" s="119"/>
      <c r="HX196" s="119"/>
    </row>
    <row xmlns:x14ac="http://schemas.microsoft.com/office/spreadsheetml/2009/9/ac" r="197" s="3" customFormat="true" x14ac:dyDescent="0.25">
      <c r="A197" s="375"/>
      <c r="B197" s="119"/>
      <c r="L197" s="119"/>
      <c r="V197" s="119"/>
      <c r="AF197" s="119"/>
      <c r="AP197" s="119"/>
      <c r="AZ197" s="119"/>
      <c r="BA197" s="119"/>
      <c r="BJ197" s="119"/>
      <c r="BT197" s="119"/>
      <c r="CD197" s="119"/>
      <c r="CN197" s="119"/>
      <c r="CX197" s="119"/>
      <c r="DH197" s="119"/>
      <c r="DR197" s="119"/>
      <c r="EB197" s="119"/>
      <c r="EL197" s="119"/>
      <c r="EV197" s="119"/>
      <c r="FF197" s="119"/>
      <c r="FP197" s="119"/>
      <c r="FZ197" s="119"/>
      <c r="GJ197" s="119"/>
      <c r="GT197" s="119"/>
      <c r="HD197" s="119"/>
      <c r="HN197" s="119"/>
      <c r="HX197" s="119"/>
    </row>
    <row xmlns:x14ac="http://schemas.microsoft.com/office/spreadsheetml/2009/9/ac" r="198" s="3" customFormat="true" x14ac:dyDescent="0.25">
      <c r="A198" s="375"/>
      <c r="B198" s="119"/>
      <c r="L198" s="119"/>
      <c r="V198" s="119"/>
      <c r="AF198" s="119"/>
      <c r="AP198" s="119"/>
      <c r="AZ198" s="119"/>
      <c r="BA198" s="119"/>
      <c r="BJ198" s="119"/>
      <c r="BT198" s="119"/>
      <c r="CD198" s="119"/>
      <c r="CN198" s="119"/>
      <c r="CX198" s="119"/>
      <c r="DH198" s="119"/>
      <c r="DR198" s="119"/>
      <c r="EB198" s="119"/>
      <c r="EL198" s="119"/>
      <c r="EV198" s="119"/>
      <c r="FF198" s="119"/>
      <c r="FP198" s="119"/>
      <c r="FZ198" s="119"/>
      <c r="GJ198" s="119"/>
      <c r="GT198" s="119"/>
      <c r="HD198" s="119"/>
      <c r="HN198" s="119"/>
      <c r="HX198" s="119"/>
    </row>
    <row xmlns:x14ac="http://schemas.microsoft.com/office/spreadsheetml/2009/9/ac" r="199" s="3" customFormat="true" x14ac:dyDescent="0.25">
      <c r="A199" s="375"/>
      <c r="B199" s="119"/>
      <c r="L199" s="119"/>
      <c r="V199" s="119"/>
      <c r="AF199" s="119"/>
      <c r="AP199" s="119"/>
      <c r="AZ199" s="119"/>
      <c r="BA199" s="119"/>
      <c r="BJ199" s="119"/>
      <c r="BT199" s="119"/>
      <c r="CD199" s="119"/>
      <c r="CN199" s="119"/>
      <c r="CX199" s="119"/>
      <c r="DH199" s="119"/>
      <c r="DR199" s="119"/>
      <c r="EB199" s="119"/>
      <c r="EL199" s="119"/>
      <c r="EV199" s="119"/>
      <c r="FF199" s="119"/>
      <c r="FP199" s="119"/>
      <c r="FZ199" s="119"/>
      <c r="GJ199" s="119"/>
      <c r="GT199" s="119"/>
      <c r="HD199" s="119"/>
      <c r="HN199" s="119"/>
      <c r="HX199" s="119"/>
    </row>
    <row xmlns:x14ac="http://schemas.microsoft.com/office/spreadsheetml/2009/9/ac" r="200" s="3" customFormat="true" x14ac:dyDescent="0.25">
      <c r="A200" s="375"/>
      <c r="B200" s="119"/>
      <c r="L200" s="119"/>
      <c r="V200" s="119"/>
      <c r="AF200" s="119"/>
      <c r="AP200" s="119"/>
      <c r="AZ200" s="119"/>
      <c r="BA200" s="119"/>
      <c r="BJ200" s="119"/>
      <c r="BT200" s="119"/>
      <c r="CD200" s="119"/>
      <c r="CN200" s="119"/>
      <c r="CX200" s="119"/>
      <c r="DH200" s="119"/>
      <c r="DR200" s="119"/>
      <c r="EB200" s="119"/>
      <c r="EL200" s="119"/>
      <c r="EV200" s="119"/>
      <c r="FF200" s="119"/>
      <c r="FP200" s="119"/>
      <c r="FZ200" s="119"/>
      <c r="GJ200" s="119"/>
      <c r="GT200" s="119"/>
      <c r="HD200" s="119"/>
      <c r="HN200" s="119"/>
      <c r="HX200" s="119"/>
    </row>
    <row xmlns:x14ac="http://schemas.microsoft.com/office/spreadsheetml/2009/9/ac" r="201" s="3" customFormat="true" x14ac:dyDescent="0.25">
      <c r="A201" s="375"/>
      <c r="B201" s="119"/>
      <c r="L201" s="119"/>
      <c r="V201" s="119"/>
      <c r="AF201" s="119"/>
      <c r="AP201" s="119"/>
      <c r="AZ201" s="119"/>
      <c r="BA201" s="119"/>
      <c r="BJ201" s="119"/>
      <c r="BT201" s="119"/>
      <c r="CD201" s="119"/>
      <c r="CN201" s="119"/>
      <c r="CX201" s="119"/>
      <c r="DH201" s="119"/>
      <c r="DR201" s="119"/>
      <c r="EB201" s="119"/>
      <c r="EL201" s="119"/>
      <c r="EV201" s="119"/>
      <c r="FF201" s="119"/>
      <c r="FP201" s="119"/>
      <c r="FZ201" s="119"/>
      <c r="GJ201" s="119"/>
      <c r="GT201" s="119"/>
      <c r="HD201" s="119"/>
      <c r="HN201" s="119"/>
      <c r="HX201" s="119"/>
    </row>
    <row xmlns:x14ac="http://schemas.microsoft.com/office/spreadsheetml/2009/9/ac" r="202" s="3" customFormat="true" x14ac:dyDescent="0.25">
      <c r="A202" s="375"/>
      <c r="B202" s="119"/>
      <c r="L202" s="119"/>
      <c r="V202" s="119"/>
      <c r="AF202" s="119"/>
      <c r="AP202" s="119"/>
      <c r="AZ202" s="119"/>
      <c r="BA202" s="119"/>
      <c r="BJ202" s="119"/>
      <c r="BT202" s="119"/>
      <c r="CD202" s="119"/>
      <c r="CN202" s="119"/>
      <c r="CX202" s="119"/>
      <c r="DH202" s="119"/>
      <c r="DR202" s="119"/>
      <c r="EB202" s="119"/>
      <c r="EL202" s="119"/>
      <c r="EV202" s="119"/>
      <c r="FF202" s="119"/>
      <c r="FP202" s="119"/>
      <c r="FZ202" s="119"/>
      <c r="GJ202" s="119"/>
      <c r="GT202" s="119"/>
      <c r="HD202" s="119"/>
      <c r="HN202" s="119"/>
      <c r="HX202" s="119"/>
    </row>
    <row xmlns:x14ac="http://schemas.microsoft.com/office/spreadsheetml/2009/9/ac" r="203" s="3" customFormat="true" x14ac:dyDescent="0.25">
      <c r="A203" s="375"/>
      <c r="B203" s="119"/>
      <c r="L203" s="119"/>
      <c r="V203" s="119"/>
      <c r="AF203" s="119"/>
      <c r="AP203" s="119"/>
      <c r="AZ203" s="119"/>
      <c r="BA203" s="119"/>
      <c r="BJ203" s="119"/>
      <c r="BT203" s="119"/>
      <c r="CD203" s="119"/>
      <c r="CN203" s="119"/>
      <c r="CX203" s="119"/>
      <c r="DH203" s="119"/>
      <c r="DR203" s="119"/>
      <c r="EB203" s="119"/>
      <c r="EL203" s="119"/>
      <c r="EV203" s="119"/>
      <c r="FF203" s="119"/>
      <c r="FP203" s="119"/>
      <c r="FZ203" s="119"/>
      <c r="GJ203" s="119"/>
      <c r="GT203" s="119"/>
      <c r="HD203" s="119"/>
      <c r="HN203" s="119"/>
      <c r="HX203" s="119"/>
    </row>
    <row xmlns:x14ac="http://schemas.microsoft.com/office/spreadsheetml/2009/9/ac" r="204" s="3" customFormat="true" x14ac:dyDescent="0.25">
      <c r="A204" s="375"/>
      <c r="B204" s="119"/>
      <c r="L204" s="119"/>
      <c r="V204" s="119"/>
      <c r="AF204" s="119"/>
      <c r="AP204" s="119"/>
      <c r="AZ204" s="119"/>
      <c r="BA204" s="119"/>
      <c r="BJ204" s="119"/>
      <c r="BT204" s="119"/>
      <c r="CD204" s="119"/>
      <c r="CN204" s="119"/>
      <c r="CX204" s="119"/>
      <c r="DH204" s="119"/>
      <c r="DR204" s="119"/>
      <c r="EB204" s="119"/>
      <c r="EL204" s="119"/>
      <c r="EV204" s="119"/>
      <c r="FF204" s="119"/>
      <c r="FP204" s="119"/>
      <c r="FZ204" s="119"/>
      <c r="GJ204" s="119"/>
      <c r="GT204" s="119"/>
      <c r="HD204" s="119"/>
      <c r="HN204" s="119"/>
      <c r="HX204" s="119"/>
    </row>
    <row xmlns:x14ac="http://schemas.microsoft.com/office/spreadsheetml/2009/9/ac" r="205" s="3" customFormat="true" x14ac:dyDescent="0.25">
      <c r="A205" s="375"/>
      <c r="B205" s="119"/>
      <c r="L205" s="119"/>
      <c r="V205" s="119"/>
      <c r="AF205" s="119"/>
      <c r="AP205" s="119"/>
      <c r="AZ205" s="119"/>
      <c r="BA205" s="119"/>
      <c r="BJ205" s="119"/>
      <c r="BT205" s="119"/>
      <c r="CD205" s="119"/>
      <c r="CN205" s="119"/>
      <c r="CX205" s="119"/>
      <c r="DH205" s="119"/>
      <c r="DR205" s="119"/>
      <c r="EB205" s="119"/>
      <c r="EL205" s="119"/>
      <c r="EV205" s="119"/>
      <c r="FF205" s="119"/>
      <c r="FP205" s="119"/>
      <c r="FZ205" s="119"/>
      <c r="GJ205" s="119"/>
      <c r="GT205" s="119"/>
      <c r="HD205" s="119"/>
      <c r="HN205" s="119"/>
      <c r="HX205" s="119"/>
    </row>
    <row xmlns:x14ac="http://schemas.microsoft.com/office/spreadsheetml/2009/9/ac" r="206" s="3" customFormat="true" x14ac:dyDescent="0.25">
      <c r="A206" s="375"/>
      <c r="B206" s="119"/>
      <c r="L206" s="119"/>
      <c r="V206" s="119"/>
      <c r="AF206" s="119"/>
      <c r="AP206" s="119"/>
      <c r="AZ206" s="119"/>
      <c r="BA206" s="119"/>
      <c r="BJ206" s="119"/>
      <c r="BT206" s="119"/>
      <c r="CD206" s="119"/>
      <c r="CN206" s="119"/>
      <c r="CX206" s="119"/>
      <c r="DH206" s="119"/>
      <c r="DR206" s="119"/>
      <c r="EB206" s="119"/>
      <c r="EL206" s="119"/>
      <c r="EV206" s="119"/>
      <c r="FF206" s="119"/>
      <c r="FP206" s="119"/>
      <c r="FZ206" s="119"/>
      <c r="GJ206" s="119"/>
      <c r="GT206" s="119"/>
      <c r="HD206" s="119"/>
      <c r="HN206" s="119"/>
      <c r="HX206" s="119"/>
    </row>
    <row xmlns:x14ac="http://schemas.microsoft.com/office/spreadsheetml/2009/9/ac" r="207" s="3" customFormat="true" x14ac:dyDescent="0.25">
      <c r="A207" s="375"/>
      <c r="B207" s="119"/>
      <c r="L207" s="119"/>
      <c r="V207" s="119"/>
      <c r="AF207" s="119"/>
      <c r="AP207" s="119"/>
      <c r="AZ207" s="119"/>
      <c r="BA207" s="119"/>
      <c r="BJ207" s="119"/>
      <c r="BT207" s="119"/>
      <c r="CD207" s="119"/>
      <c r="CN207" s="119"/>
      <c r="CX207" s="119"/>
      <c r="DH207" s="119"/>
      <c r="DR207" s="119"/>
      <c r="EB207" s="119"/>
      <c r="EL207" s="119"/>
      <c r="EV207" s="119"/>
      <c r="FF207" s="119"/>
      <c r="FP207" s="119"/>
      <c r="FZ207" s="119"/>
      <c r="GJ207" s="119"/>
      <c r="GT207" s="119"/>
      <c r="HD207" s="119"/>
      <c r="HN207" s="119"/>
      <c r="HX207" s="119"/>
    </row>
    <row xmlns:x14ac="http://schemas.microsoft.com/office/spreadsheetml/2009/9/ac" r="208" s="3" customFormat="true" x14ac:dyDescent="0.25">
      <c r="A208" s="375"/>
      <c r="B208" s="119"/>
      <c r="L208" s="119"/>
      <c r="V208" s="119"/>
      <c r="AF208" s="119"/>
      <c r="AP208" s="119"/>
      <c r="AZ208" s="119"/>
      <c r="BA208" s="119"/>
      <c r="BJ208" s="119"/>
      <c r="BT208" s="119"/>
      <c r="CD208" s="119"/>
      <c r="CN208" s="119"/>
      <c r="CX208" s="119"/>
      <c r="DH208" s="119"/>
      <c r="DR208" s="119"/>
      <c r="EB208" s="119"/>
      <c r="EL208" s="119"/>
      <c r="EV208" s="119"/>
      <c r="FF208" s="119"/>
      <c r="FP208" s="119"/>
      <c r="FZ208" s="119"/>
      <c r="GJ208" s="119"/>
      <c r="GT208" s="119"/>
      <c r="HD208" s="119"/>
      <c r="HN208" s="119"/>
      <c r="HX208" s="119"/>
    </row>
    <row xmlns:x14ac="http://schemas.microsoft.com/office/spreadsheetml/2009/9/ac" r="209" s="3" customFormat="true" x14ac:dyDescent="0.25">
      <c r="A209" s="375"/>
      <c r="B209" s="119"/>
      <c r="L209" s="119"/>
      <c r="V209" s="119"/>
      <c r="AF209" s="119"/>
      <c r="AP209" s="119"/>
      <c r="AZ209" s="119"/>
      <c r="BA209" s="119"/>
      <c r="BJ209" s="119"/>
      <c r="BT209" s="119"/>
      <c r="CD209" s="119"/>
      <c r="CN209" s="119"/>
      <c r="CX209" s="119"/>
      <c r="DH209" s="119"/>
      <c r="DR209" s="119"/>
      <c r="EB209" s="119"/>
      <c r="EL209" s="119"/>
      <c r="EV209" s="119"/>
      <c r="FF209" s="119"/>
      <c r="FP209" s="119"/>
      <c r="FZ209" s="119"/>
      <c r="GJ209" s="119"/>
      <c r="GT209" s="119"/>
      <c r="HD209" s="119"/>
      <c r="HN209" s="119"/>
      <c r="HX209" s="119"/>
    </row>
    <row xmlns:x14ac="http://schemas.microsoft.com/office/spreadsheetml/2009/9/ac" r="210" s="3" customFormat="true" x14ac:dyDescent="0.25">
      <c r="A210" s="375"/>
      <c r="B210" s="119"/>
      <c r="L210" s="119"/>
      <c r="V210" s="119"/>
      <c r="AF210" s="119"/>
      <c r="AP210" s="119"/>
      <c r="AZ210" s="119"/>
      <c r="BA210" s="119"/>
      <c r="BJ210" s="119"/>
      <c r="BT210" s="119"/>
      <c r="CD210" s="119"/>
      <c r="CN210" s="119"/>
      <c r="CX210" s="119"/>
      <c r="DH210" s="119"/>
      <c r="DR210" s="119"/>
      <c r="EB210" s="119"/>
      <c r="EL210" s="119"/>
      <c r="EV210" s="119"/>
      <c r="FF210" s="119"/>
      <c r="FP210" s="119"/>
      <c r="FZ210" s="119"/>
      <c r="GJ210" s="119"/>
      <c r="GT210" s="119"/>
      <c r="HD210" s="119"/>
      <c r="HN210" s="119"/>
      <c r="HX210" s="119"/>
    </row>
    <row xmlns:x14ac="http://schemas.microsoft.com/office/spreadsheetml/2009/9/ac" r="211" s="3" customFormat="true" x14ac:dyDescent="0.25">
      <c r="A211" s="375"/>
      <c r="B211" s="119"/>
      <c r="L211" s="119"/>
      <c r="V211" s="119"/>
      <c r="AF211" s="119"/>
      <c r="AP211" s="119"/>
      <c r="AZ211" s="119"/>
      <c r="BA211" s="119"/>
      <c r="BJ211" s="119"/>
      <c r="BT211" s="119"/>
      <c r="CD211" s="119"/>
      <c r="CN211" s="119"/>
      <c r="CX211" s="119"/>
      <c r="DH211" s="119"/>
      <c r="DR211" s="119"/>
      <c r="EB211" s="119"/>
      <c r="EL211" s="119"/>
      <c r="EV211" s="119"/>
      <c r="FF211" s="119"/>
      <c r="FP211" s="119"/>
      <c r="FZ211" s="119"/>
      <c r="GJ211" s="119"/>
      <c r="GT211" s="119"/>
      <c r="HD211" s="119"/>
      <c r="HN211" s="119"/>
      <c r="HX211" s="119"/>
    </row>
    <row xmlns:x14ac="http://schemas.microsoft.com/office/spreadsheetml/2009/9/ac" r="212" s="3" customFormat="true" x14ac:dyDescent="0.25">
      <c r="A212" s="375"/>
      <c r="B212" s="119"/>
      <c r="L212" s="119"/>
      <c r="V212" s="119"/>
      <c r="AF212" s="119"/>
      <c r="AP212" s="119"/>
      <c r="AZ212" s="119"/>
      <c r="BA212" s="119"/>
      <c r="BJ212" s="119"/>
      <c r="BT212" s="119"/>
      <c r="CD212" s="119"/>
      <c r="CN212" s="119"/>
      <c r="CX212" s="119"/>
      <c r="DH212" s="119"/>
      <c r="DR212" s="119"/>
      <c r="EB212" s="119"/>
      <c r="EL212" s="119"/>
      <c r="EV212" s="119"/>
      <c r="FF212" s="119"/>
      <c r="FP212" s="119"/>
      <c r="FZ212" s="119"/>
      <c r="GJ212" s="119"/>
      <c r="GT212" s="119"/>
      <c r="HD212" s="119"/>
      <c r="HN212" s="119"/>
      <c r="HX212" s="119"/>
    </row>
    <row xmlns:x14ac="http://schemas.microsoft.com/office/spreadsheetml/2009/9/ac" r="213" s="3" customFormat="true" x14ac:dyDescent="0.25">
      <c r="A213" s="375"/>
      <c r="B213" s="119"/>
      <c r="L213" s="119"/>
      <c r="V213" s="119"/>
      <c r="AF213" s="119"/>
      <c r="AP213" s="119"/>
      <c r="AZ213" s="119"/>
      <c r="BA213" s="119"/>
      <c r="BJ213" s="119"/>
      <c r="BT213" s="119"/>
      <c r="CD213" s="119"/>
      <c r="CN213" s="119"/>
      <c r="CX213" s="119"/>
      <c r="DH213" s="119"/>
      <c r="DR213" s="119"/>
      <c r="EB213" s="119"/>
      <c r="EL213" s="119"/>
      <c r="EV213" s="119"/>
      <c r="FF213" s="119"/>
      <c r="FP213" s="119"/>
      <c r="FZ213" s="119"/>
      <c r="GJ213" s="119"/>
      <c r="GT213" s="119"/>
      <c r="HD213" s="119"/>
      <c r="HN213" s="119"/>
      <c r="HX213" s="119"/>
    </row>
    <row xmlns:x14ac="http://schemas.microsoft.com/office/spreadsheetml/2009/9/ac" r="214" s="3" customFormat="true" x14ac:dyDescent="0.25">
      <c r="A214" s="375"/>
      <c r="B214" s="119"/>
      <c r="L214" s="119"/>
      <c r="V214" s="119"/>
      <c r="AF214" s="119"/>
      <c r="AP214" s="119"/>
      <c r="AZ214" s="119"/>
      <c r="BA214" s="119"/>
      <c r="BJ214" s="119"/>
      <c r="BT214" s="119"/>
      <c r="CD214" s="119"/>
      <c r="CN214" s="119"/>
      <c r="CX214" s="119"/>
      <c r="DH214" s="119"/>
      <c r="DR214" s="119"/>
      <c r="EB214" s="119"/>
      <c r="EL214" s="119"/>
      <c r="EV214" s="119"/>
      <c r="FF214" s="119"/>
      <c r="FP214" s="119"/>
      <c r="FZ214" s="119"/>
      <c r="GJ214" s="119"/>
      <c r="GT214" s="119"/>
      <c r="HD214" s="119"/>
      <c r="HN214" s="119"/>
      <c r="HX214" s="119"/>
    </row>
    <row xmlns:x14ac="http://schemas.microsoft.com/office/spreadsheetml/2009/9/ac" r="215" s="3" customFormat="true" x14ac:dyDescent="0.25">
      <c r="A215" s="375"/>
      <c r="B215" s="119"/>
      <c r="L215" s="119"/>
      <c r="V215" s="119"/>
      <c r="AF215" s="119"/>
      <c r="AP215" s="119"/>
      <c r="AZ215" s="119"/>
      <c r="BA215" s="119"/>
      <c r="BJ215" s="119"/>
      <c r="BT215" s="119"/>
      <c r="CD215" s="119"/>
      <c r="CN215" s="119"/>
      <c r="CX215" s="119"/>
      <c r="DH215" s="119"/>
      <c r="DR215" s="119"/>
      <c r="EB215" s="119"/>
      <c r="EL215" s="119"/>
      <c r="EV215" s="119"/>
      <c r="FF215" s="119"/>
      <c r="FP215" s="119"/>
      <c r="FZ215" s="119"/>
      <c r="GJ215" s="119"/>
      <c r="GT215" s="119"/>
      <c r="HD215" s="119"/>
      <c r="HN215" s="119"/>
      <c r="HX215" s="119"/>
    </row>
    <row xmlns:x14ac="http://schemas.microsoft.com/office/spreadsheetml/2009/9/ac" r="216" s="3" customFormat="true" x14ac:dyDescent="0.25">
      <c r="A216" s="375"/>
      <c r="B216" s="119"/>
      <c r="L216" s="119"/>
      <c r="V216" s="119"/>
      <c r="AF216" s="119"/>
      <c r="AP216" s="119"/>
      <c r="AZ216" s="119"/>
      <c r="BA216" s="119"/>
      <c r="BJ216" s="119"/>
      <c r="BT216" s="119"/>
      <c r="CD216" s="119"/>
      <c r="CN216" s="119"/>
      <c r="CX216" s="119"/>
      <c r="DH216" s="119"/>
      <c r="DR216" s="119"/>
      <c r="EB216" s="119"/>
      <c r="EL216" s="119"/>
      <c r="EV216" s="119"/>
      <c r="FF216" s="119"/>
      <c r="FP216" s="119"/>
      <c r="FZ216" s="119"/>
      <c r="GJ216" s="119"/>
      <c r="GT216" s="119"/>
      <c r="HD216" s="119"/>
      <c r="HN216" s="119"/>
      <c r="HX216" s="119"/>
    </row>
    <row xmlns:x14ac="http://schemas.microsoft.com/office/spreadsheetml/2009/9/ac" r="217" s="3" customFormat="true" x14ac:dyDescent="0.25">
      <c r="A217" s="375"/>
      <c r="B217" s="119"/>
      <c r="L217" s="119"/>
      <c r="V217" s="119"/>
      <c r="AF217" s="119"/>
      <c r="AP217" s="119"/>
      <c r="AZ217" s="119"/>
      <c r="BA217" s="119"/>
      <c r="BJ217" s="119"/>
      <c r="BT217" s="119"/>
      <c r="CD217" s="119"/>
      <c r="CN217" s="119"/>
      <c r="CX217" s="119"/>
      <c r="DH217" s="119"/>
      <c r="DR217" s="119"/>
      <c r="EB217" s="119"/>
      <c r="EL217" s="119"/>
      <c r="EV217" s="119"/>
      <c r="FF217" s="119"/>
      <c r="FP217" s="119"/>
      <c r="FZ217" s="119"/>
      <c r="GJ217" s="119"/>
      <c r="GT217" s="119"/>
      <c r="HD217" s="119"/>
      <c r="HN217" s="119"/>
      <c r="HX217" s="119"/>
    </row>
    <row xmlns:x14ac="http://schemas.microsoft.com/office/spreadsheetml/2009/9/ac" r="218" s="3" customFormat="true" x14ac:dyDescent="0.25">
      <c r="A218" s="375"/>
      <c r="B218" s="119"/>
      <c r="L218" s="119"/>
      <c r="V218" s="119"/>
      <c r="AF218" s="119"/>
      <c r="AP218" s="119"/>
      <c r="AZ218" s="119"/>
      <c r="BA218" s="119"/>
      <c r="BJ218" s="119"/>
      <c r="BT218" s="119"/>
      <c r="CD218" s="119"/>
      <c r="CN218" s="119"/>
      <c r="CX218" s="119"/>
      <c r="DH218" s="119"/>
      <c r="DR218" s="119"/>
      <c r="EB218" s="119"/>
      <c r="EL218" s="119"/>
      <c r="EV218" s="119"/>
      <c r="FF218" s="119"/>
      <c r="FP218" s="119"/>
      <c r="FZ218" s="119"/>
      <c r="GJ218" s="119"/>
      <c r="GT218" s="119"/>
      <c r="HD218" s="119"/>
      <c r="HN218" s="119"/>
      <c r="HX218" s="119"/>
    </row>
    <row xmlns:x14ac="http://schemas.microsoft.com/office/spreadsheetml/2009/9/ac" r="219" s="3" customFormat="true" x14ac:dyDescent="0.25">
      <c r="A219" s="375"/>
      <c r="B219" s="119"/>
      <c r="L219" s="119"/>
      <c r="V219" s="119"/>
      <c r="AF219" s="119"/>
      <c r="AP219" s="119"/>
      <c r="AZ219" s="119"/>
      <c r="BA219" s="119"/>
      <c r="BJ219" s="119"/>
      <c r="BT219" s="119"/>
      <c r="CD219" s="119"/>
      <c r="CN219" s="119"/>
      <c r="CX219" s="119"/>
      <c r="DH219" s="119"/>
      <c r="DR219" s="119"/>
      <c r="EB219" s="119"/>
      <c r="EL219" s="119"/>
      <c r="EV219" s="119"/>
      <c r="FF219" s="119"/>
      <c r="FP219" s="119"/>
      <c r="FZ219" s="119"/>
      <c r="GJ219" s="119"/>
      <c r="GT219" s="119"/>
      <c r="HD219" s="119"/>
      <c r="HN219" s="119"/>
      <c r="HX219" s="119"/>
    </row>
    <row xmlns:x14ac="http://schemas.microsoft.com/office/spreadsheetml/2009/9/ac" r="220" s="3" customFormat="true" x14ac:dyDescent="0.25">
      <c r="A220" s="375"/>
      <c r="B220" s="119"/>
      <c r="L220" s="119"/>
      <c r="V220" s="119"/>
      <c r="AF220" s="119"/>
      <c r="AP220" s="119"/>
      <c r="AZ220" s="119"/>
      <c r="BA220" s="119"/>
      <c r="BJ220" s="119"/>
      <c r="BT220" s="119"/>
      <c r="CD220" s="119"/>
      <c r="CN220" s="119"/>
      <c r="CX220" s="119"/>
      <c r="DH220" s="119"/>
      <c r="DR220" s="119"/>
      <c r="EB220" s="119"/>
      <c r="EL220" s="119"/>
      <c r="EV220" s="119"/>
      <c r="FF220" s="119"/>
      <c r="FP220" s="119"/>
      <c r="FZ220" s="119"/>
      <c r="GJ220" s="119"/>
      <c r="GT220" s="119"/>
      <c r="HD220" s="119"/>
      <c r="HN220" s="119"/>
      <c r="HX220" s="119"/>
    </row>
    <row xmlns:x14ac="http://schemas.microsoft.com/office/spreadsheetml/2009/9/ac" r="221" s="3" customFormat="true" x14ac:dyDescent="0.25">
      <c r="A221" s="375"/>
      <c r="B221" s="119"/>
      <c r="L221" s="119"/>
      <c r="V221" s="119"/>
      <c r="AF221" s="119"/>
      <c r="AP221" s="119"/>
      <c r="AZ221" s="119"/>
      <c r="BA221" s="119"/>
      <c r="BJ221" s="119"/>
      <c r="BT221" s="119"/>
      <c r="CD221" s="119"/>
      <c r="CN221" s="119"/>
      <c r="CX221" s="119"/>
      <c r="DH221" s="119"/>
      <c r="DR221" s="119"/>
      <c r="EB221" s="119"/>
      <c r="EL221" s="119"/>
      <c r="EV221" s="119"/>
      <c r="FF221" s="119"/>
      <c r="FP221" s="119"/>
      <c r="FZ221" s="119"/>
      <c r="GJ221" s="119"/>
      <c r="GT221" s="119"/>
      <c r="HD221" s="119"/>
      <c r="HN221" s="119"/>
      <c r="HX221" s="119"/>
    </row>
    <row xmlns:x14ac="http://schemas.microsoft.com/office/spreadsheetml/2009/9/ac" r="222" s="3" customFormat="true" x14ac:dyDescent="0.25">
      <c r="A222" s="375"/>
      <c r="B222" s="119"/>
      <c r="L222" s="119"/>
      <c r="V222" s="119"/>
      <c r="AF222" s="119"/>
      <c r="AP222" s="119"/>
      <c r="AZ222" s="119"/>
      <c r="BA222" s="119"/>
      <c r="BJ222" s="119"/>
      <c r="BT222" s="119"/>
      <c r="CD222" s="119"/>
      <c r="CN222" s="119"/>
      <c r="CX222" s="119"/>
      <c r="DH222" s="119"/>
      <c r="DR222" s="119"/>
      <c r="EB222" s="119"/>
      <c r="EL222" s="119"/>
      <c r="EV222" s="119"/>
      <c r="FF222" s="119"/>
      <c r="FP222" s="119"/>
      <c r="FZ222" s="119"/>
      <c r="GJ222" s="119"/>
      <c r="GT222" s="119"/>
      <c r="HD222" s="119"/>
      <c r="HN222" s="119"/>
      <c r="HX222" s="119"/>
    </row>
    <row xmlns:x14ac="http://schemas.microsoft.com/office/spreadsheetml/2009/9/ac" r="223" s="3" customFormat="true" x14ac:dyDescent="0.25">
      <c r="A223" s="375"/>
      <c r="B223" s="119"/>
      <c r="L223" s="119"/>
      <c r="V223" s="119"/>
      <c r="AF223" s="119"/>
      <c r="AP223" s="119"/>
      <c r="AZ223" s="119"/>
      <c r="BA223" s="119"/>
      <c r="BJ223" s="119"/>
      <c r="BT223" s="119"/>
      <c r="CD223" s="119"/>
      <c r="CN223" s="119"/>
      <c r="CX223" s="119"/>
      <c r="DH223" s="119"/>
      <c r="DR223" s="119"/>
      <c r="EB223" s="119"/>
      <c r="EL223" s="119"/>
      <c r="EV223" s="119"/>
      <c r="FF223" s="119"/>
      <c r="FP223" s="119"/>
      <c r="FZ223" s="119"/>
      <c r="GJ223" s="119"/>
      <c r="GT223" s="119"/>
      <c r="HD223" s="119"/>
      <c r="HN223" s="119"/>
      <c r="HX223" s="119"/>
    </row>
    <row xmlns:x14ac="http://schemas.microsoft.com/office/spreadsheetml/2009/9/ac" r="224" s="3" customFormat="true" x14ac:dyDescent="0.25">
      <c r="A224" s="375"/>
      <c r="B224" s="119"/>
      <c r="L224" s="119"/>
      <c r="V224" s="119"/>
      <c r="AF224" s="119"/>
      <c r="AP224" s="119"/>
      <c r="AZ224" s="119"/>
      <c r="BA224" s="119"/>
      <c r="BJ224" s="119"/>
      <c r="BT224" s="119"/>
      <c r="CD224" s="119"/>
      <c r="CN224" s="119"/>
      <c r="CX224" s="119"/>
      <c r="DH224" s="119"/>
      <c r="DR224" s="119"/>
      <c r="EB224" s="119"/>
      <c r="EL224" s="119"/>
      <c r="EV224" s="119"/>
      <c r="FF224" s="119"/>
      <c r="FP224" s="119"/>
      <c r="FZ224" s="119"/>
      <c r="GJ224" s="119"/>
      <c r="GT224" s="119"/>
      <c r="HD224" s="119"/>
      <c r="HN224" s="119"/>
      <c r="HX224" s="119"/>
    </row>
    <row xmlns:x14ac="http://schemas.microsoft.com/office/spreadsheetml/2009/9/ac" r="225" s="3" customFormat="true" x14ac:dyDescent="0.25">
      <c r="A225" s="375"/>
      <c r="B225" s="119"/>
      <c r="L225" s="119"/>
      <c r="V225" s="119"/>
      <c r="AF225" s="119"/>
      <c r="AP225" s="119"/>
      <c r="AZ225" s="119"/>
      <c r="BA225" s="119"/>
      <c r="BJ225" s="119"/>
      <c r="BT225" s="119"/>
      <c r="CD225" s="119"/>
      <c r="CN225" s="119"/>
      <c r="CX225" s="119"/>
      <c r="DH225" s="119"/>
      <c r="DR225" s="119"/>
      <c r="EB225" s="119"/>
      <c r="EL225" s="119"/>
      <c r="EV225" s="119"/>
      <c r="FF225" s="119"/>
      <c r="FP225" s="119"/>
      <c r="FZ225" s="119"/>
      <c r="GJ225" s="119"/>
      <c r="GT225" s="119"/>
      <c r="HD225" s="119"/>
      <c r="HN225" s="119"/>
      <c r="HX225" s="119"/>
    </row>
    <row xmlns:x14ac="http://schemas.microsoft.com/office/spreadsheetml/2009/9/ac" r="226" s="3" customFormat="true" x14ac:dyDescent="0.25">
      <c r="A226" s="375"/>
      <c r="B226" s="119"/>
      <c r="L226" s="119"/>
      <c r="V226" s="119"/>
      <c r="AF226" s="119"/>
      <c r="AP226" s="119"/>
      <c r="AZ226" s="119"/>
      <c r="BA226" s="119"/>
      <c r="BJ226" s="119"/>
      <c r="BT226" s="119"/>
      <c r="CD226" s="119"/>
      <c r="CN226" s="119"/>
      <c r="CX226" s="119"/>
      <c r="DH226" s="119"/>
      <c r="DR226" s="119"/>
      <c r="EB226" s="119"/>
      <c r="EL226" s="119"/>
      <c r="EV226" s="119"/>
      <c r="FF226" s="119"/>
      <c r="FP226" s="119"/>
      <c r="FZ226" s="119"/>
      <c r="GJ226" s="119"/>
      <c r="GT226" s="119"/>
      <c r="HD226" s="119"/>
      <c r="HN226" s="119"/>
      <c r="HX226" s="119"/>
    </row>
    <row xmlns:x14ac="http://schemas.microsoft.com/office/spreadsheetml/2009/9/ac" r="227" s="3" customFormat="true" x14ac:dyDescent="0.25">
      <c r="A227" s="375"/>
      <c r="B227" s="119"/>
      <c r="L227" s="119"/>
      <c r="V227" s="119"/>
      <c r="AF227" s="119"/>
      <c r="AP227" s="119"/>
      <c r="AZ227" s="119"/>
      <c r="BA227" s="119"/>
      <c r="BJ227" s="119"/>
      <c r="BT227" s="119"/>
      <c r="CD227" s="119"/>
      <c r="CN227" s="119"/>
      <c r="CX227" s="119"/>
      <c r="DH227" s="119"/>
      <c r="DR227" s="119"/>
      <c r="EB227" s="119"/>
      <c r="EL227" s="119"/>
      <c r="EV227" s="119"/>
      <c r="FF227" s="119"/>
      <c r="FP227" s="119"/>
      <c r="FZ227" s="119"/>
      <c r="GJ227" s="119"/>
      <c r="GT227" s="119"/>
      <c r="HD227" s="119"/>
      <c r="HN227" s="119"/>
      <c r="HX227" s="119"/>
    </row>
    <row xmlns:x14ac="http://schemas.microsoft.com/office/spreadsheetml/2009/9/ac" r="228" s="3" customFormat="true" x14ac:dyDescent="0.25">
      <c r="A228" s="375"/>
      <c r="B228" s="119"/>
      <c r="L228" s="119"/>
      <c r="V228" s="119"/>
      <c r="AF228" s="119"/>
      <c r="AP228" s="119"/>
      <c r="AZ228" s="119"/>
      <c r="BA228" s="119"/>
      <c r="BJ228" s="119"/>
      <c r="BT228" s="119"/>
      <c r="CD228" s="119"/>
      <c r="CN228" s="119"/>
      <c r="CX228" s="119"/>
      <c r="DH228" s="119"/>
      <c r="DR228" s="119"/>
      <c r="EB228" s="119"/>
      <c r="EL228" s="119"/>
      <c r="EV228" s="119"/>
      <c r="FF228" s="119"/>
      <c r="FP228" s="119"/>
      <c r="FZ228" s="119"/>
      <c r="GJ228" s="119"/>
      <c r="GT228" s="119"/>
      <c r="HD228" s="119"/>
      <c r="HN228" s="119"/>
      <c r="HX228" s="119"/>
    </row>
    <row xmlns:x14ac="http://schemas.microsoft.com/office/spreadsheetml/2009/9/ac" r="229" s="3" customFormat="true" x14ac:dyDescent="0.25">
      <c r="A229" s="375"/>
      <c r="B229" s="119"/>
      <c r="L229" s="119"/>
      <c r="V229" s="119"/>
      <c r="AF229" s="119"/>
      <c r="AP229" s="119"/>
      <c r="AZ229" s="119"/>
      <c r="BA229" s="119"/>
      <c r="BJ229" s="119"/>
      <c r="BT229" s="119"/>
      <c r="CD229" s="119"/>
      <c r="CN229" s="119"/>
      <c r="CX229" s="119"/>
      <c r="DH229" s="119"/>
      <c r="DR229" s="119"/>
      <c r="EB229" s="119"/>
      <c r="EL229" s="119"/>
      <c r="EV229" s="119"/>
      <c r="FF229" s="119"/>
      <c r="FP229" s="119"/>
      <c r="FZ229" s="119"/>
      <c r="GJ229" s="119"/>
      <c r="GT229" s="119"/>
      <c r="HD229" s="119"/>
      <c r="HN229" s="119"/>
      <c r="HX229" s="119"/>
    </row>
    <row xmlns:x14ac="http://schemas.microsoft.com/office/spreadsheetml/2009/9/ac" r="230" s="3" customFormat="true" x14ac:dyDescent="0.25">
      <c r="A230" s="375"/>
      <c r="B230" s="119"/>
      <c r="L230" s="119"/>
      <c r="V230" s="119"/>
      <c r="AF230" s="119"/>
      <c r="AP230" s="119"/>
      <c r="AZ230" s="119"/>
      <c r="BA230" s="119"/>
      <c r="BJ230" s="119"/>
      <c r="BT230" s="119"/>
      <c r="CD230" s="119"/>
      <c r="CN230" s="119"/>
      <c r="CX230" s="119"/>
      <c r="DH230" s="119"/>
      <c r="DR230" s="119"/>
      <c r="EB230" s="119"/>
      <c r="EL230" s="119"/>
      <c r="EV230" s="119"/>
      <c r="FF230" s="119"/>
      <c r="FP230" s="119"/>
      <c r="FZ230" s="119"/>
      <c r="GJ230" s="119"/>
      <c r="GT230" s="119"/>
      <c r="HD230" s="119"/>
      <c r="HN230" s="119"/>
      <c r="HX230" s="119"/>
    </row>
    <row xmlns:x14ac="http://schemas.microsoft.com/office/spreadsheetml/2009/9/ac" r="231" s="3" customFormat="true" x14ac:dyDescent="0.25">
      <c r="A231" s="375"/>
      <c r="B231" s="119"/>
      <c r="L231" s="119"/>
      <c r="V231" s="119"/>
      <c r="AF231" s="119"/>
      <c r="AP231" s="119"/>
      <c r="AZ231" s="119"/>
      <c r="BA231" s="119"/>
      <c r="BJ231" s="119"/>
      <c r="BT231" s="119"/>
      <c r="CD231" s="119"/>
      <c r="CN231" s="119"/>
      <c r="CX231" s="119"/>
      <c r="DH231" s="119"/>
      <c r="DR231" s="119"/>
      <c r="EB231" s="119"/>
      <c r="EL231" s="119"/>
      <c r="EV231" s="119"/>
      <c r="FF231" s="119"/>
      <c r="FP231" s="119"/>
      <c r="FZ231" s="119"/>
      <c r="GJ231" s="119"/>
      <c r="GT231" s="119"/>
      <c r="HD231" s="119"/>
      <c r="HN231" s="119"/>
      <c r="HX231" s="119"/>
    </row>
    <row xmlns:x14ac="http://schemas.microsoft.com/office/spreadsheetml/2009/9/ac" r="232" s="3" customFormat="true" x14ac:dyDescent="0.25">
      <c r="A232" s="375"/>
      <c r="B232" s="119"/>
      <c r="L232" s="119"/>
      <c r="V232" s="119"/>
      <c r="AF232" s="119"/>
      <c r="AP232" s="119"/>
      <c r="AZ232" s="119"/>
      <c r="BA232" s="119"/>
      <c r="BJ232" s="119"/>
      <c r="BT232" s="119"/>
      <c r="CD232" s="119"/>
      <c r="CN232" s="119"/>
      <c r="CX232" s="119"/>
      <c r="DH232" s="119"/>
      <c r="DR232" s="119"/>
      <c r="EB232" s="119"/>
      <c r="EL232" s="119"/>
      <c r="EV232" s="119"/>
      <c r="FF232" s="119"/>
      <c r="FP232" s="119"/>
      <c r="FZ232" s="119"/>
      <c r="GJ232" s="119"/>
      <c r="GT232" s="119"/>
      <c r="HD232" s="119"/>
      <c r="HN232" s="119"/>
      <c r="HX232" s="119"/>
    </row>
    <row xmlns:x14ac="http://schemas.microsoft.com/office/spreadsheetml/2009/9/ac" r="233" s="3" customFormat="true" x14ac:dyDescent="0.25">
      <c r="A233" s="375"/>
      <c r="B233" s="119"/>
      <c r="L233" s="119"/>
      <c r="V233" s="119"/>
      <c r="AF233" s="119"/>
      <c r="AP233" s="119"/>
      <c r="AZ233" s="119"/>
      <c r="BA233" s="119"/>
      <c r="BJ233" s="119"/>
      <c r="BT233" s="119"/>
      <c r="CD233" s="119"/>
      <c r="CN233" s="119"/>
      <c r="CX233" s="119"/>
      <c r="DH233" s="119"/>
      <c r="DR233" s="119"/>
      <c r="EB233" s="119"/>
      <c r="EL233" s="119"/>
      <c r="EV233" s="119"/>
      <c r="FF233" s="119"/>
      <c r="FP233" s="119"/>
      <c r="FZ233" s="119"/>
      <c r="GJ233" s="119"/>
      <c r="GT233" s="119"/>
      <c r="HD233" s="119"/>
      <c r="HN233" s="119"/>
      <c r="HX233" s="119"/>
    </row>
    <row xmlns:x14ac="http://schemas.microsoft.com/office/spreadsheetml/2009/9/ac" r="234" s="3" customFormat="true" x14ac:dyDescent="0.25">
      <c r="A234" s="375"/>
      <c r="B234" s="119"/>
      <c r="L234" s="119"/>
      <c r="V234" s="119"/>
      <c r="AF234" s="119"/>
      <c r="AP234" s="119"/>
      <c r="AZ234" s="119"/>
      <c r="BA234" s="119"/>
      <c r="BJ234" s="119"/>
      <c r="BT234" s="119"/>
      <c r="CD234" s="119"/>
      <c r="CN234" s="119"/>
      <c r="CX234" s="119"/>
      <c r="DH234" s="119"/>
      <c r="DR234" s="119"/>
      <c r="EB234" s="119"/>
      <c r="EL234" s="119"/>
      <c r="EV234" s="119"/>
      <c r="FF234" s="119"/>
      <c r="FP234" s="119"/>
      <c r="FZ234" s="119"/>
      <c r="GJ234" s="119"/>
      <c r="GT234" s="119"/>
      <c r="HD234" s="119"/>
      <c r="HN234" s="119"/>
      <c r="HX234" s="119"/>
    </row>
    <row xmlns:x14ac="http://schemas.microsoft.com/office/spreadsheetml/2009/9/ac" r="235" s="3" customFormat="true" x14ac:dyDescent="0.25">
      <c r="A235" s="375"/>
      <c r="B235" s="119"/>
      <c r="L235" s="119"/>
      <c r="V235" s="119"/>
      <c r="AF235" s="119"/>
      <c r="AP235" s="119"/>
      <c r="AZ235" s="119"/>
      <c r="BA235" s="119"/>
      <c r="BJ235" s="119"/>
      <c r="BT235" s="119"/>
      <c r="CD235" s="119"/>
      <c r="CN235" s="119"/>
      <c r="CX235" s="119"/>
      <c r="DH235" s="119"/>
      <c r="DR235" s="119"/>
      <c r="EB235" s="119"/>
      <c r="EL235" s="119"/>
      <c r="EV235" s="119"/>
      <c r="FF235" s="119"/>
      <c r="FP235" s="119"/>
      <c r="FZ235" s="119"/>
      <c r="GJ235" s="119"/>
      <c r="GT235" s="119"/>
      <c r="HD235" s="119"/>
      <c r="HN235" s="119"/>
      <c r="HX235" s="119"/>
    </row>
    <row xmlns:x14ac="http://schemas.microsoft.com/office/spreadsheetml/2009/9/ac" r="236" s="3" customFormat="true" x14ac:dyDescent="0.25">
      <c r="A236" s="375"/>
      <c r="B236" s="119"/>
      <c r="L236" s="119"/>
      <c r="V236" s="119"/>
      <c r="AF236" s="119"/>
      <c r="AP236" s="119"/>
      <c r="AZ236" s="119"/>
      <c r="BA236" s="119"/>
      <c r="BJ236" s="119"/>
      <c r="BT236" s="119"/>
      <c r="CD236" s="119"/>
      <c r="CN236" s="119"/>
      <c r="CX236" s="119"/>
      <c r="DH236" s="119"/>
      <c r="DR236" s="119"/>
      <c r="EB236" s="119"/>
      <c r="EL236" s="119"/>
      <c r="EV236" s="119"/>
      <c r="FF236" s="119"/>
      <c r="FP236" s="119"/>
      <c r="FZ236" s="119"/>
      <c r="GJ236" s="119"/>
      <c r="GT236" s="119"/>
      <c r="HD236" s="119"/>
      <c r="HN236" s="119"/>
      <c r="HX236" s="119"/>
    </row>
    <row xmlns:x14ac="http://schemas.microsoft.com/office/spreadsheetml/2009/9/ac" r="237" s="3" customFormat="true" x14ac:dyDescent="0.25">
      <c r="A237" s="375"/>
      <c r="B237" s="119"/>
      <c r="L237" s="119"/>
      <c r="V237" s="119"/>
      <c r="AF237" s="119"/>
      <c r="AP237" s="119"/>
      <c r="AZ237" s="119"/>
      <c r="BA237" s="119"/>
      <c r="BJ237" s="119"/>
      <c r="BT237" s="119"/>
      <c r="CD237" s="119"/>
      <c r="CN237" s="119"/>
      <c r="CX237" s="119"/>
      <c r="DH237" s="119"/>
      <c r="DR237" s="119"/>
      <c r="EB237" s="119"/>
      <c r="EL237" s="119"/>
      <c r="EV237" s="119"/>
      <c r="FF237" s="119"/>
      <c r="FP237" s="119"/>
      <c r="FZ237" s="119"/>
      <c r="GJ237" s="119"/>
      <c r="GT237" s="119"/>
      <c r="HD237" s="119"/>
      <c r="HN237" s="119"/>
      <c r="HX237" s="119"/>
    </row>
    <row xmlns:x14ac="http://schemas.microsoft.com/office/spreadsheetml/2009/9/ac" r="238" s="3" customFormat="true" x14ac:dyDescent="0.25">
      <c r="A238" s="375"/>
      <c r="B238" s="119"/>
      <c r="L238" s="119"/>
      <c r="V238" s="119"/>
      <c r="AF238" s="119"/>
      <c r="AP238" s="119"/>
      <c r="AZ238" s="119"/>
      <c r="BA238" s="119"/>
      <c r="BJ238" s="119"/>
      <c r="BT238" s="119"/>
      <c r="CD238" s="119"/>
      <c r="CN238" s="119"/>
      <c r="CX238" s="119"/>
      <c r="DH238" s="119"/>
      <c r="DR238" s="119"/>
      <c r="EB238" s="119"/>
      <c r="EL238" s="119"/>
      <c r="EV238" s="119"/>
      <c r="FF238" s="119"/>
      <c r="FP238" s="119"/>
      <c r="FZ238" s="119"/>
      <c r="GJ238" s="119"/>
      <c r="GT238" s="119"/>
      <c r="HD238" s="119"/>
      <c r="HN238" s="119"/>
      <c r="HX238" s="119"/>
    </row>
    <row xmlns:x14ac="http://schemas.microsoft.com/office/spreadsheetml/2009/9/ac" r="239" s="3" customFormat="true" x14ac:dyDescent="0.25">
      <c r="A239" s="375"/>
      <c r="B239" s="119"/>
      <c r="L239" s="119"/>
      <c r="V239" s="119"/>
      <c r="AF239" s="119"/>
      <c r="AP239" s="119"/>
      <c r="AZ239" s="119"/>
      <c r="BA239" s="119"/>
      <c r="BJ239" s="119"/>
      <c r="BT239" s="119"/>
      <c r="CD239" s="119"/>
      <c r="CN239" s="119"/>
      <c r="CX239" s="119"/>
      <c r="DH239" s="119"/>
      <c r="DR239" s="119"/>
      <c r="EB239" s="119"/>
      <c r="EL239" s="119"/>
      <c r="EV239" s="119"/>
      <c r="FF239" s="119"/>
      <c r="FP239" s="119"/>
      <c r="FZ239" s="119"/>
      <c r="GJ239" s="119"/>
      <c r="GT239" s="119"/>
      <c r="HD239" s="119"/>
      <c r="HN239" s="119"/>
      <c r="HX239" s="119"/>
    </row>
    <row xmlns:x14ac="http://schemas.microsoft.com/office/spreadsheetml/2009/9/ac" r="240" s="3" customFormat="true" x14ac:dyDescent="0.25">
      <c r="A240" s="375"/>
      <c r="B240" s="119"/>
      <c r="L240" s="119"/>
      <c r="V240" s="119"/>
      <c r="AF240" s="119"/>
      <c r="AP240" s="119"/>
      <c r="AZ240" s="119"/>
      <c r="BA240" s="119"/>
      <c r="BJ240" s="119"/>
      <c r="BT240" s="119"/>
      <c r="CD240" s="119"/>
      <c r="CN240" s="119"/>
      <c r="CX240" s="119"/>
      <c r="DH240" s="119"/>
      <c r="DR240" s="119"/>
      <c r="EB240" s="119"/>
      <c r="EL240" s="119"/>
      <c r="EV240" s="119"/>
      <c r="FF240" s="119"/>
      <c r="FP240" s="119"/>
      <c r="FZ240" s="119"/>
      <c r="GJ240" s="119"/>
      <c r="GT240" s="119"/>
      <c r="HD240" s="119"/>
      <c r="HN240" s="119"/>
      <c r="HX240" s="119"/>
    </row>
    <row xmlns:x14ac="http://schemas.microsoft.com/office/spreadsheetml/2009/9/ac" r="241" s="3" customFormat="true" x14ac:dyDescent="0.25">
      <c r="A241" s="375"/>
      <c r="B241" s="119"/>
      <c r="L241" s="119"/>
      <c r="V241" s="119"/>
      <c r="AF241" s="119"/>
      <c r="AP241" s="119"/>
      <c r="AZ241" s="119"/>
      <c r="BA241" s="119"/>
      <c r="BJ241" s="119"/>
      <c r="BT241" s="119"/>
      <c r="CD241" s="119"/>
      <c r="CN241" s="119"/>
      <c r="CX241" s="119"/>
      <c r="DH241" s="119"/>
      <c r="DR241" s="119"/>
      <c r="EB241" s="119"/>
      <c r="EL241" s="119"/>
      <c r="EV241" s="119"/>
      <c r="FF241" s="119"/>
      <c r="FP241" s="119"/>
      <c r="FZ241" s="119"/>
      <c r="GJ241" s="119"/>
      <c r="GT241" s="119"/>
      <c r="HD241" s="119"/>
      <c r="HN241" s="119"/>
      <c r="HX241" s="119"/>
    </row>
    <row xmlns:x14ac="http://schemas.microsoft.com/office/spreadsheetml/2009/9/ac" r="242" s="3" customFormat="true" x14ac:dyDescent="0.25">
      <c r="A242" s="375"/>
      <c r="B242" s="119"/>
      <c r="L242" s="119"/>
      <c r="V242" s="119"/>
      <c r="AF242" s="119"/>
      <c r="AP242" s="119"/>
      <c r="AZ242" s="119"/>
      <c r="BA242" s="119"/>
      <c r="BJ242" s="119"/>
      <c r="BT242" s="119"/>
      <c r="CD242" s="119"/>
      <c r="CN242" s="119"/>
      <c r="CX242" s="119"/>
      <c r="DH242" s="119"/>
      <c r="DR242" s="119"/>
      <c r="EB242" s="119"/>
      <c r="EL242" s="119"/>
      <c r="EV242" s="119"/>
      <c r="FF242" s="119"/>
      <c r="FP242" s="119"/>
      <c r="FZ242" s="119"/>
      <c r="GJ242" s="119"/>
      <c r="GT242" s="119"/>
      <c r="HD242" s="119"/>
      <c r="HN242" s="119"/>
      <c r="HX242" s="119"/>
    </row>
    <row xmlns:x14ac="http://schemas.microsoft.com/office/spreadsheetml/2009/9/ac" r="243" s="3" customFormat="true" x14ac:dyDescent="0.25">
      <c r="A243" s="375"/>
      <c r="B243" s="119"/>
      <c r="L243" s="119"/>
      <c r="V243" s="119"/>
      <c r="AF243" s="119"/>
      <c r="AP243" s="119"/>
      <c r="AZ243" s="119"/>
      <c r="BA243" s="119"/>
      <c r="BJ243" s="119"/>
      <c r="BT243" s="119"/>
      <c r="CD243" s="119"/>
      <c r="CN243" s="119"/>
      <c r="CX243" s="119"/>
      <c r="DH243" s="119"/>
      <c r="DR243" s="119"/>
      <c r="EB243" s="119"/>
      <c r="EL243" s="119"/>
      <c r="EV243" s="119"/>
      <c r="FF243" s="119"/>
      <c r="FP243" s="119"/>
      <c r="FZ243" s="119"/>
      <c r="GJ243" s="119"/>
      <c r="GT243" s="119"/>
      <c r="HD243" s="119"/>
      <c r="HN243" s="119"/>
      <c r="HX243" s="119"/>
    </row>
    <row xmlns:x14ac="http://schemas.microsoft.com/office/spreadsheetml/2009/9/ac" r="244" s="3" customFormat="true" x14ac:dyDescent="0.25">
      <c r="A244" s="375"/>
      <c r="B244" s="119"/>
      <c r="L244" s="119"/>
      <c r="V244" s="119"/>
      <c r="AF244" s="119"/>
      <c r="AP244" s="119"/>
      <c r="AZ244" s="119"/>
      <c r="BA244" s="119"/>
      <c r="BJ244" s="119"/>
      <c r="BT244" s="119"/>
      <c r="CD244" s="119"/>
      <c r="CN244" s="119"/>
      <c r="CX244" s="119"/>
      <c r="DH244" s="119"/>
      <c r="DR244" s="119"/>
      <c r="EB244" s="119"/>
      <c r="EL244" s="119"/>
      <c r="EV244" s="119"/>
      <c r="FF244" s="119"/>
      <c r="FP244" s="119"/>
      <c r="FZ244" s="119"/>
      <c r="GJ244" s="119"/>
      <c r="GT244" s="119"/>
      <c r="HD244" s="119"/>
      <c r="HN244" s="119"/>
      <c r="HX244" s="119"/>
    </row>
    <row xmlns:x14ac="http://schemas.microsoft.com/office/spreadsheetml/2009/9/ac" r="245" s="3" customFormat="true" x14ac:dyDescent="0.25">
      <c r="A245" s="375"/>
      <c r="B245" s="119"/>
      <c r="L245" s="119"/>
      <c r="V245" s="119"/>
      <c r="AF245" s="119"/>
      <c r="AP245" s="119"/>
      <c r="AZ245" s="119"/>
      <c r="BA245" s="119"/>
      <c r="BJ245" s="119"/>
      <c r="BT245" s="119"/>
      <c r="CD245" s="119"/>
      <c r="CN245" s="119"/>
      <c r="CX245" s="119"/>
      <c r="DH245" s="119"/>
      <c r="DR245" s="119"/>
      <c r="EB245" s="119"/>
      <c r="EL245" s="119"/>
      <c r="EV245" s="119"/>
      <c r="FF245" s="119"/>
      <c r="FP245" s="119"/>
      <c r="FZ245" s="119"/>
      <c r="GJ245" s="119"/>
      <c r="GT245" s="119"/>
      <c r="HD245" s="119"/>
      <c r="HN245" s="119"/>
      <c r="HX245" s="119"/>
    </row>
    <row xmlns:x14ac="http://schemas.microsoft.com/office/spreadsheetml/2009/9/ac" r="246" s="3" customFormat="true" x14ac:dyDescent="0.25">
      <c r="A246" s="375"/>
      <c r="B246" s="119"/>
      <c r="L246" s="119"/>
      <c r="V246" s="119"/>
      <c r="AF246" s="119"/>
      <c r="AP246" s="119"/>
      <c r="AZ246" s="119"/>
      <c r="BA246" s="119"/>
      <c r="BJ246" s="119"/>
      <c r="BT246" s="119"/>
      <c r="CD246" s="119"/>
      <c r="CN246" s="119"/>
      <c r="CX246" s="119"/>
      <c r="DH246" s="119"/>
      <c r="DR246" s="119"/>
      <c r="EB246" s="119"/>
      <c r="EL246" s="119"/>
      <c r="EV246" s="119"/>
      <c r="FF246" s="119"/>
      <c r="FP246" s="119"/>
      <c r="FZ246" s="119"/>
      <c r="GJ246" s="119"/>
      <c r="GT246" s="119"/>
      <c r="HD246" s="119"/>
      <c r="HN246" s="119"/>
      <c r="HX246" s="119"/>
    </row>
    <row xmlns:x14ac="http://schemas.microsoft.com/office/spreadsheetml/2009/9/ac" r="247" s="3" customFormat="true" x14ac:dyDescent="0.25">
      <c r="A247" s="375"/>
      <c r="B247" s="119"/>
      <c r="L247" s="119"/>
      <c r="V247" s="119"/>
      <c r="AF247" s="119"/>
      <c r="AP247" s="119"/>
      <c r="AZ247" s="119"/>
      <c r="BA247" s="119"/>
      <c r="BJ247" s="119"/>
      <c r="BT247" s="119"/>
      <c r="CD247" s="119"/>
      <c r="CN247" s="119"/>
      <c r="CX247" s="119"/>
      <c r="DH247" s="119"/>
      <c r="DR247" s="119"/>
      <c r="EB247" s="119"/>
      <c r="EL247" s="119"/>
      <c r="EV247" s="119"/>
      <c r="FF247" s="119"/>
      <c r="FP247" s="119"/>
      <c r="FZ247" s="119"/>
      <c r="GJ247" s="119"/>
      <c r="GT247" s="119"/>
      <c r="HD247" s="119"/>
      <c r="HN247" s="119"/>
      <c r="HX247" s="119"/>
    </row>
    <row xmlns:x14ac="http://schemas.microsoft.com/office/spreadsheetml/2009/9/ac" r="248" s="3" customFormat="true" x14ac:dyDescent="0.25">
      <c r="A248" s="375"/>
      <c r="B248" s="119"/>
      <c r="L248" s="119"/>
      <c r="V248" s="119"/>
      <c r="AF248" s="119"/>
      <c r="AP248" s="119"/>
      <c r="AZ248" s="119"/>
      <c r="BA248" s="119"/>
      <c r="BJ248" s="119"/>
      <c r="BT248" s="119"/>
      <c r="CD248" s="119"/>
      <c r="CN248" s="119"/>
      <c r="CX248" s="119"/>
      <c r="DH248" s="119"/>
      <c r="DR248" s="119"/>
      <c r="EB248" s="119"/>
      <c r="EL248" s="119"/>
      <c r="EV248" s="119"/>
      <c r="FF248" s="119"/>
      <c r="FP248" s="119"/>
      <c r="FZ248" s="119"/>
      <c r="GJ248" s="119"/>
      <c r="GT248" s="119"/>
      <c r="HD248" s="119"/>
      <c r="HN248" s="119"/>
      <c r="HX248" s="119"/>
    </row>
    <row xmlns:x14ac="http://schemas.microsoft.com/office/spreadsheetml/2009/9/ac" r="249" s="3" customFormat="true" x14ac:dyDescent="0.25">
      <c r="A249" s="375"/>
      <c r="B249" s="119"/>
      <c r="L249" s="119"/>
      <c r="V249" s="119"/>
      <c r="AF249" s="119"/>
      <c r="AP249" s="119"/>
      <c r="AZ249" s="119"/>
      <c r="BA249" s="119"/>
      <c r="BJ249" s="119"/>
      <c r="BT249" s="119"/>
      <c r="CD249" s="119"/>
      <c r="CN249" s="119"/>
      <c r="CX249" s="119"/>
      <c r="DH249" s="119"/>
      <c r="DR249" s="119"/>
      <c r="EB249" s="119"/>
      <c r="EL249" s="119"/>
      <c r="EV249" s="119"/>
      <c r="FF249" s="119"/>
      <c r="FP249" s="119"/>
      <c r="FZ249" s="119"/>
      <c r="GJ249" s="119"/>
      <c r="GT249" s="119"/>
      <c r="HD249" s="119"/>
      <c r="HN249" s="119"/>
      <c r="HX249" s="119"/>
    </row>
    <row xmlns:x14ac="http://schemas.microsoft.com/office/spreadsheetml/2009/9/ac" r="250" s="3" customFormat="true" x14ac:dyDescent="0.25">
      <c r="A250" s="375"/>
      <c r="B250" s="119"/>
      <c r="L250" s="119"/>
      <c r="V250" s="119"/>
      <c r="AF250" s="119"/>
      <c r="AP250" s="119"/>
      <c r="AZ250" s="119"/>
      <c r="BA250" s="119"/>
      <c r="BJ250" s="119"/>
      <c r="BT250" s="119"/>
      <c r="CD250" s="119"/>
      <c r="CN250" s="119"/>
      <c r="CX250" s="119"/>
      <c r="DH250" s="119"/>
      <c r="DR250" s="119"/>
      <c r="EB250" s="119"/>
      <c r="EL250" s="119"/>
      <c r="EV250" s="119"/>
      <c r="FF250" s="119"/>
      <c r="FP250" s="119"/>
      <c r="FZ250" s="119"/>
      <c r="GJ250" s="119"/>
      <c r="GT250" s="119"/>
      <c r="HD250" s="119"/>
      <c r="HN250" s="119"/>
      <c r="HX250" s="119"/>
    </row>
    <row xmlns:x14ac="http://schemas.microsoft.com/office/spreadsheetml/2009/9/ac" r="251" s="3" customFormat="true" x14ac:dyDescent="0.25">
      <c r="A251" s="375"/>
      <c r="B251" s="119"/>
      <c r="L251" s="119"/>
      <c r="V251" s="119"/>
      <c r="AF251" s="119"/>
      <c r="AP251" s="119"/>
      <c r="AZ251" s="119"/>
      <c r="BA251" s="119"/>
      <c r="BJ251" s="119"/>
      <c r="BT251" s="119"/>
      <c r="CD251" s="119"/>
      <c r="CN251" s="119"/>
      <c r="CX251" s="119"/>
      <c r="DH251" s="119"/>
      <c r="DR251" s="119"/>
      <c r="EB251" s="119"/>
      <c r="EL251" s="119"/>
      <c r="EV251" s="119"/>
      <c r="FF251" s="119"/>
      <c r="FP251" s="119"/>
      <c r="FZ251" s="119"/>
      <c r="GJ251" s="119"/>
      <c r="GT251" s="119"/>
      <c r="HD251" s="119"/>
      <c r="HN251" s="119"/>
      <c r="HX251" s="119"/>
    </row>
    <row xmlns:x14ac="http://schemas.microsoft.com/office/spreadsheetml/2009/9/ac" r="252" s="3" customFormat="true" x14ac:dyDescent="0.25">
      <c r="A252" s="375"/>
      <c r="B252" s="119"/>
      <c r="L252" s="119"/>
      <c r="V252" s="119"/>
      <c r="AF252" s="119"/>
      <c r="AP252" s="119"/>
      <c r="AZ252" s="119"/>
      <c r="BA252" s="119"/>
      <c r="BJ252" s="119"/>
      <c r="BT252" s="119"/>
      <c r="CD252" s="119"/>
      <c r="CN252" s="119"/>
      <c r="CX252" s="119"/>
      <c r="DH252" s="119"/>
      <c r="DR252" s="119"/>
      <c r="EB252" s="119"/>
      <c r="EL252" s="119"/>
      <c r="EV252" s="119"/>
      <c r="FF252" s="119"/>
      <c r="FP252" s="119"/>
      <c r="FZ252" s="119"/>
      <c r="GJ252" s="119"/>
      <c r="GT252" s="119"/>
      <c r="HD252" s="119"/>
      <c r="HN252" s="119"/>
      <c r="HX252" s="119"/>
    </row>
    <row xmlns:x14ac="http://schemas.microsoft.com/office/spreadsheetml/2009/9/ac" r="253" s="3" customFormat="true" x14ac:dyDescent="0.25">
      <c r="A253" s="375"/>
      <c r="B253" s="119"/>
      <c r="L253" s="119"/>
      <c r="V253" s="119"/>
      <c r="AF253" s="119"/>
      <c r="AP253" s="119"/>
      <c r="AZ253" s="119"/>
      <c r="BA253" s="119"/>
      <c r="BJ253" s="119"/>
      <c r="BT253" s="119"/>
      <c r="CD253" s="119"/>
      <c r="CN253" s="119"/>
      <c r="CX253" s="119"/>
      <c r="DH253" s="119"/>
      <c r="DR253" s="119"/>
      <c r="EB253" s="119"/>
      <c r="EL253" s="119"/>
      <c r="EV253" s="119"/>
      <c r="FF253" s="119"/>
      <c r="FP253" s="119"/>
      <c r="FZ253" s="119"/>
      <c r="GJ253" s="119"/>
      <c r="GT253" s="119"/>
      <c r="HD253" s="119"/>
      <c r="HN253" s="119"/>
      <c r="HX253" s="119"/>
    </row>
    <row xmlns:x14ac="http://schemas.microsoft.com/office/spreadsheetml/2009/9/ac" r="254" s="3" customFormat="true" x14ac:dyDescent="0.25">
      <c r="A254" s="375"/>
      <c r="B254" s="119"/>
      <c r="L254" s="119"/>
      <c r="V254" s="119"/>
      <c r="AF254" s="119"/>
      <c r="AP254" s="119"/>
      <c r="AZ254" s="119"/>
      <c r="BA254" s="119"/>
      <c r="BJ254" s="119"/>
      <c r="BT254" s="119"/>
      <c r="CD254" s="119"/>
      <c r="CN254" s="119"/>
      <c r="CX254" s="119"/>
      <c r="DH254" s="119"/>
      <c r="DR254" s="119"/>
      <c r="EB254" s="119"/>
      <c r="EL254" s="119"/>
      <c r="EV254" s="119"/>
      <c r="FF254" s="119"/>
      <c r="FP254" s="119"/>
      <c r="FZ254" s="119"/>
      <c r="GJ254" s="119"/>
      <c r="GT254" s="119"/>
      <c r="HD254" s="119"/>
      <c r="HN254" s="119"/>
      <c r="HX254" s="119"/>
    </row>
    <row xmlns:x14ac="http://schemas.microsoft.com/office/spreadsheetml/2009/9/ac" r="255" s="3" customFormat="true" x14ac:dyDescent="0.25">
      <c r="A255" s="375"/>
      <c r="B255" s="119"/>
      <c r="L255" s="119"/>
      <c r="V255" s="119"/>
      <c r="AF255" s="119"/>
      <c r="AP255" s="119"/>
      <c r="AZ255" s="119"/>
      <c r="BA255" s="119"/>
      <c r="BJ255" s="119"/>
      <c r="BT255" s="119"/>
      <c r="CD255" s="119"/>
      <c r="CN255" s="119"/>
      <c r="CX255" s="119"/>
      <c r="DH255" s="119"/>
      <c r="DR255" s="119"/>
      <c r="EB255" s="119"/>
      <c r="EL255" s="119"/>
      <c r="EV255" s="119"/>
      <c r="FF255" s="119"/>
      <c r="FP255" s="119"/>
      <c r="FZ255" s="119"/>
      <c r="GJ255" s="119"/>
      <c r="GT255" s="119"/>
      <c r="HD255" s="119"/>
      <c r="HN255" s="119"/>
      <c r="HX255" s="119"/>
    </row>
    <row xmlns:x14ac="http://schemas.microsoft.com/office/spreadsheetml/2009/9/ac" r="256" s="3" customFormat="true" x14ac:dyDescent="0.25">
      <c r="A256" s="375"/>
      <c r="B256" s="119"/>
      <c r="L256" s="119"/>
      <c r="V256" s="119"/>
      <c r="AF256" s="119"/>
      <c r="AP256" s="119"/>
      <c r="AZ256" s="119"/>
      <c r="BA256" s="119"/>
      <c r="BJ256" s="119"/>
      <c r="BT256" s="119"/>
      <c r="CD256" s="119"/>
      <c r="CN256" s="119"/>
      <c r="CX256" s="119"/>
      <c r="DH256" s="119"/>
      <c r="DR256" s="119"/>
      <c r="EB256" s="119"/>
      <c r="EL256" s="119"/>
      <c r="EV256" s="119"/>
      <c r="FF256" s="119"/>
      <c r="FP256" s="119"/>
      <c r="FZ256" s="119"/>
      <c r="GJ256" s="119"/>
      <c r="GT256" s="119"/>
      <c r="HD256" s="119"/>
      <c r="HN256" s="119"/>
      <c r="HX256" s="119"/>
    </row>
    <row xmlns:x14ac="http://schemas.microsoft.com/office/spreadsheetml/2009/9/ac" r="257" s="3" customFormat="true" x14ac:dyDescent="0.25">
      <c r="A257" s="375"/>
      <c r="B257" s="119"/>
      <c r="L257" s="119"/>
      <c r="V257" s="119"/>
      <c r="AF257" s="119"/>
      <c r="AP257" s="119"/>
      <c r="AZ257" s="119"/>
      <c r="BA257" s="119"/>
      <c r="BJ257" s="119"/>
      <c r="BT257" s="119"/>
      <c r="CD257" s="119"/>
      <c r="CN257" s="119"/>
      <c r="CX257" s="119"/>
      <c r="DH257" s="119"/>
      <c r="DR257" s="119"/>
      <c r="EB257" s="119"/>
      <c r="EL257" s="119"/>
      <c r="EV257" s="119"/>
      <c r="FF257" s="119"/>
      <c r="FP257" s="119"/>
      <c r="FZ257" s="119"/>
      <c r="GJ257" s="119"/>
      <c r="GT257" s="119"/>
      <c r="HD257" s="119"/>
      <c r="HN257" s="119"/>
      <c r="HX257" s="119"/>
    </row>
    <row xmlns:x14ac="http://schemas.microsoft.com/office/spreadsheetml/2009/9/ac" r="258" s="3" customFormat="true" x14ac:dyDescent="0.25">
      <c r="A258" s="375"/>
      <c r="B258" s="119"/>
      <c r="L258" s="119"/>
      <c r="V258" s="119"/>
      <c r="AF258" s="119"/>
      <c r="AP258" s="119"/>
      <c r="AZ258" s="119"/>
      <c r="BA258" s="119"/>
      <c r="BJ258" s="119"/>
      <c r="BT258" s="119"/>
      <c r="CD258" s="119"/>
      <c r="CN258" s="119"/>
      <c r="CX258" s="119"/>
      <c r="DH258" s="119"/>
      <c r="DR258" s="119"/>
      <c r="EB258" s="119"/>
      <c r="EL258" s="119"/>
      <c r="EV258" s="119"/>
      <c r="FF258" s="119"/>
      <c r="FP258" s="119"/>
      <c r="FZ258" s="119"/>
      <c r="GJ258" s="119"/>
      <c r="GT258" s="119"/>
      <c r="HD258" s="119"/>
      <c r="HN258" s="119"/>
      <c r="HX258" s="119"/>
    </row>
    <row xmlns:x14ac="http://schemas.microsoft.com/office/spreadsheetml/2009/9/ac" r="259" s="3" customFormat="true" x14ac:dyDescent="0.25">
      <c r="A259" s="375"/>
      <c r="B259" s="119"/>
      <c r="L259" s="119"/>
      <c r="V259" s="119"/>
      <c r="AF259" s="119"/>
      <c r="AP259" s="119"/>
      <c r="AZ259" s="119"/>
      <c r="BA259" s="119"/>
      <c r="BJ259" s="119"/>
      <c r="BT259" s="119"/>
      <c r="CD259" s="119"/>
      <c r="CN259" s="119"/>
      <c r="CX259" s="119"/>
      <c r="DH259" s="119"/>
      <c r="DR259" s="119"/>
      <c r="EB259" s="119"/>
      <c r="EL259" s="119"/>
      <c r="EV259" s="119"/>
      <c r="FF259" s="119"/>
      <c r="FP259" s="119"/>
      <c r="FZ259" s="119"/>
      <c r="GJ259" s="119"/>
      <c r="GT259" s="119"/>
      <c r="HD259" s="119"/>
      <c r="HN259" s="119"/>
      <c r="HX259" s="119"/>
    </row>
    <row xmlns:x14ac="http://schemas.microsoft.com/office/spreadsheetml/2009/9/ac" r="260" s="3" customFormat="true" x14ac:dyDescent="0.25">
      <c r="A260" s="375"/>
      <c r="B260" s="119"/>
      <c r="L260" s="119"/>
      <c r="V260" s="119"/>
      <c r="AF260" s="119"/>
      <c r="AP260" s="119"/>
      <c r="AZ260" s="119"/>
      <c r="BA260" s="119"/>
      <c r="BJ260" s="119"/>
      <c r="BT260" s="119"/>
      <c r="CD260" s="119"/>
      <c r="CN260" s="119"/>
      <c r="CX260" s="119"/>
      <c r="DH260" s="119"/>
      <c r="DR260" s="119"/>
      <c r="EB260" s="119"/>
      <c r="EL260" s="119"/>
      <c r="EV260" s="119"/>
      <c r="FF260" s="119"/>
      <c r="FP260" s="119"/>
      <c r="FZ260" s="119"/>
      <c r="GJ260" s="119"/>
      <c r="GT260" s="119"/>
      <c r="HD260" s="119"/>
      <c r="HN260" s="119"/>
      <c r="HX260" s="119"/>
    </row>
    <row xmlns:x14ac="http://schemas.microsoft.com/office/spreadsheetml/2009/9/ac" r="261" s="3" customFormat="true" x14ac:dyDescent="0.25">
      <c r="A261" s="375"/>
      <c r="B261" s="119"/>
      <c r="L261" s="119"/>
      <c r="V261" s="119"/>
      <c r="AF261" s="119"/>
      <c r="AP261" s="119"/>
      <c r="AZ261" s="119"/>
      <c r="BA261" s="119"/>
      <c r="BJ261" s="119"/>
      <c r="BT261" s="119"/>
      <c r="CD261" s="119"/>
      <c r="CN261" s="119"/>
      <c r="CX261" s="119"/>
      <c r="DH261" s="119"/>
      <c r="DR261" s="119"/>
      <c r="EB261" s="119"/>
      <c r="EL261" s="119"/>
      <c r="EV261" s="119"/>
      <c r="FF261" s="119"/>
      <c r="FP261" s="119"/>
      <c r="FZ261" s="119"/>
      <c r="GJ261" s="119"/>
      <c r="GT261" s="119"/>
      <c r="HD261" s="119"/>
      <c r="HN261" s="119"/>
      <c r="HX261" s="119"/>
    </row>
    <row xmlns:x14ac="http://schemas.microsoft.com/office/spreadsheetml/2009/9/ac" r="262" s="3" customFormat="true" x14ac:dyDescent="0.25">
      <c r="A262" s="375"/>
      <c r="B262" s="119"/>
      <c r="L262" s="119"/>
      <c r="V262" s="119"/>
      <c r="AF262" s="119"/>
      <c r="AP262" s="119"/>
      <c r="AZ262" s="119"/>
      <c r="BA262" s="119"/>
      <c r="BJ262" s="119"/>
      <c r="BT262" s="119"/>
      <c r="CD262" s="119"/>
      <c r="CN262" s="119"/>
      <c r="CX262" s="119"/>
      <c r="DH262" s="119"/>
      <c r="DR262" s="119"/>
      <c r="EB262" s="119"/>
      <c r="EL262" s="119"/>
      <c r="EV262" s="119"/>
      <c r="FF262" s="119"/>
      <c r="FP262" s="119"/>
      <c r="FZ262" s="119"/>
      <c r="GJ262" s="119"/>
      <c r="GT262" s="119"/>
      <c r="HD262" s="119"/>
      <c r="HN262" s="119"/>
      <c r="HX262" s="119"/>
    </row>
    <row xmlns:x14ac="http://schemas.microsoft.com/office/spreadsheetml/2009/9/ac" r="263" s="3" customFormat="true" x14ac:dyDescent="0.25">
      <c r="A263" s="375"/>
      <c r="B263" s="119"/>
      <c r="L263" s="119"/>
      <c r="V263" s="119"/>
      <c r="AF263" s="119"/>
      <c r="AP263" s="119"/>
      <c r="AZ263" s="119"/>
      <c r="BA263" s="119"/>
      <c r="BJ263" s="119"/>
      <c r="BT263" s="119"/>
      <c r="CD263" s="119"/>
      <c r="CN263" s="119"/>
      <c r="CX263" s="119"/>
      <c r="DH263" s="119"/>
      <c r="DR263" s="119"/>
      <c r="EB263" s="119"/>
      <c r="EL263" s="119"/>
      <c r="EV263" s="119"/>
      <c r="FF263" s="119"/>
      <c r="FP263" s="119"/>
      <c r="FZ263" s="119"/>
      <c r="GJ263" s="119"/>
      <c r="GT263" s="119"/>
      <c r="HD263" s="119"/>
      <c r="HN263" s="119"/>
      <c r="HX263" s="119"/>
    </row>
    <row xmlns:x14ac="http://schemas.microsoft.com/office/spreadsheetml/2009/9/ac" r="264" s="3" customFormat="true" x14ac:dyDescent="0.25">
      <c r="A264" s="375"/>
      <c r="B264" s="119"/>
      <c r="L264" s="119"/>
      <c r="V264" s="119"/>
      <c r="AF264" s="119"/>
      <c r="AP264" s="119"/>
      <c r="AZ264" s="119"/>
      <c r="BA264" s="119"/>
      <c r="BJ264" s="119"/>
      <c r="BT264" s="119"/>
      <c r="CD264" s="119"/>
      <c r="CN264" s="119"/>
      <c r="CX264" s="119"/>
      <c r="DH264" s="119"/>
      <c r="DR264" s="119"/>
      <c r="EB264" s="119"/>
      <c r="EL264" s="119"/>
      <c r="EV264" s="119"/>
      <c r="FF264" s="119"/>
      <c r="FP264" s="119"/>
      <c r="FZ264" s="119"/>
      <c r="GJ264" s="119"/>
      <c r="GT264" s="119"/>
      <c r="HD264" s="119"/>
      <c r="HN264" s="119"/>
      <c r="HX264" s="119"/>
    </row>
    <row xmlns:x14ac="http://schemas.microsoft.com/office/spreadsheetml/2009/9/ac" r="265" s="3" customFormat="true" x14ac:dyDescent="0.25">
      <c r="A265" s="375"/>
      <c r="B265" s="119"/>
      <c r="L265" s="119"/>
      <c r="V265" s="119"/>
      <c r="AF265" s="119"/>
      <c r="AP265" s="119"/>
      <c r="AZ265" s="119"/>
      <c r="BA265" s="119"/>
      <c r="BJ265" s="119"/>
      <c r="BT265" s="119"/>
      <c r="CD265" s="119"/>
      <c r="CN265" s="119"/>
      <c r="CX265" s="119"/>
      <c r="DH265" s="119"/>
      <c r="DR265" s="119"/>
      <c r="EB265" s="119"/>
      <c r="EL265" s="119"/>
      <c r="EV265" s="119"/>
      <c r="FF265" s="119"/>
      <c r="FP265" s="119"/>
      <c r="FZ265" s="119"/>
      <c r="GJ265" s="119"/>
      <c r="GT265" s="119"/>
      <c r="HD265" s="119"/>
      <c r="HN265" s="119"/>
      <c r="HX265" s="119"/>
    </row>
    <row xmlns:x14ac="http://schemas.microsoft.com/office/spreadsheetml/2009/9/ac" r="266" s="3" customFormat="true" x14ac:dyDescent="0.25">
      <c r="A266" s="375"/>
      <c r="B266" s="119"/>
      <c r="L266" s="119"/>
      <c r="V266" s="119"/>
      <c r="AF266" s="119"/>
      <c r="AP266" s="119"/>
      <c r="AZ266" s="119"/>
      <c r="BA266" s="119"/>
      <c r="BJ266" s="119"/>
      <c r="BT266" s="119"/>
      <c r="CD266" s="119"/>
      <c r="CN266" s="119"/>
      <c r="CX266" s="119"/>
      <c r="DH266" s="119"/>
      <c r="DR266" s="119"/>
      <c r="EB266" s="119"/>
      <c r="EL266" s="119"/>
      <c r="EV266" s="119"/>
      <c r="FF266" s="119"/>
      <c r="FP266" s="119"/>
      <c r="FZ266" s="119"/>
      <c r="GJ266" s="119"/>
      <c r="GT266" s="119"/>
      <c r="HD266" s="119"/>
      <c r="HN266" s="119"/>
      <c r="HX266" s="119"/>
    </row>
    <row xmlns:x14ac="http://schemas.microsoft.com/office/spreadsheetml/2009/9/ac" r="267" s="3" customFormat="true" x14ac:dyDescent="0.25">
      <c r="A267" s="375"/>
      <c r="B267" s="119"/>
      <c r="L267" s="119"/>
      <c r="V267" s="119"/>
      <c r="AF267" s="119"/>
      <c r="AP267" s="119"/>
      <c r="AZ267" s="119"/>
      <c r="BA267" s="119"/>
      <c r="BJ267" s="119"/>
      <c r="BT267" s="119"/>
      <c r="CD267" s="119"/>
      <c r="CN267" s="119"/>
      <c r="CX267" s="119"/>
      <c r="DH267" s="119"/>
      <c r="DR267" s="119"/>
      <c r="EB267" s="119"/>
      <c r="EL267" s="119"/>
      <c r="EV267" s="119"/>
      <c r="FF267" s="119"/>
      <c r="FP267" s="119"/>
      <c r="FZ267" s="119"/>
      <c r="GJ267" s="119"/>
      <c r="GT267" s="119"/>
      <c r="HD267" s="119"/>
      <c r="HN267" s="119"/>
      <c r="HX267" s="119"/>
    </row>
    <row xmlns:x14ac="http://schemas.microsoft.com/office/spreadsheetml/2009/9/ac" r="268" s="3" customFormat="true" x14ac:dyDescent="0.25">
      <c r="A268" s="375"/>
      <c r="B268" s="119"/>
      <c r="L268" s="119"/>
      <c r="V268" s="119"/>
      <c r="AF268" s="119"/>
      <c r="AP268" s="119"/>
      <c r="AZ268" s="119"/>
      <c r="BA268" s="119"/>
      <c r="BJ268" s="119"/>
      <c r="BT268" s="119"/>
      <c r="CD268" s="119"/>
      <c r="CN268" s="119"/>
      <c r="CX268" s="119"/>
      <c r="DH268" s="119"/>
      <c r="DR268" s="119"/>
      <c r="EB268" s="119"/>
      <c r="EL268" s="119"/>
      <c r="EV268" s="119"/>
      <c r="FF268" s="119"/>
      <c r="FP268" s="119"/>
      <c r="FZ268" s="119"/>
      <c r="GJ268" s="119"/>
      <c r="GT268" s="119"/>
      <c r="HD268" s="119"/>
      <c r="HN268" s="119"/>
      <c r="HX268" s="119"/>
    </row>
    <row xmlns:x14ac="http://schemas.microsoft.com/office/spreadsheetml/2009/9/ac" r="269" s="3" customFormat="true" x14ac:dyDescent="0.25">
      <c r="A269" s="375"/>
      <c r="B269" s="119"/>
      <c r="L269" s="119"/>
      <c r="V269" s="119"/>
      <c r="AF269" s="119"/>
      <c r="AP269" s="119"/>
      <c r="AZ269" s="119"/>
      <c r="BA269" s="119"/>
      <c r="BJ269" s="119"/>
      <c r="BT269" s="119"/>
      <c r="CD269" s="119"/>
      <c r="CN269" s="119"/>
      <c r="CX269" s="119"/>
      <c r="DH269" s="119"/>
      <c r="DR269" s="119"/>
      <c r="EB269" s="119"/>
      <c r="EL269" s="119"/>
      <c r="EV269" s="119"/>
      <c r="FF269" s="119"/>
      <c r="FP269" s="119"/>
      <c r="FZ269" s="119"/>
      <c r="GJ269" s="119"/>
      <c r="GT269" s="119"/>
      <c r="HD269" s="119"/>
      <c r="HN269" s="119"/>
      <c r="HX269" s="119"/>
    </row>
    <row xmlns:x14ac="http://schemas.microsoft.com/office/spreadsheetml/2009/9/ac" r="270" s="3" customFormat="true" x14ac:dyDescent="0.25">
      <c r="A270" s="375"/>
      <c r="B270" s="119"/>
      <c r="L270" s="119"/>
      <c r="V270" s="119"/>
      <c r="AF270" s="119"/>
      <c r="AP270" s="119"/>
      <c r="AZ270" s="119"/>
      <c r="BA270" s="119"/>
      <c r="BJ270" s="119"/>
      <c r="BT270" s="119"/>
      <c r="CD270" s="119"/>
      <c r="CN270" s="119"/>
      <c r="CX270" s="119"/>
      <c r="DH270" s="119"/>
      <c r="DR270" s="119"/>
      <c r="EB270" s="119"/>
      <c r="EL270" s="119"/>
      <c r="EV270" s="119"/>
      <c r="FF270" s="119"/>
      <c r="FP270" s="119"/>
      <c r="FZ270" s="119"/>
      <c r="GJ270" s="119"/>
      <c r="GT270" s="119"/>
      <c r="HD270" s="119"/>
      <c r="HN270" s="119"/>
      <c r="HX270" s="119"/>
    </row>
    <row xmlns:x14ac="http://schemas.microsoft.com/office/spreadsheetml/2009/9/ac" r="271" s="3" customFormat="true" x14ac:dyDescent="0.25">
      <c r="A271" s="375"/>
      <c r="B271" s="119"/>
      <c r="L271" s="119"/>
      <c r="V271" s="119"/>
      <c r="AF271" s="119"/>
      <c r="AP271" s="119"/>
      <c r="AZ271" s="119"/>
      <c r="BA271" s="119"/>
      <c r="BJ271" s="119"/>
      <c r="BT271" s="119"/>
      <c r="CD271" s="119"/>
      <c r="CN271" s="119"/>
      <c r="CX271" s="119"/>
      <c r="DH271" s="119"/>
      <c r="DR271" s="119"/>
      <c r="EB271" s="119"/>
      <c r="EL271" s="119"/>
      <c r="EV271" s="119"/>
      <c r="FF271" s="119"/>
      <c r="FP271" s="119"/>
      <c r="FZ271" s="119"/>
      <c r="GJ271" s="119"/>
      <c r="GT271" s="119"/>
      <c r="HD271" s="119"/>
      <c r="HN271" s="119"/>
      <c r="HX271" s="119"/>
    </row>
    <row xmlns:x14ac="http://schemas.microsoft.com/office/spreadsheetml/2009/9/ac" r="272" s="3" customFormat="true" x14ac:dyDescent="0.25">
      <c r="A272" s="375"/>
      <c r="B272" s="119"/>
      <c r="L272" s="119"/>
      <c r="V272" s="119"/>
      <c r="AF272" s="119"/>
      <c r="AP272" s="119"/>
      <c r="AZ272" s="119"/>
      <c r="BA272" s="119"/>
      <c r="BJ272" s="119"/>
      <c r="BT272" s="119"/>
      <c r="CD272" s="119"/>
      <c r="CN272" s="119"/>
      <c r="CX272" s="119"/>
      <c r="DH272" s="119"/>
      <c r="DR272" s="119"/>
      <c r="EB272" s="119"/>
      <c r="EL272" s="119"/>
      <c r="EV272" s="119"/>
      <c r="FF272" s="119"/>
      <c r="FP272" s="119"/>
      <c r="FZ272" s="119"/>
      <c r="GJ272" s="119"/>
      <c r="GT272" s="119"/>
      <c r="HD272" s="119"/>
      <c r="HN272" s="119"/>
      <c r="HX272" s="119"/>
    </row>
    <row xmlns:x14ac="http://schemas.microsoft.com/office/spreadsheetml/2009/9/ac" r="273" s="3" customFormat="true" x14ac:dyDescent="0.25">
      <c r="A273" s="375"/>
      <c r="B273" s="119"/>
      <c r="L273" s="119"/>
      <c r="V273" s="119"/>
      <c r="AF273" s="119"/>
      <c r="AP273" s="119"/>
      <c r="AZ273" s="119"/>
      <c r="BA273" s="119"/>
      <c r="BJ273" s="119"/>
      <c r="BT273" s="119"/>
      <c r="CD273" s="119"/>
      <c r="CN273" s="119"/>
      <c r="CX273" s="119"/>
      <c r="DH273" s="119"/>
      <c r="DR273" s="119"/>
      <c r="EB273" s="119"/>
      <c r="EL273" s="119"/>
      <c r="EV273" s="119"/>
      <c r="FF273" s="119"/>
      <c r="FP273" s="119"/>
      <c r="FZ273" s="119"/>
      <c r="GJ273" s="119"/>
      <c r="GT273" s="119"/>
      <c r="HD273" s="119"/>
      <c r="HN273" s="119"/>
      <c r="HX273" s="119"/>
    </row>
    <row xmlns:x14ac="http://schemas.microsoft.com/office/spreadsheetml/2009/9/ac" r="274" s="3" customFormat="true" x14ac:dyDescent="0.25">
      <c r="A274" s="375"/>
      <c r="B274" s="119"/>
      <c r="L274" s="119"/>
      <c r="V274" s="119"/>
      <c r="AF274" s="119"/>
      <c r="AP274" s="119"/>
      <c r="AZ274" s="119"/>
      <c r="BA274" s="119"/>
      <c r="BJ274" s="119"/>
      <c r="BT274" s="119"/>
      <c r="CD274" s="119"/>
      <c r="CN274" s="119"/>
      <c r="CX274" s="119"/>
      <c r="DH274" s="119"/>
      <c r="DR274" s="119"/>
      <c r="EB274" s="119"/>
      <c r="EL274" s="119"/>
      <c r="EV274" s="119"/>
      <c r="FF274" s="119"/>
      <c r="FP274" s="119"/>
      <c r="FZ274" s="119"/>
      <c r="GJ274" s="119"/>
      <c r="GT274" s="119"/>
      <c r="HD274" s="119"/>
      <c r="HN274" s="119"/>
      <c r="HX274" s="119"/>
    </row>
    <row xmlns:x14ac="http://schemas.microsoft.com/office/spreadsheetml/2009/9/ac" r="275" s="3" customFormat="true" x14ac:dyDescent="0.25">
      <c r="A275" s="375"/>
      <c r="B275" s="119"/>
      <c r="L275" s="119"/>
      <c r="V275" s="119"/>
      <c r="AF275" s="119"/>
      <c r="AP275" s="119"/>
      <c r="AZ275" s="119"/>
      <c r="BA275" s="119"/>
      <c r="BJ275" s="119"/>
      <c r="BT275" s="119"/>
      <c r="CD275" s="119"/>
      <c r="CN275" s="119"/>
      <c r="CX275" s="119"/>
      <c r="DH275" s="119"/>
      <c r="DR275" s="119"/>
      <c r="EB275" s="119"/>
      <c r="EL275" s="119"/>
      <c r="EV275" s="119"/>
      <c r="FF275" s="119"/>
      <c r="FP275" s="119"/>
      <c r="FZ275" s="119"/>
      <c r="GJ275" s="119"/>
      <c r="GT275" s="119"/>
      <c r="HD275" s="119"/>
      <c r="HN275" s="119"/>
      <c r="HX275" s="119"/>
    </row>
    <row xmlns:x14ac="http://schemas.microsoft.com/office/spreadsheetml/2009/9/ac" r="276" s="3" customFormat="true" x14ac:dyDescent="0.25">
      <c r="A276" s="375"/>
      <c r="B276" s="119"/>
      <c r="L276" s="119"/>
      <c r="V276" s="119"/>
      <c r="AF276" s="119"/>
      <c r="AP276" s="119"/>
      <c r="AZ276" s="119"/>
      <c r="BA276" s="119"/>
      <c r="BJ276" s="119"/>
      <c r="BT276" s="119"/>
      <c r="CD276" s="119"/>
      <c r="CN276" s="119"/>
      <c r="CX276" s="119"/>
      <c r="DH276" s="119"/>
      <c r="DR276" s="119"/>
      <c r="EB276" s="119"/>
      <c r="EL276" s="119"/>
      <c r="EV276" s="119"/>
      <c r="FF276" s="119"/>
      <c r="FP276" s="119"/>
      <c r="FZ276" s="119"/>
      <c r="GJ276" s="119"/>
      <c r="GT276" s="119"/>
      <c r="HD276" s="119"/>
      <c r="HN276" s="119"/>
      <c r="HX276" s="119"/>
    </row>
    <row xmlns:x14ac="http://schemas.microsoft.com/office/spreadsheetml/2009/9/ac" r="277" s="3" customFormat="true" x14ac:dyDescent="0.25">
      <c r="A277" s="375"/>
      <c r="B277" s="119"/>
      <c r="L277" s="119"/>
      <c r="V277" s="119"/>
      <c r="AF277" s="119"/>
      <c r="AP277" s="119"/>
      <c r="AZ277" s="119"/>
      <c r="BA277" s="119"/>
      <c r="BJ277" s="119"/>
      <c r="BT277" s="119"/>
      <c r="CD277" s="119"/>
      <c r="CN277" s="119"/>
      <c r="CX277" s="119"/>
      <c r="DH277" s="119"/>
      <c r="DR277" s="119"/>
      <c r="EB277" s="119"/>
      <c r="EL277" s="119"/>
      <c r="EV277" s="119"/>
      <c r="FF277" s="119"/>
      <c r="FP277" s="119"/>
      <c r="FZ277" s="119"/>
      <c r="GJ277" s="119"/>
      <c r="GT277" s="119"/>
      <c r="HD277" s="119"/>
      <c r="HN277" s="119"/>
      <c r="HX277" s="119"/>
    </row>
    <row xmlns:x14ac="http://schemas.microsoft.com/office/spreadsheetml/2009/9/ac" r="278" s="3" customFormat="true" x14ac:dyDescent="0.25">
      <c r="A278" s="375"/>
      <c r="B278" s="119"/>
      <c r="L278" s="119"/>
      <c r="V278" s="119"/>
      <c r="AF278" s="119"/>
      <c r="AP278" s="119"/>
      <c r="AZ278" s="119"/>
      <c r="BA278" s="119"/>
      <c r="BJ278" s="119"/>
      <c r="BT278" s="119"/>
      <c r="CD278" s="119"/>
      <c r="CN278" s="119"/>
      <c r="CX278" s="119"/>
      <c r="DH278" s="119"/>
      <c r="DR278" s="119"/>
      <c r="EB278" s="119"/>
      <c r="EL278" s="119"/>
      <c r="EV278" s="119"/>
      <c r="FF278" s="119"/>
      <c r="FP278" s="119"/>
      <c r="FZ278" s="119"/>
      <c r="GJ278" s="119"/>
      <c r="GT278" s="119"/>
      <c r="HD278" s="119"/>
      <c r="HN278" s="119"/>
      <c r="HX278" s="119"/>
    </row>
    <row xmlns:x14ac="http://schemas.microsoft.com/office/spreadsheetml/2009/9/ac" r="279" s="3" customFormat="true" x14ac:dyDescent="0.25">
      <c r="A279" s="375"/>
      <c r="B279" s="119"/>
      <c r="L279" s="119"/>
      <c r="V279" s="119"/>
      <c r="AF279" s="119"/>
      <c r="AP279" s="119"/>
      <c r="AZ279" s="119"/>
      <c r="BA279" s="119"/>
      <c r="BJ279" s="119"/>
      <c r="BT279" s="119"/>
      <c r="CD279" s="119"/>
      <c r="CN279" s="119"/>
      <c r="CX279" s="119"/>
      <c r="DH279" s="119"/>
      <c r="DR279" s="119"/>
      <c r="EB279" s="119"/>
      <c r="EL279" s="119"/>
      <c r="EV279" s="119"/>
      <c r="FF279" s="119"/>
      <c r="FP279" s="119"/>
      <c r="FZ279" s="119"/>
      <c r="GJ279" s="119"/>
      <c r="GT279" s="119"/>
      <c r="HD279" s="119"/>
      <c r="HN279" s="119"/>
      <c r="HX279" s="119"/>
    </row>
    <row xmlns:x14ac="http://schemas.microsoft.com/office/spreadsheetml/2009/9/ac" r="280" s="3" customFormat="true" x14ac:dyDescent="0.25">
      <c r="A280" s="375"/>
      <c r="B280" s="119"/>
      <c r="L280" s="119"/>
      <c r="V280" s="119"/>
      <c r="AF280" s="119"/>
      <c r="AP280" s="119"/>
      <c r="AZ280" s="119"/>
      <c r="BA280" s="119"/>
      <c r="BJ280" s="119"/>
      <c r="BT280" s="119"/>
      <c r="CD280" s="119"/>
      <c r="CN280" s="119"/>
      <c r="CX280" s="119"/>
      <c r="DH280" s="119"/>
      <c r="DR280" s="119"/>
      <c r="EB280" s="119"/>
      <c r="EL280" s="119"/>
      <c r="EV280" s="119"/>
      <c r="FF280" s="119"/>
      <c r="FP280" s="119"/>
      <c r="FZ280" s="119"/>
      <c r="GJ280" s="119"/>
      <c r="GT280" s="119"/>
      <c r="HD280" s="119"/>
      <c r="HN280" s="119"/>
      <c r="HX280" s="119"/>
    </row>
    <row xmlns:x14ac="http://schemas.microsoft.com/office/spreadsheetml/2009/9/ac" r="281" s="3" customFormat="true" x14ac:dyDescent="0.25">
      <c r="A281" s="375"/>
      <c r="B281" s="119"/>
      <c r="L281" s="119"/>
      <c r="V281" s="119"/>
      <c r="AF281" s="119"/>
      <c r="AP281" s="119"/>
      <c r="AZ281" s="119"/>
      <c r="BA281" s="119"/>
      <c r="BJ281" s="119"/>
      <c r="BT281" s="119"/>
      <c r="CD281" s="119"/>
      <c r="CN281" s="119"/>
      <c r="CX281" s="119"/>
      <c r="DH281" s="119"/>
      <c r="DR281" s="119"/>
      <c r="EB281" s="119"/>
      <c r="EL281" s="119"/>
      <c r="EV281" s="119"/>
      <c r="FF281" s="119"/>
      <c r="FP281" s="119"/>
      <c r="FZ281" s="119"/>
      <c r="GJ281" s="119"/>
      <c r="GT281" s="119"/>
      <c r="HD281" s="119"/>
      <c r="HN281" s="119"/>
      <c r="HX281" s="119"/>
    </row>
    <row xmlns:x14ac="http://schemas.microsoft.com/office/spreadsheetml/2009/9/ac" r="282" s="3" customFormat="true" x14ac:dyDescent="0.25">
      <c r="A282" s="375"/>
      <c r="B282" s="119"/>
      <c r="L282" s="119"/>
      <c r="V282" s="119"/>
      <c r="AF282" s="119"/>
      <c r="AP282" s="119"/>
      <c r="AZ282" s="119"/>
      <c r="BA282" s="119"/>
      <c r="BJ282" s="119"/>
      <c r="BT282" s="119"/>
      <c r="CD282" s="119"/>
      <c r="CN282" s="119"/>
      <c r="CX282" s="119"/>
      <c r="DH282" s="119"/>
      <c r="DR282" s="119"/>
      <c r="EB282" s="119"/>
      <c r="EL282" s="119"/>
      <c r="EV282" s="119"/>
      <c r="FF282" s="119"/>
      <c r="FP282" s="119"/>
      <c r="FZ282" s="119"/>
      <c r="GJ282" s="119"/>
      <c r="GT282" s="119"/>
      <c r="HD282" s="119"/>
      <c r="HN282" s="119"/>
      <c r="HX282" s="119"/>
    </row>
    <row xmlns:x14ac="http://schemas.microsoft.com/office/spreadsheetml/2009/9/ac" r="283" s="3" customFormat="true" x14ac:dyDescent="0.25">
      <c r="A283" s="375"/>
      <c r="B283" s="119"/>
      <c r="L283" s="119"/>
      <c r="V283" s="119"/>
      <c r="AF283" s="119"/>
      <c r="AP283" s="119"/>
      <c r="AZ283" s="119"/>
      <c r="BA283" s="119"/>
      <c r="BJ283" s="119"/>
      <c r="BT283" s="119"/>
      <c r="CD283" s="119"/>
      <c r="CN283" s="119"/>
      <c r="CX283" s="119"/>
      <c r="DH283" s="119"/>
      <c r="DR283" s="119"/>
      <c r="EB283" s="119"/>
      <c r="EL283" s="119"/>
      <c r="EV283" s="119"/>
      <c r="FF283" s="119"/>
      <c r="FP283" s="119"/>
      <c r="FZ283" s="119"/>
      <c r="GJ283" s="119"/>
      <c r="GT283" s="119"/>
      <c r="HD283" s="119"/>
      <c r="HN283" s="119"/>
      <c r="HX283" s="119"/>
    </row>
    <row xmlns:x14ac="http://schemas.microsoft.com/office/spreadsheetml/2009/9/ac" r="284" s="3" customFormat="true" x14ac:dyDescent="0.25">
      <c r="A284" s="375"/>
      <c r="B284" s="119"/>
      <c r="L284" s="119"/>
      <c r="V284" s="119"/>
      <c r="AF284" s="119"/>
      <c r="AP284" s="119"/>
      <c r="AZ284" s="119"/>
      <c r="BA284" s="119"/>
      <c r="BJ284" s="119"/>
      <c r="BT284" s="119"/>
      <c r="CD284" s="119"/>
      <c r="CN284" s="119"/>
      <c r="CX284" s="119"/>
      <c r="DH284" s="119"/>
      <c r="DR284" s="119"/>
      <c r="EB284" s="119"/>
      <c r="EL284" s="119"/>
      <c r="EV284" s="119"/>
      <c r="FF284" s="119"/>
      <c r="FP284" s="119"/>
      <c r="FZ284" s="119"/>
      <c r="GJ284" s="119"/>
      <c r="GT284" s="119"/>
      <c r="HD284" s="119"/>
      <c r="HN284" s="119"/>
      <c r="HX284" s="119"/>
    </row>
    <row xmlns:x14ac="http://schemas.microsoft.com/office/spreadsheetml/2009/9/ac" r="285" s="3" customFormat="true" x14ac:dyDescent="0.25">
      <c r="A285" s="375"/>
      <c r="B285" s="119"/>
      <c r="L285" s="119"/>
      <c r="V285" s="119"/>
      <c r="AF285" s="119"/>
      <c r="AP285" s="119"/>
      <c r="AZ285" s="119"/>
      <c r="BA285" s="119"/>
      <c r="BJ285" s="119"/>
      <c r="BT285" s="119"/>
      <c r="CD285" s="119"/>
      <c r="CN285" s="119"/>
      <c r="CX285" s="119"/>
      <c r="DH285" s="119"/>
      <c r="DR285" s="119"/>
      <c r="EB285" s="119"/>
      <c r="EL285" s="119"/>
      <c r="EV285" s="119"/>
      <c r="FF285" s="119"/>
      <c r="FP285" s="119"/>
      <c r="FZ285" s="119"/>
      <c r="GJ285" s="119"/>
      <c r="GT285" s="119"/>
      <c r="HD285" s="119"/>
      <c r="HN285" s="119"/>
      <c r="HX285" s="119"/>
    </row>
    <row xmlns:x14ac="http://schemas.microsoft.com/office/spreadsheetml/2009/9/ac" r="286" s="3" customFormat="true" x14ac:dyDescent="0.25">
      <c r="A286" s="375"/>
      <c r="B286" s="119"/>
      <c r="L286" s="119"/>
      <c r="V286" s="119"/>
      <c r="AF286" s="119"/>
      <c r="AP286" s="119"/>
      <c r="AZ286" s="119"/>
      <c r="BA286" s="119"/>
      <c r="BJ286" s="119"/>
      <c r="BT286" s="119"/>
      <c r="CD286" s="119"/>
      <c r="CN286" s="119"/>
      <c r="CX286" s="119"/>
      <c r="DH286" s="119"/>
      <c r="DR286" s="119"/>
      <c r="EB286" s="119"/>
      <c r="EL286" s="119"/>
      <c r="EV286" s="119"/>
      <c r="FF286" s="119"/>
      <c r="FP286" s="119"/>
      <c r="FZ286" s="119"/>
      <c r="GJ286" s="119"/>
      <c r="GT286" s="119"/>
      <c r="HD286" s="119"/>
      <c r="HN286" s="119"/>
      <c r="HX286" s="119"/>
    </row>
    <row xmlns:x14ac="http://schemas.microsoft.com/office/spreadsheetml/2009/9/ac" r="287" s="3" customFormat="true" x14ac:dyDescent="0.25">
      <c r="A287" s="375"/>
      <c r="B287" s="119"/>
      <c r="L287" s="119"/>
      <c r="V287" s="119"/>
      <c r="AF287" s="119"/>
      <c r="AP287" s="119"/>
      <c r="AZ287" s="119"/>
      <c r="BA287" s="119"/>
      <c r="BJ287" s="119"/>
      <c r="BT287" s="119"/>
      <c r="CD287" s="119"/>
      <c r="CN287" s="119"/>
      <c r="CX287" s="119"/>
      <c r="DH287" s="119"/>
      <c r="DR287" s="119"/>
      <c r="EB287" s="119"/>
      <c r="EL287" s="119"/>
      <c r="EV287" s="119"/>
      <c r="FF287" s="119"/>
      <c r="FP287" s="119"/>
      <c r="FZ287" s="119"/>
      <c r="GJ287" s="119"/>
      <c r="GT287" s="119"/>
      <c r="HD287" s="119"/>
      <c r="HN287" s="119"/>
      <c r="HX287" s="119"/>
    </row>
    <row xmlns:x14ac="http://schemas.microsoft.com/office/spreadsheetml/2009/9/ac" r="288" s="3" customFormat="true" x14ac:dyDescent="0.25">
      <c r="A288" s="375"/>
      <c r="B288" s="119"/>
      <c r="L288" s="119"/>
      <c r="V288" s="119"/>
      <c r="AF288" s="119"/>
      <c r="AP288" s="119"/>
      <c r="AZ288" s="119"/>
      <c r="BA288" s="119"/>
      <c r="BJ288" s="119"/>
      <c r="BT288" s="119"/>
      <c r="CD288" s="119"/>
      <c r="CN288" s="119"/>
      <c r="CX288" s="119"/>
      <c r="DH288" s="119"/>
      <c r="DR288" s="119"/>
      <c r="EB288" s="119"/>
      <c r="EL288" s="119"/>
      <c r="EV288" s="119"/>
      <c r="FF288" s="119"/>
      <c r="FP288" s="119"/>
      <c r="FZ288" s="119"/>
      <c r="GJ288" s="119"/>
      <c r="GT288" s="119"/>
      <c r="HD288" s="119"/>
      <c r="HN288" s="119"/>
      <c r="HX288" s="119"/>
    </row>
    <row xmlns:x14ac="http://schemas.microsoft.com/office/spreadsheetml/2009/9/ac" r="289" s="3" customFormat="true" x14ac:dyDescent="0.25">
      <c r="A289" s="375"/>
      <c r="B289" s="119"/>
      <c r="L289" s="119"/>
      <c r="V289" s="119"/>
      <c r="AF289" s="119"/>
      <c r="AP289" s="119"/>
      <c r="AZ289" s="119"/>
      <c r="BA289" s="119"/>
      <c r="BJ289" s="119"/>
      <c r="BT289" s="119"/>
      <c r="CD289" s="119"/>
      <c r="CN289" s="119"/>
      <c r="CX289" s="119"/>
      <c r="DH289" s="119"/>
      <c r="DR289" s="119"/>
      <c r="EB289" s="119"/>
      <c r="EL289" s="119"/>
      <c r="EV289" s="119"/>
      <c r="FF289" s="119"/>
      <c r="FP289" s="119"/>
      <c r="FZ289" s="119"/>
      <c r="GJ289" s="119"/>
      <c r="GT289" s="119"/>
      <c r="HD289" s="119"/>
      <c r="HN289" s="119"/>
      <c r="HX289" s="119"/>
    </row>
    <row xmlns:x14ac="http://schemas.microsoft.com/office/spreadsheetml/2009/9/ac" r="290" s="3" customFormat="true" x14ac:dyDescent="0.25">
      <c r="A290" s="375"/>
      <c r="B290" s="119"/>
      <c r="L290" s="119"/>
      <c r="V290" s="119"/>
      <c r="AF290" s="119"/>
      <c r="AP290" s="119"/>
      <c r="AZ290" s="119"/>
      <c r="BA290" s="119"/>
      <c r="BJ290" s="119"/>
      <c r="BT290" s="119"/>
      <c r="CD290" s="119"/>
      <c r="CN290" s="119"/>
      <c r="CX290" s="119"/>
      <c r="DH290" s="119"/>
      <c r="DR290" s="119"/>
      <c r="EB290" s="119"/>
      <c r="EL290" s="119"/>
      <c r="EV290" s="119"/>
      <c r="FF290" s="119"/>
      <c r="FP290" s="119"/>
      <c r="FZ290" s="119"/>
      <c r="GJ290" s="119"/>
      <c r="GT290" s="119"/>
      <c r="HD290" s="119"/>
      <c r="HN290" s="119"/>
      <c r="HX290" s="119"/>
    </row>
    <row xmlns:x14ac="http://schemas.microsoft.com/office/spreadsheetml/2009/9/ac" r="291" s="3" customFormat="true" x14ac:dyDescent="0.25">
      <c r="A291" s="375"/>
      <c r="B291" s="119"/>
      <c r="L291" s="119"/>
      <c r="V291" s="119"/>
      <c r="AF291" s="119"/>
      <c r="AP291" s="119"/>
      <c r="AZ291" s="119"/>
      <c r="BA291" s="119"/>
      <c r="BJ291" s="119"/>
      <c r="BT291" s="119"/>
      <c r="CD291" s="119"/>
      <c r="CN291" s="119"/>
      <c r="CX291" s="119"/>
      <c r="DH291" s="119"/>
      <c r="DR291" s="119"/>
      <c r="EB291" s="119"/>
      <c r="EL291" s="119"/>
      <c r="EV291" s="119"/>
      <c r="FF291" s="119"/>
      <c r="FP291" s="119"/>
      <c r="FZ291" s="119"/>
      <c r="GJ291" s="119"/>
      <c r="GT291" s="119"/>
      <c r="HD291" s="119"/>
      <c r="HN291" s="119"/>
      <c r="HX291" s="119"/>
    </row>
    <row xmlns:x14ac="http://schemas.microsoft.com/office/spreadsheetml/2009/9/ac" r="292" s="3" customFormat="true" x14ac:dyDescent="0.25">
      <c r="A292" s="375"/>
      <c r="B292" s="119"/>
      <c r="L292" s="119"/>
      <c r="V292" s="119"/>
      <c r="AF292" s="119"/>
      <c r="AP292" s="119"/>
      <c r="AZ292" s="119"/>
      <c r="BA292" s="119"/>
      <c r="BJ292" s="119"/>
      <c r="BT292" s="119"/>
      <c r="CD292" s="119"/>
      <c r="CN292" s="119"/>
      <c r="CX292" s="119"/>
      <c r="DH292" s="119"/>
      <c r="DR292" s="119"/>
      <c r="EB292" s="119"/>
      <c r="EL292" s="119"/>
      <c r="EV292" s="119"/>
      <c r="FF292" s="119"/>
      <c r="FP292" s="119"/>
      <c r="FZ292" s="119"/>
      <c r="GJ292" s="119"/>
      <c r="GT292" s="119"/>
      <c r="HD292" s="119"/>
      <c r="HN292" s="119"/>
      <c r="HX292" s="119"/>
    </row>
    <row xmlns:x14ac="http://schemas.microsoft.com/office/spreadsheetml/2009/9/ac" r="293" s="3" customFormat="true" x14ac:dyDescent="0.25">
      <c r="A293" s="375"/>
      <c r="B293" s="119"/>
      <c r="L293" s="119"/>
      <c r="V293" s="119"/>
      <c r="AF293" s="119"/>
      <c r="AP293" s="119"/>
      <c r="AZ293" s="119"/>
      <c r="BA293" s="119"/>
      <c r="BJ293" s="119"/>
      <c r="BT293" s="119"/>
      <c r="CD293" s="119"/>
      <c r="CN293" s="119"/>
      <c r="CX293" s="119"/>
      <c r="DH293" s="119"/>
      <c r="DR293" s="119"/>
      <c r="EB293" s="119"/>
      <c r="EL293" s="119"/>
      <c r="EV293" s="119"/>
      <c r="FF293" s="119"/>
      <c r="FP293" s="119"/>
      <c r="FZ293" s="119"/>
      <c r="GJ293" s="119"/>
      <c r="GT293" s="119"/>
      <c r="HD293" s="119"/>
      <c r="HN293" s="119"/>
      <c r="HX293" s="119"/>
    </row>
    <row xmlns:x14ac="http://schemas.microsoft.com/office/spreadsheetml/2009/9/ac" r="294" s="3" customFormat="true" x14ac:dyDescent="0.25">
      <c r="A294" s="375"/>
      <c r="B294" s="119"/>
      <c r="L294" s="119"/>
      <c r="V294" s="119"/>
      <c r="AF294" s="119"/>
      <c r="AP294" s="119"/>
      <c r="AZ294" s="119"/>
      <c r="BA294" s="119"/>
      <c r="BJ294" s="119"/>
      <c r="BT294" s="119"/>
      <c r="CD294" s="119"/>
      <c r="CN294" s="119"/>
      <c r="CX294" s="119"/>
      <c r="DH294" s="119"/>
      <c r="DR294" s="119"/>
      <c r="EB294" s="119"/>
      <c r="EL294" s="119"/>
      <c r="EV294" s="119"/>
      <c r="FF294" s="119"/>
      <c r="FP294" s="119"/>
      <c r="FZ294" s="119"/>
      <c r="GJ294" s="119"/>
      <c r="GT294" s="119"/>
      <c r="HD294" s="119"/>
      <c r="HN294" s="119"/>
      <c r="HX294" s="119"/>
    </row>
    <row xmlns:x14ac="http://schemas.microsoft.com/office/spreadsheetml/2009/9/ac" r="295" s="3" customFormat="true" x14ac:dyDescent="0.25">
      <c r="A295" s="375"/>
      <c r="B295" s="119"/>
      <c r="L295" s="119"/>
      <c r="V295" s="119"/>
      <c r="AF295" s="119"/>
      <c r="AP295" s="119"/>
      <c r="AZ295" s="119"/>
      <c r="BA295" s="119"/>
      <c r="BJ295" s="119"/>
      <c r="BT295" s="119"/>
      <c r="CD295" s="119"/>
      <c r="CN295" s="119"/>
      <c r="CX295" s="119"/>
      <c r="DH295" s="119"/>
      <c r="DR295" s="119"/>
      <c r="EB295" s="119"/>
      <c r="EL295" s="119"/>
      <c r="EV295" s="119"/>
      <c r="FF295" s="119"/>
      <c r="FP295" s="119"/>
      <c r="FZ295" s="119"/>
      <c r="GJ295" s="119"/>
      <c r="GT295" s="119"/>
      <c r="HD295" s="119"/>
      <c r="HN295" s="119"/>
      <c r="HX295" s="119"/>
    </row>
    <row xmlns:x14ac="http://schemas.microsoft.com/office/spreadsheetml/2009/9/ac" r="296" s="3" customFormat="true" x14ac:dyDescent="0.25">
      <c r="A296" s="375"/>
      <c r="B296" s="119"/>
      <c r="L296" s="119"/>
      <c r="V296" s="119"/>
      <c r="AF296" s="119"/>
      <c r="AP296" s="119"/>
      <c r="AZ296" s="119"/>
      <c r="BA296" s="119"/>
      <c r="BJ296" s="119"/>
      <c r="BT296" s="119"/>
      <c r="CD296" s="119"/>
      <c r="CN296" s="119"/>
      <c r="CX296" s="119"/>
      <c r="DH296" s="119"/>
      <c r="DR296" s="119"/>
      <c r="EB296" s="119"/>
      <c r="EL296" s="119"/>
      <c r="EV296" s="119"/>
      <c r="FF296" s="119"/>
      <c r="FP296" s="119"/>
      <c r="FZ296" s="119"/>
      <c r="GJ296" s="119"/>
      <c r="GT296" s="119"/>
      <c r="HD296" s="119"/>
      <c r="HN296" s="119"/>
      <c r="HX296" s="119"/>
    </row>
    <row xmlns:x14ac="http://schemas.microsoft.com/office/spreadsheetml/2009/9/ac" r="297" s="3" customFormat="true" x14ac:dyDescent="0.25">
      <c r="A297" s="375"/>
      <c r="B297" s="119"/>
      <c r="L297" s="119"/>
      <c r="V297" s="119"/>
      <c r="AF297" s="119"/>
      <c r="AP297" s="119"/>
      <c r="AZ297" s="119"/>
      <c r="BA297" s="119"/>
      <c r="BJ297" s="119"/>
      <c r="BT297" s="119"/>
      <c r="CD297" s="119"/>
      <c r="CN297" s="119"/>
      <c r="CX297" s="119"/>
      <c r="DH297" s="119"/>
      <c r="DR297" s="119"/>
      <c r="EB297" s="119"/>
      <c r="EL297" s="119"/>
      <c r="EV297" s="119"/>
      <c r="FF297" s="119"/>
      <c r="FP297" s="119"/>
      <c r="FZ297" s="119"/>
      <c r="GJ297" s="119"/>
      <c r="GT297" s="119"/>
      <c r="HD297" s="119"/>
      <c r="HN297" s="119"/>
      <c r="HX297" s="119"/>
    </row>
    <row xmlns:x14ac="http://schemas.microsoft.com/office/spreadsheetml/2009/9/ac" r="298" s="3" customFormat="true" x14ac:dyDescent="0.25">
      <c r="A298" s="375"/>
      <c r="B298" s="119"/>
      <c r="L298" s="119"/>
      <c r="V298" s="119"/>
      <c r="AF298" s="119"/>
      <c r="AP298" s="119"/>
      <c r="AZ298" s="119"/>
      <c r="BA298" s="119"/>
      <c r="BJ298" s="119"/>
      <c r="BT298" s="119"/>
      <c r="CD298" s="119"/>
      <c r="CN298" s="119"/>
      <c r="CX298" s="119"/>
      <c r="DH298" s="119"/>
      <c r="DR298" s="119"/>
      <c r="EB298" s="119"/>
      <c r="EL298" s="119"/>
      <c r="EV298" s="119"/>
      <c r="FF298" s="119"/>
      <c r="FP298" s="119"/>
      <c r="FZ298" s="119"/>
      <c r="GJ298" s="119"/>
      <c r="GT298" s="119"/>
      <c r="HD298" s="119"/>
      <c r="HN298" s="119"/>
      <c r="HX298" s="119"/>
    </row>
    <row xmlns:x14ac="http://schemas.microsoft.com/office/spreadsheetml/2009/9/ac" r="299" s="3" customFormat="true" x14ac:dyDescent="0.25">
      <c r="A299" s="375"/>
      <c r="B299" s="119"/>
      <c r="L299" s="119"/>
      <c r="V299" s="119"/>
      <c r="AF299" s="119"/>
      <c r="AP299" s="119"/>
      <c r="AZ299" s="119"/>
      <c r="BA299" s="119"/>
      <c r="BJ299" s="119"/>
      <c r="BT299" s="119"/>
      <c r="CD299" s="119"/>
      <c r="CN299" s="119"/>
      <c r="CX299" s="119"/>
      <c r="DH299" s="119"/>
      <c r="DR299" s="119"/>
      <c r="EB299" s="119"/>
      <c r="EL299" s="119"/>
      <c r="EV299" s="119"/>
      <c r="FF299" s="119"/>
      <c r="FP299" s="119"/>
      <c r="FZ299" s="119"/>
      <c r="GJ299" s="119"/>
      <c r="GT299" s="119"/>
      <c r="HD299" s="119"/>
      <c r="HN299" s="119"/>
      <c r="HX299" s="119"/>
    </row>
    <row xmlns:x14ac="http://schemas.microsoft.com/office/spreadsheetml/2009/9/ac" r="300" s="3" customFormat="true" x14ac:dyDescent="0.25">
      <c r="A300" s="375"/>
      <c r="B300" s="119"/>
      <c r="L300" s="119"/>
      <c r="V300" s="119"/>
      <c r="AF300" s="119"/>
      <c r="AP300" s="119"/>
      <c r="AZ300" s="119"/>
      <c r="BA300" s="119"/>
      <c r="BJ300" s="119"/>
      <c r="BT300" s="119"/>
      <c r="CD300" s="119"/>
      <c r="CN300" s="119"/>
      <c r="CX300" s="119"/>
      <c r="DH300" s="119"/>
      <c r="DR300" s="119"/>
      <c r="EB300" s="119"/>
      <c r="EL300" s="119"/>
      <c r="EV300" s="119"/>
      <c r="FF300" s="119"/>
      <c r="FP300" s="119"/>
      <c r="FZ300" s="119"/>
      <c r="GJ300" s="119"/>
      <c r="GT300" s="119"/>
      <c r="HD300" s="119"/>
      <c r="HN300" s="119"/>
      <c r="HX300" s="119"/>
    </row>
    <row xmlns:x14ac="http://schemas.microsoft.com/office/spreadsheetml/2009/9/ac" r="301" s="3" customFormat="true" x14ac:dyDescent="0.25">
      <c r="A301" s="375"/>
      <c r="B301" s="119"/>
      <c r="L301" s="119"/>
      <c r="V301" s="119"/>
      <c r="AF301" s="119"/>
      <c r="AP301" s="119"/>
      <c r="AZ301" s="119"/>
      <c r="BA301" s="119"/>
      <c r="BJ301" s="119"/>
      <c r="BT301" s="119"/>
      <c r="CD301" s="119"/>
      <c r="CN301" s="119"/>
      <c r="CX301" s="119"/>
      <c r="DH301" s="119"/>
      <c r="DR301" s="119"/>
      <c r="EB301" s="119"/>
      <c r="EL301" s="119"/>
      <c r="EV301" s="119"/>
      <c r="FF301" s="119"/>
      <c r="FP301" s="119"/>
      <c r="FZ301" s="119"/>
      <c r="GJ301" s="119"/>
      <c r="GT301" s="119"/>
      <c r="HD301" s="119"/>
      <c r="HN301" s="119"/>
      <c r="HX301" s="119"/>
    </row>
    <row xmlns:x14ac="http://schemas.microsoft.com/office/spreadsheetml/2009/9/ac" r="302" s="3" customFormat="true" x14ac:dyDescent="0.25">
      <c r="A302" s="375"/>
      <c r="B302" s="119"/>
      <c r="L302" s="119"/>
      <c r="V302" s="119"/>
      <c r="AF302" s="119"/>
      <c r="AP302" s="119"/>
      <c r="AZ302" s="119"/>
      <c r="BA302" s="119"/>
      <c r="BJ302" s="119"/>
      <c r="BT302" s="119"/>
      <c r="CD302" s="119"/>
      <c r="CN302" s="119"/>
      <c r="CX302" s="119"/>
      <c r="DH302" s="119"/>
      <c r="DR302" s="119"/>
      <c r="EB302" s="119"/>
      <c r="EL302" s="119"/>
      <c r="EV302" s="119"/>
      <c r="FF302" s="119"/>
      <c r="FP302" s="119"/>
      <c r="FZ302" s="119"/>
      <c r="GJ302" s="119"/>
      <c r="GT302" s="119"/>
      <c r="HD302" s="119"/>
      <c r="HN302" s="119"/>
      <c r="HX302" s="119"/>
    </row>
    <row xmlns:x14ac="http://schemas.microsoft.com/office/spreadsheetml/2009/9/ac" r="303" s="3" customFormat="true" x14ac:dyDescent="0.25">
      <c r="A303" s="375"/>
      <c r="B303" s="119"/>
      <c r="L303" s="119"/>
      <c r="V303" s="119"/>
      <c r="AF303" s="119"/>
      <c r="AP303" s="119"/>
      <c r="AZ303" s="119"/>
      <c r="BA303" s="119"/>
      <c r="BJ303" s="119"/>
      <c r="BT303" s="119"/>
      <c r="CD303" s="119"/>
      <c r="CN303" s="119"/>
      <c r="CX303" s="119"/>
      <c r="DH303" s="119"/>
      <c r="DR303" s="119"/>
      <c r="EB303" s="119"/>
      <c r="EL303" s="119"/>
      <c r="EV303" s="119"/>
      <c r="FF303" s="119"/>
      <c r="FP303" s="119"/>
      <c r="FZ303" s="119"/>
      <c r="GJ303" s="119"/>
      <c r="GT303" s="119"/>
      <c r="HD303" s="119"/>
      <c r="HN303" s="119"/>
      <c r="HX303" s="119"/>
    </row>
    <row xmlns:x14ac="http://schemas.microsoft.com/office/spreadsheetml/2009/9/ac" r="304" s="3" customFormat="true" x14ac:dyDescent="0.25">
      <c r="A304" s="375"/>
      <c r="B304" s="119"/>
      <c r="L304" s="119"/>
      <c r="V304" s="119"/>
      <c r="AF304" s="119"/>
      <c r="AP304" s="119"/>
      <c r="AZ304" s="119"/>
      <c r="BA304" s="119"/>
      <c r="BJ304" s="119"/>
      <c r="BT304" s="119"/>
      <c r="CD304" s="119"/>
      <c r="CN304" s="119"/>
      <c r="CX304" s="119"/>
      <c r="DH304" s="119"/>
      <c r="DR304" s="119"/>
      <c r="EB304" s="119"/>
      <c r="EL304" s="119"/>
      <c r="EV304" s="119"/>
      <c r="FF304" s="119"/>
      <c r="FP304" s="119"/>
      <c r="FZ304" s="119"/>
      <c r="GJ304" s="119"/>
      <c r="GT304" s="119"/>
      <c r="HD304" s="119"/>
      <c r="HN304" s="119"/>
      <c r="HX304" s="119"/>
    </row>
    <row xmlns:x14ac="http://schemas.microsoft.com/office/spreadsheetml/2009/9/ac" r="305" s="3" customFormat="true" x14ac:dyDescent="0.25">
      <c r="A305" s="375"/>
      <c r="B305" s="119"/>
      <c r="L305" s="119"/>
      <c r="V305" s="119"/>
      <c r="AF305" s="119"/>
      <c r="AP305" s="119"/>
      <c r="AZ305" s="119"/>
      <c r="BA305" s="119"/>
      <c r="BJ305" s="119"/>
      <c r="BT305" s="119"/>
      <c r="CD305" s="119"/>
      <c r="CN305" s="119"/>
      <c r="CX305" s="119"/>
      <c r="DH305" s="119"/>
      <c r="DR305" s="119"/>
      <c r="EB305" s="119"/>
      <c r="EL305" s="119"/>
      <c r="EV305" s="119"/>
      <c r="FF305" s="119"/>
      <c r="FP305" s="119"/>
      <c r="FZ305" s="119"/>
      <c r="GJ305" s="119"/>
      <c r="GT305" s="119"/>
      <c r="HD305" s="119"/>
      <c r="HN305" s="119"/>
      <c r="HX305" s="119"/>
    </row>
    <row xmlns:x14ac="http://schemas.microsoft.com/office/spreadsheetml/2009/9/ac" r="306" s="3" customFormat="true" x14ac:dyDescent="0.25">
      <c r="A306" s="375"/>
      <c r="B306" s="119"/>
      <c r="L306" s="119"/>
      <c r="V306" s="119"/>
      <c r="AF306" s="119"/>
      <c r="AP306" s="119"/>
      <c r="AZ306" s="119"/>
      <c r="BA306" s="119"/>
      <c r="BJ306" s="119"/>
      <c r="BT306" s="119"/>
      <c r="CD306" s="119"/>
      <c r="CN306" s="119"/>
      <c r="CX306" s="119"/>
      <c r="DH306" s="119"/>
      <c r="DR306" s="119"/>
      <c r="EB306" s="119"/>
      <c r="EL306" s="119"/>
      <c r="EV306" s="119"/>
      <c r="FF306" s="119"/>
      <c r="FP306" s="119"/>
      <c r="FZ306" s="119"/>
      <c r="GJ306" s="119"/>
      <c r="GT306" s="119"/>
      <c r="HD306" s="119"/>
      <c r="HN306" s="119"/>
      <c r="HX306" s="119"/>
    </row>
    <row xmlns:x14ac="http://schemas.microsoft.com/office/spreadsheetml/2009/9/ac" r="307" s="3" customFormat="true" x14ac:dyDescent="0.25">
      <c r="A307" s="375"/>
      <c r="B307" s="119"/>
      <c r="L307" s="119"/>
      <c r="V307" s="119"/>
      <c r="AF307" s="119"/>
      <c r="AP307" s="119"/>
      <c r="AZ307" s="119"/>
      <c r="BA307" s="119"/>
      <c r="BJ307" s="119"/>
      <c r="BT307" s="119"/>
      <c r="CD307" s="119"/>
      <c r="CN307" s="119"/>
      <c r="CX307" s="119"/>
      <c r="DH307" s="119"/>
      <c r="DR307" s="119"/>
      <c r="EB307" s="119"/>
      <c r="EL307" s="119"/>
      <c r="EV307" s="119"/>
      <c r="FF307" s="119"/>
      <c r="FP307" s="119"/>
      <c r="FZ307" s="119"/>
      <c r="GJ307" s="119"/>
      <c r="GT307" s="119"/>
      <c r="HD307" s="119"/>
      <c r="HN307" s="119"/>
      <c r="HX307" s="119"/>
    </row>
    <row xmlns:x14ac="http://schemas.microsoft.com/office/spreadsheetml/2009/9/ac" r="308" s="3" customFormat="true" x14ac:dyDescent="0.25">
      <c r="A308" s="375"/>
      <c r="B308" s="119"/>
      <c r="L308" s="119"/>
      <c r="V308" s="119"/>
      <c r="AF308" s="119"/>
      <c r="AP308" s="119"/>
      <c r="AZ308" s="119"/>
      <c r="BA308" s="119"/>
      <c r="BJ308" s="119"/>
      <c r="BT308" s="119"/>
      <c r="CD308" s="119"/>
      <c r="CN308" s="119"/>
      <c r="CX308" s="119"/>
      <c r="DH308" s="119"/>
      <c r="DR308" s="119"/>
      <c r="EB308" s="119"/>
      <c r="EL308" s="119"/>
      <c r="EV308" s="119"/>
      <c r="FF308" s="119"/>
      <c r="FP308" s="119"/>
      <c r="FZ308" s="119"/>
      <c r="GJ308" s="119"/>
      <c r="GT308" s="119"/>
      <c r="HD308" s="119"/>
      <c r="HN308" s="119"/>
      <c r="HX308" s="119"/>
    </row>
    <row xmlns:x14ac="http://schemas.microsoft.com/office/spreadsheetml/2009/9/ac" r="309" s="3" customFormat="true" x14ac:dyDescent="0.25">
      <c r="A309" s="375"/>
      <c r="B309" s="119"/>
      <c r="L309" s="119"/>
      <c r="V309" s="119"/>
      <c r="AF309" s="119"/>
      <c r="AP309" s="119"/>
      <c r="AZ309" s="119"/>
      <c r="BA309" s="119"/>
      <c r="BJ309" s="119"/>
      <c r="BT309" s="119"/>
      <c r="CD309" s="119"/>
      <c r="CN309" s="119"/>
      <c r="CX309" s="119"/>
      <c r="DH309" s="119"/>
      <c r="DR309" s="119"/>
      <c r="EB309" s="119"/>
      <c r="EL309" s="119"/>
      <c r="EV309" s="119"/>
      <c r="FF309" s="119"/>
      <c r="FP309" s="119"/>
      <c r="FZ309" s="119"/>
      <c r="GJ309" s="119"/>
      <c r="GT309" s="119"/>
      <c r="HD309" s="119"/>
      <c r="HN309" s="119"/>
      <c r="HX309" s="119"/>
    </row>
    <row xmlns:x14ac="http://schemas.microsoft.com/office/spreadsheetml/2009/9/ac" r="310" s="3" customFormat="true" x14ac:dyDescent="0.25">
      <c r="A310" s="375"/>
      <c r="B310" s="119"/>
      <c r="L310" s="119"/>
      <c r="V310" s="119"/>
      <c r="AF310" s="119"/>
      <c r="AP310" s="119"/>
      <c r="AZ310" s="119"/>
      <c r="BA310" s="119"/>
      <c r="BJ310" s="119"/>
      <c r="BT310" s="119"/>
      <c r="CD310" s="119"/>
      <c r="CN310" s="119"/>
      <c r="CX310" s="119"/>
      <c r="DH310" s="119"/>
      <c r="DR310" s="119"/>
      <c r="EB310" s="119"/>
      <c r="EL310" s="119"/>
      <c r="EV310" s="119"/>
      <c r="FF310" s="119"/>
      <c r="FP310" s="119"/>
      <c r="FZ310" s="119"/>
      <c r="GJ310" s="119"/>
      <c r="GT310" s="119"/>
      <c r="HD310" s="119"/>
      <c r="HN310" s="119"/>
      <c r="HX310" s="119"/>
    </row>
    <row xmlns:x14ac="http://schemas.microsoft.com/office/spreadsheetml/2009/9/ac" r="311" s="3" customFormat="true" x14ac:dyDescent="0.25">
      <c r="A311" s="375"/>
      <c r="B311" s="119"/>
      <c r="L311" s="119"/>
      <c r="V311" s="119"/>
      <c r="AF311" s="119"/>
      <c r="AP311" s="119"/>
      <c r="AZ311" s="119"/>
      <c r="BA311" s="119"/>
      <c r="BJ311" s="119"/>
      <c r="BT311" s="119"/>
      <c r="CD311" s="119"/>
      <c r="CN311" s="119"/>
      <c r="CX311" s="119"/>
      <c r="DH311" s="119"/>
      <c r="DR311" s="119"/>
      <c r="EB311" s="119"/>
      <c r="EL311" s="119"/>
      <c r="EV311" s="119"/>
      <c r="FF311" s="119"/>
      <c r="FP311" s="119"/>
      <c r="FZ311" s="119"/>
      <c r="GJ311" s="119"/>
      <c r="GT311" s="119"/>
      <c r="HD311" s="119"/>
      <c r="HN311" s="119"/>
      <c r="HX311" s="119"/>
    </row>
    <row xmlns:x14ac="http://schemas.microsoft.com/office/spreadsheetml/2009/9/ac" r="312" s="3" customFormat="true" x14ac:dyDescent="0.25">
      <c r="A312" s="375"/>
      <c r="B312" s="119"/>
      <c r="L312" s="119"/>
      <c r="V312" s="119"/>
      <c r="AF312" s="119"/>
      <c r="AP312" s="119"/>
      <c r="AZ312" s="119"/>
      <c r="BA312" s="119"/>
      <c r="BJ312" s="119"/>
      <c r="BT312" s="119"/>
      <c r="CD312" s="119"/>
      <c r="CN312" s="119"/>
      <c r="CX312" s="119"/>
      <c r="DH312" s="119"/>
      <c r="DR312" s="119"/>
      <c r="EB312" s="119"/>
      <c r="EL312" s="119"/>
      <c r="EV312" s="119"/>
      <c r="FF312" s="119"/>
      <c r="FP312" s="119"/>
      <c r="FZ312" s="119"/>
      <c r="GJ312" s="119"/>
      <c r="GT312" s="119"/>
      <c r="HD312" s="119"/>
      <c r="HN312" s="119"/>
      <c r="HX312" s="119"/>
    </row>
    <row xmlns:x14ac="http://schemas.microsoft.com/office/spreadsheetml/2009/9/ac" r="313" s="3" customFormat="true" x14ac:dyDescent="0.25">
      <c r="A313" s="375"/>
      <c r="B313" s="119"/>
      <c r="L313" s="119"/>
      <c r="V313" s="119"/>
      <c r="AF313" s="119"/>
      <c r="AP313" s="119"/>
      <c r="AZ313" s="119"/>
      <c r="BA313" s="119"/>
      <c r="BJ313" s="119"/>
      <c r="BT313" s="119"/>
      <c r="CD313" s="119"/>
      <c r="CN313" s="119"/>
      <c r="CX313" s="119"/>
      <c r="DH313" s="119"/>
      <c r="DR313" s="119"/>
      <c r="EB313" s="119"/>
      <c r="EL313" s="119"/>
      <c r="EV313" s="119"/>
      <c r="FF313" s="119"/>
      <c r="FP313" s="119"/>
      <c r="FZ313" s="119"/>
      <c r="GJ313" s="119"/>
      <c r="GT313" s="119"/>
      <c r="HD313" s="119"/>
      <c r="HN313" s="119"/>
      <c r="HX313" s="119"/>
    </row>
    <row xmlns:x14ac="http://schemas.microsoft.com/office/spreadsheetml/2009/9/ac" r="314" s="3" customFormat="true" x14ac:dyDescent="0.25">
      <c r="A314" s="375"/>
      <c r="B314" s="119"/>
      <c r="L314" s="119"/>
      <c r="V314" s="119"/>
      <c r="AF314" s="119"/>
      <c r="AP314" s="119"/>
      <c r="AZ314" s="119"/>
      <c r="BA314" s="119"/>
      <c r="BJ314" s="119"/>
      <c r="BT314" s="119"/>
      <c r="CD314" s="119"/>
      <c r="CN314" s="119"/>
      <c r="CX314" s="119"/>
      <c r="DH314" s="119"/>
      <c r="DR314" s="119"/>
      <c r="EB314" s="119"/>
      <c r="EL314" s="119"/>
      <c r="EV314" s="119"/>
      <c r="FF314" s="119"/>
      <c r="FP314" s="119"/>
      <c r="FZ314" s="119"/>
      <c r="GJ314" s="119"/>
      <c r="GT314" s="119"/>
      <c r="HD314" s="119"/>
      <c r="HN314" s="119"/>
      <c r="HX314" s="119"/>
    </row>
    <row xmlns:x14ac="http://schemas.microsoft.com/office/spreadsheetml/2009/9/ac" r="315" s="3" customFormat="true" x14ac:dyDescent="0.25">
      <c r="A315" s="375"/>
      <c r="B315" s="119"/>
      <c r="L315" s="119"/>
      <c r="V315" s="119"/>
      <c r="AF315" s="119"/>
      <c r="AP315" s="119"/>
      <c r="AZ315" s="119"/>
      <c r="BA315" s="119"/>
      <c r="BJ315" s="119"/>
      <c r="BT315" s="119"/>
      <c r="CD315" s="119"/>
      <c r="CN315" s="119"/>
      <c r="CX315" s="119"/>
      <c r="DH315" s="119"/>
      <c r="DR315" s="119"/>
      <c r="EB315" s="119"/>
      <c r="EL315" s="119"/>
      <c r="EV315" s="119"/>
      <c r="FF315" s="119"/>
      <c r="FP315" s="119"/>
      <c r="FZ315" s="119"/>
      <c r="GJ315" s="119"/>
      <c r="GT315" s="119"/>
      <c r="HD315" s="119"/>
      <c r="HN315" s="119"/>
      <c r="HX315" s="119"/>
    </row>
    <row xmlns:x14ac="http://schemas.microsoft.com/office/spreadsheetml/2009/9/ac" r="316" s="3" customFormat="true" x14ac:dyDescent="0.25">
      <c r="A316" s="375"/>
      <c r="B316" s="119"/>
      <c r="L316" s="119"/>
      <c r="V316" s="119"/>
      <c r="AF316" s="119"/>
      <c r="AP316" s="119"/>
      <c r="AZ316" s="119"/>
      <c r="BA316" s="119"/>
      <c r="BJ316" s="119"/>
      <c r="BT316" s="119"/>
      <c r="CD316" s="119"/>
      <c r="CN316" s="119"/>
      <c r="CX316" s="119"/>
      <c r="DH316" s="119"/>
      <c r="DR316" s="119"/>
      <c r="EB316" s="119"/>
      <c r="EL316" s="119"/>
      <c r="EV316" s="119"/>
      <c r="FF316" s="119"/>
      <c r="FP316" s="119"/>
      <c r="FZ316" s="119"/>
      <c r="GJ316" s="119"/>
      <c r="GT316" s="119"/>
      <c r="HD316" s="119"/>
      <c r="HN316" s="119"/>
      <c r="HX316" s="119"/>
    </row>
    <row xmlns:x14ac="http://schemas.microsoft.com/office/spreadsheetml/2009/9/ac" r="317" s="3" customFormat="true" x14ac:dyDescent="0.25">
      <c r="A317" s="375"/>
      <c r="B317" s="119"/>
      <c r="L317" s="119"/>
      <c r="V317" s="119"/>
      <c r="AF317" s="119"/>
      <c r="AP317" s="119"/>
      <c r="AZ317" s="119"/>
      <c r="BA317" s="119"/>
      <c r="BJ317" s="119"/>
      <c r="BT317" s="119"/>
      <c r="CD317" s="119"/>
      <c r="CN317" s="119"/>
      <c r="CX317" s="119"/>
      <c r="DH317" s="119"/>
      <c r="DR317" s="119"/>
      <c r="EB317" s="119"/>
      <c r="EL317" s="119"/>
      <c r="EV317" s="119"/>
      <c r="FF317" s="119"/>
      <c r="FP317" s="119"/>
      <c r="FZ317" s="119"/>
      <c r="GJ317" s="119"/>
      <c r="GT317" s="119"/>
      <c r="HD317" s="119"/>
      <c r="HN317" s="119"/>
      <c r="HX317" s="119"/>
    </row>
    <row xmlns:x14ac="http://schemas.microsoft.com/office/spreadsheetml/2009/9/ac" r="318" s="3" customFormat="true" x14ac:dyDescent="0.25">
      <c r="A318" s="375"/>
      <c r="B318" s="119"/>
      <c r="L318" s="119"/>
      <c r="V318" s="119"/>
      <c r="AF318" s="119"/>
      <c r="AP318" s="119"/>
      <c r="AZ318" s="119"/>
      <c r="BA318" s="119"/>
      <c r="BJ318" s="119"/>
      <c r="BT318" s="119"/>
      <c r="CD318" s="119"/>
      <c r="CN318" s="119"/>
      <c r="CX318" s="119"/>
      <c r="DH318" s="119"/>
      <c r="DR318" s="119"/>
      <c r="EB318" s="119"/>
      <c r="EL318" s="119"/>
      <c r="EV318" s="119"/>
      <c r="FF318" s="119"/>
      <c r="FP318" s="119"/>
      <c r="FZ318" s="119"/>
      <c r="GJ318" s="119"/>
      <c r="GT318" s="119"/>
      <c r="HD318" s="119"/>
      <c r="HN318" s="119"/>
      <c r="HX318" s="119"/>
    </row>
    <row xmlns:x14ac="http://schemas.microsoft.com/office/spreadsheetml/2009/9/ac" r="319" s="3" customFormat="true" x14ac:dyDescent="0.25">
      <c r="A319" s="375"/>
      <c r="B319" s="119"/>
      <c r="L319" s="119"/>
      <c r="V319" s="119"/>
      <c r="AF319" s="119"/>
      <c r="AP319" s="119"/>
      <c r="AZ319" s="119"/>
      <c r="BA319" s="119"/>
      <c r="BJ319" s="119"/>
      <c r="BT319" s="119"/>
      <c r="CD319" s="119"/>
      <c r="CN319" s="119"/>
      <c r="CX319" s="119"/>
      <c r="DH319" s="119"/>
      <c r="DR319" s="119"/>
      <c r="EB319" s="119"/>
      <c r="EL319" s="119"/>
      <c r="EV319" s="119"/>
      <c r="FF319" s="119"/>
      <c r="FP319" s="119"/>
      <c r="FZ319" s="119"/>
      <c r="GJ319" s="119"/>
      <c r="GT319" s="119"/>
      <c r="HD319" s="119"/>
      <c r="HN319" s="119"/>
      <c r="HX319" s="119"/>
    </row>
    <row xmlns:x14ac="http://schemas.microsoft.com/office/spreadsheetml/2009/9/ac" r="320" s="3" customFormat="true" x14ac:dyDescent="0.25">
      <c r="A320" s="375"/>
      <c r="B320" s="119"/>
      <c r="L320" s="119"/>
      <c r="V320" s="119"/>
      <c r="AF320" s="119"/>
      <c r="AP320" s="119"/>
      <c r="AZ320" s="119"/>
      <c r="BA320" s="119"/>
      <c r="BJ320" s="119"/>
      <c r="BT320" s="119"/>
      <c r="CD320" s="119"/>
      <c r="CN320" s="119"/>
      <c r="CX320" s="119"/>
      <c r="DH320" s="119"/>
      <c r="DR320" s="119"/>
      <c r="EB320" s="119"/>
      <c r="EL320" s="119"/>
      <c r="EV320" s="119"/>
      <c r="FF320" s="119"/>
      <c r="FP320" s="119"/>
      <c r="FZ320" s="119"/>
      <c r="GJ320" s="119"/>
      <c r="GT320" s="119"/>
      <c r="HD320" s="119"/>
      <c r="HN320" s="119"/>
      <c r="HX320" s="119"/>
    </row>
    <row xmlns:x14ac="http://schemas.microsoft.com/office/spreadsheetml/2009/9/ac" r="321" s="3" customFormat="true" x14ac:dyDescent="0.25">
      <c r="A321" s="375"/>
      <c r="B321" s="119"/>
      <c r="L321" s="119"/>
      <c r="V321" s="119"/>
      <c r="AF321" s="119"/>
      <c r="AP321" s="119"/>
      <c r="AZ321" s="119"/>
      <c r="BA321" s="119"/>
      <c r="BJ321" s="119"/>
      <c r="BT321" s="119"/>
      <c r="CD321" s="119"/>
      <c r="CN321" s="119"/>
      <c r="CX321" s="119"/>
      <c r="DH321" s="119"/>
      <c r="DR321" s="119"/>
      <c r="EB321" s="119"/>
      <c r="EL321" s="119"/>
      <c r="EV321" s="119"/>
      <c r="FF321" s="119"/>
      <c r="FP321" s="119"/>
      <c r="FZ321" s="119"/>
      <c r="GJ321" s="119"/>
      <c r="GT321" s="119"/>
      <c r="HD321" s="119"/>
      <c r="HN321" s="119"/>
      <c r="HX321" s="119"/>
    </row>
    <row xmlns:x14ac="http://schemas.microsoft.com/office/spreadsheetml/2009/9/ac" r="322" s="3" customFormat="true" x14ac:dyDescent="0.25">
      <c r="A322" s="375"/>
      <c r="B322" s="119"/>
      <c r="L322" s="119"/>
      <c r="V322" s="119"/>
      <c r="AF322" s="119"/>
      <c r="AP322" s="119"/>
      <c r="AZ322" s="119"/>
      <c r="BA322" s="119"/>
      <c r="BJ322" s="119"/>
      <c r="BT322" s="119"/>
      <c r="CD322" s="119"/>
      <c r="CN322" s="119"/>
      <c r="CX322" s="119"/>
      <c r="DH322" s="119"/>
      <c r="DR322" s="119"/>
      <c r="EB322" s="119"/>
      <c r="EL322" s="119"/>
      <c r="EV322" s="119"/>
      <c r="FF322" s="119"/>
      <c r="FP322" s="119"/>
      <c r="FZ322" s="119"/>
      <c r="GJ322" s="119"/>
      <c r="GT322" s="119"/>
      <c r="HD322" s="119"/>
      <c r="HN322" s="119"/>
      <c r="HX322" s="119"/>
    </row>
    <row xmlns:x14ac="http://schemas.microsoft.com/office/spreadsheetml/2009/9/ac" r="323" s="3" customFormat="true" x14ac:dyDescent="0.25">
      <c r="A323" s="375"/>
      <c r="B323" s="119"/>
      <c r="L323" s="119"/>
      <c r="V323" s="119"/>
      <c r="AF323" s="119"/>
      <c r="AP323" s="119"/>
      <c r="AZ323" s="119"/>
      <c r="BA323" s="119"/>
      <c r="BJ323" s="119"/>
      <c r="BT323" s="119"/>
      <c r="CD323" s="119"/>
      <c r="CN323" s="119"/>
      <c r="CX323" s="119"/>
      <c r="DH323" s="119"/>
      <c r="DR323" s="119"/>
      <c r="EB323" s="119"/>
      <c r="EL323" s="119"/>
      <c r="EV323" s="119"/>
      <c r="FF323" s="119"/>
      <c r="FP323" s="119"/>
      <c r="FZ323" s="119"/>
      <c r="GJ323" s="119"/>
      <c r="GT323" s="119"/>
      <c r="HD323" s="119"/>
      <c r="HN323" s="119"/>
      <c r="HX323" s="119"/>
    </row>
    <row xmlns:x14ac="http://schemas.microsoft.com/office/spreadsheetml/2009/9/ac" r="324" s="3" customFormat="true" x14ac:dyDescent="0.25">
      <c r="A324" s="375"/>
      <c r="B324" s="119"/>
      <c r="L324" s="119"/>
      <c r="V324" s="119"/>
      <c r="AF324" s="119"/>
      <c r="AP324" s="119"/>
      <c r="AZ324" s="119"/>
      <c r="BA324" s="119"/>
      <c r="BJ324" s="119"/>
      <c r="BT324" s="119"/>
      <c r="CD324" s="119"/>
      <c r="CN324" s="119"/>
      <c r="CX324" s="119"/>
      <c r="DH324" s="119"/>
      <c r="DR324" s="119"/>
      <c r="EB324" s="119"/>
      <c r="EL324" s="119"/>
      <c r="EV324" s="119"/>
      <c r="FF324" s="119"/>
      <c r="FP324" s="119"/>
      <c r="FZ324" s="119"/>
      <c r="GJ324" s="119"/>
      <c r="GT324" s="119"/>
      <c r="HD324" s="119"/>
      <c r="HN324" s="119"/>
      <c r="HX324" s="119"/>
    </row>
    <row xmlns:x14ac="http://schemas.microsoft.com/office/spreadsheetml/2009/9/ac" r="325" s="3" customFormat="true" x14ac:dyDescent="0.25">
      <c r="A325" s="375"/>
      <c r="B325" s="119"/>
      <c r="L325" s="119"/>
      <c r="V325" s="119"/>
      <c r="AF325" s="119"/>
      <c r="AP325" s="119"/>
      <c r="AZ325" s="119"/>
      <c r="BA325" s="119"/>
      <c r="BJ325" s="119"/>
      <c r="BT325" s="119"/>
      <c r="CD325" s="119"/>
      <c r="CN325" s="119"/>
      <c r="CX325" s="119"/>
      <c r="DH325" s="119"/>
      <c r="DR325" s="119"/>
      <c r="EB325" s="119"/>
      <c r="EL325" s="119"/>
      <c r="EV325" s="119"/>
      <c r="FF325" s="119"/>
      <c r="FP325" s="119"/>
      <c r="FZ325" s="119"/>
      <c r="GJ325" s="119"/>
      <c r="GT325" s="119"/>
      <c r="HD325" s="119"/>
      <c r="HN325" s="119"/>
      <c r="HX325" s="119"/>
    </row>
    <row xmlns:x14ac="http://schemas.microsoft.com/office/spreadsheetml/2009/9/ac" r="326" s="3" customFormat="true" x14ac:dyDescent="0.25">
      <c r="A326" s="375"/>
      <c r="B326" s="119"/>
      <c r="L326" s="119"/>
      <c r="V326" s="119"/>
      <c r="AF326" s="119"/>
      <c r="AP326" s="119"/>
      <c r="AZ326" s="119"/>
      <c r="BA326" s="119"/>
      <c r="BJ326" s="119"/>
      <c r="BT326" s="119"/>
      <c r="CD326" s="119"/>
      <c r="CN326" s="119"/>
      <c r="CX326" s="119"/>
      <c r="DH326" s="119"/>
      <c r="DR326" s="119"/>
      <c r="EB326" s="119"/>
      <c r="EL326" s="119"/>
      <c r="EV326" s="119"/>
      <c r="FF326" s="119"/>
      <c r="FP326" s="119"/>
      <c r="FZ326" s="119"/>
      <c r="GJ326" s="119"/>
      <c r="GT326" s="119"/>
      <c r="HD326" s="119"/>
      <c r="HN326" s="119"/>
      <c r="HX326" s="119"/>
    </row>
    <row xmlns:x14ac="http://schemas.microsoft.com/office/spreadsheetml/2009/9/ac" r="327" s="3" customFormat="true" x14ac:dyDescent="0.25">
      <c r="A327" s="375"/>
      <c r="B327" s="119"/>
      <c r="L327" s="119"/>
      <c r="V327" s="119"/>
      <c r="AF327" s="119"/>
      <c r="AP327" s="119"/>
      <c r="AZ327" s="119"/>
      <c r="BA327" s="119"/>
      <c r="BJ327" s="119"/>
      <c r="BT327" s="119"/>
      <c r="CD327" s="119"/>
      <c r="CN327" s="119"/>
      <c r="CX327" s="119"/>
      <c r="DH327" s="119"/>
      <c r="DR327" s="119"/>
      <c r="EB327" s="119"/>
      <c r="EL327" s="119"/>
      <c r="EV327" s="119"/>
      <c r="FF327" s="119"/>
      <c r="FP327" s="119"/>
      <c r="FZ327" s="119"/>
      <c r="GJ327" s="119"/>
      <c r="GT327" s="119"/>
      <c r="HD327" s="119"/>
      <c r="HN327" s="119"/>
      <c r="HX327" s="119"/>
    </row>
    <row xmlns:x14ac="http://schemas.microsoft.com/office/spreadsheetml/2009/9/ac" r="328" s="3" customFormat="true" x14ac:dyDescent="0.25">
      <c r="A328" s="375"/>
      <c r="B328" s="119"/>
      <c r="L328" s="119"/>
      <c r="V328" s="119"/>
      <c r="AF328" s="119"/>
      <c r="AP328" s="119"/>
      <c r="AZ328" s="119"/>
      <c r="BA328" s="119"/>
      <c r="BJ328" s="119"/>
      <c r="BT328" s="119"/>
      <c r="CD328" s="119"/>
      <c r="CN328" s="119"/>
      <c r="CX328" s="119"/>
      <c r="DH328" s="119"/>
      <c r="DR328" s="119"/>
      <c r="EB328" s="119"/>
      <c r="EL328" s="119"/>
      <c r="EV328" s="119"/>
      <c r="FF328" s="119"/>
      <c r="FP328" s="119"/>
      <c r="FZ328" s="119"/>
      <c r="GJ328" s="119"/>
      <c r="GT328" s="119"/>
      <c r="HD328" s="119"/>
      <c r="HN328" s="119"/>
      <c r="HX328" s="119"/>
    </row>
    <row xmlns:x14ac="http://schemas.microsoft.com/office/spreadsheetml/2009/9/ac" r="329" s="3" customFormat="true" x14ac:dyDescent="0.25">
      <c r="A329" s="375"/>
      <c r="B329" s="119"/>
      <c r="L329" s="119"/>
      <c r="V329" s="119"/>
      <c r="AF329" s="119"/>
      <c r="AP329" s="119"/>
      <c r="AZ329" s="119"/>
      <c r="BA329" s="119"/>
      <c r="BJ329" s="119"/>
      <c r="BT329" s="119"/>
      <c r="CD329" s="119"/>
      <c r="CN329" s="119"/>
      <c r="CX329" s="119"/>
      <c r="DH329" s="119"/>
      <c r="DR329" s="119"/>
      <c r="EB329" s="119"/>
      <c r="EL329" s="119"/>
      <c r="EV329" s="119"/>
      <c r="FF329" s="119"/>
      <c r="FP329" s="119"/>
      <c r="FZ329" s="119"/>
      <c r="GJ329" s="119"/>
      <c r="GT329" s="119"/>
      <c r="HD329" s="119"/>
      <c r="HN329" s="119"/>
      <c r="HX329" s="119"/>
    </row>
    <row xmlns:x14ac="http://schemas.microsoft.com/office/spreadsheetml/2009/9/ac" r="330" s="3" customFormat="true" x14ac:dyDescent="0.25">
      <c r="A330" s="375"/>
      <c r="B330" s="119"/>
      <c r="L330" s="119"/>
      <c r="V330" s="119"/>
      <c r="AF330" s="119"/>
      <c r="AP330" s="119"/>
      <c r="AZ330" s="119"/>
      <c r="BA330" s="119"/>
      <c r="BJ330" s="119"/>
      <c r="BT330" s="119"/>
      <c r="CD330" s="119"/>
      <c r="CN330" s="119"/>
      <c r="CX330" s="119"/>
      <c r="DH330" s="119"/>
      <c r="DR330" s="119"/>
      <c r="EB330" s="119"/>
      <c r="EL330" s="119"/>
      <c r="EV330" s="119"/>
      <c r="FF330" s="119"/>
      <c r="FP330" s="119"/>
      <c r="FZ330" s="119"/>
      <c r="GJ330" s="119"/>
      <c r="GT330" s="119"/>
      <c r="HD330" s="119"/>
      <c r="HN330" s="119"/>
      <c r="HX330" s="119"/>
    </row>
    <row xmlns:x14ac="http://schemas.microsoft.com/office/spreadsheetml/2009/9/ac" r="331" s="3" customFormat="true" x14ac:dyDescent="0.25">
      <c r="A331" s="375"/>
      <c r="B331" s="119"/>
      <c r="L331" s="119"/>
      <c r="V331" s="119"/>
      <c r="AF331" s="119"/>
      <c r="AP331" s="119"/>
      <c r="AZ331" s="119"/>
      <c r="BA331" s="119"/>
      <c r="BJ331" s="119"/>
      <c r="BT331" s="119"/>
      <c r="CD331" s="119"/>
      <c r="CN331" s="119"/>
      <c r="CX331" s="119"/>
      <c r="DH331" s="119"/>
      <c r="DR331" s="119"/>
      <c r="EB331" s="119"/>
      <c r="EL331" s="119"/>
      <c r="EV331" s="119"/>
      <c r="FF331" s="119"/>
      <c r="FP331" s="119"/>
      <c r="FZ331" s="119"/>
      <c r="GJ331" s="119"/>
      <c r="GT331" s="119"/>
      <c r="HD331" s="119"/>
      <c r="HN331" s="119"/>
      <c r="HX331" s="119"/>
    </row>
    <row xmlns:x14ac="http://schemas.microsoft.com/office/spreadsheetml/2009/9/ac" r="332" s="3" customFormat="true" x14ac:dyDescent="0.25">
      <c r="A332" s="375"/>
      <c r="B332" s="119"/>
      <c r="L332" s="119"/>
      <c r="V332" s="119"/>
      <c r="AF332" s="119"/>
      <c r="AP332" s="119"/>
      <c r="AZ332" s="119"/>
      <c r="BA332" s="119"/>
      <c r="BJ332" s="119"/>
      <c r="BT332" s="119"/>
      <c r="CD332" s="119"/>
      <c r="CN332" s="119"/>
      <c r="CX332" s="119"/>
      <c r="DH332" s="119"/>
      <c r="DR332" s="119"/>
      <c r="EB332" s="119"/>
      <c r="EL332" s="119"/>
      <c r="EV332" s="119"/>
      <c r="FF332" s="119"/>
      <c r="FP332" s="119"/>
      <c r="FZ332" s="119"/>
      <c r="GJ332" s="119"/>
      <c r="GT332" s="119"/>
      <c r="HD332" s="119"/>
      <c r="HN332" s="119"/>
      <c r="HX332" s="119"/>
    </row>
    <row xmlns:x14ac="http://schemas.microsoft.com/office/spreadsheetml/2009/9/ac" r="333" s="3" customFormat="true" x14ac:dyDescent="0.25">
      <c r="A333" s="375"/>
      <c r="B333" s="119"/>
      <c r="L333" s="119"/>
      <c r="V333" s="119"/>
      <c r="AF333" s="119"/>
      <c r="AP333" s="119"/>
      <c r="AZ333" s="119"/>
      <c r="BA333" s="119"/>
      <c r="BJ333" s="119"/>
      <c r="BT333" s="119"/>
      <c r="CD333" s="119"/>
      <c r="CN333" s="119"/>
      <c r="CX333" s="119"/>
      <c r="DH333" s="119"/>
      <c r="DR333" s="119"/>
      <c r="EB333" s="119"/>
      <c r="EL333" s="119"/>
      <c r="EV333" s="119"/>
      <c r="FF333" s="119"/>
      <c r="FP333" s="119"/>
      <c r="FZ333" s="119"/>
      <c r="GJ333" s="119"/>
      <c r="GT333" s="119"/>
      <c r="HD333" s="119"/>
      <c r="HN333" s="119"/>
      <c r="HX333" s="119"/>
    </row>
    <row xmlns:x14ac="http://schemas.microsoft.com/office/spreadsheetml/2009/9/ac" r="334" s="3" customFormat="true" x14ac:dyDescent="0.25">
      <c r="A334" s="375"/>
      <c r="B334" s="119"/>
      <c r="L334" s="119"/>
      <c r="V334" s="119"/>
      <c r="AF334" s="119"/>
      <c r="AP334" s="119"/>
      <c r="AZ334" s="119"/>
      <c r="BA334" s="119"/>
      <c r="BJ334" s="119"/>
      <c r="BT334" s="119"/>
      <c r="CD334" s="119"/>
      <c r="CN334" s="119"/>
      <c r="CX334" s="119"/>
      <c r="DH334" s="119"/>
      <c r="DR334" s="119"/>
      <c r="EB334" s="119"/>
      <c r="EL334" s="119"/>
      <c r="EV334" s="119"/>
      <c r="FF334" s="119"/>
      <c r="FP334" s="119"/>
      <c r="FZ334" s="119"/>
      <c r="GJ334" s="119"/>
      <c r="GT334" s="119"/>
      <c r="HD334" s="119"/>
      <c r="HN334" s="119"/>
      <c r="HX334" s="119"/>
    </row>
    <row xmlns:x14ac="http://schemas.microsoft.com/office/spreadsheetml/2009/9/ac" r="335" s="3" customFormat="true" x14ac:dyDescent="0.25">
      <c r="A335" s="375"/>
      <c r="B335" s="119"/>
      <c r="L335" s="119"/>
      <c r="V335" s="119"/>
      <c r="AF335" s="119"/>
      <c r="AP335" s="119"/>
      <c r="AZ335" s="119"/>
      <c r="BA335" s="119"/>
      <c r="BJ335" s="119"/>
      <c r="BT335" s="119"/>
      <c r="CD335" s="119"/>
      <c r="CN335" s="119"/>
      <c r="CX335" s="119"/>
      <c r="DH335" s="119"/>
      <c r="DR335" s="119"/>
      <c r="EB335" s="119"/>
      <c r="EL335" s="119"/>
      <c r="EV335" s="119"/>
      <c r="FF335" s="119"/>
      <c r="FP335" s="119"/>
      <c r="FZ335" s="119"/>
      <c r="GJ335" s="119"/>
      <c r="GT335" s="119"/>
      <c r="HD335" s="119"/>
      <c r="HN335" s="119"/>
      <c r="HX335" s="119"/>
    </row>
    <row xmlns:x14ac="http://schemas.microsoft.com/office/spreadsheetml/2009/9/ac" r="336" s="3" customFormat="true" x14ac:dyDescent="0.25">
      <c r="A336" s="375"/>
      <c r="B336" s="119"/>
      <c r="L336" s="119"/>
      <c r="V336" s="119"/>
      <c r="AF336" s="119"/>
      <c r="AP336" s="119"/>
      <c r="AZ336" s="119"/>
      <c r="BA336" s="119"/>
      <c r="BJ336" s="119"/>
      <c r="BT336" s="119"/>
      <c r="CD336" s="119"/>
      <c r="CN336" s="119"/>
      <c r="CX336" s="119"/>
      <c r="DH336" s="119"/>
      <c r="DR336" s="119"/>
      <c r="EB336" s="119"/>
      <c r="EL336" s="119"/>
      <c r="EV336" s="119"/>
      <c r="FF336" s="119"/>
      <c r="FP336" s="119"/>
      <c r="FZ336" s="119"/>
      <c r="GJ336" s="119"/>
      <c r="GT336" s="119"/>
      <c r="HD336" s="119"/>
      <c r="HN336" s="119"/>
      <c r="HX336" s="119"/>
    </row>
    <row xmlns:x14ac="http://schemas.microsoft.com/office/spreadsheetml/2009/9/ac" r="337" s="3" customFormat="true" x14ac:dyDescent="0.25">
      <c r="A337" s="375"/>
      <c r="B337" s="119"/>
      <c r="L337" s="119"/>
      <c r="V337" s="119"/>
      <c r="AF337" s="119"/>
      <c r="AP337" s="119"/>
      <c r="AZ337" s="119"/>
      <c r="BA337" s="119"/>
      <c r="BJ337" s="119"/>
      <c r="BT337" s="119"/>
      <c r="CD337" s="119"/>
      <c r="CN337" s="119"/>
      <c r="CX337" s="119"/>
      <c r="DH337" s="119"/>
      <c r="DR337" s="119"/>
      <c r="EB337" s="119"/>
      <c r="EL337" s="119"/>
      <c r="EV337" s="119"/>
      <c r="FF337" s="119"/>
      <c r="FP337" s="119"/>
      <c r="FZ337" s="119"/>
      <c r="GJ337" s="119"/>
      <c r="GT337" s="119"/>
      <c r="HD337" s="119"/>
      <c r="HN337" s="119"/>
      <c r="HX337" s="119"/>
    </row>
    <row xmlns:x14ac="http://schemas.microsoft.com/office/spreadsheetml/2009/9/ac" r="338" s="3" customFormat="true" x14ac:dyDescent="0.25">
      <c r="A338" s="375"/>
      <c r="B338" s="119"/>
      <c r="L338" s="119"/>
      <c r="V338" s="119"/>
      <c r="AF338" s="119"/>
      <c r="AP338" s="119"/>
      <c r="AZ338" s="119"/>
      <c r="BA338" s="119"/>
      <c r="BJ338" s="119"/>
      <c r="BT338" s="119"/>
      <c r="CD338" s="119"/>
      <c r="CN338" s="119"/>
      <c r="CX338" s="119"/>
      <c r="DH338" s="119"/>
      <c r="DR338" s="119"/>
      <c r="EB338" s="119"/>
      <c r="EL338" s="119"/>
      <c r="EV338" s="119"/>
      <c r="FF338" s="119"/>
      <c r="FP338" s="119"/>
      <c r="FZ338" s="119"/>
      <c r="GJ338" s="119"/>
      <c r="GT338" s="119"/>
      <c r="HD338" s="119"/>
      <c r="HN338" s="119"/>
      <c r="HX338" s="119"/>
    </row>
    <row xmlns:x14ac="http://schemas.microsoft.com/office/spreadsheetml/2009/9/ac" r="339" s="3" customFormat="true" x14ac:dyDescent="0.25">
      <c r="A339" s="375"/>
      <c r="B339" s="119"/>
      <c r="L339" s="119"/>
      <c r="V339" s="119"/>
      <c r="AF339" s="119"/>
      <c r="AP339" s="119"/>
      <c r="AZ339" s="119"/>
      <c r="BA339" s="119"/>
      <c r="BJ339" s="119"/>
      <c r="BT339" s="119"/>
      <c r="CD339" s="119"/>
      <c r="CN339" s="119"/>
      <c r="CX339" s="119"/>
      <c r="DH339" s="119"/>
      <c r="DR339" s="119"/>
      <c r="EB339" s="119"/>
      <c r="EL339" s="119"/>
      <c r="EV339" s="119"/>
      <c r="FF339" s="119"/>
      <c r="FP339" s="119"/>
      <c r="FZ339" s="119"/>
      <c r="GJ339" s="119"/>
      <c r="GT339" s="119"/>
      <c r="HD339" s="119"/>
      <c r="HN339" s="119"/>
      <c r="HX339" s="119"/>
    </row>
    <row xmlns:x14ac="http://schemas.microsoft.com/office/spreadsheetml/2009/9/ac" r="340" s="3" customFormat="true" x14ac:dyDescent="0.25">
      <c r="A340" s="375"/>
      <c r="B340" s="119"/>
      <c r="L340" s="119"/>
      <c r="V340" s="119"/>
      <c r="AF340" s="119"/>
      <c r="AP340" s="119"/>
      <c r="AZ340" s="119"/>
      <c r="BA340" s="119"/>
      <c r="BJ340" s="119"/>
      <c r="BT340" s="119"/>
      <c r="CD340" s="119"/>
      <c r="CN340" s="119"/>
      <c r="CX340" s="119"/>
      <c r="DH340" s="119"/>
      <c r="DR340" s="119"/>
      <c r="EB340" s="119"/>
      <c r="EL340" s="119"/>
      <c r="EV340" s="119"/>
      <c r="FF340" s="119"/>
      <c r="FP340" s="119"/>
      <c r="FZ340" s="119"/>
      <c r="GJ340" s="119"/>
      <c r="GT340" s="119"/>
      <c r="HD340" s="119"/>
      <c r="HN340" s="119"/>
      <c r="HX340" s="119"/>
    </row>
    <row xmlns:x14ac="http://schemas.microsoft.com/office/spreadsheetml/2009/9/ac" r="341" s="3" customFormat="true" x14ac:dyDescent="0.25">
      <c r="A341" s="375"/>
      <c r="B341" s="119"/>
      <c r="L341" s="119"/>
      <c r="V341" s="119"/>
      <c r="AF341" s="119"/>
      <c r="AP341" s="119"/>
      <c r="AZ341" s="119"/>
      <c r="BA341" s="119"/>
      <c r="BJ341" s="119"/>
      <c r="BT341" s="119"/>
      <c r="CD341" s="119"/>
      <c r="CN341" s="119"/>
      <c r="CX341" s="119"/>
      <c r="DH341" s="119"/>
      <c r="DR341" s="119"/>
      <c r="EB341" s="119"/>
      <c r="EL341" s="119"/>
      <c r="EV341" s="119"/>
      <c r="FF341" s="119"/>
      <c r="FP341" s="119"/>
      <c r="FZ341" s="119"/>
      <c r="GJ341" s="119"/>
      <c r="GT341" s="119"/>
      <c r="HD341" s="119"/>
      <c r="HN341" s="119"/>
      <c r="HX341" s="119"/>
    </row>
    <row xmlns:x14ac="http://schemas.microsoft.com/office/spreadsheetml/2009/9/ac" r="342" s="3" customFormat="true" x14ac:dyDescent="0.25">
      <c r="A342" s="375"/>
      <c r="B342" s="119"/>
      <c r="L342" s="119"/>
      <c r="V342" s="119"/>
      <c r="AF342" s="119"/>
      <c r="AP342" s="119"/>
      <c r="AZ342" s="119"/>
      <c r="BA342" s="119"/>
      <c r="BJ342" s="119"/>
      <c r="BT342" s="119"/>
      <c r="CD342" s="119"/>
      <c r="CN342" s="119"/>
      <c r="CX342" s="119"/>
      <c r="DH342" s="119"/>
      <c r="DR342" s="119"/>
      <c r="EB342" s="119"/>
      <c r="EL342" s="119"/>
      <c r="EV342" s="119"/>
      <c r="FF342" s="119"/>
      <c r="FP342" s="119"/>
      <c r="FZ342" s="119"/>
      <c r="GJ342" s="119"/>
      <c r="GT342" s="119"/>
      <c r="HD342" s="119"/>
      <c r="HN342" s="119"/>
      <c r="HX342" s="119"/>
    </row>
    <row xmlns:x14ac="http://schemas.microsoft.com/office/spreadsheetml/2009/9/ac" r="343" s="3" customFormat="true" x14ac:dyDescent="0.25">
      <c r="A343" s="375"/>
      <c r="B343" s="119"/>
      <c r="L343" s="119"/>
      <c r="V343" s="119"/>
      <c r="AF343" s="119"/>
      <c r="AP343" s="119"/>
      <c r="AZ343" s="119"/>
      <c r="BA343" s="119"/>
      <c r="BJ343" s="119"/>
      <c r="BT343" s="119"/>
      <c r="CD343" s="119"/>
      <c r="CN343" s="119"/>
      <c r="CX343" s="119"/>
      <c r="DH343" s="119"/>
      <c r="DR343" s="119"/>
      <c r="EB343" s="119"/>
      <c r="EL343" s="119"/>
      <c r="EV343" s="119"/>
      <c r="FF343" s="119"/>
      <c r="FP343" s="119"/>
      <c r="FZ343" s="119"/>
      <c r="GJ343" s="119"/>
      <c r="GT343" s="119"/>
      <c r="HD343" s="119"/>
      <c r="HN343" s="119"/>
      <c r="HX343" s="119"/>
    </row>
    <row xmlns:x14ac="http://schemas.microsoft.com/office/spreadsheetml/2009/9/ac" r="344" s="3" customFormat="true" x14ac:dyDescent="0.25">
      <c r="A344" s="375"/>
      <c r="B344" s="119"/>
      <c r="L344" s="119"/>
      <c r="V344" s="119"/>
      <c r="AF344" s="119"/>
      <c r="AP344" s="119"/>
      <c r="AZ344" s="119"/>
      <c r="BA344" s="119"/>
      <c r="BJ344" s="119"/>
      <c r="BT344" s="119"/>
      <c r="CD344" s="119"/>
      <c r="CN344" s="119"/>
      <c r="CX344" s="119"/>
      <c r="DH344" s="119"/>
      <c r="DR344" s="119"/>
      <c r="EB344" s="119"/>
      <c r="EL344" s="119"/>
      <c r="EV344" s="119"/>
      <c r="FF344" s="119"/>
      <c r="FP344" s="119"/>
      <c r="FZ344" s="119"/>
      <c r="GJ344" s="119"/>
      <c r="GT344" s="119"/>
      <c r="HD344" s="119"/>
      <c r="HN344" s="119"/>
      <c r="HX344" s="119"/>
    </row>
    <row xmlns:x14ac="http://schemas.microsoft.com/office/spreadsheetml/2009/9/ac" r="345" s="3" customFormat="true" x14ac:dyDescent="0.25">
      <c r="A345" s="375"/>
      <c r="B345" s="119"/>
      <c r="L345" s="119"/>
      <c r="V345" s="119"/>
      <c r="AF345" s="119"/>
      <c r="AP345" s="119"/>
      <c r="AZ345" s="119"/>
      <c r="BA345" s="119"/>
      <c r="BJ345" s="119"/>
      <c r="BT345" s="119"/>
      <c r="CD345" s="119"/>
      <c r="CN345" s="119"/>
      <c r="CX345" s="119"/>
      <c r="DH345" s="119"/>
      <c r="DR345" s="119"/>
      <c r="EB345" s="119"/>
      <c r="EL345" s="119"/>
      <c r="EV345" s="119"/>
      <c r="FF345" s="119"/>
      <c r="FP345" s="119"/>
      <c r="FZ345" s="119"/>
      <c r="GJ345" s="119"/>
      <c r="GT345" s="119"/>
      <c r="HD345" s="119"/>
      <c r="HN345" s="119"/>
      <c r="HX345" s="119"/>
    </row>
    <row xmlns:x14ac="http://schemas.microsoft.com/office/spreadsheetml/2009/9/ac" r="346" s="3" customFormat="true" x14ac:dyDescent="0.25">
      <c r="A346" s="375"/>
      <c r="B346" s="119"/>
      <c r="L346" s="119"/>
      <c r="V346" s="119"/>
      <c r="AF346" s="119"/>
      <c r="AP346" s="119"/>
      <c r="AZ346" s="119"/>
      <c r="BA346" s="119"/>
      <c r="BJ346" s="119"/>
      <c r="BT346" s="119"/>
      <c r="CD346" s="119"/>
      <c r="CN346" s="119"/>
      <c r="CX346" s="119"/>
      <c r="DH346" s="119"/>
      <c r="DR346" s="119"/>
      <c r="EB346" s="119"/>
      <c r="EL346" s="119"/>
      <c r="EV346" s="119"/>
      <c r="FF346" s="119"/>
      <c r="FP346" s="119"/>
      <c r="FZ346" s="119"/>
      <c r="GJ346" s="119"/>
      <c r="GT346" s="119"/>
      <c r="HD346" s="119"/>
      <c r="HN346" s="119"/>
      <c r="HX346" s="119"/>
    </row>
    <row xmlns:x14ac="http://schemas.microsoft.com/office/spreadsheetml/2009/9/ac" r="347" s="3" customFormat="true" x14ac:dyDescent="0.25">
      <c r="A347" s="375"/>
      <c r="B347" s="119"/>
      <c r="L347" s="119"/>
      <c r="V347" s="119"/>
      <c r="AF347" s="119"/>
      <c r="AP347" s="119"/>
      <c r="AZ347" s="119"/>
      <c r="BA347" s="119"/>
      <c r="BJ347" s="119"/>
      <c r="BT347" s="119"/>
      <c r="CD347" s="119"/>
      <c r="CN347" s="119"/>
      <c r="CX347" s="119"/>
      <c r="DH347" s="119"/>
      <c r="DR347" s="119"/>
      <c r="EB347" s="119"/>
      <c r="EL347" s="119"/>
      <c r="EV347" s="119"/>
      <c r="FF347" s="119"/>
      <c r="FP347" s="119"/>
      <c r="FZ347" s="119"/>
      <c r="GJ347" s="119"/>
      <c r="GT347" s="119"/>
      <c r="HD347" s="119"/>
      <c r="HN347" s="119"/>
      <c r="HX347" s="119"/>
    </row>
    <row xmlns:x14ac="http://schemas.microsoft.com/office/spreadsheetml/2009/9/ac" r="348" s="3" customFormat="true" x14ac:dyDescent="0.25">
      <c r="A348" s="375"/>
      <c r="B348" s="119"/>
      <c r="L348" s="119"/>
      <c r="V348" s="119"/>
      <c r="AF348" s="119"/>
      <c r="AP348" s="119"/>
      <c r="AZ348" s="119"/>
      <c r="BA348" s="119"/>
      <c r="BJ348" s="119"/>
      <c r="BT348" s="119"/>
      <c r="CD348" s="119"/>
      <c r="CN348" s="119"/>
      <c r="CX348" s="119"/>
      <c r="DH348" s="119"/>
      <c r="DR348" s="119"/>
      <c r="EB348" s="119"/>
      <c r="EL348" s="119"/>
      <c r="EV348" s="119"/>
      <c r="FF348" s="119"/>
      <c r="FP348" s="119"/>
      <c r="FZ348" s="119"/>
      <c r="GJ348" s="119"/>
      <c r="GT348" s="119"/>
      <c r="HD348" s="119"/>
      <c r="HN348" s="119"/>
      <c r="HX348" s="119"/>
    </row>
    <row xmlns:x14ac="http://schemas.microsoft.com/office/spreadsheetml/2009/9/ac" r="349" s="3" customFormat="true" x14ac:dyDescent="0.25">
      <c r="A349" s="375"/>
      <c r="B349" s="119"/>
      <c r="L349" s="119"/>
      <c r="V349" s="119"/>
      <c r="AF349" s="119"/>
      <c r="AP349" s="119"/>
      <c r="AZ349" s="119"/>
      <c r="BA349" s="119"/>
      <c r="BJ349" s="119"/>
      <c r="BT349" s="119"/>
      <c r="CD349" s="119"/>
      <c r="CN349" s="119"/>
      <c r="CX349" s="119"/>
      <c r="DH349" s="119"/>
      <c r="DR349" s="119"/>
      <c r="EB349" s="119"/>
      <c r="EL349" s="119"/>
      <c r="EV349" s="119"/>
      <c r="FF349" s="119"/>
      <c r="FP349" s="119"/>
      <c r="FZ349" s="119"/>
      <c r="GJ349" s="119"/>
      <c r="GT349" s="119"/>
      <c r="HD349" s="119"/>
      <c r="HN349" s="119"/>
      <c r="HX349" s="119"/>
    </row>
    <row xmlns:x14ac="http://schemas.microsoft.com/office/spreadsheetml/2009/9/ac" r="350" s="3" customFormat="true" x14ac:dyDescent="0.25">
      <c r="A350" s="375"/>
      <c r="B350" s="119"/>
      <c r="L350" s="119"/>
      <c r="V350" s="119"/>
      <c r="AF350" s="119"/>
      <c r="AP350" s="119"/>
      <c r="AZ350" s="119"/>
      <c r="BA350" s="119"/>
      <c r="BJ350" s="119"/>
      <c r="BT350" s="119"/>
      <c r="CD350" s="119"/>
      <c r="CN350" s="119"/>
      <c r="CX350" s="119"/>
      <c r="DH350" s="119"/>
      <c r="DR350" s="119"/>
      <c r="EB350" s="119"/>
      <c r="EL350" s="119"/>
      <c r="EV350" s="119"/>
      <c r="FF350" s="119"/>
      <c r="FP350" s="119"/>
      <c r="FZ350" s="119"/>
      <c r="GJ350" s="119"/>
      <c r="GT350" s="119"/>
      <c r="HD350" s="119"/>
      <c r="HN350" s="119"/>
      <c r="HX350" s="119"/>
    </row>
    <row xmlns:x14ac="http://schemas.microsoft.com/office/spreadsheetml/2009/9/ac" r="351" s="3" customFormat="true" x14ac:dyDescent="0.25">
      <c r="A351" s="375"/>
      <c r="B351" s="119"/>
      <c r="L351" s="119"/>
      <c r="V351" s="119"/>
      <c r="AF351" s="119"/>
      <c r="AP351" s="119"/>
      <c r="AZ351" s="119"/>
      <c r="BA351" s="119"/>
      <c r="BJ351" s="119"/>
      <c r="BT351" s="119"/>
      <c r="CD351" s="119"/>
      <c r="CN351" s="119"/>
      <c r="CX351" s="119"/>
      <c r="DH351" s="119"/>
      <c r="DR351" s="119"/>
      <c r="EB351" s="119"/>
      <c r="EL351" s="119"/>
      <c r="EV351" s="119"/>
      <c r="FF351" s="119"/>
      <c r="FP351" s="119"/>
      <c r="FZ351" s="119"/>
      <c r="GJ351" s="119"/>
      <c r="GT351" s="119"/>
      <c r="HD351" s="119"/>
      <c r="HN351" s="119"/>
      <c r="HX351" s="119"/>
    </row>
    <row xmlns:x14ac="http://schemas.microsoft.com/office/spreadsheetml/2009/9/ac" r="352" s="3" customFormat="true" x14ac:dyDescent="0.25">
      <c r="A352" s="375"/>
      <c r="B352" s="119"/>
      <c r="L352" s="119"/>
      <c r="V352" s="119"/>
      <c r="AF352" s="119"/>
      <c r="AP352" s="119"/>
      <c r="AZ352" s="119"/>
      <c r="BA352" s="119"/>
      <c r="BJ352" s="119"/>
      <c r="BT352" s="119"/>
      <c r="CD352" s="119"/>
      <c r="CN352" s="119"/>
      <c r="CX352" s="119"/>
      <c r="DH352" s="119"/>
      <c r="DR352" s="119"/>
      <c r="EB352" s="119"/>
      <c r="EL352" s="119"/>
      <c r="EV352" s="119"/>
      <c r="FF352" s="119"/>
      <c r="FP352" s="119"/>
      <c r="FZ352" s="119"/>
      <c r="GJ352" s="119"/>
      <c r="GT352" s="119"/>
      <c r="HD352" s="119"/>
      <c r="HN352" s="119"/>
      <c r="HX352" s="119"/>
    </row>
    <row xmlns:x14ac="http://schemas.microsoft.com/office/spreadsheetml/2009/9/ac" r="353" s="3" customFormat="true" x14ac:dyDescent="0.25">
      <c r="A353" s="375"/>
      <c r="B353" s="119"/>
      <c r="L353" s="119"/>
      <c r="V353" s="119"/>
      <c r="AF353" s="119"/>
      <c r="AP353" s="119"/>
      <c r="AZ353" s="119"/>
      <c r="BA353" s="119"/>
      <c r="BJ353" s="119"/>
      <c r="BT353" s="119"/>
      <c r="CD353" s="119"/>
      <c r="CN353" s="119"/>
      <c r="CX353" s="119"/>
      <c r="DH353" s="119"/>
      <c r="DR353" s="119"/>
      <c r="EB353" s="119"/>
      <c r="EL353" s="119"/>
      <c r="EV353" s="119"/>
      <c r="FF353" s="119"/>
      <c r="FP353" s="119"/>
      <c r="FZ353" s="119"/>
      <c r="GJ353" s="119"/>
      <c r="GT353" s="119"/>
      <c r="HD353" s="119"/>
      <c r="HN353" s="119"/>
      <c r="HX353" s="119"/>
    </row>
    <row xmlns:x14ac="http://schemas.microsoft.com/office/spreadsheetml/2009/9/ac" r="354" s="3" customFormat="true" x14ac:dyDescent="0.25">
      <c r="A354" s="375"/>
      <c r="B354" s="119"/>
      <c r="L354" s="119"/>
      <c r="V354" s="119"/>
      <c r="AF354" s="119"/>
      <c r="AP354" s="119"/>
      <c r="AZ354" s="119"/>
      <c r="BA354" s="119"/>
      <c r="BJ354" s="119"/>
      <c r="BT354" s="119"/>
      <c r="CD354" s="119"/>
      <c r="CN354" s="119"/>
      <c r="CX354" s="119"/>
      <c r="DH354" s="119"/>
      <c r="DR354" s="119"/>
      <c r="EB354" s="119"/>
      <c r="EL354" s="119"/>
      <c r="EV354" s="119"/>
      <c r="FF354" s="119"/>
      <c r="FP354" s="119"/>
      <c r="FZ354" s="119"/>
      <c r="GJ354" s="119"/>
      <c r="GT354" s="119"/>
      <c r="HD354" s="119"/>
      <c r="HN354" s="119"/>
      <c r="HX354" s="119"/>
    </row>
    <row xmlns:x14ac="http://schemas.microsoft.com/office/spreadsheetml/2009/9/ac" r="355" s="3" customFormat="true" x14ac:dyDescent="0.25">
      <c r="A355" s="375"/>
      <c r="B355" s="119"/>
      <c r="L355" s="119"/>
      <c r="V355" s="119"/>
      <c r="AF355" s="119"/>
      <c r="AP355" s="119"/>
      <c r="AZ355" s="119"/>
      <c r="BA355" s="119"/>
      <c r="BJ355" s="119"/>
      <c r="BT355" s="119"/>
      <c r="CD355" s="119"/>
      <c r="CN355" s="119"/>
      <c r="CX355" s="119"/>
      <c r="DH355" s="119"/>
      <c r="DR355" s="119"/>
      <c r="EB355" s="119"/>
      <c r="EL355" s="119"/>
      <c r="EV355" s="119"/>
      <c r="FF355" s="119"/>
      <c r="FP355" s="119"/>
      <c r="FZ355" s="119"/>
      <c r="GJ355" s="119"/>
      <c r="GT355" s="119"/>
      <c r="HD355" s="119"/>
      <c r="HN355" s="119"/>
      <c r="HX355" s="119"/>
    </row>
    <row xmlns:x14ac="http://schemas.microsoft.com/office/spreadsheetml/2009/9/ac" r="356" s="3" customFormat="true" x14ac:dyDescent="0.25">
      <c r="A356" s="375"/>
      <c r="B356" s="119"/>
      <c r="L356" s="119"/>
      <c r="V356" s="119"/>
      <c r="AF356" s="119"/>
      <c r="AP356" s="119"/>
      <c r="AZ356" s="119"/>
      <c r="BA356" s="119"/>
      <c r="BJ356" s="119"/>
      <c r="BT356" s="119"/>
      <c r="CD356" s="119"/>
      <c r="CN356" s="119"/>
      <c r="CX356" s="119"/>
      <c r="DH356" s="119"/>
      <c r="DR356" s="119"/>
      <c r="EB356" s="119"/>
      <c r="EL356" s="119"/>
      <c r="EV356" s="119"/>
      <c r="FF356" s="119"/>
      <c r="FP356" s="119"/>
      <c r="FZ356" s="119"/>
      <c r="GJ356" s="119"/>
      <c r="GT356" s="119"/>
      <c r="HD356" s="119"/>
      <c r="HN356" s="119"/>
      <c r="HX356" s="119"/>
    </row>
    <row xmlns:x14ac="http://schemas.microsoft.com/office/spreadsheetml/2009/9/ac" r="357" s="3" customFormat="true" x14ac:dyDescent="0.25">
      <c r="A357" s="375"/>
      <c r="B357" s="119"/>
      <c r="L357" s="119"/>
      <c r="V357" s="119"/>
      <c r="AF357" s="119"/>
      <c r="AP357" s="119"/>
      <c r="AZ357" s="119"/>
      <c r="BA357" s="119"/>
      <c r="BJ357" s="119"/>
      <c r="BT357" s="119"/>
      <c r="CD357" s="119"/>
      <c r="CN357" s="119"/>
      <c r="CX357" s="119"/>
      <c r="DH357" s="119"/>
      <c r="DR357" s="119"/>
      <c r="EB357" s="119"/>
      <c r="EL357" s="119"/>
      <c r="EV357" s="119"/>
      <c r="FF357" s="119"/>
      <c r="FP357" s="119"/>
      <c r="FZ357" s="119"/>
      <c r="GJ357" s="119"/>
      <c r="GT357" s="119"/>
      <c r="HD357" s="119"/>
      <c r="HN357" s="119"/>
      <c r="HX357" s="119"/>
    </row>
    <row xmlns:x14ac="http://schemas.microsoft.com/office/spreadsheetml/2009/9/ac" r="358" s="3" customFormat="true" x14ac:dyDescent="0.25">
      <c r="A358" s="375"/>
      <c r="B358" s="119"/>
      <c r="L358" s="119"/>
      <c r="V358" s="119"/>
      <c r="AF358" s="119"/>
      <c r="AP358" s="119"/>
      <c r="AZ358" s="119"/>
      <c r="BA358" s="119"/>
      <c r="BJ358" s="119"/>
      <c r="BT358" s="119"/>
      <c r="CD358" s="119"/>
      <c r="CN358" s="119"/>
      <c r="CX358" s="119"/>
      <c r="DH358" s="119"/>
      <c r="DR358" s="119"/>
      <c r="EB358" s="119"/>
      <c r="EL358" s="119"/>
      <c r="EV358" s="119"/>
      <c r="FF358" s="119"/>
      <c r="FP358" s="119"/>
      <c r="FZ358" s="119"/>
      <c r="GJ358" s="119"/>
      <c r="GT358" s="119"/>
      <c r="HD358" s="119"/>
      <c r="HN358" s="119"/>
      <c r="HX358" s="119"/>
    </row>
    <row xmlns:x14ac="http://schemas.microsoft.com/office/spreadsheetml/2009/9/ac" r="359" s="3" customFormat="true" x14ac:dyDescent="0.25">
      <c r="A359" s="375"/>
      <c r="B359" s="119"/>
      <c r="L359" s="119"/>
      <c r="V359" s="119"/>
      <c r="AF359" s="119"/>
      <c r="AP359" s="119"/>
      <c r="AZ359" s="119"/>
      <c r="BA359" s="119"/>
      <c r="BJ359" s="119"/>
      <c r="BT359" s="119"/>
      <c r="CD359" s="119"/>
      <c r="CN359" s="119"/>
      <c r="CX359" s="119"/>
      <c r="DH359" s="119"/>
      <c r="DR359" s="119"/>
      <c r="EB359" s="119"/>
      <c r="EL359" s="119"/>
      <c r="EV359" s="119"/>
      <c r="FF359" s="119"/>
      <c r="FP359" s="119"/>
      <c r="FZ359" s="119"/>
      <c r="GJ359" s="119"/>
      <c r="GT359" s="119"/>
      <c r="HD359" s="119"/>
      <c r="HN359" s="119"/>
      <c r="HX359" s="119"/>
    </row>
    <row xmlns:x14ac="http://schemas.microsoft.com/office/spreadsheetml/2009/9/ac" r="360" s="3" customFormat="true" x14ac:dyDescent="0.25">
      <c r="A360" s="375"/>
      <c r="B360" s="119"/>
      <c r="L360" s="119"/>
      <c r="V360" s="119"/>
      <c r="AF360" s="119"/>
      <c r="AP360" s="119"/>
      <c r="AZ360" s="119"/>
      <c r="BA360" s="119"/>
      <c r="BJ360" s="119"/>
      <c r="BT360" s="119"/>
      <c r="CD360" s="119"/>
      <c r="CN360" s="119"/>
      <c r="CX360" s="119"/>
      <c r="DH360" s="119"/>
      <c r="DR360" s="119"/>
      <c r="EB360" s="119"/>
      <c r="EL360" s="119"/>
      <c r="EV360" s="119"/>
      <c r="FF360" s="119"/>
      <c r="FP360" s="119"/>
      <c r="FZ360" s="119"/>
      <c r="GJ360" s="119"/>
      <c r="GT360" s="119"/>
      <c r="HD360" s="119"/>
      <c r="HN360" s="119"/>
      <c r="HX360" s="119"/>
    </row>
    <row xmlns:x14ac="http://schemas.microsoft.com/office/spreadsheetml/2009/9/ac" r="361" s="3" customFormat="true" x14ac:dyDescent="0.25">
      <c r="A361" s="375"/>
      <c r="B361" s="119"/>
      <c r="L361" s="119"/>
      <c r="V361" s="119"/>
      <c r="AF361" s="119"/>
      <c r="AP361" s="119"/>
      <c r="AZ361" s="119"/>
      <c r="BA361" s="119"/>
      <c r="BJ361" s="119"/>
      <c r="BT361" s="119"/>
      <c r="CD361" s="119"/>
      <c r="CN361" s="119"/>
      <c r="CX361" s="119"/>
      <c r="DH361" s="119"/>
      <c r="DR361" s="119"/>
      <c r="EB361" s="119"/>
      <c r="EL361" s="119"/>
      <c r="EV361" s="119"/>
      <c r="FF361" s="119"/>
      <c r="FP361" s="119"/>
      <c r="FZ361" s="119"/>
      <c r="GJ361" s="119"/>
      <c r="GT361" s="119"/>
      <c r="HD361" s="119"/>
      <c r="HN361" s="119"/>
      <c r="HX361" s="119"/>
    </row>
    <row xmlns:x14ac="http://schemas.microsoft.com/office/spreadsheetml/2009/9/ac" r="362" s="3" customFormat="true" x14ac:dyDescent="0.25">
      <c r="A362" s="375"/>
      <c r="B362" s="119"/>
      <c r="L362" s="119"/>
      <c r="V362" s="119"/>
      <c r="AF362" s="119"/>
      <c r="AP362" s="119"/>
      <c r="AZ362" s="119"/>
      <c r="BA362" s="119"/>
      <c r="BJ362" s="119"/>
      <c r="BT362" s="119"/>
      <c r="CD362" s="119"/>
      <c r="CN362" s="119"/>
      <c r="CX362" s="119"/>
      <c r="DH362" s="119"/>
      <c r="DR362" s="119"/>
      <c r="EB362" s="119"/>
      <c r="EL362" s="119"/>
      <c r="EV362" s="119"/>
      <c r="FF362" s="119"/>
      <c r="FP362" s="119"/>
      <c r="FZ362" s="119"/>
      <c r="GJ362" s="119"/>
      <c r="GT362" s="119"/>
      <c r="HD362" s="119"/>
      <c r="HN362" s="119"/>
      <c r="HX362" s="119"/>
    </row>
    <row xmlns:x14ac="http://schemas.microsoft.com/office/spreadsheetml/2009/9/ac" r="363" s="3" customFormat="true" x14ac:dyDescent="0.25">
      <c r="A363" s="375"/>
      <c r="B363" s="119"/>
      <c r="L363" s="119"/>
      <c r="V363" s="119"/>
      <c r="AF363" s="119"/>
      <c r="AP363" s="119"/>
      <c r="AZ363" s="119"/>
      <c r="BA363" s="119"/>
      <c r="BJ363" s="119"/>
      <c r="BT363" s="119"/>
      <c r="CD363" s="119"/>
      <c r="CN363" s="119"/>
      <c r="CX363" s="119"/>
      <c r="DH363" s="119"/>
      <c r="DR363" s="119"/>
      <c r="EB363" s="119"/>
      <c r="EL363" s="119"/>
      <c r="EV363" s="119"/>
      <c r="FF363" s="119"/>
      <c r="FP363" s="119"/>
      <c r="FZ363" s="119"/>
      <c r="GJ363" s="119"/>
      <c r="GT363" s="119"/>
      <c r="HD363" s="119"/>
      <c r="HN363" s="119"/>
      <c r="HX363" s="119"/>
    </row>
    <row xmlns:x14ac="http://schemas.microsoft.com/office/spreadsheetml/2009/9/ac" r="364" s="3" customFormat="true" x14ac:dyDescent="0.25">
      <c r="A364" s="375"/>
      <c r="B364" s="119"/>
      <c r="L364" s="119"/>
      <c r="V364" s="119"/>
      <c r="AF364" s="119"/>
      <c r="AP364" s="119"/>
      <c r="AZ364" s="119"/>
      <c r="BA364" s="119"/>
      <c r="BJ364" s="119"/>
      <c r="BT364" s="119"/>
      <c r="CD364" s="119"/>
      <c r="CN364" s="119"/>
      <c r="CX364" s="119"/>
      <c r="DH364" s="119"/>
      <c r="DR364" s="119"/>
      <c r="EB364" s="119"/>
      <c r="EL364" s="119"/>
      <c r="EV364" s="119"/>
      <c r="FF364" s="119"/>
      <c r="FP364" s="119"/>
      <c r="FZ364" s="119"/>
      <c r="GJ364" s="119"/>
      <c r="GT364" s="119"/>
      <c r="HD364" s="119"/>
      <c r="HN364" s="119"/>
      <c r="HX364" s="119"/>
    </row>
    <row xmlns:x14ac="http://schemas.microsoft.com/office/spreadsheetml/2009/9/ac" r="365" s="3" customFormat="true" x14ac:dyDescent="0.25">
      <c r="A365" s="375"/>
      <c r="B365" s="119"/>
      <c r="L365" s="119"/>
      <c r="V365" s="119"/>
      <c r="AF365" s="119"/>
      <c r="AP365" s="119"/>
      <c r="AZ365" s="119"/>
      <c r="BA365" s="119"/>
      <c r="BJ365" s="119"/>
      <c r="BT365" s="119"/>
      <c r="CD365" s="119"/>
      <c r="CN365" s="119"/>
      <c r="CX365" s="119"/>
      <c r="DH365" s="119"/>
      <c r="DR365" s="119"/>
      <c r="EB365" s="119"/>
      <c r="EL365" s="119"/>
      <c r="EV365" s="119"/>
      <c r="FF365" s="119"/>
      <c r="FP365" s="119"/>
      <c r="FZ365" s="119"/>
      <c r="GJ365" s="119"/>
      <c r="GT365" s="119"/>
      <c r="HD365" s="119"/>
      <c r="HN365" s="119"/>
      <c r="HX365" s="119"/>
    </row>
    <row xmlns:x14ac="http://schemas.microsoft.com/office/spreadsheetml/2009/9/ac" r="366" s="3" customFormat="true" x14ac:dyDescent="0.25">
      <c r="A366" s="375"/>
      <c r="B366" s="119"/>
      <c r="L366" s="119"/>
      <c r="V366" s="119"/>
      <c r="AF366" s="119"/>
      <c r="AP366" s="119"/>
      <c r="AZ366" s="119"/>
      <c r="BA366" s="119"/>
      <c r="BJ366" s="119"/>
      <c r="BT366" s="119"/>
      <c r="CD366" s="119"/>
      <c r="CN366" s="119"/>
      <c r="CX366" s="119"/>
      <c r="DH366" s="119"/>
      <c r="DR366" s="119"/>
      <c r="EB366" s="119"/>
      <c r="EL366" s="119"/>
      <c r="EV366" s="119"/>
      <c r="FF366" s="119"/>
      <c r="FP366" s="119"/>
      <c r="FZ366" s="119"/>
      <c r="GJ366" s="119"/>
      <c r="GT366" s="119"/>
      <c r="HD366" s="119"/>
      <c r="HN366" s="119"/>
      <c r="HX366" s="119"/>
    </row>
    <row xmlns:x14ac="http://schemas.microsoft.com/office/spreadsheetml/2009/9/ac" r="367" s="3" customFormat="true" x14ac:dyDescent="0.25">
      <c r="A367" s="375"/>
      <c r="B367" s="119"/>
      <c r="L367" s="119"/>
      <c r="V367" s="119"/>
      <c r="AF367" s="119"/>
      <c r="AP367" s="119"/>
      <c r="AZ367" s="119"/>
      <c r="BA367" s="119"/>
      <c r="BJ367" s="119"/>
      <c r="BT367" s="119"/>
      <c r="CD367" s="119"/>
      <c r="CN367" s="119"/>
      <c r="CX367" s="119"/>
      <c r="DH367" s="119"/>
      <c r="DR367" s="119"/>
      <c r="EB367" s="119"/>
      <c r="EL367" s="119"/>
      <c r="EV367" s="119"/>
      <c r="FF367" s="119"/>
      <c r="FP367" s="119"/>
      <c r="FZ367" s="119"/>
      <c r="GJ367" s="119"/>
      <c r="GT367" s="119"/>
      <c r="HD367" s="119"/>
      <c r="HN367" s="119"/>
      <c r="HX367" s="119"/>
    </row>
    <row xmlns:x14ac="http://schemas.microsoft.com/office/spreadsheetml/2009/9/ac" r="368" s="3" customFormat="true" x14ac:dyDescent="0.25">
      <c r="A368" s="375"/>
      <c r="B368" s="119"/>
      <c r="L368" s="119"/>
      <c r="V368" s="119"/>
      <c r="AF368" s="119"/>
      <c r="AP368" s="119"/>
      <c r="AZ368" s="119"/>
      <c r="BA368" s="119"/>
      <c r="BJ368" s="119"/>
      <c r="BT368" s="119"/>
      <c r="CD368" s="119"/>
      <c r="CN368" s="119"/>
      <c r="CX368" s="119"/>
      <c r="DH368" s="119"/>
      <c r="DR368" s="119"/>
      <c r="EB368" s="119"/>
      <c r="EL368" s="119"/>
      <c r="EV368" s="119"/>
      <c r="FF368" s="119"/>
      <c r="FP368" s="119"/>
      <c r="FZ368" s="119"/>
      <c r="GJ368" s="119"/>
      <c r="GT368" s="119"/>
      <c r="HD368" s="119"/>
      <c r="HN368" s="119"/>
      <c r="HX368" s="119"/>
    </row>
    <row xmlns:x14ac="http://schemas.microsoft.com/office/spreadsheetml/2009/9/ac" r="369" s="3" customFormat="true" x14ac:dyDescent="0.25">
      <c r="A369" s="375"/>
      <c r="B369" s="119"/>
      <c r="L369" s="119"/>
      <c r="V369" s="119"/>
      <c r="AF369" s="119"/>
      <c r="AP369" s="119"/>
      <c r="AZ369" s="119"/>
      <c r="BA369" s="119"/>
      <c r="BJ369" s="119"/>
      <c r="BT369" s="119"/>
      <c r="CD369" s="119"/>
      <c r="CN369" s="119"/>
      <c r="CX369" s="119"/>
      <c r="DH369" s="119"/>
      <c r="DR369" s="119"/>
      <c r="EB369" s="119"/>
      <c r="EL369" s="119"/>
      <c r="EV369" s="119"/>
      <c r="FF369" s="119"/>
      <c r="FP369" s="119"/>
      <c r="FZ369" s="119"/>
      <c r="GJ369" s="119"/>
      <c r="GT369" s="119"/>
      <c r="HD369" s="119"/>
      <c r="HN369" s="119"/>
      <c r="HX369" s="119"/>
    </row>
    <row xmlns:x14ac="http://schemas.microsoft.com/office/spreadsheetml/2009/9/ac" r="370" s="3" customFormat="true" x14ac:dyDescent="0.25">
      <c r="A370" s="375"/>
      <c r="B370" s="119"/>
      <c r="L370" s="119"/>
      <c r="V370" s="119"/>
      <c r="AF370" s="119"/>
      <c r="AP370" s="119"/>
      <c r="AZ370" s="119"/>
      <c r="BA370" s="119"/>
      <c r="BJ370" s="119"/>
      <c r="BT370" s="119"/>
      <c r="CD370" s="119"/>
      <c r="CN370" s="119"/>
      <c r="CX370" s="119"/>
      <c r="DH370" s="119"/>
      <c r="DR370" s="119"/>
      <c r="EB370" s="119"/>
      <c r="EL370" s="119"/>
      <c r="EV370" s="119"/>
      <c r="FF370" s="119"/>
      <c r="FP370" s="119"/>
      <c r="FZ370" s="119"/>
      <c r="GJ370" s="119"/>
      <c r="GT370" s="119"/>
      <c r="HD370" s="119"/>
      <c r="HN370" s="119"/>
      <c r="HX370" s="119"/>
    </row>
    <row xmlns:x14ac="http://schemas.microsoft.com/office/spreadsheetml/2009/9/ac" r="371" s="3" customFormat="true" x14ac:dyDescent="0.25">
      <c r="A371" s="375"/>
      <c r="B371" s="119"/>
      <c r="L371" s="119"/>
      <c r="V371" s="119"/>
      <c r="AF371" s="119"/>
      <c r="AP371" s="119"/>
      <c r="AZ371" s="119"/>
      <c r="BA371" s="119"/>
      <c r="BJ371" s="119"/>
      <c r="BT371" s="119"/>
      <c r="CD371" s="119"/>
      <c r="CN371" s="119"/>
      <c r="CX371" s="119"/>
      <c r="DH371" s="119"/>
      <c r="DR371" s="119"/>
      <c r="EB371" s="119"/>
      <c r="EL371" s="119"/>
      <c r="EV371" s="119"/>
      <c r="FF371" s="119"/>
      <c r="FP371" s="119"/>
      <c r="FZ371" s="119"/>
      <c r="GJ371" s="119"/>
      <c r="GT371" s="119"/>
      <c r="HD371" s="119"/>
      <c r="HN371" s="119"/>
      <c r="HX371" s="119"/>
    </row>
    <row xmlns:x14ac="http://schemas.microsoft.com/office/spreadsheetml/2009/9/ac" r="372" s="3" customFormat="true" x14ac:dyDescent="0.25">
      <c r="A372" s="375"/>
      <c r="B372" s="119"/>
      <c r="L372" s="119"/>
      <c r="V372" s="119"/>
      <c r="AF372" s="119"/>
      <c r="AP372" s="119"/>
      <c r="AZ372" s="119"/>
      <c r="BA372" s="119"/>
      <c r="BJ372" s="119"/>
      <c r="BT372" s="119"/>
      <c r="CD372" s="119"/>
      <c r="CN372" s="119"/>
      <c r="CX372" s="119"/>
      <c r="DH372" s="119"/>
      <c r="DR372" s="119"/>
      <c r="EB372" s="119"/>
      <c r="EL372" s="119"/>
      <c r="EV372" s="119"/>
      <c r="FF372" s="119"/>
      <c r="FP372" s="119"/>
      <c r="FZ372" s="119"/>
      <c r="GJ372" s="119"/>
      <c r="GT372" s="119"/>
      <c r="HD372" s="119"/>
      <c r="HN372" s="119"/>
      <c r="HX372" s="119"/>
    </row>
    <row xmlns:x14ac="http://schemas.microsoft.com/office/spreadsheetml/2009/9/ac" r="373" s="3" customFormat="true" x14ac:dyDescent="0.25">
      <c r="A373" s="375"/>
      <c r="B373" s="119"/>
      <c r="L373" s="119"/>
      <c r="V373" s="119"/>
      <c r="AF373" s="119"/>
      <c r="AP373" s="119"/>
      <c r="AZ373" s="119"/>
      <c r="BA373" s="119"/>
      <c r="BJ373" s="119"/>
      <c r="BT373" s="119"/>
      <c r="CD373" s="119"/>
      <c r="CN373" s="119"/>
      <c r="CX373" s="119"/>
      <c r="DH373" s="119"/>
      <c r="DR373" s="119"/>
      <c r="EB373" s="119"/>
      <c r="EL373" s="119"/>
      <c r="EV373" s="119"/>
      <c r="FF373" s="119"/>
      <c r="FP373" s="119"/>
      <c r="FZ373" s="119"/>
      <c r="GJ373" s="119"/>
      <c r="GT373" s="119"/>
      <c r="HD373" s="119"/>
      <c r="HN373" s="119"/>
      <c r="HX373" s="119"/>
    </row>
    <row xmlns:x14ac="http://schemas.microsoft.com/office/spreadsheetml/2009/9/ac" r="374" s="3" customFormat="true" x14ac:dyDescent="0.25">
      <c r="A374" s="375"/>
      <c r="B374" s="119"/>
      <c r="L374" s="119"/>
      <c r="V374" s="119"/>
      <c r="AF374" s="119"/>
      <c r="AP374" s="119"/>
      <c r="AZ374" s="119"/>
      <c r="BA374" s="119"/>
      <c r="BJ374" s="119"/>
      <c r="BT374" s="119"/>
      <c r="CD374" s="119"/>
      <c r="CN374" s="119"/>
      <c r="CX374" s="119"/>
      <c r="DH374" s="119"/>
      <c r="DR374" s="119"/>
      <c r="EB374" s="119"/>
      <c r="EL374" s="119"/>
      <c r="EV374" s="119"/>
      <c r="FF374" s="119"/>
      <c r="FP374" s="119"/>
      <c r="FZ374" s="119"/>
      <c r="GJ374" s="119"/>
      <c r="GT374" s="119"/>
      <c r="HD374" s="119"/>
      <c r="HN374" s="119"/>
      <c r="HX374" s="119"/>
    </row>
    <row xmlns:x14ac="http://schemas.microsoft.com/office/spreadsheetml/2009/9/ac" r="375" s="3" customFormat="true" x14ac:dyDescent="0.25">
      <c r="A375" s="375"/>
      <c r="B375" s="119"/>
      <c r="L375" s="119"/>
      <c r="V375" s="119"/>
      <c r="AF375" s="119"/>
      <c r="AP375" s="119"/>
      <c r="AZ375" s="119"/>
      <c r="BA375" s="119"/>
      <c r="BJ375" s="119"/>
      <c r="BT375" s="119"/>
      <c r="CD375" s="119"/>
      <c r="CN375" s="119"/>
      <c r="CX375" s="119"/>
      <c r="DH375" s="119"/>
      <c r="DR375" s="119"/>
      <c r="EB375" s="119"/>
      <c r="EL375" s="119"/>
      <c r="EV375" s="119"/>
      <c r="FF375" s="119"/>
      <c r="FP375" s="119"/>
      <c r="FZ375" s="119"/>
      <c r="GJ375" s="119"/>
      <c r="GT375" s="119"/>
      <c r="HD375" s="119"/>
      <c r="HN375" s="119"/>
      <c r="HX375" s="119"/>
    </row>
    <row xmlns:x14ac="http://schemas.microsoft.com/office/spreadsheetml/2009/9/ac" r="376" s="3" customFormat="true" x14ac:dyDescent="0.25">
      <c r="A376" s="375"/>
      <c r="B376" s="119"/>
      <c r="L376" s="119"/>
      <c r="V376" s="119"/>
      <c r="AF376" s="119"/>
      <c r="AP376" s="119"/>
      <c r="AZ376" s="119"/>
      <c r="BA376" s="119"/>
      <c r="BJ376" s="119"/>
      <c r="BT376" s="119"/>
      <c r="CD376" s="119"/>
      <c r="CN376" s="119"/>
      <c r="CX376" s="119"/>
      <c r="DH376" s="119"/>
      <c r="DR376" s="119"/>
      <c r="EB376" s="119"/>
      <c r="EL376" s="119"/>
      <c r="EV376" s="119"/>
      <c r="FF376" s="119"/>
      <c r="FP376" s="119"/>
      <c r="FZ376" s="119"/>
      <c r="GJ376" s="119"/>
      <c r="GT376" s="119"/>
      <c r="HD376" s="119"/>
      <c r="HN376" s="119"/>
      <c r="HX376" s="119"/>
    </row>
    <row xmlns:x14ac="http://schemas.microsoft.com/office/spreadsheetml/2009/9/ac" r="377" s="3" customFormat="true" x14ac:dyDescent="0.25">
      <c r="A377" s="375"/>
      <c r="B377" s="119"/>
      <c r="L377" s="119"/>
      <c r="V377" s="119"/>
      <c r="AF377" s="119"/>
      <c r="AP377" s="119"/>
      <c r="AZ377" s="119"/>
      <c r="BA377" s="119"/>
      <c r="BJ377" s="119"/>
      <c r="BT377" s="119"/>
      <c r="CD377" s="119"/>
      <c r="CN377" s="119"/>
      <c r="CX377" s="119"/>
      <c r="DH377" s="119"/>
      <c r="DR377" s="119"/>
      <c r="EB377" s="119"/>
      <c r="EL377" s="119"/>
      <c r="EV377" s="119"/>
      <c r="FF377" s="119"/>
      <c r="FP377" s="119"/>
      <c r="FZ377" s="119"/>
      <c r="GJ377" s="119"/>
      <c r="GT377" s="119"/>
      <c r="HD377" s="119"/>
      <c r="HN377" s="119"/>
      <c r="HX377" s="119"/>
    </row>
    <row xmlns:x14ac="http://schemas.microsoft.com/office/spreadsheetml/2009/9/ac" r="378" s="3" customFormat="true" x14ac:dyDescent="0.25">
      <c r="A378" s="375"/>
      <c r="B378" s="119"/>
      <c r="L378" s="119"/>
      <c r="V378" s="119"/>
      <c r="AF378" s="119"/>
      <c r="AP378" s="119"/>
      <c r="AZ378" s="119"/>
      <c r="BA378" s="119"/>
      <c r="BJ378" s="119"/>
      <c r="BT378" s="119"/>
      <c r="CD378" s="119"/>
      <c r="CN378" s="119"/>
      <c r="CX378" s="119"/>
      <c r="DH378" s="119"/>
      <c r="DR378" s="119"/>
      <c r="EB378" s="119"/>
      <c r="EL378" s="119"/>
      <c r="EV378" s="119"/>
      <c r="FF378" s="119"/>
      <c r="FP378" s="119"/>
      <c r="FZ378" s="119"/>
      <c r="GJ378" s="119"/>
      <c r="GT378" s="119"/>
      <c r="HD378" s="119"/>
      <c r="HN378" s="119"/>
      <c r="HX378" s="119"/>
    </row>
    <row xmlns:x14ac="http://schemas.microsoft.com/office/spreadsheetml/2009/9/ac" r="379" s="3" customFormat="true" x14ac:dyDescent="0.25">
      <c r="A379" s="375"/>
      <c r="B379" s="119"/>
      <c r="L379" s="119"/>
      <c r="V379" s="119"/>
      <c r="AF379" s="119"/>
      <c r="AP379" s="119"/>
      <c r="AZ379" s="119"/>
      <c r="BA379" s="119"/>
      <c r="BJ379" s="119"/>
      <c r="BT379" s="119"/>
      <c r="CD379" s="119"/>
      <c r="CN379" s="119"/>
      <c r="CX379" s="119"/>
      <c r="DH379" s="119"/>
      <c r="DR379" s="119"/>
      <c r="EB379" s="119"/>
      <c r="EL379" s="119"/>
      <c r="EV379" s="119"/>
      <c r="FF379" s="119"/>
      <c r="FP379" s="119"/>
      <c r="FZ379" s="119"/>
      <c r="GJ379" s="119"/>
      <c r="GT379" s="119"/>
      <c r="HD379" s="119"/>
      <c r="HN379" s="119"/>
      <c r="HX379" s="119"/>
    </row>
    <row xmlns:x14ac="http://schemas.microsoft.com/office/spreadsheetml/2009/9/ac" r="380" s="3" customFormat="true" x14ac:dyDescent="0.25">
      <c r="A380" s="375"/>
      <c r="B380" s="119"/>
      <c r="L380" s="119"/>
      <c r="V380" s="119"/>
      <c r="AF380" s="119"/>
      <c r="AP380" s="119"/>
      <c r="AZ380" s="119"/>
      <c r="BA380" s="119"/>
      <c r="BJ380" s="119"/>
      <c r="BT380" s="119"/>
      <c r="CD380" s="119"/>
      <c r="CN380" s="119"/>
      <c r="CX380" s="119"/>
      <c r="DH380" s="119"/>
      <c r="DR380" s="119"/>
      <c r="EB380" s="119"/>
      <c r="EL380" s="119"/>
      <c r="EV380" s="119"/>
      <c r="FF380" s="119"/>
      <c r="FP380" s="119"/>
      <c r="FZ380" s="119"/>
      <c r="GJ380" s="119"/>
      <c r="GT380" s="119"/>
      <c r="HD380" s="119"/>
      <c r="HN380" s="119"/>
      <c r="HX380" s="119"/>
    </row>
    <row xmlns:x14ac="http://schemas.microsoft.com/office/spreadsheetml/2009/9/ac" r="381" s="3" customFormat="true" x14ac:dyDescent="0.25">
      <c r="A381" s="375"/>
      <c r="B381" s="119"/>
      <c r="L381" s="119"/>
      <c r="V381" s="119"/>
      <c r="AF381" s="119"/>
      <c r="AP381" s="119"/>
      <c r="AZ381" s="119"/>
      <c r="BA381" s="119"/>
      <c r="BJ381" s="119"/>
      <c r="BT381" s="119"/>
      <c r="CD381" s="119"/>
      <c r="CN381" s="119"/>
      <c r="CX381" s="119"/>
      <c r="DH381" s="119"/>
      <c r="DR381" s="119"/>
      <c r="EB381" s="119"/>
      <c r="EL381" s="119"/>
      <c r="EV381" s="119"/>
      <c r="FF381" s="119"/>
      <c r="FP381" s="119"/>
      <c r="FZ381" s="119"/>
      <c r="GJ381" s="119"/>
      <c r="GT381" s="119"/>
      <c r="HD381" s="119"/>
      <c r="HN381" s="119"/>
      <c r="HX381" s="119"/>
    </row>
    <row xmlns:x14ac="http://schemas.microsoft.com/office/spreadsheetml/2009/9/ac" r="382" s="3" customFormat="true" x14ac:dyDescent="0.25">
      <c r="A382" s="375"/>
      <c r="B382" s="119"/>
      <c r="L382" s="119"/>
      <c r="V382" s="119"/>
      <c r="AF382" s="119"/>
      <c r="AP382" s="119"/>
      <c r="AZ382" s="119"/>
      <c r="BA382" s="119"/>
      <c r="BJ382" s="119"/>
      <c r="BT382" s="119"/>
      <c r="CD382" s="119"/>
      <c r="CN382" s="119"/>
      <c r="CX382" s="119"/>
      <c r="DH382" s="119"/>
      <c r="DR382" s="119"/>
      <c r="EB382" s="119"/>
      <c r="EL382" s="119"/>
      <c r="EV382" s="119"/>
      <c r="FF382" s="119"/>
      <c r="FP382" s="119"/>
      <c r="FZ382" s="119"/>
      <c r="GJ382" s="119"/>
      <c r="GT382" s="119"/>
      <c r="HD382" s="119"/>
      <c r="HN382" s="119"/>
      <c r="HX382" s="119"/>
    </row>
    <row xmlns:x14ac="http://schemas.microsoft.com/office/spreadsheetml/2009/9/ac" r="383" s="3" customFormat="true" x14ac:dyDescent="0.25">
      <c r="A383" s="375"/>
      <c r="B383" s="119"/>
      <c r="L383" s="119"/>
      <c r="V383" s="119"/>
      <c r="AF383" s="119"/>
      <c r="AP383" s="119"/>
      <c r="AZ383" s="119"/>
      <c r="BA383" s="119"/>
      <c r="BJ383" s="119"/>
      <c r="BT383" s="119"/>
      <c r="CD383" s="119"/>
      <c r="CN383" s="119"/>
      <c r="CX383" s="119"/>
      <c r="DH383" s="119"/>
      <c r="DR383" s="119"/>
      <c r="EB383" s="119"/>
      <c r="EL383" s="119"/>
      <c r="EV383" s="119"/>
      <c r="FF383" s="119"/>
      <c r="FP383" s="119"/>
      <c r="FZ383" s="119"/>
      <c r="GJ383" s="119"/>
      <c r="GT383" s="119"/>
      <c r="HD383" s="119"/>
      <c r="HN383" s="119"/>
      <c r="HX383" s="119"/>
    </row>
    <row xmlns:x14ac="http://schemas.microsoft.com/office/spreadsheetml/2009/9/ac" r="384" s="3" customFormat="true" x14ac:dyDescent="0.25">
      <c r="A384" s="375"/>
      <c r="B384" s="119"/>
      <c r="L384" s="119"/>
      <c r="V384" s="119"/>
      <c r="AF384" s="119"/>
      <c r="AP384" s="119"/>
      <c r="AZ384" s="119"/>
      <c r="BA384" s="119"/>
      <c r="BJ384" s="119"/>
      <c r="BT384" s="119"/>
      <c r="CD384" s="119"/>
      <c r="CN384" s="119"/>
      <c r="CX384" s="119"/>
      <c r="DH384" s="119"/>
      <c r="DR384" s="119"/>
      <c r="EB384" s="119"/>
      <c r="EL384" s="119"/>
      <c r="EV384" s="119"/>
      <c r="FF384" s="119"/>
      <c r="FP384" s="119"/>
      <c r="FZ384" s="119"/>
      <c r="GJ384" s="119"/>
      <c r="GT384" s="119"/>
      <c r="HD384" s="119"/>
      <c r="HN384" s="119"/>
      <c r="HX384" s="119"/>
    </row>
    <row xmlns:x14ac="http://schemas.microsoft.com/office/spreadsheetml/2009/9/ac" r="385" s="3" customFormat="true" x14ac:dyDescent="0.25">
      <c r="A385" s="375"/>
      <c r="B385" s="119"/>
      <c r="L385" s="119"/>
      <c r="V385" s="119"/>
      <c r="AF385" s="119"/>
      <c r="AP385" s="119"/>
      <c r="AZ385" s="119"/>
      <c r="BA385" s="119"/>
      <c r="BJ385" s="119"/>
      <c r="BT385" s="119"/>
      <c r="CD385" s="119"/>
      <c r="CN385" s="119"/>
      <c r="CX385" s="119"/>
      <c r="DH385" s="119"/>
      <c r="DR385" s="119"/>
      <c r="EB385" s="119"/>
      <c r="EL385" s="119"/>
      <c r="EV385" s="119"/>
      <c r="FF385" s="119"/>
      <c r="FP385" s="119"/>
      <c r="FZ385" s="119"/>
      <c r="GJ385" s="119"/>
      <c r="GT385" s="119"/>
      <c r="HD385" s="119"/>
      <c r="HN385" s="119"/>
      <c r="HX385" s="119"/>
    </row>
    <row xmlns:x14ac="http://schemas.microsoft.com/office/spreadsheetml/2009/9/ac" r="386" s="3" customFormat="true" x14ac:dyDescent="0.25">
      <c r="A386" s="375"/>
      <c r="B386" s="119"/>
      <c r="L386" s="119"/>
      <c r="V386" s="119"/>
      <c r="AF386" s="119"/>
      <c r="AP386" s="119"/>
      <c r="AZ386" s="119"/>
      <c r="BA386" s="119"/>
      <c r="BJ386" s="119"/>
      <c r="BT386" s="119"/>
      <c r="CD386" s="119"/>
      <c r="CN386" s="119"/>
      <c r="CX386" s="119"/>
      <c r="DH386" s="119"/>
      <c r="DR386" s="119"/>
      <c r="EB386" s="119"/>
      <c r="EL386" s="119"/>
      <c r="EV386" s="119"/>
      <c r="FF386" s="119"/>
      <c r="FP386" s="119"/>
      <c r="FZ386" s="119"/>
      <c r="GJ386" s="119"/>
      <c r="GT386" s="119"/>
      <c r="HD386" s="119"/>
      <c r="HN386" s="119"/>
      <c r="HX386" s="119"/>
    </row>
    <row xmlns:x14ac="http://schemas.microsoft.com/office/spreadsheetml/2009/9/ac" r="387" s="3" customFormat="true" x14ac:dyDescent="0.25">
      <c r="A387" s="375"/>
      <c r="B387" s="119"/>
      <c r="L387" s="119"/>
      <c r="V387" s="119"/>
      <c r="AF387" s="119"/>
      <c r="AP387" s="119"/>
      <c r="AZ387" s="119"/>
      <c r="BA387" s="119"/>
      <c r="BJ387" s="119"/>
      <c r="BT387" s="119"/>
      <c r="CD387" s="119"/>
      <c r="CN387" s="119"/>
      <c r="CX387" s="119"/>
      <c r="DH387" s="119"/>
      <c r="DR387" s="119"/>
      <c r="EB387" s="119"/>
      <c r="EL387" s="119"/>
      <c r="EV387" s="119"/>
      <c r="FF387" s="119"/>
      <c r="FP387" s="119"/>
      <c r="FZ387" s="119"/>
      <c r="GJ387" s="119"/>
      <c r="GT387" s="119"/>
      <c r="HD387" s="119"/>
      <c r="HN387" s="119"/>
      <c r="HX387" s="119"/>
    </row>
    <row xmlns:x14ac="http://schemas.microsoft.com/office/spreadsheetml/2009/9/ac" r="388" s="3" customFormat="true" x14ac:dyDescent="0.25">
      <c r="A388" s="375"/>
      <c r="B388" s="119"/>
      <c r="L388" s="119"/>
      <c r="V388" s="119"/>
      <c r="AF388" s="119"/>
      <c r="AP388" s="119"/>
      <c r="AZ388" s="119"/>
      <c r="BA388" s="119"/>
      <c r="BJ388" s="119"/>
      <c r="BT388" s="119"/>
      <c r="CD388" s="119"/>
      <c r="CN388" s="119"/>
      <c r="CX388" s="119"/>
      <c r="DH388" s="119"/>
      <c r="DR388" s="119"/>
      <c r="EB388" s="119"/>
      <c r="EL388" s="119"/>
      <c r="EV388" s="119"/>
      <c r="FF388" s="119"/>
      <c r="FP388" s="119"/>
      <c r="FZ388" s="119"/>
      <c r="GJ388" s="119"/>
      <c r="GT388" s="119"/>
      <c r="HD388" s="119"/>
      <c r="HN388" s="119"/>
      <c r="HX388" s="119"/>
    </row>
    <row xmlns:x14ac="http://schemas.microsoft.com/office/spreadsheetml/2009/9/ac" r="389" s="3" customFormat="true" x14ac:dyDescent="0.25">
      <c r="A389" s="375"/>
      <c r="B389" s="119"/>
      <c r="L389" s="119"/>
      <c r="V389" s="119"/>
      <c r="AF389" s="119"/>
      <c r="AP389" s="119"/>
      <c r="AZ389" s="119"/>
      <c r="BA389" s="119"/>
      <c r="BJ389" s="119"/>
      <c r="BT389" s="119"/>
      <c r="CD389" s="119"/>
      <c r="CN389" s="119"/>
      <c r="CX389" s="119"/>
      <c r="DH389" s="119"/>
      <c r="DR389" s="119"/>
      <c r="EB389" s="119"/>
      <c r="EL389" s="119"/>
      <c r="EV389" s="119"/>
      <c r="FF389" s="119"/>
      <c r="FP389" s="119"/>
      <c r="FZ389" s="119"/>
      <c r="GJ389" s="119"/>
      <c r="GT389" s="119"/>
      <c r="HD389" s="119"/>
      <c r="HN389" s="119"/>
      <c r="HX389" s="119"/>
    </row>
    <row xmlns:x14ac="http://schemas.microsoft.com/office/spreadsheetml/2009/9/ac" r="390" s="3" customFormat="true" x14ac:dyDescent="0.25">
      <c r="A390" s="375"/>
      <c r="B390" s="119"/>
      <c r="L390" s="119"/>
      <c r="V390" s="119"/>
      <c r="AF390" s="119"/>
      <c r="AP390" s="119"/>
      <c r="AZ390" s="119"/>
      <c r="BA390" s="119"/>
      <c r="BJ390" s="119"/>
      <c r="BT390" s="119"/>
      <c r="CD390" s="119"/>
      <c r="CN390" s="119"/>
      <c r="CX390" s="119"/>
      <c r="DH390" s="119"/>
      <c r="DR390" s="119"/>
      <c r="EB390" s="119"/>
      <c r="EL390" s="119"/>
      <c r="EV390" s="119"/>
      <c r="FF390" s="119"/>
      <c r="FP390" s="119"/>
      <c r="FZ390" s="119"/>
      <c r="GJ390" s="119"/>
      <c r="GT390" s="119"/>
      <c r="HD390" s="119"/>
      <c r="HN390" s="119"/>
      <c r="HX390" s="119"/>
    </row>
    <row xmlns:x14ac="http://schemas.microsoft.com/office/spreadsheetml/2009/9/ac" r="391" s="3" customFormat="true" x14ac:dyDescent="0.25">
      <c r="A391" s="375"/>
      <c r="B391" s="119"/>
      <c r="L391" s="119"/>
      <c r="V391" s="119"/>
      <c r="AF391" s="119"/>
      <c r="AP391" s="119"/>
      <c r="AZ391" s="119"/>
      <c r="BA391" s="119"/>
      <c r="BJ391" s="119"/>
      <c r="BT391" s="119"/>
      <c r="CD391" s="119"/>
      <c r="CN391" s="119"/>
      <c r="CX391" s="119"/>
      <c r="DH391" s="119"/>
      <c r="DR391" s="119"/>
      <c r="EB391" s="119"/>
      <c r="EL391" s="119"/>
      <c r="EV391" s="119"/>
      <c r="FF391" s="119"/>
      <c r="FP391" s="119"/>
      <c r="FZ391" s="119"/>
      <c r="GJ391" s="119"/>
      <c r="GT391" s="119"/>
      <c r="HD391" s="119"/>
      <c r="HN391" s="119"/>
      <c r="HX391" s="119"/>
    </row>
    <row xmlns:x14ac="http://schemas.microsoft.com/office/spreadsheetml/2009/9/ac" r="392" s="3" customFormat="true" x14ac:dyDescent="0.25">
      <c r="A392" s="375"/>
      <c r="B392" s="119"/>
      <c r="L392" s="119"/>
      <c r="V392" s="119"/>
      <c r="AF392" s="119"/>
      <c r="AP392" s="119"/>
      <c r="AZ392" s="119"/>
      <c r="BA392" s="119"/>
      <c r="BJ392" s="119"/>
      <c r="BT392" s="119"/>
      <c r="CD392" s="119"/>
      <c r="CN392" s="119"/>
      <c r="CX392" s="119"/>
      <c r="DH392" s="119"/>
      <c r="DR392" s="119"/>
      <c r="EB392" s="119"/>
      <c r="EL392" s="119"/>
      <c r="EV392" s="119"/>
      <c r="FF392" s="119"/>
      <c r="FP392" s="119"/>
      <c r="FZ392" s="119"/>
      <c r="GJ392" s="119"/>
      <c r="GT392" s="119"/>
      <c r="HD392" s="119"/>
      <c r="HN392" s="119"/>
      <c r="HX392" s="119"/>
    </row>
    <row xmlns:x14ac="http://schemas.microsoft.com/office/spreadsheetml/2009/9/ac" r="393" s="3" customFormat="true" x14ac:dyDescent="0.25">
      <c r="A393" s="375"/>
      <c r="B393" s="119"/>
      <c r="L393" s="119"/>
      <c r="V393" s="119"/>
      <c r="AF393" s="119"/>
      <c r="AP393" s="119"/>
      <c r="AZ393" s="119"/>
      <c r="BA393" s="119"/>
      <c r="BJ393" s="119"/>
      <c r="BT393" s="119"/>
      <c r="CD393" s="119"/>
      <c r="CN393" s="119"/>
      <c r="CX393" s="119"/>
      <c r="DH393" s="119"/>
      <c r="DR393" s="119"/>
      <c r="EB393" s="119"/>
      <c r="EL393" s="119"/>
      <c r="EV393" s="119"/>
      <c r="FF393" s="119"/>
      <c r="FP393" s="119"/>
      <c r="FZ393" s="119"/>
      <c r="GJ393" s="119"/>
      <c r="GT393" s="119"/>
      <c r="HD393" s="119"/>
      <c r="HN393" s="119"/>
      <c r="HX393" s="119"/>
    </row>
    <row xmlns:x14ac="http://schemas.microsoft.com/office/spreadsheetml/2009/9/ac" r="394" s="3" customFormat="true" x14ac:dyDescent="0.25">
      <c r="A394" s="375"/>
      <c r="B394" s="119"/>
      <c r="L394" s="119"/>
      <c r="V394" s="119"/>
      <c r="AF394" s="119"/>
      <c r="AP394" s="119"/>
      <c r="AZ394" s="119"/>
      <c r="BA394" s="119"/>
      <c r="BJ394" s="119"/>
      <c r="BT394" s="119"/>
      <c r="CD394" s="119"/>
      <c r="CN394" s="119"/>
      <c r="CX394" s="119"/>
      <c r="DH394" s="119"/>
      <c r="DR394" s="119"/>
      <c r="EB394" s="119"/>
      <c r="EL394" s="119"/>
      <c r="EV394" s="119"/>
      <c r="FF394" s="119"/>
      <c r="FP394" s="119"/>
      <c r="FZ394" s="119"/>
      <c r="GJ394" s="119"/>
      <c r="GT394" s="119"/>
      <c r="HD394" s="119"/>
      <c r="HN394" s="119"/>
      <c r="HX394" s="119"/>
    </row>
    <row xmlns:x14ac="http://schemas.microsoft.com/office/spreadsheetml/2009/9/ac" r="395" s="3" customFormat="true" x14ac:dyDescent="0.25">
      <c r="A395" s="375"/>
      <c r="B395" s="119"/>
      <c r="L395" s="119"/>
      <c r="V395" s="119"/>
      <c r="AF395" s="119"/>
      <c r="AP395" s="119"/>
      <c r="AZ395" s="119"/>
      <c r="BA395" s="119"/>
      <c r="BJ395" s="119"/>
      <c r="BT395" s="119"/>
      <c r="CD395" s="119"/>
      <c r="CN395" s="119"/>
      <c r="CX395" s="119"/>
      <c r="DH395" s="119"/>
      <c r="DR395" s="119"/>
      <c r="EB395" s="119"/>
      <c r="EL395" s="119"/>
      <c r="EV395" s="119"/>
      <c r="FF395" s="119"/>
      <c r="FP395" s="119"/>
      <c r="FZ395" s="119"/>
      <c r="GJ395" s="119"/>
      <c r="GT395" s="119"/>
      <c r="HD395" s="119"/>
      <c r="HN395" s="119"/>
      <c r="HX395" s="119"/>
    </row>
    <row xmlns:x14ac="http://schemas.microsoft.com/office/spreadsheetml/2009/9/ac" r="396" s="3" customFormat="true" x14ac:dyDescent="0.25">
      <c r="A396" s="375"/>
      <c r="B396" s="119"/>
      <c r="L396" s="119"/>
      <c r="V396" s="119"/>
      <c r="AF396" s="119"/>
      <c r="AP396" s="119"/>
      <c r="AZ396" s="119"/>
      <c r="BA396" s="119"/>
      <c r="BJ396" s="119"/>
      <c r="BT396" s="119"/>
      <c r="CD396" s="119"/>
      <c r="CN396" s="119"/>
      <c r="CX396" s="119"/>
      <c r="DH396" s="119"/>
      <c r="DR396" s="119"/>
      <c r="EB396" s="119"/>
      <c r="EL396" s="119"/>
      <c r="EV396" s="119"/>
      <c r="FF396" s="119"/>
      <c r="FP396" s="119"/>
      <c r="FZ396" s="119"/>
      <c r="GJ396" s="119"/>
      <c r="GT396" s="119"/>
      <c r="HD396" s="119"/>
      <c r="HN396" s="119"/>
      <c r="HX396" s="119"/>
    </row>
    <row xmlns:x14ac="http://schemas.microsoft.com/office/spreadsheetml/2009/9/ac" r="397" s="3" customFormat="true" x14ac:dyDescent="0.25">
      <c r="A397" s="375"/>
      <c r="B397" s="119"/>
      <c r="L397" s="119"/>
      <c r="V397" s="119"/>
      <c r="AF397" s="119"/>
      <c r="AP397" s="119"/>
      <c r="AZ397" s="119"/>
      <c r="BA397" s="119"/>
      <c r="BJ397" s="119"/>
      <c r="BT397" s="119"/>
      <c r="CD397" s="119"/>
      <c r="CN397" s="119"/>
      <c r="CX397" s="119"/>
      <c r="DH397" s="119"/>
      <c r="DR397" s="119"/>
      <c r="EB397" s="119"/>
      <c r="EL397" s="119"/>
      <c r="EV397" s="119"/>
      <c r="FF397" s="119"/>
      <c r="FP397" s="119"/>
      <c r="FZ397" s="119"/>
      <c r="GJ397" s="119"/>
      <c r="GT397" s="119"/>
      <c r="HD397" s="119"/>
      <c r="HN397" s="119"/>
      <c r="HX397" s="119"/>
    </row>
    <row xmlns:x14ac="http://schemas.microsoft.com/office/spreadsheetml/2009/9/ac" r="398" s="3" customFormat="true" x14ac:dyDescent="0.25">
      <c r="A398" s="375"/>
      <c r="B398" s="119"/>
      <c r="L398" s="119"/>
      <c r="V398" s="119"/>
      <c r="AF398" s="119"/>
      <c r="AP398" s="119"/>
      <c r="AZ398" s="119"/>
      <c r="BA398" s="119"/>
      <c r="BJ398" s="119"/>
      <c r="BT398" s="119"/>
      <c r="CD398" s="119"/>
      <c r="CN398" s="119"/>
      <c r="CX398" s="119"/>
      <c r="DH398" s="119"/>
      <c r="DR398" s="119"/>
      <c r="EB398" s="119"/>
      <c r="EL398" s="119"/>
      <c r="EV398" s="119"/>
      <c r="FF398" s="119"/>
      <c r="FP398" s="119"/>
      <c r="FZ398" s="119"/>
      <c r="GJ398" s="119"/>
      <c r="GT398" s="119"/>
      <c r="HD398" s="119"/>
      <c r="HN398" s="119"/>
      <c r="HX398" s="119"/>
    </row>
    <row xmlns:x14ac="http://schemas.microsoft.com/office/spreadsheetml/2009/9/ac" r="399" s="3" customFormat="true" x14ac:dyDescent="0.25">
      <c r="A399" s="375"/>
      <c r="B399" s="119"/>
      <c r="L399" s="119"/>
      <c r="V399" s="119"/>
      <c r="AF399" s="119"/>
      <c r="AP399" s="119"/>
      <c r="AZ399" s="119"/>
      <c r="BA399" s="119"/>
      <c r="BJ399" s="119"/>
      <c r="BT399" s="119"/>
      <c r="CD399" s="119"/>
      <c r="CN399" s="119"/>
      <c r="CX399" s="119"/>
      <c r="DH399" s="119"/>
      <c r="DR399" s="119"/>
      <c r="EB399" s="119"/>
      <c r="EL399" s="119"/>
      <c r="EV399" s="119"/>
      <c r="FF399" s="119"/>
      <c r="FP399" s="119"/>
      <c r="FZ399" s="119"/>
      <c r="GJ399" s="119"/>
      <c r="GT399" s="119"/>
      <c r="HD399" s="119"/>
      <c r="HN399" s="119"/>
      <c r="HX399" s="119"/>
    </row>
    <row xmlns:x14ac="http://schemas.microsoft.com/office/spreadsheetml/2009/9/ac" r="400" s="3" customFormat="true" x14ac:dyDescent="0.25">
      <c r="A400" s="375"/>
      <c r="B400" s="119"/>
      <c r="L400" s="119"/>
      <c r="V400" s="119"/>
      <c r="AF400" s="119"/>
      <c r="AP400" s="119"/>
      <c r="AZ400" s="119"/>
      <c r="BA400" s="119"/>
      <c r="BJ400" s="119"/>
      <c r="BT400" s="119"/>
      <c r="CD400" s="119"/>
      <c r="CN400" s="119"/>
      <c r="CX400" s="119"/>
      <c r="DH400" s="119"/>
      <c r="DR400" s="119"/>
      <c r="EB400" s="119"/>
      <c r="EL400" s="119"/>
      <c r="EV400" s="119"/>
      <c r="FF400" s="119"/>
      <c r="FP400" s="119"/>
      <c r="FZ400" s="119"/>
      <c r="GJ400" s="119"/>
      <c r="GT400" s="119"/>
      <c r="HD400" s="119"/>
      <c r="HN400" s="119"/>
      <c r="HX400" s="119"/>
    </row>
    <row xmlns:x14ac="http://schemas.microsoft.com/office/spreadsheetml/2009/9/ac" r="401" s="3" customFormat="true" x14ac:dyDescent="0.25">
      <c r="A401" s="375"/>
      <c r="B401" s="119"/>
      <c r="L401" s="119"/>
      <c r="V401" s="119"/>
      <c r="AF401" s="119"/>
      <c r="AP401" s="119"/>
      <c r="AZ401" s="119"/>
      <c r="BA401" s="119"/>
      <c r="BJ401" s="119"/>
      <c r="BT401" s="119"/>
      <c r="CD401" s="119"/>
      <c r="CN401" s="119"/>
      <c r="CX401" s="119"/>
      <c r="DH401" s="119"/>
      <c r="DR401" s="119"/>
      <c r="EB401" s="119"/>
      <c r="EL401" s="119"/>
      <c r="EV401" s="119"/>
      <c r="FF401" s="119"/>
      <c r="FP401" s="119"/>
      <c r="FZ401" s="119"/>
      <c r="GJ401" s="119"/>
      <c r="GT401" s="119"/>
      <c r="HD401" s="119"/>
      <c r="HN401" s="119"/>
      <c r="HX401" s="119"/>
    </row>
    <row xmlns:x14ac="http://schemas.microsoft.com/office/spreadsheetml/2009/9/ac" r="402" s="3" customFormat="true" x14ac:dyDescent="0.25">
      <c r="A402" s="375"/>
      <c r="B402" s="119"/>
      <c r="L402" s="119"/>
      <c r="V402" s="119"/>
      <c r="AF402" s="119"/>
      <c r="AP402" s="119"/>
      <c r="AZ402" s="119"/>
      <c r="BA402" s="119"/>
      <c r="BJ402" s="119"/>
      <c r="BT402" s="119"/>
      <c r="CD402" s="119"/>
      <c r="CN402" s="119"/>
      <c r="CX402" s="119"/>
      <c r="DH402" s="119"/>
      <c r="DR402" s="119"/>
      <c r="EB402" s="119"/>
      <c r="EL402" s="119"/>
      <c r="EV402" s="119"/>
      <c r="FF402" s="119"/>
      <c r="FP402" s="119"/>
      <c r="FZ402" s="119"/>
      <c r="GJ402" s="119"/>
      <c r="GT402" s="119"/>
      <c r="HD402" s="119"/>
      <c r="HN402" s="119"/>
      <c r="HX402" s="119"/>
    </row>
    <row xmlns:x14ac="http://schemas.microsoft.com/office/spreadsheetml/2009/9/ac" r="403" s="3" customFormat="true" x14ac:dyDescent="0.25">
      <c r="A403" s="375"/>
      <c r="B403" s="119"/>
      <c r="L403" s="119"/>
      <c r="V403" s="119"/>
      <c r="AF403" s="119"/>
      <c r="AP403" s="119"/>
      <c r="AZ403" s="119"/>
      <c r="BA403" s="119"/>
      <c r="BJ403" s="119"/>
      <c r="BT403" s="119"/>
      <c r="CD403" s="119"/>
      <c r="CN403" s="119"/>
      <c r="CX403" s="119"/>
      <c r="DH403" s="119"/>
      <c r="DR403" s="119"/>
      <c r="EB403" s="119"/>
      <c r="EL403" s="119"/>
      <c r="EV403" s="119"/>
      <c r="FF403" s="119"/>
      <c r="FP403" s="119"/>
      <c r="FZ403" s="119"/>
      <c r="GJ403" s="119"/>
      <c r="GT403" s="119"/>
      <c r="HD403" s="119"/>
      <c r="HN403" s="119"/>
      <c r="HX403" s="119"/>
    </row>
    <row xmlns:x14ac="http://schemas.microsoft.com/office/spreadsheetml/2009/9/ac" r="404" s="3" customFormat="true" x14ac:dyDescent="0.25">
      <c r="A404" s="375"/>
      <c r="B404" s="119"/>
      <c r="L404" s="119"/>
      <c r="V404" s="119"/>
      <c r="AF404" s="119"/>
      <c r="AP404" s="119"/>
      <c r="AZ404" s="119"/>
      <c r="BA404" s="119"/>
      <c r="BJ404" s="119"/>
      <c r="BT404" s="119"/>
      <c r="CD404" s="119"/>
      <c r="CN404" s="119"/>
      <c r="CX404" s="119"/>
      <c r="DH404" s="119"/>
      <c r="DR404" s="119"/>
      <c r="EB404" s="119"/>
      <c r="EL404" s="119"/>
      <c r="EV404" s="119"/>
      <c r="FF404" s="119"/>
      <c r="FP404" s="119"/>
      <c r="FZ404" s="119"/>
      <c r="GJ404" s="119"/>
      <c r="GT404" s="119"/>
      <c r="HD404" s="119"/>
      <c r="HN404" s="119"/>
      <c r="HX404" s="119"/>
    </row>
    <row xmlns:x14ac="http://schemas.microsoft.com/office/spreadsheetml/2009/9/ac" r="405" s="3" customFormat="true" x14ac:dyDescent="0.25">
      <c r="A405" s="375"/>
      <c r="B405" s="119"/>
      <c r="L405" s="119"/>
      <c r="V405" s="119"/>
      <c r="AF405" s="119"/>
      <c r="AP405" s="119"/>
      <c r="AZ405" s="119"/>
      <c r="BA405" s="119"/>
      <c r="BJ405" s="119"/>
      <c r="BT405" s="119"/>
      <c r="CD405" s="119"/>
      <c r="CN405" s="119"/>
      <c r="CX405" s="119"/>
      <c r="DH405" s="119"/>
      <c r="DR405" s="119"/>
      <c r="EB405" s="119"/>
      <c r="EL405" s="119"/>
      <c r="EV405" s="119"/>
      <c r="FF405" s="119"/>
      <c r="FP405" s="119"/>
      <c r="FZ405" s="119"/>
      <c r="GJ405" s="119"/>
      <c r="GT405" s="119"/>
      <c r="HD405" s="119"/>
      <c r="HN405" s="119"/>
      <c r="HX405" s="119"/>
    </row>
    <row xmlns:x14ac="http://schemas.microsoft.com/office/spreadsheetml/2009/9/ac" r="406" s="3" customFormat="true" x14ac:dyDescent="0.25">
      <c r="A406" s="375"/>
      <c r="B406" s="119"/>
      <c r="L406" s="119"/>
      <c r="V406" s="119"/>
      <c r="AF406" s="119"/>
      <c r="AP406" s="119"/>
      <c r="AZ406" s="119"/>
      <c r="BA406" s="119"/>
      <c r="BJ406" s="119"/>
      <c r="BT406" s="119"/>
      <c r="CD406" s="119"/>
      <c r="CN406" s="119"/>
      <c r="CX406" s="119"/>
      <c r="DH406" s="119"/>
      <c r="DR406" s="119"/>
      <c r="EB406" s="119"/>
      <c r="EL406" s="119"/>
      <c r="EV406" s="119"/>
      <c r="FF406" s="119"/>
      <c r="FP406" s="119"/>
      <c r="FZ406" s="119"/>
      <c r="GJ406" s="119"/>
      <c r="GT406" s="119"/>
      <c r="HD406" s="119"/>
      <c r="HN406" s="119"/>
      <c r="HX406" s="119"/>
    </row>
    <row xmlns:x14ac="http://schemas.microsoft.com/office/spreadsheetml/2009/9/ac" r="407" s="3" customFormat="true" x14ac:dyDescent="0.25">
      <c r="A407" s="375"/>
      <c r="B407" s="119"/>
      <c r="L407" s="119"/>
      <c r="V407" s="119"/>
      <c r="AF407" s="119"/>
      <c r="AP407" s="119"/>
      <c r="AZ407" s="119"/>
      <c r="BA407" s="119"/>
      <c r="BJ407" s="119"/>
      <c r="BT407" s="119"/>
      <c r="CD407" s="119"/>
      <c r="CN407" s="119"/>
      <c r="CX407" s="119"/>
      <c r="DH407" s="119"/>
      <c r="DR407" s="119"/>
      <c r="EB407" s="119"/>
      <c r="EL407" s="119"/>
      <c r="EV407" s="119"/>
      <c r="FF407" s="119"/>
      <c r="FP407" s="119"/>
      <c r="FZ407" s="119"/>
      <c r="GJ407" s="119"/>
      <c r="GT407" s="119"/>
      <c r="HD407" s="119"/>
      <c r="HN407" s="119"/>
      <c r="HX407" s="119"/>
    </row>
    <row xmlns:x14ac="http://schemas.microsoft.com/office/spreadsheetml/2009/9/ac" r="408" s="3" customFormat="true" x14ac:dyDescent="0.25">
      <c r="A408" s="375"/>
      <c r="B408" s="119"/>
      <c r="L408" s="119"/>
      <c r="V408" s="119"/>
      <c r="AF408" s="119"/>
      <c r="AP408" s="119"/>
      <c r="AZ408" s="119"/>
      <c r="BA408" s="119"/>
      <c r="BJ408" s="119"/>
      <c r="BT408" s="119"/>
      <c r="CD408" s="119"/>
      <c r="CN408" s="119"/>
      <c r="CX408" s="119"/>
      <c r="DH408" s="119"/>
      <c r="DR408" s="119"/>
      <c r="EB408" s="119"/>
      <c r="EL408" s="119"/>
      <c r="EV408" s="119"/>
      <c r="FF408" s="119"/>
      <c r="FP408" s="119"/>
      <c r="FZ408" s="119"/>
      <c r="GJ408" s="119"/>
      <c r="GT408" s="119"/>
      <c r="HD408" s="119"/>
      <c r="HN408" s="119"/>
      <c r="HX408" s="119"/>
    </row>
    <row xmlns:x14ac="http://schemas.microsoft.com/office/spreadsheetml/2009/9/ac" r="409" s="3" customFormat="true" x14ac:dyDescent="0.25">
      <c r="A409" s="375"/>
      <c r="B409" s="119"/>
      <c r="L409" s="119"/>
      <c r="V409" s="119"/>
      <c r="AF409" s="119"/>
      <c r="AP409" s="119"/>
      <c r="AZ409" s="119"/>
      <c r="BA409" s="119"/>
      <c r="BJ409" s="119"/>
      <c r="BT409" s="119"/>
      <c r="CD409" s="119"/>
      <c r="CN409" s="119"/>
      <c r="CX409" s="119"/>
      <c r="DH409" s="119"/>
      <c r="DR409" s="119"/>
      <c r="EB409" s="119"/>
      <c r="EL409" s="119"/>
      <c r="EV409" s="119"/>
      <c r="FF409" s="119"/>
      <c r="FP409" s="119"/>
      <c r="FZ409" s="119"/>
      <c r="GJ409" s="119"/>
      <c r="GT409" s="119"/>
      <c r="HD409" s="119"/>
      <c r="HN409" s="119"/>
      <c r="HX409" s="119"/>
    </row>
    <row xmlns:x14ac="http://schemas.microsoft.com/office/spreadsheetml/2009/9/ac" r="410" s="3" customFormat="true" x14ac:dyDescent="0.25">
      <c r="A410" s="375"/>
      <c r="B410" s="119"/>
      <c r="L410" s="119"/>
      <c r="V410" s="119"/>
      <c r="AF410" s="119"/>
      <c r="AP410" s="119"/>
      <c r="AZ410" s="119"/>
      <c r="BA410" s="119"/>
      <c r="BJ410" s="119"/>
      <c r="BT410" s="119"/>
      <c r="CD410" s="119"/>
      <c r="CN410" s="119"/>
      <c r="CX410" s="119"/>
      <c r="DH410" s="119"/>
      <c r="DR410" s="119"/>
      <c r="EB410" s="119"/>
      <c r="EL410" s="119"/>
      <c r="EV410" s="119"/>
      <c r="FF410" s="119"/>
      <c r="FP410" s="119"/>
      <c r="FZ410" s="119"/>
      <c r="GJ410" s="119"/>
      <c r="GT410" s="119"/>
      <c r="HD410" s="119"/>
      <c r="HN410" s="119"/>
      <c r="HX410" s="119"/>
    </row>
    <row xmlns:x14ac="http://schemas.microsoft.com/office/spreadsheetml/2009/9/ac" r="411" s="3" customFormat="true" x14ac:dyDescent="0.25">
      <c r="A411" s="375"/>
      <c r="B411" s="119"/>
      <c r="L411" s="119"/>
      <c r="V411" s="119"/>
      <c r="AF411" s="119"/>
      <c r="AP411" s="119"/>
      <c r="AZ411" s="119"/>
      <c r="BA411" s="119"/>
      <c r="BJ411" s="119"/>
      <c r="BT411" s="119"/>
      <c r="CD411" s="119"/>
      <c r="CN411" s="119"/>
      <c r="CX411" s="119"/>
      <c r="DH411" s="119"/>
      <c r="DR411" s="119"/>
      <c r="EB411" s="119"/>
      <c r="EL411" s="119"/>
      <c r="EV411" s="119"/>
      <c r="FF411" s="119"/>
      <c r="FP411" s="119"/>
      <c r="FZ411" s="119"/>
      <c r="GJ411" s="119"/>
      <c r="GT411" s="119"/>
      <c r="HD411" s="119"/>
      <c r="HN411" s="119"/>
      <c r="HX411" s="119"/>
    </row>
    <row xmlns:x14ac="http://schemas.microsoft.com/office/spreadsheetml/2009/9/ac" r="412" s="3" customFormat="true" x14ac:dyDescent="0.25">
      <c r="A412" s="375"/>
      <c r="B412" s="119"/>
      <c r="L412" s="119"/>
      <c r="V412" s="119"/>
      <c r="AF412" s="119"/>
      <c r="AP412" s="119"/>
      <c r="AZ412" s="119"/>
      <c r="BA412" s="119"/>
      <c r="BJ412" s="119"/>
      <c r="BT412" s="119"/>
      <c r="CD412" s="119"/>
      <c r="CN412" s="119"/>
      <c r="CX412" s="119"/>
      <c r="DH412" s="119"/>
      <c r="DR412" s="119"/>
      <c r="EB412" s="119"/>
      <c r="EL412" s="119"/>
      <c r="EV412" s="119"/>
      <c r="FF412" s="119"/>
      <c r="FP412" s="119"/>
      <c r="FZ412" s="119"/>
      <c r="GJ412" s="119"/>
      <c r="GT412" s="119"/>
      <c r="HD412" s="119"/>
      <c r="HN412" s="119"/>
      <c r="HX412" s="119"/>
    </row>
    <row xmlns:x14ac="http://schemas.microsoft.com/office/spreadsheetml/2009/9/ac" r="413" s="3" customFormat="true" x14ac:dyDescent="0.25">
      <c r="A413" s="375"/>
      <c r="B413" s="119"/>
      <c r="L413" s="119"/>
      <c r="V413" s="119"/>
      <c r="AF413" s="119"/>
      <c r="AP413" s="119"/>
      <c r="AZ413" s="119"/>
      <c r="BA413" s="119"/>
      <c r="BJ413" s="119"/>
      <c r="BT413" s="119"/>
      <c r="CD413" s="119"/>
      <c r="CN413" s="119"/>
      <c r="CX413" s="119"/>
      <c r="DH413" s="119"/>
      <c r="DR413" s="119"/>
      <c r="EB413" s="119"/>
      <c r="EL413" s="119"/>
      <c r="EV413" s="119"/>
      <c r="FF413" s="119"/>
      <c r="FP413" s="119"/>
      <c r="FZ413" s="119"/>
      <c r="GJ413" s="119"/>
      <c r="GT413" s="119"/>
      <c r="HD413" s="119"/>
      <c r="HN413" s="119"/>
      <c r="HX413" s="119"/>
    </row>
    <row xmlns:x14ac="http://schemas.microsoft.com/office/spreadsheetml/2009/9/ac" r="414" s="3" customFormat="true" x14ac:dyDescent="0.25">
      <c r="A414" s="375"/>
      <c r="B414" s="119"/>
      <c r="L414" s="119"/>
      <c r="V414" s="119"/>
      <c r="AF414" s="119"/>
      <c r="AP414" s="119"/>
      <c r="AZ414" s="119"/>
      <c r="BA414" s="119"/>
      <c r="BJ414" s="119"/>
      <c r="BT414" s="119"/>
      <c r="CD414" s="119"/>
      <c r="CN414" s="119"/>
      <c r="CX414" s="119"/>
      <c r="DH414" s="119"/>
      <c r="DR414" s="119"/>
      <c r="EB414" s="119"/>
      <c r="EL414" s="119"/>
      <c r="EV414" s="119"/>
      <c r="FF414" s="119"/>
      <c r="FP414" s="119"/>
      <c r="FZ414" s="119"/>
      <c r="GJ414" s="119"/>
      <c r="GT414" s="119"/>
      <c r="HD414" s="119"/>
      <c r="HN414" s="119"/>
      <c r="HX414" s="119"/>
    </row>
    <row xmlns:x14ac="http://schemas.microsoft.com/office/spreadsheetml/2009/9/ac" r="415" s="3" customFormat="true" x14ac:dyDescent="0.25">
      <c r="A415" s="375"/>
      <c r="B415" s="119"/>
      <c r="L415" s="119"/>
      <c r="V415" s="119"/>
      <c r="AF415" s="119"/>
      <c r="AP415" s="119"/>
      <c r="AZ415" s="119"/>
      <c r="BA415" s="119"/>
      <c r="BJ415" s="119"/>
      <c r="BT415" s="119"/>
      <c r="CD415" s="119"/>
      <c r="CN415" s="119"/>
      <c r="CX415" s="119"/>
      <c r="DH415" s="119"/>
      <c r="DR415" s="119"/>
      <c r="EB415" s="119"/>
      <c r="EL415" s="119"/>
      <c r="EV415" s="119"/>
      <c r="FF415" s="119"/>
      <c r="FP415" s="119"/>
      <c r="FZ415" s="119"/>
      <c r="GJ415" s="119"/>
      <c r="GT415" s="119"/>
      <c r="HD415" s="119"/>
      <c r="HN415" s="119"/>
      <c r="HX415" s="119"/>
    </row>
    <row xmlns:x14ac="http://schemas.microsoft.com/office/spreadsheetml/2009/9/ac" r="416" s="3" customFormat="true" x14ac:dyDescent="0.25">
      <c r="A416" s="375"/>
      <c r="B416" s="119"/>
      <c r="L416" s="119"/>
      <c r="V416" s="119"/>
      <c r="AF416" s="119"/>
      <c r="AP416" s="119"/>
      <c r="AZ416" s="119"/>
      <c r="BA416" s="119"/>
      <c r="BJ416" s="119"/>
      <c r="BT416" s="119"/>
      <c r="CD416" s="119"/>
      <c r="CN416" s="119"/>
      <c r="CX416" s="119"/>
      <c r="DH416" s="119"/>
      <c r="DR416" s="119"/>
      <c r="EB416" s="119"/>
      <c r="EL416" s="119"/>
      <c r="EV416" s="119"/>
      <c r="FF416" s="119"/>
      <c r="FP416" s="119"/>
      <c r="FZ416" s="119"/>
      <c r="GJ416" s="119"/>
      <c r="GT416" s="119"/>
      <c r="HD416" s="119"/>
      <c r="HN416" s="119"/>
      <c r="HX416" s="119"/>
    </row>
    <row xmlns:x14ac="http://schemas.microsoft.com/office/spreadsheetml/2009/9/ac" r="417" s="3" customFormat="true" x14ac:dyDescent="0.25">
      <c r="A417" s="375"/>
      <c r="B417" s="119"/>
      <c r="L417" s="119"/>
      <c r="V417" s="119"/>
      <c r="AF417" s="119"/>
      <c r="AP417" s="119"/>
      <c r="AZ417" s="119"/>
      <c r="BA417" s="119"/>
      <c r="BJ417" s="119"/>
      <c r="BT417" s="119"/>
      <c r="CD417" s="119"/>
      <c r="CN417" s="119"/>
      <c r="CX417" s="119"/>
      <c r="DH417" s="119"/>
      <c r="DR417" s="119"/>
      <c r="EB417" s="119"/>
      <c r="EL417" s="119"/>
      <c r="EV417" s="119"/>
      <c r="FF417" s="119"/>
      <c r="FP417" s="119"/>
      <c r="FZ417" s="119"/>
      <c r="GJ417" s="119"/>
      <c r="GT417" s="119"/>
      <c r="HD417" s="119"/>
      <c r="HN417" s="119"/>
      <c r="HX417" s="119"/>
    </row>
    <row xmlns:x14ac="http://schemas.microsoft.com/office/spreadsheetml/2009/9/ac" r="418" s="3" customFormat="true" x14ac:dyDescent="0.25">
      <c r="A418" s="375"/>
      <c r="B418" s="119"/>
      <c r="L418" s="119"/>
      <c r="V418" s="119"/>
      <c r="AF418" s="119"/>
      <c r="AP418" s="119"/>
      <c r="AZ418" s="119"/>
      <c r="BA418" s="119"/>
      <c r="BJ418" s="119"/>
      <c r="BT418" s="119"/>
      <c r="CD418" s="119"/>
      <c r="CN418" s="119"/>
      <c r="CX418" s="119"/>
      <c r="DH418" s="119"/>
      <c r="DR418" s="119"/>
      <c r="EB418" s="119"/>
      <c r="EL418" s="119"/>
      <c r="EV418" s="119"/>
      <c r="FF418" s="119"/>
      <c r="FP418" s="119"/>
      <c r="FZ418" s="119"/>
      <c r="GJ418" s="119"/>
      <c r="GT418" s="119"/>
      <c r="HD418" s="119"/>
      <c r="HN418" s="119"/>
      <c r="HX418" s="119"/>
    </row>
    <row xmlns:x14ac="http://schemas.microsoft.com/office/spreadsheetml/2009/9/ac" r="419" s="3" customFormat="true" x14ac:dyDescent="0.25">
      <c r="A419" s="375"/>
      <c r="B419" s="119"/>
      <c r="L419" s="119"/>
      <c r="V419" s="119"/>
      <c r="AF419" s="119"/>
      <c r="AP419" s="119"/>
      <c r="AZ419" s="119"/>
      <c r="BA419" s="119"/>
      <c r="BJ419" s="119"/>
      <c r="BT419" s="119"/>
      <c r="CD419" s="119"/>
      <c r="CN419" s="119"/>
      <c r="CX419" s="119"/>
      <c r="DH419" s="119"/>
      <c r="DR419" s="119"/>
      <c r="EB419" s="119"/>
      <c r="EL419" s="119"/>
      <c r="EV419" s="119"/>
      <c r="FF419" s="119"/>
      <c r="FP419" s="119"/>
      <c r="FZ419" s="119"/>
      <c r="GJ419" s="119"/>
      <c r="GT419" s="119"/>
      <c r="HD419" s="119"/>
      <c r="HN419" s="119"/>
      <c r="HX419" s="119"/>
    </row>
    <row xmlns:x14ac="http://schemas.microsoft.com/office/spreadsheetml/2009/9/ac" r="420" s="3" customFormat="true" x14ac:dyDescent="0.25">
      <c r="A420" s="375"/>
      <c r="B420" s="119"/>
      <c r="L420" s="119"/>
      <c r="V420" s="119"/>
      <c r="AF420" s="119"/>
      <c r="AP420" s="119"/>
      <c r="AZ420" s="119"/>
      <c r="BA420" s="119"/>
      <c r="BJ420" s="119"/>
      <c r="BT420" s="119"/>
      <c r="CD420" s="119"/>
      <c r="CN420" s="119"/>
      <c r="CX420" s="119"/>
      <c r="DH420" s="119"/>
      <c r="DR420" s="119"/>
      <c r="EB420" s="119"/>
      <c r="EL420" s="119"/>
      <c r="EV420" s="119"/>
      <c r="FF420" s="119"/>
      <c r="FP420" s="119"/>
      <c r="FZ420" s="119"/>
      <c r="GJ420" s="119"/>
      <c r="GT420" s="119"/>
      <c r="HD420" s="119"/>
      <c r="HN420" s="119"/>
      <c r="HX420" s="119"/>
    </row>
    <row xmlns:x14ac="http://schemas.microsoft.com/office/spreadsheetml/2009/9/ac" r="421" s="3" customFormat="true" x14ac:dyDescent="0.25">
      <c r="A421" s="375"/>
      <c r="B421" s="119"/>
      <c r="L421" s="119"/>
      <c r="V421" s="119"/>
      <c r="AF421" s="119"/>
      <c r="AP421" s="119"/>
      <c r="AZ421" s="119"/>
      <c r="BA421" s="119"/>
      <c r="BJ421" s="119"/>
      <c r="BT421" s="119"/>
      <c r="CD421" s="119"/>
      <c r="CN421" s="119"/>
      <c r="CX421" s="119"/>
      <c r="DH421" s="119"/>
      <c r="DR421" s="119"/>
      <c r="EB421" s="119"/>
      <c r="EL421" s="119"/>
      <c r="EV421" s="119"/>
      <c r="FF421" s="119"/>
      <c r="FP421" s="119"/>
      <c r="FZ421" s="119"/>
      <c r="GJ421" s="119"/>
      <c r="GT421" s="119"/>
      <c r="HD421" s="119"/>
      <c r="HN421" s="119"/>
      <c r="HX421" s="119"/>
    </row>
    <row xmlns:x14ac="http://schemas.microsoft.com/office/spreadsheetml/2009/9/ac" r="422" s="3" customFormat="true" x14ac:dyDescent="0.25">
      <c r="A422" s="375"/>
      <c r="B422" s="119"/>
      <c r="L422" s="119"/>
      <c r="V422" s="119"/>
      <c r="AF422" s="119"/>
      <c r="AP422" s="119"/>
      <c r="AZ422" s="119"/>
      <c r="BA422" s="119"/>
      <c r="BJ422" s="119"/>
      <c r="BT422" s="119"/>
      <c r="CD422" s="119"/>
      <c r="CN422" s="119"/>
      <c r="CX422" s="119"/>
      <c r="DH422" s="119"/>
      <c r="DR422" s="119"/>
      <c r="EB422" s="119"/>
      <c r="EL422" s="119"/>
      <c r="EV422" s="119"/>
      <c r="FF422" s="119"/>
      <c r="FP422" s="119"/>
      <c r="FZ422" s="119"/>
      <c r="GJ422" s="119"/>
      <c r="GT422" s="119"/>
      <c r="HD422" s="119"/>
      <c r="HN422" s="119"/>
      <c r="HX422" s="119"/>
    </row>
    <row xmlns:x14ac="http://schemas.microsoft.com/office/spreadsheetml/2009/9/ac" r="423" s="3" customFormat="true" x14ac:dyDescent="0.25">
      <c r="A423" s="375"/>
      <c r="B423" s="119"/>
      <c r="L423" s="119"/>
      <c r="V423" s="119"/>
      <c r="AF423" s="119"/>
      <c r="AP423" s="119"/>
      <c r="AZ423" s="119"/>
      <c r="BA423" s="119"/>
      <c r="BJ423" s="119"/>
      <c r="BT423" s="119"/>
      <c r="CD423" s="119"/>
      <c r="CN423" s="119"/>
      <c r="CX423" s="119"/>
      <c r="DH423" s="119"/>
      <c r="DR423" s="119"/>
      <c r="EB423" s="119"/>
      <c r="EL423" s="119"/>
      <c r="EV423" s="119"/>
      <c r="FF423" s="119"/>
      <c r="FP423" s="119"/>
      <c r="FZ423" s="119"/>
      <c r="GJ423" s="119"/>
      <c r="GT423" s="119"/>
      <c r="HD423" s="119"/>
      <c r="HN423" s="119"/>
      <c r="HX423" s="119"/>
    </row>
    <row xmlns:x14ac="http://schemas.microsoft.com/office/spreadsheetml/2009/9/ac" r="424" s="3" customFormat="true" x14ac:dyDescent="0.25">
      <c r="A424" s="375"/>
      <c r="B424" s="119"/>
      <c r="L424" s="119"/>
      <c r="V424" s="119"/>
      <c r="AF424" s="119"/>
      <c r="AP424" s="119"/>
      <c r="AZ424" s="119"/>
      <c r="BA424" s="119"/>
      <c r="BJ424" s="119"/>
      <c r="BT424" s="119"/>
      <c r="CD424" s="119"/>
      <c r="CN424" s="119"/>
      <c r="CX424" s="119"/>
      <c r="DH424" s="119"/>
      <c r="DR424" s="119"/>
      <c r="EB424" s="119"/>
      <c r="EL424" s="119"/>
      <c r="EV424" s="119"/>
      <c r="FF424" s="119"/>
      <c r="FP424" s="119"/>
      <c r="FZ424" s="119"/>
      <c r="GJ424" s="119"/>
      <c r="GT424" s="119"/>
      <c r="HD424" s="119"/>
      <c r="HN424" s="119"/>
      <c r="HX424" s="119"/>
    </row>
    <row xmlns:x14ac="http://schemas.microsoft.com/office/spreadsheetml/2009/9/ac" r="425" s="3" customFormat="true" x14ac:dyDescent="0.25">
      <c r="A425" s="375"/>
      <c r="B425" s="119"/>
      <c r="L425" s="119"/>
      <c r="V425" s="119"/>
      <c r="AF425" s="119"/>
      <c r="AP425" s="119"/>
      <c r="AZ425" s="119"/>
      <c r="BA425" s="119"/>
      <c r="BJ425" s="119"/>
      <c r="BT425" s="119"/>
      <c r="CD425" s="119"/>
      <c r="CN425" s="119"/>
      <c r="CX425" s="119"/>
      <c r="DH425" s="119"/>
      <c r="DR425" s="119"/>
      <c r="EB425" s="119"/>
      <c r="EL425" s="119"/>
      <c r="EV425" s="119"/>
      <c r="FF425" s="119"/>
      <c r="FP425" s="119"/>
      <c r="FZ425" s="119"/>
      <c r="GJ425" s="119"/>
      <c r="GT425" s="119"/>
      <c r="HD425" s="119"/>
      <c r="HN425" s="119"/>
      <c r="HX425" s="119"/>
    </row>
    <row xmlns:x14ac="http://schemas.microsoft.com/office/spreadsheetml/2009/9/ac" r="426" s="3" customFormat="true" x14ac:dyDescent="0.25">
      <c r="A426" s="375"/>
      <c r="B426" s="119"/>
      <c r="L426" s="119"/>
      <c r="V426" s="119"/>
      <c r="AF426" s="119"/>
      <c r="AP426" s="119"/>
      <c r="AZ426" s="119"/>
      <c r="BA426" s="119"/>
      <c r="BJ426" s="119"/>
      <c r="BT426" s="119"/>
      <c r="CD426" s="119"/>
      <c r="CN426" s="119"/>
      <c r="CX426" s="119"/>
      <c r="DH426" s="119"/>
      <c r="DR426" s="119"/>
      <c r="EB426" s="119"/>
      <c r="EL426" s="119"/>
      <c r="EV426" s="119"/>
      <c r="FF426" s="119"/>
      <c r="FP426" s="119"/>
      <c r="FZ426" s="119"/>
      <c r="GJ426" s="119"/>
      <c r="GT426" s="119"/>
      <c r="HD426" s="119"/>
      <c r="HN426" s="119"/>
      <c r="HX426" s="119"/>
    </row>
    <row xmlns:x14ac="http://schemas.microsoft.com/office/spreadsheetml/2009/9/ac" r="427" s="3" customFormat="true" x14ac:dyDescent="0.25">
      <c r="A427" s="375"/>
      <c r="B427" s="119"/>
      <c r="L427" s="119"/>
      <c r="V427" s="119"/>
      <c r="AF427" s="119"/>
      <c r="AP427" s="119"/>
      <c r="AZ427" s="119"/>
      <c r="BA427" s="119"/>
      <c r="BJ427" s="119"/>
      <c r="BT427" s="119"/>
      <c r="CD427" s="119"/>
      <c r="CN427" s="119"/>
      <c r="CX427" s="119"/>
      <c r="DH427" s="119"/>
      <c r="DR427" s="119"/>
      <c r="EB427" s="119"/>
      <c r="EL427" s="119"/>
      <c r="EV427" s="119"/>
      <c r="FF427" s="119"/>
      <c r="FP427" s="119"/>
      <c r="FZ427" s="119"/>
      <c r="GJ427" s="119"/>
      <c r="GT427" s="119"/>
      <c r="HD427" s="119"/>
      <c r="HN427" s="119"/>
      <c r="HX427" s="119"/>
    </row>
    <row xmlns:x14ac="http://schemas.microsoft.com/office/spreadsheetml/2009/9/ac" r="428" s="3" customFormat="true" x14ac:dyDescent="0.25">
      <c r="A428" s="375"/>
      <c r="B428" s="119"/>
      <c r="L428" s="119"/>
      <c r="V428" s="119"/>
      <c r="AF428" s="119"/>
      <c r="AP428" s="119"/>
      <c r="AZ428" s="119"/>
      <c r="BA428" s="119"/>
      <c r="BJ428" s="119"/>
      <c r="BT428" s="119"/>
      <c r="CD428" s="119"/>
      <c r="CN428" s="119"/>
      <c r="CX428" s="119"/>
      <c r="DH428" s="119"/>
      <c r="DR428" s="119"/>
      <c r="EB428" s="119"/>
      <c r="EL428" s="119"/>
      <c r="EV428" s="119"/>
      <c r="FF428" s="119"/>
      <c r="FP428" s="119"/>
      <c r="FZ428" s="119"/>
      <c r="GJ428" s="119"/>
      <c r="GT428" s="119"/>
      <c r="HD428" s="119"/>
      <c r="HN428" s="119"/>
      <c r="HX428" s="119"/>
    </row>
    <row xmlns:x14ac="http://schemas.microsoft.com/office/spreadsheetml/2009/9/ac" r="429" s="3" customFormat="true" x14ac:dyDescent="0.25">
      <c r="A429" s="375"/>
      <c r="B429" s="119"/>
      <c r="L429" s="119"/>
      <c r="V429" s="119"/>
      <c r="AF429" s="119"/>
      <c r="AP429" s="119"/>
      <c r="AZ429" s="119"/>
      <c r="BA429" s="119"/>
      <c r="BJ429" s="119"/>
      <c r="BT429" s="119"/>
      <c r="CD429" s="119"/>
      <c r="CN429" s="119"/>
      <c r="CX429" s="119"/>
      <c r="DH429" s="119"/>
      <c r="DR429" s="119"/>
      <c r="EB429" s="119"/>
      <c r="EL429" s="119"/>
      <c r="EV429" s="119"/>
      <c r="FF429" s="119"/>
      <c r="FP429" s="119"/>
      <c r="FZ429" s="119"/>
      <c r="GJ429" s="119"/>
      <c r="GT429" s="119"/>
      <c r="HD429" s="119"/>
      <c r="HN429" s="119"/>
      <c r="HX429" s="119"/>
    </row>
    <row xmlns:x14ac="http://schemas.microsoft.com/office/spreadsheetml/2009/9/ac" r="430" s="3" customFormat="true" x14ac:dyDescent="0.25">
      <c r="A430" s="375"/>
      <c r="B430" s="119"/>
      <c r="L430" s="119"/>
      <c r="V430" s="119"/>
      <c r="AF430" s="119"/>
      <c r="AP430" s="119"/>
      <c r="AZ430" s="119"/>
      <c r="BA430" s="119"/>
      <c r="BJ430" s="119"/>
      <c r="BT430" s="119"/>
      <c r="CD430" s="119"/>
      <c r="CN430" s="119"/>
      <c r="CX430" s="119"/>
      <c r="DH430" s="119"/>
      <c r="DR430" s="119"/>
      <c r="EB430" s="119"/>
      <c r="EL430" s="119"/>
      <c r="EV430" s="119"/>
      <c r="FF430" s="119"/>
      <c r="FP430" s="119"/>
      <c r="FZ430" s="119"/>
      <c r="GJ430" s="119"/>
      <c r="GT430" s="119"/>
      <c r="HD430" s="119"/>
      <c r="HN430" s="119"/>
      <c r="HX430" s="119"/>
    </row>
    <row xmlns:x14ac="http://schemas.microsoft.com/office/spreadsheetml/2009/9/ac" r="431" s="3" customFormat="true" x14ac:dyDescent="0.25">
      <c r="A431" s="375"/>
      <c r="B431" s="119"/>
      <c r="L431" s="119"/>
      <c r="V431" s="119"/>
      <c r="AF431" s="119"/>
      <c r="AP431" s="119"/>
      <c r="AZ431" s="119"/>
      <c r="BA431" s="119"/>
      <c r="BJ431" s="119"/>
      <c r="BT431" s="119"/>
      <c r="CD431" s="119"/>
      <c r="CN431" s="119"/>
      <c r="CX431" s="119"/>
      <c r="DH431" s="119"/>
      <c r="DR431" s="119"/>
      <c r="EB431" s="119"/>
      <c r="EL431" s="119"/>
      <c r="EV431" s="119"/>
      <c r="FF431" s="119"/>
      <c r="FP431" s="119"/>
      <c r="FZ431" s="119"/>
      <c r="GJ431" s="119"/>
      <c r="GT431" s="119"/>
      <c r="HD431" s="119"/>
      <c r="HN431" s="119"/>
      <c r="HX431" s="119"/>
    </row>
    <row xmlns:x14ac="http://schemas.microsoft.com/office/spreadsheetml/2009/9/ac" r="432" s="3" customFormat="true" x14ac:dyDescent="0.25">
      <c r="A432" s="375"/>
      <c r="B432" s="119"/>
      <c r="L432" s="119"/>
      <c r="V432" s="119"/>
      <c r="AF432" s="119"/>
      <c r="AP432" s="119"/>
      <c r="AZ432" s="119"/>
      <c r="BA432" s="119"/>
      <c r="BJ432" s="119"/>
      <c r="BT432" s="119"/>
      <c r="CD432" s="119"/>
      <c r="CN432" s="119"/>
      <c r="CX432" s="119"/>
      <c r="DH432" s="119"/>
      <c r="DR432" s="119"/>
      <c r="EB432" s="119"/>
      <c r="EL432" s="119"/>
      <c r="EV432" s="119"/>
      <c r="FF432" s="119"/>
      <c r="FP432" s="119"/>
      <c r="FZ432" s="119"/>
      <c r="GJ432" s="119"/>
      <c r="GT432" s="119"/>
      <c r="HD432" s="119"/>
      <c r="HN432" s="119"/>
      <c r="HX432" s="119"/>
    </row>
    <row xmlns:x14ac="http://schemas.microsoft.com/office/spreadsheetml/2009/9/ac" r="433" s="3" customFormat="true" x14ac:dyDescent="0.25">
      <c r="A433" s="375"/>
      <c r="B433" s="119"/>
      <c r="L433" s="119"/>
      <c r="V433" s="119"/>
      <c r="AF433" s="119"/>
      <c r="AP433" s="119"/>
      <c r="AZ433" s="119"/>
      <c r="BA433" s="119"/>
      <c r="BJ433" s="119"/>
      <c r="BT433" s="119"/>
      <c r="CD433" s="119"/>
      <c r="CN433" s="119"/>
      <c r="CX433" s="119"/>
      <c r="DH433" s="119"/>
      <c r="DR433" s="119"/>
      <c r="EB433" s="119"/>
      <c r="EL433" s="119"/>
      <c r="EV433" s="119"/>
      <c r="FF433" s="119"/>
      <c r="FP433" s="119"/>
      <c r="FZ433" s="119"/>
      <c r="GJ433" s="119"/>
      <c r="GT433" s="119"/>
      <c r="HD433" s="119"/>
      <c r="HN433" s="119"/>
      <c r="HX433" s="119"/>
    </row>
    <row xmlns:x14ac="http://schemas.microsoft.com/office/spreadsheetml/2009/9/ac" r="434" s="3" customFormat="true" x14ac:dyDescent="0.25">
      <c r="A434" s="375"/>
      <c r="B434" s="119"/>
      <c r="L434" s="119"/>
      <c r="V434" s="119"/>
      <c r="AF434" s="119"/>
      <c r="AP434" s="119"/>
      <c r="AZ434" s="119"/>
      <c r="BA434" s="119"/>
      <c r="BJ434" s="119"/>
      <c r="BT434" s="119"/>
      <c r="CD434" s="119"/>
      <c r="CN434" s="119"/>
      <c r="CX434" s="119"/>
      <c r="DH434" s="119"/>
      <c r="DR434" s="119"/>
      <c r="EB434" s="119"/>
      <c r="EL434" s="119"/>
      <c r="EV434" s="119"/>
      <c r="FF434" s="119"/>
      <c r="FP434" s="119"/>
      <c r="FZ434" s="119"/>
      <c r="GJ434" s="119"/>
      <c r="GT434" s="119"/>
      <c r="HD434" s="119"/>
      <c r="HN434" s="119"/>
      <c r="HX434" s="119"/>
    </row>
    <row xmlns:x14ac="http://schemas.microsoft.com/office/spreadsheetml/2009/9/ac" r="435" s="3" customFormat="true" x14ac:dyDescent="0.25">
      <c r="A435" s="375"/>
      <c r="B435" s="119"/>
      <c r="L435" s="119"/>
      <c r="V435" s="119"/>
      <c r="AF435" s="119"/>
      <c r="AP435" s="119"/>
      <c r="AZ435" s="119"/>
      <c r="BA435" s="119"/>
      <c r="BJ435" s="119"/>
      <c r="BT435" s="119"/>
      <c r="CD435" s="119"/>
      <c r="CN435" s="119"/>
      <c r="CX435" s="119"/>
      <c r="DH435" s="119"/>
      <c r="DR435" s="119"/>
      <c r="EB435" s="119"/>
      <c r="EL435" s="119"/>
      <c r="EV435" s="119"/>
      <c r="FF435" s="119"/>
      <c r="FP435" s="119"/>
      <c r="FZ435" s="119"/>
      <c r="GJ435" s="119"/>
      <c r="GT435" s="119"/>
      <c r="HD435" s="119"/>
      <c r="HN435" s="119"/>
      <c r="HX435" s="119"/>
    </row>
    <row xmlns:x14ac="http://schemas.microsoft.com/office/spreadsheetml/2009/9/ac" r="436" s="3" customFormat="true" x14ac:dyDescent="0.25">
      <c r="A436" s="375"/>
      <c r="B436" s="119"/>
      <c r="L436" s="119"/>
      <c r="V436" s="119"/>
      <c r="AF436" s="119"/>
      <c r="AP436" s="119"/>
      <c r="AZ436" s="119"/>
      <c r="BA436" s="119"/>
      <c r="BJ436" s="119"/>
      <c r="BT436" s="119"/>
      <c r="CD436" s="119"/>
      <c r="CN436" s="119"/>
      <c r="CX436" s="119"/>
      <c r="DH436" s="119"/>
      <c r="DR436" s="119"/>
      <c r="EB436" s="119"/>
      <c r="EL436" s="119"/>
      <c r="EV436" s="119"/>
      <c r="FF436" s="119"/>
      <c r="FP436" s="119"/>
      <c r="FZ436" s="119"/>
      <c r="GJ436" s="119"/>
      <c r="GT436" s="119"/>
      <c r="HD436" s="119"/>
      <c r="HN436" s="119"/>
      <c r="HX436" s="119"/>
    </row>
    <row xmlns:x14ac="http://schemas.microsoft.com/office/spreadsheetml/2009/9/ac" r="437" s="3" customFormat="true" x14ac:dyDescent="0.25">
      <c r="A437" s="375"/>
      <c r="B437" s="119"/>
      <c r="L437" s="119"/>
      <c r="V437" s="119"/>
      <c r="AF437" s="119"/>
      <c r="AP437" s="119"/>
      <c r="AZ437" s="119"/>
      <c r="BA437" s="119"/>
      <c r="BJ437" s="119"/>
      <c r="BT437" s="119"/>
      <c r="CD437" s="119"/>
      <c r="CN437" s="119"/>
      <c r="CX437" s="119"/>
      <c r="DH437" s="119"/>
      <c r="DR437" s="119"/>
      <c r="EB437" s="119"/>
      <c r="EL437" s="119"/>
      <c r="EV437" s="119"/>
      <c r="FF437" s="119"/>
      <c r="FP437" s="119"/>
      <c r="FZ437" s="119"/>
      <c r="GJ437" s="119"/>
      <c r="GT437" s="119"/>
      <c r="HD437" s="119"/>
      <c r="HN437" s="119"/>
      <c r="HX437" s="119"/>
    </row>
    <row xmlns:x14ac="http://schemas.microsoft.com/office/spreadsheetml/2009/9/ac" r="438" s="3" customFormat="true" x14ac:dyDescent="0.25">
      <c r="A438" s="375"/>
      <c r="B438" s="119"/>
      <c r="L438" s="119"/>
      <c r="V438" s="119"/>
      <c r="AF438" s="119"/>
      <c r="AP438" s="119"/>
      <c r="AZ438" s="119"/>
      <c r="BA438" s="119"/>
      <c r="BJ438" s="119"/>
      <c r="BT438" s="119"/>
      <c r="CD438" s="119"/>
      <c r="CN438" s="119"/>
      <c r="CX438" s="119"/>
      <c r="DH438" s="119"/>
      <c r="DR438" s="119"/>
      <c r="EB438" s="119"/>
      <c r="EL438" s="119"/>
      <c r="EV438" s="119"/>
      <c r="FF438" s="119"/>
      <c r="FP438" s="119"/>
      <c r="FZ438" s="119"/>
      <c r="GJ438" s="119"/>
      <c r="GT438" s="119"/>
      <c r="HD438" s="119"/>
      <c r="HN438" s="119"/>
      <c r="HX438" s="119"/>
    </row>
    <row xmlns:x14ac="http://schemas.microsoft.com/office/spreadsheetml/2009/9/ac" r="439" s="3" customFormat="true" x14ac:dyDescent="0.25">
      <c r="A439" s="375"/>
      <c r="B439" s="119"/>
      <c r="L439" s="119"/>
      <c r="V439" s="119"/>
      <c r="AF439" s="119"/>
      <c r="AP439" s="119"/>
      <c r="AZ439" s="119"/>
      <c r="BA439" s="119"/>
      <c r="BJ439" s="119"/>
      <c r="BT439" s="119"/>
      <c r="CD439" s="119"/>
      <c r="CN439" s="119"/>
      <c r="CX439" s="119"/>
      <c r="DH439" s="119"/>
      <c r="DR439" s="119"/>
      <c r="EB439" s="119"/>
      <c r="EL439" s="119"/>
      <c r="EV439" s="119"/>
      <c r="FF439" s="119"/>
      <c r="FP439" s="119"/>
      <c r="FZ439" s="119"/>
      <c r="GJ439" s="119"/>
      <c r="GT439" s="119"/>
      <c r="HD439" s="119"/>
      <c r="HN439" s="119"/>
      <c r="HX439" s="119"/>
    </row>
    <row xmlns:x14ac="http://schemas.microsoft.com/office/spreadsheetml/2009/9/ac" r="440" s="3" customFormat="true" x14ac:dyDescent="0.25">
      <c r="A440" s="375"/>
      <c r="B440" s="119"/>
      <c r="L440" s="119"/>
      <c r="V440" s="119"/>
      <c r="AF440" s="119"/>
      <c r="AP440" s="119"/>
      <c r="AZ440" s="119"/>
      <c r="BA440" s="119"/>
      <c r="BJ440" s="119"/>
      <c r="BT440" s="119"/>
      <c r="CD440" s="119"/>
      <c r="CN440" s="119"/>
      <c r="CX440" s="119"/>
      <c r="DH440" s="119"/>
      <c r="DR440" s="119"/>
      <c r="EB440" s="119"/>
      <c r="EL440" s="119"/>
      <c r="EV440" s="119"/>
      <c r="FF440" s="119"/>
      <c r="FP440" s="119"/>
      <c r="FZ440" s="119"/>
      <c r="GJ440" s="119"/>
      <c r="GT440" s="119"/>
      <c r="HD440" s="119"/>
      <c r="HN440" s="119"/>
      <c r="HX440" s="119"/>
    </row>
    <row xmlns:x14ac="http://schemas.microsoft.com/office/spreadsheetml/2009/9/ac" r="441" s="3" customFormat="true" x14ac:dyDescent="0.25">
      <c r="A441" s="375"/>
      <c r="B441" s="119"/>
      <c r="L441" s="119"/>
      <c r="V441" s="119"/>
      <c r="AF441" s="119"/>
      <c r="AP441" s="119"/>
      <c r="AZ441" s="119"/>
      <c r="BA441" s="119"/>
      <c r="BJ441" s="119"/>
      <c r="BT441" s="119"/>
      <c r="CD441" s="119"/>
      <c r="CN441" s="119"/>
      <c r="CX441" s="119"/>
      <c r="DH441" s="119"/>
      <c r="DR441" s="119"/>
      <c r="EB441" s="119"/>
      <c r="EL441" s="119"/>
      <c r="EV441" s="119"/>
      <c r="FF441" s="119"/>
      <c r="FP441" s="119"/>
      <c r="FZ441" s="119"/>
      <c r="GJ441" s="119"/>
      <c r="GT441" s="119"/>
      <c r="HD441" s="119"/>
      <c r="HN441" s="119"/>
      <c r="HX441" s="119"/>
    </row>
    <row xmlns:x14ac="http://schemas.microsoft.com/office/spreadsheetml/2009/9/ac" r="442" s="3" customFormat="true" x14ac:dyDescent="0.25">
      <c r="A442" s="375"/>
      <c r="B442" s="119"/>
      <c r="L442" s="119"/>
      <c r="V442" s="119"/>
      <c r="AF442" s="119"/>
      <c r="AP442" s="119"/>
      <c r="AZ442" s="119"/>
      <c r="BA442" s="119"/>
      <c r="BJ442" s="119"/>
      <c r="BT442" s="119"/>
      <c r="CD442" s="119"/>
      <c r="CN442" s="119"/>
      <c r="CX442" s="119"/>
      <c r="DH442" s="119"/>
      <c r="DR442" s="119"/>
      <c r="EB442" s="119"/>
      <c r="EL442" s="119"/>
      <c r="EV442" s="119"/>
      <c r="FF442" s="119"/>
      <c r="FP442" s="119"/>
      <c r="FZ442" s="119"/>
      <c r="GJ442" s="119"/>
      <c r="GT442" s="119"/>
      <c r="HD442" s="119"/>
      <c r="HN442" s="119"/>
      <c r="HX442" s="119"/>
    </row>
    <row xmlns:x14ac="http://schemas.microsoft.com/office/spreadsheetml/2009/9/ac" r="443" s="3" customFormat="true" x14ac:dyDescent="0.25">
      <c r="A443" s="375"/>
      <c r="B443" s="119"/>
      <c r="L443" s="119"/>
      <c r="V443" s="119"/>
      <c r="AF443" s="119"/>
      <c r="AP443" s="119"/>
      <c r="AZ443" s="119"/>
      <c r="BA443" s="119"/>
      <c r="BJ443" s="119"/>
      <c r="BT443" s="119"/>
      <c r="CD443" s="119"/>
      <c r="CN443" s="119"/>
      <c r="CX443" s="119"/>
      <c r="DH443" s="119"/>
      <c r="DR443" s="119"/>
      <c r="EB443" s="119"/>
      <c r="EL443" s="119"/>
      <c r="EV443" s="119"/>
      <c r="FF443" s="119"/>
      <c r="FP443" s="119"/>
      <c r="FZ443" s="119"/>
      <c r="GJ443" s="119"/>
      <c r="GT443" s="119"/>
      <c r="HD443" s="119"/>
      <c r="HN443" s="119"/>
      <c r="HX443" s="119"/>
    </row>
    <row xmlns:x14ac="http://schemas.microsoft.com/office/spreadsheetml/2009/9/ac" r="444" s="3" customFormat="true" x14ac:dyDescent="0.25">
      <c r="A444" s="375"/>
      <c r="B444" s="119"/>
      <c r="L444" s="119"/>
      <c r="V444" s="119"/>
      <c r="AF444" s="119"/>
      <c r="AP444" s="119"/>
      <c r="AZ444" s="119"/>
      <c r="BA444" s="119"/>
      <c r="BJ444" s="119"/>
      <c r="BT444" s="119"/>
      <c r="CD444" s="119"/>
      <c r="CN444" s="119"/>
      <c r="CX444" s="119"/>
      <c r="DH444" s="119"/>
      <c r="DR444" s="119"/>
      <c r="EB444" s="119"/>
      <c r="EL444" s="119"/>
      <c r="EV444" s="119"/>
      <c r="FF444" s="119"/>
      <c r="FP444" s="119"/>
      <c r="FZ444" s="119"/>
      <c r="GJ444" s="119"/>
      <c r="GT444" s="119"/>
      <c r="HD444" s="119"/>
      <c r="HN444" s="119"/>
      <c r="HX444" s="119"/>
    </row>
    <row xmlns:x14ac="http://schemas.microsoft.com/office/spreadsheetml/2009/9/ac" r="445" s="3" customFormat="true" x14ac:dyDescent="0.25">
      <c r="A445" s="375"/>
      <c r="B445" s="119"/>
      <c r="L445" s="119"/>
      <c r="V445" s="119"/>
      <c r="AF445" s="119"/>
      <c r="AP445" s="119"/>
      <c r="AZ445" s="119"/>
      <c r="BA445" s="119"/>
      <c r="BJ445" s="119"/>
      <c r="BT445" s="119"/>
      <c r="CD445" s="119"/>
      <c r="CN445" s="119"/>
      <c r="CX445" s="119"/>
      <c r="DH445" s="119"/>
      <c r="DR445" s="119"/>
      <c r="EB445" s="119"/>
      <c r="EL445" s="119"/>
      <c r="EV445" s="119"/>
      <c r="FF445" s="119"/>
      <c r="FP445" s="119"/>
      <c r="FZ445" s="119"/>
      <c r="GJ445" s="119"/>
      <c r="GT445" s="119"/>
      <c r="HD445" s="119"/>
      <c r="HN445" s="119"/>
      <c r="HX445" s="119"/>
    </row>
    <row xmlns:x14ac="http://schemas.microsoft.com/office/spreadsheetml/2009/9/ac" r="446" s="3" customFormat="true" x14ac:dyDescent="0.25">
      <c r="A446" s="375"/>
      <c r="B446" s="119"/>
      <c r="L446" s="119"/>
      <c r="V446" s="119"/>
      <c r="AF446" s="119"/>
      <c r="AP446" s="119"/>
      <c r="AZ446" s="119"/>
      <c r="BA446" s="119"/>
      <c r="BJ446" s="119"/>
      <c r="BT446" s="119"/>
      <c r="CD446" s="119"/>
      <c r="CN446" s="119"/>
      <c r="CX446" s="119"/>
      <c r="DH446" s="119"/>
      <c r="DR446" s="119"/>
      <c r="EB446" s="119"/>
      <c r="EL446" s="119"/>
      <c r="EV446" s="119"/>
      <c r="FF446" s="119"/>
      <c r="FP446" s="119"/>
      <c r="FZ446" s="119"/>
      <c r="GJ446" s="119"/>
      <c r="GT446" s="119"/>
      <c r="HD446" s="119"/>
      <c r="HN446" s="119"/>
      <c r="HX446" s="119"/>
    </row>
    <row xmlns:x14ac="http://schemas.microsoft.com/office/spreadsheetml/2009/9/ac" r="447" s="3" customFormat="true" x14ac:dyDescent="0.25">
      <c r="A447" s="375"/>
      <c r="B447" s="119"/>
      <c r="L447" s="119"/>
      <c r="V447" s="119"/>
      <c r="AF447" s="119"/>
      <c r="AP447" s="119"/>
      <c r="AZ447" s="119"/>
      <c r="BA447" s="119"/>
      <c r="BJ447" s="119"/>
      <c r="BT447" s="119"/>
      <c r="CD447" s="119"/>
      <c r="CN447" s="119"/>
      <c r="CX447" s="119"/>
      <c r="DH447" s="119"/>
      <c r="DR447" s="119"/>
      <c r="EB447" s="119"/>
      <c r="EL447" s="119"/>
      <c r="EV447" s="119"/>
      <c r="FF447" s="119"/>
      <c r="FP447" s="119"/>
      <c r="FZ447" s="119"/>
      <c r="GJ447" s="119"/>
      <c r="GT447" s="119"/>
      <c r="HD447" s="119"/>
      <c r="HN447" s="119"/>
      <c r="HX447" s="119"/>
    </row>
    <row xmlns:x14ac="http://schemas.microsoft.com/office/spreadsheetml/2009/9/ac" r="448" s="3" customFormat="true" x14ac:dyDescent="0.25">
      <c r="A448" s="375"/>
      <c r="B448" s="119"/>
      <c r="L448" s="119"/>
      <c r="V448" s="119"/>
      <c r="AF448" s="119"/>
      <c r="AP448" s="119"/>
      <c r="AZ448" s="119"/>
      <c r="BA448" s="119"/>
      <c r="BJ448" s="119"/>
      <c r="BT448" s="119"/>
      <c r="CD448" s="119"/>
      <c r="CN448" s="119"/>
      <c r="CX448" s="119"/>
      <c r="DH448" s="119"/>
      <c r="DR448" s="119"/>
      <c r="EB448" s="119"/>
      <c r="EL448" s="119"/>
      <c r="EV448" s="119"/>
      <c r="FF448" s="119"/>
      <c r="FP448" s="119"/>
      <c r="FZ448" s="119"/>
      <c r="GJ448" s="119"/>
      <c r="GT448" s="119"/>
      <c r="HD448" s="119"/>
      <c r="HN448" s="119"/>
      <c r="HX448" s="119"/>
    </row>
    <row xmlns:x14ac="http://schemas.microsoft.com/office/spreadsheetml/2009/9/ac" r="449" s="3" customFormat="true" x14ac:dyDescent="0.25">
      <c r="A449" s="375"/>
      <c r="B449" s="119"/>
      <c r="L449" s="119"/>
      <c r="V449" s="119"/>
      <c r="AF449" s="119"/>
      <c r="AP449" s="119"/>
      <c r="AZ449" s="119"/>
      <c r="BA449" s="119"/>
      <c r="BJ449" s="119"/>
      <c r="BT449" s="119"/>
      <c r="CD449" s="119"/>
      <c r="CN449" s="119"/>
      <c r="CX449" s="119"/>
      <c r="DH449" s="119"/>
      <c r="DR449" s="119"/>
      <c r="EB449" s="119"/>
      <c r="EL449" s="119"/>
      <c r="EV449" s="119"/>
      <c r="FF449" s="119"/>
      <c r="FP449" s="119"/>
      <c r="FZ449" s="119"/>
      <c r="GJ449" s="119"/>
      <c r="GT449" s="119"/>
      <c r="HD449" s="119"/>
      <c r="HN449" s="119"/>
      <c r="HX449" s="119"/>
    </row>
    <row xmlns:x14ac="http://schemas.microsoft.com/office/spreadsheetml/2009/9/ac" r="450" s="3" customFormat="true" x14ac:dyDescent="0.25">
      <c r="A450" s="375"/>
      <c r="B450" s="119"/>
      <c r="L450" s="119"/>
      <c r="V450" s="119"/>
      <c r="AF450" s="119"/>
      <c r="AP450" s="119"/>
      <c r="AZ450" s="119"/>
      <c r="BA450" s="119"/>
      <c r="BJ450" s="119"/>
      <c r="BT450" s="119"/>
      <c r="CD450" s="119"/>
      <c r="CN450" s="119"/>
      <c r="CX450" s="119"/>
      <c r="DH450" s="119"/>
      <c r="DR450" s="119"/>
      <c r="EB450" s="119"/>
      <c r="EL450" s="119"/>
      <c r="EV450" s="119"/>
      <c r="FF450" s="119"/>
      <c r="FP450" s="119"/>
      <c r="FZ450" s="119"/>
      <c r="GJ450" s="119"/>
      <c r="GT450" s="119"/>
      <c r="HD450" s="119"/>
      <c r="HN450" s="119"/>
      <c r="HX450" s="119"/>
    </row>
    <row xmlns:x14ac="http://schemas.microsoft.com/office/spreadsheetml/2009/9/ac" r="451" s="3" customFormat="true" x14ac:dyDescent="0.25">
      <c r="A451" s="375"/>
      <c r="B451" s="119"/>
      <c r="L451" s="119"/>
      <c r="V451" s="119"/>
      <c r="AF451" s="119"/>
      <c r="AP451" s="119"/>
      <c r="AZ451" s="119"/>
      <c r="BA451" s="119"/>
      <c r="BJ451" s="119"/>
      <c r="BT451" s="119"/>
      <c r="CD451" s="119"/>
      <c r="CN451" s="119"/>
      <c r="CX451" s="119"/>
      <c r="DH451" s="119"/>
      <c r="DR451" s="119"/>
      <c r="EB451" s="119"/>
      <c r="EL451" s="119"/>
      <c r="EV451" s="119"/>
      <c r="FF451" s="119"/>
      <c r="FP451" s="119"/>
      <c r="FZ451" s="119"/>
      <c r="GJ451" s="119"/>
      <c r="GT451" s="119"/>
      <c r="HD451" s="119"/>
      <c r="HN451" s="119"/>
      <c r="HX451" s="119"/>
    </row>
    <row xmlns:x14ac="http://schemas.microsoft.com/office/spreadsheetml/2009/9/ac" r="452" s="3" customFormat="true" x14ac:dyDescent="0.25">
      <c r="A452" s="375"/>
      <c r="B452" s="119"/>
      <c r="L452" s="119"/>
      <c r="V452" s="119"/>
      <c r="AF452" s="119"/>
      <c r="AP452" s="119"/>
      <c r="AZ452" s="119"/>
      <c r="BA452" s="119"/>
      <c r="BJ452" s="119"/>
      <c r="BT452" s="119"/>
      <c r="CD452" s="119"/>
      <c r="CN452" s="119"/>
      <c r="CX452" s="119"/>
      <c r="DH452" s="119"/>
      <c r="DR452" s="119"/>
      <c r="EB452" s="119"/>
      <c r="EL452" s="119"/>
      <c r="EV452" s="119"/>
      <c r="FF452" s="119"/>
      <c r="FP452" s="119"/>
      <c r="FZ452" s="119"/>
      <c r="GJ452" s="119"/>
      <c r="GT452" s="119"/>
      <c r="HD452" s="119"/>
      <c r="HN452" s="119"/>
      <c r="HX452" s="119"/>
    </row>
    <row xmlns:x14ac="http://schemas.microsoft.com/office/spreadsheetml/2009/9/ac" r="453" s="3" customFormat="true" x14ac:dyDescent="0.25">
      <c r="A453" s="375"/>
      <c r="B453" s="119"/>
      <c r="L453" s="119"/>
      <c r="V453" s="119"/>
      <c r="AF453" s="119"/>
      <c r="AP453" s="119"/>
      <c r="AZ453" s="119"/>
      <c r="BA453" s="119"/>
      <c r="BJ453" s="119"/>
      <c r="BT453" s="119"/>
      <c r="CD453" s="119"/>
      <c r="CN453" s="119"/>
      <c r="CX453" s="119"/>
      <c r="DH453" s="119"/>
      <c r="DR453" s="119"/>
      <c r="EB453" s="119"/>
      <c r="EL453" s="119"/>
      <c r="EV453" s="119"/>
      <c r="FF453" s="119"/>
      <c r="FP453" s="119"/>
      <c r="FZ453" s="119"/>
      <c r="GJ453" s="119"/>
      <c r="GT453" s="119"/>
      <c r="HD453" s="119"/>
      <c r="HN453" s="119"/>
      <c r="HX453" s="119"/>
    </row>
    <row xmlns:x14ac="http://schemas.microsoft.com/office/spreadsheetml/2009/9/ac" r="454" s="3" customFormat="true" x14ac:dyDescent="0.25">
      <c r="A454" s="375"/>
      <c r="B454" s="119"/>
      <c r="L454" s="119"/>
      <c r="V454" s="119"/>
      <c r="AF454" s="119"/>
      <c r="AP454" s="119"/>
      <c r="AZ454" s="119"/>
      <c r="BA454" s="119"/>
      <c r="BJ454" s="119"/>
      <c r="BT454" s="119"/>
      <c r="CD454" s="119"/>
      <c r="CN454" s="119"/>
      <c r="CX454" s="119"/>
      <c r="DH454" s="119"/>
      <c r="DR454" s="119"/>
      <c r="EB454" s="119"/>
      <c r="EL454" s="119"/>
      <c r="EV454" s="119"/>
      <c r="FF454" s="119"/>
      <c r="FP454" s="119"/>
      <c r="FZ454" s="119"/>
      <c r="GJ454" s="119"/>
      <c r="GT454" s="119"/>
      <c r="HD454" s="119"/>
      <c r="HN454" s="119"/>
      <c r="HX454" s="119"/>
    </row>
    <row xmlns:x14ac="http://schemas.microsoft.com/office/spreadsheetml/2009/9/ac" r="455" s="3" customFormat="true" x14ac:dyDescent="0.25">
      <c r="A455" s="375"/>
      <c r="B455" s="119"/>
      <c r="L455" s="119"/>
      <c r="V455" s="119"/>
      <c r="AF455" s="119"/>
      <c r="AP455" s="119"/>
      <c r="AZ455" s="119"/>
      <c r="BA455" s="119"/>
      <c r="BJ455" s="119"/>
      <c r="BT455" s="119"/>
      <c r="CD455" s="119"/>
      <c r="CN455" s="119"/>
      <c r="CX455" s="119"/>
      <c r="DH455" s="119"/>
      <c r="DR455" s="119"/>
      <c r="EB455" s="119"/>
      <c r="EL455" s="119"/>
      <c r="EV455" s="119"/>
      <c r="FF455" s="119"/>
      <c r="FP455" s="119"/>
      <c r="FZ455" s="119"/>
      <c r="GJ455" s="119"/>
      <c r="GT455" s="119"/>
      <c r="HD455" s="119"/>
      <c r="HN455" s="119"/>
      <c r="HX455" s="119"/>
    </row>
    <row xmlns:x14ac="http://schemas.microsoft.com/office/spreadsheetml/2009/9/ac" r="456" s="3" customFormat="true" x14ac:dyDescent="0.25">
      <c r="A456" s="375"/>
      <c r="B456" s="119"/>
      <c r="L456" s="119"/>
      <c r="V456" s="119"/>
      <c r="AF456" s="119"/>
      <c r="AP456" s="119"/>
      <c r="AZ456" s="119"/>
      <c r="BA456" s="119"/>
      <c r="BJ456" s="119"/>
      <c r="BT456" s="119"/>
      <c r="CD456" s="119"/>
      <c r="CN456" s="119"/>
      <c r="CX456" s="119"/>
      <c r="DH456" s="119"/>
      <c r="DR456" s="119"/>
      <c r="EB456" s="119"/>
      <c r="EL456" s="119"/>
      <c r="EV456" s="119"/>
      <c r="FF456" s="119"/>
      <c r="FP456" s="119"/>
      <c r="FZ456" s="119"/>
      <c r="GJ456" s="119"/>
      <c r="GT456" s="119"/>
      <c r="HD456" s="119"/>
      <c r="HN456" s="119"/>
      <c r="HX456" s="119"/>
    </row>
    <row xmlns:x14ac="http://schemas.microsoft.com/office/spreadsheetml/2009/9/ac" r="457" s="3" customFormat="true" x14ac:dyDescent="0.25">
      <c r="A457" s="375"/>
      <c r="B457" s="119"/>
      <c r="L457" s="119"/>
      <c r="V457" s="119"/>
      <c r="AF457" s="119"/>
      <c r="AP457" s="119"/>
      <c r="AZ457" s="119"/>
      <c r="BA457" s="119"/>
      <c r="BJ457" s="119"/>
      <c r="BT457" s="119"/>
      <c r="CD457" s="119"/>
      <c r="CN457" s="119"/>
      <c r="CX457" s="119"/>
      <c r="DH457" s="119"/>
      <c r="DR457" s="119"/>
      <c r="EB457" s="119"/>
      <c r="EL457" s="119"/>
      <c r="EV457" s="119"/>
      <c r="FF457" s="119"/>
      <c r="FP457" s="119"/>
      <c r="FZ457" s="119"/>
      <c r="GJ457" s="119"/>
      <c r="GT457" s="119"/>
      <c r="HD457" s="119"/>
      <c r="HN457" s="119"/>
      <c r="HX457" s="119"/>
    </row>
    <row xmlns:x14ac="http://schemas.microsoft.com/office/spreadsheetml/2009/9/ac" r="458" s="3" customFormat="true" x14ac:dyDescent="0.25">
      <c r="A458" s="375"/>
      <c r="B458" s="119"/>
      <c r="L458" s="119"/>
      <c r="V458" s="119"/>
      <c r="AF458" s="119"/>
      <c r="AP458" s="119"/>
      <c r="AZ458" s="119"/>
      <c r="BA458" s="119"/>
      <c r="BJ458" s="119"/>
      <c r="BT458" s="119"/>
      <c r="CD458" s="119"/>
      <c r="CN458" s="119"/>
      <c r="CX458" s="119"/>
      <c r="DH458" s="119"/>
      <c r="DR458" s="119"/>
      <c r="EB458" s="119"/>
      <c r="EL458" s="119"/>
      <c r="EV458" s="119"/>
      <c r="FF458" s="119"/>
      <c r="FP458" s="119"/>
      <c r="FZ458" s="119"/>
      <c r="GJ458" s="119"/>
      <c r="GT458" s="119"/>
      <c r="HD458" s="119"/>
      <c r="HN458" s="119"/>
      <c r="HX458" s="119"/>
    </row>
    <row xmlns:x14ac="http://schemas.microsoft.com/office/spreadsheetml/2009/9/ac" r="459" s="3" customFormat="true" x14ac:dyDescent="0.25">
      <c r="A459" s="375"/>
      <c r="B459" s="119"/>
      <c r="L459" s="119"/>
      <c r="V459" s="119"/>
      <c r="AF459" s="119"/>
      <c r="AP459" s="119"/>
      <c r="AZ459" s="119"/>
      <c r="BA459" s="119"/>
      <c r="BJ459" s="119"/>
      <c r="BT459" s="119"/>
      <c r="CD459" s="119"/>
      <c r="CN459" s="119"/>
      <c r="CX459" s="119"/>
      <c r="DH459" s="119"/>
      <c r="DR459" s="119"/>
      <c r="EB459" s="119"/>
      <c r="EL459" s="119"/>
      <c r="EV459" s="119"/>
      <c r="FF459" s="119"/>
      <c r="FP459" s="119"/>
      <c r="FZ459" s="119"/>
      <c r="GJ459" s="119"/>
      <c r="GT459" s="119"/>
      <c r="HD459" s="119"/>
      <c r="HN459" s="119"/>
      <c r="HX459" s="119"/>
    </row>
    <row xmlns:x14ac="http://schemas.microsoft.com/office/spreadsheetml/2009/9/ac" r="460" s="3" customFormat="true" x14ac:dyDescent="0.25">
      <c r="A460" s="375"/>
      <c r="B460" s="119"/>
      <c r="L460" s="119"/>
      <c r="V460" s="119"/>
      <c r="AF460" s="119"/>
      <c r="AP460" s="119"/>
      <c r="AZ460" s="119"/>
      <c r="BA460" s="119"/>
      <c r="BJ460" s="119"/>
      <c r="BT460" s="119"/>
      <c r="CD460" s="119"/>
      <c r="CN460" s="119"/>
      <c r="CX460" s="119"/>
      <c r="DH460" s="119"/>
      <c r="DR460" s="119"/>
      <c r="EB460" s="119"/>
      <c r="EL460" s="119"/>
      <c r="EV460" s="119"/>
      <c r="FF460" s="119"/>
      <c r="FP460" s="119"/>
      <c r="FZ460" s="119"/>
      <c r="GJ460" s="119"/>
      <c r="GT460" s="119"/>
      <c r="HD460" s="119"/>
      <c r="HN460" s="119"/>
      <c r="HX460" s="119"/>
    </row>
    <row xmlns:x14ac="http://schemas.microsoft.com/office/spreadsheetml/2009/9/ac" r="461" s="3" customFormat="true" x14ac:dyDescent="0.25">
      <c r="A461" s="375"/>
      <c r="B461" s="119"/>
      <c r="L461" s="119"/>
      <c r="V461" s="119"/>
      <c r="AF461" s="119"/>
      <c r="AP461" s="119"/>
      <c r="AZ461" s="119"/>
      <c r="BA461" s="119"/>
      <c r="BJ461" s="119"/>
      <c r="BT461" s="119"/>
      <c r="CD461" s="119"/>
      <c r="CN461" s="119"/>
      <c r="CX461" s="119"/>
      <c r="DH461" s="119"/>
      <c r="DR461" s="119"/>
      <c r="EB461" s="119"/>
      <c r="EL461" s="119"/>
      <c r="EV461" s="119"/>
      <c r="FF461" s="119"/>
      <c r="FP461" s="119"/>
      <c r="FZ461" s="119"/>
      <c r="GJ461" s="119"/>
      <c r="GT461" s="119"/>
      <c r="HD461" s="119"/>
      <c r="HN461" s="119"/>
      <c r="HX461" s="119"/>
    </row>
    <row xmlns:x14ac="http://schemas.microsoft.com/office/spreadsheetml/2009/9/ac" r="462" s="3" customFormat="true" x14ac:dyDescent="0.25">
      <c r="A462" s="375"/>
      <c r="B462" s="119"/>
      <c r="L462" s="119"/>
      <c r="V462" s="119"/>
      <c r="AF462" s="119"/>
      <c r="AP462" s="119"/>
      <c r="AZ462" s="119"/>
      <c r="BA462" s="119"/>
      <c r="BJ462" s="119"/>
      <c r="BT462" s="119"/>
      <c r="CD462" s="119"/>
      <c r="CN462" s="119"/>
      <c r="CX462" s="119"/>
      <c r="DH462" s="119"/>
      <c r="DR462" s="119"/>
      <c r="EB462" s="119"/>
      <c r="EL462" s="119"/>
      <c r="EV462" s="119"/>
      <c r="FF462" s="119"/>
      <c r="FP462" s="119"/>
      <c r="FZ462" s="119"/>
      <c r="GJ462" s="119"/>
      <c r="GT462" s="119"/>
      <c r="HD462" s="119"/>
      <c r="HN462" s="119"/>
      <c r="HX462" s="119"/>
    </row>
    <row xmlns:x14ac="http://schemas.microsoft.com/office/spreadsheetml/2009/9/ac" r="463" s="3" customFormat="true" x14ac:dyDescent="0.25">
      <c r="A463" s="375"/>
      <c r="B463" s="119"/>
      <c r="L463" s="119"/>
      <c r="V463" s="119"/>
      <c r="AF463" s="119"/>
      <c r="AP463" s="119"/>
      <c r="AZ463" s="119"/>
      <c r="BA463" s="119"/>
      <c r="BJ463" s="119"/>
      <c r="BT463" s="119"/>
      <c r="CD463" s="119"/>
      <c r="CN463" s="119"/>
      <c r="CX463" s="119"/>
      <c r="DH463" s="119"/>
      <c r="DR463" s="119"/>
      <c r="EB463" s="119"/>
      <c r="EL463" s="119"/>
      <c r="EV463" s="119"/>
      <c r="FF463" s="119"/>
      <c r="FP463" s="119"/>
      <c r="FZ463" s="119"/>
      <c r="GJ463" s="119"/>
      <c r="GT463" s="119"/>
      <c r="HD463" s="119"/>
      <c r="HN463" s="119"/>
      <c r="HX463" s="119"/>
    </row>
    <row xmlns:x14ac="http://schemas.microsoft.com/office/spreadsheetml/2009/9/ac" r="464" s="3" customFormat="true" x14ac:dyDescent="0.25">
      <c r="A464" s="375"/>
      <c r="B464" s="119"/>
      <c r="L464" s="119"/>
      <c r="V464" s="119"/>
      <c r="AF464" s="119"/>
      <c r="AP464" s="119"/>
      <c r="AZ464" s="119"/>
      <c r="BA464" s="119"/>
      <c r="BJ464" s="119"/>
      <c r="BT464" s="119"/>
      <c r="CD464" s="119"/>
      <c r="CN464" s="119"/>
      <c r="CX464" s="119"/>
      <c r="DH464" s="119"/>
      <c r="DR464" s="119"/>
      <c r="EB464" s="119"/>
      <c r="EL464" s="119"/>
      <c r="EV464" s="119"/>
      <c r="FF464" s="119"/>
      <c r="FP464" s="119"/>
      <c r="FZ464" s="119"/>
      <c r="GJ464" s="119"/>
      <c r="GT464" s="119"/>
      <c r="HD464" s="119"/>
      <c r="HN464" s="119"/>
      <c r="HX464" s="119"/>
    </row>
    <row xmlns:x14ac="http://schemas.microsoft.com/office/spreadsheetml/2009/9/ac" r="465" s="3" customFormat="true" x14ac:dyDescent="0.25">
      <c r="A465" s="375"/>
      <c r="B465" s="119"/>
      <c r="L465" s="119"/>
      <c r="V465" s="119"/>
      <c r="AF465" s="119"/>
      <c r="AP465" s="119"/>
      <c r="AZ465" s="119"/>
      <c r="BA465" s="119"/>
      <c r="BJ465" s="119"/>
      <c r="BT465" s="119"/>
      <c r="CD465" s="119"/>
      <c r="CN465" s="119"/>
      <c r="CX465" s="119"/>
      <c r="DH465" s="119"/>
      <c r="DR465" s="119"/>
      <c r="EB465" s="119"/>
      <c r="EL465" s="119"/>
      <c r="EV465" s="119"/>
      <c r="FF465" s="119"/>
      <c r="FP465" s="119"/>
      <c r="FZ465" s="119"/>
      <c r="GJ465" s="119"/>
      <c r="GT465" s="119"/>
      <c r="HD465" s="119"/>
      <c r="HN465" s="119"/>
      <c r="HX465" s="119"/>
    </row>
    <row xmlns:x14ac="http://schemas.microsoft.com/office/spreadsheetml/2009/9/ac" r="466" s="3" customFormat="true" x14ac:dyDescent="0.25">
      <c r="A466" s="375"/>
      <c r="B466" s="119"/>
      <c r="L466" s="119"/>
      <c r="V466" s="119"/>
      <c r="AF466" s="119"/>
      <c r="AP466" s="119"/>
      <c r="AZ466" s="119"/>
      <c r="BA466" s="119"/>
      <c r="BJ466" s="119"/>
      <c r="BT466" s="119"/>
      <c r="CD466" s="119"/>
      <c r="CN466" s="119"/>
      <c r="CX466" s="119"/>
      <c r="DH466" s="119"/>
      <c r="DR466" s="119"/>
      <c r="EB466" s="119"/>
      <c r="EL466" s="119"/>
      <c r="EV466" s="119"/>
      <c r="FF466" s="119"/>
      <c r="FP466" s="119"/>
      <c r="FZ466" s="119"/>
      <c r="GJ466" s="119"/>
      <c r="GT466" s="119"/>
      <c r="HD466" s="119"/>
      <c r="HN466" s="119"/>
      <c r="HX466" s="119"/>
    </row>
    <row xmlns:x14ac="http://schemas.microsoft.com/office/spreadsheetml/2009/9/ac" r="467" s="3" customFormat="true" x14ac:dyDescent="0.25">
      <c r="A467" s="375"/>
      <c r="B467" s="119"/>
      <c r="L467" s="119"/>
      <c r="V467" s="119"/>
      <c r="AF467" s="119"/>
      <c r="AP467" s="119"/>
      <c r="AZ467" s="119"/>
      <c r="BA467" s="119"/>
      <c r="BJ467" s="119"/>
      <c r="BT467" s="119"/>
      <c r="CD467" s="119"/>
      <c r="CN467" s="119"/>
      <c r="CX467" s="119"/>
      <c r="DH467" s="119"/>
      <c r="DR467" s="119"/>
      <c r="EB467" s="119"/>
      <c r="EL467" s="119"/>
      <c r="EV467" s="119"/>
      <c r="FF467" s="119"/>
      <c r="FP467" s="119"/>
      <c r="FZ467" s="119"/>
      <c r="GJ467" s="119"/>
      <c r="GT467" s="119"/>
      <c r="HD467" s="119"/>
      <c r="HN467" s="119"/>
      <c r="HX467" s="119"/>
    </row>
    <row xmlns:x14ac="http://schemas.microsoft.com/office/spreadsheetml/2009/9/ac" r="468" s="3" customFormat="true" x14ac:dyDescent="0.25">
      <c r="A468" s="375"/>
      <c r="B468" s="119"/>
      <c r="L468" s="119"/>
      <c r="V468" s="119"/>
      <c r="AF468" s="119"/>
      <c r="AP468" s="119"/>
      <c r="AZ468" s="119"/>
      <c r="BA468" s="119"/>
      <c r="BJ468" s="119"/>
      <c r="BT468" s="119"/>
      <c r="CD468" s="119"/>
      <c r="CN468" s="119"/>
      <c r="CX468" s="119"/>
      <c r="DH468" s="119"/>
      <c r="DR468" s="119"/>
      <c r="EB468" s="119"/>
      <c r="EL468" s="119"/>
      <c r="EV468" s="119"/>
      <c r="FF468" s="119"/>
      <c r="FP468" s="119"/>
      <c r="FZ468" s="119"/>
      <c r="GJ468" s="119"/>
      <c r="GT468" s="119"/>
      <c r="HD468" s="119"/>
      <c r="HN468" s="119"/>
      <c r="HX468" s="119"/>
    </row>
    <row xmlns:x14ac="http://schemas.microsoft.com/office/spreadsheetml/2009/9/ac" r="469" s="3" customFormat="true" x14ac:dyDescent="0.25">
      <c r="A469" s="375"/>
      <c r="B469" s="119"/>
      <c r="L469" s="119"/>
      <c r="V469" s="119"/>
      <c r="AF469" s="119"/>
      <c r="AP469" s="119"/>
      <c r="AZ469" s="119"/>
      <c r="BA469" s="119"/>
      <c r="BJ469" s="119"/>
      <c r="BT469" s="119"/>
      <c r="CD469" s="119"/>
      <c r="CN469" s="119"/>
      <c r="CX469" s="119"/>
      <c r="DH469" s="119"/>
      <c r="DR469" s="119"/>
      <c r="EB469" s="119"/>
      <c r="EL469" s="119"/>
      <c r="EV469" s="119"/>
      <c r="FF469" s="119"/>
      <c r="FP469" s="119"/>
      <c r="FZ469" s="119"/>
      <c r="GJ469" s="119"/>
      <c r="GT469" s="119"/>
      <c r="HD469" s="119"/>
      <c r="HN469" s="119"/>
      <c r="HX469" s="119"/>
    </row>
    <row xmlns:x14ac="http://schemas.microsoft.com/office/spreadsheetml/2009/9/ac" r="470" s="3" customFormat="true" x14ac:dyDescent="0.25">
      <c r="A470" s="375"/>
      <c r="B470" s="119"/>
      <c r="L470" s="119"/>
      <c r="V470" s="119"/>
      <c r="AF470" s="119"/>
      <c r="AP470" s="119"/>
      <c r="AZ470" s="119"/>
      <c r="BA470" s="119"/>
      <c r="BJ470" s="119"/>
      <c r="BT470" s="119"/>
      <c r="CD470" s="119"/>
      <c r="CN470" s="119"/>
      <c r="CX470" s="119"/>
      <c r="DH470" s="119"/>
      <c r="DR470" s="119"/>
      <c r="EB470" s="119"/>
      <c r="EL470" s="119"/>
      <c r="EV470" s="119"/>
      <c r="FF470" s="119"/>
      <c r="FP470" s="119"/>
      <c r="FZ470" s="119"/>
      <c r="GJ470" s="119"/>
      <c r="GT470" s="119"/>
      <c r="HD470" s="119"/>
      <c r="HN470" s="119"/>
      <c r="HX470" s="119"/>
    </row>
    <row xmlns:x14ac="http://schemas.microsoft.com/office/spreadsheetml/2009/9/ac" r="471" s="3" customFormat="true" x14ac:dyDescent="0.25">
      <c r="A471" s="375"/>
      <c r="B471" s="119"/>
      <c r="L471" s="119"/>
      <c r="V471" s="119"/>
      <c r="AF471" s="119"/>
      <c r="AP471" s="119"/>
      <c r="AZ471" s="119"/>
      <c r="BA471" s="119"/>
      <c r="BJ471" s="119"/>
      <c r="BT471" s="119"/>
      <c r="CD471" s="119"/>
      <c r="CN471" s="119"/>
      <c r="CX471" s="119"/>
      <c r="DH471" s="119"/>
      <c r="DR471" s="119"/>
      <c r="EB471" s="119"/>
      <c r="EL471" s="119"/>
      <c r="EV471" s="119"/>
      <c r="FF471" s="119"/>
      <c r="FP471" s="119"/>
      <c r="FZ471" s="119"/>
      <c r="GJ471" s="119"/>
      <c r="GT471" s="119"/>
      <c r="HD471" s="119"/>
      <c r="HN471" s="119"/>
      <c r="HX471" s="119"/>
    </row>
    <row xmlns:x14ac="http://schemas.microsoft.com/office/spreadsheetml/2009/9/ac" r="472" s="3" customFormat="true" x14ac:dyDescent="0.25">
      <c r="A472" s="375"/>
      <c r="B472" s="119"/>
      <c r="L472" s="119"/>
      <c r="V472" s="119"/>
      <c r="AF472" s="119"/>
      <c r="AP472" s="119"/>
      <c r="AZ472" s="119"/>
      <c r="BA472" s="119"/>
      <c r="BJ472" s="119"/>
      <c r="BT472" s="119"/>
      <c r="CD472" s="119"/>
      <c r="CN472" s="119"/>
      <c r="CX472" s="119"/>
      <c r="DH472" s="119"/>
      <c r="DR472" s="119"/>
      <c r="EB472" s="119"/>
      <c r="EL472" s="119"/>
      <c r="EV472" s="119"/>
      <c r="FF472" s="119"/>
      <c r="FP472" s="119"/>
      <c r="FZ472" s="119"/>
      <c r="GJ472" s="119"/>
      <c r="GT472" s="119"/>
      <c r="HD472" s="119"/>
      <c r="HN472" s="119"/>
      <c r="HX472" s="119"/>
    </row>
    <row xmlns:x14ac="http://schemas.microsoft.com/office/spreadsheetml/2009/9/ac" r="473" s="3" customFormat="true" x14ac:dyDescent="0.25">
      <c r="A473" s="375"/>
      <c r="B473" s="119"/>
      <c r="L473" s="119"/>
      <c r="V473" s="119"/>
      <c r="AF473" s="119"/>
      <c r="AP473" s="119"/>
      <c r="AZ473" s="119"/>
      <c r="BA473" s="119"/>
      <c r="BJ473" s="119"/>
      <c r="BT473" s="119"/>
      <c r="CD473" s="119"/>
      <c r="CN473" s="119"/>
      <c r="CX473" s="119"/>
      <c r="DH473" s="119"/>
      <c r="DR473" s="119"/>
      <c r="EB473" s="119"/>
      <c r="EL473" s="119"/>
      <c r="EV473" s="119"/>
      <c r="FF473" s="119"/>
      <c r="FP473" s="119"/>
      <c r="FZ473" s="119"/>
      <c r="GJ473" s="119"/>
      <c r="GT473" s="119"/>
      <c r="HD473" s="119"/>
      <c r="HN473" s="119"/>
      <c r="HX473" s="119"/>
    </row>
    <row xmlns:x14ac="http://schemas.microsoft.com/office/spreadsheetml/2009/9/ac" r="474" s="3" customFormat="true" x14ac:dyDescent="0.25">
      <c r="A474" s="375"/>
      <c r="B474" s="119"/>
      <c r="L474" s="119"/>
      <c r="V474" s="119"/>
      <c r="AF474" s="119"/>
      <c r="AP474" s="119"/>
      <c r="AZ474" s="119"/>
      <c r="BA474" s="119"/>
      <c r="BJ474" s="119"/>
      <c r="BT474" s="119"/>
      <c r="CD474" s="119"/>
      <c r="CN474" s="119"/>
      <c r="CX474" s="119"/>
      <c r="DH474" s="119"/>
      <c r="DR474" s="119"/>
      <c r="EB474" s="119"/>
      <c r="EL474" s="119"/>
      <c r="EV474" s="119"/>
      <c r="FF474" s="119"/>
      <c r="FP474" s="119"/>
      <c r="FZ474" s="119"/>
      <c r="GJ474" s="119"/>
      <c r="GT474" s="119"/>
      <c r="HD474" s="119"/>
      <c r="HN474" s="119"/>
      <c r="HX474" s="119"/>
    </row>
    <row xmlns:x14ac="http://schemas.microsoft.com/office/spreadsheetml/2009/9/ac" r="475" s="3" customFormat="true" x14ac:dyDescent="0.25">
      <c r="A475" s="375"/>
      <c r="B475" s="119"/>
      <c r="L475" s="119"/>
      <c r="V475" s="119"/>
      <c r="AF475" s="119"/>
      <c r="AP475" s="119"/>
      <c r="AZ475" s="119"/>
      <c r="BA475" s="119"/>
      <c r="BJ475" s="119"/>
      <c r="BT475" s="119"/>
      <c r="CD475" s="119"/>
      <c r="CN475" s="119"/>
      <c r="CX475" s="119"/>
      <c r="DH475" s="119"/>
      <c r="DR475" s="119"/>
      <c r="EB475" s="119"/>
      <c r="EL475" s="119"/>
      <c r="EV475" s="119"/>
      <c r="FF475" s="119"/>
      <c r="FP475" s="119"/>
      <c r="FZ475" s="119"/>
      <c r="GJ475" s="119"/>
      <c r="GT475" s="119"/>
      <c r="HD475" s="119"/>
      <c r="HN475" s="119"/>
      <c r="HX475" s="119"/>
    </row>
    <row xmlns:x14ac="http://schemas.microsoft.com/office/spreadsheetml/2009/9/ac" r="476" s="3" customFormat="true" x14ac:dyDescent="0.25">
      <c r="A476" s="375"/>
      <c r="B476" s="119"/>
      <c r="L476" s="119"/>
      <c r="V476" s="119"/>
      <c r="AF476" s="119"/>
      <c r="AP476" s="119"/>
      <c r="AZ476" s="119"/>
      <c r="BA476" s="119"/>
      <c r="BJ476" s="119"/>
      <c r="BT476" s="119"/>
      <c r="CD476" s="119"/>
      <c r="CN476" s="119"/>
      <c r="CX476" s="119"/>
      <c r="DH476" s="119"/>
      <c r="DR476" s="119"/>
      <c r="EB476" s="119"/>
      <c r="EL476" s="119"/>
      <c r="EV476" s="119"/>
      <c r="FF476" s="119"/>
      <c r="FP476" s="119"/>
      <c r="FZ476" s="119"/>
      <c r="GJ476" s="119"/>
      <c r="GT476" s="119"/>
      <c r="HD476" s="119"/>
      <c r="HN476" s="119"/>
      <c r="HX476" s="119"/>
    </row>
    <row xmlns:x14ac="http://schemas.microsoft.com/office/spreadsheetml/2009/9/ac" r="477" s="3" customFormat="true" x14ac:dyDescent="0.25">
      <c r="A477" s="375"/>
      <c r="B477" s="119"/>
      <c r="L477" s="119"/>
      <c r="V477" s="119"/>
      <c r="AF477" s="119"/>
      <c r="AP477" s="119"/>
      <c r="AZ477" s="119"/>
      <c r="BA477" s="119"/>
      <c r="BJ477" s="119"/>
      <c r="BT477" s="119"/>
      <c r="CD477" s="119"/>
      <c r="CN477" s="119"/>
      <c r="CX477" s="119"/>
      <c r="DH477" s="119"/>
      <c r="DR477" s="119"/>
      <c r="EB477" s="119"/>
      <c r="EL477" s="119"/>
      <c r="EV477" s="119"/>
      <c r="FF477" s="119"/>
      <c r="FP477" s="119"/>
      <c r="FZ477" s="119"/>
      <c r="GJ477" s="119"/>
      <c r="GT477" s="119"/>
      <c r="HD477" s="119"/>
      <c r="HN477" s="119"/>
      <c r="HX477" s="119"/>
    </row>
    <row xmlns:x14ac="http://schemas.microsoft.com/office/spreadsheetml/2009/9/ac" r="478" s="3" customFormat="true" x14ac:dyDescent="0.25">
      <c r="A478" s="375"/>
      <c r="B478" s="119"/>
      <c r="L478" s="119"/>
      <c r="V478" s="119"/>
      <c r="AF478" s="119"/>
      <c r="AP478" s="119"/>
      <c r="AZ478" s="119"/>
      <c r="BA478" s="119"/>
      <c r="BJ478" s="119"/>
      <c r="BT478" s="119"/>
      <c r="CD478" s="119"/>
      <c r="CN478" s="119"/>
      <c r="CX478" s="119"/>
      <c r="DH478" s="119"/>
      <c r="DR478" s="119"/>
      <c r="EB478" s="119"/>
      <c r="EL478" s="119"/>
      <c r="EV478" s="119"/>
      <c r="FF478" s="119"/>
      <c r="FP478" s="119"/>
      <c r="FZ478" s="119"/>
      <c r="GJ478" s="119"/>
      <c r="GT478" s="119"/>
      <c r="HD478" s="119"/>
      <c r="HN478" s="119"/>
      <c r="HX478" s="119"/>
    </row>
    <row xmlns:x14ac="http://schemas.microsoft.com/office/spreadsheetml/2009/9/ac" r="479" s="3" customFormat="true" x14ac:dyDescent="0.25">
      <c r="A479" s="375"/>
      <c r="B479" s="119"/>
      <c r="L479" s="119"/>
      <c r="V479" s="119"/>
      <c r="AF479" s="119"/>
      <c r="AP479" s="119"/>
      <c r="AZ479" s="119"/>
      <c r="BA479" s="119"/>
      <c r="BJ479" s="119"/>
      <c r="BT479" s="119"/>
      <c r="CD479" s="119"/>
      <c r="CN479" s="119"/>
      <c r="CX479" s="119"/>
      <c r="DH479" s="119"/>
      <c r="DR479" s="119"/>
      <c r="EB479" s="119"/>
      <c r="EL479" s="119"/>
      <c r="EV479" s="119"/>
      <c r="FF479" s="119"/>
      <c r="FP479" s="119"/>
      <c r="FZ479" s="119"/>
      <c r="GJ479" s="119"/>
      <c r="GT479" s="119"/>
      <c r="HD479" s="119"/>
      <c r="HN479" s="119"/>
      <c r="HX479" s="119"/>
    </row>
    <row xmlns:x14ac="http://schemas.microsoft.com/office/spreadsheetml/2009/9/ac" r="480" s="3" customFormat="true" x14ac:dyDescent="0.25">
      <c r="A480" s="375"/>
      <c r="B480" s="119"/>
      <c r="L480" s="119"/>
      <c r="V480" s="119"/>
      <c r="AF480" s="119"/>
      <c r="AP480" s="119"/>
      <c r="AZ480" s="119"/>
      <c r="BA480" s="119"/>
      <c r="BJ480" s="119"/>
      <c r="BT480" s="119"/>
      <c r="CD480" s="119"/>
      <c r="CN480" s="119"/>
      <c r="CX480" s="119"/>
      <c r="DH480" s="119"/>
      <c r="DR480" s="119"/>
      <c r="EB480" s="119"/>
      <c r="EL480" s="119"/>
      <c r="EV480" s="119"/>
      <c r="FF480" s="119"/>
      <c r="FP480" s="119"/>
      <c r="FZ480" s="119"/>
      <c r="GJ480" s="119"/>
      <c r="GT480" s="119"/>
      <c r="HD480" s="119"/>
      <c r="HN480" s="119"/>
      <c r="HX480" s="119"/>
    </row>
    <row xmlns:x14ac="http://schemas.microsoft.com/office/spreadsheetml/2009/9/ac" r="481" s="3" customFormat="true" x14ac:dyDescent="0.25">
      <c r="A481" s="375"/>
      <c r="B481" s="119"/>
      <c r="L481" s="119"/>
      <c r="V481" s="119"/>
      <c r="AF481" s="119"/>
      <c r="AP481" s="119"/>
      <c r="AZ481" s="119"/>
      <c r="BA481" s="119"/>
      <c r="BJ481" s="119"/>
      <c r="BT481" s="119"/>
      <c r="CD481" s="119"/>
      <c r="CN481" s="119"/>
      <c r="CX481" s="119"/>
      <c r="DH481" s="119"/>
      <c r="DR481" s="119"/>
      <c r="EB481" s="119"/>
      <c r="EL481" s="119"/>
      <c r="EV481" s="119"/>
      <c r="FF481" s="119"/>
      <c r="FP481" s="119"/>
      <c r="FZ481" s="119"/>
      <c r="GJ481" s="119"/>
      <c r="GT481" s="119"/>
      <c r="HD481" s="119"/>
      <c r="HN481" s="119"/>
      <c r="HX481" s="119"/>
    </row>
    <row xmlns:x14ac="http://schemas.microsoft.com/office/spreadsheetml/2009/9/ac" r="482" s="3" customFormat="true" x14ac:dyDescent="0.25">
      <c r="A482" s="375"/>
      <c r="B482" s="119"/>
      <c r="L482" s="119"/>
      <c r="V482" s="119"/>
      <c r="AF482" s="119"/>
      <c r="AP482" s="119"/>
      <c r="AZ482" s="119"/>
      <c r="BA482" s="119"/>
      <c r="BJ482" s="119"/>
      <c r="BT482" s="119"/>
      <c r="CD482" s="119"/>
      <c r="CN482" s="119"/>
      <c r="CX482" s="119"/>
      <c r="DH482" s="119"/>
      <c r="DR482" s="119"/>
      <c r="EB482" s="119"/>
      <c r="EL482" s="119"/>
      <c r="EV482" s="119"/>
      <c r="FF482" s="119"/>
      <c r="FP482" s="119"/>
      <c r="FZ482" s="119"/>
      <c r="GJ482" s="119"/>
      <c r="GT482" s="119"/>
      <c r="HD482" s="119"/>
      <c r="HN482" s="119"/>
      <c r="HX482" s="119"/>
    </row>
    <row xmlns:x14ac="http://schemas.microsoft.com/office/spreadsheetml/2009/9/ac" r="483" s="3" customFormat="true" x14ac:dyDescent="0.25">
      <c r="A483" s="375"/>
      <c r="B483" s="119"/>
      <c r="L483" s="119"/>
      <c r="V483" s="119"/>
      <c r="AF483" s="119"/>
      <c r="AP483" s="119"/>
      <c r="AZ483" s="119"/>
      <c r="BA483" s="119"/>
      <c r="BJ483" s="119"/>
      <c r="BT483" s="119"/>
      <c r="CD483" s="119"/>
      <c r="CN483" s="119"/>
      <c r="CX483" s="119"/>
      <c r="DH483" s="119"/>
      <c r="DR483" s="119"/>
      <c r="EB483" s="119"/>
      <c r="EL483" s="119"/>
      <c r="EV483" s="119"/>
      <c r="FF483" s="119"/>
      <c r="FP483" s="119"/>
      <c r="FZ483" s="119"/>
      <c r="GJ483" s="119"/>
      <c r="GT483" s="119"/>
      <c r="HD483" s="119"/>
      <c r="HN483" s="119"/>
      <c r="HX483" s="119"/>
    </row>
    <row xmlns:x14ac="http://schemas.microsoft.com/office/spreadsheetml/2009/9/ac" r="484" s="3" customFormat="true" x14ac:dyDescent="0.25">
      <c r="A484" s="375"/>
      <c r="B484" s="119"/>
      <c r="L484" s="119"/>
      <c r="V484" s="119"/>
      <c r="AF484" s="119"/>
      <c r="AP484" s="119"/>
      <c r="AZ484" s="119"/>
      <c r="BA484" s="119"/>
      <c r="BJ484" s="119"/>
      <c r="BT484" s="119"/>
      <c r="CD484" s="119"/>
      <c r="CN484" s="119"/>
      <c r="CX484" s="119"/>
      <c r="DH484" s="119"/>
      <c r="DR484" s="119"/>
      <c r="EB484" s="119"/>
      <c r="EL484" s="119"/>
      <c r="EV484" s="119"/>
      <c r="FF484" s="119"/>
      <c r="FP484" s="119"/>
      <c r="FZ484" s="119"/>
      <c r="GJ484" s="119"/>
      <c r="GT484" s="119"/>
      <c r="HD484" s="119"/>
      <c r="HN484" s="119"/>
      <c r="HX484" s="119"/>
    </row>
    <row xmlns:x14ac="http://schemas.microsoft.com/office/spreadsheetml/2009/9/ac" r="485" s="3" customFormat="true" x14ac:dyDescent="0.25">
      <c r="A485" s="375"/>
      <c r="B485" s="119"/>
      <c r="L485" s="119"/>
      <c r="V485" s="119"/>
      <c r="AF485" s="119"/>
      <c r="AP485" s="119"/>
      <c r="AZ485" s="119"/>
      <c r="BA485" s="119"/>
      <c r="BJ485" s="119"/>
      <c r="BT485" s="119"/>
      <c r="CD485" s="119"/>
      <c r="CN485" s="119"/>
      <c r="CX485" s="119"/>
      <c r="DH485" s="119"/>
      <c r="DR485" s="119"/>
      <c r="EB485" s="119"/>
      <c r="EL485" s="119"/>
      <c r="EV485" s="119"/>
      <c r="FF485" s="119"/>
      <c r="FP485" s="119"/>
      <c r="FZ485" s="119"/>
      <c r="GJ485" s="119"/>
      <c r="GT485" s="119"/>
      <c r="HD485" s="119"/>
      <c r="HN485" s="119"/>
      <c r="HX485" s="119"/>
    </row>
    <row xmlns:x14ac="http://schemas.microsoft.com/office/spreadsheetml/2009/9/ac" r="486" s="3" customFormat="true" x14ac:dyDescent="0.25">
      <c r="A486" s="375"/>
      <c r="B486" s="119"/>
      <c r="L486" s="119"/>
      <c r="V486" s="119"/>
      <c r="AF486" s="119"/>
      <c r="AP486" s="119"/>
      <c r="AZ486" s="119"/>
      <c r="BA486" s="119"/>
      <c r="BJ486" s="119"/>
      <c r="BT486" s="119"/>
      <c r="CD486" s="119"/>
      <c r="CN486" s="119"/>
      <c r="CX486" s="119"/>
      <c r="DH486" s="119"/>
      <c r="DR486" s="119"/>
      <c r="EB486" s="119"/>
      <c r="EL486" s="119"/>
      <c r="EV486" s="119"/>
      <c r="FF486" s="119"/>
      <c r="FP486" s="119"/>
      <c r="FZ486" s="119"/>
      <c r="GJ486" s="119"/>
      <c r="GT486" s="119"/>
      <c r="HD486" s="119"/>
      <c r="HN486" s="119"/>
      <c r="HX486" s="119"/>
    </row>
    <row xmlns:x14ac="http://schemas.microsoft.com/office/spreadsheetml/2009/9/ac" r="487" s="3" customFormat="true" x14ac:dyDescent="0.25">
      <c r="A487" s="375"/>
      <c r="B487" s="119"/>
      <c r="L487" s="119"/>
      <c r="V487" s="119"/>
      <c r="AF487" s="119"/>
      <c r="AP487" s="119"/>
      <c r="AZ487" s="119"/>
      <c r="BA487" s="119"/>
      <c r="BJ487" s="119"/>
      <c r="BT487" s="119"/>
      <c r="CD487" s="119"/>
      <c r="CN487" s="119"/>
      <c r="CX487" s="119"/>
      <c r="DH487" s="119"/>
      <c r="DR487" s="119"/>
      <c r="EB487" s="119"/>
      <c r="EL487" s="119"/>
      <c r="EV487" s="119"/>
      <c r="FF487" s="119"/>
      <c r="FP487" s="119"/>
      <c r="FZ487" s="119"/>
      <c r="GJ487" s="119"/>
      <c r="GT487" s="119"/>
      <c r="HD487" s="119"/>
      <c r="HN487" s="119"/>
      <c r="HX487" s="119"/>
    </row>
    <row xmlns:x14ac="http://schemas.microsoft.com/office/spreadsheetml/2009/9/ac" r="488" s="3" customFormat="true" x14ac:dyDescent="0.25">
      <c r="A488" s="375"/>
      <c r="B488" s="119"/>
      <c r="L488" s="119"/>
      <c r="V488" s="119"/>
      <c r="AF488" s="119"/>
      <c r="AP488" s="119"/>
      <c r="AZ488" s="119"/>
      <c r="BA488" s="119"/>
      <c r="BJ488" s="119"/>
      <c r="BT488" s="119"/>
      <c r="CD488" s="119"/>
      <c r="CN488" s="119"/>
      <c r="CX488" s="119"/>
      <c r="DH488" s="119"/>
      <c r="DR488" s="119"/>
      <c r="EB488" s="119"/>
      <c r="EL488" s="119"/>
      <c r="EV488" s="119"/>
      <c r="FF488" s="119"/>
      <c r="FP488" s="119"/>
      <c r="FZ488" s="119"/>
      <c r="GJ488" s="119"/>
      <c r="GT488" s="119"/>
      <c r="HD488" s="119"/>
      <c r="HN488" s="119"/>
      <c r="HX488" s="119"/>
    </row>
    <row xmlns:x14ac="http://schemas.microsoft.com/office/spreadsheetml/2009/9/ac" r="489" s="3" customFormat="true" x14ac:dyDescent="0.25">
      <c r="A489" s="375"/>
      <c r="B489" s="119"/>
      <c r="L489" s="119"/>
      <c r="V489" s="119"/>
      <c r="AF489" s="119"/>
      <c r="AP489" s="119"/>
      <c r="AZ489" s="119"/>
      <c r="BA489" s="119"/>
      <c r="BJ489" s="119"/>
      <c r="BT489" s="119"/>
      <c r="CD489" s="119"/>
      <c r="CN489" s="119"/>
      <c r="CX489" s="119"/>
      <c r="DH489" s="119"/>
      <c r="DR489" s="119"/>
      <c r="EB489" s="119"/>
      <c r="EL489" s="119"/>
      <c r="EV489" s="119"/>
      <c r="FF489" s="119"/>
      <c r="FP489" s="119"/>
      <c r="FZ489" s="119"/>
      <c r="GJ489" s="119"/>
      <c r="GT489" s="119"/>
      <c r="HD489" s="119"/>
      <c r="HN489" s="119"/>
      <c r="HX489" s="119"/>
    </row>
    <row xmlns:x14ac="http://schemas.microsoft.com/office/spreadsheetml/2009/9/ac" r="490" s="3" customFormat="true" x14ac:dyDescent="0.25">
      <c r="A490" s="375"/>
      <c r="B490" s="119"/>
      <c r="L490" s="119"/>
      <c r="V490" s="119"/>
      <c r="AF490" s="119"/>
      <c r="AP490" s="119"/>
      <c r="AZ490" s="119"/>
      <c r="BA490" s="119"/>
      <c r="BJ490" s="119"/>
      <c r="BT490" s="119"/>
      <c r="CD490" s="119"/>
      <c r="CN490" s="119"/>
      <c r="CX490" s="119"/>
      <c r="DH490" s="119"/>
      <c r="DR490" s="119"/>
      <c r="EB490" s="119"/>
      <c r="EL490" s="119"/>
      <c r="EV490" s="119"/>
      <c r="FF490" s="119"/>
      <c r="FP490" s="119"/>
      <c r="FZ490" s="119"/>
      <c r="GJ490" s="119"/>
      <c r="GT490" s="119"/>
      <c r="HD490" s="119"/>
      <c r="HN490" s="119"/>
      <c r="HX490" s="119"/>
    </row>
    <row xmlns:x14ac="http://schemas.microsoft.com/office/spreadsheetml/2009/9/ac" r="491" s="3" customFormat="true" x14ac:dyDescent="0.25">
      <c r="A491" s="375"/>
      <c r="B491" s="119"/>
      <c r="L491" s="119"/>
      <c r="V491" s="119"/>
      <c r="AF491" s="119"/>
      <c r="AP491" s="119"/>
      <c r="AZ491" s="119"/>
      <c r="BA491" s="119"/>
      <c r="BJ491" s="119"/>
      <c r="BT491" s="119"/>
      <c r="CD491" s="119"/>
      <c r="CN491" s="119"/>
      <c r="CX491" s="119"/>
      <c r="DH491" s="119"/>
      <c r="DR491" s="119"/>
      <c r="EB491" s="119"/>
      <c r="EL491" s="119"/>
      <c r="EV491" s="119"/>
      <c r="FF491" s="119"/>
      <c r="FP491" s="119"/>
      <c r="FZ491" s="119"/>
      <c r="GJ491" s="119"/>
      <c r="GT491" s="119"/>
      <c r="HD491" s="119"/>
      <c r="HN491" s="119"/>
      <c r="HX491" s="119"/>
    </row>
    <row xmlns:x14ac="http://schemas.microsoft.com/office/spreadsheetml/2009/9/ac" r="492" s="3" customFormat="true" x14ac:dyDescent="0.25">
      <c r="A492" s="375"/>
      <c r="B492" s="119"/>
      <c r="L492" s="119"/>
      <c r="V492" s="119"/>
      <c r="AF492" s="119"/>
      <c r="AP492" s="119"/>
      <c r="AZ492" s="119"/>
      <c r="BA492" s="119"/>
      <c r="BJ492" s="119"/>
      <c r="BT492" s="119"/>
      <c r="CD492" s="119"/>
      <c r="CN492" s="119"/>
      <c r="CX492" s="119"/>
      <c r="DH492" s="119"/>
      <c r="DR492" s="119"/>
      <c r="EB492" s="119"/>
      <c r="EL492" s="119"/>
      <c r="EV492" s="119"/>
      <c r="FF492" s="119"/>
      <c r="FP492" s="119"/>
      <c r="FZ492" s="119"/>
      <c r="GJ492" s="119"/>
      <c r="GT492" s="119"/>
      <c r="HD492" s="119"/>
      <c r="HN492" s="119"/>
      <c r="HX492" s="119"/>
    </row>
    <row xmlns:x14ac="http://schemas.microsoft.com/office/spreadsheetml/2009/9/ac" r="493" s="3" customFormat="true" x14ac:dyDescent="0.25">
      <c r="A493" s="375"/>
      <c r="B493" s="119"/>
      <c r="L493" s="119"/>
      <c r="V493" s="119"/>
      <c r="AF493" s="119"/>
      <c r="AP493" s="119"/>
      <c r="AZ493" s="119"/>
      <c r="BA493" s="119"/>
      <c r="BJ493" s="119"/>
      <c r="BT493" s="119"/>
      <c r="CD493" s="119"/>
      <c r="CN493" s="119"/>
      <c r="CX493" s="119"/>
      <c r="DH493" s="119"/>
      <c r="DR493" s="119"/>
      <c r="EB493" s="119"/>
      <c r="EL493" s="119"/>
      <c r="EV493" s="119"/>
      <c r="FF493" s="119"/>
      <c r="FP493" s="119"/>
      <c r="FZ493" s="119"/>
      <c r="GJ493" s="119"/>
      <c r="GT493" s="119"/>
      <c r="HD493" s="119"/>
      <c r="HN493" s="119"/>
      <c r="HX493" s="119"/>
    </row>
    <row xmlns:x14ac="http://schemas.microsoft.com/office/spreadsheetml/2009/9/ac" r="494" s="3" customFormat="true" x14ac:dyDescent="0.25">
      <c r="A494" s="375"/>
      <c r="B494" s="119"/>
      <c r="L494" s="119"/>
      <c r="V494" s="119"/>
      <c r="AF494" s="119"/>
      <c r="AP494" s="119"/>
      <c r="AZ494" s="119"/>
      <c r="BA494" s="119"/>
      <c r="BJ494" s="119"/>
      <c r="BT494" s="119"/>
      <c r="CD494" s="119"/>
      <c r="CN494" s="119"/>
      <c r="CX494" s="119"/>
      <c r="DH494" s="119"/>
      <c r="DR494" s="119"/>
      <c r="EB494" s="119"/>
      <c r="EL494" s="119"/>
      <c r="EV494" s="119"/>
      <c r="FF494" s="119"/>
      <c r="FP494" s="119"/>
      <c r="FZ494" s="119"/>
      <c r="GJ494" s="119"/>
      <c r="GT494" s="119"/>
      <c r="HD494" s="119"/>
      <c r="HN494" s="119"/>
      <c r="HX494" s="119"/>
    </row>
    <row xmlns:x14ac="http://schemas.microsoft.com/office/spreadsheetml/2009/9/ac" r="495" s="3" customFormat="true" x14ac:dyDescent="0.25">
      <c r="A495" s="375"/>
      <c r="B495" s="119"/>
      <c r="L495" s="119"/>
      <c r="V495" s="119"/>
      <c r="AF495" s="119"/>
      <c r="AP495" s="119"/>
      <c r="AZ495" s="119"/>
      <c r="BA495" s="119"/>
      <c r="BJ495" s="119"/>
      <c r="BT495" s="119"/>
      <c r="CD495" s="119"/>
      <c r="CN495" s="119"/>
      <c r="CX495" s="119"/>
      <c r="DH495" s="119"/>
      <c r="DR495" s="119"/>
      <c r="EB495" s="119"/>
      <c r="EL495" s="119"/>
      <c r="EV495" s="119"/>
      <c r="FF495" s="119"/>
      <c r="FP495" s="119"/>
      <c r="FZ495" s="119"/>
      <c r="GJ495" s="119"/>
      <c r="GT495" s="119"/>
      <c r="HD495" s="119"/>
      <c r="HN495" s="119"/>
      <c r="HX495" s="119"/>
    </row>
    <row xmlns:x14ac="http://schemas.microsoft.com/office/spreadsheetml/2009/9/ac" r="496" s="3" customFormat="true" x14ac:dyDescent="0.25">
      <c r="A496" s="375"/>
      <c r="B496" s="119"/>
      <c r="L496" s="119"/>
      <c r="V496" s="119"/>
      <c r="AF496" s="119"/>
      <c r="AP496" s="119"/>
      <c r="AZ496" s="119"/>
      <c r="BA496" s="119"/>
      <c r="BJ496" s="119"/>
      <c r="BT496" s="119"/>
      <c r="CD496" s="119"/>
      <c r="CN496" s="119"/>
      <c r="CX496" s="119"/>
      <c r="DH496" s="119"/>
      <c r="DR496" s="119"/>
      <c r="EB496" s="119"/>
      <c r="EL496" s="119"/>
      <c r="EV496" s="119"/>
      <c r="FF496" s="119"/>
      <c r="FP496" s="119"/>
      <c r="FZ496" s="119"/>
      <c r="GJ496" s="119"/>
      <c r="GT496" s="119"/>
      <c r="HD496" s="119"/>
      <c r="HN496" s="119"/>
      <c r="HX496" s="119"/>
    </row>
    <row xmlns:x14ac="http://schemas.microsoft.com/office/spreadsheetml/2009/9/ac" r="497" s="3" customFormat="true" x14ac:dyDescent="0.25">
      <c r="A497" s="375"/>
      <c r="B497" s="119"/>
      <c r="L497" s="119"/>
      <c r="V497" s="119"/>
      <c r="AF497" s="119"/>
      <c r="AP497" s="119"/>
      <c r="AZ497" s="119"/>
      <c r="BA497" s="119"/>
      <c r="BJ497" s="119"/>
      <c r="BT497" s="119"/>
      <c r="CD497" s="119"/>
      <c r="CN497" s="119"/>
      <c r="CX497" s="119"/>
      <c r="DH497" s="119"/>
      <c r="DR497" s="119"/>
      <c r="EB497" s="119"/>
      <c r="EL497" s="119"/>
      <c r="EV497" s="119"/>
      <c r="FF497" s="119"/>
      <c r="FP497" s="119"/>
      <c r="FZ497" s="119"/>
      <c r="GJ497" s="119"/>
      <c r="GT497" s="119"/>
      <c r="HD497" s="119"/>
      <c r="HN497" s="119"/>
      <c r="HX497" s="119"/>
    </row>
    <row xmlns:x14ac="http://schemas.microsoft.com/office/spreadsheetml/2009/9/ac" r="498" s="3" customFormat="true" x14ac:dyDescent="0.25">
      <c r="A498" s="375"/>
      <c r="B498" s="119"/>
      <c r="L498" s="119"/>
      <c r="V498" s="119"/>
      <c r="AF498" s="119"/>
      <c r="AP498" s="119"/>
      <c r="AZ498" s="119"/>
      <c r="BA498" s="119"/>
      <c r="BJ498" s="119"/>
      <c r="BT498" s="119"/>
      <c r="CD498" s="119"/>
      <c r="CN498" s="119"/>
      <c r="CX498" s="119"/>
      <c r="DH498" s="119"/>
      <c r="DR498" s="119"/>
      <c r="EB498" s="119"/>
      <c r="EL498" s="119"/>
      <c r="EV498" s="119"/>
      <c r="FF498" s="119"/>
      <c r="FP498" s="119"/>
      <c r="FZ498" s="119"/>
      <c r="GJ498" s="119"/>
      <c r="GT498" s="119"/>
      <c r="HD498" s="119"/>
      <c r="HN498" s="119"/>
      <c r="HX498" s="119"/>
    </row>
    <row xmlns:x14ac="http://schemas.microsoft.com/office/spreadsheetml/2009/9/ac" r="499" s="3" customFormat="true" x14ac:dyDescent="0.25">
      <c r="A499" s="375"/>
      <c r="B499" s="119"/>
      <c r="L499" s="119"/>
      <c r="V499" s="119"/>
      <c r="AF499" s="119"/>
      <c r="AP499" s="119"/>
      <c r="AZ499" s="119"/>
      <c r="BA499" s="119"/>
      <c r="BJ499" s="119"/>
      <c r="BT499" s="119"/>
      <c r="CD499" s="119"/>
      <c r="CN499" s="119"/>
      <c r="CX499" s="119"/>
      <c r="DH499" s="119"/>
      <c r="DR499" s="119"/>
      <c r="EB499" s="119"/>
      <c r="EL499" s="119"/>
      <c r="EV499" s="119"/>
      <c r="FF499" s="119"/>
      <c r="FP499" s="119"/>
      <c r="FZ499" s="119"/>
      <c r="GJ499" s="119"/>
      <c r="GT499" s="119"/>
      <c r="HD499" s="119"/>
      <c r="HN499" s="119"/>
      <c r="HX499" s="119"/>
    </row>
    <row xmlns:x14ac="http://schemas.microsoft.com/office/spreadsheetml/2009/9/ac" r="500" s="3" customFormat="true" x14ac:dyDescent="0.25">
      <c r="A500" s="375"/>
      <c r="B500" s="119"/>
      <c r="L500" s="119"/>
      <c r="V500" s="119"/>
      <c r="AF500" s="119"/>
      <c r="AP500" s="119"/>
      <c r="AZ500" s="119"/>
      <c r="BA500" s="119"/>
      <c r="BJ500" s="119"/>
      <c r="BT500" s="119"/>
      <c r="CD500" s="119"/>
      <c r="CN500" s="119"/>
      <c r="CX500" s="119"/>
      <c r="DH500" s="119"/>
      <c r="DR500" s="119"/>
      <c r="EB500" s="119"/>
      <c r="EL500" s="119"/>
      <c r="EV500" s="119"/>
      <c r="FF500" s="119"/>
      <c r="FP500" s="119"/>
      <c r="FZ500" s="119"/>
      <c r="GJ500" s="119"/>
      <c r="GT500" s="119"/>
      <c r="HD500" s="119"/>
      <c r="HN500" s="119"/>
      <c r="HX500" s="119"/>
    </row>
    <row xmlns:x14ac="http://schemas.microsoft.com/office/spreadsheetml/2009/9/ac" r="501" s="3" customFormat="true" x14ac:dyDescent="0.25">
      <c r="A501" s="375"/>
      <c r="B501" s="119"/>
      <c r="L501" s="119"/>
      <c r="V501" s="119"/>
      <c r="AF501" s="119"/>
      <c r="AP501" s="119"/>
      <c r="AZ501" s="119"/>
      <c r="BA501" s="119"/>
      <c r="BJ501" s="119"/>
      <c r="BT501" s="119"/>
      <c r="CD501" s="119"/>
      <c r="CN501" s="119"/>
      <c r="CX501" s="119"/>
      <c r="DH501" s="119"/>
      <c r="DR501" s="119"/>
      <c r="EB501" s="119"/>
      <c r="EL501" s="119"/>
      <c r="EV501" s="119"/>
      <c r="FF501" s="119"/>
      <c r="FP501" s="119"/>
      <c r="FZ501" s="119"/>
      <c r="GJ501" s="119"/>
      <c r="GT501" s="119"/>
      <c r="HD501" s="119"/>
      <c r="HN501" s="119"/>
      <c r="HX501" s="119"/>
    </row>
    <row xmlns:x14ac="http://schemas.microsoft.com/office/spreadsheetml/2009/9/ac" r="502" s="3" customFormat="true" x14ac:dyDescent="0.25">
      <c r="A502" s="375"/>
      <c r="B502" s="119"/>
      <c r="L502" s="119"/>
      <c r="V502" s="119"/>
      <c r="AF502" s="119"/>
      <c r="AP502" s="119"/>
      <c r="AZ502" s="119"/>
      <c r="BA502" s="119"/>
      <c r="BJ502" s="119"/>
      <c r="BT502" s="119"/>
      <c r="CD502" s="119"/>
      <c r="CN502" s="119"/>
      <c r="CX502" s="119"/>
      <c r="DH502" s="119"/>
      <c r="DR502" s="119"/>
      <c r="EB502" s="119"/>
      <c r="EL502" s="119"/>
      <c r="EV502" s="119"/>
      <c r="FF502" s="119"/>
      <c r="FP502" s="119"/>
      <c r="FZ502" s="119"/>
      <c r="GJ502" s="119"/>
      <c r="GT502" s="119"/>
      <c r="HD502" s="119"/>
      <c r="HN502" s="119"/>
      <c r="HX502" s="119"/>
    </row>
    <row xmlns:x14ac="http://schemas.microsoft.com/office/spreadsheetml/2009/9/ac" r="503" s="3" customFormat="true" x14ac:dyDescent="0.25">
      <c r="A503" s="375"/>
      <c r="B503" s="119"/>
      <c r="L503" s="119"/>
      <c r="V503" s="119"/>
      <c r="AF503" s="119"/>
      <c r="AP503" s="119"/>
      <c r="AZ503" s="119"/>
      <c r="BA503" s="119"/>
      <c r="BJ503" s="119"/>
      <c r="BT503" s="119"/>
      <c r="CD503" s="119"/>
      <c r="CN503" s="119"/>
      <c r="CX503" s="119"/>
      <c r="DH503" s="119"/>
      <c r="DR503" s="119"/>
      <c r="EB503" s="119"/>
      <c r="EL503" s="119"/>
      <c r="EV503" s="119"/>
      <c r="FF503" s="119"/>
      <c r="FP503" s="119"/>
      <c r="FZ503" s="119"/>
      <c r="GJ503" s="119"/>
      <c r="GT503" s="119"/>
      <c r="HD503" s="119"/>
      <c r="HN503" s="119"/>
      <c r="HX503" s="119"/>
    </row>
    <row xmlns:x14ac="http://schemas.microsoft.com/office/spreadsheetml/2009/9/ac" r="504" s="3" customFormat="true" x14ac:dyDescent="0.25">
      <c r="A504" s="375"/>
      <c r="B504" s="119"/>
      <c r="L504" s="119"/>
      <c r="V504" s="119"/>
      <c r="AF504" s="119"/>
      <c r="AP504" s="119"/>
      <c r="AZ504" s="119"/>
      <c r="BA504" s="119"/>
      <c r="BJ504" s="119"/>
      <c r="BT504" s="119"/>
      <c r="CD504" s="119"/>
      <c r="CN504" s="119"/>
      <c r="CX504" s="119"/>
      <c r="DH504" s="119"/>
      <c r="DR504" s="119"/>
      <c r="EB504" s="119"/>
      <c r="EL504" s="119"/>
      <c r="EV504" s="119"/>
      <c r="FF504" s="119"/>
      <c r="FP504" s="119"/>
      <c r="FZ504" s="119"/>
      <c r="GJ504" s="119"/>
      <c r="GT504" s="119"/>
      <c r="HD504" s="119"/>
      <c r="HN504" s="119"/>
      <c r="HX504" s="119"/>
    </row>
    <row xmlns:x14ac="http://schemas.microsoft.com/office/spreadsheetml/2009/9/ac" r="505" s="3" customFormat="true" x14ac:dyDescent="0.25">
      <c r="A505" s="375"/>
      <c r="B505" s="119"/>
      <c r="L505" s="119"/>
      <c r="V505" s="119"/>
      <c r="AF505" s="119"/>
      <c r="AP505" s="119"/>
      <c r="AZ505" s="119"/>
      <c r="BA505" s="119"/>
      <c r="BJ505" s="119"/>
      <c r="BT505" s="119"/>
      <c r="CD505" s="119"/>
      <c r="CN505" s="119"/>
      <c r="CX505" s="119"/>
      <c r="DH505" s="119"/>
      <c r="DR505" s="119"/>
      <c r="EB505" s="119"/>
      <c r="EL505" s="119"/>
      <c r="EV505" s="119"/>
      <c r="FF505" s="119"/>
      <c r="FP505" s="119"/>
      <c r="FZ505" s="119"/>
      <c r="GJ505" s="119"/>
      <c r="GT505" s="119"/>
      <c r="HD505" s="119"/>
      <c r="HN505" s="119"/>
      <c r="HX505" s="119"/>
    </row>
    <row xmlns:x14ac="http://schemas.microsoft.com/office/spreadsheetml/2009/9/ac" r="506" s="3" customFormat="true" x14ac:dyDescent="0.25">
      <c r="A506" s="375"/>
      <c r="B506" s="119"/>
      <c r="L506" s="119"/>
      <c r="V506" s="119"/>
      <c r="AF506" s="119"/>
      <c r="AP506" s="119"/>
      <c r="AZ506" s="119"/>
      <c r="BA506" s="119"/>
      <c r="BJ506" s="119"/>
      <c r="BT506" s="119"/>
      <c r="CD506" s="119"/>
      <c r="CN506" s="119"/>
      <c r="CX506" s="119"/>
      <c r="DH506" s="119"/>
      <c r="DR506" s="119"/>
      <c r="EB506" s="119"/>
      <c r="EL506" s="119"/>
      <c r="EV506" s="119"/>
      <c r="FF506" s="119"/>
      <c r="FP506" s="119"/>
      <c r="FZ506" s="119"/>
      <c r="GJ506" s="119"/>
      <c r="GT506" s="119"/>
      <c r="HD506" s="119"/>
      <c r="HN506" s="119"/>
      <c r="HX506" s="119"/>
    </row>
    <row xmlns:x14ac="http://schemas.microsoft.com/office/spreadsheetml/2009/9/ac" r="507" s="3" customFormat="true" x14ac:dyDescent="0.25">
      <c r="A507" s="375"/>
      <c r="B507" s="119"/>
      <c r="L507" s="119"/>
      <c r="V507" s="119"/>
      <c r="AF507" s="119"/>
      <c r="AP507" s="119"/>
      <c r="AZ507" s="119"/>
      <c r="BA507" s="119"/>
      <c r="BJ507" s="119"/>
      <c r="BT507" s="119"/>
      <c r="CD507" s="119"/>
      <c r="CN507" s="119"/>
      <c r="CX507" s="119"/>
      <c r="DH507" s="119"/>
      <c r="DR507" s="119"/>
      <c r="EB507" s="119"/>
      <c r="EL507" s="119"/>
      <c r="EV507" s="119"/>
      <c r="FF507" s="119"/>
      <c r="FP507" s="119"/>
      <c r="FZ507" s="119"/>
      <c r="GJ507" s="119"/>
      <c r="GT507" s="119"/>
      <c r="HD507" s="119"/>
      <c r="HN507" s="119"/>
      <c r="HX507" s="119"/>
    </row>
    <row xmlns:x14ac="http://schemas.microsoft.com/office/spreadsheetml/2009/9/ac" r="508" s="3" customFormat="true" x14ac:dyDescent="0.25">
      <c r="A508" s="375"/>
      <c r="B508" s="119"/>
      <c r="L508" s="119"/>
      <c r="V508" s="119"/>
      <c r="AF508" s="119"/>
      <c r="AP508" s="119"/>
      <c r="AZ508" s="119"/>
      <c r="BA508" s="119"/>
      <c r="BJ508" s="119"/>
      <c r="BT508" s="119"/>
      <c r="CD508" s="119"/>
      <c r="CN508" s="119"/>
      <c r="CX508" s="119"/>
      <c r="DH508" s="119"/>
      <c r="DR508" s="119"/>
      <c r="EB508" s="119"/>
      <c r="EL508" s="119"/>
      <c r="EV508" s="119"/>
      <c r="FF508" s="119"/>
      <c r="FP508" s="119"/>
      <c r="FZ508" s="119"/>
      <c r="GJ508" s="119"/>
      <c r="GT508" s="119"/>
      <c r="HD508" s="119"/>
      <c r="HN508" s="119"/>
      <c r="HX508" s="119"/>
    </row>
    <row xmlns:x14ac="http://schemas.microsoft.com/office/spreadsheetml/2009/9/ac" r="509" s="3" customFormat="true" x14ac:dyDescent="0.25">
      <c r="A509" s="375"/>
      <c r="B509" s="119"/>
      <c r="L509" s="119"/>
      <c r="V509" s="119"/>
      <c r="AF509" s="119"/>
      <c r="AP509" s="119"/>
      <c r="AZ509" s="119"/>
      <c r="BA509" s="119"/>
      <c r="BJ509" s="119"/>
      <c r="BT509" s="119"/>
      <c r="CD509" s="119"/>
      <c r="CN509" s="119"/>
      <c r="CX509" s="119"/>
      <c r="DH509" s="119"/>
      <c r="DR509" s="119"/>
      <c r="EB509" s="119"/>
      <c r="EL509" s="119"/>
      <c r="EV509" s="119"/>
      <c r="FF509" s="119"/>
      <c r="FP509" s="119"/>
      <c r="FZ509" s="119"/>
      <c r="GJ509" s="119"/>
      <c r="GT509" s="119"/>
      <c r="HD509" s="119"/>
      <c r="HN509" s="119"/>
      <c r="HX509" s="119"/>
    </row>
    <row xmlns:x14ac="http://schemas.microsoft.com/office/spreadsheetml/2009/9/ac" r="510" s="3" customFormat="true" x14ac:dyDescent="0.25">
      <c r="A510" s="375"/>
      <c r="B510" s="119"/>
      <c r="L510" s="119"/>
      <c r="V510" s="119"/>
      <c r="AF510" s="119"/>
      <c r="AP510" s="119"/>
      <c r="AZ510" s="119"/>
      <c r="BA510" s="119"/>
      <c r="BJ510" s="119"/>
      <c r="BT510" s="119"/>
      <c r="CD510" s="119"/>
      <c r="CN510" s="119"/>
      <c r="CX510" s="119"/>
      <c r="DH510" s="119"/>
      <c r="DR510" s="119"/>
      <c r="EB510" s="119"/>
      <c r="EL510" s="119"/>
      <c r="EV510" s="119"/>
      <c r="FF510" s="119"/>
      <c r="FP510" s="119"/>
      <c r="FZ510" s="119"/>
      <c r="GJ510" s="119"/>
      <c r="GT510" s="119"/>
      <c r="HD510" s="119"/>
      <c r="HN510" s="119"/>
      <c r="HX510" s="119"/>
    </row>
    <row xmlns:x14ac="http://schemas.microsoft.com/office/spreadsheetml/2009/9/ac" r="511" s="3" customFormat="true" x14ac:dyDescent="0.25">
      <c r="A511" s="375"/>
      <c r="B511" s="119"/>
      <c r="L511" s="119"/>
      <c r="V511" s="119"/>
      <c r="AF511" s="119"/>
      <c r="AP511" s="119"/>
      <c r="AZ511" s="119"/>
      <c r="BA511" s="119"/>
      <c r="BJ511" s="119"/>
      <c r="BT511" s="119"/>
      <c r="CD511" s="119"/>
      <c r="CN511" s="119"/>
      <c r="CX511" s="119"/>
      <c r="DH511" s="119"/>
      <c r="DR511" s="119"/>
      <c r="EB511" s="119"/>
      <c r="EL511" s="119"/>
      <c r="EV511" s="119"/>
      <c r="FF511" s="119"/>
      <c r="FP511" s="119"/>
      <c r="FZ511" s="119"/>
      <c r="GJ511" s="119"/>
      <c r="GT511" s="119"/>
      <c r="HD511" s="119"/>
      <c r="HN511" s="119"/>
      <c r="HX511" s="119"/>
    </row>
    <row xmlns:x14ac="http://schemas.microsoft.com/office/spreadsheetml/2009/9/ac" r="512" s="3" customFormat="true" x14ac:dyDescent="0.25">
      <c r="A512" s="375"/>
      <c r="B512" s="119"/>
      <c r="L512" s="119"/>
      <c r="V512" s="119"/>
      <c r="AF512" s="119"/>
      <c r="AP512" s="119"/>
      <c r="AZ512" s="119"/>
      <c r="BA512" s="119"/>
      <c r="BJ512" s="119"/>
      <c r="BT512" s="119"/>
      <c r="CD512" s="119"/>
      <c r="CN512" s="119"/>
      <c r="CX512" s="119"/>
      <c r="DH512" s="119"/>
      <c r="DR512" s="119"/>
      <c r="EB512" s="119"/>
      <c r="EL512" s="119"/>
      <c r="EV512" s="119"/>
      <c r="FF512" s="119"/>
      <c r="FP512" s="119"/>
      <c r="FZ512" s="119"/>
      <c r="GJ512" s="119"/>
      <c r="GT512" s="119"/>
      <c r="HD512" s="119"/>
      <c r="HN512" s="119"/>
      <c r="HX512" s="119"/>
    </row>
    <row xmlns:x14ac="http://schemas.microsoft.com/office/spreadsheetml/2009/9/ac" r="513" s="3" customFormat="true" x14ac:dyDescent="0.25">
      <c r="A513" s="375"/>
      <c r="B513" s="119"/>
      <c r="L513" s="119"/>
      <c r="V513" s="119"/>
      <c r="AF513" s="119"/>
      <c r="AP513" s="119"/>
      <c r="AZ513" s="119"/>
      <c r="BA513" s="119"/>
      <c r="BJ513" s="119"/>
      <c r="BT513" s="119"/>
      <c r="CD513" s="119"/>
      <c r="CN513" s="119"/>
      <c r="CX513" s="119"/>
      <c r="DH513" s="119"/>
      <c r="DR513" s="119"/>
      <c r="EB513" s="119"/>
      <c r="EL513" s="119"/>
      <c r="EV513" s="119"/>
      <c r="FF513" s="119"/>
      <c r="FP513" s="119"/>
      <c r="FZ513" s="119"/>
      <c r="GJ513" s="119"/>
      <c r="GT513" s="119"/>
      <c r="HD513" s="119"/>
      <c r="HN513" s="119"/>
      <c r="HX513" s="119"/>
    </row>
    <row xmlns:x14ac="http://schemas.microsoft.com/office/spreadsheetml/2009/9/ac" r="514" s="3" customFormat="true" x14ac:dyDescent="0.25">
      <c r="A514" s="375"/>
      <c r="B514" s="119"/>
      <c r="L514" s="119"/>
      <c r="V514" s="119"/>
      <c r="AF514" s="119"/>
      <c r="AP514" s="119"/>
      <c r="AZ514" s="119"/>
      <c r="BA514" s="119"/>
      <c r="BJ514" s="119"/>
      <c r="BT514" s="119"/>
      <c r="CD514" s="119"/>
      <c r="CN514" s="119"/>
      <c r="CX514" s="119"/>
      <c r="DH514" s="119"/>
      <c r="DR514" s="119"/>
      <c r="EB514" s="119"/>
      <c r="EL514" s="119"/>
      <c r="EV514" s="119"/>
      <c r="FF514" s="119"/>
      <c r="FP514" s="119"/>
      <c r="FZ514" s="119"/>
      <c r="GJ514" s="119"/>
      <c r="GT514" s="119"/>
      <c r="HD514" s="119"/>
      <c r="HN514" s="119"/>
      <c r="HX514" s="119"/>
    </row>
    <row xmlns:x14ac="http://schemas.microsoft.com/office/spreadsheetml/2009/9/ac" r="515" s="3" customFormat="true" x14ac:dyDescent="0.25">
      <c r="A515" s="375"/>
      <c r="B515" s="119"/>
      <c r="L515" s="119"/>
      <c r="V515" s="119"/>
      <c r="AF515" s="119"/>
      <c r="AP515" s="119"/>
      <c r="AZ515" s="119"/>
      <c r="BA515" s="119"/>
      <c r="BJ515" s="119"/>
      <c r="BT515" s="119"/>
      <c r="CD515" s="119"/>
      <c r="CN515" s="119"/>
      <c r="CX515" s="119"/>
      <c r="DH515" s="119"/>
      <c r="DR515" s="119"/>
      <c r="EB515" s="119"/>
      <c r="EL515" s="119"/>
      <c r="EV515" s="119"/>
      <c r="FF515" s="119"/>
      <c r="FP515" s="119"/>
      <c r="FZ515" s="119"/>
      <c r="GJ515" s="119"/>
      <c r="GT515" s="119"/>
      <c r="HD515" s="119"/>
      <c r="HN515" s="119"/>
      <c r="HX515" s="119"/>
    </row>
    <row xmlns:x14ac="http://schemas.microsoft.com/office/spreadsheetml/2009/9/ac" r="516" s="3" customFormat="true" x14ac:dyDescent="0.25">
      <c r="A516" s="375"/>
      <c r="B516" s="119"/>
      <c r="L516" s="119"/>
      <c r="V516" s="119"/>
      <c r="AF516" s="119"/>
      <c r="AP516" s="119"/>
      <c r="AZ516" s="119"/>
      <c r="BA516" s="119"/>
      <c r="BJ516" s="119"/>
      <c r="BT516" s="119"/>
      <c r="CD516" s="119"/>
      <c r="CN516" s="119"/>
      <c r="CX516" s="119"/>
      <c r="DH516" s="119"/>
      <c r="DR516" s="119"/>
      <c r="EB516" s="119"/>
      <c r="EL516" s="119"/>
      <c r="EV516" s="119"/>
      <c r="FF516" s="119"/>
      <c r="FP516" s="119"/>
      <c r="FZ516" s="119"/>
      <c r="GJ516" s="119"/>
      <c r="GT516" s="119"/>
      <c r="HD516" s="119"/>
      <c r="HN516" s="119"/>
      <c r="HX516" s="119"/>
    </row>
    <row xmlns:x14ac="http://schemas.microsoft.com/office/spreadsheetml/2009/9/ac" r="517" s="3" customFormat="true" x14ac:dyDescent="0.25">
      <c r="A517" s="375"/>
      <c r="B517" s="119"/>
      <c r="L517" s="119"/>
      <c r="V517" s="119"/>
      <c r="AF517" s="119"/>
      <c r="AP517" s="119"/>
      <c r="AZ517" s="119"/>
      <c r="BA517" s="119"/>
      <c r="BJ517" s="119"/>
      <c r="BT517" s="119"/>
      <c r="CD517" s="119"/>
      <c r="CN517" s="119"/>
      <c r="CX517" s="119"/>
      <c r="DH517" s="119"/>
      <c r="DR517" s="119"/>
      <c r="EB517" s="119"/>
      <c r="EL517" s="119"/>
      <c r="EV517" s="119"/>
      <c r="FF517" s="119"/>
      <c r="FP517" s="119"/>
      <c r="FZ517" s="119"/>
      <c r="GJ517" s="119"/>
      <c r="GT517" s="119"/>
      <c r="HD517" s="119"/>
      <c r="HN517" s="119"/>
      <c r="HX517" s="119"/>
    </row>
    <row xmlns:x14ac="http://schemas.microsoft.com/office/spreadsheetml/2009/9/ac" r="518" s="3" customFormat="true" x14ac:dyDescent="0.25">
      <c r="A518" s="375"/>
      <c r="B518" s="119"/>
      <c r="L518" s="119"/>
      <c r="V518" s="119"/>
      <c r="AF518" s="119"/>
      <c r="AP518" s="119"/>
      <c r="AZ518" s="119"/>
      <c r="BA518" s="119"/>
      <c r="BJ518" s="119"/>
      <c r="BT518" s="119"/>
      <c r="CD518" s="119"/>
      <c r="CN518" s="119"/>
      <c r="CX518" s="119"/>
      <c r="DH518" s="119"/>
      <c r="DR518" s="119"/>
      <c r="EB518" s="119"/>
      <c r="EL518" s="119"/>
      <c r="EV518" s="119"/>
      <c r="FF518" s="119"/>
      <c r="FP518" s="119"/>
      <c r="FZ518" s="119"/>
      <c r="GJ518" s="119"/>
      <c r="GT518" s="119"/>
      <c r="HD518" s="119"/>
      <c r="HN518" s="119"/>
      <c r="HX518" s="119"/>
    </row>
    <row xmlns:x14ac="http://schemas.microsoft.com/office/spreadsheetml/2009/9/ac" r="519" s="3" customFormat="true" x14ac:dyDescent="0.25">
      <c r="A519" s="375"/>
      <c r="B519" s="119"/>
      <c r="L519" s="119"/>
      <c r="V519" s="119"/>
      <c r="AF519" s="119"/>
      <c r="AP519" s="119"/>
      <c r="AZ519" s="119"/>
      <c r="BA519" s="119"/>
      <c r="BJ519" s="119"/>
      <c r="BT519" s="119"/>
      <c r="CD519" s="119"/>
      <c r="CN519" s="119"/>
      <c r="CX519" s="119"/>
      <c r="DH519" s="119"/>
      <c r="DR519" s="119"/>
      <c r="EB519" s="119"/>
      <c r="EL519" s="119"/>
      <c r="EV519" s="119"/>
      <c r="FF519" s="119"/>
      <c r="FP519" s="119"/>
      <c r="FZ519" s="119"/>
      <c r="GJ519" s="119"/>
      <c r="GT519" s="119"/>
      <c r="HD519" s="119"/>
      <c r="HN519" s="119"/>
      <c r="HX519" s="119"/>
    </row>
    <row xmlns:x14ac="http://schemas.microsoft.com/office/spreadsheetml/2009/9/ac" r="520" s="3" customFormat="true" x14ac:dyDescent="0.25">
      <c r="A520" s="375"/>
      <c r="B520" s="119"/>
      <c r="L520" s="119"/>
      <c r="V520" s="119"/>
      <c r="AF520" s="119"/>
      <c r="AP520" s="119"/>
      <c r="AZ520" s="119"/>
      <c r="BA520" s="119"/>
      <c r="BJ520" s="119"/>
      <c r="BT520" s="119"/>
      <c r="CD520" s="119"/>
      <c r="CN520" s="119"/>
      <c r="CX520" s="119"/>
      <c r="DH520" s="119"/>
      <c r="DR520" s="119"/>
      <c r="EB520" s="119"/>
      <c r="EL520" s="119"/>
      <c r="EV520" s="119"/>
      <c r="FF520" s="119"/>
      <c r="FP520" s="119"/>
      <c r="FZ520" s="119"/>
      <c r="GJ520" s="119"/>
      <c r="GT520" s="119"/>
      <c r="HD520" s="119"/>
      <c r="HN520" s="119"/>
      <c r="HX520" s="119"/>
    </row>
    <row xmlns:x14ac="http://schemas.microsoft.com/office/spreadsheetml/2009/9/ac" r="521" s="3" customFormat="true" x14ac:dyDescent="0.25">
      <c r="A521" s="375"/>
      <c r="B521" s="119"/>
      <c r="L521" s="119"/>
      <c r="V521" s="119"/>
      <c r="AF521" s="119"/>
      <c r="AP521" s="119"/>
      <c r="AZ521" s="119"/>
      <c r="BA521" s="119"/>
      <c r="BJ521" s="119"/>
      <c r="BT521" s="119"/>
      <c r="CD521" s="119"/>
      <c r="CN521" s="119"/>
      <c r="CX521" s="119"/>
      <c r="DH521" s="119"/>
      <c r="DR521" s="119"/>
      <c r="EB521" s="119"/>
      <c r="EL521" s="119"/>
      <c r="EV521" s="119"/>
      <c r="FF521" s="119"/>
      <c r="FP521" s="119"/>
      <c r="FZ521" s="119"/>
      <c r="GJ521" s="119"/>
      <c r="GT521" s="119"/>
      <c r="HD521" s="119"/>
      <c r="HN521" s="119"/>
      <c r="HX521" s="119"/>
    </row>
    <row xmlns:x14ac="http://schemas.microsoft.com/office/spreadsheetml/2009/9/ac" r="522" s="3" customFormat="true" x14ac:dyDescent="0.25">
      <c r="A522" s="375"/>
      <c r="B522" s="119"/>
      <c r="L522" s="119"/>
      <c r="V522" s="119"/>
      <c r="AF522" s="119"/>
      <c r="AP522" s="119"/>
      <c r="AZ522" s="119"/>
      <c r="BA522" s="119"/>
      <c r="BJ522" s="119"/>
      <c r="BT522" s="119"/>
      <c r="CD522" s="119"/>
      <c r="CN522" s="119"/>
      <c r="CX522" s="119"/>
      <c r="DH522" s="119"/>
      <c r="DR522" s="119"/>
      <c r="EB522" s="119"/>
      <c r="EL522" s="119"/>
      <c r="EV522" s="119"/>
      <c r="FF522" s="119"/>
      <c r="FP522" s="119"/>
      <c r="FZ522" s="119"/>
      <c r="GJ522" s="119"/>
      <c r="GT522" s="119"/>
      <c r="HD522" s="119"/>
      <c r="HN522" s="119"/>
      <c r="HX522" s="119"/>
    </row>
    <row xmlns:x14ac="http://schemas.microsoft.com/office/spreadsheetml/2009/9/ac" r="523" s="3" customFormat="true" x14ac:dyDescent="0.25">
      <c r="A523" s="375"/>
      <c r="B523" s="119"/>
      <c r="L523" s="119"/>
      <c r="V523" s="119"/>
      <c r="AF523" s="119"/>
      <c r="AP523" s="119"/>
      <c r="AZ523" s="119"/>
      <c r="BA523" s="119"/>
      <c r="BJ523" s="119"/>
      <c r="BT523" s="119"/>
      <c r="CD523" s="119"/>
      <c r="CN523" s="119"/>
      <c r="CX523" s="119"/>
      <c r="DH523" s="119"/>
      <c r="DR523" s="119"/>
      <c r="EB523" s="119"/>
      <c r="EL523" s="119"/>
      <c r="EV523" s="119"/>
      <c r="FF523" s="119"/>
      <c r="FP523" s="119"/>
      <c r="FZ523" s="119"/>
      <c r="GJ523" s="119"/>
      <c r="GT523" s="119"/>
      <c r="HD523" s="119"/>
      <c r="HN523" s="119"/>
      <c r="HX523" s="119"/>
    </row>
    <row xmlns:x14ac="http://schemas.microsoft.com/office/spreadsheetml/2009/9/ac" r="524" s="3" customFormat="true" x14ac:dyDescent="0.25">
      <c r="A524" s="375"/>
      <c r="B524" s="119"/>
      <c r="L524" s="119"/>
      <c r="V524" s="119"/>
      <c r="AF524" s="119"/>
      <c r="AP524" s="119"/>
      <c r="AZ524" s="119"/>
      <c r="BA524" s="119"/>
      <c r="BJ524" s="119"/>
      <c r="BT524" s="119"/>
      <c r="CD524" s="119"/>
      <c r="CN524" s="119"/>
      <c r="CX524" s="119"/>
      <c r="DH524" s="119"/>
      <c r="DR524" s="119"/>
      <c r="EB524" s="119"/>
      <c r="EL524" s="119"/>
      <c r="EV524" s="119"/>
      <c r="FF524" s="119"/>
      <c r="FP524" s="119"/>
      <c r="FZ524" s="119"/>
      <c r="GJ524" s="119"/>
      <c r="GT524" s="119"/>
      <c r="HD524" s="119"/>
      <c r="HN524" s="119"/>
      <c r="HX524" s="119"/>
    </row>
    <row xmlns:x14ac="http://schemas.microsoft.com/office/spreadsheetml/2009/9/ac" r="525" s="3" customFormat="true" x14ac:dyDescent="0.25">
      <c r="A525" s="375"/>
      <c r="B525" s="119"/>
      <c r="L525" s="119"/>
      <c r="V525" s="119"/>
      <c r="AF525" s="119"/>
      <c r="AP525" s="119"/>
      <c r="AZ525" s="119"/>
      <c r="BA525" s="119"/>
      <c r="BJ525" s="119"/>
      <c r="BT525" s="119"/>
      <c r="CD525" s="119"/>
      <c r="CN525" s="119"/>
      <c r="CX525" s="119"/>
      <c r="DH525" s="119"/>
      <c r="DR525" s="119"/>
      <c r="EB525" s="119"/>
      <c r="EL525" s="119"/>
      <c r="EV525" s="119"/>
      <c r="FF525" s="119"/>
      <c r="FP525" s="119"/>
      <c r="FZ525" s="119"/>
      <c r="GJ525" s="119"/>
      <c r="GT525" s="119"/>
      <c r="HD525" s="119"/>
      <c r="HN525" s="119"/>
      <c r="HX525" s="119"/>
    </row>
    <row xmlns:x14ac="http://schemas.microsoft.com/office/spreadsheetml/2009/9/ac" r="526" s="3" customFormat="true" x14ac:dyDescent="0.25">
      <c r="A526" s="375"/>
      <c r="B526" s="119"/>
      <c r="L526" s="119"/>
      <c r="V526" s="119"/>
      <c r="AF526" s="119"/>
      <c r="AP526" s="119"/>
      <c r="AZ526" s="119"/>
      <c r="BA526" s="119"/>
      <c r="BJ526" s="119"/>
      <c r="BT526" s="119"/>
      <c r="CD526" s="119"/>
      <c r="CN526" s="119"/>
      <c r="CX526" s="119"/>
      <c r="DH526" s="119"/>
      <c r="DR526" s="119"/>
      <c r="EB526" s="119"/>
      <c r="EL526" s="119"/>
      <c r="EV526" s="119"/>
      <c r="FF526" s="119"/>
      <c r="FP526" s="119"/>
      <c r="FZ526" s="119"/>
      <c r="GJ526" s="119"/>
      <c r="GT526" s="119"/>
      <c r="HD526" s="119"/>
      <c r="HN526" s="119"/>
      <c r="HX526" s="119"/>
    </row>
    <row xmlns:x14ac="http://schemas.microsoft.com/office/spreadsheetml/2009/9/ac" r="527" s="3" customFormat="true" x14ac:dyDescent="0.25">
      <c r="A527" s="375"/>
      <c r="B527" s="119"/>
      <c r="L527" s="119"/>
      <c r="V527" s="119"/>
      <c r="AF527" s="119"/>
      <c r="AP527" s="119"/>
      <c r="AZ527" s="119"/>
      <c r="BA527" s="119"/>
      <c r="BJ527" s="119"/>
      <c r="BT527" s="119"/>
      <c r="CD527" s="119"/>
      <c r="CN527" s="119"/>
      <c r="CX527" s="119"/>
      <c r="DH527" s="119"/>
      <c r="DR527" s="119"/>
      <c r="EB527" s="119"/>
      <c r="EL527" s="119"/>
      <c r="EV527" s="119"/>
      <c r="FF527" s="119"/>
      <c r="FP527" s="119"/>
      <c r="FZ527" s="119"/>
      <c r="GJ527" s="119"/>
      <c r="GT527" s="119"/>
      <c r="HD527" s="119"/>
      <c r="HN527" s="119"/>
      <c r="HX527" s="119"/>
    </row>
    <row xmlns:x14ac="http://schemas.microsoft.com/office/spreadsheetml/2009/9/ac" r="528" s="3" customFormat="true" x14ac:dyDescent="0.25">
      <c r="A528" s="375"/>
      <c r="B528" s="119"/>
      <c r="L528" s="119"/>
      <c r="V528" s="119"/>
      <c r="AF528" s="119"/>
      <c r="AP528" s="119"/>
      <c r="AZ528" s="119"/>
      <c r="BA528" s="119"/>
      <c r="BJ528" s="119"/>
      <c r="BT528" s="119"/>
      <c r="CD528" s="119"/>
      <c r="CN528" s="119"/>
      <c r="CX528" s="119"/>
      <c r="DH528" s="119"/>
      <c r="DR528" s="119"/>
      <c r="EB528" s="119"/>
      <c r="EL528" s="119"/>
      <c r="EV528" s="119"/>
      <c r="FF528" s="119"/>
      <c r="FP528" s="119"/>
      <c r="FZ528" s="119"/>
      <c r="GJ528" s="119"/>
      <c r="GT528" s="119"/>
      <c r="HD528" s="119"/>
      <c r="HN528" s="119"/>
      <c r="HX528" s="119"/>
    </row>
    <row xmlns:x14ac="http://schemas.microsoft.com/office/spreadsheetml/2009/9/ac" r="529" s="3" customFormat="true" x14ac:dyDescent="0.25">
      <c r="A529" s="375"/>
      <c r="B529" s="119"/>
      <c r="L529" s="119"/>
      <c r="V529" s="119"/>
      <c r="AF529" s="119"/>
      <c r="AP529" s="119"/>
      <c r="AZ529" s="119"/>
      <c r="BA529" s="119"/>
      <c r="BJ529" s="119"/>
      <c r="BT529" s="119"/>
      <c r="CD529" s="119"/>
      <c r="CN529" s="119"/>
      <c r="CX529" s="119"/>
      <c r="DH529" s="119"/>
      <c r="DR529" s="119"/>
      <c r="EB529" s="119"/>
      <c r="EL529" s="119"/>
      <c r="EV529" s="119"/>
      <c r="FF529" s="119"/>
      <c r="FP529" s="119"/>
      <c r="FZ529" s="119"/>
      <c r="GJ529" s="119"/>
      <c r="GT529" s="119"/>
      <c r="HD529" s="119"/>
      <c r="HN529" s="119"/>
      <c r="HX529" s="119"/>
    </row>
    <row xmlns:x14ac="http://schemas.microsoft.com/office/spreadsheetml/2009/9/ac" r="530" s="3" customFormat="true" x14ac:dyDescent="0.25">
      <c r="A530" s="375"/>
      <c r="B530" s="119"/>
      <c r="L530" s="119"/>
      <c r="V530" s="119"/>
      <c r="AF530" s="119"/>
      <c r="AP530" s="119"/>
      <c r="AZ530" s="119"/>
      <c r="BA530" s="119"/>
      <c r="BJ530" s="119"/>
      <c r="BT530" s="119"/>
      <c r="CD530" s="119"/>
      <c r="CN530" s="119"/>
      <c r="CX530" s="119"/>
      <c r="DH530" s="119"/>
      <c r="DR530" s="119"/>
      <c r="EB530" s="119"/>
      <c r="EL530" s="119"/>
      <c r="EV530" s="119"/>
      <c r="FF530" s="119"/>
      <c r="FP530" s="119"/>
      <c r="FZ530" s="119"/>
      <c r="GJ530" s="119"/>
      <c r="GT530" s="119"/>
      <c r="HD530" s="119"/>
      <c r="HN530" s="119"/>
      <c r="HX530" s="119"/>
    </row>
    <row xmlns:x14ac="http://schemas.microsoft.com/office/spreadsheetml/2009/9/ac" r="531" s="3" customFormat="true" x14ac:dyDescent="0.25">
      <c r="A531" s="375"/>
      <c r="B531" s="119"/>
      <c r="L531" s="119"/>
      <c r="V531" s="119"/>
      <c r="AF531" s="119"/>
      <c r="AP531" s="119"/>
      <c r="AZ531" s="119"/>
      <c r="BA531" s="119"/>
      <c r="BJ531" s="119"/>
      <c r="BT531" s="119"/>
      <c r="CD531" s="119"/>
      <c r="CN531" s="119"/>
      <c r="CX531" s="119"/>
      <c r="DH531" s="119"/>
      <c r="DR531" s="119"/>
      <c r="EB531" s="119"/>
      <c r="EL531" s="119"/>
      <c r="EV531" s="119"/>
      <c r="FF531" s="119"/>
      <c r="FP531" s="119"/>
      <c r="FZ531" s="119"/>
      <c r="GJ531" s="119"/>
      <c r="GT531" s="119"/>
      <c r="HD531" s="119"/>
      <c r="HN531" s="119"/>
      <c r="HX531" s="119"/>
    </row>
    <row xmlns:x14ac="http://schemas.microsoft.com/office/spreadsheetml/2009/9/ac" r="532" s="3" customFormat="true" x14ac:dyDescent="0.25">
      <c r="A532" s="375"/>
      <c r="B532" s="119"/>
      <c r="L532" s="119"/>
      <c r="V532" s="119"/>
      <c r="AF532" s="119"/>
      <c r="AP532" s="119"/>
      <c r="AZ532" s="119"/>
      <c r="BA532" s="119"/>
      <c r="BJ532" s="119"/>
      <c r="BT532" s="119"/>
      <c r="CD532" s="119"/>
      <c r="CN532" s="119"/>
      <c r="CX532" s="119"/>
      <c r="DH532" s="119"/>
      <c r="DR532" s="119"/>
      <c r="EB532" s="119"/>
      <c r="EL532" s="119"/>
      <c r="EV532" s="119"/>
      <c r="FF532" s="119"/>
      <c r="FP532" s="119"/>
      <c r="FZ532" s="119"/>
      <c r="GJ532" s="119"/>
      <c r="GT532" s="119"/>
      <c r="HD532" s="119"/>
      <c r="HN532" s="119"/>
      <c r="HX532" s="119"/>
    </row>
    <row xmlns:x14ac="http://schemas.microsoft.com/office/spreadsheetml/2009/9/ac" r="533" s="3" customFormat="true" x14ac:dyDescent="0.25">
      <c r="A533" s="375"/>
      <c r="B533" s="119"/>
      <c r="L533" s="119"/>
      <c r="V533" s="119"/>
      <c r="AF533" s="119"/>
      <c r="AP533" s="119"/>
      <c r="AZ533" s="119"/>
      <c r="BA533" s="119"/>
      <c r="BJ533" s="119"/>
      <c r="BT533" s="119"/>
      <c r="CD533" s="119"/>
      <c r="CN533" s="119"/>
      <c r="CX533" s="119"/>
      <c r="DH533" s="119"/>
      <c r="DR533" s="119"/>
      <c r="EB533" s="119"/>
      <c r="EL533" s="119"/>
      <c r="EV533" s="119"/>
      <c r="FF533" s="119"/>
      <c r="FP533" s="119"/>
      <c r="FZ533" s="119"/>
      <c r="GJ533" s="119"/>
      <c r="GT533" s="119"/>
      <c r="HD533" s="119"/>
      <c r="HN533" s="119"/>
      <c r="HX533" s="119"/>
    </row>
    <row xmlns:x14ac="http://schemas.microsoft.com/office/spreadsheetml/2009/9/ac" r="534" s="3" customFormat="true" x14ac:dyDescent="0.25">
      <c r="A534" s="375"/>
      <c r="B534" s="119"/>
      <c r="L534" s="119"/>
      <c r="V534" s="119"/>
      <c r="AF534" s="119"/>
      <c r="AP534" s="119"/>
      <c r="AZ534" s="119"/>
      <c r="BA534" s="119"/>
      <c r="BJ534" s="119"/>
      <c r="BT534" s="119"/>
      <c r="CD534" s="119"/>
      <c r="CN534" s="119"/>
      <c r="CX534" s="119"/>
      <c r="DH534" s="119"/>
      <c r="DR534" s="119"/>
      <c r="EB534" s="119"/>
      <c r="EL534" s="119"/>
      <c r="EV534" s="119"/>
      <c r="FF534" s="119"/>
      <c r="FP534" s="119"/>
      <c r="FZ534" s="119"/>
      <c r="GJ534" s="119"/>
      <c r="GT534" s="119"/>
      <c r="HD534" s="119"/>
      <c r="HN534" s="119"/>
      <c r="HX534" s="119"/>
    </row>
    <row xmlns:x14ac="http://schemas.microsoft.com/office/spreadsheetml/2009/9/ac" r="535" s="3" customFormat="true" x14ac:dyDescent="0.25">
      <c r="A535" s="375"/>
      <c r="B535" s="119"/>
      <c r="L535" s="119"/>
      <c r="V535" s="119"/>
      <c r="AF535" s="119"/>
      <c r="AP535" s="119"/>
      <c r="AZ535" s="119"/>
      <c r="BA535" s="119"/>
      <c r="BJ535" s="119"/>
      <c r="BT535" s="119"/>
      <c r="CD535" s="119"/>
      <c r="CN535" s="119"/>
      <c r="CX535" s="119"/>
      <c r="DH535" s="119"/>
      <c r="DR535" s="119"/>
      <c r="EB535" s="119"/>
      <c r="EL535" s="119"/>
      <c r="EV535" s="119"/>
      <c r="FF535" s="119"/>
      <c r="FP535" s="119"/>
      <c r="FZ535" s="119"/>
      <c r="GJ535" s="119"/>
      <c r="GT535" s="119"/>
      <c r="HD535" s="119"/>
      <c r="HN535" s="119"/>
      <c r="HX535" s="119"/>
    </row>
    <row xmlns:x14ac="http://schemas.microsoft.com/office/spreadsheetml/2009/9/ac" r="536" s="3" customFormat="true" x14ac:dyDescent="0.25">
      <c r="A536" s="375"/>
      <c r="B536" s="119"/>
      <c r="L536" s="119"/>
      <c r="V536" s="119"/>
      <c r="AF536" s="119"/>
      <c r="AP536" s="119"/>
      <c r="AZ536" s="119"/>
      <c r="BA536" s="119"/>
      <c r="BJ536" s="119"/>
      <c r="BT536" s="119"/>
      <c r="CD536" s="119"/>
      <c r="CN536" s="119"/>
      <c r="CX536" s="119"/>
      <c r="DH536" s="119"/>
      <c r="DR536" s="119"/>
      <c r="EB536" s="119"/>
      <c r="EL536" s="119"/>
      <c r="EV536" s="119"/>
      <c r="FF536" s="119"/>
      <c r="FP536" s="119"/>
      <c r="FZ536" s="119"/>
      <c r="GJ536" s="119"/>
      <c r="GT536" s="119"/>
      <c r="HD536" s="119"/>
      <c r="HN536" s="119"/>
      <c r="HX536" s="119"/>
    </row>
    <row xmlns:x14ac="http://schemas.microsoft.com/office/spreadsheetml/2009/9/ac" r="537" s="3" customFormat="true" x14ac:dyDescent="0.25">
      <c r="A537" s="375"/>
      <c r="B537" s="119"/>
      <c r="L537" s="119"/>
      <c r="V537" s="119"/>
      <c r="AF537" s="119"/>
      <c r="AP537" s="119"/>
      <c r="AZ537" s="119"/>
      <c r="BA537" s="119"/>
      <c r="BJ537" s="119"/>
      <c r="BT537" s="119"/>
      <c r="CD537" s="119"/>
      <c r="CN537" s="119"/>
      <c r="CX537" s="119"/>
      <c r="DH537" s="119"/>
      <c r="DR537" s="119"/>
      <c r="EB537" s="119"/>
      <c r="EL537" s="119"/>
      <c r="EV537" s="119"/>
      <c r="FF537" s="119"/>
      <c r="FP537" s="119"/>
      <c r="FZ537" s="119"/>
      <c r="GJ537" s="119"/>
      <c r="GT537" s="119"/>
      <c r="HD537" s="119"/>
      <c r="HN537" s="119"/>
      <c r="HX537" s="119"/>
    </row>
    <row xmlns:x14ac="http://schemas.microsoft.com/office/spreadsheetml/2009/9/ac" r="538" s="3" customFormat="true" x14ac:dyDescent="0.25">
      <c r="A538" s="375"/>
      <c r="B538" s="119"/>
      <c r="L538" s="119"/>
      <c r="V538" s="119"/>
      <c r="AF538" s="119"/>
      <c r="AP538" s="119"/>
      <c r="AZ538" s="119"/>
      <c r="BA538" s="119"/>
      <c r="BJ538" s="119"/>
      <c r="BT538" s="119"/>
      <c r="CD538" s="119"/>
      <c r="CN538" s="119"/>
      <c r="CX538" s="119"/>
      <c r="DH538" s="119"/>
      <c r="DR538" s="119"/>
      <c r="EB538" s="119"/>
      <c r="EL538" s="119"/>
      <c r="EV538" s="119"/>
      <c r="FF538" s="119"/>
      <c r="FP538" s="119"/>
      <c r="FZ538" s="119"/>
      <c r="GJ538" s="119"/>
      <c r="GT538" s="119"/>
      <c r="HD538" s="119"/>
      <c r="HN538" s="119"/>
      <c r="HX538" s="119"/>
    </row>
    <row xmlns:x14ac="http://schemas.microsoft.com/office/spreadsheetml/2009/9/ac" r="539" s="3" customFormat="true" x14ac:dyDescent="0.25">
      <c r="A539" s="375"/>
      <c r="B539" s="119"/>
      <c r="L539" s="119"/>
      <c r="V539" s="119"/>
      <c r="AF539" s="119"/>
      <c r="AP539" s="119"/>
      <c r="AZ539" s="119"/>
      <c r="BA539" s="119"/>
      <c r="BJ539" s="119"/>
      <c r="BT539" s="119"/>
      <c r="CD539" s="119"/>
      <c r="CN539" s="119"/>
      <c r="CX539" s="119"/>
      <c r="DH539" s="119"/>
      <c r="DR539" s="119"/>
      <c r="EB539" s="119"/>
      <c r="EL539" s="119"/>
      <c r="EV539" s="119"/>
      <c r="FF539" s="119"/>
      <c r="FP539" s="119"/>
      <c r="FZ539" s="119"/>
      <c r="GJ539" s="119"/>
      <c r="GT539" s="119"/>
      <c r="HD539" s="119"/>
      <c r="HN539" s="119"/>
      <c r="HX539" s="119"/>
    </row>
    <row xmlns:x14ac="http://schemas.microsoft.com/office/spreadsheetml/2009/9/ac" r="540" s="3" customFormat="true" x14ac:dyDescent="0.25">
      <c r="A540" s="375"/>
      <c r="B540" s="119"/>
      <c r="L540" s="119"/>
      <c r="V540" s="119"/>
      <c r="AF540" s="119"/>
      <c r="AP540" s="119"/>
      <c r="AZ540" s="119"/>
      <c r="BA540" s="119"/>
      <c r="BJ540" s="119"/>
      <c r="BT540" s="119"/>
      <c r="CD540" s="119"/>
      <c r="CN540" s="119"/>
      <c r="CX540" s="119"/>
      <c r="DH540" s="119"/>
      <c r="DR540" s="119"/>
      <c r="EB540" s="119"/>
      <c r="EL540" s="119"/>
      <c r="EV540" s="119"/>
      <c r="FF540" s="119"/>
      <c r="FP540" s="119"/>
      <c r="FZ540" s="119"/>
      <c r="GJ540" s="119"/>
      <c r="GT540" s="119"/>
      <c r="HD540" s="119"/>
      <c r="HN540" s="119"/>
      <c r="HX540" s="119"/>
    </row>
    <row xmlns:x14ac="http://schemas.microsoft.com/office/spreadsheetml/2009/9/ac" r="541" s="3" customFormat="true" x14ac:dyDescent="0.25">
      <c r="A541" s="375"/>
      <c r="B541" s="119"/>
      <c r="L541" s="119"/>
      <c r="V541" s="119"/>
      <c r="AF541" s="119"/>
      <c r="AP541" s="119"/>
      <c r="AZ541" s="119"/>
      <c r="BA541" s="119"/>
      <c r="BJ541" s="119"/>
      <c r="BT541" s="119"/>
      <c r="CD541" s="119"/>
      <c r="CN541" s="119"/>
      <c r="CX541" s="119"/>
      <c r="DH541" s="119"/>
      <c r="DR541" s="119"/>
      <c r="EB541" s="119"/>
      <c r="EL541" s="119"/>
      <c r="EV541" s="119"/>
      <c r="FF541" s="119"/>
      <c r="FP541" s="119"/>
      <c r="FZ541" s="119"/>
      <c r="GJ541" s="119"/>
      <c r="GT541" s="119"/>
      <c r="HD541" s="119"/>
      <c r="HN541" s="119"/>
      <c r="HX541" s="119"/>
    </row>
    <row xmlns:x14ac="http://schemas.microsoft.com/office/spreadsheetml/2009/9/ac" r="542" s="3" customFormat="true" x14ac:dyDescent="0.25">
      <c r="A542" s="375"/>
      <c r="B542" s="119"/>
      <c r="L542" s="119"/>
      <c r="V542" s="119"/>
      <c r="AF542" s="119"/>
      <c r="AP542" s="119"/>
      <c r="AZ542" s="119"/>
      <c r="BA542" s="119"/>
      <c r="BJ542" s="119"/>
      <c r="BT542" s="119"/>
      <c r="CD542" s="119"/>
      <c r="CN542" s="119"/>
      <c r="CX542" s="119"/>
      <c r="DH542" s="119"/>
      <c r="DR542" s="119"/>
      <c r="EB542" s="119"/>
      <c r="EL542" s="119"/>
      <c r="EV542" s="119"/>
      <c r="FF542" s="119"/>
      <c r="FP542" s="119"/>
      <c r="FZ542" s="119"/>
      <c r="GJ542" s="119"/>
      <c r="GT542" s="119"/>
      <c r="HD542" s="119"/>
      <c r="HN542" s="119"/>
      <c r="HX542" s="119"/>
    </row>
    <row xmlns:x14ac="http://schemas.microsoft.com/office/spreadsheetml/2009/9/ac" r="543" s="3" customFormat="true" x14ac:dyDescent="0.25">
      <c r="A543" s="375"/>
      <c r="B543" s="119"/>
      <c r="L543" s="119"/>
      <c r="V543" s="119"/>
      <c r="AF543" s="119"/>
      <c r="AP543" s="119"/>
      <c r="AZ543" s="119"/>
      <c r="BA543" s="119"/>
      <c r="BJ543" s="119"/>
      <c r="BT543" s="119"/>
      <c r="CD543" s="119"/>
      <c r="CN543" s="119"/>
      <c r="CX543" s="119"/>
      <c r="DH543" s="119"/>
      <c r="DR543" s="119"/>
      <c r="EB543" s="119"/>
      <c r="EL543" s="119"/>
      <c r="EV543" s="119"/>
      <c r="FF543" s="119"/>
      <c r="FP543" s="119"/>
      <c r="FZ543" s="119"/>
      <c r="GJ543" s="119"/>
      <c r="GT543" s="119"/>
      <c r="HD543" s="119"/>
      <c r="HN543" s="119"/>
      <c r="HX543" s="119"/>
    </row>
    <row xmlns:x14ac="http://schemas.microsoft.com/office/spreadsheetml/2009/9/ac" r="544" s="3" customFormat="true" x14ac:dyDescent="0.25">
      <c r="A544" s="375"/>
      <c r="B544" s="119"/>
      <c r="L544" s="119"/>
      <c r="V544" s="119"/>
      <c r="AF544" s="119"/>
      <c r="AP544" s="119"/>
      <c r="AZ544" s="119"/>
      <c r="BA544" s="119"/>
      <c r="BJ544" s="119"/>
      <c r="BT544" s="119"/>
      <c r="CD544" s="119"/>
      <c r="CN544" s="119"/>
      <c r="CX544" s="119"/>
      <c r="DH544" s="119"/>
      <c r="DR544" s="119"/>
      <c r="EB544" s="119"/>
      <c r="EL544" s="119"/>
      <c r="EV544" s="119"/>
      <c r="FF544" s="119"/>
      <c r="FP544" s="119"/>
      <c r="FZ544" s="119"/>
      <c r="GJ544" s="119"/>
      <c r="GT544" s="119"/>
      <c r="HD544" s="119"/>
      <c r="HN544" s="119"/>
      <c r="HX544" s="119"/>
    </row>
    <row xmlns:x14ac="http://schemas.microsoft.com/office/spreadsheetml/2009/9/ac" r="545" s="3" customFormat="true" x14ac:dyDescent="0.25">
      <c r="A545" s="375"/>
      <c r="B545" s="119"/>
      <c r="L545" s="119"/>
      <c r="V545" s="119"/>
      <c r="AF545" s="119"/>
      <c r="AP545" s="119"/>
      <c r="AZ545" s="119"/>
      <c r="BA545" s="119"/>
      <c r="BJ545" s="119"/>
      <c r="BT545" s="119"/>
      <c r="CD545" s="119"/>
      <c r="CN545" s="119"/>
      <c r="CX545" s="119"/>
      <c r="DH545" s="119"/>
      <c r="DR545" s="119"/>
      <c r="EB545" s="119"/>
      <c r="EL545" s="119"/>
      <c r="EV545" s="119"/>
      <c r="FF545" s="119"/>
      <c r="FP545" s="119"/>
      <c r="FZ545" s="119"/>
      <c r="GJ545" s="119"/>
      <c r="GT545" s="119"/>
      <c r="HD545" s="119"/>
      <c r="HN545" s="119"/>
      <c r="HX545" s="119"/>
    </row>
    <row xmlns:x14ac="http://schemas.microsoft.com/office/spreadsheetml/2009/9/ac" r="546" s="3" customFormat="true" x14ac:dyDescent="0.25">
      <c r="A546" s="375"/>
      <c r="B546" s="119"/>
      <c r="L546" s="119"/>
      <c r="V546" s="119"/>
      <c r="AF546" s="119"/>
      <c r="AP546" s="119"/>
      <c r="AZ546" s="119"/>
      <c r="BA546" s="119"/>
      <c r="BJ546" s="119"/>
      <c r="BT546" s="119"/>
      <c r="CD546" s="119"/>
      <c r="CN546" s="119"/>
      <c r="CX546" s="119"/>
      <c r="DH546" s="119"/>
      <c r="DR546" s="119"/>
      <c r="EB546" s="119"/>
      <c r="EL546" s="119"/>
      <c r="EV546" s="119"/>
      <c r="FF546" s="119"/>
      <c r="FP546" s="119"/>
      <c r="FZ546" s="119"/>
      <c r="GJ546" s="119"/>
      <c r="GT546" s="119"/>
      <c r="HD546" s="119"/>
      <c r="HN546" s="119"/>
      <c r="HX546" s="119"/>
    </row>
    <row xmlns:x14ac="http://schemas.microsoft.com/office/spreadsheetml/2009/9/ac" r="547" s="3" customFormat="true" x14ac:dyDescent="0.25">
      <c r="A547" s="375"/>
      <c r="B547" s="119"/>
      <c r="L547" s="119"/>
      <c r="V547" s="119"/>
      <c r="AF547" s="119"/>
      <c r="AP547" s="119"/>
      <c r="AZ547" s="119"/>
      <c r="BA547" s="119"/>
      <c r="BJ547" s="119"/>
      <c r="BT547" s="119"/>
      <c r="CD547" s="119"/>
      <c r="CN547" s="119"/>
      <c r="CX547" s="119"/>
      <c r="DH547" s="119"/>
      <c r="DR547" s="119"/>
      <c r="EB547" s="119"/>
      <c r="EL547" s="119"/>
      <c r="EV547" s="119"/>
      <c r="FF547" s="119"/>
      <c r="FP547" s="119"/>
      <c r="FZ547" s="119"/>
      <c r="GJ547" s="119"/>
      <c r="GT547" s="119"/>
      <c r="HD547" s="119"/>
      <c r="HN547" s="119"/>
      <c r="HX547" s="119"/>
    </row>
    <row xmlns:x14ac="http://schemas.microsoft.com/office/spreadsheetml/2009/9/ac" r="548" s="3" customFormat="true" x14ac:dyDescent="0.25">
      <c r="A548" s="375"/>
      <c r="B548" s="119"/>
      <c r="L548" s="119"/>
      <c r="V548" s="119"/>
      <c r="AF548" s="119"/>
      <c r="AP548" s="119"/>
      <c r="AZ548" s="119"/>
      <c r="BA548" s="119"/>
      <c r="BJ548" s="119"/>
      <c r="BT548" s="119"/>
      <c r="CD548" s="119"/>
      <c r="CN548" s="119"/>
      <c r="CX548" s="119"/>
      <c r="DH548" s="119"/>
      <c r="DR548" s="119"/>
      <c r="EB548" s="119"/>
      <c r="EL548" s="119"/>
      <c r="EV548" s="119"/>
      <c r="FF548" s="119"/>
      <c r="FP548" s="119"/>
      <c r="FZ548" s="119"/>
      <c r="GJ548" s="119"/>
      <c r="GT548" s="119"/>
      <c r="HD548" s="119"/>
      <c r="HN548" s="119"/>
      <c r="HX548" s="119"/>
    </row>
    <row xmlns:x14ac="http://schemas.microsoft.com/office/spreadsheetml/2009/9/ac" r="549" s="3" customFormat="true" x14ac:dyDescent="0.25">
      <c r="A549" s="375"/>
      <c r="B549" s="119"/>
      <c r="L549" s="119"/>
      <c r="V549" s="119"/>
      <c r="AF549" s="119"/>
      <c r="AP549" s="119"/>
      <c r="AZ549" s="119"/>
      <c r="BA549" s="119"/>
      <c r="BJ549" s="119"/>
      <c r="BT549" s="119"/>
      <c r="CD549" s="119"/>
      <c r="CN549" s="119"/>
      <c r="CX549" s="119"/>
      <c r="DH549" s="119"/>
      <c r="DR549" s="119"/>
      <c r="EB549" s="119"/>
      <c r="EL549" s="119"/>
      <c r="EV549" s="119"/>
      <c r="FF549" s="119"/>
      <c r="FP549" s="119"/>
      <c r="FZ549" s="119"/>
      <c r="GJ549" s="119"/>
      <c r="GT549" s="119"/>
      <c r="HD549" s="119"/>
      <c r="HN549" s="119"/>
      <c r="HX549" s="119"/>
    </row>
    <row xmlns:x14ac="http://schemas.microsoft.com/office/spreadsheetml/2009/9/ac" r="550" s="3" customFormat="true" x14ac:dyDescent="0.25">
      <c r="A550" s="375"/>
      <c r="B550" s="119"/>
      <c r="L550" s="119"/>
      <c r="V550" s="119"/>
      <c r="AF550" s="119"/>
      <c r="AP550" s="119"/>
      <c r="AZ550" s="119"/>
      <c r="BA550" s="119"/>
      <c r="BJ550" s="119"/>
      <c r="BT550" s="119"/>
      <c r="CD550" s="119"/>
      <c r="CN550" s="119"/>
      <c r="CX550" s="119"/>
      <c r="DH550" s="119"/>
      <c r="DR550" s="119"/>
      <c r="EB550" s="119"/>
      <c r="EL550" s="119"/>
      <c r="EV550" s="119"/>
      <c r="FF550" s="119"/>
      <c r="FP550" s="119"/>
      <c r="FZ550" s="119"/>
      <c r="GJ550" s="119"/>
      <c r="GT550" s="119"/>
      <c r="HD550" s="119"/>
      <c r="HN550" s="119"/>
      <c r="HX550" s="119"/>
    </row>
    <row xmlns:x14ac="http://schemas.microsoft.com/office/spreadsheetml/2009/9/ac" r="551" s="3" customFormat="true" x14ac:dyDescent="0.25">
      <c r="A551" s="375"/>
      <c r="B551" s="119"/>
      <c r="L551" s="119"/>
      <c r="V551" s="119"/>
      <c r="AF551" s="119"/>
      <c r="AP551" s="119"/>
      <c r="AZ551" s="119"/>
      <c r="BA551" s="119"/>
      <c r="BJ551" s="119"/>
      <c r="BT551" s="119"/>
      <c r="CD551" s="119"/>
      <c r="CN551" s="119"/>
      <c r="CX551" s="119"/>
      <c r="DH551" s="119"/>
      <c r="DR551" s="119"/>
      <c r="EB551" s="119"/>
      <c r="EL551" s="119"/>
      <c r="EV551" s="119"/>
      <c r="FF551" s="119"/>
      <c r="FP551" s="119"/>
      <c r="FZ551" s="119"/>
      <c r="GJ551" s="119"/>
      <c r="GT551" s="119"/>
      <c r="HD551" s="119"/>
      <c r="HN551" s="119"/>
      <c r="HX551" s="119"/>
    </row>
    <row xmlns:x14ac="http://schemas.microsoft.com/office/spreadsheetml/2009/9/ac" r="552" s="3" customFormat="true" x14ac:dyDescent="0.25">
      <c r="A552" s="375"/>
      <c r="B552" s="119"/>
      <c r="L552" s="119"/>
      <c r="V552" s="119"/>
      <c r="AF552" s="119"/>
      <c r="AP552" s="119"/>
      <c r="AZ552" s="119"/>
      <c r="BA552" s="119"/>
      <c r="BJ552" s="119"/>
      <c r="BT552" s="119"/>
      <c r="CD552" s="119"/>
      <c r="CN552" s="119"/>
      <c r="CX552" s="119"/>
      <c r="DH552" s="119"/>
      <c r="DR552" s="119"/>
      <c r="EB552" s="119"/>
      <c r="EL552" s="119"/>
      <c r="EV552" s="119"/>
      <c r="FF552" s="119"/>
      <c r="FP552" s="119"/>
      <c r="FZ552" s="119"/>
      <c r="GJ552" s="119"/>
      <c r="GT552" s="119"/>
      <c r="HD552" s="119"/>
      <c r="HN552" s="119"/>
      <c r="HX552" s="119"/>
    </row>
    <row xmlns:x14ac="http://schemas.microsoft.com/office/spreadsheetml/2009/9/ac" r="553" s="3" customFormat="true" x14ac:dyDescent="0.25">
      <c r="A553" s="375"/>
      <c r="B553" s="119"/>
      <c r="L553" s="119"/>
      <c r="V553" s="119"/>
      <c r="AF553" s="119"/>
      <c r="AP553" s="119"/>
      <c r="AZ553" s="119"/>
      <c r="BA553" s="119"/>
      <c r="BJ553" s="119"/>
      <c r="BT553" s="119"/>
      <c r="CD553" s="119"/>
      <c r="CN553" s="119"/>
      <c r="CX553" s="119"/>
      <c r="DH553" s="119"/>
      <c r="DR553" s="119"/>
      <c r="EB553" s="119"/>
      <c r="EL553" s="119"/>
      <c r="EV553" s="119"/>
      <c r="FF553" s="119"/>
      <c r="FP553" s="119"/>
      <c r="FZ553" s="119"/>
      <c r="GJ553" s="119"/>
      <c r="GT553" s="119"/>
      <c r="HD553" s="119"/>
      <c r="HN553" s="119"/>
      <c r="HX553" s="119"/>
    </row>
    <row xmlns:x14ac="http://schemas.microsoft.com/office/spreadsheetml/2009/9/ac" r="554" s="3" customFormat="true" x14ac:dyDescent="0.25">
      <c r="A554" s="375"/>
      <c r="B554" s="119"/>
      <c r="L554" s="119"/>
      <c r="V554" s="119"/>
      <c r="AF554" s="119"/>
      <c r="AP554" s="119"/>
      <c r="AZ554" s="119"/>
      <c r="BA554" s="119"/>
      <c r="BJ554" s="119"/>
      <c r="BT554" s="119"/>
      <c r="CD554" s="119"/>
      <c r="CN554" s="119"/>
      <c r="CX554" s="119"/>
      <c r="DH554" s="119"/>
      <c r="DR554" s="119"/>
      <c r="EB554" s="119"/>
      <c r="EL554" s="119"/>
      <c r="EV554" s="119"/>
      <c r="FF554" s="119"/>
      <c r="FP554" s="119"/>
      <c r="FZ554" s="119"/>
      <c r="GJ554" s="119"/>
      <c r="GT554" s="119"/>
      <c r="HD554" s="119"/>
      <c r="HN554" s="119"/>
      <c r="HX554" s="119"/>
    </row>
    <row xmlns:x14ac="http://schemas.microsoft.com/office/spreadsheetml/2009/9/ac" r="555" s="3" customFormat="true" x14ac:dyDescent="0.25">
      <c r="A555" s="375"/>
      <c r="B555" s="119"/>
      <c r="L555" s="119"/>
      <c r="V555" s="119"/>
      <c r="AF555" s="119"/>
      <c r="AP555" s="119"/>
      <c r="AZ555" s="119"/>
      <c r="BA555" s="119"/>
      <c r="BJ555" s="119"/>
      <c r="BT555" s="119"/>
      <c r="CD555" s="119"/>
      <c r="CN555" s="119"/>
      <c r="CX555" s="119"/>
      <c r="DH555" s="119"/>
      <c r="DR555" s="119"/>
      <c r="EB555" s="119"/>
      <c r="EL555" s="119"/>
      <c r="EV555" s="119"/>
      <c r="FF555" s="119"/>
      <c r="FP555" s="119"/>
      <c r="FZ555" s="119"/>
      <c r="GJ555" s="119"/>
      <c r="GT555" s="119"/>
      <c r="HD555" s="119"/>
      <c r="HN555" s="119"/>
      <c r="HX555" s="119"/>
    </row>
    <row xmlns:x14ac="http://schemas.microsoft.com/office/spreadsheetml/2009/9/ac" r="556" s="3" customFormat="true" x14ac:dyDescent="0.25">
      <c r="A556" s="375"/>
      <c r="B556" s="119"/>
      <c r="L556" s="119"/>
      <c r="V556" s="119"/>
      <c r="AF556" s="119"/>
      <c r="AP556" s="119"/>
      <c r="AZ556" s="119"/>
      <c r="BA556" s="119"/>
      <c r="BJ556" s="119"/>
      <c r="BT556" s="119"/>
      <c r="CD556" s="119"/>
      <c r="CN556" s="119"/>
      <c r="CX556" s="119"/>
      <c r="DH556" s="119"/>
      <c r="DR556" s="119"/>
      <c r="EB556" s="119"/>
      <c r="EL556" s="119"/>
      <c r="EV556" s="119"/>
      <c r="FF556" s="119"/>
      <c r="FP556" s="119"/>
      <c r="FZ556" s="119"/>
      <c r="GJ556" s="119"/>
      <c r="GT556" s="119"/>
      <c r="HD556" s="119"/>
      <c r="HN556" s="119"/>
      <c r="HX556" s="119"/>
    </row>
    <row xmlns:x14ac="http://schemas.microsoft.com/office/spreadsheetml/2009/9/ac" r="557" s="3" customFormat="true" x14ac:dyDescent="0.25">
      <c r="A557" s="375"/>
      <c r="B557" s="119"/>
      <c r="L557" s="119"/>
      <c r="V557" s="119"/>
      <c r="AF557" s="119"/>
      <c r="AP557" s="119"/>
      <c r="AZ557" s="119"/>
      <c r="BA557" s="119"/>
      <c r="BJ557" s="119"/>
      <c r="BT557" s="119"/>
      <c r="CD557" s="119"/>
      <c r="CN557" s="119"/>
      <c r="CX557" s="119"/>
      <c r="DH557" s="119"/>
      <c r="DR557" s="119"/>
      <c r="EB557" s="119"/>
      <c r="EL557" s="119"/>
      <c r="EV557" s="119"/>
      <c r="FF557" s="119"/>
      <c r="FP557" s="119"/>
      <c r="FZ557" s="119"/>
      <c r="GJ557" s="119"/>
      <c r="GT557" s="119"/>
      <c r="HD557" s="119"/>
      <c r="HN557" s="119"/>
      <c r="HX557" s="119"/>
    </row>
    <row xmlns:x14ac="http://schemas.microsoft.com/office/spreadsheetml/2009/9/ac" r="558" s="3" customFormat="true" x14ac:dyDescent="0.25">
      <c r="A558" s="375"/>
      <c r="B558" s="119"/>
      <c r="L558" s="119"/>
      <c r="V558" s="119"/>
      <c r="AF558" s="119"/>
      <c r="AP558" s="119"/>
      <c r="AZ558" s="119"/>
      <c r="BA558" s="119"/>
      <c r="BJ558" s="119"/>
      <c r="BT558" s="119"/>
      <c r="CD558" s="119"/>
      <c r="CN558" s="119"/>
      <c r="CX558" s="119"/>
      <c r="DH558" s="119"/>
      <c r="DR558" s="119"/>
      <c r="EB558" s="119"/>
      <c r="EL558" s="119"/>
      <c r="EV558" s="119"/>
      <c r="FF558" s="119"/>
      <c r="FP558" s="119"/>
      <c r="FZ558" s="119"/>
      <c r="GJ558" s="119"/>
      <c r="GT558" s="119"/>
      <c r="HD558" s="119"/>
      <c r="HN558" s="119"/>
      <c r="HX558" s="119"/>
    </row>
    <row xmlns:x14ac="http://schemas.microsoft.com/office/spreadsheetml/2009/9/ac" r="559" s="3" customFormat="true" x14ac:dyDescent="0.25">
      <c r="A559" s="375"/>
      <c r="B559" s="119"/>
      <c r="L559" s="119"/>
      <c r="V559" s="119"/>
      <c r="AF559" s="119"/>
      <c r="AP559" s="119"/>
      <c r="AZ559" s="119"/>
      <c r="BA559" s="119"/>
      <c r="BJ559" s="119"/>
      <c r="BT559" s="119"/>
      <c r="CD559" s="119"/>
      <c r="CN559" s="119"/>
      <c r="CX559" s="119"/>
      <c r="DH559" s="119"/>
      <c r="DR559" s="119"/>
      <c r="EB559" s="119"/>
      <c r="EL559" s="119"/>
      <c r="EV559" s="119"/>
      <c r="FF559" s="119"/>
      <c r="FP559" s="119"/>
      <c r="FZ559" s="119"/>
      <c r="GJ559" s="119"/>
      <c r="GT559" s="119"/>
      <c r="HD559" s="119"/>
      <c r="HN559" s="119"/>
      <c r="HX559" s="119"/>
    </row>
    <row xmlns:x14ac="http://schemas.microsoft.com/office/spreadsheetml/2009/9/ac" r="560" s="3" customFormat="true" x14ac:dyDescent="0.25">
      <c r="A560" s="375"/>
      <c r="B560" s="119"/>
      <c r="L560" s="119"/>
      <c r="V560" s="119"/>
      <c r="AF560" s="119"/>
      <c r="AP560" s="119"/>
      <c r="AZ560" s="119"/>
      <c r="BA560" s="119"/>
      <c r="BJ560" s="119"/>
      <c r="BT560" s="119"/>
      <c r="CD560" s="119"/>
      <c r="CN560" s="119"/>
      <c r="CX560" s="119"/>
      <c r="DH560" s="119"/>
      <c r="DR560" s="119"/>
      <c r="EB560" s="119"/>
      <c r="EL560" s="119"/>
      <c r="EV560" s="119"/>
      <c r="FF560" s="119"/>
      <c r="FP560" s="119"/>
      <c r="FZ560" s="119"/>
      <c r="GJ560" s="119"/>
      <c r="GT560" s="119"/>
      <c r="HD560" s="119"/>
      <c r="HN560" s="119"/>
      <c r="HX560" s="119"/>
    </row>
    <row xmlns:x14ac="http://schemas.microsoft.com/office/spreadsheetml/2009/9/ac" r="561" s="3" customFormat="true" x14ac:dyDescent="0.25">
      <c r="A561" s="375"/>
      <c r="B561" s="119"/>
      <c r="L561" s="119"/>
      <c r="V561" s="119"/>
      <c r="AF561" s="119"/>
      <c r="AP561" s="119"/>
      <c r="AZ561" s="119"/>
      <c r="BA561" s="119"/>
      <c r="BJ561" s="119"/>
      <c r="BT561" s="119"/>
      <c r="CD561" s="119"/>
      <c r="CN561" s="119"/>
      <c r="CX561" s="119"/>
      <c r="DH561" s="119"/>
      <c r="DR561" s="119"/>
      <c r="EB561" s="119"/>
      <c r="EL561" s="119"/>
      <c r="EV561" s="119"/>
      <c r="FF561" s="119"/>
      <c r="FP561" s="119"/>
      <c r="FZ561" s="119"/>
      <c r="GJ561" s="119"/>
      <c r="GT561" s="119"/>
      <c r="HD561" s="119"/>
      <c r="HN561" s="119"/>
      <c r="HX561" s="119"/>
    </row>
    <row xmlns:x14ac="http://schemas.microsoft.com/office/spreadsheetml/2009/9/ac" r="562" s="3" customFormat="true" x14ac:dyDescent="0.25">
      <c r="A562" s="375"/>
      <c r="B562" s="119"/>
      <c r="L562" s="119"/>
      <c r="V562" s="119"/>
      <c r="AF562" s="119"/>
      <c r="AP562" s="119"/>
      <c r="AZ562" s="119"/>
      <c r="BA562" s="119"/>
      <c r="BJ562" s="119"/>
      <c r="BT562" s="119"/>
      <c r="CD562" s="119"/>
      <c r="CN562" s="119"/>
      <c r="CX562" s="119"/>
      <c r="DH562" s="119"/>
      <c r="DR562" s="119"/>
      <c r="EB562" s="119"/>
      <c r="EL562" s="119"/>
      <c r="EV562" s="119"/>
      <c r="FF562" s="119"/>
      <c r="FP562" s="119"/>
      <c r="FZ562" s="119"/>
      <c r="GJ562" s="119"/>
      <c r="GT562" s="119"/>
      <c r="HD562" s="119"/>
      <c r="HN562" s="119"/>
      <c r="HX562" s="119"/>
    </row>
    <row xmlns:x14ac="http://schemas.microsoft.com/office/spreadsheetml/2009/9/ac" r="563" s="3" customFormat="true" x14ac:dyDescent="0.25">
      <c r="A563" s="375"/>
      <c r="B563" s="119"/>
      <c r="L563" s="119"/>
      <c r="V563" s="119"/>
      <c r="AF563" s="119"/>
      <c r="AP563" s="119"/>
      <c r="AZ563" s="119"/>
      <c r="BA563" s="119"/>
      <c r="BJ563" s="119"/>
      <c r="BT563" s="119"/>
      <c r="CD563" s="119"/>
      <c r="CN563" s="119"/>
      <c r="CX563" s="119"/>
      <c r="DH563" s="119"/>
      <c r="DR563" s="119"/>
      <c r="EB563" s="119"/>
      <c r="EL563" s="119"/>
      <c r="EV563" s="119"/>
      <c r="FF563" s="119"/>
      <c r="FP563" s="119"/>
      <c r="FZ563" s="119"/>
      <c r="GJ563" s="119"/>
      <c r="GT563" s="119"/>
      <c r="HD563" s="119"/>
      <c r="HN563" s="119"/>
      <c r="HX563" s="119"/>
    </row>
    <row xmlns:x14ac="http://schemas.microsoft.com/office/spreadsheetml/2009/9/ac" r="564" s="3" customFormat="true" x14ac:dyDescent="0.25">
      <c r="A564" s="375"/>
      <c r="B564" s="119"/>
      <c r="L564" s="119"/>
      <c r="V564" s="119"/>
      <c r="AF564" s="119"/>
      <c r="AP564" s="119"/>
      <c r="AZ564" s="119"/>
      <c r="BA564" s="119"/>
      <c r="BJ564" s="119"/>
      <c r="BT564" s="119"/>
      <c r="CD564" s="119"/>
      <c r="CN564" s="119"/>
      <c r="CX564" s="119"/>
      <c r="DH564" s="119"/>
      <c r="DR564" s="119"/>
      <c r="EB564" s="119"/>
      <c r="EL564" s="119"/>
      <c r="EV564" s="119"/>
      <c r="FF564" s="119"/>
      <c r="FP564" s="119"/>
      <c r="FZ564" s="119"/>
      <c r="GJ564" s="119"/>
      <c r="GT564" s="119"/>
      <c r="HD564" s="119"/>
      <c r="HN564" s="119"/>
      <c r="HX564" s="119"/>
    </row>
    <row xmlns:x14ac="http://schemas.microsoft.com/office/spreadsheetml/2009/9/ac" r="565" s="3" customFormat="true" x14ac:dyDescent="0.25">
      <c r="A565" s="375"/>
      <c r="B565" s="119"/>
      <c r="L565" s="119"/>
      <c r="V565" s="119"/>
      <c r="AF565" s="119"/>
      <c r="AP565" s="119"/>
      <c r="AZ565" s="119"/>
      <c r="BA565" s="119"/>
      <c r="BJ565" s="119"/>
      <c r="BT565" s="119"/>
      <c r="CD565" s="119"/>
      <c r="CN565" s="119"/>
      <c r="CX565" s="119"/>
      <c r="DH565" s="119"/>
      <c r="DR565" s="119"/>
      <c r="EB565" s="119"/>
      <c r="EL565" s="119"/>
      <c r="EV565" s="119"/>
      <c r="FF565" s="119"/>
      <c r="FP565" s="119"/>
      <c r="FZ565" s="119"/>
      <c r="GJ565" s="119"/>
      <c r="GT565" s="119"/>
      <c r="HD565" s="119"/>
      <c r="HN565" s="119"/>
      <c r="HX565" s="119"/>
    </row>
    <row xmlns:x14ac="http://schemas.microsoft.com/office/spreadsheetml/2009/9/ac" r="566" s="3" customFormat="true" x14ac:dyDescent="0.25">
      <c r="A566" s="375"/>
      <c r="B566" s="119"/>
      <c r="L566" s="119"/>
      <c r="V566" s="119"/>
      <c r="AF566" s="119"/>
      <c r="AP566" s="119"/>
      <c r="AZ566" s="119"/>
      <c r="BA566" s="119"/>
      <c r="BJ566" s="119"/>
      <c r="BT566" s="119"/>
      <c r="CD566" s="119"/>
      <c r="CN566" s="119"/>
      <c r="CX566" s="119"/>
      <c r="DH566" s="119"/>
      <c r="DR566" s="119"/>
      <c r="EB566" s="119"/>
      <c r="EL566" s="119"/>
      <c r="EV566" s="119"/>
      <c r="FF566" s="119"/>
      <c r="FP566" s="119"/>
      <c r="FZ566" s="119"/>
      <c r="GJ566" s="119"/>
      <c r="GT566" s="119"/>
      <c r="HD566" s="119"/>
      <c r="HN566" s="119"/>
      <c r="HX566" s="119"/>
    </row>
    <row xmlns:x14ac="http://schemas.microsoft.com/office/spreadsheetml/2009/9/ac" r="567" s="3" customFormat="true" x14ac:dyDescent="0.25">
      <c r="A567" s="375"/>
      <c r="B567" s="119"/>
      <c r="L567" s="119"/>
      <c r="V567" s="119"/>
      <c r="AF567" s="119"/>
      <c r="AP567" s="119"/>
      <c r="AZ567" s="119"/>
      <c r="BA567" s="119"/>
      <c r="BJ567" s="119"/>
      <c r="BT567" s="119"/>
      <c r="CD567" s="119"/>
      <c r="CN567" s="119"/>
      <c r="CX567" s="119"/>
      <c r="DH567" s="119"/>
      <c r="DR567" s="119"/>
      <c r="EB567" s="119"/>
      <c r="EL567" s="119"/>
      <c r="EV567" s="119"/>
      <c r="FF567" s="119"/>
      <c r="FP567" s="119"/>
      <c r="FZ567" s="119"/>
      <c r="GJ567" s="119"/>
      <c r="GT567" s="119"/>
      <c r="HD567" s="119"/>
      <c r="HN567" s="119"/>
      <c r="HX567" s="119"/>
    </row>
    <row xmlns:x14ac="http://schemas.microsoft.com/office/spreadsheetml/2009/9/ac" r="568" s="3" customFormat="true" x14ac:dyDescent="0.25">
      <c r="A568" s="375"/>
      <c r="B568" s="119"/>
      <c r="L568" s="119"/>
      <c r="V568" s="119"/>
      <c r="AF568" s="119"/>
      <c r="AP568" s="119"/>
      <c r="AZ568" s="119"/>
      <c r="BA568" s="119"/>
      <c r="BJ568" s="119"/>
      <c r="BT568" s="119"/>
      <c r="CD568" s="119"/>
      <c r="CN568" s="119"/>
      <c r="CX568" s="119"/>
      <c r="DH568" s="119"/>
      <c r="DR568" s="119"/>
      <c r="EB568" s="119"/>
      <c r="EL568" s="119"/>
      <c r="EV568" s="119"/>
      <c r="FF568" s="119"/>
      <c r="FP568" s="119"/>
      <c r="FZ568" s="119"/>
      <c r="GJ568" s="119"/>
      <c r="GT568" s="119"/>
      <c r="HD568" s="119"/>
      <c r="HN568" s="119"/>
      <c r="HX568" s="119"/>
    </row>
    <row xmlns:x14ac="http://schemas.microsoft.com/office/spreadsheetml/2009/9/ac" r="569" s="3" customFormat="true" x14ac:dyDescent="0.25">
      <c r="A569" s="375"/>
      <c r="B569" s="119"/>
      <c r="L569" s="119"/>
      <c r="V569" s="119"/>
      <c r="AF569" s="119"/>
      <c r="AP569" s="119"/>
      <c r="AZ569" s="119"/>
      <c r="BA569" s="119"/>
      <c r="BJ569" s="119"/>
      <c r="BT569" s="119"/>
      <c r="CD569" s="119"/>
      <c r="CN569" s="119"/>
      <c r="CX569" s="119"/>
      <c r="DH569" s="119"/>
      <c r="DR569" s="119"/>
      <c r="EB569" s="119"/>
      <c r="EL569" s="119"/>
      <c r="EV569" s="119"/>
      <c r="FF569" s="119"/>
      <c r="FP569" s="119"/>
      <c r="FZ569" s="119"/>
      <c r="GJ569" s="119"/>
      <c r="GT569" s="119"/>
      <c r="HD569" s="119"/>
      <c r="HN569" s="119"/>
      <c r="HX569" s="119"/>
    </row>
    <row xmlns:x14ac="http://schemas.microsoft.com/office/spreadsheetml/2009/9/ac" r="570" s="3" customFormat="true" x14ac:dyDescent="0.25">
      <c r="A570" s="375"/>
      <c r="B570" s="119"/>
      <c r="L570" s="119"/>
      <c r="V570" s="119"/>
      <c r="AF570" s="119"/>
      <c r="AP570" s="119"/>
      <c r="AZ570" s="119"/>
      <c r="BA570" s="119"/>
      <c r="BJ570" s="119"/>
      <c r="BT570" s="119"/>
      <c r="CD570" s="119"/>
      <c r="CN570" s="119"/>
      <c r="CX570" s="119"/>
      <c r="DH570" s="119"/>
      <c r="DR570" s="119"/>
      <c r="EB570" s="119"/>
      <c r="EL570" s="119"/>
      <c r="EV570" s="119"/>
      <c r="FF570" s="119"/>
      <c r="FP570" s="119"/>
      <c r="FZ570" s="119"/>
      <c r="GJ570" s="119"/>
      <c r="GT570" s="119"/>
      <c r="HD570" s="119"/>
      <c r="HN570" s="119"/>
      <c r="HX570" s="119"/>
    </row>
    <row xmlns:x14ac="http://schemas.microsoft.com/office/spreadsheetml/2009/9/ac" r="571" s="3" customFormat="true" x14ac:dyDescent="0.25">
      <c r="A571" s="375"/>
      <c r="B571" s="119"/>
      <c r="L571" s="119"/>
      <c r="V571" s="119"/>
      <c r="AF571" s="119"/>
      <c r="AP571" s="119"/>
      <c r="AZ571" s="119"/>
      <c r="BA571" s="119"/>
      <c r="BJ571" s="119"/>
      <c r="BT571" s="119"/>
      <c r="CD571" s="119"/>
      <c r="CN571" s="119"/>
      <c r="CX571" s="119"/>
      <c r="DH571" s="119"/>
      <c r="DR571" s="119"/>
      <c r="EB571" s="119"/>
      <c r="EL571" s="119"/>
      <c r="EV571" s="119"/>
      <c r="FF571" s="119"/>
      <c r="FP571" s="119"/>
      <c r="FZ571" s="119"/>
      <c r="GJ571" s="119"/>
      <c r="GT571" s="119"/>
      <c r="HD571" s="119"/>
      <c r="HN571" s="119"/>
      <c r="HX571" s="119"/>
    </row>
    <row xmlns:x14ac="http://schemas.microsoft.com/office/spreadsheetml/2009/9/ac" r="572" s="3" customFormat="true" x14ac:dyDescent="0.25">
      <c r="A572" s="375"/>
      <c r="B572" s="119"/>
      <c r="L572" s="119"/>
      <c r="V572" s="119"/>
      <c r="AF572" s="119"/>
      <c r="AP572" s="119"/>
      <c r="AZ572" s="119"/>
      <c r="BA572" s="119"/>
      <c r="BJ572" s="119"/>
      <c r="BT572" s="119"/>
      <c r="CD572" s="119"/>
      <c r="CN572" s="119"/>
      <c r="CX572" s="119"/>
      <c r="DH572" s="119"/>
      <c r="DR572" s="119"/>
      <c r="EB572" s="119"/>
      <c r="EL572" s="119"/>
      <c r="EV572" s="119"/>
      <c r="FF572" s="119"/>
      <c r="FP572" s="119"/>
      <c r="FZ572" s="119"/>
      <c r="GJ572" s="119"/>
      <c r="GT572" s="119"/>
      <c r="HD572" s="119"/>
      <c r="HN572" s="119"/>
      <c r="HX572" s="119"/>
    </row>
    <row xmlns:x14ac="http://schemas.microsoft.com/office/spreadsheetml/2009/9/ac" r="573" s="3" customFormat="true" x14ac:dyDescent="0.25">
      <c r="A573" s="375"/>
      <c r="B573" s="119"/>
      <c r="L573" s="119"/>
      <c r="V573" s="119"/>
      <c r="AF573" s="119"/>
      <c r="AP573" s="119"/>
      <c r="AZ573" s="119"/>
      <c r="BA573" s="119"/>
      <c r="BJ573" s="119"/>
      <c r="BT573" s="119"/>
      <c r="CD573" s="119"/>
      <c r="CN573" s="119"/>
      <c r="CX573" s="119"/>
      <c r="DH573" s="119"/>
      <c r="DR573" s="119"/>
      <c r="EB573" s="119"/>
      <c r="EL573" s="119"/>
      <c r="EV573" s="119"/>
      <c r="FF573" s="119"/>
      <c r="FP573" s="119"/>
      <c r="FZ573" s="119"/>
      <c r="GJ573" s="119"/>
      <c r="GT573" s="119"/>
      <c r="HD573" s="119"/>
      <c r="HN573" s="119"/>
      <c r="HX573" s="119"/>
    </row>
    <row xmlns:x14ac="http://schemas.microsoft.com/office/spreadsheetml/2009/9/ac" r="574" s="3" customFormat="true" x14ac:dyDescent="0.25">
      <c r="A574" s="375"/>
      <c r="B574" s="119"/>
      <c r="L574" s="119"/>
      <c r="V574" s="119"/>
      <c r="AF574" s="119"/>
      <c r="AP574" s="119"/>
      <c r="AZ574" s="119"/>
      <c r="BA574" s="119"/>
      <c r="BJ574" s="119"/>
      <c r="BT574" s="119"/>
      <c r="CD574" s="119"/>
      <c r="CN574" s="119"/>
      <c r="CX574" s="119"/>
      <c r="DH574" s="119"/>
      <c r="DR574" s="119"/>
      <c r="EB574" s="119"/>
      <c r="EL574" s="119"/>
      <c r="EV574" s="119"/>
      <c r="FF574" s="119"/>
      <c r="FP574" s="119"/>
      <c r="FZ574" s="119"/>
      <c r="GJ574" s="119"/>
      <c r="GT574" s="119"/>
      <c r="HD574" s="119"/>
      <c r="HN574" s="119"/>
      <c r="HX574" s="119"/>
    </row>
    <row xmlns:x14ac="http://schemas.microsoft.com/office/spreadsheetml/2009/9/ac" r="575" s="3" customFormat="true" x14ac:dyDescent="0.25">
      <c r="A575" s="375"/>
      <c r="B575" s="119"/>
      <c r="L575" s="119"/>
      <c r="V575" s="119"/>
      <c r="AF575" s="119"/>
      <c r="AP575" s="119"/>
      <c r="AZ575" s="119"/>
      <c r="BA575" s="119"/>
      <c r="BJ575" s="119"/>
      <c r="BT575" s="119"/>
      <c r="CD575" s="119"/>
      <c r="CN575" s="119"/>
      <c r="CX575" s="119"/>
      <c r="DH575" s="119"/>
      <c r="DR575" s="119"/>
      <c r="EB575" s="119"/>
      <c r="EL575" s="119"/>
      <c r="EV575" s="119"/>
      <c r="FF575" s="119"/>
      <c r="FP575" s="119"/>
      <c r="FZ575" s="119"/>
      <c r="GJ575" s="119"/>
      <c r="GT575" s="119"/>
      <c r="HD575" s="119"/>
      <c r="HN575" s="119"/>
      <c r="HX575" s="119"/>
    </row>
    <row xmlns:x14ac="http://schemas.microsoft.com/office/spreadsheetml/2009/9/ac" r="576" s="3" customFormat="true" x14ac:dyDescent="0.25">
      <c r="A576" s="375"/>
      <c r="B576" s="119"/>
      <c r="L576" s="119"/>
      <c r="V576" s="119"/>
      <c r="AF576" s="119"/>
      <c r="AP576" s="119"/>
      <c r="AZ576" s="119"/>
      <c r="BA576" s="119"/>
      <c r="BJ576" s="119"/>
      <c r="BT576" s="119"/>
      <c r="CD576" s="119"/>
      <c r="CN576" s="119"/>
      <c r="CX576" s="119"/>
      <c r="DH576" s="119"/>
      <c r="DR576" s="119"/>
      <c r="EB576" s="119"/>
      <c r="EL576" s="119"/>
      <c r="EV576" s="119"/>
      <c r="FF576" s="119"/>
      <c r="FP576" s="119"/>
      <c r="FZ576" s="119"/>
      <c r="GJ576" s="119"/>
      <c r="GT576" s="119"/>
      <c r="HD576" s="119"/>
      <c r="HN576" s="119"/>
      <c r="HX576" s="119"/>
    </row>
    <row xmlns:x14ac="http://schemas.microsoft.com/office/spreadsheetml/2009/9/ac" r="577" s="3" customFormat="true" x14ac:dyDescent="0.25">
      <c r="A577" s="375"/>
      <c r="B577" s="119"/>
      <c r="L577" s="119"/>
      <c r="V577" s="119"/>
      <c r="AF577" s="119"/>
      <c r="AP577" s="119"/>
      <c r="AZ577" s="119"/>
      <c r="BA577" s="119"/>
      <c r="BJ577" s="119"/>
      <c r="BT577" s="119"/>
      <c r="CD577" s="119"/>
      <c r="CN577" s="119"/>
      <c r="CX577" s="119"/>
      <c r="DH577" s="119"/>
      <c r="DR577" s="119"/>
      <c r="EB577" s="119"/>
      <c r="EL577" s="119"/>
      <c r="EV577" s="119"/>
      <c r="FF577" s="119"/>
      <c r="FP577" s="119"/>
      <c r="FZ577" s="119"/>
      <c r="GJ577" s="119"/>
      <c r="GT577" s="119"/>
      <c r="HD577" s="119"/>
      <c r="HN577" s="119"/>
      <c r="HX577" s="119"/>
    </row>
    <row xmlns:x14ac="http://schemas.microsoft.com/office/spreadsheetml/2009/9/ac" r="578" s="3" customFormat="true" x14ac:dyDescent="0.25">
      <c r="A578" s="375"/>
      <c r="B578" s="119"/>
      <c r="L578" s="119"/>
      <c r="V578" s="119"/>
      <c r="AF578" s="119"/>
      <c r="AP578" s="119"/>
      <c r="AZ578" s="119"/>
      <c r="BA578" s="119"/>
      <c r="BJ578" s="119"/>
      <c r="BT578" s="119"/>
      <c r="CD578" s="119"/>
      <c r="CN578" s="119"/>
      <c r="CX578" s="119"/>
      <c r="DH578" s="119"/>
      <c r="DR578" s="119"/>
      <c r="EB578" s="119"/>
      <c r="EL578" s="119"/>
      <c r="EV578" s="119"/>
      <c r="FF578" s="119"/>
      <c r="FP578" s="119"/>
      <c r="FZ578" s="119"/>
      <c r="GJ578" s="119"/>
      <c r="GT578" s="119"/>
      <c r="HD578" s="119"/>
      <c r="HN578" s="119"/>
      <c r="HX578" s="119"/>
    </row>
    <row xmlns:x14ac="http://schemas.microsoft.com/office/spreadsheetml/2009/9/ac" r="579" s="3" customFormat="true" x14ac:dyDescent="0.25">
      <c r="A579" s="375"/>
      <c r="B579" s="119"/>
      <c r="L579" s="119"/>
      <c r="V579" s="119"/>
      <c r="AF579" s="119"/>
      <c r="AP579" s="119"/>
      <c r="AZ579" s="119"/>
      <c r="BA579" s="119"/>
      <c r="BJ579" s="119"/>
      <c r="BT579" s="119"/>
      <c r="CD579" s="119"/>
      <c r="CN579" s="119"/>
      <c r="CX579" s="119"/>
      <c r="DH579" s="119"/>
      <c r="DR579" s="119"/>
      <c r="EB579" s="119"/>
      <c r="EL579" s="119"/>
      <c r="EV579" s="119"/>
      <c r="FF579" s="119"/>
      <c r="FP579" s="119"/>
      <c r="FZ579" s="119"/>
      <c r="GJ579" s="119"/>
      <c r="GT579" s="119"/>
      <c r="HD579" s="119"/>
      <c r="HN579" s="119"/>
      <c r="HX579" s="119"/>
    </row>
    <row xmlns:x14ac="http://schemas.microsoft.com/office/spreadsheetml/2009/9/ac" r="580" s="3" customFormat="true" x14ac:dyDescent="0.25">
      <c r="A580" s="375"/>
      <c r="B580" s="119"/>
      <c r="L580" s="119"/>
      <c r="V580" s="119"/>
      <c r="AF580" s="119"/>
      <c r="AP580" s="119"/>
      <c r="AZ580" s="119"/>
      <c r="BA580" s="119"/>
      <c r="BJ580" s="119"/>
      <c r="BT580" s="119"/>
      <c r="CD580" s="119"/>
      <c r="CN580" s="119"/>
      <c r="CX580" s="119"/>
      <c r="DH580" s="119"/>
      <c r="DR580" s="119"/>
      <c r="EB580" s="119"/>
      <c r="EL580" s="119"/>
      <c r="EV580" s="119"/>
      <c r="FF580" s="119"/>
      <c r="FP580" s="119"/>
      <c r="FZ580" s="119"/>
      <c r="GJ580" s="119"/>
      <c r="GT580" s="119"/>
      <c r="HD580" s="119"/>
      <c r="HN580" s="119"/>
      <c r="HX580" s="119"/>
    </row>
    <row xmlns:x14ac="http://schemas.microsoft.com/office/spreadsheetml/2009/9/ac" r="581" s="3" customFormat="true" x14ac:dyDescent="0.25">
      <c r="A581" s="375"/>
      <c r="B581" s="119"/>
      <c r="L581" s="119"/>
      <c r="V581" s="119"/>
      <c r="AF581" s="119"/>
      <c r="AP581" s="119"/>
      <c r="AZ581" s="119"/>
      <c r="BA581" s="119"/>
      <c r="BJ581" s="119"/>
      <c r="BT581" s="119"/>
      <c r="CD581" s="119"/>
      <c r="CN581" s="119"/>
      <c r="CX581" s="119"/>
      <c r="DH581" s="119"/>
      <c r="DR581" s="119"/>
      <c r="EB581" s="119"/>
      <c r="EL581" s="119"/>
      <c r="EV581" s="119"/>
      <c r="FF581" s="119"/>
      <c r="FP581" s="119"/>
      <c r="FZ581" s="119"/>
      <c r="GJ581" s="119"/>
      <c r="GT581" s="119"/>
      <c r="HD581" s="119"/>
      <c r="HN581" s="119"/>
      <c r="HX581" s="119"/>
    </row>
    <row xmlns:x14ac="http://schemas.microsoft.com/office/spreadsheetml/2009/9/ac" r="582" s="3" customFormat="true" x14ac:dyDescent="0.25">
      <c r="A582" s="375"/>
      <c r="B582" s="119"/>
      <c r="L582" s="119"/>
      <c r="V582" s="119"/>
      <c r="AF582" s="119"/>
      <c r="AP582" s="119"/>
      <c r="AZ582" s="119"/>
      <c r="BA582" s="119"/>
      <c r="BJ582" s="119"/>
      <c r="BT582" s="119"/>
      <c r="CD582" s="119"/>
      <c r="CN582" s="119"/>
      <c r="CX582" s="119"/>
      <c r="DH582" s="119"/>
      <c r="DR582" s="119"/>
      <c r="EB582" s="119"/>
      <c r="EL582" s="119"/>
      <c r="EV582" s="119"/>
      <c r="FF582" s="119"/>
      <c r="FP582" s="119"/>
      <c r="FZ582" s="119"/>
      <c r="GJ582" s="119"/>
      <c r="GT582" s="119"/>
      <c r="HD582" s="119"/>
      <c r="HN582" s="119"/>
      <c r="HX582" s="119"/>
    </row>
    <row xmlns:x14ac="http://schemas.microsoft.com/office/spreadsheetml/2009/9/ac" r="583" s="3" customFormat="true" x14ac:dyDescent="0.25">
      <c r="A583" s="375"/>
      <c r="B583" s="119"/>
      <c r="L583" s="119"/>
      <c r="V583" s="119"/>
      <c r="AF583" s="119"/>
      <c r="AP583" s="119"/>
      <c r="AZ583" s="119"/>
      <c r="BA583" s="119"/>
      <c r="BJ583" s="119"/>
      <c r="BT583" s="119"/>
      <c r="CD583" s="119"/>
      <c r="CN583" s="119"/>
      <c r="CX583" s="119"/>
      <c r="DH583" s="119"/>
      <c r="DR583" s="119"/>
      <c r="EB583" s="119"/>
      <c r="EL583" s="119"/>
      <c r="EV583" s="119"/>
      <c r="FF583" s="119"/>
      <c r="FP583" s="119"/>
      <c r="FZ583" s="119"/>
      <c r="GJ583" s="119"/>
      <c r="GT583" s="119"/>
      <c r="HD583" s="119"/>
      <c r="HN583" s="119"/>
      <c r="HX583" s="119"/>
    </row>
    <row xmlns:x14ac="http://schemas.microsoft.com/office/spreadsheetml/2009/9/ac" r="584" s="3" customFormat="true" x14ac:dyDescent="0.25">
      <c r="A584" s="375"/>
      <c r="B584" s="119"/>
      <c r="L584" s="119"/>
      <c r="V584" s="119"/>
      <c r="AF584" s="119"/>
      <c r="AP584" s="119"/>
      <c r="AZ584" s="119"/>
      <c r="BA584" s="119"/>
      <c r="BJ584" s="119"/>
      <c r="BT584" s="119"/>
      <c r="CD584" s="119"/>
      <c r="CN584" s="119"/>
      <c r="CX584" s="119"/>
      <c r="DH584" s="119"/>
      <c r="DR584" s="119"/>
      <c r="EB584" s="119"/>
      <c r="EL584" s="119"/>
      <c r="EV584" s="119"/>
      <c r="FF584" s="119"/>
      <c r="FP584" s="119"/>
      <c r="FZ584" s="119"/>
      <c r="GJ584" s="119"/>
      <c r="GT584" s="119"/>
      <c r="HD584" s="119"/>
      <c r="HN584" s="119"/>
      <c r="HX584" s="119"/>
    </row>
    <row xmlns:x14ac="http://schemas.microsoft.com/office/spreadsheetml/2009/9/ac" r="585" s="3" customFormat="true" x14ac:dyDescent="0.25">
      <c r="A585" s="375"/>
      <c r="B585" s="119"/>
      <c r="L585" s="119"/>
      <c r="V585" s="119"/>
      <c r="AF585" s="119"/>
      <c r="AP585" s="119"/>
      <c r="AZ585" s="119"/>
      <c r="BA585" s="119"/>
      <c r="BJ585" s="119"/>
      <c r="BT585" s="119"/>
      <c r="CD585" s="119"/>
      <c r="CN585" s="119"/>
      <c r="CX585" s="119"/>
      <c r="DH585" s="119"/>
      <c r="DR585" s="119"/>
      <c r="EB585" s="119"/>
      <c r="EL585" s="119"/>
      <c r="EV585" s="119"/>
      <c r="FF585" s="119"/>
      <c r="FP585" s="119"/>
      <c r="FZ585" s="119"/>
      <c r="GJ585" s="119"/>
      <c r="GT585" s="119"/>
      <c r="HD585" s="119"/>
      <c r="HN585" s="119"/>
      <c r="HX585" s="119"/>
    </row>
    <row xmlns:x14ac="http://schemas.microsoft.com/office/spreadsheetml/2009/9/ac" r="586" s="3" customFormat="true" x14ac:dyDescent="0.25">
      <c r="A586" s="375"/>
      <c r="B586" s="119"/>
      <c r="L586" s="119"/>
      <c r="V586" s="119"/>
      <c r="AF586" s="119"/>
      <c r="AP586" s="119"/>
      <c r="AZ586" s="119"/>
      <c r="BA586" s="119"/>
      <c r="BJ586" s="119"/>
      <c r="BT586" s="119"/>
      <c r="CD586" s="119"/>
      <c r="CN586" s="119"/>
      <c r="CX586" s="119"/>
      <c r="DH586" s="119"/>
      <c r="DR586" s="119"/>
      <c r="EB586" s="119"/>
      <c r="EL586" s="119"/>
      <c r="EV586" s="119"/>
      <c r="FF586" s="119"/>
      <c r="FP586" s="119"/>
      <c r="FZ586" s="119"/>
      <c r="GJ586" s="119"/>
      <c r="GT586" s="119"/>
      <c r="HD586" s="119"/>
      <c r="HN586" s="119"/>
      <c r="HX586" s="119"/>
    </row>
    <row xmlns:x14ac="http://schemas.microsoft.com/office/spreadsheetml/2009/9/ac" r="587" s="3" customFormat="true" x14ac:dyDescent="0.25">
      <c r="A587" s="375"/>
      <c r="B587" s="119"/>
      <c r="L587" s="119"/>
      <c r="V587" s="119"/>
      <c r="AF587" s="119"/>
      <c r="AP587" s="119"/>
      <c r="AZ587" s="119"/>
      <c r="BA587" s="119"/>
      <c r="BJ587" s="119"/>
      <c r="BT587" s="119"/>
      <c r="CD587" s="119"/>
      <c r="CN587" s="119"/>
      <c r="CX587" s="119"/>
      <c r="DH587" s="119"/>
      <c r="DR587" s="119"/>
      <c r="EB587" s="119"/>
      <c r="EL587" s="119"/>
      <c r="EV587" s="119"/>
      <c r="FF587" s="119"/>
      <c r="FP587" s="119"/>
      <c r="FZ587" s="119"/>
      <c r="GJ587" s="119"/>
      <c r="GT587" s="119"/>
      <c r="HD587" s="119"/>
      <c r="HN587" s="119"/>
      <c r="HX587" s="119"/>
    </row>
    <row xmlns:x14ac="http://schemas.microsoft.com/office/spreadsheetml/2009/9/ac" r="588" s="3" customFormat="true" x14ac:dyDescent="0.25">
      <c r="A588" s="375"/>
      <c r="B588" s="119"/>
      <c r="L588" s="119"/>
      <c r="V588" s="119"/>
      <c r="AF588" s="119"/>
      <c r="AP588" s="119"/>
      <c r="AZ588" s="119"/>
      <c r="BA588" s="119"/>
      <c r="BJ588" s="119"/>
      <c r="BT588" s="119"/>
      <c r="CD588" s="119"/>
      <c r="CN588" s="119"/>
      <c r="CX588" s="119"/>
      <c r="DH588" s="119"/>
      <c r="DR588" s="119"/>
      <c r="EB588" s="119"/>
      <c r="EL588" s="119"/>
      <c r="EV588" s="119"/>
      <c r="FF588" s="119"/>
      <c r="FP588" s="119"/>
      <c r="FZ588" s="119"/>
      <c r="GJ588" s="119"/>
      <c r="GT588" s="119"/>
      <c r="HD588" s="119"/>
      <c r="HN588" s="119"/>
      <c r="HX588" s="119"/>
    </row>
    <row xmlns:x14ac="http://schemas.microsoft.com/office/spreadsheetml/2009/9/ac" r="589" s="3" customFormat="true" x14ac:dyDescent="0.25">
      <c r="A589" s="375"/>
      <c r="B589" s="119"/>
      <c r="L589" s="119"/>
      <c r="V589" s="119"/>
      <c r="AF589" s="119"/>
      <c r="AP589" s="119"/>
      <c r="AZ589" s="119"/>
      <c r="BA589" s="119"/>
      <c r="BJ589" s="119"/>
      <c r="BT589" s="119"/>
      <c r="CD589" s="119"/>
      <c r="CN589" s="119"/>
      <c r="CX589" s="119"/>
      <c r="DH589" s="119"/>
      <c r="DR589" s="119"/>
      <c r="EB589" s="119"/>
      <c r="EL589" s="119"/>
      <c r="EV589" s="119"/>
      <c r="FF589" s="119"/>
      <c r="FP589" s="119"/>
      <c r="FZ589" s="119"/>
      <c r="GJ589" s="119"/>
      <c r="GT589" s="119"/>
      <c r="HD589" s="119"/>
      <c r="HN589" s="119"/>
      <c r="HX589" s="119"/>
    </row>
    <row xmlns:x14ac="http://schemas.microsoft.com/office/spreadsheetml/2009/9/ac" r="590" s="3" customFormat="true" x14ac:dyDescent="0.25">
      <c r="A590" s="375"/>
      <c r="B590" s="119"/>
      <c r="L590" s="119"/>
      <c r="V590" s="119"/>
      <c r="AF590" s="119"/>
      <c r="AP590" s="119"/>
      <c r="AZ590" s="119"/>
      <c r="BA590" s="119"/>
      <c r="BJ590" s="119"/>
      <c r="BT590" s="119"/>
      <c r="CD590" s="119"/>
      <c r="CN590" s="119"/>
      <c r="CX590" s="119"/>
      <c r="DH590" s="119"/>
      <c r="DR590" s="119"/>
      <c r="EB590" s="119"/>
      <c r="EL590" s="119"/>
      <c r="EV590" s="119"/>
      <c r="FF590" s="119"/>
      <c r="FP590" s="119"/>
      <c r="FZ590" s="119"/>
      <c r="GJ590" s="119"/>
      <c r="GT590" s="119"/>
      <c r="HD590" s="119"/>
      <c r="HN590" s="119"/>
      <c r="HX590" s="119"/>
    </row>
    <row xmlns:x14ac="http://schemas.microsoft.com/office/spreadsheetml/2009/9/ac" r="591" s="3" customFormat="true" x14ac:dyDescent="0.25">
      <c r="A591" s="375"/>
      <c r="B591" s="119"/>
      <c r="L591" s="119"/>
      <c r="V591" s="119"/>
      <c r="AF591" s="119"/>
      <c r="AP591" s="119"/>
      <c r="AZ591" s="119"/>
      <c r="BA591" s="119"/>
      <c r="BJ591" s="119"/>
      <c r="BT591" s="119"/>
      <c r="CD591" s="119"/>
      <c r="CN591" s="119"/>
      <c r="CX591" s="119"/>
      <c r="DH591" s="119"/>
      <c r="DR591" s="119"/>
      <c r="EB591" s="119"/>
      <c r="EL591" s="119"/>
      <c r="EV591" s="119"/>
      <c r="FF591" s="119"/>
      <c r="FP591" s="119"/>
      <c r="FZ591" s="119"/>
      <c r="GJ591" s="119"/>
      <c r="GT591" s="119"/>
      <c r="HD591" s="119"/>
      <c r="HN591" s="119"/>
      <c r="HX591" s="119"/>
    </row>
    <row xmlns:x14ac="http://schemas.microsoft.com/office/spreadsheetml/2009/9/ac" r="592" s="3" customFormat="true" x14ac:dyDescent="0.25">
      <c r="A592" s="375"/>
      <c r="B592" s="119"/>
      <c r="L592" s="119"/>
      <c r="V592" s="119"/>
      <c r="AF592" s="119"/>
      <c r="AP592" s="119"/>
      <c r="AZ592" s="119"/>
      <c r="BA592" s="119"/>
      <c r="BJ592" s="119"/>
      <c r="BT592" s="119"/>
      <c r="CD592" s="119"/>
      <c r="CN592" s="119"/>
      <c r="CX592" s="119"/>
      <c r="DH592" s="119"/>
      <c r="DR592" s="119"/>
      <c r="EB592" s="119"/>
      <c r="EL592" s="119"/>
      <c r="EV592" s="119"/>
      <c r="FF592" s="119"/>
      <c r="FP592" s="119"/>
      <c r="FZ592" s="119"/>
      <c r="GJ592" s="119"/>
      <c r="GT592" s="119"/>
      <c r="HD592" s="119"/>
      <c r="HN592" s="119"/>
      <c r="HX592" s="119"/>
    </row>
    <row xmlns:x14ac="http://schemas.microsoft.com/office/spreadsheetml/2009/9/ac" r="593" s="3" customFormat="true" x14ac:dyDescent="0.25">
      <c r="A593" s="375"/>
      <c r="B593" s="119"/>
      <c r="L593" s="119"/>
      <c r="V593" s="119"/>
      <c r="AF593" s="119"/>
      <c r="AP593" s="119"/>
      <c r="AZ593" s="119"/>
      <c r="BA593" s="119"/>
      <c r="BJ593" s="119"/>
      <c r="BT593" s="119"/>
      <c r="CD593" s="119"/>
      <c r="CN593" s="119"/>
      <c r="CX593" s="119"/>
      <c r="DH593" s="119"/>
      <c r="DR593" s="119"/>
      <c r="EB593" s="119"/>
      <c r="EL593" s="119"/>
      <c r="EV593" s="119"/>
      <c r="FF593" s="119"/>
      <c r="FP593" s="119"/>
      <c r="FZ593" s="119"/>
      <c r="GJ593" s="119"/>
      <c r="GT593" s="119"/>
      <c r="HD593" s="119"/>
      <c r="HN593" s="119"/>
      <c r="HX593" s="119"/>
    </row>
    <row xmlns:x14ac="http://schemas.microsoft.com/office/spreadsheetml/2009/9/ac" r="594" s="3" customFormat="true" x14ac:dyDescent="0.25">
      <c r="A594" s="375"/>
      <c r="B594" s="119"/>
      <c r="L594" s="119"/>
      <c r="V594" s="119"/>
      <c r="AF594" s="119"/>
      <c r="AP594" s="119"/>
      <c r="AZ594" s="119"/>
      <c r="BA594" s="119"/>
      <c r="BJ594" s="119"/>
      <c r="BT594" s="119"/>
      <c r="CD594" s="119"/>
      <c r="CN594" s="119"/>
      <c r="CX594" s="119"/>
      <c r="DH594" s="119"/>
      <c r="DR594" s="119"/>
      <c r="EB594" s="119"/>
      <c r="EL594" s="119"/>
      <c r="EV594" s="119"/>
      <c r="FF594" s="119"/>
      <c r="FP594" s="119"/>
      <c r="FZ594" s="119"/>
      <c r="GJ594" s="119"/>
      <c r="GT594" s="119"/>
      <c r="HD594" s="119"/>
      <c r="HN594" s="119"/>
      <c r="HX594" s="119"/>
    </row>
    <row xmlns:x14ac="http://schemas.microsoft.com/office/spreadsheetml/2009/9/ac" r="595" s="3" customFormat="true" x14ac:dyDescent="0.25">
      <c r="A595" s="375"/>
      <c r="B595" s="119"/>
      <c r="L595" s="119"/>
      <c r="V595" s="119"/>
      <c r="AF595" s="119"/>
      <c r="AP595" s="119"/>
      <c r="AZ595" s="119"/>
      <c r="BA595" s="119"/>
      <c r="BJ595" s="119"/>
      <c r="BT595" s="119"/>
      <c r="CD595" s="119"/>
      <c r="CN595" s="119"/>
      <c r="CX595" s="119"/>
      <c r="DH595" s="119"/>
      <c r="DR595" s="119"/>
      <c r="EB595" s="119"/>
      <c r="EL595" s="119"/>
      <c r="EV595" s="119"/>
      <c r="FF595" s="119"/>
      <c r="FP595" s="119"/>
      <c r="FZ595" s="119"/>
      <c r="GJ595" s="119"/>
      <c r="GT595" s="119"/>
      <c r="HD595" s="119"/>
      <c r="HN595" s="119"/>
      <c r="HX595" s="119"/>
    </row>
    <row xmlns:x14ac="http://schemas.microsoft.com/office/spreadsheetml/2009/9/ac" r="596" s="3" customFormat="true" x14ac:dyDescent="0.25">
      <c r="A596" s="375"/>
      <c r="B596" s="119"/>
      <c r="L596" s="119"/>
      <c r="V596" s="119"/>
      <c r="AF596" s="119"/>
      <c r="AP596" s="119"/>
      <c r="AZ596" s="119"/>
      <c r="BA596" s="119"/>
      <c r="BJ596" s="119"/>
      <c r="BT596" s="119"/>
      <c r="CD596" s="119"/>
      <c r="CN596" s="119"/>
      <c r="CX596" s="119"/>
      <c r="DH596" s="119"/>
      <c r="DR596" s="119"/>
      <c r="EB596" s="119"/>
      <c r="EL596" s="119"/>
      <c r="EV596" s="119"/>
      <c r="FF596" s="119"/>
      <c r="FP596" s="119"/>
      <c r="FZ596" s="119"/>
      <c r="GJ596" s="119"/>
      <c r="GT596" s="119"/>
      <c r="HD596" s="119"/>
      <c r="HN596" s="119"/>
      <c r="HX596" s="119"/>
    </row>
    <row xmlns:x14ac="http://schemas.microsoft.com/office/spreadsheetml/2009/9/ac" r="597" s="3" customFormat="true" x14ac:dyDescent="0.25">
      <c r="A597" s="375"/>
      <c r="B597" s="119"/>
      <c r="L597" s="119"/>
      <c r="V597" s="119"/>
      <c r="AF597" s="119"/>
      <c r="AP597" s="119"/>
      <c r="AZ597" s="119"/>
      <c r="BA597" s="119"/>
      <c r="BJ597" s="119"/>
      <c r="BT597" s="119"/>
      <c r="CD597" s="119"/>
      <c r="CN597" s="119"/>
      <c r="CX597" s="119"/>
      <c r="DH597" s="119"/>
      <c r="DR597" s="119"/>
      <c r="EB597" s="119"/>
      <c r="EL597" s="119"/>
      <c r="EV597" s="119"/>
      <c r="FF597" s="119"/>
      <c r="FP597" s="119"/>
      <c r="FZ597" s="119"/>
      <c r="GJ597" s="119"/>
      <c r="GT597" s="119"/>
      <c r="HD597" s="119"/>
      <c r="HN597" s="119"/>
      <c r="HX597" s="119"/>
    </row>
    <row xmlns:x14ac="http://schemas.microsoft.com/office/spreadsheetml/2009/9/ac" r="598" s="3" customFormat="true" x14ac:dyDescent="0.25">
      <c r="A598" s="375"/>
      <c r="B598" s="119"/>
      <c r="L598" s="119"/>
      <c r="V598" s="119"/>
      <c r="AF598" s="119"/>
      <c r="AP598" s="119"/>
      <c r="AZ598" s="119"/>
      <c r="BA598" s="119"/>
      <c r="BJ598" s="119"/>
      <c r="BT598" s="119"/>
      <c r="CD598" s="119"/>
      <c r="CN598" s="119"/>
      <c r="CX598" s="119"/>
      <c r="DH598" s="119"/>
      <c r="DR598" s="119"/>
      <c r="EB598" s="119"/>
      <c r="EL598" s="119"/>
      <c r="EV598" s="119"/>
      <c r="FF598" s="119"/>
      <c r="FP598" s="119"/>
      <c r="FZ598" s="119"/>
      <c r="GJ598" s="119"/>
      <c r="GT598" s="119"/>
      <c r="HD598" s="119"/>
      <c r="HN598" s="119"/>
      <c r="HX598" s="119"/>
    </row>
    <row xmlns:x14ac="http://schemas.microsoft.com/office/spreadsheetml/2009/9/ac" r="599" s="3" customFormat="true" x14ac:dyDescent="0.25">
      <c r="A599" s="375"/>
      <c r="B599" s="119"/>
      <c r="L599" s="119"/>
      <c r="V599" s="119"/>
      <c r="AF599" s="119"/>
      <c r="AP599" s="119"/>
      <c r="AZ599" s="119"/>
      <c r="BA599" s="119"/>
      <c r="BJ599" s="119"/>
      <c r="BT599" s="119"/>
      <c r="CD599" s="119"/>
      <c r="CN599" s="119"/>
      <c r="CX599" s="119"/>
      <c r="DH599" s="119"/>
      <c r="DR599" s="119"/>
      <c r="EB599" s="119"/>
      <c r="EL599" s="119"/>
      <c r="EV599" s="119"/>
      <c r="FF599" s="119"/>
      <c r="FP599" s="119"/>
      <c r="FZ599" s="119"/>
      <c r="GJ599" s="119"/>
      <c r="GT599" s="119"/>
      <c r="HD599" s="119"/>
      <c r="HN599" s="119"/>
      <c r="HX599" s="119"/>
    </row>
    <row xmlns:x14ac="http://schemas.microsoft.com/office/spreadsheetml/2009/9/ac" r="600" s="3" customFormat="true" x14ac:dyDescent="0.25">
      <c r="A600" s="375"/>
      <c r="B600" s="119"/>
      <c r="L600" s="119"/>
      <c r="V600" s="119"/>
      <c r="AF600" s="119"/>
      <c r="AP600" s="119"/>
      <c r="AZ600" s="119"/>
      <c r="BA600" s="119"/>
      <c r="BJ600" s="119"/>
      <c r="BT600" s="119"/>
      <c r="CD600" s="119"/>
      <c r="CN600" s="119"/>
      <c r="CX600" s="119"/>
      <c r="DH600" s="119"/>
      <c r="DR600" s="119"/>
      <c r="EB600" s="119"/>
      <c r="EL600" s="119"/>
      <c r="EV600" s="119"/>
      <c r="FF600" s="119"/>
      <c r="FP600" s="119"/>
      <c r="FZ600" s="119"/>
      <c r="GJ600" s="119"/>
      <c r="GT600" s="119"/>
      <c r="HD600" s="119"/>
      <c r="HN600" s="119"/>
      <c r="HX600" s="119"/>
    </row>
    <row xmlns:x14ac="http://schemas.microsoft.com/office/spreadsheetml/2009/9/ac" r="601" s="3" customFormat="true" x14ac:dyDescent="0.25">
      <c r="A601" s="375"/>
      <c r="B601" s="119"/>
      <c r="L601" s="119"/>
      <c r="V601" s="119"/>
      <c r="AF601" s="119"/>
      <c r="AP601" s="119"/>
      <c r="AZ601" s="119"/>
      <c r="BA601" s="119"/>
      <c r="BJ601" s="119"/>
      <c r="BT601" s="119"/>
      <c r="CD601" s="119"/>
      <c r="CN601" s="119"/>
      <c r="CX601" s="119"/>
      <c r="DH601" s="119"/>
      <c r="DR601" s="119"/>
      <c r="EB601" s="119"/>
      <c r="EL601" s="119"/>
      <c r="EV601" s="119"/>
      <c r="FF601" s="119"/>
      <c r="FP601" s="119"/>
      <c r="FZ601" s="119"/>
      <c r="GJ601" s="119"/>
      <c r="GT601" s="119"/>
      <c r="HD601" s="119"/>
      <c r="HN601" s="119"/>
      <c r="HX601" s="119"/>
    </row>
    <row xmlns:x14ac="http://schemas.microsoft.com/office/spreadsheetml/2009/9/ac" r="602" s="3" customFormat="true" x14ac:dyDescent="0.25">
      <c r="A602" s="375"/>
      <c r="B602" s="119"/>
      <c r="L602" s="119"/>
      <c r="V602" s="119"/>
      <c r="AF602" s="119"/>
      <c r="AP602" s="119"/>
      <c r="AZ602" s="119"/>
      <c r="BA602" s="119"/>
      <c r="BJ602" s="119"/>
      <c r="BT602" s="119"/>
      <c r="CD602" s="119"/>
      <c r="CN602" s="119"/>
      <c r="CX602" s="119"/>
      <c r="DH602" s="119"/>
      <c r="DR602" s="119"/>
      <c r="EB602" s="119"/>
      <c r="EL602" s="119"/>
      <c r="EV602" s="119"/>
      <c r="FF602" s="119"/>
      <c r="FP602" s="119"/>
      <c r="FZ602" s="119"/>
      <c r="GJ602" s="119"/>
      <c r="GT602" s="119"/>
      <c r="HD602" s="119"/>
      <c r="HN602" s="119"/>
      <c r="HX602" s="119"/>
    </row>
    <row xmlns:x14ac="http://schemas.microsoft.com/office/spreadsheetml/2009/9/ac" r="603" s="3" customFormat="true" x14ac:dyDescent="0.25">
      <c r="A603" s="375"/>
      <c r="B603" s="119"/>
      <c r="L603" s="119"/>
      <c r="V603" s="119"/>
      <c r="AF603" s="119"/>
      <c r="AP603" s="119"/>
      <c r="AZ603" s="119"/>
      <c r="BA603" s="119"/>
      <c r="BJ603" s="119"/>
      <c r="BT603" s="119"/>
      <c r="CD603" s="119"/>
      <c r="CN603" s="119"/>
      <c r="CX603" s="119"/>
      <c r="DH603" s="119"/>
      <c r="DR603" s="119"/>
      <c r="EB603" s="119"/>
      <c r="EL603" s="119"/>
      <c r="EV603" s="119"/>
      <c r="FF603" s="119"/>
      <c r="FP603" s="119"/>
      <c r="FZ603" s="119"/>
      <c r="GJ603" s="119"/>
      <c r="GT603" s="119"/>
      <c r="HD603" s="119"/>
      <c r="HN603" s="119"/>
      <c r="HX603" s="119"/>
    </row>
    <row xmlns:x14ac="http://schemas.microsoft.com/office/spreadsheetml/2009/9/ac" r="604" s="3" customFormat="true" x14ac:dyDescent="0.25">
      <c r="A604" s="375"/>
      <c r="B604" s="119"/>
      <c r="L604" s="119"/>
      <c r="V604" s="119"/>
      <c r="AF604" s="119"/>
      <c r="AP604" s="119"/>
      <c r="AZ604" s="119"/>
      <c r="BA604" s="119"/>
      <c r="BJ604" s="119"/>
      <c r="BT604" s="119"/>
      <c r="CD604" s="119"/>
      <c r="CN604" s="119"/>
      <c r="CX604" s="119"/>
      <c r="DH604" s="119"/>
      <c r="DR604" s="119"/>
      <c r="EB604" s="119"/>
      <c r="EL604" s="119"/>
      <c r="EV604" s="119"/>
      <c r="FF604" s="119"/>
      <c r="FP604" s="119"/>
      <c r="FZ604" s="119"/>
      <c r="GJ604" s="119"/>
      <c r="GT604" s="119"/>
      <c r="HD604" s="119"/>
      <c r="HN604" s="119"/>
      <c r="HX604" s="119"/>
    </row>
    <row xmlns:x14ac="http://schemas.microsoft.com/office/spreadsheetml/2009/9/ac" r="605" s="3" customFormat="true" x14ac:dyDescent="0.25">
      <c r="A605" s="375"/>
      <c r="B605" s="119"/>
      <c r="L605" s="119"/>
      <c r="V605" s="119"/>
      <c r="AF605" s="119"/>
      <c r="AP605" s="119"/>
      <c r="AZ605" s="119"/>
      <c r="BA605" s="119"/>
      <c r="BJ605" s="119"/>
      <c r="BT605" s="119"/>
      <c r="CD605" s="119"/>
      <c r="CN605" s="119"/>
      <c r="CX605" s="119"/>
      <c r="DH605" s="119"/>
      <c r="DR605" s="119"/>
      <c r="EB605" s="119"/>
      <c r="EL605" s="119"/>
      <c r="EV605" s="119"/>
      <c r="FF605" s="119"/>
      <c r="FP605" s="119"/>
      <c r="FZ605" s="119"/>
      <c r="GJ605" s="119"/>
      <c r="GT605" s="119"/>
      <c r="HD605" s="119"/>
      <c r="HN605" s="119"/>
      <c r="HX605" s="119"/>
    </row>
    <row xmlns:x14ac="http://schemas.microsoft.com/office/spreadsheetml/2009/9/ac" r="606" s="3" customFormat="true" x14ac:dyDescent="0.25">
      <c r="A606" s="375"/>
      <c r="B606" s="119"/>
      <c r="L606" s="119"/>
      <c r="V606" s="119"/>
      <c r="AF606" s="119"/>
      <c r="AP606" s="119"/>
      <c r="AZ606" s="119"/>
      <c r="BA606" s="119"/>
      <c r="BJ606" s="119"/>
      <c r="BT606" s="119"/>
      <c r="CD606" s="119"/>
      <c r="CN606" s="119"/>
      <c r="CX606" s="119"/>
      <c r="DH606" s="119"/>
      <c r="DR606" s="119"/>
      <c r="EB606" s="119"/>
      <c r="EL606" s="119"/>
      <c r="EV606" s="119"/>
      <c r="FF606" s="119"/>
      <c r="FP606" s="119"/>
      <c r="FZ606" s="119"/>
      <c r="GJ606" s="119"/>
      <c r="GT606" s="119"/>
      <c r="HD606" s="119"/>
      <c r="HN606" s="119"/>
      <c r="HX606" s="119"/>
    </row>
    <row xmlns:x14ac="http://schemas.microsoft.com/office/spreadsheetml/2009/9/ac" r="607" s="3" customFormat="true" x14ac:dyDescent="0.25">
      <c r="A607" s="375"/>
      <c r="B607" s="119"/>
      <c r="L607" s="119"/>
      <c r="V607" s="119"/>
      <c r="AF607" s="119"/>
      <c r="AP607" s="119"/>
      <c r="AZ607" s="119"/>
      <c r="BA607" s="119"/>
      <c r="BJ607" s="119"/>
      <c r="BT607" s="119"/>
      <c r="CD607" s="119"/>
      <c r="CN607" s="119"/>
      <c r="CX607" s="119"/>
      <c r="DH607" s="119"/>
      <c r="DR607" s="119"/>
      <c r="EB607" s="119"/>
      <c r="EL607" s="119"/>
      <c r="EV607" s="119"/>
      <c r="FF607" s="119"/>
      <c r="FP607" s="119"/>
      <c r="FZ607" s="119"/>
      <c r="GJ607" s="119"/>
      <c r="GT607" s="119"/>
      <c r="HD607" s="119"/>
      <c r="HN607" s="119"/>
      <c r="HX607" s="119"/>
    </row>
    <row xmlns:x14ac="http://schemas.microsoft.com/office/spreadsheetml/2009/9/ac" r="608" s="3" customFormat="true" x14ac:dyDescent="0.25">
      <c r="A608" s="375"/>
      <c r="B608" s="119"/>
      <c r="L608" s="119"/>
      <c r="V608" s="119"/>
      <c r="AF608" s="119"/>
      <c r="AP608" s="119"/>
      <c r="AZ608" s="119"/>
      <c r="BA608" s="119"/>
      <c r="BJ608" s="119"/>
      <c r="BT608" s="119"/>
      <c r="CD608" s="119"/>
      <c r="CN608" s="119"/>
      <c r="CX608" s="119"/>
      <c r="DH608" s="119"/>
      <c r="DR608" s="119"/>
      <c r="EB608" s="119"/>
      <c r="EL608" s="119"/>
      <c r="EV608" s="119"/>
      <c r="FF608" s="119"/>
      <c r="FP608" s="119"/>
      <c r="FZ608" s="119"/>
      <c r="GJ608" s="119"/>
      <c r="GT608" s="119"/>
      <c r="HD608" s="119"/>
      <c r="HN608" s="119"/>
      <c r="HX608" s="119"/>
    </row>
    <row xmlns:x14ac="http://schemas.microsoft.com/office/spreadsheetml/2009/9/ac" r="609" s="3" customFormat="true" x14ac:dyDescent="0.25">
      <c r="A609" s="375"/>
      <c r="B609" s="119"/>
      <c r="L609" s="119"/>
      <c r="V609" s="119"/>
      <c r="AF609" s="119"/>
      <c r="AP609" s="119"/>
      <c r="AZ609" s="119"/>
      <c r="BA609" s="119"/>
      <c r="BJ609" s="119"/>
      <c r="BT609" s="119"/>
      <c r="CD609" s="119"/>
      <c r="CN609" s="119"/>
      <c r="CX609" s="119"/>
      <c r="DH609" s="119"/>
      <c r="DR609" s="119"/>
      <c r="EB609" s="119"/>
      <c r="EL609" s="119"/>
      <c r="EV609" s="119"/>
      <c r="FF609" s="119"/>
      <c r="FP609" s="119"/>
      <c r="FZ609" s="119"/>
      <c r="GJ609" s="119"/>
      <c r="GT609" s="119"/>
      <c r="HD609" s="119"/>
      <c r="HN609" s="119"/>
      <c r="HX609" s="119"/>
    </row>
    <row xmlns:x14ac="http://schemas.microsoft.com/office/spreadsheetml/2009/9/ac" r="610" s="3" customFormat="true" x14ac:dyDescent="0.25">
      <c r="A610" s="375"/>
      <c r="B610" s="119"/>
      <c r="L610" s="119"/>
      <c r="V610" s="119"/>
      <c r="AF610" s="119"/>
      <c r="AP610" s="119"/>
      <c r="AZ610" s="119"/>
      <c r="BA610" s="119"/>
      <c r="BJ610" s="119"/>
      <c r="BT610" s="119"/>
      <c r="CD610" s="119"/>
      <c r="CN610" s="119"/>
      <c r="CX610" s="119"/>
      <c r="DH610" s="119"/>
      <c r="DR610" s="119"/>
      <c r="EB610" s="119"/>
      <c r="EL610" s="119"/>
      <c r="EV610" s="119"/>
      <c r="FF610" s="119"/>
      <c r="FP610" s="119"/>
      <c r="FZ610" s="119"/>
      <c r="GJ610" s="119"/>
      <c r="GT610" s="119"/>
      <c r="HD610" s="119"/>
      <c r="HN610" s="119"/>
      <c r="HX610" s="119"/>
    </row>
    <row xmlns:x14ac="http://schemas.microsoft.com/office/spreadsheetml/2009/9/ac" r="611" s="3" customFormat="true" x14ac:dyDescent="0.25">
      <c r="A611" s="375"/>
      <c r="B611" s="119"/>
      <c r="L611" s="119"/>
      <c r="V611" s="119"/>
      <c r="AF611" s="119"/>
      <c r="AP611" s="119"/>
      <c r="AZ611" s="119"/>
      <c r="BA611" s="119"/>
      <c r="BJ611" s="119"/>
      <c r="BT611" s="119"/>
      <c r="CD611" s="119"/>
      <c r="CN611" s="119"/>
      <c r="CX611" s="119"/>
      <c r="DH611" s="119"/>
      <c r="DR611" s="119"/>
      <c r="EB611" s="119"/>
      <c r="EL611" s="119"/>
      <c r="EV611" s="119"/>
      <c r="FF611" s="119"/>
      <c r="FP611" s="119"/>
      <c r="FZ611" s="119"/>
      <c r="GJ611" s="119"/>
      <c r="GT611" s="119"/>
      <c r="HD611" s="119"/>
      <c r="HN611" s="119"/>
      <c r="HX611" s="119"/>
    </row>
    <row xmlns:x14ac="http://schemas.microsoft.com/office/spreadsheetml/2009/9/ac" r="612" s="3" customFormat="true" x14ac:dyDescent="0.25">
      <c r="A612" s="375"/>
      <c r="B612" s="119"/>
      <c r="L612" s="119"/>
      <c r="V612" s="119"/>
      <c r="AF612" s="119"/>
      <c r="AP612" s="119"/>
      <c r="AZ612" s="119"/>
      <c r="BA612" s="119"/>
      <c r="BJ612" s="119"/>
      <c r="BT612" s="119"/>
      <c r="CD612" s="119"/>
      <c r="CN612" s="119"/>
      <c r="CX612" s="119"/>
      <c r="DH612" s="119"/>
      <c r="DR612" s="119"/>
      <c r="EB612" s="119"/>
      <c r="EL612" s="119"/>
      <c r="EV612" s="119"/>
      <c r="FF612" s="119"/>
      <c r="FP612" s="119"/>
      <c r="FZ612" s="119"/>
      <c r="GJ612" s="119"/>
      <c r="GT612" s="119"/>
      <c r="HD612" s="119"/>
      <c r="HN612" s="119"/>
      <c r="HX612" s="119"/>
    </row>
    <row xmlns:x14ac="http://schemas.microsoft.com/office/spreadsheetml/2009/9/ac" r="613" s="3" customFormat="true" x14ac:dyDescent="0.25">
      <c r="A613" s="375"/>
      <c r="B613" s="119"/>
      <c r="L613" s="119"/>
      <c r="V613" s="119"/>
      <c r="AF613" s="119"/>
      <c r="AP613" s="119"/>
      <c r="AZ613" s="119"/>
      <c r="BA613" s="119"/>
      <c r="BJ613" s="119"/>
      <c r="BT613" s="119"/>
      <c r="CD613" s="119"/>
      <c r="CN613" s="119"/>
      <c r="CX613" s="119"/>
      <c r="DH613" s="119"/>
      <c r="DR613" s="119"/>
      <c r="EB613" s="119"/>
      <c r="EL613" s="119"/>
      <c r="EV613" s="119"/>
      <c r="FF613" s="119"/>
      <c r="FP613" s="119"/>
      <c r="FZ613" s="119"/>
      <c r="GJ613" s="119"/>
      <c r="GT613" s="119"/>
      <c r="HD613" s="119"/>
      <c r="HN613" s="119"/>
      <c r="HX613" s="119"/>
    </row>
    <row xmlns:x14ac="http://schemas.microsoft.com/office/spreadsheetml/2009/9/ac" r="614" s="3" customFormat="true" x14ac:dyDescent="0.25">
      <c r="A614" s="375"/>
      <c r="B614" s="119"/>
      <c r="L614" s="119"/>
      <c r="V614" s="119"/>
      <c r="AF614" s="119"/>
      <c r="AP614" s="119"/>
      <c r="AZ614" s="119"/>
      <c r="BA614" s="119"/>
      <c r="BJ614" s="119"/>
      <c r="BT614" s="119"/>
      <c r="CD614" s="119"/>
      <c r="CN614" s="119"/>
      <c r="CX614" s="119"/>
      <c r="DH614" s="119"/>
      <c r="DR614" s="119"/>
      <c r="EB614" s="119"/>
      <c r="EL614" s="119"/>
      <c r="EV614" s="119"/>
      <c r="FF614" s="119"/>
      <c r="FP614" s="119"/>
      <c r="FZ614" s="119"/>
      <c r="GJ614" s="119"/>
      <c r="GT614" s="119"/>
      <c r="HD614" s="119"/>
      <c r="HN614" s="119"/>
      <c r="HX614" s="119"/>
    </row>
    <row xmlns:x14ac="http://schemas.microsoft.com/office/spreadsheetml/2009/9/ac" r="615" s="3" customFormat="true" x14ac:dyDescent="0.25">
      <c r="A615" s="375"/>
      <c r="B615" s="119"/>
      <c r="L615" s="119"/>
      <c r="V615" s="119"/>
      <c r="AF615" s="119"/>
      <c r="AP615" s="119"/>
      <c r="AZ615" s="119"/>
      <c r="BA615" s="119"/>
      <c r="BJ615" s="119"/>
      <c r="BT615" s="119"/>
      <c r="CD615" s="119"/>
      <c r="CN615" s="119"/>
      <c r="CX615" s="119"/>
      <c r="DH615" s="119"/>
      <c r="DR615" s="119"/>
      <c r="EB615" s="119"/>
      <c r="EL615" s="119"/>
      <c r="EV615" s="119"/>
      <c r="FF615" s="119"/>
      <c r="FP615" s="119"/>
      <c r="FZ615" s="119"/>
      <c r="GJ615" s="119"/>
      <c r="GT615" s="119"/>
      <c r="HD615" s="119"/>
      <c r="HN615" s="119"/>
      <c r="HX615" s="119"/>
    </row>
    <row xmlns:x14ac="http://schemas.microsoft.com/office/spreadsheetml/2009/9/ac" r="616" s="3" customFormat="true" x14ac:dyDescent="0.25">
      <c r="A616" s="375"/>
      <c r="B616" s="119"/>
      <c r="L616" s="119"/>
      <c r="V616" s="119"/>
      <c r="AF616" s="119"/>
      <c r="AP616" s="119"/>
      <c r="AZ616" s="119"/>
      <c r="BA616" s="119"/>
      <c r="BJ616" s="119"/>
      <c r="BT616" s="119"/>
      <c r="CD616" s="119"/>
      <c r="CN616" s="119"/>
      <c r="CX616" s="119"/>
      <c r="DH616" s="119"/>
      <c r="DR616" s="119"/>
      <c r="EB616" s="119"/>
      <c r="EL616" s="119"/>
      <c r="EV616" s="119"/>
      <c r="FF616" s="119"/>
      <c r="FP616" s="119"/>
      <c r="FZ616" s="119"/>
      <c r="GJ616" s="119"/>
      <c r="GT616" s="119"/>
      <c r="HD616" s="119"/>
      <c r="HN616" s="119"/>
      <c r="HX616" s="119"/>
    </row>
    <row xmlns:x14ac="http://schemas.microsoft.com/office/spreadsheetml/2009/9/ac" r="617" s="3" customFormat="true" x14ac:dyDescent="0.25">
      <c r="A617" s="375"/>
      <c r="B617" s="119"/>
      <c r="L617" s="119"/>
      <c r="V617" s="119"/>
      <c r="AF617" s="119"/>
      <c r="AP617" s="119"/>
      <c r="AZ617" s="119"/>
      <c r="BA617" s="119"/>
      <c r="BJ617" s="119"/>
      <c r="BT617" s="119"/>
      <c r="CD617" s="119"/>
      <c r="CN617" s="119"/>
      <c r="CX617" s="119"/>
      <c r="DH617" s="119"/>
      <c r="DR617" s="119"/>
      <c r="EB617" s="119"/>
      <c r="EL617" s="119"/>
      <c r="EV617" s="119"/>
      <c r="FF617" s="119"/>
      <c r="FP617" s="119"/>
      <c r="FZ617" s="119"/>
      <c r="GJ617" s="119"/>
      <c r="GT617" s="119"/>
      <c r="HD617" s="119"/>
      <c r="HN617" s="119"/>
      <c r="HX617" s="119"/>
    </row>
    <row xmlns:x14ac="http://schemas.microsoft.com/office/spreadsheetml/2009/9/ac" r="618" s="3" customFormat="true" x14ac:dyDescent="0.25">
      <c r="A618" s="375"/>
      <c r="B618" s="119"/>
      <c r="L618" s="119"/>
      <c r="V618" s="119"/>
      <c r="AF618" s="119"/>
      <c r="AP618" s="119"/>
      <c r="AZ618" s="119"/>
      <c r="BA618" s="119"/>
      <c r="BJ618" s="119"/>
      <c r="BT618" s="119"/>
      <c r="CD618" s="119"/>
      <c r="CN618" s="119"/>
      <c r="CX618" s="119"/>
      <c r="DH618" s="119"/>
      <c r="DR618" s="119"/>
      <c r="EB618" s="119"/>
      <c r="EL618" s="119"/>
      <c r="EV618" s="119"/>
      <c r="FF618" s="119"/>
      <c r="FP618" s="119"/>
      <c r="FZ618" s="119"/>
      <c r="GJ618" s="119"/>
      <c r="GT618" s="119"/>
      <c r="HD618" s="119"/>
      <c r="HN618" s="119"/>
      <c r="HX618" s="119"/>
    </row>
    <row xmlns:x14ac="http://schemas.microsoft.com/office/spreadsheetml/2009/9/ac" r="619" s="3" customFormat="true" x14ac:dyDescent="0.25">
      <c r="A619" s="375"/>
      <c r="B619" s="119"/>
      <c r="L619" s="119"/>
      <c r="V619" s="119"/>
      <c r="AF619" s="119"/>
      <c r="AP619" s="119"/>
      <c r="AZ619" s="119"/>
      <c r="BA619" s="119"/>
      <c r="BJ619" s="119"/>
      <c r="BT619" s="119"/>
      <c r="CD619" s="119"/>
      <c r="CN619" s="119"/>
      <c r="CX619" s="119"/>
      <c r="DH619" s="119"/>
      <c r="DR619" s="119"/>
      <c r="EB619" s="119"/>
      <c r="EL619" s="119"/>
      <c r="EV619" s="119"/>
      <c r="FF619" s="119"/>
      <c r="FP619" s="119"/>
      <c r="FZ619" s="119"/>
      <c r="GJ619" s="119"/>
      <c r="GT619" s="119"/>
      <c r="HD619" s="119"/>
      <c r="HN619" s="119"/>
      <c r="HX619" s="119"/>
    </row>
    <row xmlns:x14ac="http://schemas.microsoft.com/office/spreadsheetml/2009/9/ac" r="620" s="3" customFormat="true" x14ac:dyDescent="0.25">
      <c r="A620" s="375"/>
      <c r="B620" s="119"/>
      <c r="L620" s="119"/>
      <c r="V620" s="119"/>
      <c r="AF620" s="119"/>
      <c r="AP620" s="119"/>
      <c r="AZ620" s="119"/>
      <c r="BA620" s="119"/>
      <c r="BJ620" s="119"/>
      <c r="BT620" s="119"/>
      <c r="CD620" s="119"/>
      <c r="CN620" s="119"/>
      <c r="CX620" s="119"/>
      <c r="DH620" s="119"/>
      <c r="DR620" s="119"/>
      <c r="EB620" s="119"/>
      <c r="EL620" s="119"/>
      <c r="EV620" s="119"/>
      <c r="FF620" s="119"/>
      <c r="FP620" s="119"/>
      <c r="FZ620" s="119"/>
      <c r="GJ620" s="119"/>
      <c r="GT620" s="119"/>
      <c r="HD620" s="119"/>
      <c r="HN620" s="119"/>
      <c r="HX620" s="119"/>
    </row>
    <row xmlns:x14ac="http://schemas.microsoft.com/office/spreadsheetml/2009/9/ac" r="621" s="3" customFormat="true" x14ac:dyDescent="0.25">
      <c r="A621" s="375"/>
      <c r="B621" s="119"/>
      <c r="L621" s="119"/>
      <c r="V621" s="119"/>
      <c r="AF621" s="119"/>
      <c r="AP621" s="119"/>
      <c r="AZ621" s="119"/>
      <c r="BA621" s="119"/>
      <c r="BJ621" s="119"/>
      <c r="BT621" s="119"/>
      <c r="CD621" s="119"/>
      <c r="CN621" s="119"/>
      <c r="CX621" s="119"/>
      <c r="DH621" s="119"/>
      <c r="DR621" s="119"/>
      <c r="EB621" s="119"/>
      <c r="EL621" s="119"/>
      <c r="EV621" s="119"/>
      <c r="FF621" s="119"/>
      <c r="FP621" s="119"/>
      <c r="FZ621" s="119"/>
      <c r="GJ621" s="119"/>
      <c r="GT621" s="119"/>
      <c r="HD621" s="119"/>
      <c r="HN621" s="119"/>
      <c r="HX621" s="119"/>
    </row>
    <row xmlns:x14ac="http://schemas.microsoft.com/office/spreadsheetml/2009/9/ac" r="622" s="3" customFormat="true" x14ac:dyDescent="0.25">
      <c r="A622" s="375"/>
      <c r="B622" s="119"/>
      <c r="L622" s="119"/>
      <c r="V622" s="119"/>
      <c r="AF622" s="119"/>
      <c r="AP622" s="119"/>
      <c r="AZ622" s="119"/>
      <c r="BA622" s="119"/>
      <c r="BJ622" s="119"/>
      <c r="BT622" s="119"/>
      <c r="CD622" s="119"/>
      <c r="CN622" s="119"/>
      <c r="CX622" s="119"/>
      <c r="DH622" s="119"/>
      <c r="DR622" s="119"/>
      <c r="EB622" s="119"/>
      <c r="EL622" s="119"/>
      <c r="EV622" s="119"/>
      <c r="FF622" s="119"/>
      <c r="FP622" s="119"/>
      <c r="FZ622" s="119"/>
      <c r="GJ622" s="119"/>
      <c r="GT622" s="119"/>
      <c r="HD622" s="119"/>
      <c r="HN622" s="119"/>
      <c r="HX622" s="119"/>
    </row>
    <row xmlns:x14ac="http://schemas.microsoft.com/office/spreadsheetml/2009/9/ac" r="623" s="3" customFormat="true" x14ac:dyDescent="0.25">
      <c r="A623" s="375"/>
      <c r="B623" s="119"/>
      <c r="L623" s="119"/>
      <c r="V623" s="119"/>
      <c r="AF623" s="119"/>
      <c r="AP623" s="119"/>
      <c r="AZ623" s="119"/>
      <c r="BA623" s="119"/>
      <c r="BJ623" s="119"/>
      <c r="BT623" s="119"/>
      <c r="CD623" s="119"/>
      <c r="CN623" s="119"/>
      <c r="CX623" s="119"/>
      <c r="DH623" s="119"/>
      <c r="DR623" s="119"/>
      <c r="EB623" s="119"/>
      <c r="EL623" s="119"/>
      <c r="EV623" s="119"/>
      <c r="FF623" s="119"/>
      <c r="FP623" s="119"/>
      <c r="FZ623" s="119"/>
      <c r="GJ623" s="119"/>
      <c r="GT623" s="119"/>
      <c r="HD623" s="119"/>
      <c r="HN623" s="119"/>
      <c r="HX623" s="119"/>
    </row>
    <row xmlns:x14ac="http://schemas.microsoft.com/office/spreadsheetml/2009/9/ac" r="624" s="3" customFormat="true" x14ac:dyDescent="0.25">
      <c r="A624" s="375"/>
      <c r="B624" s="119"/>
      <c r="L624" s="119"/>
      <c r="V624" s="119"/>
      <c r="AF624" s="119"/>
      <c r="AP624" s="119"/>
      <c r="AZ624" s="119"/>
      <c r="BA624" s="119"/>
      <c r="BJ624" s="119"/>
      <c r="BT624" s="119"/>
      <c r="CD624" s="119"/>
      <c r="CN624" s="119"/>
      <c r="CX624" s="119"/>
      <c r="DH624" s="119"/>
      <c r="DR624" s="119"/>
      <c r="EB624" s="119"/>
      <c r="EL624" s="119"/>
      <c r="EV624" s="119"/>
      <c r="FF624" s="119"/>
      <c r="FP624" s="119"/>
      <c r="FZ624" s="119"/>
      <c r="GJ624" s="119"/>
      <c r="GT624" s="119"/>
      <c r="HD624" s="119"/>
      <c r="HN624" s="119"/>
      <c r="HX624" s="119"/>
    </row>
    <row xmlns:x14ac="http://schemas.microsoft.com/office/spreadsheetml/2009/9/ac" r="625" s="3" customFormat="true" x14ac:dyDescent="0.25">
      <c r="A625" s="375"/>
      <c r="B625" s="119"/>
      <c r="L625" s="119"/>
      <c r="V625" s="119"/>
      <c r="AF625" s="119"/>
      <c r="AP625" s="119"/>
      <c r="AZ625" s="119"/>
      <c r="BA625" s="119"/>
      <c r="BJ625" s="119"/>
      <c r="BT625" s="119"/>
      <c r="CD625" s="119"/>
      <c r="CN625" s="119"/>
      <c r="CX625" s="119"/>
      <c r="DH625" s="119"/>
      <c r="DR625" s="119"/>
      <c r="EB625" s="119"/>
      <c r="EL625" s="119"/>
      <c r="EV625" s="119"/>
      <c r="FF625" s="119"/>
      <c r="FP625" s="119"/>
      <c r="FZ625" s="119"/>
      <c r="GJ625" s="119"/>
      <c r="GT625" s="119"/>
      <c r="HD625" s="119"/>
      <c r="HN625" s="119"/>
      <c r="HX625" s="119"/>
    </row>
    <row xmlns:x14ac="http://schemas.microsoft.com/office/spreadsheetml/2009/9/ac" r="626" s="3" customFormat="true" x14ac:dyDescent="0.25">
      <c r="A626" s="375"/>
      <c r="B626" s="119"/>
      <c r="L626" s="119"/>
      <c r="V626" s="119"/>
      <c r="AF626" s="119"/>
      <c r="AP626" s="119"/>
      <c r="AZ626" s="119"/>
      <c r="BA626" s="119"/>
      <c r="BJ626" s="119"/>
      <c r="BT626" s="119"/>
      <c r="CD626" s="119"/>
      <c r="CN626" s="119"/>
      <c r="CX626" s="119"/>
      <c r="DH626" s="119"/>
      <c r="DR626" s="119"/>
      <c r="EB626" s="119"/>
      <c r="EL626" s="119"/>
      <c r="EV626" s="119"/>
      <c r="FF626" s="119"/>
      <c r="FP626" s="119"/>
      <c r="FZ626" s="119"/>
      <c r="GJ626" s="119"/>
      <c r="GT626" s="119"/>
      <c r="HD626" s="119"/>
      <c r="HN626" s="119"/>
      <c r="HX626" s="119"/>
    </row>
    <row xmlns:x14ac="http://schemas.microsoft.com/office/spreadsheetml/2009/9/ac" r="627" s="3" customFormat="true" x14ac:dyDescent="0.25">
      <c r="A627" s="375"/>
      <c r="B627" s="119"/>
      <c r="L627" s="119"/>
      <c r="V627" s="119"/>
      <c r="AF627" s="119"/>
      <c r="AP627" s="119"/>
      <c r="AZ627" s="119"/>
      <c r="BA627" s="119"/>
      <c r="BJ627" s="119"/>
      <c r="BT627" s="119"/>
      <c r="CD627" s="119"/>
      <c r="CN627" s="119"/>
      <c r="CX627" s="119"/>
      <c r="DH627" s="119"/>
      <c r="DR627" s="119"/>
      <c r="EB627" s="119"/>
      <c r="EL627" s="119"/>
      <c r="EV627" s="119"/>
      <c r="FF627" s="119"/>
      <c r="FP627" s="119"/>
      <c r="FZ627" s="119"/>
      <c r="GJ627" s="119"/>
      <c r="GT627" s="119"/>
      <c r="HD627" s="119"/>
      <c r="HN627" s="119"/>
      <c r="HX627" s="119"/>
    </row>
    <row xmlns:x14ac="http://schemas.microsoft.com/office/spreadsheetml/2009/9/ac" r="628" s="3" customFormat="true" x14ac:dyDescent="0.25">
      <c r="A628" s="375"/>
      <c r="B628" s="119"/>
      <c r="L628" s="119"/>
      <c r="V628" s="119"/>
      <c r="AF628" s="119"/>
      <c r="AP628" s="119"/>
      <c r="AZ628" s="119"/>
      <c r="BA628" s="119"/>
      <c r="BJ628" s="119"/>
      <c r="BT628" s="119"/>
      <c r="CD628" s="119"/>
      <c r="CN628" s="119"/>
      <c r="CX628" s="119"/>
      <c r="DH628" s="119"/>
      <c r="DR628" s="119"/>
      <c r="EB628" s="119"/>
      <c r="EL628" s="119"/>
      <c r="EV628" s="119"/>
      <c r="FF628" s="119"/>
      <c r="FP628" s="119"/>
      <c r="FZ628" s="119"/>
      <c r="GJ628" s="119"/>
      <c r="GT628" s="119"/>
      <c r="HD628" s="119"/>
      <c r="HN628" s="119"/>
      <c r="HX628" s="119"/>
    </row>
    <row xmlns:x14ac="http://schemas.microsoft.com/office/spreadsheetml/2009/9/ac" r="629" s="3" customFormat="true" x14ac:dyDescent="0.25">
      <c r="A629" s="375"/>
      <c r="B629" s="119"/>
      <c r="L629" s="119"/>
      <c r="V629" s="119"/>
      <c r="AF629" s="119"/>
      <c r="AP629" s="119"/>
      <c r="AZ629" s="119"/>
      <c r="BA629" s="119"/>
      <c r="BJ629" s="119"/>
      <c r="BT629" s="119"/>
      <c r="CD629" s="119"/>
      <c r="CN629" s="119"/>
      <c r="CX629" s="119"/>
      <c r="DH629" s="119"/>
      <c r="DR629" s="119"/>
      <c r="EB629" s="119"/>
      <c r="EL629" s="119"/>
      <c r="EV629" s="119"/>
      <c r="FF629" s="119"/>
      <c r="FP629" s="119"/>
      <c r="FZ629" s="119"/>
      <c r="GJ629" s="119"/>
      <c r="GT629" s="119"/>
      <c r="HD629" s="119"/>
      <c r="HN629" s="119"/>
      <c r="HX629" s="119"/>
    </row>
    <row xmlns:x14ac="http://schemas.microsoft.com/office/spreadsheetml/2009/9/ac" r="630" s="3" customFormat="true" x14ac:dyDescent="0.25">
      <c r="A630" s="375"/>
      <c r="B630" s="119"/>
      <c r="L630" s="119"/>
      <c r="V630" s="119"/>
      <c r="AF630" s="119"/>
      <c r="AP630" s="119"/>
      <c r="AZ630" s="119"/>
      <c r="BA630" s="119"/>
      <c r="BJ630" s="119"/>
      <c r="BT630" s="119"/>
      <c r="CD630" s="119"/>
      <c r="CN630" s="119"/>
      <c r="CX630" s="119"/>
      <c r="DH630" s="119"/>
      <c r="DR630" s="119"/>
      <c r="EB630" s="119"/>
      <c r="EL630" s="119"/>
      <c r="EV630" s="119"/>
      <c r="FF630" s="119"/>
      <c r="FP630" s="119"/>
      <c r="FZ630" s="119"/>
      <c r="GJ630" s="119"/>
      <c r="GT630" s="119"/>
      <c r="HD630" s="119"/>
      <c r="HN630" s="119"/>
      <c r="HX630" s="119"/>
    </row>
    <row xmlns:x14ac="http://schemas.microsoft.com/office/spreadsheetml/2009/9/ac" r="631" s="3" customFormat="true" x14ac:dyDescent="0.25">
      <c r="A631" s="375"/>
      <c r="B631" s="119"/>
      <c r="L631" s="119"/>
      <c r="V631" s="119"/>
      <c r="AF631" s="119"/>
      <c r="AP631" s="119"/>
      <c r="AZ631" s="119"/>
      <c r="BA631" s="119"/>
      <c r="BJ631" s="119"/>
      <c r="BT631" s="119"/>
      <c r="CD631" s="119"/>
      <c r="CN631" s="119"/>
      <c r="CX631" s="119"/>
      <c r="DH631" s="119"/>
      <c r="DR631" s="119"/>
      <c r="EB631" s="119"/>
      <c r="EL631" s="119"/>
      <c r="EV631" s="119"/>
      <c r="FF631" s="119"/>
      <c r="FP631" s="119"/>
      <c r="FZ631" s="119"/>
      <c r="GJ631" s="119"/>
      <c r="GT631" s="119"/>
      <c r="HD631" s="119"/>
      <c r="HN631" s="119"/>
      <c r="HX631" s="119"/>
    </row>
    <row xmlns:x14ac="http://schemas.microsoft.com/office/spreadsheetml/2009/9/ac" r="632" s="3" customFormat="true" x14ac:dyDescent="0.25">
      <c r="A632" s="375"/>
      <c r="B632" s="119"/>
      <c r="L632" s="119"/>
      <c r="V632" s="119"/>
      <c r="AF632" s="119"/>
      <c r="AP632" s="119"/>
      <c r="AZ632" s="119"/>
      <c r="BA632" s="119"/>
      <c r="BJ632" s="119"/>
      <c r="BT632" s="119"/>
      <c r="CD632" s="119"/>
      <c r="CN632" s="119"/>
      <c r="CX632" s="119"/>
      <c r="DH632" s="119"/>
      <c r="DR632" s="119"/>
      <c r="EB632" s="119"/>
      <c r="EL632" s="119"/>
      <c r="EV632" s="119"/>
      <c r="FF632" s="119"/>
      <c r="FP632" s="119"/>
      <c r="FZ632" s="119"/>
      <c r="GJ632" s="119"/>
      <c r="GT632" s="119"/>
      <c r="HD632" s="119"/>
      <c r="HN632" s="119"/>
      <c r="HX632" s="119"/>
    </row>
    <row xmlns:x14ac="http://schemas.microsoft.com/office/spreadsheetml/2009/9/ac" r="633" s="3" customFormat="true" x14ac:dyDescent="0.25">
      <c r="A633" s="375"/>
      <c r="B633" s="119"/>
      <c r="L633" s="119"/>
      <c r="V633" s="119"/>
      <c r="AF633" s="119"/>
      <c r="AP633" s="119"/>
      <c r="AZ633" s="119"/>
      <c r="BA633" s="119"/>
      <c r="BJ633" s="119"/>
      <c r="BT633" s="119"/>
      <c r="CD633" s="119"/>
      <c r="CN633" s="119"/>
      <c r="CX633" s="119"/>
      <c r="DH633" s="119"/>
      <c r="DR633" s="119"/>
      <c r="EB633" s="119"/>
      <c r="EL633" s="119"/>
      <c r="EV633" s="119"/>
      <c r="FF633" s="119"/>
      <c r="FP633" s="119"/>
      <c r="FZ633" s="119"/>
      <c r="GJ633" s="119"/>
      <c r="GT633" s="119"/>
      <c r="HD633" s="119"/>
      <c r="HN633" s="119"/>
      <c r="HX633" s="119"/>
    </row>
    <row xmlns:x14ac="http://schemas.microsoft.com/office/spreadsheetml/2009/9/ac" r="634" s="3" customFormat="true" x14ac:dyDescent="0.25">
      <c r="A634" s="375"/>
      <c r="B634" s="119"/>
      <c r="L634" s="119"/>
      <c r="V634" s="119"/>
      <c r="AF634" s="119"/>
      <c r="AP634" s="119"/>
      <c r="AZ634" s="119"/>
      <c r="BA634" s="119"/>
      <c r="BJ634" s="119"/>
      <c r="BT634" s="119"/>
      <c r="CD634" s="119"/>
      <c r="CN634" s="119"/>
      <c r="CX634" s="119"/>
      <c r="DH634" s="119"/>
      <c r="DR634" s="119"/>
      <c r="EB634" s="119"/>
      <c r="EL634" s="119"/>
      <c r="EV634" s="119"/>
      <c r="FF634" s="119"/>
      <c r="FP634" s="119"/>
      <c r="FZ634" s="119"/>
      <c r="GJ634" s="119"/>
      <c r="GT634" s="119"/>
      <c r="HD634" s="119"/>
      <c r="HN634" s="119"/>
      <c r="HX634" s="119"/>
    </row>
    <row xmlns:x14ac="http://schemas.microsoft.com/office/spreadsheetml/2009/9/ac" r="635" s="3" customFormat="true" x14ac:dyDescent="0.25">
      <c r="A635" s="375"/>
      <c r="B635" s="119"/>
      <c r="L635" s="119"/>
      <c r="V635" s="119"/>
      <c r="AF635" s="119"/>
      <c r="AP635" s="119"/>
      <c r="AZ635" s="119"/>
      <c r="BA635" s="119"/>
      <c r="BJ635" s="119"/>
      <c r="BT635" s="119"/>
      <c r="CD635" s="119"/>
      <c r="CN635" s="119"/>
      <c r="CX635" s="119"/>
      <c r="DH635" s="119"/>
      <c r="DR635" s="119"/>
      <c r="EB635" s="119"/>
      <c r="EL635" s="119"/>
      <c r="EV635" s="119"/>
      <c r="FF635" s="119"/>
      <c r="FP635" s="119"/>
      <c r="FZ635" s="119"/>
      <c r="GJ635" s="119"/>
      <c r="GT635" s="119"/>
      <c r="HD635" s="119"/>
      <c r="HN635" s="119"/>
      <c r="HX635" s="119"/>
    </row>
    <row xmlns:x14ac="http://schemas.microsoft.com/office/spreadsheetml/2009/9/ac" r="636" s="3" customFormat="true" x14ac:dyDescent="0.25">
      <c r="A636" s="375"/>
      <c r="B636" s="119"/>
      <c r="L636" s="119"/>
      <c r="V636" s="119"/>
      <c r="AF636" s="119"/>
      <c r="AP636" s="119"/>
      <c r="AZ636" s="119"/>
      <c r="BA636" s="119"/>
      <c r="BJ636" s="119"/>
      <c r="BT636" s="119"/>
      <c r="CD636" s="119"/>
      <c r="CN636" s="119"/>
      <c r="CX636" s="119"/>
      <c r="DH636" s="119"/>
      <c r="DR636" s="119"/>
      <c r="EB636" s="119"/>
      <c r="EL636" s="119"/>
      <c r="EV636" s="119"/>
      <c r="FF636" s="119"/>
      <c r="FP636" s="119"/>
      <c r="FZ636" s="119"/>
      <c r="GJ636" s="119"/>
      <c r="GT636" s="119"/>
      <c r="HD636" s="119"/>
      <c r="HN636" s="119"/>
      <c r="HX636" s="119"/>
    </row>
    <row xmlns:x14ac="http://schemas.microsoft.com/office/spreadsheetml/2009/9/ac" r="637" s="3" customFormat="true" x14ac:dyDescent="0.25">
      <c r="A637" s="375"/>
      <c r="B637" s="119"/>
      <c r="L637" s="119"/>
      <c r="V637" s="119"/>
      <c r="AF637" s="119"/>
      <c r="AP637" s="119"/>
      <c r="AZ637" s="119"/>
      <c r="BA637" s="119"/>
      <c r="BJ637" s="119"/>
      <c r="BT637" s="119"/>
      <c r="CD637" s="119"/>
      <c r="CN637" s="119"/>
      <c r="CX637" s="119"/>
      <c r="DH637" s="119"/>
      <c r="DR637" s="119"/>
      <c r="EB637" s="119"/>
      <c r="EL637" s="119"/>
      <c r="EV637" s="119"/>
      <c r="FF637" s="119"/>
      <c r="FP637" s="119"/>
      <c r="FZ637" s="119"/>
      <c r="GJ637" s="119"/>
      <c r="GT637" s="119"/>
      <c r="HD637" s="119"/>
      <c r="HN637" s="119"/>
      <c r="HX637" s="119"/>
    </row>
  </sheetData>
  <mergeCells count="13">
    <mergeCell ref="CO26:CU26"/>
    <mergeCell ref="CY26:DE26"/>
    <mergeCell ref="DI26:DO26"/>
    <mergeCell ref="A2:A3"/>
    <mergeCell ref="CE26:CK26"/>
    <mergeCell ref="C26:I26"/>
    <mergeCell ref="BA26:BG26"/>
    <mergeCell ref="M26:S26"/>
    <mergeCell ref="W26:AC26"/>
    <mergeCell ref="BU26:CA26"/>
    <mergeCell ref="AG26:AM26"/>
    <mergeCell ref="AQ26:AW26"/>
    <mergeCell ref="BK26:BQ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 ref="A11" location="myrangeW7" display="myrangeW7"/>
    <hyperlink ref="A12" location="myrangeW8" display="myrangeW8"/>
    <hyperlink ref="A13" location="myrangeW9" display="myrangeW9"/>
    <hyperlink ref="A14" location="myrangeW10" display="myrangeW10"/>
    <hyperlink ref="A15" location="myrangeW11" display="myrangeW11"/>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20" customWidth="true"/>
    <col min="3" max="3" width="29.75" customWidth="true"/>
    <col min="4" max="9" width="7.875" customWidth="true"/>
    <col min="10" max="11" width="1.125" customWidth="true"/>
    <col min="12" max="12" width="24.625" style="120" customWidth="true"/>
    <col min="13" max="13" width="29.75" customWidth="true"/>
    <col min="14" max="19" width="7.875" customWidth="true"/>
    <col min="20" max="21" width="1.125" customWidth="true"/>
    <col min="22" max="22" width="24.625" style="120" customWidth="true"/>
    <col min="23" max="23" width="29.75" customWidth="true"/>
    <col min="24" max="29" width="7.875" customWidth="true"/>
    <col min="30" max="31" width="1.125" customWidth="true"/>
    <col min="32" max="32" width="24.625" style="120" customWidth="true"/>
    <col min="33" max="33" width="29.75" customWidth="true"/>
    <col min="34" max="39" width="7.875" customWidth="true"/>
    <col min="40" max="41" width="1.125" customWidth="true"/>
    <col min="42" max="42" width="24.625" style="120" customWidth="true"/>
    <col min="43" max="43" width="29.75" customWidth="true"/>
    <col min="44" max="49" width="7.875" customWidth="true"/>
    <col min="50" max="51" width="1.125" customWidth="true"/>
    <col min="52" max="52" width="24.625" style="120" customWidth="true"/>
    <col min="53" max="53" width="29.75" style="120" customWidth="true"/>
    <col min="54" max="59" width="7.875" customWidth="true"/>
    <col min="60" max="61" width="1.125" customWidth="true"/>
    <col min="62" max="62" width="24.625" style="120" customWidth="true"/>
    <col min="63" max="63" width="29.75" customWidth="true"/>
    <col min="64" max="69" width="7.875" customWidth="true"/>
    <col min="70" max="71" width="1.125" customWidth="true"/>
    <col min="72" max="72" width="24.625" style="120" customWidth="true"/>
    <col min="73" max="73" width="29.75" customWidth="true"/>
    <col min="74" max="79" width="7.875" customWidth="true"/>
    <col min="80" max="81" width="1.125" customWidth="true"/>
    <col min="82" max="82" width="24.625" style="120" customWidth="true"/>
    <col min="83" max="83" width="29.75" customWidth="true"/>
    <col min="84" max="89" width="7.875" customWidth="true"/>
    <col min="90" max="91" width="1.125" customWidth="true"/>
    <col min="92" max="92" width="24.625" style="120" customWidth="true"/>
    <col min="93" max="93" width="29.75" customWidth="true"/>
    <col min="94" max="99" width="7.875" customWidth="true"/>
    <col min="100" max="101" width="1.125" customWidth="true"/>
    <col min="102" max="102" width="24.625" style="120" customWidth="true"/>
    <col min="103" max="103" width="29.75" customWidth="true"/>
    <col min="104" max="109" width="7.875" customWidth="true"/>
    <col min="110" max="111" width="1.125" customWidth="true"/>
    <col min="112" max="112" width="24.625" style="120" customWidth="true"/>
    <col min="113" max="113" width="29.75" customWidth="true"/>
    <col min="114" max="119" width="7.875" customWidth="true"/>
    <col min="120" max="121" width="1.125" customWidth="true"/>
    <col min="122" max="122" width="24.625" style="120" customWidth="true"/>
    <col min="123" max="123" width="29.75" customWidth="true"/>
    <col min="124" max="129" width="7.875" customWidth="true"/>
    <col min="130" max="131" width="1.125" customWidth="true"/>
    <col min="132" max="132" width="24.625" style="120" customWidth="true"/>
    <col min="133" max="133" width="29.75" customWidth="true"/>
    <col min="134" max="139" width="7.875" customWidth="true"/>
    <col min="140" max="141" width="1.125" customWidth="true"/>
    <col min="142" max="142" width="24.625" style="120" customWidth="true"/>
    <col min="143" max="143" width="29.75" customWidth="true"/>
    <col min="144" max="149" width="7.875" customWidth="true"/>
    <col min="150" max="151" width="1.125" customWidth="true"/>
    <col min="152" max="152" width="24.625" style="120" customWidth="true"/>
    <col min="153" max="153" width="29.75" customWidth="true"/>
    <col min="154" max="159" width="7.875" customWidth="true"/>
    <col min="160" max="161" width="1.125" customWidth="true"/>
    <col min="162" max="162" width="24.625" style="120" customWidth="true"/>
    <col min="163" max="163" width="29.75" customWidth="true"/>
    <col min="164" max="169" width="7.875" customWidth="true"/>
    <col min="170" max="171" width="1.125" customWidth="true"/>
    <col min="172" max="172" width="24.625" style="120" customWidth="true"/>
    <col min="173" max="173" width="29.75" customWidth="true"/>
    <col min="174" max="179" width="7.875" customWidth="true"/>
    <col min="180" max="181" width="1.125" customWidth="true"/>
    <col min="182" max="182" width="24.625" style="120" customWidth="true"/>
    <col min="183" max="183" width="29.75" customWidth="true"/>
    <col min="184" max="189" width="7.875" customWidth="true"/>
    <col min="190" max="191" width="1.125" customWidth="true"/>
    <col min="192" max="192" width="24.625" style="120" customWidth="true"/>
    <col min="193" max="193" width="29.75" customWidth="true"/>
    <col min="194" max="199" width="7.875" customWidth="true"/>
    <col min="200" max="201" width="1.125" customWidth="true"/>
    <col min="202" max="202" width="24.625" style="120" customWidth="true"/>
    <col min="203" max="203" width="29.75" customWidth="true"/>
    <col min="204" max="209" width="7.875" customWidth="true"/>
    <col min="210" max="211" width="1.125" customWidth="true"/>
    <col min="212" max="212" width="24.625" style="120" customWidth="true"/>
    <col min="213" max="213" width="29.75" customWidth="true"/>
    <col min="214" max="219" width="7.875" customWidth="true"/>
    <col min="220" max="221" width="1.125" customWidth="true"/>
    <col min="222" max="222" width="24.625" style="120" customWidth="true"/>
    <col min="223" max="223" width="29.75" customWidth="true"/>
    <col min="224" max="229" width="7.875" customWidth="true"/>
    <col min="230" max="231" width="1.125" customWidth="true"/>
    <col min="232" max="232" width="24.625" style="120" customWidth="true"/>
    <col min="233" max="233" width="29.75" customWidth="true"/>
    <col min="234" max="239" width="7.875" customWidth="true"/>
    <col min="240" max="241" width="1.125" customWidth="true"/>
  </cols>
  <sheetData>
    <row xmlns:x14ac="http://schemas.microsoft.com/office/spreadsheetml/2009/9/ac" r="1" s="308" customFormat="true" ht="30" customHeight="true" x14ac:dyDescent="0.25">
      <c r="B1" s="324" t="s">
        <v>22</v>
      </c>
      <c r="C1" s="402" t="s">
        <v>244</v>
      </c>
      <c r="D1" s="305" t="s">
        <v>159</v>
      </c>
      <c r="E1" s="305"/>
      <c r="F1" s="305"/>
      <c r="G1" s="305"/>
      <c r="H1" s="305"/>
      <c r="I1" s="323"/>
      <c r="J1" s="306"/>
      <c r="K1" s="307"/>
      <c r="L1" s="324" t="s">
        <v>22</v>
      </c>
      <c r="M1" s="402" t="s">
        <v>245</v>
      </c>
      <c r="N1" s="305" t="s">
        <v>159</v>
      </c>
      <c r="O1" s="305"/>
      <c r="P1" s="305"/>
      <c r="Q1" s="305"/>
      <c r="R1" s="305"/>
      <c r="S1" s="323"/>
      <c r="T1" s="306"/>
      <c r="U1" s="307"/>
      <c r="V1" s="324" t="s">
        <v>22</v>
      </c>
      <c r="W1" s="402" t="s">
        <v>246</v>
      </c>
      <c r="X1" s="305" t="s">
        <v>159</v>
      </c>
      <c r="Y1" s="305"/>
      <c r="Z1" s="305"/>
      <c r="AA1" s="305"/>
      <c r="AB1" s="305"/>
      <c r="AC1" s="323"/>
      <c r="AD1" s="306"/>
      <c r="AE1" s="307"/>
      <c r="AF1" s="324" t="s">
        <v>22</v>
      </c>
      <c r="AG1" s="402" t="s">
        <v>247</v>
      </c>
      <c r="AH1" s="305" t="s">
        <v>159</v>
      </c>
      <c r="AI1" s="305"/>
      <c r="AJ1" s="305"/>
      <c r="AK1" s="305"/>
      <c r="AL1" s="305"/>
      <c r="AM1" s="323"/>
      <c r="AN1" s="306"/>
      <c r="AO1" s="307"/>
      <c r="AP1" s="324" t="s">
        <v>22</v>
      </c>
      <c r="AQ1" s="402" t="s">
        <v>248</v>
      </c>
      <c r="AR1" s="305" t="s">
        <v>159</v>
      </c>
      <c r="AS1" s="305"/>
      <c r="AT1" s="305"/>
      <c r="AU1" s="305"/>
      <c r="AV1" s="305"/>
      <c r="AW1" s="323"/>
      <c r="AX1" s="306"/>
      <c r="AY1" s="307"/>
      <c r="AZ1" s="324" t="s">
        <v>22</v>
      </c>
      <c r="BA1" s="402" t="s">
        <v>249</v>
      </c>
      <c r="BB1" s="305" t="s">
        <v>159</v>
      </c>
      <c r="BC1" s="305"/>
      <c r="BD1" s="305"/>
      <c r="BE1" s="305"/>
      <c r="BF1" s="305"/>
      <c r="BG1" s="323"/>
      <c r="BH1" s="306"/>
      <c r="BI1" s="307"/>
      <c r="BJ1" s="324" t="s">
        <v>22</v>
      </c>
      <c r="BK1" s="402" t="s">
        <v>250</v>
      </c>
      <c r="BL1" s="305" t="s">
        <v>159</v>
      </c>
      <c r="BM1" s="305"/>
      <c r="BN1" s="305"/>
      <c r="BO1" s="305"/>
      <c r="BP1" s="305"/>
      <c r="BQ1" s="323"/>
      <c r="BR1" s="306"/>
      <c r="BS1" s="307"/>
      <c r="BT1" s="324" t="s">
        <v>22</v>
      </c>
      <c r="BU1" s="402" t="s">
        <v>251</v>
      </c>
      <c r="BV1" s="305" t="s">
        <v>159</v>
      </c>
      <c r="BW1" s="305"/>
      <c r="BX1" s="305"/>
      <c r="BY1" s="305"/>
      <c r="BZ1" s="305"/>
      <c r="CA1" s="323"/>
      <c r="CB1" s="306"/>
      <c r="CC1" s="307"/>
      <c r="CD1" s="324" t="s">
        <v>28</v>
      </c>
      <c r="CE1" s="402">
        <v>2019</v>
      </c>
      <c r="CF1" s="305" t="s">
        <v>159</v>
      </c>
      <c r="CG1" s="305"/>
      <c r="CH1" s="305"/>
      <c r="CI1" s="305"/>
      <c r="CJ1" s="305"/>
      <c r="CK1" s="323"/>
      <c r="CL1" s="306"/>
      <c r="CM1" s="307"/>
      <c r="CN1" s="324" t="s">
        <v>22</v>
      </c>
      <c r="CO1" s="402">
        <v>2021</v>
      </c>
      <c r="CP1" s="305" t="s">
        <v>159</v>
      </c>
      <c r="CQ1" s="305"/>
      <c r="CR1" s="305"/>
      <c r="CS1" s="305"/>
      <c r="CT1" s="305"/>
      <c r="CU1" s="323"/>
      <c r="CV1" s="306"/>
      <c r="CW1" s="307"/>
      <c r="CX1" s="324" t="s">
        <v>22</v>
      </c>
      <c r="CY1" s="402">
        <v>2022</v>
      </c>
      <c r="CZ1" s="305" t="s">
        <v>159</v>
      </c>
      <c r="DA1" s="305"/>
      <c r="DB1" s="305"/>
      <c r="DC1" s="305"/>
      <c r="DD1" s="305"/>
      <c r="DE1" s="323"/>
      <c r="DF1" s="306"/>
      <c r="DG1" s="307"/>
      <c r="DH1" s="324" t="s">
        <v>22</v>
      </c>
      <c r="DI1" s="402">
        <v>2023</v>
      </c>
      <c r="DJ1" s="305" t="s">
        <v>159</v>
      </c>
      <c r="DK1" s="305"/>
      <c r="DL1" s="305"/>
      <c r="DM1" s="305"/>
      <c r="DN1" s="305"/>
      <c r="DO1" s="323"/>
      <c r="DP1" s="306"/>
      <c r="DQ1" s="307"/>
    </row>
    <row xmlns:x14ac="http://schemas.microsoft.com/office/spreadsheetml/2009/9/ac" r="2" s="308" customFormat="true" ht="30" customHeight="true" x14ac:dyDescent="0.25">
      <c r="A2" s="569" t="s">
        <v>273</v>
      </c>
      <c r="B2" s="311" t="s">
        <v>236</v>
      </c>
      <c r="C2" s="255" t="s">
        <v>175</v>
      </c>
      <c r="D2" s="255" t="s">
        <v>218</v>
      </c>
      <c r="E2" s="312"/>
      <c r="F2" s="312"/>
      <c r="G2" s="312"/>
      <c r="H2" s="312"/>
      <c r="I2" s="313"/>
      <c r="J2" s="309" t="s">
        <v>252</v>
      </c>
      <c r="K2" s="355"/>
      <c r="L2" s="311" t="s">
        <v>237</v>
      </c>
      <c r="M2" s="255" t="s">
        <v>175</v>
      </c>
      <c r="N2" s="255" t="s">
        <v>222</v>
      </c>
      <c r="O2" s="312"/>
      <c r="P2" s="312"/>
      <c r="Q2" s="312"/>
      <c r="R2" s="312"/>
      <c r="S2" s="313"/>
      <c r="T2" s="309" t="s">
        <v>252</v>
      </c>
      <c r="U2" s="355"/>
      <c r="V2" s="311" t="s">
        <v>238</v>
      </c>
      <c r="W2" s="255" t="s">
        <v>175</v>
      </c>
      <c r="X2" s="255" t="s">
        <v>226</v>
      </c>
      <c r="Y2" s="312"/>
      <c r="Z2" s="312"/>
      <c r="AA2" s="312"/>
      <c r="AB2" s="312"/>
      <c r="AC2" s="313"/>
      <c r="AD2" s="309" t="s">
        <v>252</v>
      </c>
      <c r="AE2" s="355"/>
      <c r="AF2" s="311" t="s">
        <v>239</v>
      </c>
      <c r="AG2" s="255" t="s">
        <v>175</v>
      </c>
      <c r="AH2" s="255" t="s">
        <v>229</v>
      </c>
      <c r="AI2" s="312"/>
      <c r="AJ2" s="312"/>
      <c r="AK2" s="312"/>
      <c r="AL2" s="312"/>
      <c r="AM2" s="313"/>
      <c r="AN2" s="309" t="s">
        <v>252</v>
      </c>
      <c r="AO2" s="355"/>
      <c r="AP2" s="311" t="s">
        <v>240</v>
      </c>
      <c r="AQ2" s="255" t="s">
        <v>175</v>
      </c>
      <c r="AR2" s="255" t="s">
        <v>232</v>
      </c>
      <c r="AS2" s="312"/>
      <c r="AT2" s="312"/>
      <c r="AU2" s="312"/>
      <c r="AV2" s="312"/>
      <c r="AW2" s="313"/>
      <c r="AX2" s="309" t="s">
        <v>252</v>
      </c>
      <c r="AY2" s="355"/>
      <c r="AZ2" s="311" t="s">
        <v>241</v>
      </c>
      <c r="BA2" s="255" t="s">
        <v>175</v>
      </c>
      <c r="BB2" s="255" t="s">
        <v>178</v>
      </c>
      <c r="BC2" s="312"/>
      <c r="BD2" s="312"/>
      <c r="BE2" s="312"/>
      <c r="BF2" s="312"/>
      <c r="BG2" s="313"/>
      <c r="BH2" s="309" t="s">
        <v>252</v>
      </c>
      <c r="BI2" s="355"/>
      <c r="BJ2" s="311" t="s">
        <v>242</v>
      </c>
      <c r="BK2" s="255" t="s">
        <v>175</v>
      </c>
      <c r="BL2" s="255" t="s">
        <v>183</v>
      </c>
      <c r="BM2" s="312"/>
      <c r="BN2" s="312"/>
      <c r="BO2" s="312"/>
      <c r="BP2" s="312"/>
      <c r="BQ2" s="313"/>
      <c r="BR2" s="309" t="s">
        <v>252</v>
      </c>
      <c r="BS2" s="355"/>
      <c r="BT2" s="311" t="s">
        <v>243</v>
      </c>
      <c r="BU2" s="255" t="s">
        <v>175</v>
      </c>
      <c r="BV2" s="255" t="s">
        <v>186</v>
      </c>
      <c r="BW2" s="312"/>
      <c r="BX2" s="312"/>
      <c r="BY2" s="312"/>
      <c r="BZ2" s="312"/>
      <c r="CA2" s="313"/>
      <c r="CB2" s="309" t="s">
        <v>252</v>
      </c>
      <c r="CC2" s="310"/>
      <c r="CD2" s="311" t="s">
        <v>270</v>
      </c>
      <c r="CE2" s="255" t="s">
        <v>269</v>
      </c>
      <c r="CF2" s="255" t="s">
        <v>268</v>
      </c>
      <c r="CG2" s="312"/>
      <c r="CH2" s="312"/>
      <c r="CI2" s="312"/>
      <c r="CJ2" s="312"/>
      <c r="CK2" s="313"/>
      <c r="CL2" s="309" t="s">
        <v>252</v>
      </c>
      <c r="CM2" s="310"/>
      <c r="CN2" s="311" t="s">
        <v>279</v>
      </c>
      <c r="CO2" s="255" t="s">
        <v>175</v>
      </c>
      <c r="CP2" s="255" t="s">
        <v>290</v>
      </c>
      <c r="CQ2" s="312"/>
      <c r="CR2" s="312"/>
      <c r="CS2" s="312"/>
      <c r="CT2" s="312"/>
      <c r="CU2" s="313"/>
      <c r="CV2" s="309" t="s">
        <v>252</v>
      </c>
      <c r="CW2" s="310"/>
      <c r="CX2" s="311" t="s">
        <v>291</v>
      </c>
      <c r="CY2" s="255" t="s">
        <v>175</v>
      </c>
      <c r="CZ2" s="255" t="s">
        <v>293</v>
      </c>
      <c r="DA2" s="312"/>
      <c r="DB2" s="312"/>
      <c r="DC2" s="312"/>
      <c r="DD2" s="312"/>
      <c r="DE2" s="313"/>
      <c r="DF2" s="309" t="s">
        <v>252</v>
      </c>
      <c r="DG2" s="310"/>
      <c r="DH2" s="311" t="s">
        <v>292</v>
      </c>
      <c r="DI2" s="255" t="s">
        <v>175</v>
      </c>
      <c r="DJ2" s="255" t="s">
        <v>294</v>
      </c>
      <c r="DK2" s="312"/>
      <c r="DL2" s="312"/>
      <c r="DM2" s="312"/>
      <c r="DN2" s="312"/>
      <c r="DO2" s="313"/>
      <c r="DP2" s="309" t="s">
        <v>252</v>
      </c>
      <c r="DQ2" s="310"/>
    </row>
    <row xmlns:x14ac="http://schemas.microsoft.com/office/spreadsheetml/2009/9/ac" r="3" s="248" customFormat="true" ht="18" customHeight="true" x14ac:dyDescent="0.25">
      <c r="A3" s="569"/>
      <c r="B3" s="354" t="s">
        <v>167</v>
      </c>
      <c r="C3" s="257" t="s">
        <v>56</v>
      </c>
      <c r="D3" s="258" t="s">
        <v>7</v>
      </c>
      <c r="E3" s="259" t="s">
        <v>1</v>
      </c>
      <c r="F3" s="259" t="s">
        <v>2</v>
      </c>
      <c r="G3" s="259" t="s">
        <v>16</v>
      </c>
      <c r="H3" s="259" t="s">
        <v>17</v>
      </c>
      <c r="I3" s="260" t="s">
        <v>18</v>
      </c>
      <c r="J3" s="246"/>
      <c r="K3" s="261"/>
      <c r="L3" s="354" t="s">
        <v>167</v>
      </c>
      <c r="M3" s="257" t="s">
        <v>56</v>
      </c>
      <c r="N3" s="258" t="s">
        <v>7</v>
      </c>
      <c r="O3" s="259" t="s">
        <v>1</v>
      </c>
      <c r="P3" s="259" t="s">
        <v>2</v>
      </c>
      <c r="Q3" s="259" t="s">
        <v>16</v>
      </c>
      <c r="R3" s="259" t="s">
        <v>17</v>
      </c>
      <c r="S3" s="260" t="s">
        <v>18</v>
      </c>
      <c r="T3" s="246"/>
      <c r="U3" s="261"/>
      <c r="V3" s="354" t="s">
        <v>167</v>
      </c>
      <c r="W3" s="257" t="s">
        <v>56</v>
      </c>
      <c r="X3" s="258" t="s">
        <v>7</v>
      </c>
      <c r="Y3" s="259" t="s">
        <v>1</v>
      </c>
      <c r="Z3" s="259" t="s">
        <v>2</v>
      </c>
      <c r="AA3" s="259" t="s">
        <v>16</v>
      </c>
      <c r="AB3" s="259" t="s">
        <v>17</v>
      </c>
      <c r="AC3" s="260" t="s">
        <v>18</v>
      </c>
      <c r="AD3" s="246"/>
      <c r="AE3" s="261"/>
      <c r="AF3" s="354" t="s">
        <v>167</v>
      </c>
      <c r="AG3" s="257" t="s">
        <v>56</v>
      </c>
      <c r="AH3" s="258" t="s">
        <v>7</v>
      </c>
      <c r="AI3" s="259" t="s">
        <v>1</v>
      </c>
      <c r="AJ3" s="259" t="s">
        <v>2</v>
      </c>
      <c r="AK3" s="259" t="s">
        <v>16</v>
      </c>
      <c r="AL3" s="259" t="s">
        <v>17</v>
      </c>
      <c r="AM3" s="260" t="s">
        <v>18</v>
      </c>
      <c r="AN3" s="246"/>
      <c r="AO3" s="261"/>
      <c r="AP3" s="354" t="s">
        <v>167</v>
      </c>
      <c r="AQ3" s="257" t="s">
        <v>56</v>
      </c>
      <c r="AR3" s="258" t="s">
        <v>7</v>
      </c>
      <c r="AS3" s="259" t="s">
        <v>1</v>
      </c>
      <c r="AT3" s="259" t="s">
        <v>2</v>
      </c>
      <c r="AU3" s="259" t="s">
        <v>16</v>
      </c>
      <c r="AV3" s="259" t="s">
        <v>17</v>
      </c>
      <c r="AW3" s="260" t="s">
        <v>18</v>
      </c>
      <c r="AX3" s="246"/>
      <c r="AY3" s="261"/>
      <c r="AZ3" s="354" t="s">
        <v>167</v>
      </c>
      <c r="BA3" s="257" t="s">
        <v>56</v>
      </c>
      <c r="BB3" s="258" t="s">
        <v>7</v>
      </c>
      <c r="BC3" s="259" t="s">
        <v>1</v>
      </c>
      <c r="BD3" s="259" t="s">
        <v>2</v>
      </c>
      <c r="BE3" s="259" t="s">
        <v>16</v>
      </c>
      <c r="BF3" s="259" t="s">
        <v>17</v>
      </c>
      <c r="BG3" s="260" t="s">
        <v>18</v>
      </c>
      <c r="BH3" s="246"/>
      <c r="BI3" s="261"/>
      <c r="BJ3" s="354" t="s">
        <v>167</v>
      </c>
      <c r="BK3" s="257" t="s">
        <v>56</v>
      </c>
      <c r="BL3" s="258" t="s">
        <v>7</v>
      </c>
      <c r="BM3" s="259" t="s">
        <v>1</v>
      </c>
      <c r="BN3" s="259" t="s">
        <v>2</v>
      </c>
      <c r="BO3" s="259" t="s">
        <v>16</v>
      </c>
      <c r="BP3" s="259" t="s">
        <v>17</v>
      </c>
      <c r="BQ3" s="260" t="s">
        <v>18</v>
      </c>
      <c r="BR3" s="246"/>
      <c r="BS3" s="261"/>
      <c r="BT3" s="354" t="s">
        <v>167</v>
      </c>
      <c r="BU3" s="257" t="s">
        <v>56</v>
      </c>
      <c r="BV3" s="258" t="s">
        <v>7</v>
      </c>
      <c r="BW3" s="259" t="s">
        <v>1</v>
      </c>
      <c r="BX3" s="259" t="s">
        <v>2</v>
      </c>
      <c r="BY3" s="259" t="s">
        <v>16</v>
      </c>
      <c r="BZ3" s="259" t="s">
        <v>17</v>
      </c>
      <c r="CA3" s="260" t="s">
        <v>18</v>
      </c>
      <c r="CB3" s="246"/>
      <c r="CC3" s="261"/>
      <c r="CD3" s="354" t="s">
        <v>167</v>
      </c>
      <c r="CE3" s="257" t="s">
        <v>56</v>
      </c>
      <c r="CF3" s="258" t="s">
        <v>7</v>
      </c>
      <c r="CG3" s="259" t="s">
        <v>1</v>
      </c>
      <c r="CH3" s="259" t="s">
        <v>2</v>
      </c>
      <c r="CI3" s="259" t="s">
        <v>16</v>
      </c>
      <c r="CJ3" s="259" t="s">
        <v>17</v>
      </c>
      <c r="CK3" s="260" t="s">
        <v>18</v>
      </c>
      <c r="CL3" s="246"/>
      <c r="CM3" s="261"/>
      <c r="CN3" s="354" t="s">
        <v>167</v>
      </c>
      <c r="CO3" s="257" t="s">
        <v>56</v>
      </c>
      <c r="CP3" s="258" t="s">
        <v>7</v>
      </c>
      <c r="CQ3" s="259" t="s">
        <v>1</v>
      </c>
      <c r="CR3" s="259" t="s">
        <v>2</v>
      </c>
      <c r="CS3" s="259" t="s">
        <v>16</v>
      </c>
      <c r="CT3" s="259" t="s">
        <v>17</v>
      </c>
      <c r="CU3" s="260" t="s">
        <v>18</v>
      </c>
      <c r="CV3" s="246"/>
      <c r="CW3" s="261"/>
      <c r="CX3" s="354" t="s">
        <v>167</v>
      </c>
      <c r="CY3" s="257" t="s">
        <v>56</v>
      </c>
      <c r="CZ3" s="258" t="s">
        <v>7</v>
      </c>
      <c r="DA3" s="259" t="s">
        <v>1</v>
      </c>
      <c r="DB3" s="259" t="s">
        <v>2</v>
      </c>
      <c r="DC3" s="259" t="s">
        <v>16</v>
      </c>
      <c r="DD3" s="259" t="s">
        <v>17</v>
      </c>
      <c r="DE3" s="260" t="s">
        <v>18</v>
      </c>
      <c r="DF3" s="246"/>
      <c r="DG3" s="261"/>
      <c r="DH3" s="354" t="s">
        <v>167</v>
      </c>
      <c r="DI3" s="257" t="s">
        <v>56</v>
      </c>
      <c r="DJ3" s="258" t="s">
        <v>7</v>
      </c>
      <c r="DK3" s="259" t="s">
        <v>1</v>
      </c>
      <c r="DL3" s="259" t="s">
        <v>2</v>
      </c>
      <c r="DM3" s="259" t="s">
        <v>16</v>
      </c>
      <c r="DN3" s="259" t="s">
        <v>17</v>
      </c>
      <c r="DO3" s="260" t="s">
        <v>18</v>
      </c>
      <c r="DP3" s="246"/>
      <c r="DQ3" s="261"/>
      <c r="DR3" s="247"/>
      <c r="EB3" s="247"/>
      <c r="EL3" s="247"/>
      <c r="EV3" s="247"/>
      <c r="FF3" s="247"/>
      <c r="FP3" s="247"/>
      <c r="FZ3" s="247"/>
      <c r="GJ3" s="247"/>
      <c r="GT3" s="247"/>
      <c r="HD3" s="247"/>
      <c r="HN3" s="247"/>
      <c r="HX3" s="247"/>
    </row>
    <row xmlns:x14ac="http://schemas.microsoft.com/office/spreadsheetml/2009/9/ac" r="4" s="4" customFormat="true" x14ac:dyDescent="0.25">
      <c r="A4" s="378" t="str">
        <f>IF(ISBLANK('Data Summary'!A6),"",'Data Summary'!A6)</f>
        <v>KIR_2006_EMIS</v>
      </c>
      <c r="B4" s="113"/>
      <c r="C4" s="15" t="s">
        <v>3</v>
      </c>
      <c r="D4" s="9" t="str">
        <f t="shared" ref="D4:I4" si="0">IF(COUNTA(D14)=0,"",D14)</f>
        <v/>
      </c>
      <c r="E4" s="9" t="str">
        <f t="shared" si="0"/>
        <v/>
      </c>
      <c r="F4" s="9" t="str">
        <f t="shared" si="0"/>
        <v/>
      </c>
      <c r="G4" s="9" t="str">
        <f t="shared" si="0"/>
        <v/>
      </c>
      <c r="H4" s="9" t="str">
        <f t="shared" si="0"/>
        <v/>
      </c>
      <c r="I4" s="29" t="str">
        <f t="shared" si="0"/>
        <v/>
      </c>
      <c r="J4" s="24"/>
      <c r="K4" s="17"/>
      <c r="L4" s="113"/>
      <c r="M4" s="15" t="s">
        <v>3</v>
      </c>
      <c r="N4" s="9" t="str">
        <f t="shared" ref="N4:S4" si="1">IF(COUNTA(N14)=0,"",N14)</f>
        <v/>
      </c>
      <c r="O4" s="9" t="str">
        <f t="shared" si="1"/>
        <v/>
      </c>
      <c r="P4" s="9" t="str">
        <f t="shared" si="1"/>
        <v/>
      </c>
      <c r="Q4" s="9" t="str">
        <f t="shared" si="1"/>
        <v/>
      </c>
      <c r="R4" s="9" t="str">
        <f t="shared" si="1"/>
        <v/>
      </c>
      <c r="S4" s="29" t="str">
        <f t="shared" si="1"/>
        <v/>
      </c>
      <c r="T4" s="24"/>
      <c r="U4" s="17"/>
      <c r="V4" s="113"/>
      <c r="W4" s="15" t="s">
        <v>3</v>
      </c>
      <c r="X4" s="9" t="str">
        <f t="shared" ref="X4:AC4" si="2">IF(COUNTA(X14)=0,"",X14)</f>
        <v/>
      </c>
      <c r="Y4" s="9" t="str">
        <f t="shared" si="2"/>
        <v/>
      </c>
      <c r="Z4" s="9" t="str">
        <f t="shared" si="2"/>
        <v/>
      </c>
      <c r="AA4" s="9" t="str">
        <f t="shared" si="2"/>
        <v/>
      </c>
      <c r="AB4" s="9" t="str">
        <f t="shared" si="2"/>
        <v/>
      </c>
      <c r="AC4" s="29" t="str">
        <f t="shared" si="2"/>
        <v/>
      </c>
      <c r="AD4" s="24"/>
      <c r="AE4" s="17"/>
      <c r="AF4" s="113"/>
      <c r="AG4" s="15" t="s">
        <v>3</v>
      </c>
      <c r="AH4" s="9" t="str">
        <f t="shared" ref="AH4:AM4" si="3">IF(COUNTA(AH14)=0,"",AH14)</f>
        <v/>
      </c>
      <c r="AI4" s="9" t="str">
        <f t="shared" si="3"/>
        <v/>
      </c>
      <c r="AJ4" s="9" t="str">
        <f t="shared" si="3"/>
        <v/>
      </c>
      <c r="AK4" s="9" t="str">
        <f t="shared" si="3"/>
        <v/>
      </c>
      <c r="AL4" s="9" t="str">
        <f t="shared" si="3"/>
        <v/>
      </c>
      <c r="AM4" s="29" t="str">
        <f t="shared" si="3"/>
        <v/>
      </c>
      <c r="AN4" s="24"/>
      <c r="AO4" s="17"/>
      <c r="AP4" s="113"/>
      <c r="AQ4" s="15" t="s">
        <v>3</v>
      </c>
      <c r="AR4" s="9" t="str">
        <f t="shared" ref="AR4:AW4" si="4">IF(COUNTA(AR14)=0,"",AR14)</f>
        <v/>
      </c>
      <c r="AS4" s="9" t="str">
        <f t="shared" si="4"/>
        <v/>
      </c>
      <c r="AT4" s="9" t="str">
        <f t="shared" si="4"/>
        <v/>
      </c>
      <c r="AU4" s="9" t="str">
        <f t="shared" si="4"/>
        <v/>
      </c>
      <c r="AV4" s="9" t="str">
        <f t="shared" si="4"/>
        <v/>
      </c>
      <c r="AW4" s="29" t="str">
        <f t="shared" si="4"/>
        <v/>
      </c>
      <c r="AX4" s="24"/>
      <c r="AY4" s="17"/>
      <c r="AZ4" s="113"/>
      <c r="BA4" s="15" t="s">
        <v>3</v>
      </c>
      <c r="BB4" s="9" t="str">
        <f t="shared" ref="BB4:BG4" si="5">IF(COUNTA(BB14)=0,"",BB14)</f>
        <v/>
      </c>
      <c r="BC4" s="9" t="str">
        <f t="shared" si="5"/>
        <v/>
      </c>
      <c r="BD4" s="9" t="str">
        <f t="shared" si="5"/>
        <v/>
      </c>
      <c r="BE4" s="9" t="str">
        <f t="shared" si="5"/>
        <v/>
      </c>
      <c r="BF4" s="9" t="str">
        <f t="shared" si="5"/>
        <v/>
      </c>
      <c r="BG4" s="29" t="str">
        <f t="shared" si="5"/>
        <v/>
      </c>
      <c r="BH4" s="24"/>
      <c r="BI4" s="17"/>
      <c r="BJ4" s="113"/>
      <c r="BK4" s="15" t="s">
        <v>3</v>
      </c>
      <c r="BL4" s="9" t="str">
        <f t="shared" ref="BL4:BQ4" si="6">IF(COUNTA(BL14)=0,"",BL14)</f>
        <v/>
      </c>
      <c r="BM4" s="9" t="str">
        <f t="shared" si="6"/>
        <v/>
      </c>
      <c r="BN4" s="9" t="str">
        <f t="shared" si="6"/>
        <v/>
      </c>
      <c r="BO4" s="9" t="str">
        <f t="shared" si="6"/>
        <v/>
      </c>
      <c r="BP4" s="9" t="str">
        <f t="shared" si="6"/>
        <v/>
      </c>
      <c r="BQ4" s="29" t="str">
        <f t="shared" si="6"/>
        <v/>
      </c>
      <c r="BR4" s="24"/>
      <c r="BS4" s="17"/>
      <c r="BT4" s="113"/>
      <c r="BU4" s="15" t="s">
        <v>3</v>
      </c>
      <c r="BV4" s="9" t="str">
        <f t="shared" ref="BV4:CA4" si="7">IF(COUNTA(BV14)=0,"",BV14)</f>
        <v/>
      </c>
      <c r="BW4" s="9" t="str">
        <f t="shared" si="7"/>
        <v/>
      </c>
      <c r="BX4" s="9" t="str">
        <f t="shared" si="7"/>
        <v/>
      </c>
      <c r="BY4" s="9" t="str">
        <f t="shared" si="7"/>
        <v/>
      </c>
      <c r="BZ4" s="9" t="str">
        <f t="shared" si="7"/>
        <v/>
      </c>
      <c r="CA4" s="29" t="str">
        <f t="shared" si="7"/>
        <v/>
      </c>
      <c r="CB4" s="24"/>
      <c r="CC4" s="17"/>
      <c r="CD4" s="113"/>
      <c r="CE4" s="15" t="s">
        <v>3</v>
      </c>
      <c r="CF4" s="9" t="str">
        <f t="shared" ref="CF4:CK4" si="8">IF(COUNTA(CF14)=0,"",CF14)</f>
        <v/>
      </c>
      <c r="CG4" s="9" t="str">
        <f t="shared" si="8"/>
        <v/>
      </c>
      <c r="CH4" s="9" t="str">
        <f t="shared" si="8"/>
        <v/>
      </c>
      <c r="CI4" s="9" t="str">
        <f t="shared" si="8"/>
        <v/>
      </c>
      <c r="CJ4" s="9" t="str">
        <f t="shared" si="8"/>
        <v/>
      </c>
      <c r="CK4" s="29" t="str">
        <f t="shared" si="8"/>
        <v/>
      </c>
      <c r="CL4" s="24"/>
      <c r="CM4" s="17"/>
      <c r="CN4" s="113"/>
      <c r="CO4" s="15" t="s">
        <v>3</v>
      </c>
      <c r="CP4" s="9" t="str">
        <f t="shared" ref="CP4:CU4" si="9">IF(COUNTA(CP14)=0,"",CP14)</f>
        <v/>
      </c>
      <c r="CQ4" s="9" t="str">
        <f t="shared" si="9"/>
        <v/>
      </c>
      <c r="CR4" s="9" t="str">
        <f t="shared" si="9"/>
        <v/>
      </c>
      <c r="CS4" s="9" t="str">
        <f t="shared" si="9"/>
        <v/>
      </c>
      <c r="CT4" s="9" t="str">
        <f t="shared" si="9"/>
        <v/>
      </c>
      <c r="CU4" s="29" t="str">
        <f t="shared" si="9"/>
        <v/>
      </c>
      <c r="CV4" s="24"/>
      <c r="CW4" s="17"/>
      <c r="CX4" s="113"/>
      <c r="CY4" s="15" t="s">
        <v>3</v>
      </c>
      <c r="CZ4" s="9" t="str">
        <f t="shared" ref="CZ4:DE4" si="10">IF(COUNTA(CZ14)=0,"",CZ14)</f>
        <v/>
      </c>
      <c r="DA4" s="9" t="str">
        <f t="shared" si="10"/>
        <v/>
      </c>
      <c r="DB4" s="9" t="str">
        <f t="shared" si="10"/>
        <v/>
      </c>
      <c r="DC4" s="9" t="str">
        <f t="shared" si="10"/>
        <v/>
      </c>
      <c r="DD4" s="9" t="str">
        <f t="shared" si="10"/>
        <v/>
      </c>
      <c r="DE4" s="29" t="str">
        <f t="shared" si="10"/>
        <v/>
      </c>
      <c r="DF4" s="24"/>
      <c r="DG4" s="17"/>
      <c r="DH4" s="113"/>
      <c r="DI4" s="15" t="s">
        <v>3</v>
      </c>
      <c r="DJ4" s="9" t="str">
        <f t="shared" ref="DJ4:DO4" si="11">IF(COUNTA(DJ14)=0,"",DJ14)</f>
        <v/>
      </c>
      <c r="DK4" s="9" t="str">
        <f t="shared" si="11"/>
        <v/>
      </c>
      <c r="DL4" s="9" t="str">
        <f t="shared" si="11"/>
        <v/>
      </c>
      <c r="DM4" s="9" t="str">
        <f t="shared" si="11"/>
        <v/>
      </c>
      <c r="DN4" s="9" t="str">
        <f t="shared" si="11"/>
        <v/>
      </c>
      <c r="DO4" s="29" t="str">
        <f t="shared" si="11"/>
        <v/>
      </c>
      <c r="DP4" s="24"/>
      <c r="DQ4" s="17"/>
      <c r="DR4" s="121"/>
      <c r="EB4" s="121"/>
      <c r="EL4" s="121"/>
      <c r="EV4" s="121"/>
      <c r="FF4" s="121"/>
      <c r="FP4" s="121"/>
      <c r="FZ4" s="121"/>
      <c r="GJ4" s="121"/>
      <c r="GT4" s="121"/>
      <c r="HD4" s="121"/>
      <c r="HN4" s="121"/>
      <c r="HX4" s="121"/>
    </row>
    <row xmlns:x14ac="http://schemas.microsoft.com/office/spreadsheetml/2009/9/ac" r="5" s="4" customFormat="true" x14ac:dyDescent="0.25">
      <c r="A5" s="378" t="str">
        <f ca="true">IF(ISBLANK('Data Summary'!A7),"",'Data Summary'!A7)</f>
        <v>KIR_2007_EMIS</v>
      </c>
      <c r="B5" s="113"/>
      <c r="C5" s="15" t="s">
        <v>0</v>
      </c>
      <c r="D5" s="9" t="str">
        <f>IF((COUNTA(D15:D26)=0)+(COUNTA(D14)=0),"",100-D14-SUMPRODUCT(C15:C26,D15:D26))</f>
        <v/>
      </c>
      <c r="E5" s="9" t="str">
        <f>IF((COUNTA(E15:E26)=0)+(COUNTA(E14)=0),"",100-E14-SUMPRODUCT(C15:C26,E15:E26))</f>
        <v/>
      </c>
      <c r="F5" s="9" t="str">
        <f>IF((COUNTA(F15:F26)=0)+(COUNTA(F14)=0),"",100-F14-SUMPRODUCT(C15:C26,F15:F26))</f>
        <v/>
      </c>
      <c r="G5" s="9" t="str">
        <f>IF((COUNTA(G15:G26)=0)+(COUNTA(G14)=0),"",100-G14-SUMPRODUCT(C15:C26,G15:G26))</f>
        <v/>
      </c>
      <c r="H5" s="9" t="str">
        <f>IF((COUNTA(H15:H26)=0)+(COUNTA(H14)=0),"",100-H14-SUMPRODUCT(C15:C26,H15:H26))</f>
        <v/>
      </c>
      <c r="I5" s="29" t="str">
        <f>IF((COUNTA(I15:I26)=0)+(COUNTA(I14)=0),"",100-I14-SUMPRODUCT(C15:C26,I15:I26))</f>
        <v/>
      </c>
      <c r="J5" s="24"/>
      <c r="K5" s="17"/>
      <c r="L5" s="113"/>
      <c r="M5" s="15" t="s">
        <v>0</v>
      </c>
      <c r="N5" s="9" t="str">
        <f>IF((COUNTA(N15:N26)=0)+(COUNTA(N14)=0),"",100-N14-SUMPRODUCT(M15:M26,N15:N26))</f>
        <v/>
      </c>
      <c r="O5" s="9" t="str">
        <f>IF((COUNTA(O15:O26)=0)+(COUNTA(O14)=0),"",100-O14-SUMPRODUCT(M15:M26,O15:O26))</f>
        <v/>
      </c>
      <c r="P5" s="9" t="str">
        <f>IF((COUNTA(P15:P26)=0)+(COUNTA(P14)=0),"",100-P14-SUMPRODUCT(M15:M26,P15:P26))</f>
        <v/>
      </c>
      <c r="Q5" s="9" t="str">
        <f>IF((COUNTA(Q15:Q26)=0)+(COUNTA(Q14)=0),"",100-Q14-SUMPRODUCT(M15:M26,Q15:Q26))</f>
        <v/>
      </c>
      <c r="R5" s="9" t="str">
        <f>IF((COUNTA(R15:R26)=0)+(COUNTA(R14)=0),"",100-R14-SUMPRODUCT(M15:M26,R15:R26))</f>
        <v/>
      </c>
      <c r="S5" s="29" t="str">
        <f>IF((COUNTA(S15:S26)=0)+(COUNTA(S14)=0),"",100-S14-SUMPRODUCT(M15:M26,S15:S26))</f>
        <v/>
      </c>
      <c r="T5" s="24"/>
      <c r="U5" s="17"/>
      <c r="V5" s="113"/>
      <c r="W5" s="15" t="s">
        <v>0</v>
      </c>
      <c r="X5" s="9" t="str">
        <f>IF((COUNTA(X15:X26)=0)+(COUNTA(X14)=0),"",100-X14-SUMPRODUCT(W15:W26,X15:X26))</f>
        <v/>
      </c>
      <c r="Y5" s="9" t="str">
        <f>IF((COUNTA(Y15:Y26)=0)+(COUNTA(Y14)=0),"",100-Y14-SUMPRODUCT(W15:W26,Y15:Y26))</f>
        <v/>
      </c>
      <c r="Z5" s="9" t="str">
        <f>IF((COUNTA(Z15:Z26)=0)+(COUNTA(Z14)=0),"",100-Z14-SUMPRODUCT(W15:W26,Z15:Z26))</f>
        <v/>
      </c>
      <c r="AA5" s="9" t="str">
        <f>IF((COUNTA(AA15:AA26)=0)+(COUNTA(AA14)=0),"",100-AA14-SUMPRODUCT(W15:W26,AA15:AA26))</f>
        <v/>
      </c>
      <c r="AB5" s="9" t="str">
        <f>IF((COUNTA(AB15:AB26)=0)+(COUNTA(AB14)=0),"",100-AB14-SUMPRODUCT(W15:W26,AB15:AB26))</f>
        <v/>
      </c>
      <c r="AC5" s="29" t="str">
        <f>IF((COUNTA(AC15:AC26)=0)+(COUNTA(AC14)=0),"",100-AC14-SUMPRODUCT(W15:W26,AC15:AC26))</f>
        <v/>
      </c>
      <c r="AD5" s="24"/>
      <c r="AE5" s="17"/>
      <c r="AF5" s="113"/>
      <c r="AG5" s="15" t="s">
        <v>0</v>
      </c>
      <c r="AH5" s="9" t="str">
        <f>IF((COUNTA(AH15:AH26)=0)+(COUNTA(AH14)=0),"",100-AH14-SUMPRODUCT(AG15:AG26,AH15:AH26))</f>
        <v/>
      </c>
      <c r="AI5" s="9" t="str">
        <f>IF((COUNTA(AI15:AI26)=0)+(COUNTA(AI14)=0),"",100-AI14-SUMPRODUCT(AG15:AG26,AI15:AI26))</f>
        <v/>
      </c>
      <c r="AJ5" s="9" t="str">
        <f>IF((COUNTA(AJ15:AJ26)=0)+(COUNTA(AJ14)=0),"",100-AJ14-SUMPRODUCT(AG15:AG26,AJ15:AJ26))</f>
        <v/>
      </c>
      <c r="AK5" s="9" t="str">
        <f>IF((COUNTA(AK15:AK26)=0)+(COUNTA(AK14)=0),"",100-AK14-SUMPRODUCT(AG15:AG26,AK15:AK26))</f>
        <v/>
      </c>
      <c r="AL5" s="9" t="str">
        <f>IF((COUNTA(AL15:AL26)=0)+(COUNTA(AL14)=0),"",100-AL14-SUMPRODUCT(AG15:AG26,AL15:AL26))</f>
        <v/>
      </c>
      <c r="AM5" s="29" t="str">
        <f>IF((COUNTA(AM15:AM26)=0)+(COUNTA(AM14)=0),"",100-AM14-SUMPRODUCT(AG15:AG26,AM15:AM26))</f>
        <v/>
      </c>
      <c r="AN5" s="24"/>
      <c r="AO5" s="17"/>
      <c r="AP5" s="113"/>
      <c r="AQ5" s="15" t="s">
        <v>0</v>
      </c>
      <c r="AR5" s="9" t="str">
        <f>IF((COUNTA(AR15:AR26)=0)+(COUNTA(AR14)=0),"",100-AR14-SUMPRODUCT(AQ15:AQ26,AR15:AR26))</f>
        <v/>
      </c>
      <c r="AS5" s="9" t="str">
        <f>IF((COUNTA(AS15:AS26)=0)+(COUNTA(AS14)=0),"",100-AS14-SUMPRODUCT(AQ15:AQ26,AS15:AS26))</f>
        <v/>
      </c>
      <c r="AT5" s="9" t="str">
        <f>IF((COUNTA(AT15:AT26)=0)+(COUNTA(AT14)=0),"",100-AT14-SUMPRODUCT(AQ15:AQ26,AT15:AT26))</f>
        <v/>
      </c>
      <c r="AU5" s="9" t="str">
        <f>IF((COUNTA(AU15:AU26)=0)+(COUNTA(AU14)=0),"",100-AU14-SUMPRODUCT(AQ15:AQ26,AU15:AU26))</f>
        <v/>
      </c>
      <c r="AV5" s="9" t="str">
        <f>IF((COUNTA(AV15:AV26)=0)+(COUNTA(AV14)=0),"",100-AV14-SUMPRODUCT(AQ15:AQ26,AV15:AV26))</f>
        <v/>
      </c>
      <c r="AW5" s="29" t="str">
        <f>IF((COUNTA(AW15:AW26)=0)+(COUNTA(AW14)=0),"",100-AW14-SUMPRODUCT(AQ15:AQ26,AW15:AW26))</f>
        <v/>
      </c>
      <c r="AX5" s="24"/>
      <c r="AY5" s="17"/>
      <c r="AZ5" s="113"/>
      <c r="BA5" s="15" t="s">
        <v>0</v>
      </c>
      <c r="BB5" s="9" t="str">
        <f>IF((COUNTA(BB15:BB26)=0)+(COUNTA(BB14)=0),"",100-BB14-SUMPRODUCT(BA15:BA26,BB15:BB26))</f>
        <v/>
      </c>
      <c r="BC5" s="9" t="str">
        <f>IF((COUNTA(BC15:BC26)=0)+(COUNTA(BC14)=0),"",100-BC14-SUMPRODUCT(BA15:BA26,BC15:BC26))</f>
        <v/>
      </c>
      <c r="BD5" s="9" t="str">
        <f>IF((COUNTA(BD15:BD26)=0)+(COUNTA(BD14)=0),"",100-BD14-SUMPRODUCT(BA15:BA26,BD15:BD26))</f>
        <v/>
      </c>
      <c r="BE5" s="9" t="str">
        <f>IF((COUNTA(BE15:BE26)=0)+(COUNTA(BE14)=0),"",100-BE14-SUMPRODUCT(BA15:BA26,BE15:BE26))</f>
        <v/>
      </c>
      <c r="BF5" s="9" t="str">
        <f>IF((COUNTA(BF15:BF26)=0)+(COUNTA(BF14)=0),"",100-BF14-SUMPRODUCT(BA15:BA26,BF15:BF26))</f>
        <v/>
      </c>
      <c r="BG5" s="29" t="str">
        <f>IF((COUNTA(BG15:BG26)=0)+(COUNTA(BG14)=0),"",100-BG14-SUMPRODUCT(BA15:BA26,BG15:BG26))</f>
        <v/>
      </c>
      <c r="BH5" s="24"/>
      <c r="BI5" s="17"/>
      <c r="BJ5" s="113"/>
      <c r="BK5" s="15" t="s">
        <v>0</v>
      </c>
      <c r="BL5" s="9" t="str">
        <f>IF((COUNTA(BL15:BL26)=0)+(COUNTA(BL14)=0),"",100-BL14-SUMPRODUCT(BK15:BK26,BL15:BL26))</f>
        <v/>
      </c>
      <c r="BM5" s="9" t="str">
        <f>IF((COUNTA(BM15:BM26)=0)+(COUNTA(BM14)=0),"",100-BM14-SUMPRODUCT(BK15:BK26,BM15:BM26))</f>
        <v/>
      </c>
      <c r="BN5" s="9" t="str">
        <f>IF((COUNTA(BN15:BN26)=0)+(COUNTA(BN14)=0),"",100-BN14-SUMPRODUCT(BK15:BK26,BN15:BN26))</f>
        <v/>
      </c>
      <c r="BO5" s="9" t="str">
        <f>IF((COUNTA(BO15:BO26)=0)+(COUNTA(BO14)=0),"",100-BO14-SUMPRODUCT(BK15:BK26,BO15:BO26))</f>
        <v/>
      </c>
      <c r="BP5" s="9" t="str">
        <f>IF((COUNTA(BP15:BP26)=0)+(COUNTA(BP14)=0),"",100-BP14-SUMPRODUCT(BK15:BK26,BP15:BP26))</f>
        <v/>
      </c>
      <c r="BQ5" s="29" t="str">
        <f>IF((COUNTA(BQ15:BQ26)=0)+(COUNTA(BQ14)=0),"",100-BQ14-SUMPRODUCT(BK15:BK26,BQ15:BQ26))</f>
        <v/>
      </c>
      <c r="BR5" s="24"/>
      <c r="BS5" s="17"/>
      <c r="BT5" s="113"/>
      <c r="BU5" s="15" t="s">
        <v>0</v>
      </c>
      <c r="BV5" s="9" t="str">
        <f>IF((COUNTA(BV15:BV26)=0)+(COUNTA(BV14)=0),"",100-BV14-SUMPRODUCT(BU15:BU26,BV15:BV26))</f>
        <v/>
      </c>
      <c r="BW5" s="9" t="str">
        <f>IF((COUNTA(BW15:BW26)=0)+(COUNTA(BW14)=0),"",100-BW14-SUMPRODUCT(BU15:BU26,BW15:BW26))</f>
        <v/>
      </c>
      <c r="BX5" s="9" t="str">
        <f>IF((COUNTA(BX15:BX26)=0)+(COUNTA(BX14)=0),"",100-BX14-SUMPRODUCT(BU15:BU26,BX15:BX26))</f>
        <v/>
      </c>
      <c r="BY5" s="9" t="str">
        <f>IF((COUNTA(BY15:BY26)=0)+(COUNTA(BY14)=0),"",100-BY14-SUMPRODUCT(BU15:BU26,BY15:BY26))</f>
        <v/>
      </c>
      <c r="BZ5" s="9" t="str">
        <f>IF((COUNTA(BZ15:BZ26)=0)+(COUNTA(BZ14)=0),"",100-BZ14-SUMPRODUCT(BU15:BU26,BZ15:BZ26))</f>
        <v/>
      </c>
      <c r="CA5" s="29" t="str">
        <f>IF((COUNTA(CA15:CA26)=0)+(COUNTA(CA14)=0),"",100-CA14-SUMPRODUCT(BU15:BU26,CA15:CA26))</f>
        <v/>
      </c>
      <c r="CB5" s="24"/>
      <c r="CC5" s="17"/>
      <c r="CD5" s="113"/>
      <c r="CE5" s="15" t="s">
        <v>0</v>
      </c>
      <c r="CF5" s="9" t="str">
        <f>IF((COUNTA(CF15:CF26)=0)+(COUNTA(CF14)=0),"",100-CF14-SUMPRODUCT(CE15:CE26,CF15:CF26))</f>
        <v/>
      </c>
      <c r="CG5" s="9" t="str">
        <f>IF((COUNTA(CG15:CG26)=0)+(COUNTA(CG14)=0),"",100-CG14-SUMPRODUCT(CE15:CE26,CG15:CG26))</f>
        <v/>
      </c>
      <c r="CH5" s="9" t="str">
        <f>IF((COUNTA(CH15:CH26)=0)+(COUNTA(CH14)=0),"",100-CH14-SUMPRODUCT(CE15:CE26,CH15:CH26))</f>
        <v/>
      </c>
      <c r="CI5" s="9" t="str">
        <f>IF((COUNTA(CI15:CI26)=0)+(COUNTA(CI14)=0),"",100-CI14-SUMPRODUCT(CE15:CE26,CI15:CI26))</f>
        <v/>
      </c>
      <c r="CJ5" s="9" t="str">
        <f>IF((COUNTA(CJ15:CJ26)=0)+(COUNTA(CJ14)=0),"",100-CJ14-SUMPRODUCT(CE15:CE26,CJ15:CJ26))</f>
        <v/>
      </c>
      <c r="CK5" s="29" t="str">
        <f>IF((COUNTA(CK15:CK26)=0)+(COUNTA(CK14)=0),"",100-CK14-SUMPRODUCT(CE15:CE26,CK15:CK26))</f>
        <v/>
      </c>
      <c r="CL5" s="24"/>
      <c r="CM5" s="17"/>
      <c r="CN5" s="113"/>
      <c r="CO5" s="15" t="s">
        <v>0</v>
      </c>
      <c r="CP5" s="9" t="str">
        <f>IF((COUNTA(CP15:CP26)=0)+(COUNTA(CP14)=0),"",100-CP14-SUMPRODUCT(CO15:CO26,CP15:CP26))</f>
        <v/>
      </c>
      <c r="CQ5" s="9" t="str">
        <f>IF((COUNTA(CQ15:CQ26)=0)+(COUNTA(CQ14)=0),"",100-CQ14-SUMPRODUCT(CO15:CO26,CQ15:CQ26))</f>
        <v/>
      </c>
      <c r="CR5" s="9" t="str">
        <f>IF((COUNTA(CR15:CR26)=0)+(COUNTA(CR14)=0),"",100-CR14-SUMPRODUCT(CO15:CO26,CR15:CR26))</f>
        <v/>
      </c>
      <c r="CS5" s="9" t="str">
        <f>IF((COUNTA(CS15:CS26)=0)+(COUNTA(CS14)=0),"",100-CS14-SUMPRODUCT(CO15:CO26,CS15:CS26))</f>
        <v/>
      </c>
      <c r="CT5" s="9" t="str">
        <f>IF((COUNTA(CT15:CT26)=0)+(COUNTA(CT14)=0),"",100-CT14-SUMPRODUCT(CO15:CO26,CT15:CT26))</f>
        <v/>
      </c>
      <c r="CU5" s="29" t="str">
        <f>IF((COUNTA(CU15:CU26)=0)+(COUNTA(CU14)=0),"",100-CU14-SUMPRODUCT(CO15:CO26,CU15:CU26))</f>
        <v/>
      </c>
      <c r="CV5" s="24"/>
      <c r="CW5" s="17"/>
      <c r="CX5" s="113"/>
      <c r="CY5" s="15" t="s">
        <v>0</v>
      </c>
      <c r="CZ5" s="9" t="str">
        <f>IF((COUNTA(CZ15:CZ26)=0)+(COUNTA(CZ14)=0),"",100-CZ14-SUMPRODUCT(CY15:CY26,CZ15:CZ26))</f>
        <v/>
      </c>
      <c r="DA5" s="9" t="str">
        <f>IF((COUNTA(DA15:DA26)=0)+(COUNTA(DA14)=0),"",100-DA14-SUMPRODUCT(CY15:CY26,DA15:DA26))</f>
        <v/>
      </c>
      <c r="DB5" s="9" t="str">
        <f>IF((COUNTA(DB15:DB26)=0)+(COUNTA(DB14)=0),"",100-DB14-SUMPRODUCT(CY15:CY26,DB15:DB26))</f>
        <v/>
      </c>
      <c r="DC5" s="9" t="str">
        <f>IF((COUNTA(DC15:DC26)=0)+(COUNTA(DC14)=0),"",100-DC14-SUMPRODUCT(CY15:CY26,DC15:DC26))</f>
        <v/>
      </c>
      <c r="DD5" s="9" t="str">
        <f>IF((COUNTA(DD15:DD26)=0)+(COUNTA(DD14)=0),"",100-DD14-SUMPRODUCT(CY15:CY26,DD15:DD26))</f>
        <v/>
      </c>
      <c r="DE5" s="29" t="str">
        <f>IF((COUNTA(DE15:DE26)=0)+(COUNTA(DE14)=0),"",100-DE14-SUMPRODUCT(CY15:CY26,DE15:DE26))</f>
        <v/>
      </c>
      <c r="DF5" s="24"/>
      <c r="DG5" s="17"/>
      <c r="DH5" s="113"/>
      <c r="DI5" s="15" t="s">
        <v>0</v>
      </c>
      <c r="DJ5" s="9" t="str">
        <f>IF((COUNTA(DJ15:DJ26)=0)+(COUNTA(DJ14)=0),"",100-DJ14-SUMPRODUCT(DI15:DI26,DJ15:DJ26))</f>
        <v/>
      </c>
      <c r="DK5" s="9" t="str">
        <f>IF((COUNTA(DK15:DK26)=0)+(COUNTA(DK14)=0),"",100-DK14-SUMPRODUCT(DI15:DI26,DK15:DK26))</f>
        <v/>
      </c>
      <c r="DL5" s="9" t="str">
        <f>IF((COUNTA(DL15:DL26)=0)+(COUNTA(DL14)=0),"",100-DL14-SUMPRODUCT(DI15:DI26,DL15:DL26))</f>
        <v/>
      </c>
      <c r="DM5" s="9" t="str">
        <f>IF((COUNTA(DM15:DM26)=0)+(COUNTA(DM14)=0),"",100-DM14-SUMPRODUCT(DI15:DI26,DM15:DM26))</f>
        <v/>
      </c>
      <c r="DN5" s="9" t="str">
        <f>IF((COUNTA(DN15:DN26)=0)+(COUNTA(DN14)=0),"",100-DN14-SUMPRODUCT(DI15:DI26,DN15:DN26))</f>
        <v/>
      </c>
      <c r="DO5" s="29" t="str">
        <f>IF((COUNTA(DO15:DO26)=0)+(COUNTA(DO14)=0),"",100-DO14-SUMPRODUCT(DI15:DI26,DO15:DO26))</f>
        <v/>
      </c>
      <c r="DP5" s="24"/>
      <c r="DQ5" s="17"/>
      <c r="DR5" s="121"/>
      <c r="EB5" s="121"/>
      <c r="EL5" s="121"/>
      <c r="EV5" s="121"/>
      <c r="FF5" s="121"/>
      <c r="FP5" s="121"/>
      <c r="FZ5" s="121"/>
      <c r="GJ5" s="121"/>
      <c r="GT5" s="121"/>
      <c r="HD5" s="121"/>
      <c r="HN5" s="121"/>
      <c r="HX5" s="121"/>
    </row>
    <row xmlns:x14ac="http://schemas.microsoft.com/office/spreadsheetml/2009/9/ac" r="6" s="4" customFormat="true" x14ac:dyDescent="0.25">
      <c r="A6" s="378" t="str">
        <f ca="true">IF(ISBLANK('Data Summary'!A8),"",'Data Summary'!A8)</f>
        <v>KIR_2008_EMIS</v>
      </c>
      <c r="B6" s="113"/>
      <c r="C6" s="15" t="s">
        <v>19</v>
      </c>
      <c r="D6" s="9" t="str">
        <f>IF(COUNTA(D15:D26)=0,"",SUMPRODUCT(D15:D26,C15:C26))</f>
        <v/>
      </c>
      <c r="E6" s="9" t="str">
        <f>IF(COUNTA(E15:E26)=0,"",SUMPRODUCT(E15:E26,C15:C26))</f>
        <v/>
      </c>
      <c r="F6" s="9" t="str">
        <f>IF(COUNTA(F15:F26)=0,"",SUMPRODUCT(F15:F26,C15:C26))</f>
        <v/>
      </c>
      <c r="G6" s="9" t="str">
        <f>IF(COUNTA(G15:G26)=0,"",SUMPRODUCT(G15:G26,C15:C26))</f>
        <v/>
      </c>
      <c r="H6" s="9" t="str">
        <f>IF(COUNTA(H15:H26)=0,"",SUMPRODUCT(H15:H26,C15:C26))</f>
        <v/>
      </c>
      <c r="I6" s="29" t="str">
        <f>IF(COUNTA(I15:I26)=0,"",SUMPRODUCT(I15:I26,C15:C26))</f>
        <v/>
      </c>
      <c r="J6" s="24"/>
      <c r="K6" s="17"/>
      <c r="L6" s="113"/>
      <c r="M6" s="15" t="s">
        <v>19</v>
      </c>
      <c r="N6" s="9" t="str">
        <f>IF(COUNTA(N15:N26)=0,"",SUMPRODUCT(N15:N26,M15:M26))</f>
        <v/>
      </c>
      <c r="O6" s="9" t="str">
        <f>IF(COUNTA(O15:O26)=0,"",SUMPRODUCT(O15:O26,M15:M26))</f>
        <v/>
      </c>
      <c r="P6" s="9" t="str">
        <f>IF(COUNTA(P15:P26)=0,"",SUMPRODUCT(P15:P26,M15:M26))</f>
        <v/>
      </c>
      <c r="Q6" s="9" t="str">
        <f>IF(COUNTA(Q15:Q26)=0,"",SUMPRODUCT(Q15:Q26,M15:M26))</f>
        <v/>
      </c>
      <c r="R6" s="9" t="str">
        <f>IF(COUNTA(R15:R26)=0,"",SUMPRODUCT(R15:R26,M15:M26))</f>
        <v/>
      </c>
      <c r="S6" s="29" t="str">
        <f>IF(COUNTA(S15:S26)=0,"",SUMPRODUCT(S15:S26,M15:M26))</f>
        <v/>
      </c>
      <c r="T6" s="24"/>
      <c r="U6" s="17"/>
      <c r="V6" s="113"/>
      <c r="W6" s="15" t="s">
        <v>19</v>
      </c>
      <c r="X6" s="9" t="str">
        <f>IF(COUNTA(X15:X26)=0,"",SUMPRODUCT(X15:X26,W15:W26))</f>
        <v/>
      </c>
      <c r="Y6" s="9" t="str">
        <f>IF(COUNTA(Y15:Y26)=0,"",SUMPRODUCT(Y15:Y26,W15:W26))</f>
        <v/>
      </c>
      <c r="Z6" s="9" t="str">
        <f>IF(COUNTA(Z15:Z26)=0,"",SUMPRODUCT(Z15:Z26,W15:W26))</f>
        <v/>
      </c>
      <c r="AA6" s="9" t="str">
        <f>IF(COUNTA(AA15:AA26)=0,"",SUMPRODUCT(AA15:AA26,W15:W26))</f>
        <v/>
      </c>
      <c r="AB6" s="9" t="str">
        <f>IF(COUNTA(AB15:AB26)=0,"",SUMPRODUCT(AB15:AB26,W15:W26))</f>
        <v/>
      </c>
      <c r="AC6" s="29" t="str">
        <f>IF(COUNTA(AC15:AC26)=0,"",SUMPRODUCT(AC15:AC26,W15:W26))</f>
        <v/>
      </c>
      <c r="AD6" s="24"/>
      <c r="AE6" s="17"/>
      <c r="AF6" s="113"/>
      <c r="AG6" s="15" t="s">
        <v>19</v>
      </c>
      <c r="AH6" s="9" t="str">
        <f>IF(COUNTA(AH15:AH26)=0,"",SUMPRODUCT(AH15:AH26,AG15:AG26))</f>
        <v/>
      </c>
      <c r="AI6" s="9" t="str">
        <f>IF(COUNTA(AI15:AI26)=0,"",SUMPRODUCT(AI15:AI26,AG15:AG26))</f>
        <v/>
      </c>
      <c r="AJ6" s="9" t="str">
        <f>IF(COUNTA(AJ15:AJ26)=0,"",SUMPRODUCT(AJ15:AJ26,AG15:AG26))</f>
        <v/>
      </c>
      <c r="AK6" s="9" t="str">
        <f>IF(COUNTA(AK15:AK26)=0,"",SUMPRODUCT(AK15:AK26,AG15:AG26))</f>
        <v/>
      </c>
      <c r="AL6" s="9" t="str">
        <f>IF(COUNTA(AL15:AL26)=0,"",SUMPRODUCT(AL15:AL26,AG15:AG26))</f>
        <v/>
      </c>
      <c r="AM6" s="29" t="str">
        <f>IF(COUNTA(AM15:AM26)=0,"",SUMPRODUCT(AM15:AM26,AG15:AG26))</f>
        <v/>
      </c>
      <c r="AN6" s="24"/>
      <c r="AO6" s="17"/>
      <c r="AP6" s="113"/>
      <c r="AQ6" s="15" t="s">
        <v>19</v>
      </c>
      <c r="AR6" s="9" t="str">
        <f>IF(COUNTA(AR15:AR26)=0,"",SUMPRODUCT(AR15:AR26,AQ15:AQ26))</f>
        <v/>
      </c>
      <c r="AS6" s="9" t="str">
        <f>IF(COUNTA(AS15:AS26)=0,"",SUMPRODUCT(AS15:AS26,AQ15:AQ26))</f>
        <v/>
      </c>
      <c r="AT6" s="9" t="str">
        <f>IF(COUNTA(AT15:AT26)=0,"",SUMPRODUCT(AT15:AT26,AQ15:AQ26))</f>
        <v/>
      </c>
      <c r="AU6" s="9" t="str">
        <f>IF(COUNTA(AU15:AU26)=0,"",SUMPRODUCT(AU15:AU26,AQ15:AQ26))</f>
        <v/>
      </c>
      <c r="AV6" s="9" t="str">
        <f>IF(COUNTA(AV15:AV26)=0,"",SUMPRODUCT(AV15:AV26,AQ15:AQ26))</f>
        <v/>
      </c>
      <c r="AW6" s="29" t="str">
        <f>IF(COUNTA(AW15:AW26)=0,"",SUMPRODUCT(AW15:AW26,AQ15:AQ26))</f>
        <v/>
      </c>
      <c r="AX6" s="24"/>
      <c r="AY6" s="17"/>
      <c r="AZ6" s="113"/>
      <c r="BA6" s="15" t="s">
        <v>19</v>
      </c>
      <c r="BB6" s="9" t="str">
        <f>IF(COUNTA(BB15:BB26)=0,"",SUMPRODUCT(BB15:BB26,BA15:BA26))</f>
        <v/>
      </c>
      <c r="BC6" s="9" t="str">
        <f>IF(COUNTA(BC15:BC26)=0,"",SUMPRODUCT(BC15:BC26,BA15:BA26))</f>
        <v/>
      </c>
      <c r="BD6" s="9" t="str">
        <f>IF(COUNTA(BD15:BD26)=0,"",SUMPRODUCT(BD15:BD26,BA15:BA26))</f>
        <v/>
      </c>
      <c r="BE6" s="9" t="str">
        <f>IF(COUNTA(BE15:BE26)=0,"",SUMPRODUCT(BE15:BE26,BA15:BA26))</f>
        <v/>
      </c>
      <c r="BF6" s="9" t="str">
        <f>IF(COUNTA(BF15:BF26)=0,"",SUMPRODUCT(BF15:BF26,BA15:BA26))</f>
        <v/>
      </c>
      <c r="BG6" s="29" t="str">
        <f>IF(COUNTA(BG15:BG26)=0,"",SUMPRODUCT(BG15:BG26,BA15:BA26))</f>
        <v/>
      </c>
      <c r="BH6" s="24"/>
      <c r="BI6" s="17"/>
      <c r="BJ6" s="113"/>
      <c r="BK6" s="15" t="s">
        <v>19</v>
      </c>
      <c r="BL6" s="9" t="str">
        <f>IF(COUNTA(BL15:BL26)=0,"",SUMPRODUCT(BL15:BL26,BK15:BK26))</f>
        <v/>
      </c>
      <c r="BM6" s="9" t="str">
        <f>IF(COUNTA(BM15:BM26)=0,"",SUMPRODUCT(BM15:BM26,BK15:BK26))</f>
        <v/>
      </c>
      <c r="BN6" s="9" t="str">
        <f>IF(COUNTA(BN15:BN26)=0,"",SUMPRODUCT(BN15:BN26,BK15:BK26))</f>
        <v/>
      </c>
      <c r="BO6" s="9" t="str">
        <f>IF(COUNTA(BO15:BO26)=0,"",SUMPRODUCT(BO15:BO26,BK15:BK26))</f>
        <v/>
      </c>
      <c r="BP6" s="9" t="str">
        <f>IF(COUNTA(BP15:BP26)=0,"",SUMPRODUCT(BP15:BP26,BK15:BK26))</f>
        <v/>
      </c>
      <c r="BQ6" s="29" t="str">
        <f>IF(COUNTA(BQ15:BQ26)=0,"",SUMPRODUCT(BQ15:BQ26,BK15:BK26))</f>
        <v/>
      </c>
      <c r="BR6" s="24"/>
      <c r="BS6" s="17"/>
      <c r="BT6" s="113"/>
      <c r="BU6" s="15" t="s">
        <v>19</v>
      </c>
      <c r="BV6" s="9" t="str">
        <f>IF(COUNTA(BV15:BV26)=0,"",SUMPRODUCT(BV15:BV26,BU15:BU26))</f>
        <v/>
      </c>
      <c r="BW6" s="9" t="str">
        <f>IF(COUNTA(BW15:BW26)=0,"",SUMPRODUCT(BW15:BW26,BU15:BU26))</f>
        <v/>
      </c>
      <c r="BX6" s="9" t="str">
        <f>IF(COUNTA(BX15:BX26)=0,"",SUMPRODUCT(BX15:BX26,BU15:BU26))</f>
        <v/>
      </c>
      <c r="BY6" s="9" t="str">
        <f>IF(COUNTA(BY15:BY26)=0,"",SUMPRODUCT(BY15:BY26,BU15:BU26))</f>
        <v/>
      </c>
      <c r="BZ6" s="9" t="str">
        <f>IF(COUNTA(BZ15:BZ26)=0,"",SUMPRODUCT(BZ15:BZ26,BU15:BU26))</f>
        <v/>
      </c>
      <c r="CA6" s="29" t="str">
        <f>IF(COUNTA(CA15:CA26)=0,"",SUMPRODUCT(CA15:CA26,BU15:BU26))</f>
        <v/>
      </c>
      <c r="CB6" s="24"/>
      <c r="CC6" s="17"/>
      <c r="CD6" s="113"/>
      <c r="CE6" s="15" t="s">
        <v>19</v>
      </c>
      <c r="CF6" s="9" t="str">
        <f>IF(COUNTA(CF15:CF26)=0,"",SUMPRODUCT(CF15:CF26,CE15:CE26))</f>
        <v/>
      </c>
      <c r="CG6" s="9" t="str">
        <f>IF(COUNTA(CG15:CG26)=0,"",SUMPRODUCT(CG15:CG26,CE15:CE26))</f>
        <v/>
      </c>
      <c r="CH6" s="9" t="str">
        <f>IF(COUNTA(CH15:CH26)=0,"",SUMPRODUCT(CH15:CH26,CE15:CE26))</f>
        <v/>
      </c>
      <c r="CI6" s="9" t="str">
        <f>IF(COUNTA(CI15:CI26)=0,"",SUMPRODUCT(CI15:CI26,CE15:CE26))</f>
        <v/>
      </c>
      <c r="CJ6" s="9" t="str">
        <f>IF(COUNTA(CJ15:CJ26)=0,"",SUMPRODUCT(CJ15:CJ26,CE15:CE26))</f>
        <v/>
      </c>
      <c r="CK6" s="29" t="str">
        <f>IF(COUNTA(CK15:CK26)=0,"",SUMPRODUCT(CK15:CK26,CE15:CE26))</f>
        <v/>
      </c>
      <c r="CL6" s="24"/>
      <c r="CM6" s="17"/>
      <c r="CN6" s="113"/>
      <c r="CO6" s="15" t="s">
        <v>19</v>
      </c>
      <c r="CP6" s="9" t="str">
        <f>IF(COUNTA(CP15:CP26)=0,"",SUMPRODUCT(CP15:CP26,CO15:CO26))</f>
        <v/>
      </c>
      <c r="CQ6" s="9" t="str">
        <f>IF(COUNTA(CQ15:CQ26)=0,"",SUMPRODUCT(CQ15:CQ26,CO15:CO26))</f>
        <v/>
      </c>
      <c r="CR6" s="9" t="str">
        <f>IF(COUNTA(CR15:CR26)=0,"",SUMPRODUCT(CR15:CR26,CO15:CO26))</f>
        <v/>
      </c>
      <c r="CS6" s="9" t="str">
        <f>IF(COUNTA(CS15:CS26)=0,"",SUMPRODUCT(CS15:CS26,CO15:CO26))</f>
        <v/>
      </c>
      <c r="CT6" s="9" t="str">
        <f>IF(COUNTA(CT15:CT26)=0,"",SUMPRODUCT(CT15:CT26,CO15:CO26))</f>
        <v/>
      </c>
      <c r="CU6" s="29" t="str">
        <f>IF(COUNTA(CU15:CU26)=0,"",SUMPRODUCT(CU15:CU26,CO15:CO26))</f>
        <v/>
      </c>
      <c r="CV6" s="24"/>
      <c r="CW6" s="17"/>
      <c r="CX6" s="113"/>
      <c r="CY6" s="15" t="s">
        <v>19</v>
      </c>
      <c r="CZ6" s="9" t="str">
        <f>IF(COUNTA(CZ15:CZ26)=0,"",SUMPRODUCT(CZ15:CZ26,CY15:CY26))</f>
        <v/>
      </c>
      <c r="DA6" s="9" t="str">
        <f>IF(COUNTA(DA15:DA26)=0,"",SUMPRODUCT(DA15:DA26,CY15:CY26))</f>
        <v/>
      </c>
      <c r="DB6" s="9" t="str">
        <f>IF(COUNTA(DB15:DB26)=0,"",SUMPRODUCT(DB15:DB26,CY15:CY26))</f>
        <v/>
      </c>
      <c r="DC6" s="9" t="str">
        <f>IF(COUNTA(DC15:DC26)=0,"",SUMPRODUCT(DC15:DC26,CY15:CY26))</f>
        <v/>
      </c>
      <c r="DD6" s="9" t="str">
        <f>IF(COUNTA(DD15:DD26)=0,"",SUMPRODUCT(DD15:DD26,CY15:CY26))</f>
        <v/>
      </c>
      <c r="DE6" s="29" t="str">
        <f>IF(COUNTA(DE15:DE26)=0,"",SUMPRODUCT(DE15:DE26,CY15:CY26))</f>
        <v/>
      </c>
      <c r="DF6" s="24"/>
      <c r="DG6" s="17"/>
      <c r="DH6" s="113"/>
      <c r="DI6" s="15" t="s">
        <v>19</v>
      </c>
      <c r="DJ6" s="9" t="str">
        <f>IF(COUNTA(DJ15:DJ26)=0,"",SUMPRODUCT(DJ15:DJ26,DI15:DI26))</f>
        <v/>
      </c>
      <c r="DK6" s="9" t="str">
        <f>IF(COUNTA(DK15:DK26)=0,"",SUMPRODUCT(DK15:DK26,DI15:DI26))</f>
        <v/>
      </c>
      <c r="DL6" s="9" t="str">
        <f>IF(COUNTA(DL15:DL26)=0,"",SUMPRODUCT(DL15:DL26,DI15:DI26))</f>
        <v/>
      </c>
      <c r="DM6" s="9" t="str">
        <f>IF(COUNTA(DM15:DM26)=0,"",SUMPRODUCT(DM15:DM26,DI15:DI26))</f>
        <v/>
      </c>
      <c r="DN6" s="9" t="str">
        <f>IF(COUNTA(DN15:DN26)=0,"",SUMPRODUCT(DN15:DN26,DI15:DI26))</f>
        <v/>
      </c>
      <c r="DO6" s="29" t="str">
        <f>IF(COUNTA(DO15:DO26)=0,"",SUMPRODUCT(DO15:DO26,DI15:DI26))</f>
        <v/>
      </c>
      <c r="DP6" s="24"/>
      <c r="DQ6" s="17"/>
      <c r="DR6" s="121"/>
      <c r="EB6" s="121"/>
      <c r="EL6" s="121"/>
      <c r="EV6" s="121"/>
      <c r="FF6" s="121"/>
      <c r="FP6" s="121"/>
      <c r="FZ6" s="121"/>
      <c r="GJ6" s="121"/>
      <c r="GT6" s="121"/>
      <c r="HD6" s="121"/>
      <c r="HN6" s="121"/>
      <c r="HX6" s="121"/>
    </row>
    <row xmlns:x14ac="http://schemas.microsoft.com/office/spreadsheetml/2009/9/ac" r="7" s="4" customFormat="true" x14ac:dyDescent="0.25">
      <c r="A7" s="378" t="str">
        <f ca="true">IF(ISBLANK('Data Summary'!A9),"",'Data Summary'!A9)</f>
        <v>KIR_2009_EMIS</v>
      </c>
      <c r="B7" s="113"/>
      <c r="C7" s="46" t="s">
        <v>53</v>
      </c>
      <c r="D7" s="19"/>
      <c r="E7" s="19"/>
      <c r="F7" s="19"/>
      <c r="G7" s="19"/>
      <c r="H7" s="19"/>
      <c r="I7" s="77"/>
      <c r="J7" s="24"/>
      <c r="K7" s="17"/>
      <c r="L7" s="113"/>
      <c r="M7" s="46" t="s">
        <v>53</v>
      </c>
      <c r="N7" s="19"/>
      <c r="O7" s="19"/>
      <c r="P7" s="19"/>
      <c r="Q7" s="19"/>
      <c r="R7" s="19"/>
      <c r="S7" s="77"/>
      <c r="T7" s="24"/>
      <c r="U7" s="17"/>
      <c r="V7" s="113"/>
      <c r="W7" s="46" t="s">
        <v>53</v>
      </c>
      <c r="X7" s="19"/>
      <c r="Y7" s="19"/>
      <c r="Z7" s="19"/>
      <c r="AA7" s="19"/>
      <c r="AB7" s="19"/>
      <c r="AC7" s="77"/>
      <c r="AD7" s="24"/>
      <c r="AE7" s="17"/>
      <c r="AF7" s="113"/>
      <c r="AG7" s="46" t="s">
        <v>53</v>
      </c>
      <c r="AH7" s="19"/>
      <c r="AI7" s="19"/>
      <c r="AJ7" s="19"/>
      <c r="AK7" s="19"/>
      <c r="AL7" s="19"/>
      <c r="AM7" s="77"/>
      <c r="AN7" s="24"/>
      <c r="AO7" s="17"/>
      <c r="AP7" s="113"/>
      <c r="AQ7" s="46" t="s">
        <v>53</v>
      </c>
      <c r="AR7" s="19"/>
      <c r="AS7" s="19"/>
      <c r="AT7" s="19"/>
      <c r="AU7" s="19"/>
      <c r="AV7" s="19"/>
      <c r="AW7" s="77"/>
      <c r="AX7" s="24"/>
      <c r="AY7" s="17"/>
      <c r="AZ7" s="113"/>
      <c r="BA7" s="46" t="s">
        <v>53</v>
      </c>
      <c r="BB7" s="19"/>
      <c r="BC7" s="19"/>
      <c r="BD7" s="19"/>
      <c r="BE7" s="19"/>
      <c r="BF7" s="19"/>
      <c r="BG7" s="77"/>
      <c r="BH7" s="24"/>
      <c r="BI7" s="17"/>
      <c r="BJ7" s="113"/>
      <c r="BK7" s="46" t="s">
        <v>53</v>
      </c>
      <c r="BL7" s="19"/>
      <c r="BM7" s="19"/>
      <c r="BN7" s="19"/>
      <c r="BO7" s="19"/>
      <c r="BP7" s="19"/>
      <c r="BQ7" s="77"/>
      <c r="BR7" s="24"/>
      <c r="BS7" s="17"/>
      <c r="BT7" s="113"/>
      <c r="BU7" s="46" t="s">
        <v>53</v>
      </c>
      <c r="BV7" s="19"/>
      <c r="BW7" s="19"/>
      <c r="BX7" s="19"/>
      <c r="BY7" s="19"/>
      <c r="BZ7" s="19"/>
      <c r="CA7" s="77"/>
      <c r="CB7" s="24"/>
      <c r="CC7" s="17"/>
      <c r="CD7" s="113"/>
      <c r="CE7" s="46" t="s">
        <v>53</v>
      </c>
      <c r="CF7" s="19"/>
      <c r="CG7" s="19"/>
      <c r="CH7" s="19"/>
      <c r="CI7" s="19"/>
      <c r="CJ7" s="19"/>
      <c r="CK7" s="77"/>
      <c r="CL7" s="24"/>
      <c r="CM7" s="17"/>
      <c r="CN7" s="113"/>
      <c r="CO7" s="46" t="s">
        <v>53</v>
      </c>
      <c r="CP7" s="19"/>
      <c r="CQ7" s="19"/>
      <c r="CR7" s="19"/>
      <c r="CS7" s="19"/>
      <c r="CT7" s="19"/>
      <c r="CU7" s="77"/>
      <c r="CV7" s="24"/>
      <c r="CW7" s="17"/>
      <c r="CX7" s="113"/>
      <c r="CY7" s="46" t="s">
        <v>53</v>
      </c>
      <c r="CZ7" s="19"/>
      <c r="DA7" s="19"/>
      <c r="DB7" s="19"/>
      <c r="DC7" s="19"/>
      <c r="DD7" s="19"/>
      <c r="DE7" s="77"/>
      <c r="DF7" s="24"/>
      <c r="DG7" s="17"/>
      <c r="DH7" s="113"/>
      <c r="DI7" s="46" t="s">
        <v>53</v>
      </c>
      <c r="DJ7" s="19"/>
      <c r="DK7" s="19"/>
      <c r="DL7" s="19"/>
      <c r="DM7" s="19"/>
      <c r="DN7" s="19"/>
      <c r="DO7" s="77"/>
      <c r="DP7" s="24"/>
      <c r="DQ7" s="17"/>
      <c r="DR7" s="121"/>
      <c r="EB7" s="121"/>
      <c r="EL7" s="121"/>
      <c r="EV7" s="121"/>
      <c r="FF7" s="121"/>
      <c r="FP7" s="121"/>
      <c r="FZ7" s="121"/>
      <c r="GJ7" s="121"/>
      <c r="GT7" s="121"/>
      <c r="HD7" s="121"/>
      <c r="HN7" s="121"/>
      <c r="HX7" s="121"/>
    </row>
    <row xmlns:x14ac="http://schemas.microsoft.com/office/spreadsheetml/2009/9/ac" r="8" s="4" customFormat="true" x14ac:dyDescent="0.25">
      <c r="A8" s="378" t="str">
        <f ca="true">IF(ISBLANK('Data Summary'!A10),"",'Data Summary'!A10)</f>
        <v>KIR_2010_EMIS</v>
      </c>
      <c r="B8" s="113"/>
      <c r="C8" s="46" t="s">
        <v>58</v>
      </c>
      <c r="D8" s="19"/>
      <c r="E8" s="19"/>
      <c r="F8" s="19"/>
      <c r="G8" s="19"/>
      <c r="H8" s="19"/>
      <c r="I8" s="77"/>
      <c r="J8" s="24"/>
      <c r="K8" s="17"/>
      <c r="L8" s="113"/>
      <c r="M8" s="46" t="s">
        <v>58</v>
      </c>
      <c r="N8" s="19"/>
      <c r="O8" s="19"/>
      <c r="P8" s="19"/>
      <c r="Q8" s="19"/>
      <c r="R8" s="19"/>
      <c r="S8" s="77"/>
      <c r="T8" s="24"/>
      <c r="U8" s="17"/>
      <c r="V8" s="113"/>
      <c r="W8" s="46" t="s">
        <v>58</v>
      </c>
      <c r="X8" s="19"/>
      <c r="Y8" s="19"/>
      <c r="Z8" s="19"/>
      <c r="AA8" s="19"/>
      <c r="AB8" s="19"/>
      <c r="AC8" s="77"/>
      <c r="AD8" s="24"/>
      <c r="AE8" s="17"/>
      <c r="AF8" s="113"/>
      <c r="AG8" s="46" t="s">
        <v>58</v>
      </c>
      <c r="AH8" s="19"/>
      <c r="AI8" s="19"/>
      <c r="AJ8" s="19"/>
      <c r="AK8" s="19"/>
      <c r="AL8" s="19"/>
      <c r="AM8" s="77"/>
      <c r="AN8" s="24"/>
      <c r="AO8" s="17"/>
      <c r="AP8" s="113"/>
      <c r="AQ8" s="46" t="s">
        <v>58</v>
      </c>
      <c r="AR8" s="19"/>
      <c r="AS8" s="19"/>
      <c r="AT8" s="19"/>
      <c r="AU8" s="19"/>
      <c r="AV8" s="19"/>
      <c r="AW8" s="77"/>
      <c r="AX8" s="24"/>
      <c r="AY8" s="17"/>
      <c r="AZ8" s="113"/>
      <c r="BA8" s="46" t="s">
        <v>58</v>
      </c>
      <c r="BB8" s="19"/>
      <c r="BC8" s="19"/>
      <c r="BD8" s="19"/>
      <c r="BE8" s="19"/>
      <c r="BF8" s="19"/>
      <c r="BG8" s="77"/>
      <c r="BH8" s="24"/>
      <c r="BI8" s="17"/>
      <c r="BJ8" s="113"/>
      <c r="BK8" s="46" t="s">
        <v>58</v>
      </c>
      <c r="BL8" s="19"/>
      <c r="BM8" s="19"/>
      <c r="BN8" s="19"/>
      <c r="BO8" s="19"/>
      <c r="BP8" s="19"/>
      <c r="BQ8" s="77"/>
      <c r="BR8" s="24"/>
      <c r="BS8" s="17"/>
      <c r="BT8" s="113"/>
      <c r="BU8" s="46" t="s">
        <v>58</v>
      </c>
      <c r="BV8" s="19"/>
      <c r="BW8" s="19"/>
      <c r="BX8" s="19"/>
      <c r="BY8" s="19"/>
      <c r="BZ8" s="19"/>
      <c r="CA8" s="77"/>
      <c r="CB8" s="24"/>
      <c r="CC8" s="17"/>
      <c r="CD8" s="113"/>
      <c r="CE8" s="46" t="s">
        <v>58</v>
      </c>
      <c r="CF8" s="19"/>
      <c r="CG8" s="19"/>
      <c r="CH8" s="19"/>
      <c r="CI8" s="19"/>
      <c r="CJ8" s="19"/>
      <c r="CK8" s="77"/>
      <c r="CL8" s="24"/>
      <c r="CM8" s="17"/>
      <c r="CN8" s="113"/>
      <c r="CO8" s="46" t="s">
        <v>58</v>
      </c>
      <c r="CP8" s="19">
        <v>79</v>
      </c>
      <c r="CQ8" s="19"/>
      <c r="CR8" s="19"/>
      <c r="CS8" s="19"/>
      <c r="CT8" s="19">
        <v>81</v>
      </c>
      <c r="CU8" s="77">
        <v>75</v>
      </c>
      <c r="CV8" s="24"/>
      <c r="CW8" s="17"/>
      <c r="CX8" s="113"/>
      <c r="CY8" s="46" t="s">
        <v>58</v>
      </c>
      <c r="CZ8" s="554">
        <v>89</v>
      </c>
      <c r="DA8" s="554"/>
      <c r="DB8" s="554"/>
      <c r="DC8" s="554"/>
      <c r="DD8" s="554">
        <v>89</v>
      </c>
      <c r="DE8" s="555">
        <v>91</v>
      </c>
      <c r="DF8" s="24"/>
      <c r="DG8" s="17"/>
      <c r="DH8" s="113"/>
      <c r="DI8" s="46" t="s">
        <v>58</v>
      </c>
      <c r="DJ8" s="554">
        <v>89</v>
      </c>
      <c r="DK8" s="554"/>
      <c r="DL8" s="554"/>
      <c r="DM8" s="554"/>
      <c r="DN8" s="554">
        <v>88</v>
      </c>
      <c r="DO8" s="555">
        <v>91</v>
      </c>
      <c r="DP8" s="24"/>
      <c r="DQ8" s="17"/>
      <c r="DR8" s="121"/>
      <c r="EB8" s="121"/>
      <c r="EL8" s="121"/>
      <c r="EV8" s="121"/>
      <c r="FF8" s="121"/>
      <c r="FP8" s="121"/>
      <c r="FZ8" s="121"/>
      <c r="GJ8" s="121"/>
      <c r="GT8" s="121"/>
      <c r="HD8" s="121"/>
      <c r="HN8" s="121"/>
      <c r="HX8" s="121"/>
    </row>
    <row xmlns:x14ac="http://schemas.microsoft.com/office/spreadsheetml/2009/9/ac" r="9" s="4" customFormat="true" x14ac:dyDescent="0.25">
      <c r="A9" s="378" t="str">
        <f ca="true">IF(ISBLANK('Data Summary'!A11),"",'Data Summary'!A11)</f>
        <v>KIR_2011_EMIS</v>
      </c>
      <c r="B9" s="113"/>
      <c r="C9" s="46" t="s">
        <v>109</v>
      </c>
      <c r="D9" s="19"/>
      <c r="E9" s="19"/>
      <c r="F9" s="19"/>
      <c r="G9" s="19"/>
      <c r="H9" s="19"/>
      <c r="I9" s="77"/>
      <c r="J9" s="24"/>
      <c r="K9" s="17"/>
      <c r="L9" s="113"/>
      <c r="M9" s="46" t="s">
        <v>109</v>
      </c>
      <c r="N9" s="19"/>
      <c r="O9" s="19"/>
      <c r="P9" s="19"/>
      <c r="Q9" s="19"/>
      <c r="R9" s="19"/>
      <c r="S9" s="77"/>
      <c r="T9" s="24"/>
      <c r="U9" s="17"/>
      <c r="V9" s="113"/>
      <c r="W9" s="46" t="s">
        <v>109</v>
      </c>
      <c r="X9" s="19"/>
      <c r="Y9" s="19"/>
      <c r="Z9" s="19"/>
      <c r="AA9" s="19"/>
      <c r="AB9" s="19"/>
      <c r="AC9" s="77"/>
      <c r="AD9" s="24"/>
      <c r="AE9" s="17"/>
      <c r="AF9" s="113"/>
      <c r="AG9" s="46" t="s">
        <v>109</v>
      </c>
      <c r="AH9" s="19"/>
      <c r="AI9" s="19"/>
      <c r="AJ9" s="19"/>
      <c r="AK9" s="19"/>
      <c r="AL9" s="19"/>
      <c r="AM9" s="77"/>
      <c r="AN9" s="24"/>
      <c r="AO9" s="17"/>
      <c r="AP9" s="113"/>
      <c r="AQ9" s="46" t="s">
        <v>109</v>
      </c>
      <c r="AR9" s="19"/>
      <c r="AS9" s="19"/>
      <c r="AT9" s="19"/>
      <c r="AU9" s="19"/>
      <c r="AV9" s="19"/>
      <c r="AW9" s="77"/>
      <c r="AX9" s="24"/>
      <c r="AY9" s="17"/>
      <c r="AZ9" s="113"/>
      <c r="BA9" s="46" t="s">
        <v>109</v>
      </c>
      <c r="BB9" s="19"/>
      <c r="BC9" s="19"/>
      <c r="BD9" s="19"/>
      <c r="BE9" s="19"/>
      <c r="BF9" s="19"/>
      <c r="BG9" s="77"/>
      <c r="BH9" s="24"/>
      <c r="BI9" s="17"/>
      <c r="BJ9" s="113"/>
      <c r="BK9" s="46" t="s">
        <v>109</v>
      </c>
      <c r="BL9" s="19"/>
      <c r="BM9" s="19"/>
      <c r="BN9" s="19"/>
      <c r="BO9" s="19"/>
      <c r="BP9" s="19"/>
      <c r="BQ9" s="77"/>
      <c r="BR9" s="24"/>
      <c r="BS9" s="17"/>
      <c r="BT9" s="113"/>
      <c r="BU9" s="46" t="s">
        <v>109</v>
      </c>
      <c r="BV9" s="19"/>
      <c r="BW9" s="19"/>
      <c r="BX9" s="19"/>
      <c r="BY9" s="19"/>
      <c r="BZ9" s="19"/>
      <c r="CA9" s="77"/>
      <c r="CB9" s="24"/>
      <c r="CC9" s="17"/>
      <c r="CD9" s="113"/>
      <c r="CE9" s="46" t="s">
        <v>109</v>
      </c>
      <c r="CF9" s="19"/>
      <c r="CG9" s="19"/>
      <c r="CH9" s="19"/>
      <c r="CI9" s="19"/>
      <c r="CJ9" s="19"/>
      <c r="CK9" s="77"/>
      <c r="CL9" s="24"/>
      <c r="CM9" s="17"/>
      <c r="CN9" s="113"/>
      <c r="CO9" s="46" t="s">
        <v>109</v>
      </c>
      <c r="CP9" s="19"/>
      <c r="CQ9" s="19"/>
      <c r="CR9" s="19"/>
      <c r="CS9" s="19"/>
      <c r="CT9" s="19"/>
      <c r="CU9" s="77"/>
      <c r="CV9" s="24"/>
      <c r="CW9" s="17"/>
      <c r="CX9" s="113"/>
      <c r="CY9" s="46" t="s">
        <v>109</v>
      </c>
      <c r="CZ9" s="19"/>
      <c r="DA9" s="19"/>
      <c r="DB9" s="19"/>
      <c r="DC9" s="19"/>
      <c r="DD9" s="19"/>
      <c r="DE9" s="77"/>
      <c r="DF9" s="24"/>
      <c r="DG9" s="17"/>
      <c r="DH9" s="113"/>
      <c r="DI9" s="46" t="s">
        <v>109</v>
      </c>
      <c r="DJ9" s="19"/>
      <c r="DK9" s="19"/>
      <c r="DL9" s="19"/>
      <c r="DM9" s="19"/>
      <c r="DN9" s="19"/>
      <c r="DO9" s="77"/>
      <c r="DP9" s="24"/>
      <c r="DQ9" s="17"/>
      <c r="DR9" s="121"/>
      <c r="EB9" s="121"/>
      <c r="EL9" s="121"/>
      <c r="EV9" s="121"/>
      <c r="FF9" s="121"/>
      <c r="FP9" s="121"/>
      <c r="FZ9" s="121"/>
      <c r="GJ9" s="121"/>
      <c r="GT9" s="121"/>
      <c r="HD9" s="121"/>
      <c r="HN9" s="121"/>
      <c r="HX9" s="121"/>
    </row>
    <row xmlns:x14ac="http://schemas.microsoft.com/office/spreadsheetml/2009/9/ac" r="10" s="4" customFormat="true" x14ac:dyDescent="0.25">
      <c r="A10" s="378" t="str">
        <f ca="true">IF(ISBLANK('Data Summary'!A12),"",'Data Summary'!A12)</f>
        <v>KIR_2012_EMIS</v>
      </c>
      <c r="B10" s="113"/>
      <c r="C10" s="65" t="s">
        <v>21</v>
      </c>
      <c r="D10" s="78"/>
      <c r="E10" s="19"/>
      <c r="F10" s="19"/>
      <c r="G10" s="19"/>
      <c r="H10" s="7"/>
      <c r="I10" s="26"/>
      <c r="J10" s="24"/>
      <c r="K10" s="17"/>
      <c r="L10" s="113"/>
      <c r="M10" s="65" t="s">
        <v>21</v>
      </c>
      <c r="N10" s="78"/>
      <c r="O10" s="19"/>
      <c r="P10" s="19"/>
      <c r="Q10" s="19"/>
      <c r="R10" s="7"/>
      <c r="S10" s="26"/>
      <c r="T10" s="24"/>
      <c r="U10" s="17"/>
      <c r="V10" s="113"/>
      <c r="W10" s="65" t="s">
        <v>21</v>
      </c>
      <c r="X10" s="78"/>
      <c r="Y10" s="19"/>
      <c r="Z10" s="19"/>
      <c r="AA10" s="19"/>
      <c r="AB10" s="7"/>
      <c r="AC10" s="26"/>
      <c r="AD10" s="24"/>
      <c r="AE10" s="17"/>
      <c r="AF10" s="113"/>
      <c r="AG10" s="65" t="s">
        <v>21</v>
      </c>
      <c r="AH10" s="78"/>
      <c r="AI10" s="19"/>
      <c r="AJ10" s="19"/>
      <c r="AK10" s="19"/>
      <c r="AL10" s="7"/>
      <c r="AM10" s="26"/>
      <c r="AN10" s="24"/>
      <c r="AO10" s="17"/>
      <c r="AP10" s="113"/>
      <c r="AQ10" s="65" t="s">
        <v>21</v>
      </c>
      <c r="AR10" s="78"/>
      <c r="AS10" s="19"/>
      <c r="AT10" s="19"/>
      <c r="AU10" s="19"/>
      <c r="AV10" s="7"/>
      <c r="AW10" s="26"/>
      <c r="AX10" s="24"/>
      <c r="AY10" s="17"/>
      <c r="AZ10" s="113"/>
      <c r="BA10" s="65" t="s">
        <v>21</v>
      </c>
      <c r="BB10" s="78"/>
      <c r="BC10" s="19"/>
      <c r="BD10" s="19"/>
      <c r="BE10" s="19"/>
      <c r="BF10" s="7"/>
      <c r="BG10" s="26"/>
      <c r="BH10" s="24"/>
      <c r="BI10" s="17"/>
      <c r="BJ10" s="113"/>
      <c r="BK10" s="65" t="s">
        <v>21</v>
      </c>
      <c r="BL10" s="78"/>
      <c r="BM10" s="19"/>
      <c r="BN10" s="19"/>
      <c r="BO10" s="19"/>
      <c r="BP10" s="7"/>
      <c r="BQ10" s="26"/>
      <c r="BR10" s="24"/>
      <c r="BS10" s="17"/>
      <c r="BT10" s="113"/>
      <c r="BU10" s="65" t="s">
        <v>21</v>
      </c>
      <c r="BV10" s="78"/>
      <c r="BW10" s="19"/>
      <c r="BX10" s="19"/>
      <c r="BY10" s="19"/>
      <c r="BZ10" s="7"/>
      <c r="CA10" s="26"/>
      <c r="CB10" s="24"/>
      <c r="CC10" s="17"/>
      <c r="CD10" s="113"/>
      <c r="CE10" s="65" t="s">
        <v>21</v>
      </c>
      <c r="CF10" s="78"/>
      <c r="CG10" s="19"/>
      <c r="CH10" s="19"/>
      <c r="CI10" s="19"/>
      <c r="CJ10" s="7"/>
      <c r="CK10" s="26"/>
      <c r="CL10" s="24"/>
      <c r="CM10" s="17"/>
      <c r="CN10" s="113"/>
      <c r="CO10" s="65" t="s">
        <v>21</v>
      </c>
      <c r="CP10" s="78"/>
      <c r="CQ10" s="19"/>
      <c r="CR10" s="19"/>
      <c r="CS10" s="19"/>
      <c r="CT10" s="7"/>
      <c r="CU10" s="26"/>
      <c r="CV10" s="24"/>
      <c r="CW10" s="17"/>
      <c r="CX10" s="113"/>
      <c r="CY10" s="65" t="s">
        <v>21</v>
      </c>
      <c r="CZ10" s="78"/>
      <c r="DA10" s="19"/>
      <c r="DB10" s="19"/>
      <c r="DC10" s="19"/>
      <c r="DD10" s="7"/>
      <c r="DE10" s="26"/>
      <c r="DF10" s="24"/>
      <c r="DG10" s="17"/>
      <c r="DH10" s="113"/>
      <c r="DI10" s="65" t="s">
        <v>21</v>
      </c>
      <c r="DJ10" s="78"/>
      <c r="DK10" s="19"/>
      <c r="DL10" s="19"/>
      <c r="DM10" s="19"/>
      <c r="DN10" s="7"/>
      <c r="DO10" s="26"/>
      <c r="DP10" s="24"/>
      <c r="DQ10" s="17"/>
      <c r="DR10" s="121"/>
      <c r="EB10" s="121"/>
      <c r="EL10" s="121"/>
      <c r="EV10" s="121"/>
      <c r="FF10" s="121"/>
      <c r="FP10" s="121"/>
      <c r="FZ10" s="121"/>
      <c r="GJ10" s="121"/>
      <c r="GT10" s="121"/>
      <c r="HD10" s="121"/>
      <c r="HN10" s="121"/>
      <c r="HX10" s="121"/>
    </row>
    <row xmlns:x14ac="http://schemas.microsoft.com/office/spreadsheetml/2009/9/ac" r="11" s="4" customFormat="true" x14ac:dyDescent="0.25">
      <c r="A11" s="378" t="str">
        <f ca="true">IF(ISBLANK('Data Summary'!A13),"",'Data Summary'!A13)</f>
        <v>KIR_2014_EMIS</v>
      </c>
      <c r="B11" s="113"/>
      <c r="C11" s="65" t="s">
        <v>29</v>
      </c>
      <c r="D11" s="19"/>
      <c r="E11" s="7"/>
      <c r="F11" s="7"/>
      <c r="G11" s="7"/>
      <c r="H11" s="7"/>
      <c r="I11" s="26"/>
      <c r="J11" s="24"/>
      <c r="K11" s="17"/>
      <c r="L11" s="113"/>
      <c r="M11" s="65" t="s">
        <v>29</v>
      </c>
      <c r="N11" s="19"/>
      <c r="O11" s="7"/>
      <c r="P11" s="7"/>
      <c r="Q11" s="7"/>
      <c r="R11" s="7"/>
      <c r="S11" s="26"/>
      <c r="T11" s="24"/>
      <c r="U11" s="17"/>
      <c r="V11" s="113"/>
      <c r="W11" s="65" t="s">
        <v>29</v>
      </c>
      <c r="X11" s="19"/>
      <c r="Y11" s="7"/>
      <c r="Z11" s="7"/>
      <c r="AA11" s="7"/>
      <c r="AB11" s="7"/>
      <c r="AC11" s="26"/>
      <c r="AD11" s="24"/>
      <c r="AE11" s="17"/>
      <c r="AF11" s="113"/>
      <c r="AG11" s="65" t="s">
        <v>29</v>
      </c>
      <c r="AH11" s="19"/>
      <c r="AI11" s="7"/>
      <c r="AJ11" s="7"/>
      <c r="AK11" s="7"/>
      <c r="AL11" s="7"/>
      <c r="AM11" s="26"/>
      <c r="AN11" s="24"/>
      <c r="AO11" s="17"/>
      <c r="AP11" s="113"/>
      <c r="AQ11" s="65" t="s">
        <v>29</v>
      </c>
      <c r="AR11" s="19"/>
      <c r="AS11" s="7"/>
      <c r="AT11" s="7"/>
      <c r="AU11" s="7"/>
      <c r="AV11" s="7"/>
      <c r="AW11" s="26"/>
      <c r="AX11" s="24"/>
      <c r="AY11" s="17"/>
      <c r="AZ11" s="113"/>
      <c r="BA11" s="65" t="s">
        <v>29</v>
      </c>
      <c r="BB11" s="19"/>
      <c r="BC11" s="7"/>
      <c r="BD11" s="7"/>
      <c r="BE11" s="7"/>
      <c r="BF11" s="7"/>
      <c r="BG11" s="26"/>
      <c r="BH11" s="24"/>
      <c r="BI11" s="17"/>
      <c r="BJ11" s="113"/>
      <c r="BK11" s="65" t="s">
        <v>29</v>
      </c>
      <c r="BL11" s="19"/>
      <c r="BM11" s="7"/>
      <c r="BN11" s="7"/>
      <c r="BO11" s="7"/>
      <c r="BP11" s="7"/>
      <c r="BQ11" s="26"/>
      <c r="BR11" s="24"/>
      <c r="BS11" s="17"/>
      <c r="BT11" s="113"/>
      <c r="BU11" s="65" t="s">
        <v>29</v>
      </c>
      <c r="BV11" s="19"/>
      <c r="BW11" s="7"/>
      <c r="BX11" s="7"/>
      <c r="BY11" s="7"/>
      <c r="BZ11" s="7"/>
      <c r="CA11" s="26"/>
      <c r="CB11" s="24"/>
      <c r="CC11" s="17"/>
      <c r="CD11" s="113"/>
      <c r="CE11" s="65" t="s">
        <v>29</v>
      </c>
      <c r="CF11" s="19"/>
      <c r="CG11" s="7"/>
      <c r="CH11" s="7"/>
      <c r="CI11" s="7"/>
      <c r="CJ11" s="7"/>
      <c r="CK11" s="26"/>
      <c r="CL11" s="24"/>
      <c r="CM11" s="17"/>
      <c r="CN11" s="113"/>
      <c r="CO11" s="65" t="s">
        <v>29</v>
      </c>
      <c r="CP11" s="19"/>
      <c r="CQ11" s="7"/>
      <c r="CR11" s="7"/>
      <c r="CS11" s="7"/>
      <c r="CT11" s="7"/>
      <c r="CU11" s="26"/>
      <c r="CV11" s="24"/>
      <c r="CW11" s="17"/>
      <c r="CX11" s="113"/>
      <c r="CY11" s="65" t="s">
        <v>29</v>
      </c>
      <c r="CZ11" s="19"/>
      <c r="DA11" s="7"/>
      <c r="DB11" s="7"/>
      <c r="DC11" s="7"/>
      <c r="DD11" s="7"/>
      <c r="DE11" s="26"/>
      <c r="DF11" s="24"/>
      <c r="DG11" s="17"/>
      <c r="DH11" s="113"/>
      <c r="DI11" s="65" t="s">
        <v>29</v>
      </c>
      <c r="DJ11" s="19"/>
      <c r="DK11" s="7"/>
      <c r="DL11" s="7"/>
      <c r="DM11" s="7"/>
      <c r="DN11" s="7"/>
      <c r="DO11" s="26"/>
      <c r="DP11" s="24"/>
      <c r="DQ11" s="17"/>
      <c r="DR11" s="121"/>
      <c r="EB11" s="121"/>
      <c r="EL11" s="121"/>
      <c r="EV11" s="121"/>
      <c r="FF11" s="121"/>
      <c r="FP11" s="121"/>
      <c r="FZ11" s="121"/>
      <c r="GJ11" s="121"/>
      <c r="GT11" s="121"/>
      <c r="HD11" s="121"/>
      <c r="HN11" s="121"/>
      <c r="HX11" s="121"/>
    </row>
    <row xmlns:x14ac="http://schemas.microsoft.com/office/spreadsheetml/2009/9/ac" r="12" s="1" customFormat="true" ht="15.75" customHeight="true" x14ac:dyDescent="0.2">
      <c r="A12" s="378" t="str">
        <f ca="true">IF(ISBLANK('Data Summary'!A14),"",'Data Summary'!A14)</f>
        <v>KIR_2020_UIS</v>
      </c>
      <c r="B12" s="113"/>
      <c r="C12" s="65" t="s">
        <v>169</v>
      </c>
      <c r="D12" s="19"/>
      <c r="E12" s="19"/>
      <c r="F12" s="19"/>
      <c r="G12" s="19"/>
      <c r="H12" s="19"/>
      <c r="I12" s="77"/>
      <c r="J12" s="24"/>
      <c r="K12" s="17"/>
      <c r="L12" s="113"/>
      <c r="M12" s="65" t="s">
        <v>169</v>
      </c>
      <c r="N12" s="19"/>
      <c r="O12" s="19"/>
      <c r="P12" s="19"/>
      <c r="Q12" s="19"/>
      <c r="R12" s="19"/>
      <c r="S12" s="77"/>
      <c r="T12" s="24"/>
      <c r="U12" s="17"/>
      <c r="V12" s="113"/>
      <c r="W12" s="65" t="s">
        <v>169</v>
      </c>
      <c r="X12" s="19"/>
      <c r="Y12" s="19"/>
      <c r="Z12" s="19"/>
      <c r="AA12" s="19"/>
      <c r="AB12" s="19"/>
      <c r="AC12" s="77"/>
      <c r="AD12" s="24"/>
      <c r="AE12" s="17"/>
      <c r="AF12" s="113"/>
      <c r="AG12" s="65" t="s">
        <v>169</v>
      </c>
      <c r="AH12" s="19"/>
      <c r="AI12" s="19"/>
      <c r="AJ12" s="19"/>
      <c r="AK12" s="19"/>
      <c r="AL12" s="19"/>
      <c r="AM12" s="77"/>
      <c r="AN12" s="24"/>
      <c r="AO12" s="17"/>
      <c r="AP12" s="113"/>
      <c r="AQ12" s="65" t="s">
        <v>169</v>
      </c>
      <c r="AR12" s="19"/>
      <c r="AS12" s="19"/>
      <c r="AT12" s="19"/>
      <c r="AU12" s="19"/>
      <c r="AV12" s="19"/>
      <c r="AW12" s="77"/>
      <c r="AX12" s="24"/>
      <c r="AY12" s="17"/>
      <c r="AZ12" s="113"/>
      <c r="BA12" s="65" t="s">
        <v>169</v>
      </c>
      <c r="BB12" s="19"/>
      <c r="BC12" s="19"/>
      <c r="BD12" s="19"/>
      <c r="BE12" s="19"/>
      <c r="BF12" s="19"/>
      <c r="BG12" s="77"/>
      <c r="BH12" s="24"/>
      <c r="BI12" s="17"/>
      <c r="BJ12" s="113"/>
      <c r="BK12" s="65" t="s">
        <v>169</v>
      </c>
      <c r="BL12" s="19"/>
      <c r="BM12" s="19"/>
      <c r="BN12" s="19"/>
      <c r="BO12" s="19"/>
      <c r="BP12" s="19"/>
      <c r="BQ12" s="77"/>
      <c r="BR12" s="24"/>
      <c r="BS12" s="17"/>
      <c r="BT12" s="113"/>
      <c r="BU12" s="65" t="s">
        <v>169</v>
      </c>
      <c r="BV12" s="19"/>
      <c r="BW12" s="19"/>
      <c r="BX12" s="19"/>
      <c r="BY12" s="19"/>
      <c r="BZ12" s="19"/>
      <c r="CA12" s="77"/>
      <c r="CB12" s="24"/>
      <c r="CC12" s="17"/>
      <c r="CD12" s="113" t="s">
        <v>271</v>
      </c>
      <c r="CE12" s="65" t="s">
        <v>169</v>
      </c>
      <c r="CF12" s="19">
        <v>66.163430864362113</v>
      </c>
      <c r="CG12" s="19"/>
      <c r="CH12" s="19"/>
      <c r="CI12" s="19"/>
      <c r="CJ12" s="19">
        <v>72.164950000000005</v>
      </c>
      <c r="CK12" s="77">
        <v>59.760933587351282</v>
      </c>
      <c r="CL12" s="24"/>
      <c r="CM12" s="17"/>
      <c r="CN12" s="113"/>
      <c r="CO12" s="65" t="s">
        <v>169</v>
      </c>
      <c r="CP12" s="19"/>
      <c r="CQ12" s="19"/>
      <c r="CR12" s="19"/>
      <c r="CS12" s="19"/>
      <c r="CT12" s="19"/>
      <c r="CU12" s="77"/>
      <c r="CV12" s="24"/>
      <c r="CW12" s="17"/>
      <c r="CX12" s="113"/>
      <c r="CY12" s="65" t="s">
        <v>169</v>
      </c>
      <c r="CZ12" s="19"/>
      <c r="DA12" s="19"/>
      <c r="DB12" s="19"/>
      <c r="DC12" s="19"/>
      <c r="DD12" s="19"/>
      <c r="DE12" s="77"/>
      <c r="DF12" s="24"/>
      <c r="DG12" s="17"/>
      <c r="DH12" s="113"/>
      <c r="DI12" s="65" t="s">
        <v>169</v>
      </c>
      <c r="DJ12" s="19"/>
      <c r="DK12" s="19"/>
      <c r="DL12" s="19"/>
      <c r="DM12" s="19"/>
      <c r="DN12" s="19"/>
      <c r="DO12" s="77"/>
      <c r="DP12" s="24"/>
      <c r="DQ12" s="17"/>
      <c r="DR12" s="122"/>
      <c r="EB12" s="122"/>
      <c r="EL12" s="122"/>
      <c r="EV12" s="122"/>
      <c r="FF12" s="122"/>
      <c r="FP12" s="122"/>
      <c r="FZ12" s="122"/>
      <c r="GJ12" s="122"/>
      <c r="GT12" s="122"/>
      <c r="HD12" s="122"/>
      <c r="HN12" s="122"/>
      <c r="HX12" s="122"/>
    </row>
    <row xmlns:x14ac="http://schemas.microsoft.com/office/spreadsheetml/2009/9/ac" r="13" s="267" customFormat="true" ht="18" customHeight="true" x14ac:dyDescent="0.25">
      <c r="A13" s="378" t="str">
        <f ca="true">IF(ISBLANK('Data Summary'!A15),"",'Data Summary'!A15)</f>
        <v>KIR_2021_EMIS</v>
      </c>
      <c r="B13" s="256" t="s">
        <v>57</v>
      </c>
      <c r="C13" s="262" t="s">
        <v>27</v>
      </c>
      <c r="D13" s="263"/>
      <c r="E13" s="263"/>
      <c r="F13" s="263"/>
      <c r="G13" s="264"/>
      <c r="H13" s="264"/>
      <c r="I13" s="265"/>
      <c r="J13" s="246"/>
      <c r="K13" s="261"/>
      <c r="L13" s="256" t="s">
        <v>57</v>
      </c>
      <c r="M13" s="262" t="s">
        <v>27</v>
      </c>
      <c r="N13" s="263"/>
      <c r="O13" s="263"/>
      <c r="P13" s="263"/>
      <c r="Q13" s="264"/>
      <c r="R13" s="264"/>
      <c r="S13" s="265"/>
      <c r="T13" s="246"/>
      <c r="U13" s="261"/>
      <c r="V13" s="256" t="s">
        <v>57</v>
      </c>
      <c r="W13" s="262" t="s">
        <v>27</v>
      </c>
      <c r="X13" s="263"/>
      <c r="Y13" s="263"/>
      <c r="Z13" s="263"/>
      <c r="AA13" s="264"/>
      <c r="AB13" s="264"/>
      <c r="AC13" s="265"/>
      <c r="AD13" s="246"/>
      <c r="AE13" s="261"/>
      <c r="AF13" s="256" t="s">
        <v>57</v>
      </c>
      <c r="AG13" s="262" t="s">
        <v>27</v>
      </c>
      <c r="AH13" s="263"/>
      <c r="AI13" s="263"/>
      <c r="AJ13" s="263"/>
      <c r="AK13" s="264"/>
      <c r="AL13" s="264"/>
      <c r="AM13" s="265"/>
      <c r="AN13" s="246"/>
      <c r="AO13" s="261"/>
      <c r="AP13" s="256" t="s">
        <v>57</v>
      </c>
      <c r="AQ13" s="262" t="s">
        <v>27</v>
      </c>
      <c r="AR13" s="263"/>
      <c r="AS13" s="263"/>
      <c r="AT13" s="263"/>
      <c r="AU13" s="264"/>
      <c r="AV13" s="264"/>
      <c r="AW13" s="265"/>
      <c r="AX13" s="246"/>
      <c r="AY13" s="261"/>
      <c r="AZ13" s="256" t="s">
        <v>57</v>
      </c>
      <c r="BA13" s="262" t="s">
        <v>27</v>
      </c>
      <c r="BB13" s="263"/>
      <c r="BC13" s="263"/>
      <c r="BD13" s="263"/>
      <c r="BE13" s="264"/>
      <c r="BF13" s="264"/>
      <c r="BG13" s="265"/>
      <c r="BH13" s="246"/>
      <c r="BI13" s="261"/>
      <c r="BJ13" s="256" t="s">
        <v>57</v>
      </c>
      <c r="BK13" s="262" t="s">
        <v>27</v>
      </c>
      <c r="BL13" s="263"/>
      <c r="BM13" s="263"/>
      <c r="BN13" s="263"/>
      <c r="BO13" s="264"/>
      <c r="BP13" s="264"/>
      <c r="BQ13" s="265"/>
      <c r="BR13" s="246"/>
      <c r="BS13" s="261"/>
      <c r="BT13" s="256" t="s">
        <v>57</v>
      </c>
      <c r="BU13" s="262" t="s">
        <v>27</v>
      </c>
      <c r="BV13" s="263"/>
      <c r="BW13" s="263"/>
      <c r="BX13" s="263"/>
      <c r="BY13" s="264"/>
      <c r="BZ13" s="264"/>
      <c r="CA13" s="265"/>
      <c r="CB13" s="246"/>
      <c r="CC13" s="261"/>
      <c r="CD13" s="256" t="s">
        <v>57</v>
      </c>
      <c r="CE13" s="262" t="s">
        <v>27</v>
      </c>
      <c r="CF13" s="263"/>
      <c r="CG13" s="263"/>
      <c r="CH13" s="263"/>
      <c r="CI13" s="264"/>
      <c r="CJ13" s="264"/>
      <c r="CK13" s="265"/>
      <c r="CL13" s="246"/>
      <c r="CM13" s="261"/>
      <c r="CN13" s="256" t="s">
        <v>57</v>
      </c>
      <c r="CO13" s="262" t="s">
        <v>27</v>
      </c>
      <c r="CP13" s="263"/>
      <c r="CQ13" s="263"/>
      <c r="CR13" s="263"/>
      <c r="CS13" s="264"/>
      <c r="CT13" s="264"/>
      <c r="CU13" s="265"/>
      <c r="CV13" s="246"/>
      <c r="CW13" s="261"/>
      <c r="CX13" s="256" t="s">
        <v>57</v>
      </c>
      <c r="CY13" s="262" t="s">
        <v>27</v>
      </c>
      <c r="CZ13" s="263"/>
      <c r="DA13" s="263"/>
      <c r="DB13" s="263"/>
      <c r="DC13" s="264"/>
      <c r="DD13" s="264"/>
      <c r="DE13" s="265"/>
      <c r="DF13" s="246"/>
      <c r="DG13" s="261"/>
      <c r="DH13" s="256" t="s">
        <v>57</v>
      </c>
      <c r="DI13" s="262" t="s">
        <v>27</v>
      </c>
      <c r="DJ13" s="263"/>
      <c r="DK13" s="263"/>
      <c r="DL13" s="263"/>
      <c r="DM13" s="264"/>
      <c r="DN13" s="264"/>
      <c r="DO13" s="265"/>
      <c r="DP13" s="246"/>
      <c r="DQ13" s="261"/>
      <c r="DR13" s="266"/>
      <c r="EB13" s="266"/>
      <c r="EL13" s="266"/>
      <c r="EV13" s="266"/>
      <c r="FF13" s="266"/>
      <c r="FP13" s="266"/>
      <c r="FZ13" s="266"/>
      <c r="GJ13" s="266"/>
      <c r="GT13" s="266"/>
      <c r="HD13" s="266"/>
      <c r="HN13" s="266"/>
      <c r="HX13" s="266"/>
    </row>
    <row xmlns:x14ac="http://schemas.microsoft.com/office/spreadsheetml/2009/9/ac" r="14" x14ac:dyDescent="0.25">
      <c r="A14" s="378" t="str">
        <f ca="true">IF(ISBLANK('Data Summary'!A16),"",'Data Summary'!A16)</f>
        <v>KIR_2022_EMIS</v>
      </c>
      <c r="B14" s="114" t="s">
        <v>30</v>
      </c>
      <c r="C14" s="20">
        <v>0</v>
      </c>
      <c r="D14" s="78"/>
      <c r="E14" s="45"/>
      <c r="F14" s="45"/>
      <c r="G14" s="7"/>
      <c r="H14" s="7"/>
      <c r="I14" s="26"/>
      <c r="J14" s="11"/>
      <c r="K14" s="16"/>
      <c r="L14" s="114" t="s">
        <v>30</v>
      </c>
      <c r="M14" s="20">
        <v>0</v>
      </c>
      <c r="N14" s="78"/>
      <c r="O14" s="45"/>
      <c r="P14" s="45"/>
      <c r="Q14" s="7"/>
      <c r="R14" s="7"/>
      <c r="S14" s="26"/>
      <c r="T14" s="11"/>
      <c r="U14" s="16"/>
      <c r="V14" s="114" t="s">
        <v>30</v>
      </c>
      <c r="W14" s="20">
        <v>0</v>
      </c>
      <c r="X14" s="78"/>
      <c r="Y14" s="45"/>
      <c r="Z14" s="45"/>
      <c r="AA14" s="7"/>
      <c r="AB14" s="7"/>
      <c r="AC14" s="26"/>
      <c r="AD14" s="11"/>
      <c r="AE14" s="16"/>
      <c r="AF14" s="114" t="s">
        <v>30</v>
      </c>
      <c r="AG14" s="20">
        <v>0</v>
      </c>
      <c r="AH14" s="78"/>
      <c r="AI14" s="45"/>
      <c r="AJ14" s="45"/>
      <c r="AK14" s="7"/>
      <c r="AL14" s="7"/>
      <c r="AM14" s="26"/>
      <c r="AN14" s="11"/>
      <c r="AO14" s="16"/>
      <c r="AP14" s="114" t="s">
        <v>30</v>
      </c>
      <c r="AQ14" s="20">
        <v>0</v>
      </c>
      <c r="AR14" s="78"/>
      <c r="AS14" s="45"/>
      <c r="AT14" s="45"/>
      <c r="AU14" s="7"/>
      <c r="AV14" s="7"/>
      <c r="AW14" s="26"/>
      <c r="AX14" s="11"/>
      <c r="AY14" s="16"/>
      <c r="AZ14" s="114" t="s">
        <v>30</v>
      </c>
      <c r="BA14" s="20">
        <v>0</v>
      </c>
      <c r="BB14" s="78"/>
      <c r="BC14" s="45"/>
      <c r="BD14" s="45"/>
      <c r="BE14" s="7"/>
      <c r="BF14" s="7"/>
      <c r="BG14" s="26"/>
      <c r="BH14" s="11"/>
      <c r="BI14" s="16"/>
      <c r="BJ14" s="114" t="s">
        <v>30</v>
      </c>
      <c r="BK14" s="20">
        <v>0</v>
      </c>
      <c r="BL14" s="78"/>
      <c r="BM14" s="45"/>
      <c r="BN14" s="45"/>
      <c r="BO14" s="7"/>
      <c r="BP14" s="7"/>
      <c r="BQ14" s="26"/>
      <c r="BR14" s="11"/>
      <c r="BS14" s="16"/>
      <c r="BT14" s="114" t="s">
        <v>30</v>
      </c>
      <c r="BU14" s="20">
        <v>0</v>
      </c>
      <c r="BV14" s="78"/>
      <c r="BW14" s="45"/>
      <c r="BX14" s="45"/>
      <c r="BY14" s="7"/>
      <c r="BZ14" s="7"/>
      <c r="CA14" s="26"/>
      <c r="CB14" s="11"/>
      <c r="CC14" s="16"/>
      <c r="CD14" s="114" t="s">
        <v>30</v>
      </c>
      <c r="CE14" s="20">
        <v>0</v>
      </c>
      <c r="CF14" s="78"/>
      <c r="CG14" s="45"/>
      <c r="CH14" s="45"/>
      <c r="CI14" s="7"/>
      <c r="CJ14" s="7"/>
      <c r="CK14" s="26"/>
      <c r="CL14" s="11"/>
      <c r="CM14" s="16"/>
      <c r="CN14" s="114" t="s">
        <v>30</v>
      </c>
      <c r="CO14" s="20">
        <v>0</v>
      </c>
      <c r="CP14" s="78"/>
      <c r="CQ14" s="45"/>
      <c r="CR14" s="45"/>
      <c r="CS14" s="7"/>
      <c r="CT14" s="7"/>
      <c r="CU14" s="26"/>
      <c r="CV14" s="11"/>
      <c r="CW14" s="16"/>
      <c r="CX14" s="114" t="s">
        <v>30</v>
      </c>
      <c r="CY14" s="20">
        <v>0</v>
      </c>
      <c r="CZ14" s="78"/>
      <c r="DA14" s="45"/>
      <c r="DB14" s="45"/>
      <c r="DC14" s="7"/>
      <c r="DD14" s="7"/>
      <c r="DE14" s="26"/>
      <c r="DF14" s="11"/>
      <c r="DG14" s="16"/>
      <c r="DH14" s="114" t="s">
        <v>30</v>
      </c>
      <c r="DI14" s="20">
        <v>0</v>
      </c>
      <c r="DJ14" s="78"/>
      <c r="DK14" s="45"/>
      <c r="DL14" s="45"/>
      <c r="DM14" s="7"/>
      <c r="DN14" s="7"/>
      <c r="DO14" s="26"/>
      <c r="DP14" s="11"/>
      <c r="DQ14" s="16"/>
    </row>
    <row xmlns:x14ac="http://schemas.microsoft.com/office/spreadsheetml/2009/9/ac" r="15" s="2" customFormat="true" x14ac:dyDescent="0.25">
      <c r="A15" s="378" t="str">
        <f ca="true">IF(ISBLANK('Data Summary'!A17),"",'Data Summary'!A17)</f>
        <v>KIR_2023_EMIS</v>
      </c>
      <c r="B15" s="114" t="s">
        <v>105</v>
      </c>
      <c r="C15" s="79">
        <v>0</v>
      </c>
      <c r="D15" s="45"/>
      <c r="E15" s="45"/>
      <c r="F15" s="45"/>
      <c r="G15" s="7"/>
      <c r="H15" s="7"/>
      <c r="I15" s="26"/>
      <c r="J15" s="11"/>
      <c r="K15" s="16"/>
      <c r="L15" s="114" t="s">
        <v>105</v>
      </c>
      <c r="M15" s="79">
        <v>0</v>
      </c>
      <c r="N15" s="45"/>
      <c r="O15" s="45"/>
      <c r="P15" s="45"/>
      <c r="Q15" s="7"/>
      <c r="R15" s="7"/>
      <c r="S15" s="26"/>
      <c r="T15" s="11"/>
      <c r="U15" s="16"/>
      <c r="V15" s="114" t="s">
        <v>105</v>
      </c>
      <c r="W15" s="79">
        <v>0</v>
      </c>
      <c r="X15" s="45"/>
      <c r="Y15" s="45"/>
      <c r="Z15" s="45"/>
      <c r="AA15" s="7"/>
      <c r="AB15" s="7"/>
      <c r="AC15" s="26"/>
      <c r="AD15" s="11"/>
      <c r="AE15" s="16"/>
      <c r="AF15" s="114" t="s">
        <v>105</v>
      </c>
      <c r="AG15" s="79">
        <v>0</v>
      </c>
      <c r="AH15" s="45"/>
      <c r="AI15" s="45"/>
      <c r="AJ15" s="45"/>
      <c r="AK15" s="7"/>
      <c r="AL15" s="7"/>
      <c r="AM15" s="26"/>
      <c r="AN15" s="11"/>
      <c r="AO15" s="16"/>
      <c r="AP15" s="114" t="s">
        <v>105</v>
      </c>
      <c r="AQ15" s="79">
        <v>0</v>
      </c>
      <c r="AR15" s="45"/>
      <c r="AS15" s="45"/>
      <c r="AT15" s="45"/>
      <c r="AU15" s="7"/>
      <c r="AV15" s="7"/>
      <c r="AW15" s="26"/>
      <c r="AX15" s="11"/>
      <c r="AY15" s="16"/>
      <c r="AZ15" s="114" t="s">
        <v>105</v>
      </c>
      <c r="BA15" s="79">
        <v>0</v>
      </c>
      <c r="BB15" s="45"/>
      <c r="BC15" s="45"/>
      <c r="BD15" s="45"/>
      <c r="BE15" s="7"/>
      <c r="BF15" s="7"/>
      <c r="BG15" s="26"/>
      <c r="BH15" s="11"/>
      <c r="BI15" s="16"/>
      <c r="BJ15" s="114" t="s">
        <v>105</v>
      </c>
      <c r="BK15" s="79">
        <v>0</v>
      </c>
      <c r="BL15" s="45"/>
      <c r="BM15" s="45"/>
      <c r="BN15" s="45"/>
      <c r="BO15" s="7"/>
      <c r="BP15" s="7"/>
      <c r="BQ15" s="26"/>
      <c r="BR15" s="11"/>
      <c r="BS15" s="16"/>
      <c r="BT15" s="114" t="s">
        <v>105</v>
      </c>
      <c r="BU15" s="79">
        <v>0</v>
      </c>
      <c r="BV15" s="45"/>
      <c r="BW15" s="45"/>
      <c r="BX15" s="45"/>
      <c r="BY15" s="7"/>
      <c r="BZ15" s="7"/>
      <c r="CA15" s="26"/>
      <c r="CB15" s="11"/>
      <c r="CC15" s="16"/>
      <c r="CD15" s="114" t="s">
        <v>105</v>
      </c>
      <c r="CE15" s="79">
        <v>0</v>
      </c>
      <c r="CF15" s="45"/>
      <c r="CG15" s="45"/>
      <c r="CH15" s="45"/>
      <c r="CI15" s="7"/>
      <c r="CJ15" s="7"/>
      <c r="CK15" s="26"/>
      <c r="CL15" s="11"/>
      <c r="CM15" s="16"/>
      <c r="CN15" s="114" t="s">
        <v>105</v>
      </c>
      <c r="CO15" s="79">
        <v>0</v>
      </c>
      <c r="CP15" s="45"/>
      <c r="CQ15" s="45"/>
      <c r="CR15" s="45"/>
      <c r="CS15" s="7"/>
      <c r="CT15" s="7"/>
      <c r="CU15" s="26"/>
      <c r="CV15" s="11"/>
      <c r="CW15" s="16"/>
      <c r="CX15" s="114" t="s">
        <v>105</v>
      </c>
      <c r="CY15" s="79">
        <v>0</v>
      </c>
      <c r="CZ15" s="45"/>
      <c r="DA15" s="45"/>
      <c r="DB15" s="45"/>
      <c r="DC15" s="7"/>
      <c r="DD15" s="7"/>
      <c r="DE15" s="26"/>
      <c r="DF15" s="11"/>
      <c r="DG15" s="16"/>
      <c r="DH15" s="114" t="s">
        <v>105</v>
      </c>
      <c r="DI15" s="79">
        <v>0</v>
      </c>
      <c r="DJ15" s="45"/>
      <c r="DK15" s="45"/>
      <c r="DL15" s="45"/>
      <c r="DM15" s="7"/>
      <c r="DN15" s="7"/>
      <c r="DO15" s="26"/>
      <c r="DP15" s="11"/>
      <c r="DQ15" s="16"/>
      <c r="DR15" s="124"/>
      <c r="EB15" s="124"/>
      <c r="EL15" s="124"/>
      <c r="EV15" s="124"/>
      <c r="FF15" s="124"/>
      <c r="FP15" s="124"/>
      <c r="FZ15" s="124"/>
      <c r="GJ15" s="124"/>
      <c r="GT15" s="124"/>
      <c r="HD15" s="124"/>
      <c r="HN15" s="124"/>
      <c r="HX15" s="124"/>
    </row>
    <row xmlns:x14ac="http://schemas.microsoft.com/office/spreadsheetml/2009/9/ac" r="16" s="2" customFormat="true" x14ac:dyDescent="0.25">
      <c r="A16" s="379" t="str">
        <f ca="true">IF(ISBLANK('Data Summary'!A18),"",'Data Summary'!A18)</f>
        <v/>
      </c>
      <c r="B16" s="115"/>
      <c r="C16" s="21"/>
      <c r="D16" s="78"/>
      <c r="E16" s="45"/>
      <c r="F16" s="7"/>
      <c r="G16" s="7"/>
      <c r="H16" s="7"/>
      <c r="I16" s="26"/>
      <c r="J16" s="11"/>
      <c r="K16" s="16"/>
      <c r="L16" s="115"/>
      <c r="M16" s="21"/>
      <c r="N16" s="78"/>
      <c r="O16" s="45"/>
      <c r="P16" s="7"/>
      <c r="Q16" s="7"/>
      <c r="R16" s="7"/>
      <c r="S16" s="26"/>
      <c r="T16" s="11"/>
      <c r="U16" s="16"/>
      <c r="V16" s="115"/>
      <c r="W16" s="21"/>
      <c r="X16" s="78"/>
      <c r="Y16" s="45"/>
      <c r="Z16" s="7"/>
      <c r="AA16" s="7"/>
      <c r="AB16" s="7"/>
      <c r="AC16" s="26"/>
      <c r="AD16" s="11"/>
      <c r="AE16" s="16"/>
      <c r="AF16" s="115"/>
      <c r="AG16" s="21"/>
      <c r="AH16" s="78"/>
      <c r="AI16" s="45"/>
      <c r="AJ16" s="7"/>
      <c r="AK16" s="7"/>
      <c r="AL16" s="7"/>
      <c r="AM16" s="26"/>
      <c r="AN16" s="11"/>
      <c r="AO16" s="16"/>
      <c r="AP16" s="115"/>
      <c r="AQ16" s="21"/>
      <c r="AR16" s="78"/>
      <c r="AS16" s="45"/>
      <c r="AT16" s="7"/>
      <c r="AU16" s="7"/>
      <c r="AV16" s="7"/>
      <c r="AW16" s="26"/>
      <c r="AX16" s="11"/>
      <c r="AY16" s="16"/>
      <c r="AZ16" s="115"/>
      <c r="BA16" s="21"/>
      <c r="BB16" s="78"/>
      <c r="BC16" s="45"/>
      <c r="BD16" s="7"/>
      <c r="BE16" s="7"/>
      <c r="BF16" s="7"/>
      <c r="BG16" s="26"/>
      <c r="BH16" s="11"/>
      <c r="BI16" s="16"/>
      <c r="BJ16" s="115"/>
      <c r="BK16" s="21"/>
      <c r="BL16" s="78"/>
      <c r="BM16" s="45"/>
      <c r="BN16" s="7"/>
      <c r="BO16" s="7"/>
      <c r="BP16" s="7"/>
      <c r="BQ16" s="26"/>
      <c r="BR16" s="11"/>
      <c r="BS16" s="16"/>
      <c r="BT16" s="115"/>
      <c r="BU16" s="21"/>
      <c r="BV16" s="78"/>
      <c r="BW16" s="45"/>
      <c r="BX16" s="7"/>
      <c r="BY16" s="7"/>
      <c r="BZ16" s="7"/>
      <c r="CA16" s="26"/>
      <c r="CB16" s="11"/>
      <c r="CC16" s="16"/>
      <c r="CD16" s="115"/>
      <c r="CE16" s="21"/>
      <c r="CF16" s="78"/>
      <c r="CG16" s="45"/>
      <c r="CH16" s="7"/>
      <c r="CI16" s="7"/>
      <c r="CJ16" s="7"/>
      <c r="CK16" s="26"/>
      <c r="CL16" s="11"/>
      <c r="CM16" s="16"/>
      <c r="CN16" s="115"/>
      <c r="CO16" s="21"/>
      <c r="CP16" s="78"/>
      <c r="CQ16" s="45"/>
      <c r="CR16" s="7"/>
      <c r="CS16" s="7"/>
      <c r="CT16" s="7"/>
      <c r="CU16" s="26"/>
      <c r="CV16" s="11"/>
      <c r="CW16" s="16"/>
      <c r="CX16" s="115"/>
      <c r="CY16" s="21"/>
      <c r="CZ16" s="78"/>
      <c r="DA16" s="45"/>
      <c r="DB16" s="7"/>
      <c r="DC16" s="7"/>
      <c r="DD16" s="7"/>
      <c r="DE16" s="26"/>
      <c r="DF16" s="11"/>
      <c r="DG16" s="16"/>
      <c r="DH16" s="115"/>
      <c r="DI16" s="21"/>
      <c r="DJ16" s="78"/>
      <c r="DK16" s="45"/>
      <c r="DL16" s="7"/>
      <c r="DM16" s="7"/>
      <c r="DN16" s="7"/>
      <c r="DO16" s="26"/>
      <c r="DP16" s="11"/>
      <c r="DQ16" s="16"/>
      <c r="DR16" s="124"/>
      <c r="EB16" s="124"/>
      <c r="EL16" s="124"/>
      <c r="EV16" s="124"/>
      <c r="FF16" s="124"/>
      <c r="FP16" s="124"/>
      <c r="FZ16" s="124"/>
      <c r="GJ16" s="124"/>
      <c r="GT16" s="124"/>
      <c r="HD16" s="124"/>
      <c r="HN16" s="124"/>
      <c r="HX16" s="124"/>
    </row>
    <row xmlns:x14ac="http://schemas.microsoft.com/office/spreadsheetml/2009/9/ac" r="17" s="2" customFormat="true" x14ac:dyDescent="0.25">
      <c r="A17" s="379" t="str">
        <f ca="true">IF(ISBLANK('Data Summary'!A19),"",'Data Summary'!A19)</f>
        <v/>
      </c>
      <c r="B17" s="115"/>
      <c r="C17" s="22"/>
      <c r="D17" s="45"/>
      <c r="E17" s="7"/>
      <c r="F17" s="7"/>
      <c r="G17" s="7"/>
      <c r="H17" s="7"/>
      <c r="I17" s="26"/>
      <c r="J17" s="11"/>
      <c r="K17" s="16"/>
      <c r="L17" s="115"/>
      <c r="M17" s="22"/>
      <c r="N17" s="45"/>
      <c r="O17" s="7"/>
      <c r="P17" s="7"/>
      <c r="Q17" s="7"/>
      <c r="R17" s="7"/>
      <c r="S17" s="26"/>
      <c r="T17" s="11"/>
      <c r="U17" s="16"/>
      <c r="V17" s="115"/>
      <c r="W17" s="22"/>
      <c r="X17" s="45"/>
      <c r="Y17" s="7"/>
      <c r="Z17" s="7"/>
      <c r="AA17" s="7"/>
      <c r="AB17" s="7"/>
      <c r="AC17" s="26"/>
      <c r="AD17" s="11"/>
      <c r="AE17" s="16"/>
      <c r="AF17" s="115"/>
      <c r="AG17" s="22"/>
      <c r="AH17" s="45"/>
      <c r="AI17" s="7"/>
      <c r="AJ17" s="7"/>
      <c r="AK17" s="7"/>
      <c r="AL17" s="7"/>
      <c r="AM17" s="26"/>
      <c r="AN17" s="11"/>
      <c r="AO17" s="16"/>
      <c r="AP17" s="115"/>
      <c r="AQ17" s="22"/>
      <c r="AR17" s="45"/>
      <c r="AS17" s="7"/>
      <c r="AT17" s="7"/>
      <c r="AU17" s="7"/>
      <c r="AV17" s="7"/>
      <c r="AW17" s="26"/>
      <c r="AX17" s="11"/>
      <c r="AY17" s="16"/>
      <c r="AZ17" s="115"/>
      <c r="BA17" s="22"/>
      <c r="BB17" s="45"/>
      <c r="BC17" s="7"/>
      <c r="BD17" s="7"/>
      <c r="BE17" s="7"/>
      <c r="BF17" s="7"/>
      <c r="BG17" s="26"/>
      <c r="BH17" s="11"/>
      <c r="BI17" s="16"/>
      <c r="BJ17" s="115"/>
      <c r="BK17" s="22"/>
      <c r="BL17" s="45"/>
      <c r="BM17" s="7"/>
      <c r="BN17" s="7"/>
      <c r="BO17" s="7"/>
      <c r="BP17" s="7"/>
      <c r="BQ17" s="26"/>
      <c r="BR17" s="11"/>
      <c r="BS17" s="16"/>
      <c r="BT17" s="115"/>
      <c r="BU17" s="22"/>
      <c r="BV17" s="45"/>
      <c r="BW17" s="7"/>
      <c r="BX17" s="7"/>
      <c r="BY17" s="7"/>
      <c r="BZ17" s="7"/>
      <c r="CA17" s="26"/>
      <c r="CB17" s="11"/>
      <c r="CC17" s="16"/>
      <c r="CD17" s="115"/>
      <c r="CE17" s="22"/>
      <c r="CF17" s="45"/>
      <c r="CG17" s="7"/>
      <c r="CH17" s="7"/>
      <c r="CI17" s="7"/>
      <c r="CJ17" s="7"/>
      <c r="CK17" s="26"/>
      <c r="CL17" s="11"/>
      <c r="CM17" s="16"/>
      <c r="CN17" s="115"/>
      <c r="CO17" s="22"/>
      <c r="CP17" s="45"/>
      <c r="CQ17" s="7"/>
      <c r="CR17" s="7"/>
      <c r="CS17" s="7"/>
      <c r="CT17" s="7"/>
      <c r="CU17" s="26"/>
      <c r="CV17" s="11"/>
      <c r="CW17" s="16"/>
      <c r="CX17" s="115"/>
      <c r="CY17" s="22"/>
      <c r="CZ17" s="45"/>
      <c r="DA17" s="7"/>
      <c r="DB17" s="7"/>
      <c r="DC17" s="7"/>
      <c r="DD17" s="7"/>
      <c r="DE17" s="26"/>
      <c r="DF17" s="11"/>
      <c r="DG17" s="16"/>
      <c r="DH17" s="115"/>
      <c r="DI17" s="22"/>
      <c r="DJ17" s="45"/>
      <c r="DK17" s="7"/>
      <c r="DL17" s="7"/>
      <c r="DM17" s="7"/>
      <c r="DN17" s="7"/>
      <c r="DO17" s="26"/>
      <c r="DP17" s="11"/>
      <c r="DQ17" s="16"/>
      <c r="DR17" s="124"/>
      <c r="EB17" s="124"/>
      <c r="EL17" s="124"/>
      <c r="EV17" s="124"/>
      <c r="FF17" s="124"/>
      <c r="FP17" s="124"/>
      <c r="FZ17" s="124"/>
      <c r="GJ17" s="124"/>
      <c r="GT17" s="124"/>
      <c r="HD17" s="124"/>
      <c r="HN17" s="124"/>
      <c r="HX17" s="124"/>
    </row>
    <row xmlns:x14ac="http://schemas.microsoft.com/office/spreadsheetml/2009/9/ac" r="18" s="2" customFormat="true" x14ac:dyDescent="0.25">
      <c r="A18" s="379" t="str">
        <f ca="true">IF(ISBLANK('Data Summary'!A20),"",'Data Summary'!A20)</f>
        <v/>
      </c>
      <c r="B18" s="115"/>
      <c r="C18" s="22"/>
      <c r="D18" s="7"/>
      <c r="E18" s="7"/>
      <c r="F18" s="7"/>
      <c r="G18" s="7"/>
      <c r="H18" s="7"/>
      <c r="I18" s="26"/>
      <c r="J18" s="11"/>
      <c r="K18" s="16"/>
      <c r="L18" s="115"/>
      <c r="M18" s="22"/>
      <c r="N18" s="7"/>
      <c r="O18" s="7"/>
      <c r="P18" s="7"/>
      <c r="Q18" s="7"/>
      <c r="R18" s="7"/>
      <c r="S18" s="26"/>
      <c r="T18" s="11"/>
      <c r="U18" s="16"/>
      <c r="V18" s="115"/>
      <c r="W18" s="22"/>
      <c r="X18" s="7"/>
      <c r="Y18" s="7"/>
      <c r="Z18" s="7"/>
      <c r="AA18" s="7"/>
      <c r="AB18" s="7"/>
      <c r="AC18" s="26"/>
      <c r="AD18" s="11"/>
      <c r="AE18" s="16"/>
      <c r="AF18" s="115"/>
      <c r="AG18" s="22"/>
      <c r="AH18" s="7"/>
      <c r="AI18" s="7"/>
      <c r="AJ18" s="7"/>
      <c r="AK18" s="7"/>
      <c r="AL18" s="7"/>
      <c r="AM18" s="26"/>
      <c r="AN18" s="11"/>
      <c r="AO18" s="16"/>
      <c r="AP18" s="115"/>
      <c r="AQ18" s="22"/>
      <c r="AR18" s="7"/>
      <c r="AS18" s="7"/>
      <c r="AT18" s="7"/>
      <c r="AU18" s="7"/>
      <c r="AV18" s="7"/>
      <c r="AW18" s="26"/>
      <c r="AX18" s="11"/>
      <c r="AY18" s="16"/>
      <c r="AZ18" s="115"/>
      <c r="BA18" s="22"/>
      <c r="BB18" s="7"/>
      <c r="BC18" s="7"/>
      <c r="BD18" s="7"/>
      <c r="BE18" s="7"/>
      <c r="BF18" s="7"/>
      <c r="BG18" s="26"/>
      <c r="BH18" s="11"/>
      <c r="BI18" s="16"/>
      <c r="BJ18" s="115"/>
      <c r="BK18" s="22"/>
      <c r="BL18" s="7"/>
      <c r="BM18" s="7"/>
      <c r="BN18" s="7"/>
      <c r="BO18" s="7"/>
      <c r="BP18" s="7"/>
      <c r="BQ18" s="26"/>
      <c r="BR18" s="11"/>
      <c r="BS18" s="16"/>
      <c r="BT18" s="115"/>
      <c r="BU18" s="22"/>
      <c r="BV18" s="7"/>
      <c r="BW18" s="7"/>
      <c r="BX18" s="7"/>
      <c r="BY18" s="7"/>
      <c r="BZ18" s="7"/>
      <c r="CA18" s="26"/>
      <c r="CB18" s="11"/>
      <c r="CC18" s="16"/>
      <c r="CD18" s="115"/>
      <c r="CE18" s="22"/>
      <c r="CF18" s="7"/>
      <c r="CG18" s="7"/>
      <c r="CH18" s="7"/>
      <c r="CI18" s="7"/>
      <c r="CJ18" s="7"/>
      <c r="CK18" s="26"/>
      <c r="CL18" s="11"/>
      <c r="CM18" s="16"/>
      <c r="CN18" s="115"/>
      <c r="CO18" s="22"/>
      <c r="CP18" s="7"/>
      <c r="CQ18" s="7"/>
      <c r="CR18" s="7"/>
      <c r="CS18" s="7"/>
      <c r="CT18" s="7"/>
      <c r="CU18" s="26"/>
      <c r="CV18" s="11"/>
      <c r="CW18" s="16"/>
      <c r="CX18" s="115"/>
      <c r="CY18" s="22"/>
      <c r="CZ18" s="7"/>
      <c r="DA18" s="7"/>
      <c r="DB18" s="7"/>
      <c r="DC18" s="7"/>
      <c r="DD18" s="7"/>
      <c r="DE18" s="26"/>
      <c r="DF18" s="11"/>
      <c r="DG18" s="16"/>
      <c r="DH18" s="115"/>
      <c r="DI18" s="22"/>
      <c r="DJ18" s="7"/>
      <c r="DK18" s="7"/>
      <c r="DL18" s="7"/>
      <c r="DM18" s="7"/>
      <c r="DN18" s="7"/>
      <c r="DO18" s="26"/>
      <c r="DP18" s="11"/>
      <c r="DQ18" s="16"/>
      <c r="DR18" s="124"/>
      <c r="EB18" s="124"/>
      <c r="EL18" s="124"/>
      <c r="EV18" s="124"/>
      <c r="FF18" s="124"/>
      <c r="FP18" s="124"/>
      <c r="FZ18" s="124"/>
      <c r="GJ18" s="124"/>
      <c r="GT18" s="124"/>
      <c r="HD18" s="124"/>
      <c r="HN18" s="124"/>
      <c r="HX18" s="124"/>
    </row>
    <row xmlns:x14ac="http://schemas.microsoft.com/office/spreadsheetml/2009/9/ac" r="19" s="2" customFormat="true" x14ac:dyDescent="0.25">
      <c r="A19" s="379" t="str">
        <f ca="true">IF(ISBLANK('Data Summary'!A21),"",'Data Summary'!A21)</f>
        <v/>
      </c>
      <c r="B19" s="115"/>
      <c r="C19" s="22"/>
      <c r="D19" s="7"/>
      <c r="E19" s="7"/>
      <c r="F19" s="67"/>
      <c r="G19" s="7"/>
      <c r="H19" s="7"/>
      <c r="I19" s="26"/>
      <c r="J19" s="11"/>
      <c r="K19" s="16"/>
      <c r="L19" s="115"/>
      <c r="M19" s="22"/>
      <c r="N19" s="7"/>
      <c r="O19" s="7"/>
      <c r="P19" s="67"/>
      <c r="Q19" s="7"/>
      <c r="R19" s="7"/>
      <c r="S19" s="26"/>
      <c r="T19" s="11"/>
      <c r="U19" s="16"/>
      <c r="V19" s="115"/>
      <c r="W19" s="22"/>
      <c r="X19" s="7"/>
      <c r="Y19" s="7"/>
      <c r="Z19" s="67"/>
      <c r="AA19" s="7"/>
      <c r="AB19" s="7"/>
      <c r="AC19" s="26"/>
      <c r="AD19" s="11"/>
      <c r="AE19" s="16"/>
      <c r="AF19" s="115"/>
      <c r="AG19" s="22"/>
      <c r="AH19" s="7"/>
      <c r="AI19" s="7"/>
      <c r="AJ19" s="67"/>
      <c r="AK19" s="7"/>
      <c r="AL19" s="7"/>
      <c r="AM19" s="26"/>
      <c r="AN19" s="11"/>
      <c r="AO19" s="16"/>
      <c r="AP19" s="115"/>
      <c r="AQ19" s="22"/>
      <c r="AR19" s="7"/>
      <c r="AS19" s="7"/>
      <c r="AT19" s="67"/>
      <c r="AU19" s="7"/>
      <c r="AV19" s="7"/>
      <c r="AW19" s="26"/>
      <c r="AX19" s="11"/>
      <c r="AY19" s="16"/>
      <c r="AZ19" s="115"/>
      <c r="BA19" s="22"/>
      <c r="BB19" s="7"/>
      <c r="BC19" s="7"/>
      <c r="BD19" s="67"/>
      <c r="BE19" s="7"/>
      <c r="BF19" s="7"/>
      <c r="BG19" s="26"/>
      <c r="BH19" s="11"/>
      <c r="BI19" s="16"/>
      <c r="BJ19" s="115"/>
      <c r="BK19" s="22"/>
      <c r="BL19" s="7"/>
      <c r="BM19" s="7"/>
      <c r="BN19" s="67"/>
      <c r="BO19" s="7"/>
      <c r="BP19" s="7"/>
      <c r="BQ19" s="26"/>
      <c r="BR19" s="11"/>
      <c r="BS19" s="16"/>
      <c r="BT19" s="115"/>
      <c r="BU19" s="22"/>
      <c r="BV19" s="7"/>
      <c r="BW19" s="7"/>
      <c r="BX19" s="67"/>
      <c r="BY19" s="7"/>
      <c r="BZ19" s="7"/>
      <c r="CA19" s="26"/>
      <c r="CB19" s="11"/>
      <c r="CC19" s="16"/>
      <c r="CD19" s="115"/>
      <c r="CE19" s="22"/>
      <c r="CF19" s="7"/>
      <c r="CG19" s="7"/>
      <c r="CH19" s="67"/>
      <c r="CI19" s="7"/>
      <c r="CJ19" s="7"/>
      <c r="CK19" s="26"/>
      <c r="CL19" s="11"/>
      <c r="CM19" s="16"/>
      <c r="CN19" s="115"/>
      <c r="CO19" s="22"/>
      <c r="CP19" s="7"/>
      <c r="CQ19" s="7"/>
      <c r="CR19" s="67"/>
      <c r="CS19" s="7"/>
      <c r="CT19" s="7"/>
      <c r="CU19" s="26"/>
      <c r="CV19" s="11"/>
      <c r="CW19" s="16"/>
      <c r="CX19" s="115"/>
      <c r="CY19" s="22"/>
      <c r="CZ19" s="7"/>
      <c r="DA19" s="7"/>
      <c r="DB19" s="67"/>
      <c r="DC19" s="7"/>
      <c r="DD19" s="7"/>
      <c r="DE19" s="26"/>
      <c r="DF19" s="11"/>
      <c r="DG19" s="16"/>
      <c r="DH19" s="115"/>
      <c r="DI19" s="22"/>
      <c r="DJ19" s="7"/>
      <c r="DK19" s="7"/>
      <c r="DL19" s="67"/>
      <c r="DM19" s="7"/>
      <c r="DN19" s="7"/>
      <c r="DO19" s="26"/>
      <c r="DP19" s="11"/>
      <c r="DQ19" s="16"/>
      <c r="DR19" s="124"/>
      <c r="EB19" s="124"/>
      <c r="EL19" s="124"/>
      <c r="EV19" s="124"/>
      <c r="FF19" s="124"/>
      <c r="FP19" s="124"/>
      <c r="FZ19" s="124"/>
      <c r="GJ19" s="124"/>
      <c r="GT19" s="124"/>
      <c r="HD19" s="124"/>
      <c r="HN19" s="124"/>
      <c r="HX19" s="124"/>
    </row>
    <row xmlns:x14ac="http://schemas.microsoft.com/office/spreadsheetml/2009/9/ac" r="20" s="2" customFormat="true" x14ac:dyDescent="0.25">
      <c r="A20" s="379" t="str">
        <f ca="true">IF(ISBLANK('Data Summary'!A22),"",'Data Summary'!A22)</f>
        <v/>
      </c>
      <c r="B20" s="115"/>
      <c r="C20" s="21"/>
      <c r="D20" s="7"/>
      <c r="E20" s="67"/>
      <c r="F20" s="67"/>
      <c r="G20" s="7"/>
      <c r="H20" s="7"/>
      <c r="I20" s="26"/>
      <c r="J20" s="11"/>
      <c r="K20" s="16"/>
      <c r="L20" s="115"/>
      <c r="M20" s="21"/>
      <c r="N20" s="7"/>
      <c r="O20" s="67"/>
      <c r="P20" s="67"/>
      <c r="Q20" s="7"/>
      <c r="R20" s="7"/>
      <c r="S20" s="26"/>
      <c r="T20" s="11"/>
      <c r="U20" s="16"/>
      <c r="V20" s="115"/>
      <c r="W20" s="21"/>
      <c r="X20" s="7"/>
      <c r="Y20" s="67"/>
      <c r="Z20" s="67"/>
      <c r="AA20" s="7"/>
      <c r="AB20" s="7"/>
      <c r="AC20" s="26"/>
      <c r="AD20" s="11"/>
      <c r="AE20" s="16"/>
      <c r="AF20" s="115"/>
      <c r="AG20" s="21"/>
      <c r="AH20" s="7"/>
      <c r="AI20" s="67"/>
      <c r="AJ20" s="67"/>
      <c r="AK20" s="7"/>
      <c r="AL20" s="7"/>
      <c r="AM20" s="26"/>
      <c r="AN20" s="11"/>
      <c r="AO20" s="16"/>
      <c r="AP20" s="115"/>
      <c r="AQ20" s="21"/>
      <c r="AR20" s="7"/>
      <c r="AS20" s="67"/>
      <c r="AT20" s="67"/>
      <c r="AU20" s="7"/>
      <c r="AV20" s="7"/>
      <c r="AW20" s="26"/>
      <c r="AX20" s="11"/>
      <c r="AY20" s="16"/>
      <c r="AZ20" s="115"/>
      <c r="BA20" s="21"/>
      <c r="BB20" s="7"/>
      <c r="BC20" s="67"/>
      <c r="BD20" s="67"/>
      <c r="BE20" s="7"/>
      <c r="BF20" s="7"/>
      <c r="BG20" s="26"/>
      <c r="BH20" s="11"/>
      <c r="BI20" s="16"/>
      <c r="BJ20" s="115"/>
      <c r="BK20" s="21"/>
      <c r="BL20" s="7"/>
      <c r="BM20" s="67"/>
      <c r="BN20" s="67"/>
      <c r="BO20" s="7"/>
      <c r="BP20" s="7"/>
      <c r="BQ20" s="26"/>
      <c r="BR20" s="11"/>
      <c r="BS20" s="16"/>
      <c r="BT20" s="115"/>
      <c r="BU20" s="21"/>
      <c r="BV20" s="7"/>
      <c r="BW20" s="67"/>
      <c r="BX20" s="67"/>
      <c r="BY20" s="7"/>
      <c r="BZ20" s="7"/>
      <c r="CA20" s="26"/>
      <c r="CB20" s="11"/>
      <c r="CC20" s="16"/>
      <c r="CD20" s="115"/>
      <c r="CE20" s="21"/>
      <c r="CF20" s="7"/>
      <c r="CG20" s="67"/>
      <c r="CH20" s="67"/>
      <c r="CI20" s="7"/>
      <c r="CJ20" s="7"/>
      <c r="CK20" s="26"/>
      <c r="CL20" s="11"/>
      <c r="CM20" s="16"/>
      <c r="CN20" s="115"/>
      <c r="CO20" s="21"/>
      <c r="CP20" s="7"/>
      <c r="CQ20" s="67"/>
      <c r="CR20" s="67"/>
      <c r="CS20" s="7"/>
      <c r="CT20" s="7"/>
      <c r="CU20" s="26"/>
      <c r="CV20" s="11"/>
      <c r="CW20" s="16"/>
      <c r="CX20" s="115"/>
      <c r="CY20" s="21"/>
      <c r="CZ20" s="7"/>
      <c r="DA20" s="67"/>
      <c r="DB20" s="67"/>
      <c r="DC20" s="7"/>
      <c r="DD20" s="7"/>
      <c r="DE20" s="26"/>
      <c r="DF20" s="11"/>
      <c r="DG20" s="16"/>
      <c r="DH20" s="115"/>
      <c r="DI20" s="21"/>
      <c r="DJ20" s="7"/>
      <c r="DK20" s="67"/>
      <c r="DL20" s="67"/>
      <c r="DM20" s="7"/>
      <c r="DN20" s="7"/>
      <c r="DO20" s="26"/>
      <c r="DP20" s="11"/>
      <c r="DQ20" s="16"/>
      <c r="DR20" s="124"/>
      <c r="EB20" s="124"/>
      <c r="EL20" s="124"/>
      <c r="EV20" s="124"/>
      <c r="FF20" s="124"/>
      <c r="FP20" s="124"/>
      <c r="FZ20" s="124"/>
      <c r="GJ20" s="124"/>
      <c r="GT20" s="124"/>
      <c r="HD20" s="124"/>
      <c r="HN20" s="124"/>
      <c r="HX20" s="124"/>
    </row>
    <row xmlns:x14ac="http://schemas.microsoft.com/office/spreadsheetml/2009/9/ac" r="21" s="2" customFormat="true" x14ac:dyDescent="0.25">
      <c r="A21" s="379" t="str">
        <f ca="true">IF(ISBLANK('Data Summary'!A23),"",'Data Summary'!A23)</f>
        <v/>
      </c>
      <c r="B21" s="115"/>
      <c r="C21" s="21"/>
      <c r="D21" s="67"/>
      <c r="E21" s="67"/>
      <c r="F21" s="67"/>
      <c r="G21" s="67"/>
      <c r="H21" s="67"/>
      <c r="I21" s="68"/>
      <c r="J21" s="11"/>
      <c r="K21" s="16"/>
      <c r="L21" s="115"/>
      <c r="M21" s="21"/>
      <c r="N21" s="67"/>
      <c r="O21" s="67"/>
      <c r="P21" s="67"/>
      <c r="Q21" s="67"/>
      <c r="R21" s="67"/>
      <c r="S21" s="68"/>
      <c r="T21" s="11"/>
      <c r="U21" s="16"/>
      <c r="V21" s="115"/>
      <c r="W21" s="21"/>
      <c r="X21" s="67"/>
      <c r="Y21" s="67"/>
      <c r="Z21" s="67"/>
      <c r="AA21" s="67"/>
      <c r="AB21" s="67"/>
      <c r="AC21" s="68"/>
      <c r="AD21" s="11"/>
      <c r="AE21" s="16"/>
      <c r="AF21" s="115"/>
      <c r="AG21" s="21"/>
      <c r="AH21" s="67"/>
      <c r="AI21" s="67"/>
      <c r="AJ21" s="67"/>
      <c r="AK21" s="67"/>
      <c r="AL21" s="67"/>
      <c r="AM21" s="68"/>
      <c r="AN21" s="11"/>
      <c r="AO21" s="16"/>
      <c r="AP21" s="115"/>
      <c r="AQ21" s="21"/>
      <c r="AR21" s="67"/>
      <c r="AS21" s="67"/>
      <c r="AT21" s="67"/>
      <c r="AU21" s="67"/>
      <c r="AV21" s="67"/>
      <c r="AW21" s="68"/>
      <c r="AX21" s="11"/>
      <c r="AY21" s="16"/>
      <c r="AZ21" s="115"/>
      <c r="BA21" s="21"/>
      <c r="BB21" s="67"/>
      <c r="BC21" s="67"/>
      <c r="BD21" s="67"/>
      <c r="BE21" s="67"/>
      <c r="BF21" s="67"/>
      <c r="BG21" s="68"/>
      <c r="BH21" s="11"/>
      <c r="BI21" s="16"/>
      <c r="BJ21" s="115"/>
      <c r="BK21" s="21"/>
      <c r="BL21" s="67"/>
      <c r="BM21" s="67"/>
      <c r="BN21" s="67"/>
      <c r="BO21" s="67"/>
      <c r="BP21" s="67"/>
      <c r="BQ21" s="68"/>
      <c r="BR21" s="11"/>
      <c r="BS21" s="16"/>
      <c r="BT21" s="115"/>
      <c r="BU21" s="21"/>
      <c r="BV21" s="67"/>
      <c r="BW21" s="67"/>
      <c r="BX21" s="67"/>
      <c r="BY21" s="67"/>
      <c r="BZ21" s="67"/>
      <c r="CA21" s="68"/>
      <c r="CB21" s="11"/>
      <c r="CC21" s="16"/>
      <c r="CD21" s="115"/>
      <c r="CE21" s="21"/>
      <c r="CF21" s="67"/>
      <c r="CG21" s="67"/>
      <c r="CH21" s="67"/>
      <c r="CI21" s="67"/>
      <c r="CJ21" s="67"/>
      <c r="CK21" s="68"/>
      <c r="CL21" s="11"/>
      <c r="CM21" s="16"/>
      <c r="CN21" s="115"/>
      <c r="CO21" s="21"/>
      <c r="CP21" s="67"/>
      <c r="CQ21" s="67"/>
      <c r="CR21" s="67"/>
      <c r="CS21" s="67"/>
      <c r="CT21" s="67"/>
      <c r="CU21" s="68"/>
      <c r="CV21" s="11"/>
      <c r="CW21" s="16"/>
      <c r="CX21" s="115"/>
      <c r="CY21" s="21"/>
      <c r="CZ21" s="67"/>
      <c r="DA21" s="67"/>
      <c r="DB21" s="67"/>
      <c r="DC21" s="67"/>
      <c r="DD21" s="67"/>
      <c r="DE21" s="68"/>
      <c r="DF21" s="11"/>
      <c r="DG21" s="16"/>
      <c r="DH21" s="115"/>
      <c r="DI21" s="21"/>
      <c r="DJ21" s="67"/>
      <c r="DK21" s="67"/>
      <c r="DL21" s="67"/>
      <c r="DM21" s="67"/>
      <c r="DN21" s="67"/>
      <c r="DO21" s="68"/>
      <c r="DP21" s="11"/>
      <c r="DQ21" s="16"/>
      <c r="DR21" s="124"/>
      <c r="EB21" s="124"/>
      <c r="EL21" s="124"/>
      <c r="EV21" s="124"/>
      <c r="FF21" s="124"/>
      <c r="FP21" s="124"/>
      <c r="FZ21" s="124"/>
      <c r="GJ21" s="124"/>
      <c r="GT21" s="124"/>
      <c r="HD21" s="124"/>
      <c r="HN21" s="124"/>
      <c r="HX21" s="124"/>
    </row>
    <row xmlns:x14ac="http://schemas.microsoft.com/office/spreadsheetml/2009/9/ac" r="22" s="2" customFormat="true" x14ac:dyDescent="0.25">
      <c r="A22" s="379" t="str">
        <f ca="true">IF(ISBLANK('Data Summary'!A24),"",'Data Summary'!A24)</f>
        <v/>
      </c>
      <c r="B22" s="115"/>
      <c r="C22" s="21"/>
      <c r="D22" s="67"/>
      <c r="E22" s="67"/>
      <c r="F22" s="67"/>
      <c r="G22" s="67"/>
      <c r="H22" s="67"/>
      <c r="I22" s="68"/>
      <c r="J22" s="11"/>
      <c r="K22" s="16"/>
      <c r="L22" s="115"/>
      <c r="M22" s="21"/>
      <c r="N22" s="67"/>
      <c r="O22" s="67"/>
      <c r="P22" s="67"/>
      <c r="Q22" s="67"/>
      <c r="R22" s="67"/>
      <c r="S22" s="68"/>
      <c r="T22" s="11"/>
      <c r="U22" s="16"/>
      <c r="V22" s="115"/>
      <c r="W22" s="21"/>
      <c r="X22" s="67"/>
      <c r="Y22" s="67"/>
      <c r="Z22" s="67"/>
      <c r="AA22" s="67"/>
      <c r="AB22" s="67"/>
      <c r="AC22" s="68"/>
      <c r="AD22" s="11"/>
      <c r="AE22" s="16"/>
      <c r="AF22" s="115"/>
      <c r="AG22" s="21"/>
      <c r="AH22" s="67"/>
      <c r="AI22" s="67"/>
      <c r="AJ22" s="67"/>
      <c r="AK22" s="67"/>
      <c r="AL22" s="67"/>
      <c r="AM22" s="68"/>
      <c r="AN22" s="11"/>
      <c r="AO22" s="16"/>
      <c r="AP22" s="115"/>
      <c r="AQ22" s="21"/>
      <c r="AR22" s="67"/>
      <c r="AS22" s="67"/>
      <c r="AT22" s="67"/>
      <c r="AU22" s="67"/>
      <c r="AV22" s="67"/>
      <c r="AW22" s="68"/>
      <c r="AX22" s="11"/>
      <c r="AY22" s="16"/>
      <c r="AZ22" s="115"/>
      <c r="BA22" s="21"/>
      <c r="BB22" s="67"/>
      <c r="BC22" s="67"/>
      <c r="BD22" s="67"/>
      <c r="BE22" s="67"/>
      <c r="BF22" s="67"/>
      <c r="BG22" s="68"/>
      <c r="BH22" s="11"/>
      <c r="BI22" s="16"/>
      <c r="BJ22" s="115"/>
      <c r="BK22" s="21"/>
      <c r="BL22" s="67"/>
      <c r="BM22" s="67"/>
      <c r="BN22" s="67"/>
      <c r="BO22" s="67"/>
      <c r="BP22" s="67"/>
      <c r="BQ22" s="68"/>
      <c r="BR22" s="11"/>
      <c r="BS22" s="16"/>
      <c r="BT22" s="115"/>
      <c r="BU22" s="21"/>
      <c r="BV22" s="67"/>
      <c r="BW22" s="67"/>
      <c r="BX22" s="67"/>
      <c r="BY22" s="67"/>
      <c r="BZ22" s="67"/>
      <c r="CA22" s="68"/>
      <c r="CB22" s="11"/>
      <c r="CC22" s="16"/>
      <c r="CD22" s="115"/>
      <c r="CE22" s="21"/>
      <c r="CF22" s="67"/>
      <c r="CG22" s="67"/>
      <c r="CH22" s="67"/>
      <c r="CI22" s="67"/>
      <c r="CJ22" s="67"/>
      <c r="CK22" s="68"/>
      <c r="CL22" s="11"/>
      <c r="CM22" s="16"/>
      <c r="CN22" s="115"/>
      <c r="CO22" s="21"/>
      <c r="CP22" s="67"/>
      <c r="CQ22" s="67"/>
      <c r="CR22" s="67"/>
      <c r="CS22" s="67"/>
      <c r="CT22" s="67"/>
      <c r="CU22" s="68"/>
      <c r="CV22" s="11"/>
      <c r="CW22" s="16"/>
      <c r="CX22" s="115"/>
      <c r="CY22" s="21"/>
      <c r="CZ22" s="67"/>
      <c r="DA22" s="67"/>
      <c r="DB22" s="67"/>
      <c r="DC22" s="67"/>
      <c r="DD22" s="67"/>
      <c r="DE22" s="68"/>
      <c r="DF22" s="11"/>
      <c r="DG22" s="16"/>
      <c r="DH22" s="115"/>
      <c r="DI22" s="21"/>
      <c r="DJ22" s="67"/>
      <c r="DK22" s="67"/>
      <c r="DL22" s="67"/>
      <c r="DM22" s="67"/>
      <c r="DN22" s="67"/>
      <c r="DO22" s="68"/>
      <c r="DP22" s="11"/>
      <c r="DQ22" s="16"/>
      <c r="DR22" s="124"/>
      <c r="EB22" s="124"/>
      <c r="EL22" s="124"/>
      <c r="EV22" s="124"/>
      <c r="FF22" s="124"/>
      <c r="FP22" s="124"/>
      <c r="FZ22" s="124"/>
      <c r="GJ22" s="124"/>
      <c r="GT22" s="124"/>
      <c r="HD22" s="124"/>
      <c r="HN22" s="124"/>
      <c r="HX22" s="124"/>
    </row>
    <row xmlns:x14ac="http://schemas.microsoft.com/office/spreadsheetml/2009/9/ac" r="23" s="2" customFormat="true" x14ac:dyDescent="0.25">
      <c r="A23" s="379" t="str">
        <f ca="true">IF(ISBLANK('Data Summary'!A25),"",'Data Summary'!A25)</f>
        <v/>
      </c>
      <c r="B23" s="115"/>
      <c r="C23" s="21"/>
      <c r="D23" s="67"/>
      <c r="E23" s="67"/>
      <c r="F23" s="67"/>
      <c r="G23" s="67"/>
      <c r="H23" s="67"/>
      <c r="I23" s="68"/>
      <c r="J23" s="11"/>
      <c r="K23" s="16"/>
      <c r="L23" s="115"/>
      <c r="M23" s="21"/>
      <c r="N23" s="67"/>
      <c r="O23" s="67"/>
      <c r="P23" s="67"/>
      <c r="Q23" s="67"/>
      <c r="R23" s="67"/>
      <c r="S23" s="68"/>
      <c r="T23" s="11"/>
      <c r="U23" s="16"/>
      <c r="V23" s="115"/>
      <c r="W23" s="21"/>
      <c r="X23" s="67"/>
      <c r="Y23" s="67"/>
      <c r="Z23" s="67"/>
      <c r="AA23" s="67"/>
      <c r="AB23" s="67"/>
      <c r="AC23" s="68"/>
      <c r="AD23" s="11"/>
      <c r="AE23" s="16"/>
      <c r="AF23" s="115"/>
      <c r="AG23" s="21"/>
      <c r="AH23" s="67"/>
      <c r="AI23" s="67"/>
      <c r="AJ23" s="67"/>
      <c r="AK23" s="67"/>
      <c r="AL23" s="67"/>
      <c r="AM23" s="68"/>
      <c r="AN23" s="11"/>
      <c r="AO23" s="16"/>
      <c r="AP23" s="115"/>
      <c r="AQ23" s="21"/>
      <c r="AR23" s="67"/>
      <c r="AS23" s="67"/>
      <c r="AT23" s="67"/>
      <c r="AU23" s="67"/>
      <c r="AV23" s="67"/>
      <c r="AW23" s="68"/>
      <c r="AX23" s="11"/>
      <c r="AY23" s="16"/>
      <c r="AZ23" s="115"/>
      <c r="BA23" s="21"/>
      <c r="BB23" s="67"/>
      <c r="BC23" s="67"/>
      <c r="BD23" s="67"/>
      <c r="BE23" s="67"/>
      <c r="BF23" s="67"/>
      <c r="BG23" s="68"/>
      <c r="BH23" s="11"/>
      <c r="BI23" s="16"/>
      <c r="BJ23" s="115"/>
      <c r="BK23" s="21"/>
      <c r="BL23" s="67"/>
      <c r="BM23" s="67"/>
      <c r="BN23" s="67"/>
      <c r="BO23" s="67"/>
      <c r="BP23" s="67"/>
      <c r="BQ23" s="68"/>
      <c r="BR23" s="11"/>
      <c r="BS23" s="16"/>
      <c r="BT23" s="115"/>
      <c r="BU23" s="21"/>
      <c r="BV23" s="67"/>
      <c r="BW23" s="67"/>
      <c r="BX23" s="67"/>
      <c r="BY23" s="67"/>
      <c r="BZ23" s="67"/>
      <c r="CA23" s="68"/>
      <c r="CB23" s="11"/>
      <c r="CC23" s="16"/>
      <c r="CD23" s="115"/>
      <c r="CE23" s="21"/>
      <c r="CF23" s="67"/>
      <c r="CG23" s="67"/>
      <c r="CH23" s="67"/>
      <c r="CI23" s="67"/>
      <c r="CJ23" s="67"/>
      <c r="CK23" s="68"/>
      <c r="CL23" s="11"/>
      <c r="CM23" s="16"/>
      <c r="CN23" s="115"/>
      <c r="CO23" s="21"/>
      <c r="CP23" s="67"/>
      <c r="CQ23" s="67"/>
      <c r="CR23" s="67"/>
      <c r="CS23" s="67"/>
      <c r="CT23" s="67"/>
      <c r="CU23" s="68"/>
      <c r="CV23" s="11"/>
      <c r="CW23" s="16"/>
      <c r="CX23" s="115"/>
      <c r="CY23" s="21"/>
      <c r="CZ23" s="67"/>
      <c r="DA23" s="67"/>
      <c r="DB23" s="67"/>
      <c r="DC23" s="67"/>
      <c r="DD23" s="67"/>
      <c r="DE23" s="68"/>
      <c r="DF23" s="11"/>
      <c r="DG23" s="16"/>
      <c r="DH23" s="115"/>
      <c r="DI23" s="21"/>
      <c r="DJ23" s="67"/>
      <c r="DK23" s="67"/>
      <c r="DL23" s="67"/>
      <c r="DM23" s="67"/>
      <c r="DN23" s="67"/>
      <c r="DO23" s="68"/>
      <c r="DP23" s="11"/>
      <c r="DQ23" s="16"/>
      <c r="DR23" s="124"/>
      <c r="EB23" s="124"/>
      <c r="EL23" s="124"/>
      <c r="EV23" s="124"/>
      <c r="FF23" s="124"/>
      <c r="FP23" s="124"/>
      <c r="FZ23" s="124"/>
      <c r="GJ23" s="124"/>
      <c r="GT23" s="124"/>
      <c r="HD23" s="124"/>
      <c r="HN23" s="124"/>
      <c r="HX23" s="124"/>
    </row>
    <row xmlns:x14ac="http://schemas.microsoft.com/office/spreadsheetml/2009/9/ac" r="24" s="2" customFormat="true" x14ac:dyDescent="0.25">
      <c r="A24" s="379" t="str">
        <f ca="true">IF(ISBLANK('Data Summary'!A26),"",'Data Summary'!A26)</f>
        <v/>
      </c>
      <c r="B24" s="115"/>
      <c r="C24" s="21"/>
      <c r="D24" s="67"/>
      <c r="E24" s="67"/>
      <c r="F24" s="67"/>
      <c r="G24" s="67"/>
      <c r="H24" s="67"/>
      <c r="I24" s="68"/>
      <c r="J24" s="11"/>
      <c r="K24" s="16"/>
      <c r="L24" s="115"/>
      <c r="M24" s="21"/>
      <c r="N24" s="67"/>
      <c r="O24" s="67"/>
      <c r="P24" s="67"/>
      <c r="Q24" s="67"/>
      <c r="R24" s="67"/>
      <c r="S24" s="68"/>
      <c r="T24" s="11"/>
      <c r="U24" s="16"/>
      <c r="V24" s="115"/>
      <c r="W24" s="21"/>
      <c r="X24" s="67"/>
      <c r="Y24" s="67"/>
      <c r="Z24" s="67"/>
      <c r="AA24" s="67"/>
      <c r="AB24" s="67"/>
      <c r="AC24" s="68"/>
      <c r="AD24" s="11"/>
      <c r="AE24" s="16"/>
      <c r="AF24" s="115"/>
      <c r="AG24" s="21"/>
      <c r="AH24" s="67"/>
      <c r="AI24" s="67"/>
      <c r="AJ24" s="67"/>
      <c r="AK24" s="67"/>
      <c r="AL24" s="67"/>
      <c r="AM24" s="68"/>
      <c r="AN24" s="11"/>
      <c r="AO24" s="16"/>
      <c r="AP24" s="115"/>
      <c r="AQ24" s="21"/>
      <c r="AR24" s="67"/>
      <c r="AS24" s="67"/>
      <c r="AT24" s="67"/>
      <c r="AU24" s="67"/>
      <c r="AV24" s="67"/>
      <c r="AW24" s="68"/>
      <c r="AX24" s="11"/>
      <c r="AY24" s="16"/>
      <c r="AZ24" s="115"/>
      <c r="BA24" s="21"/>
      <c r="BB24" s="67"/>
      <c r="BC24" s="67"/>
      <c r="BD24" s="67"/>
      <c r="BE24" s="67"/>
      <c r="BF24" s="67"/>
      <c r="BG24" s="68"/>
      <c r="BH24" s="11"/>
      <c r="BI24" s="16"/>
      <c r="BJ24" s="115"/>
      <c r="BK24" s="21"/>
      <c r="BL24" s="67"/>
      <c r="BM24" s="67"/>
      <c r="BN24" s="67"/>
      <c r="BO24" s="67"/>
      <c r="BP24" s="67"/>
      <c r="BQ24" s="68"/>
      <c r="BR24" s="11"/>
      <c r="BS24" s="16"/>
      <c r="BT24" s="115"/>
      <c r="BU24" s="21"/>
      <c r="BV24" s="67"/>
      <c r="BW24" s="67"/>
      <c r="BX24" s="67"/>
      <c r="BY24" s="67"/>
      <c r="BZ24" s="67"/>
      <c r="CA24" s="68"/>
      <c r="CB24" s="11"/>
      <c r="CC24" s="16"/>
      <c r="CD24" s="115"/>
      <c r="CE24" s="21"/>
      <c r="CF24" s="67"/>
      <c r="CG24" s="67"/>
      <c r="CH24" s="67"/>
      <c r="CI24" s="67"/>
      <c r="CJ24" s="67"/>
      <c r="CK24" s="68"/>
      <c r="CL24" s="11"/>
      <c r="CM24" s="16"/>
      <c r="CN24" s="115"/>
      <c r="CO24" s="21"/>
      <c r="CP24" s="67"/>
      <c r="CQ24" s="67"/>
      <c r="CR24" s="67"/>
      <c r="CS24" s="67"/>
      <c r="CT24" s="67"/>
      <c r="CU24" s="68"/>
      <c r="CV24" s="11"/>
      <c r="CW24" s="16"/>
      <c r="CX24" s="115"/>
      <c r="CY24" s="21"/>
      <c r="CZ24" s="67"/>
      <c r="DA24" s="67"/>
      <c r="DB24" s="67"/>
      <c r="DC24" s="67"/>
      <c r="DD24" s="67"/>
      <c r="DE24" s="68"/>
      <c r="DF24" s="11"/>
      <c r="DG24" s="16"/>
      <c r="DH24" s="115"/>
      <c r="DI24" s="21"/>
      <c r="DJ24" s="67"/>
      <c r="DK24" s="67"/>
      <c r="DL24" s="67"/>
      <c r="DM24" s="67"/>
      <c r="DN24" s="67"/>
      <c r="DO24" s="68"/>
      <c r="DP24" s="11"/>
      <c r="DQ24" s="16"/>
      <c r="DR24" s="124"/>
      <c r="EB24" s="124"/>
      <c r="EL24" s="124"/>
      <c r="EV24" s="124"/>
      <c r="FF24" s="124"/>
      <c r="FP24" s="124"/>
      <c r="FZ24" s="124"/>
      <c r="GJ24" s="124"/>
      <c r="GT24" s="124"/>
      <c r="HD24" s="124"/>
      <c r="HN24" s="124"/>
      <c r="HX24" s="124"/>
    </row>
    <row xmlns:x14ac="http://schemas.microsoft.com/office/spreadsheetml/2009/9/ac" r="25" s="2" customFormat="true" x14ac:dyDescent="0.25">
      <c r="A25" s="379" t="str">
        <f ca="true">IF(ISBLANK('Data Summary'!A27),"",'Data Summary'!A27)</f>
        <v/>
      </c>
      <c r="B25" s="115"/>
      <c r="C25" s="21"/>
      <c r="D25" s="67"/>
      <c r="E25" s="67"/>
      <c r="F25" s="67"/>
      <c r="G25" s="67"/>
      <c r="H25" s="67"/>
      <c r="I25" s="68"/>
      <c r="J25" s="11"/>
      <c r="K25" s="16"/>
      <c r="L25" s="115"/>
      <c r="M25" s="21"/>
      <c r="N25" s="67"/>
      <c r="O25" s="67"/>
      <c r="P25" s="67"/>
      <c r="Q25" s="67"/>
      <c r="R25" s="67"/>
      <c r="S25" s="68"/>
      <c r="T25" s="11"/>
      <c r="U25" s="16"/>
      <c r="V25" s="115"/>
      <c r="W25" s="21"/>
      <c r="X25" s="67"/>
      <c r="Y25" s="67"/>
      <c r="Z25" s="67"/>
      <c r="AA25" s="67"/>
      <c r="AB25" s="67"/>
      <c r="AC25" s="68"/>
      <c r="AD25" s="11"/>
      <c r="AE25" s="16"/>
      <c r="AF25" s="115"/>
      <c r="AG25" s="21"/>
      <c r="AH25" s="67"/>
      <c r="AI25" s="67"/>
      <c r="AJ25" s="67"/>
      <c r="AK25" s="67"/>
      <c r="AL25" s="67"/>
      <c r="AM25" s="68"/>
      <c r="AN25" s="11"/>
      <c r="AO25" s="16"/>
      <c r="AP25" s="115"/>
      <c r="AQ25" s="21"/>
      <c r="AR25" s="67"/>
      <c r="AS25" s="67"/>
      <c r="AT25" s="67"/>
      <c r="AU25" s="67"/>
      <c r="AV25" s="67"/>
      <c r="AW25" s="68"/>
      <c r="AX25" s="11"/>
      <c r="AY25" s="16"/>
      <c r="AZ25" s="115"/>
      <c r="BA25" s="21"/>
      <c r="BB25" s="67"/>
      <c r="BC25" s="67"/>
      <c r="BD25" s="67"/>
      <c r="BE25" s="67"/>
      <c r="BF25" s="67"/>
      <c r="BG25" s="68"/>
      <c r="BH25" s="11"/>
      <c r="BI25" s="16"/>
      <c r="BJ25" s="115"/>
      <c r="BK25" s="21"/>
      <c r="BL25" s="67"/>
      <c r="BM25" s="67"/>
      <c r="BN25" s="67"/>
      <c r="BO25" s="67"/>
      <c r="BP25" s="67"/>
      <c r="BQ25" s="68"/>
      <c r="BR25" s="11"/>
      <c r="BS25" s="16"/>
      <c r="BT25" s="115"/>
      <c r="BU25" s="21"/>
      <c r="BV25" s="67"/>
      <c r="BW25" s="67"/>
      <c r="BX25" s="67"/>
      <c r="BY25" s="67"/>
      <c r="BZ25" s="67"/>
      <c r="CA25" s="68"/>
      <c r="CB25" s="11"/>
      <c r="CC25" s="16"/>
      <c r="CD25" s="115"/>
      <c r="CE25" s="21"/>
      <c r="CF25" s="67"/>
      <c r="CG25" s="67"/>
      <c r="CH25" s="67"/>
      <c r="CI25" s="67"/>
      <c r="CJ25" s="67"/>
      <c r="CK25" s="68"/>
      <c r="CL25" s="11"/>
      <c r="CM25" s="16"/>
      <c r="CN25" s="115"/>
      <c r="CO25" s="21"/>
      <c r="CP25" s="67"/>
      <c r="CQ25" s="67"/>
      <c r="CR25" s="67"/>
      <c r="CS25" s="67"/>
      <c r="CT25" s="67"/>
      <c r="CU25" s="68"/>
      <c r="CV25" s="11"/>
      <c r="CW25" s="16"/>
      <c r="CX25" s="115"/>
      <c r="CY25" s="21"/>
      <c r="CZ25" s="67"/>
      <c r="DA25" s="67"/>
      <c r="DB25" s="67"/>
      <c r="DC25" s="67"/>
      <c r="DD25" s="67"/>
      <c r="DE25" s="68"/>
      <c r="DF25" s="11"/>
      <c r="DG25" s="16"/>
      <c r="DH25" s="115"/>
      <c r="DI25" s="21"/>
      <c r="DJ25" s="67"/>
      <c r="DK25" s="67"/>
      <c r="DL25" s="67"/>
      <c r="DM25" s="67"/>
      <c r="DN25" s="67"/>
      <c r="DO25" s="68"/>
      <c r="DP25" s="11"/>
      <c r="DQ25" s="16"/>
      <c r="DR25" s="124"/>
      <c r="EB25" s="124"/>
      <c r="EL25" s="124"/>
      <c r="EV25" s="124"/>
      <c r="FF25" s="124"/>
      <c r="FP25" s="124"/>
      <c r="FZ25" s="124"/>
      <c r="GJ25" s="124"/>
      <c r="GT25" s="124"/>
      <c r="HD25" s="124"/>
      <c r="HN25" s="124"/>
      <c r="HX25" s="124"/>
    </row>
    <row xmlns:x14ac="http://schemas.microsoft.com/office/spreadsheetml/2009/9/ac" r="26" s="2" customFormat="true" x14ac:dyDescent="0.25">
      <c r="A26" s="379" t="str">
        <f ca="true">IF(ISBLANK('Data Summary'!A28),"",'Data Summary'!A28)</f>
        <v/>
      </c>
      <c r="B26" s="115"/>
      <c r="C26" s="23"/>
      <c r="D26" s="6"/>
      <c r="E26" s="6"/>
      <c r="F26" s="6"/>
      <c r="G26" s="6"/>
      <c r="H26" s="6"/>
      <c r="I26" s="27"/>
      <c r="J26" s="11"/>
      <c r="K26" s="16"/>
      <c r="L26" s="115"/>
      <c r="M26" s="23"/>
      <c r="N26" s="6"/>
      <c r="O26" s="6"/>
      <c r="P26" s="6"/>
      <c r="Q26" s="6"/>
      <c r="R26" s="6"/>
      <c r="S26" s="27"/>
      <c r="T26" s="11"/>
      <c r="U26" s="16"/>
      <c r="V26" s="115"/>
      <c r="W26" s="23"/>
      <c r="X26" s="6"/>
      <c r="Y26" s="6"/>
      <c r="Z26" s="6"/>
      <c r="AA26" s="6"/>
      <c r="AB26" s="6"/>
      <c r="AC26" s="27"/>
      <c r="AD26" s="11"/>
      <c r="AE26" s="16"/>
      <c r="AF26" s="115"/>
      <c r="AG26" s="23"/>
      <c r="AH26" s="6"/>
      <c r="AI26" s="6"/>
      <c r="AJ26" s="6"/>
      <c r="AK26" s="6"/>
      <c r="AL26" s="6"/>
      <c r="AM26" s="27"/>
      <c r="AN26" s="11"/>
      <c r="AO26" s="16"/>
      <c r="AP26" s="115"/>
      <c r="AQ26" s="23"/>
      <c r="AR26" s="6"/>
      <c r="AS26" s="6"/>
      <c r="AT26" s="6"/>
      <c r="AU26" s="6"/>
      <c r="AV26" s="6"/>
      <c r="AW26" s="27"/>
      <c r="AX26" s="11"/>
      <c r="AY26" s="16"/>
      <c r="AZ26" s="115"/>
      <c r="BA26" s="23"/>
      <c r="BB26" s="6"/>
      <c r="BC26" s="6"/>
      <c r="BD26" s="6"/>
      <c r="BE26" s="6"/>
      <c r="BF26" s="6"/>
      <c r="BG26" s="27"/>
      <c r="BH26" s="11"/>
      <c r="BI26" s="16"/>
      <c r="BJ26" s="115"/>
      <c r="BK26" s="23"/>
      <c r="BL26" s="6"/>
      <c r="BM26" s="6"/>
      <c r="BN26" s="6"/>
      <c r="BO26" s="6"/>
      <c r="BP26" s="6"/>
      <c r="BQ26" s="27"/>
      <c r="BR26" s="11"/>
      <c r="BS26" s="16"/>
      <c r="BT26" s="115"/>
      <c r="BU26" s="23"/>
      <c r="BV26" s="6"/>
      <c r="BW26" s="6"/>
      <c r="BX26" s="6"/>
      <c r="BY26" s="6"/>
      <c r="BZ26" s="6"/>
      <c r="CA26" s="27"/>
      <c r="CB26" s="11"/>
      <c r="CC26" s="16"/>
      <c r="CD26" s="115"/>
      <c r="CE26" s="23"/>
      <c r="CF26" s="6"/>
      <c r="CG26" s="6"/>
      <c r="CH26" s="6"/>
      <c r="CI26" s="6"/>
      <c r="CJ26" s="6"/>
      <c r="CK26" s="27"/>
      <c r="CL26" s="11"/>
      <c r="CM26" s="16"/>
      <c r="CN26" s="115"/>
      <c r="CO26" s="23"/>
      <c r="CP26" s="6"/>
      <c r="CQ26" s="6"/>
      <c r="CR26" s="6"/>
      <c r="CS26" s="6"/>
      <c r="CT26" s="6"/>
      <c r="CU26" s="27"/>
      <c r="CV26" s="11"/>
      <c r="CW26" s="16"/>
      <c r="CX26" s="115"/>
      <c r="CY26" s="23"/>
      <c r="CZ26" s="6"/>
      <c r="DA26" s="6"/>
      <c r="DB26" s="6"/>
      <c r="DC26" s="6"/>
      <c r="DD26" s="6"/>
      <c r="DE26" s="27"/>
      <c r="DF26" s="11"/>
      <c r="DG26" s="16"/>
      <c r="DH26" s="115"/>
      <c r="DI26" s="23"/>
      <c r="DJ26" s="6"/>
      <c r="DK26" s="6"/>
      <c r="DL26" s="6"/>
      <c r="DM26" s="6"/>
      <c r="DN26" s="6"/>
      <c r="DO26" s="27"/>
      <c r="DP26" s="11"/>
      <c r="DQ26" s="16"/>
      <c r="DR26" s="124"/>
      <c r="EB26" s="124"/>
      <c r="EL26" s="124"/>
      <c r="EV26" s="124"/>
      <c r="FF26" s="124"/>
      <c r="FP26" s="124"/>
      <c r="FZ26" s="124"/>
      <c r="GJ26" s="124"/>
      <c r="GT26" s="124"/>
      <c r="HD26" s="124"/>
      <c r="HN26" s="124"/>
      <c r="HX26" s="124"/>
    </row>
    <row xmlns:x14ac="http://schemas.microsoft.com/office/spreadsheetml/2009/9/ac" r="27" s="2" customFormat="true" ht="93" customHeight="true" x14ac:dyDescent="0.25">
      <c r="A27" s="379" t="str">
        <f ca="true">IF(ISBLANK('Data Summary'!A29),"",'Data Summary'!A29)</f>
        <v/>
      </c>
      <c r="B27" s="116" t="s">
        <v>12</v>
      </c>
      <c r="C27" s="566" t="s">
        <v>225</v>
      </c>
      <c r="D27" s="567"/>
      <c r="E27" s="567"/>
      <c r="F27" s="567"/>
      <c r="G27" s="567"/>
      <c r="H27" s="567"/>
      <c r="I27" s="568"/>
      <c r="J27" s="11"/>
      <c r="K27" s="16"/>
      <c r="L27" s="116" t="s">
        <v>12</v>
      </c>
      <c r="M27" s="566" t="s">
        <v>224</v>
      </c>
      <c r="N27" s="567"/>
      <c r="O27" s="567"/>
      <c r="P27" s="567"/>
      <c r="Q27" s="567"/>
      <c r="R27" s="567"/>
      <c r="S27" s="568"/>
      <c r="T27" s="11"/>
      <c r="U27" s="16"/>
      <c r="V27" s="116" t="s">
        <v>12</v>
      </c>
      <c r="W27" s="566" t="s">
        <v>228</v>
      </c>
      <c r="X27" s="567"/>
      <c r="Y27" s="567"/>
      <c r="Z27" s="567"/>
      <c r="AA27" s="567"/>
      <c r="AB27" s="567"/>
      <c r="AC27" s="568"/>
      <c r="AD27" s="11"/>
      <c r="AE27" s="16"/>
      <c r="AF27" s="116" t="s">
        <v>12</v>
      </c>
      <c r="AG27" s="570" t="s">
        <v>231</v>
      </c>
      <c r="AH27" s="570"/>
      <c r="AI27" s="570"/>
      <c r="AJ27" s="570"/>
      <c r="AK27" s="570"/>
      <c r="AL27" s="570"/>
      <c r="AM27" s="571"/>
      <c r="AN27" s="11"/>
      <c r="AO27" s="16"/>
      <c r="AP27" s="116" t="s">
        <v>12</v>
      </c>
      <c r="AQ27" s="570" t="s">
        <v>234</v>
      </c>
      <c r="AR27" s="570"/>
      <c r="AS27" s="570"/>
      <c r="AT27" s="570"/>
      <c r="AU27" s="570"/>
      <c r="AV27" s="570"/>
      <c r="AW27" s="571"/>
      <c r="AX27" s="11"/>
      <c r="AY27" s="16"/>
      <c r="AZ27" s="116" t="s">
        <v>12</v>
      </c>
      <c r="BA27" s="570" t="s">
        <v>184</v>
      </c>
      <c r="BB27" s="570"/>
      <c r="BC27" s="570"/>
      <c r="BD27" s="570"/>
      <c r="BE27" s="570"/>
      <c r="BF27" s="570"/>
      <c r="BG27" s="571"/>
      <c r="BH27" s="11"/>
      <c r="BI27" s="16"/>
      <c r="BJ27" s="116" t="s">
        <v>12</v>
      </c>
      <c r="BK27" s="570" t="s">
        <v>185</v>
      </c>
      <c r="BL27" s="570"/>
      <c r="BM27" s="570"/>
      <c r="BN27" s="570"/>
      <c r="BO27" s="570"/>
      <c r="BP27" s="570"/>
      <c r="BQ27" s="571"/>
      <c r="BR27" s="11"/>
      <c r="BS27" s="16"/>
      <c r="BT27" s="116" t="s">
        <v>12</v>
      </c>
      <c r="BU27" s="570" t="s">
        <v>191</v>
      </c>
      <c r="BV27" s="570"/>
      <c r="BW27" s="570"/>
      <c r="BX27" s="570"/>
      <c r="BY27" s="570"/>
      <c r="BZ27" s="570"/>
      <c r="CA27" s="571"/>
      <c r="CB27" s="11"/>
      <c r="CC27" s="16"/>
      <c r="CD27" s="116" t="s">
        <v>12</v>
      </c>
      <c r="CE27" s="572" t="s">
        <v>278</v>
      </c>
      <c r="CF27" s="572"/>
      <c r="CG27" s="572"/>
      <c r="CH27" s="572"/>
      <c r="CI27" s="572"/>
      <c r="CJ27" s="572"/>
      <c r="CK27" s="571"/>
      <c r="CL27" s="11"/>
      <c r="CM27" s="16"/>
      <c r="CN27" s="116" t="s">
        <v>12</v>
      </c>
      <c r="CO27" s="570" t="s">
        <v>295</v>
      </c>
      <c r="CP27" s="570"/>
      <c r="CQ27" s="570"/>
      <c r="CR27" s="570"/>
      <c r="CS27" s="570"/>
      <c r="CT27" s="570"/>
      <c r="CU27" s="571"/>
      <c r="CV27" s="11"/>
      <c r="CW27" s="16"/>
      <c r="CX27" s="116" t="s">
        <v>12</v>
      </c>
      <c r="CY27" s="570" t="s">
        <v>295</v>
      </c>
      <c r="CZ27" s="570"/>
      <c r="DA27" s="570"/>
      <c r="DB27" s="570"/>
      <c r="DC27" s="570"/>
      <c r="DD27" s="570"/>
      <c r="DE27" s="571"/>
      <c r="DF27" s="11"/>
      <c r="DG27" s="16"/>
      <c r="DH27" s="116" t="s">
        <v>12</v>
      </c>
      <c r="DI27" s="570" t="s">
        <v>295</v>
      </c>
      <c r="DJ27" s="570"/>
      <c r="DK27" s="570"/>
      <c r="DL27" s="570"/>
      <c r="DM27" s="570"/>
      <c r="DN27" s="570"/>
      <c r="DO27" s="571"/>
      <c r="DP27" s="11"/>
      <c r="DQ27" s="16"/>
      <c r="DR27" s="124"/>
      <c r="EB27" s="124"/>
      <c r="EL27" s="124"/>
      <c r="EV27" s="124"/>
      <c r="FF27" s="124"/>
      <c r="FP27" s="124"/>
      <c r="FZ27" s="124"/>
      <c r="GJ27" s="124"/>
      <c r="GT27" s="124"/>
      <c r="HD27" s="124"/>
      <c r="HN27" s="124"/>
      <c r="HX27" s="124"/>
    </row>
    <row xmlns:x14ac="http://schemas.microsoft.com/office/spreadsheetml/2009/9/ac" r="28" s="2" customFormat="true" ht="15.75" customHeight="true" x14ac:dyDescent="0.25">
      <c r="A28" s="379" t="str">
        <f ca="true">IF(ISBLANK('Data Summary'!A30),"",'Data Summary'!A30)</f>
        <v/>
      </c>
      <c r="B28" s="116"/>
      <c r="C28" s="64" t="s">
        <v>120</v>
      </c>
      <c r="D28" s="101"/>
      <c r="E28" s="101"/>
      <c r="F28" s="101"/>
      <c r="G28" s="101"/>
      <c r="H28" s="101"/>
      <c r="I28" s="102"/>
      <c r="J28" s="11"/>
      <c r="K28" s="16"/>
      <c r="L28" s="116"/>
      <c r="M28" s="64" t="s">
        <v>120</v>
      </c>
      <c r="N28" s="101"/>
      <c r="O28" s="101"/>
      <c r="P28" s="101"/>
      <c r="Q28" s="101"/>
      <c r="R28" s="101"/>
      <c r="S28" s="139"/>
      <c r="T28" s="11"/>
      <c r="U28" s="16"/>
      <c r="V28" s="116"/>
      <c r="W28" s="64" t="s">
        <v>120</v>
      </c>
      <c r="X28" s="101"/>
      <c r="Y28" s="101"/>
      <c r="Z28" s="101"/>
      <c r="AA28" s="101"/>
      <c r="AB28" s="101"/>
      <c r="AC28" s="139"/>
      <c r="AD28" s="11"/>
      <c r="AE28" s="16"/>
      <c r="AF28" s="116"/>
      <c r="AG28" s="64" t="s">
        <v>120</v>
      </c>
      <c r="AH28" s="101"/>
      <c r="AI28" s="101"/>
      <c r="AJ28" s="101"/>
      <c r="AK28" s="101"/>
      <c r="AL28" s="101"/>
      <c r="AM28" s="139"/>
      <c r="AN28" s="11"/>
      <c r="AO28" s="16"/>
      <c r="AP28" s="116"/>
      <c r="AQ28" s="64" t="s">
        <v>120</v>
      </c>
      <c r="AR28" s="101"/>
      <c r="AS28" s="101"/>
      <c r="AT28" s="101"/>
      <c r="AU28" s="101"/>
      <c r="AV28" s="101"/>
      <c r="AW28" s="139"/>
      <c r="AX28" s="11"/>
      <c r="AY28" s="16"/>
      <c r="AZ28" s="116"/>
      <c r="BA28" s="64" t="s">
        <v>120</v>
      </c>
      <c r="BB28" s="101"/>
      <c r="BC28" s="101"/>
      <c r="BD28" s="101"/>
      <c r="BE28" s="101"/>
      <c r="BF28" s="101"/>
      <c r="BG28" s="139"/>
      <c r="BH28" s="11"/>
      <c r="BI28" s="16"/>
      <c r="BJ28" s="116"/>
      <c r="BK28" s="64" t="s">
        <v>120</v>
      </c>
      <c r="BL28" s="101"/>
      <c r="BM28" s="101"/>
      <c r="BN28" s="101"/>
      <c r="BO28" s="101"/>
      <c r="BP28" s="101"/>
      <c r="BQ28" s="139"/>
      <c r="BR28" s="11"/>
      <c r="BS28" s="16"/>
      <c r="BT28" s="116"/>
      <c r="BU28" s="64" t="s">
        <v>120</v>
      </c>
      <c r="BV28" s="101"/>
      <c r="BW28" s="101"/>
      <c r="BX28" s="101"/>
      <c r="BY28" s="101"/>
      <c r="BZ28" s="101"/>
      <c r="CA28" s="139"/>
      <c r="CB28" s="11"/>
      <c r="CC28" s="16"/>
      <c r="CD28" s="116"/>
      <c r="CE28" s="64" t="s">
        <v>120</v>
      </c>
      <c r="CF28" s="101"/>
      <c r="CG28" s="101"/>
      <c r="CH28" s="101"/>
      <c r="CI28" s="101"/>
      <c r="CJ28" s="101"/>
      <c r="CK28" s="139"/>
      <c r="CL28" s="11"/>
      <c r="CM28" s="16"/>
      <c r="CN28" s="116"/>
      <c r="CO28" s="64" t="s">
        <v>120</v>
      </c>
      <c r="CP28" s="101"/>
      <c r="CQ28" s="101"/>
      <c r="CR28" s="101"/>
      <c r="CS28" s="101"/>
      <c r="CT28" s="101"/>
      <c r="CU28" s="139"/>
      <c r="CV28" s="11"/>
      <c r="CW28" s="16"/>
      <c r="CX28" s="116"/>
      <c r="CY28" s="64" t="s">
        <v>120</v>
      </c>
      <c r="CZ28" s="101"/>
      <c r="DA28" s="101"/>
      <c r="DB28" s="101"/>
      <c r="DC28" s="101"/>
      <c r="DD28" s="101"/>
      <c r="DE28" s="139"/>
      <c r="DF28" s="11"/>
      <c r="DG28" s="16"/>
      <c r="DH28" s="116"/>
      <c r="DI28" s="64" t="s">
        <v>120</v>
      </c>
      <c r="DJ28" s="101"/>
      <c r="DK28" s="101"/>
      <c r="DL28" s="101"/>
      <c r="DM28" s="101"/>
      <c r="DN28" s="101"/>
      <c r="DO28" s="139"/>
      <c r="DP28" s="11"/>
      <c r="DQ28" s="16"/>
      <c r="DR28" s="124"/>
      <c r="EB28" s="124"/>
      <c r="EL28" s="124"/>
      <c r="EV28" s="124"/>
      <c r="FF28" s="124"/>
      <c r="FP28" s="124"/>
      <c r="FZ28" s="124"/>
      <c r="GJ28" s="124"/>
      <c r="GT28" s="124"/>
      <c r="HD28" s="124"/>
      <c r="HN28" s="124"/>
      <c r="HX28" s="124"/>
    </row>
    <row xmlns:x14ac="http://schemas.microsoft.com/office/spreadsheetml/2009/9/ac" r="29" s="2" customFormat="true" ht="15" customHeight="true" x14ac:dyDescent="0.25">
      <c r="A29" s="379" t="str">
        <f ca="true">IF(ISBLANK('Data Summary'!A31),"",'Data Summary'!A31)</f>
        <v/>
      </c>
      <c r="B29" s="116"/>
      <c r="C29" s="64" t="s">
        <v>102</v>
      </c>
      <c r="D29" s="52"/>
      <c r="E29" s="52"/>
      <c r="F29" s="52"/>
      <c r="G29" s="52"/>
      <c r="H29" s="52"/>
      <c r="I29" s="97"/>
      <c r="J29" s="11"/>
      <c r="K29" s="16"/>
      <c r="L29" s="116"/>
      <c r="M29" s="64" t="s">
        <v>102</v>
      </c>
      <c r="N29" s="52"/>
      <c r="O29" s="52"/>
      <c r="P29" s="52"/>
      <c r="Q29" s="52"/>
      <c r="R29" s="52"/>
      <c r="S29" s="97"/>
      <c r="T29" s="11"/>
      <c r="U29" s="16"/>
      <c r="V29" s="116"/>
      <c r="W29" s="64" t="s">
        <v>102</v>
      </c>
      <c r="X29" s="52"/>
      <c r="Y29" s="52"/>
      <c r="Z29" s="52"/>
      <c r="AA29" s="52"/>
      <c r="AB29" s="52"/>
      <c r="AC29" s="97"/>
      <c r="AD29" s="11"/>
      <c r="AE29" s="16"/>
      <c r="AF29" s="116"/>
      <c r="AG29" s="64" t="s">
        <v>102</v>
      </c>
      <c r="AH29" s="52"/>
      <c r="AI29" s="52"/>
      <c r="AJ29" s="52"/>
      <c r="AK29" s="52"/>
      <c r="AL29" s="52"/>
      <c r="AM29" s="97"/>
      <c r="AN29" s="11"/>
      <c r="AO29" s="16"/>
      <c r="AP29" s="116"/>
      <c r="AQ29" s="64" t="s">
        <v>102</v>
      </c>
      <c r="AR29" s="52"/>
      <c r="AS29" s="52"/>
      <c r="AT29" s="52"/>
      <c r="AU29" s="52"/>
      <c r="AV29" s="52"/>
      <c r="AW29" s="97"/>
      <c r="AX29" s="11"/>
      <c r="AY29" s="16"/>
      <c r="AZ29" s="116"/>
      <c r="BA29" s="64" t="s">
        <v>102</v>
      </c>
      <c r="BB29" s="52"/>
      <c r="BC29" s="52"/>
      <c r="BD29" s="52"/>
      <c r="BE29" s="52"/>
      <c r="BF29" s="52"/>
      <c r="BG29" s="97"/>
      <c r="BH29" s="11"/>
      <c r="BI29" s="16"/>
      <c r="BJ29" s="116"/>
      <c r="BK29" s="64" t="s">
        <v>102</v>
      </c>
      <c r="BL29" s="52"/>
      <c r="BM29" s="52"/>
      <c r="BN29" s="52"/>
      <c r="BO29" s="52"/>
      <c r="BP29" s="52"/>
      <c r="BQ29" s="97"/>
      <c r="BR29" s="11"/>
      <c r="BS29" s="16"/>
      <c r="BT29" s="116"/>
      <c r="BU29" s="64" t="s">
        <v>102</v>
      </c>
      <c r="BV29" s="52"/>
      <c r="BW29" s="52"/>
      <c r="BX29" s="52"/>
      <c r="BY29" s="52"/>
      <c r="BZ29" s="52"/>
      <c r="CA29" s="97"/>
      <c r="CB29" s="11"/>
      <c r="CC29" s="16"/>
      <c r="CD29" s="116"/>
      <c r="CE29" s="64" t="s">
        <v>102</v>
      </c>
      <c r="CF29" s="52"/>
      <c r="CG29" s="52"/>
      <c r="CH29" s="52"/>
      <c r="CI29" s="52"/>
      <c r="CJ29" s="52"/>
      <c r="CK29" s="97"/>
      <c r="CL29" s="11"/>
      <c r="CM29" s="16"/>
      <c r="CN29" s="116"/>
      <c r="CO29" s="64" t="s">
        <v>102</v>
      </c>
      <c r="CP29" s="52"/>
      <c r="CQ29" s="52"/>
      <c r="CR29" s="52"/>
      <c r="CS29" s="52"/>
      <c r="CT29" s="52"/>
      <c r="CU29" s="97"/>
      <c r="CV29" s="11"/>
      <c r="CW29" s="16"/>
      <c r="CX29" s="116"/>
      <c r="CY29" s="64" t="s">
        <v>102</v>
      </c>
      <c r="CZ29" s="52"/>
      <c r="DA29" s="52"/>
      <c r="DB29" s="52"/>
      <c r="DC29" s="52"/>
      <c r="DD29" s="52"/>
      <c r="DE29" s="97"/>
      <c r="DF29" s="11"/>
      <c r="DG29" s="16"/>
      <c r="DH29" s="116"/>
      <c r="DI29" s="64" t="s">
        <v>102</v>
      </c>
      <c r="DJ29" s="52"/>
      <c r="DK29" s="52"/>
      <c r="DL29" s="52"/>
      <c r="DM29" s="52"/>
      <c r="DN29" s="52"/>
      <c r="DO29" s="97"/>
      <c r="DP29" s="11"/>
      <c r="DQ29" s="16"/>
      <c r="DR29" s="124"/>
      <c r="EB29" s="124"/>
      <c r="EL29" s="124"/>
      <c r="EV29" s="124"/>
      <c r="FF29" s="124"/>
      <c r="FP29" s="124"/>
      <c r="FZ29" s="124"/>
      <c r="GJ29" s="124"/>
      <c r="GT29" s="124"/>
      <c r="HD29" s="124"/>
      <c r="HN29" s="124"/>
      <c r="HX29" s="124"/>
    </row>
    <row xmlns:x14ac="http://schemas.microsoft.com/office/spreadsheetml/2009/9/ac" r="30" s="2" customFormat="true" ht="15" customHeight="true" x14ac:dyDescent="0.25">
      <c r="A30" s="379" t="str">
        <f ca="true">IF(ISBLANK('Data Summary'!A32),"",'Data Summary'!A32)</f>
        <v/>
      </c>
      <c r="B30" s="116"/>
      <c r="C30" s="64" t="s">
        <v>127</v>
      </c>
      <c r="D30" s="52"/>
      <c r="E30" s="52"/>
      <c r="F30" s="52"/>
      <c r="G30" s="52"/>
      <c r="H30" s="52"/>
      <c r="I30" s="97"/>
      <c r="J30" s="11"/>
      <c r="K30" s="16"/>
      <c r="L30" s="116"/>
      <c r="M30" s="64" t="s">
        <v>127</v>
      </c>
      <c r="N30" s="52"/>
      <c r="O30" s="52"/>
      <c r="P30" s="52"/>
      <c r="Q30" s="52"/>
      <c r="R30" s="52"/>
      <c r="S30" s="97"/>
      <c r="T30" s="11"/>
      <c r="U30" s="16"/>
      <c r="V30" s="116"/>
      <c r="W30" s="64" t="s">
        <v>127</v>
      </c>
      <c r="X30" s="52"/>
      <c r="Y30" s="52"/>
      <c r="Z30" s="52"/>
      <c r="AA30" s="52"/>
      <c r="AB30" s="52"/>
      <c r="AC30" s="97"/>
      <c r="AD30" s="11"/>
      <c r="AE30" s="16"/>
      <c r="AF30" s="116"/>
      <c r="AG30" s="64" t="s">
        <v>127</v>
      </c>
      <c r="AH30" s="52"/>
      <c r="AI30" s="52"/>
      <c r="AJ30" s="52"/>
      <c r="AK30" s="52"/>
      <c r="AL30" s="52"/>
      <c r="AM30" s="97"/>
      <c r="AN30" s="11"/>
      <c r="AO30" s="16"/>
      <c r="AP30" s="116"/>
      <c r="AQ30" s="64" t="s">
        <v>127</v>
      </c>
      <c r="AR30" s="52"/>
      <c r="AS30" s="52"/>
      <c r="AT30" s="52"/>
      <c r="AU30" s="52"/>
      <c r="AV30" s="52"/>
      <c r="AW30" s="97"/>
      <c r="AX30" s="11"/>
      <c r="AY30" s="16"/>
      <c r="AZ30" s="116"/>
      <c r="BA30" s="64" t="s">
        <v>127</v>
      </c>
      <c r="BB30" s="52"/>
      <c r="BC30" s="52"/>
      <c r="BD30" s="52"/>
      <c r="BE30" s="52"/>
      <c r="BF30" s="52"/>
      <c r="BG30" s="97"/>
      <c r="BH30" s="11"/>
      <c r="BI30" s="16"/>
      <c r="BJ30" s="116"/>
      <c r="BK30" s="64" t="s">
        <v>127</v>
      </c>
      <c r="BL30" s="52"/>
      <c r="BM30" s="52"/>
      <c r="BN30" s="52"/>
      <c r="BO30" s="52"/>
      <c r="BP30" s="52"/>
      <c r="BQ30" s="97"/>
      <c r="BR30" s="11"/>
      <c r="BS30" s="16"/>
      <c r="BT30" s="116"/>
      <c r="BU30" s="64" t="s">
        <v>127</v>
      </c>
      <c r="BV30" s="52"/>
      <c r="BW30" s="52"/>
      <c r="BX30" s="52"/>
      <c r="BY30" s="52"/>
      <c r="BZ30" s="52"/>
      <c r="CA30" s="97"/>
      <c r="CB30" s="11"/>
      <c r="CC30" s="16"/>
      <c r="CD30" s="116"/>
      <c r="CE30" s="64" t="s">
        <v>127</v>
      </c>
      <c r="CF30" s="52"/>
      <c r="CG30" s="52"/>
      <c r="CH30" s="52"/>
      <c r="CI30" s="52"/>
      <c r="CJ30" s="52"/>
      <c r="CK30" s="97"/>
      <c r="CL30" s="11"/>
      <c r="CM30" s="16"/>
      <c r="CN30" s="116"/>
      <c r="CO30" s="64" t="s">
        <v>127</v>
      </c>
      <c r="CP30" s="52"/>
      <c r="CQ30" s="52"/>
      <c r="CR30" s="52"/>
      <c r="CS30" s="52"/>
      <c r="CT30" s="52"/>
      <c r="CU30" s="97"/>
      <c r="CV30" s="11"/>
      <c r="CW30" s="16"/>
      <c r="CX30" s="116"/>
      <c r="CY30" s="64" t="s">
        <v>127</v>
      </c>
      <c r="CZ30" s="52"/>
      <c r="DA30" s="52"/>
      <c r="DB30" s="52"/>
      <c r="DC30" s="52"/>
      <c r="DD30" s="52"/>
      <c r="DE30" s="97"/>
      <c r="DF30" s="11"/>
      <c r="DG30" s="16"/>
      <c r="DH30" s="116"/>
      <c r="DI30" s="64" t="s">
        <v>127</v>
      </c>
      <c r="DJ30" s="52"/>
      <c r="DK30" s="52"/>
      <c r="DL30" s="52"/>
      <c r="DM30" s="52"/>
      <c r="DN30" s="52"/>
      <c r="DO30" s="97"/>
      <c r="DP30" s="11"/>
      <c r="DQ30" s="16"/>
      <c r="DR30" s="124"/>
      <c r="EB30" s="124"/>
      <c r="EL30" s="124"/>
      <c r="EV30" s="124"/>
      <c r="FF30" s="124"/>
      <c r="FP30" s="124"/>
      <c r="FZ30" s="124"/>
      <c r="GJ30" s="124"/>
      <c r="GT30" s="124"/>
      <c r="HD30" s="124"/>
      <c r="HN30" s="124"/>
      <c r="HX30" s="124"/>
    </row>
    <row xmlns:x14ac="http://schemas.microsoft.com/office/spreadsheetml/2009/9/ac" r="31" ht="16.5" customHeight="true" x14ac:dyDescent="0.25">
      <c r="A31" s="379" t="str">
        <f ca="true">IF(ISBLANK('Data Summary'!A33),"",'Data Summary'!A33)</f>
        <v/>
      </c>
      <c r="B31" s="116"/>
      <c r="C31" s="64" t="s">
        <v>128</v>
      </c>
      <c r="D31" s="52"/>
      <c r="E31" s="52"/>
      <c r="F31" s="52"/>
      <c r="G31" s="52"/>
      <c r="H31" s="52"/>
      <c r="I31" s="97"/>
      <c r="J31" s="11"/>
      <c r="K31" s="16"/>
      <c r="L31" s="116"/>
      <c r="M31" s="64" t="s">
        <v>128</v>
      </c>
      <c r="N31" s="52"/>
      <c r="O31" s="52"/>
      <c r="P31" s="52"/>
      <c r="Q31" s="52"/>
      <c r="R31" s="52"/>
      <c r="S31" s="97"/>
      <c r="T31" s="11"/>
      <c r="U31" s="16"/>
      <c r="V31" s="116"/>
      <c r="W31" s="64" t="s">
        <v>128</v>
      </c>
      <c r="X31" s="52"/>
      <c r="Y31" s="52"/>
      <c r="Z31" s="52"/>
      <c r="AA31" s="52"/>
      <c r="AB31" s="52"/>
      <c r="AC31" s="97"/>
      <c r="AD31" s="11"/>
      <c r="AE31" s="16"/>
      <c r="AF31" s="116"/>
      <c r="AG31" s="64" t="s">
        <v>128</v>
      </c>
      <c r="AH31" s="52"/>
      <c r="AI31" s="52"/>
      <c r="AJ31" s="52"/>
      <c r="AK31" s="52"/>
      <c r="AL31" s="52"/>
      <c r="AM31" s="97"/>
      <c r="AN31" s="11"/>
      <c r="AO31" s="16"/>
      <c r="AP31" s="116"/>
      <c r="AQ31" s="64" t="s">
        <v>128</v>
      </c>
      <c r="AR31" s="52"/>
      <c r="AS31" s="52"/>
      <c r="AT31" s="52"/>
      <c r="AU31" s="52"/>
      <c r="AV31" s="52"/>
      <c r="AW31" s="97"/>
      <c r="AX31" s="11"/>
      <c r="AY31" s="16"/>
      <c r="AZ31" s="116"/>
      <c r="BA31" s="64" t="s">
        <v>128</v>
      </c>
      <c r="BB31" s="52"/>
      <c r="BC31" s="52"/>
      <c r="BD31" s="52"/>
      <c r="BE31" s="52"/>
      <c r="BF31" s="52"/>
      <c r="BG31" s="97"/>
      <c r="BH31" s="11"/>
      <c r="BI31" s="16"/>
      <c r="BJ31" s="116"/>
      <c r="BK31" s="64" t="s">
        <v>128</v>
      </c>
      <c r="BL31" s="52"/>
      <c r="BM31" s="52"/>
      <c r="BN31" s="52"/>
      <c r="BO31" s="52"/>
      <c r="BP31" s="52"/>
      <c r="BQ31" s="97"/>
      <c r="BR31" s="11"/>
      <c r="BS31" s="16"/>
      <c r="BT31" s="116"/>
      <c r="BU31" s="64" t="s">
        <v>128</v>
      </c>
      <c r="BV31" s="52"/>
      <c r="BW31" s="52"/>
      <c r="BX31" s="52"/>
      <c r="BY31" s="52"/>
      <c r="BZ31" s="52"/>
      <c r="CA31" s="97"/>
      <c r="CB31" s="11"/>
      <c r="CC31" s="16"/>
      <c r="CD31" s="116"/>
      <c r="CE31" s="64" t="s">
        <v>128</v>
      </c>
      <c r="CF31" s="52"/>
      <c r="CG31" s="52"/>
      <c r="CH31" s="52"/>
      <c r="CI31" s="52"/>
      <c r="CJ31" s="52"/>
      <c r="CK31" s="97"/>
      <c r="CL31" s="11"/>
      <c r="CM31" s="16"/>
      <c r="CN31" s="116"/>
      <c r="CO31" s="64" t="s">
        <v>128</v>
      </c>
      <c r="CP31" s="52"/>
      <c r="CQ31" s="52"/>
      <c r="CR31" s="52"/>
      <c r="CS31" s="52"/>
      <c r="CT31" s="52"/>
      <c r="CU31" s="97"/>
      <c r="CV31" s="11"/>
      <c r="CW31" s="16"/>
      <c r="CX31" s="116"/>
      <c r="CY31" s="64" t="s">
        <v>128</v>
      </c>
      <c r="CZ31" s="52"/>
      <c r="DA31" s="52"/>
      <c r="DB31" s="52"/>
      <c r="DC31" s="52"/>
      <c r="DD31" s="52"/>
      <c r="DE31" s="97"/>
      <c r="DF31" s="11"/>
      <c r="DG31" s="16"/>
      <c r="DH31" s="116"/>
      <c r="DI31" s="64" t="s">
        <v>128</v>
      </c>
      <c r="DJ31" s="52"/>
      <c r="DK31" s="52"/>
      <c r="DL31" s="52"/>
      <c r="DM31" s="52"/>
      <c r="DN31" s="52"/>
      <c r="DO31" s="97"/>
      <c r="DP31" s="11"/>
      <c r="DQ31" s="16"/>
    </row>
    <row xmlns:x14ac="http://schemas.microsoft.com/office/spreadsheetml/2009/9/ac" r="32" ht="16.5" customHeight="true" x14ac:dyDescent="0.25">
      <c r="A32" s="379" t="str">
        <f ca="true">IF(ISBLANK('Data Summary'!A34),"",'Data Summary'!A34)</f>
        <v/>
      </c>
      <c r="B32" s="116"/>
      <c r="C32" s="64" t="s">
        <v>103</v>
      </c>
      <c r="D32" s="52"/>
      <c r="E32" s="52"/>
      <c r="F32" s="52"/>
      <c r="G32" s="52"/>
      <c r="H32" s="52"/>
      <c r="I32" s="97"/>
      <c r="J32" s="11"/>
      <c r="K32" s="16"/>
      <c r="L32" s="116"/>
      <c r="M32" s="64" t="s">
        <v>103</v>
      </c>
      <c r="N32" s="52"/>
      <c r="O32" s="52"/>
      <c r="P32" s="52"/>
      <c r="Q32" s="52"/>
      <c r="R32" s="52"/>
      <c r="S32" s="97"/>
      <c r="T32" s="11"/>
      <c r="U32" s="16"/>
      <c r="V32" s="116"/>
      <c r="W32" s="64" t="s">
        <v>103</v>
      </c>
      <c r="X32" s="52"/>
      <c r="Y32" s="52"/>
      <c r="Z32" s="52"/>
      <c r="AA32" s="52"/>
      <c r="AB32" s="52"/>
      <c r="AC32" s="97"/>
      <c r="AD32" s="11"/>
      <c r="AE32" s="16"/>
      <c r="AF32" s="116"/>
      <c r="AG32" s="64" t="s">
        <v>103</v>
      </c>
      <c r="AH32" s="52"/>
      <c r="AI32" s="52"/>
      <c r="AJ32" s="52"/>
      <c r="AK32" s="52"/>
      <c r="AL32" s="52"/>
      <c r="AM32" s="97"/>
      <c r="AN32" s="11"/>
      <c r="AO32" s="16"/>
      <c r="AP32" s="116"/>
      <c r="AQ32" s="64" t="s">
        <v>103</v>
      </c>
      <c r="AR32" s="52"/>
      <c r="AS32" s="52"/>
      <c r="AT32" s="52"/>
      <c r="AU32" s="52"/>
      <c r="AV32" s="52"/>
      <c r="AW32" s="97"/>
      <c r="AX32" s="11"/>
      <c r="AY32" s="16"/>
      <c r="AZ32" s="116"/>
      <c r="BA32" s="64" t="s">
        <v>103</v>
      </c>
      <c r="BB32" s="52"/>
      <c r="BC32" s="52"/>
      <c r="BD32" s="52"/>
      <c r="BE32" s="52"/>
      <c r="BF32" s="52"/>
      <c r="BG32" s="97"/>
      <c r="BH32" s="11"/>
      <c r="BI32" s="16"/>
      <c r="BJ32" s="116"/>
      <c r="BK32" s="64" t="s">
        <v>103</v>
      </c>
      <c r="BL32" s="52"/>
      <c r="BM32" s="52"/>
      <c r="BN32" s="52"/>
      <c r="BO32" s="52"/>
      <c r="BP32" s="52"/>
      <c r="BQ32" s="97"/>
      <c r="BR32" s="11"/>
      <c r="BS32" s="16"/>
      <c r="BT32" s="116"/>
      <c r="BU32" s="64" t="s">
        <v>103</v>
      </c>
      <c r="BV32" s="52"/>
      <c r="BW32" s="52"/>
      <c r="BX32" s="52"/>
      <c r="BY32" s="52"/>
      <c r="BZ32" s="52"/>
      <c r="CA32" s="97"/>
      <c r="CB32" s="11"/>
      <c r="CC32" s="16"/>
      <c r="CD32" s="116"/>
      <c r="CE32" s="64" t="s">
        <v>103</v>
      </c>
      <c r="CF32" s="52" t="s">
        <v>182</v>
      </c>
      <c r="CG32" s="52"/>
      <c r="CH32" s="52"/>
      <c r="CI32" s="52"/>
      <c r="CJ32" s="52" t="s">
        <v>182</v>
      </c>
      <c r="CK32" s="97" t="s">
        <v>182</v>
      </c>
      <c r="CL32" s="11"/>
      <c r="CM32" s="16"/>
      <c r="CN32" s="116"/>
      <c r="CO32" s="64" t="s">
        <v>103</v>
      </c>
      <c r="CP32" s="52"/>
      <c r="CQ32" s="52"/>
      <c r="CR32" s="52"/>
      <c r="CS32" s="52"/>
      <c r="CT32" s="52"/>
      <c r="CU32" s="97"/>
      <c r="CV32" s="11"/>
      <c r="CW32" s="16"/>
      <c r="CX32" s="116"/>
      <c r="CY32" s="64" t="s">
        <v>103</v>
      </c>
      <c r="CZ32" s="52"/>
      <c r="DA32" s="52"/>
      <c r="DB32" s="52"/>
      <c r="DC32" s="52"/>
      <c r="DD32" s="52"/>
      <c r="DE32" s="97"/>
      <c r="DF32" s="11"/>
      <c r="DG32" s="16"/>
      <c r="DH32" s="116"/>
      <c r="DI32" s="64" t="s">
        <v>103</v>
      </c>
      <c r="DJ32" s="52"/>
      <c r="DK32" s="52"/>
      <c r="DL32" s="52"/>
      <c r="DM32" s="52"/>
      <c r="DN32" s="52"/>
      <c r="DO32" s="97"/>
      <c r="DP32" s="11"/>
      <c r="DQ32" s="16"/>
    </row>
    <row xmlns:x14ac="http://schemas.microsoft.com/office/spreadsheetml/2009/9/ac" r="33" ht="16.5" customHeight="true" x14ac:dyDescent="0.25">
      <c r="A33" s="379" t="str">
        <f ca="true">IF(ISBLANK('Data Summary'!A35),"",'Data Summary'!A35)</f>
        <v/>
      </c>
      <c r="B33" s="117"/>
      <c r="C33" s="12" t="s">
        <v>23</v>
      </c>
      <c r="D33" s="72"/>
      <c r="E33" s="72"/>
      <c r="F33" s="72"/>
      <c r="G33" s="72"/>
      <c r="H33" s="72">
        <f>H34</f>
        <v>91</v>
      </c>
      <c r="I33" s="73">
        <f>I34</f>
        <v>40</v>
      </c>
      <c r="J33" s="11"/>
      <c r="K33" s="16"/>
      <c r="L33" s="117"/>
      <c r="M33" s="12" t="s">
        <v>23</v>
      </c>
      <c r="N33" s="70"/>
      <c r="O33" s="70"/>
      <c r="P33" s="70"/>
      <c r="Q33" s="71"/>
      <c r="R33" s="72">
        <f>R34</f>
        <v>91</v>
      </c>
      <c r="S33" s="73">
        <f>S34</f>
        <v>40</v>
      </c>
      <c r="T33" s="11"/>
      <c r="U33" s="16"/>
      <c r="V33" s="117"/>
      <c r="W33" s="12" t="s">
        <v>23</v>
      </c>
      <c r="X33" s="70"/>
      <c r="Y33" s="70"/>
      <c r="Z33" s="70"/>
      <c r="AA33" s="71"/>
      <c r="AB33" s="72">
        <v>91</v>
      </c>
      <c r="AC33" s="73">
        <v>40</v>
      </c>
      <c r="AD33" s="11"/>
      <c r="AE33" s="16"/>
      <c r="AF33" s="117"/>
      <c r="AG33" s="12" t="s">
        <v>23</v>
      </c>
      <c r="AH33" s="70"/>
      <c r="AI33" s="70"/>
      <c r="AJ33" s="70"/>
      <c r="AK33" s="71"/>
      <c r="AL33" s="72">
        <v>90</v>
      </c>
      <c r="AM33" s="73">
        <f>9+24+8</f>
        <v>41</v>
      </c>
      <c r="AN33" s="11"/>
      <c r="AO33" s="16"/>
      <c r="AP33" s="117"/>
      <c r="AQ33" s="12" t="s">
        <v>23</v>
      </c>
      <c r="AR33" s="70"/>
      <c r="AS33" s="70"/>
      <c r="AT33" s="70"/>
      <c r="AU33" s="71"/>
      <c r="AV33" s="72">
        <v>91</v>
      </c>
      <c r="AW33" s="73">
        <v>40</v>
      </c>
      <c r="AX33" s="11"/>
      <c r="AY33" s="16"/>
      <c r="AZ33" s="117"/>
      <c r="BA33" s="12" t="s">
        <v>23</v>
      </c>
      <c r="BB33" s="70"/>
      <c r="BC33" s="70"/>
      <c r="BD33" s="70"/>
      <c r="BE33" s="71"/>
      <c r="BF33" s="72">
        <v>94</v>
      </c>
      <c r="BG33" s="73">
        <f>9+24+8</f>
        <v>41</v>
      </c>
      <c r="BH33" s="11"/>
      <c r="BI33" s="16"/>
      <c r="BJ33" s="117"/>
      <c r="BK33" s="12" t="s">
        <v>23</v>
      </c>
      <c r="BL33" s="70"/>
      <c r="BM33" s="10"/>
      <c r="BN33" s="10"/>
      <c r="BO33" s="71"/>
      <c r="BP33" s="72"/>
      <c r="BQ33" s="73"/>
      <c r="BR33" s="11"/>
      <c r="BS33" s="16"/>
      <c r="BT33" s="117"/>
      <c r="BU33" s="12" t="s">
        <v>23</v>
      </c>
      <c r="BV33" s="70"/>
      <c r="BW33" s="10"/>
      <c r="BX33" s="10"/>
      <c r="BY33" s="71"/>
      <c r="BZ33" s="72"/>
      <c r="CA33" s="73"/>
      <c r="CB33" s="11"/>
      <c r="CC33" s="16"/>
      <c r="CD33" s="117"/>
      <c r="CE33" s="12" t="s">
        <v>23</v>
      </c>
      <c r="CF33" s="70"/>
      <c r="CG33" s="10"/>
      <c r="CH33" s="10"/>
      <c r="CI33" s="71"/>
      <c r="CJ33" s="72"/>
      <c r="CK33" s="73"/>
      <c r="CL33" s="11"/>
      <c r="CM33" s="16"/>
      <c r="CN33" s="117"/>
      <c r="CO33" s="12" t="s">
        <v>23</v>
      </c>
      <c r="CP33" s="70"/>
      <c r="CQ33" s="10"/>
      <c r="CR33" s="10"/>
      <c r="CS33" s="71"/>
      <c r="CT33" s="72"/>
      <c r="CU33" s="73"/>
      <c r="CV33" s="11"/>
      <c r="CW33" s="16"/>
      <c r="CX33" s="117"/>
      <c r="CY33" s="12" t="s">
        <v>23</v>
      </c>
      <c r="CZ33" s="70"/>
      <c r="DA33" s="10"/>
      <c r="DB33" s="10"/>
      <c r="DC33" s="71"/>
      <c r="DD33" s="72"/>
      <c r="DE33" s="73"/>
      <c r="DF33" s="11"/>
      <c r="DG33" s="16"/>
      <c r="DH33" s="117"/>
      <c r="DI33" s="12" t="s">
        <v>23</v>
      </c>
      <c r="DJ33" s="70"/>
      <c r="DK33" s="10"/>
      <c r="DL33" s="10"/>
      <c r="DM33" s="71"/>
      <c r="DN33" s="72"/>
      <c r="DO33" s="73"/>
      <c r="DP33" s="11"/>
      <c r="DQ33" s="16"/>
    </row>
    <row xmlns:x14ac="http://schemas.microsoft.com/office/spreadsheetml/2009/9/ac" r="34" s="3" customFormat="true" ht="16.5" customHeight="true" thickBot="true" x14ac:dyDescent="0.3">
      <c r="A34" s="379" t="str">
        <f ca="true">IF(ISBLANK('Data Summary'!A36),"",'Data Summary'!A36)</f>
        <v/>
      </c>
      <c r="B34" s="118"/>
      <c r="C34" s="28" t="s">
        <v>20</v>
      </c>
      <c r="D34" s="75">
        <v>131</v>
      </c>
      <c r="E34" s="75">
        <v>11</v>
      </c>
      <c r="F34" s="75">
        <v>80</v>
      </c>
      <c r="G34" s="75"/>
      <c r="H34" s="75">
        <v>91</v>
      </c>
      <c r="I34" s="76">
        <v>40</v>
      </c>
      <c r="J34" s="25"/>
      <c r="K34" s="18"/>
      <c r="L34" s="118"/>
      <c r="M34" s="28" t="s">
        <v>20</v>
      </c>
      <c r="N34" s="75">
        <v>131</v>
      </c>
      <c r="O34" s="75">
        <v>11</v>
      </c>
      <c r="P34" s="75">
        <v>80</v>
      </c>
      <c r="Q34" s="75"/>
      <c r="R34" s="75">
        <v>91</v>
      </c>
      <c r="S34" s="76">
        <v>40</v>
      </c>
      <c r="T34" s="25"/>
      <c r="U34" s="18"/>
      <c r="V34" s="118"/>
      <c r="W34" s="28" t="s">
        <v>20</v>
      </c>
      <c r="X34" s="75">
        <v>131</v>
      </c>
      <c r="Y34" s="75">
        <v>80</v>
      </c>
      <c r="Z34" s="75">
        <v>11</v>
      </c>
      <c r="AA34" s="75"/>
      <c r="AB34" s="75">
        <v>91</v>
      </c>
      <c r="AC34" s="76">
        <v>40</v>
      </c>
      <c r="AD34" s="25"/>
      <c r="AE34" s="18"/>
      <c r="AF34" s="118"/>
      <c r="AG34" s="28" t="s">
        <v>20</v>
      </c>
      <c r="AH34" s="75">
        <v>131</v>
      </c>
      <c r="AI34" s="75"/>
      <c r="AJ34" s="75"/>
      <c r="AK34" s="75"/>
      <c r="AL34" s="75">
        <v>90</v>
      </c>
      <c r="AM34" s="76">
        <v>41</v>
      </c>
      <c r="AN34" s="25"/>
      <c r="AO34" s="18"/>
      <c r="AP34" s="118"/>
      <c r="AQ34" s="28" t="s">
        <v>20</v>
      </c>
      <c r="AR34" s="75">
        <v>131</v>
      </c>
      <c r="AS34" s="75">
        <v>7</v>
      </c>
      <c r="AT34" s="75">
        <v>73</v>
      </c>
      <c r="AU34" s="75"/>
      <c r="AV34" s="75">
        <v>91</v>
      </c>
      <c r="AW34" s="76">
        <v>40</v>
      </c>
      <c r="AX34" s="25"/>
      <c r="AY34" s="18"/>
      <c r="AZ34" s="118"/>
      <c r="BA34" s="28" t="s">
        <v>20</v>
      </c>
      <c r="BB34" s="75">
        <f>SUM(BF34:BG34)</f>
        <v>134</v>
      </c>
      <c r="BC34" s="75"/>
      <c r="BD34" s="75"/>
      <c r="BE34" s="75"/>
      <c r="BF34" s="75">
        <v>93</v>
      </c>
      <c r="BG34" s="76">
        <v>41</v>
      </c>
      <c r="BH34" s="25"/>
      <c r="BI34" s="18"/>
      <c r="BJ34" s="118"/>
      <c r="BK34" s="28" t="s">
        <v>20</v>
      </c>
      <c r="BL34" s="75">
        <f>SUM(BP34:BQ34)</f>
        <v>136</v>
      </c>
      <c r="BM34" s="75"/>
      <c r="BN34" s="75"/>
      <c r="BO34" s="75"/>
      <c r="BP34" s="75">
        <v>94</v>
      </c>
      <c r="BQ34" s="80">
        <v>42</v>
      </c>
      <c r="BR34" s="25"/>
      <c r="BS34" s="18"/>
      <c r="BT34" s="118"/>
      <c r="BU34" s="28" t="s">
        <v>20</v>
      </c>
      <c r="BV34" s="75"/>
      <c r="BW34" s="75"/>
      <c r="BX34" s="75"/>
      <c r="BY34" s="75"/>
      <c r="BZ34" s="75"/>
      <c r="CA34" s="80"/>
      <c r="CB34" s="25"/>
      <c r="CC34" s="18"/>
      <c r="CD34" s="118"/>
      <c r="CE34" s="28" t="s">
        <v>20</v>
      </c>
      <c r="CF34" s="75"/>
      <c r="CG34" s="75"/>
      <c r="CH34" s="75"/>
      <c r="CI34" s="75"/>
      <c r="CJ34" s="75"/>
      <c r="CK34" s="80"/>
      <c r="CL34" s="25"/>
      <c r="CM34" s="18"/>
      <c r="CN34" s="118"/>
      <c r="CO34" s="28" t="s">
        <v>20</v>
      </c>
      <c r="CP34" s="75">
        <v>122</v>
      </c>
      <c r="CQ34" s="75" t="s">
        <v>289</v>
      </c>
      <c r="CR34" s="75" t="s">
        <v>289</v>
      </c>
      <c r="CS34" s="75" t="s">
        <v>289</v>
      </c>
      <c r="CT34" s="75">
        <v>81</v>
      </c>
      <c r="CU34" s="76">
        <v>41</v>
      </c>
      <c r="CV34" s="11"/>
      <c r="CW34" s="11"/>
      <c r="CX34" s="118"/>
      <c r="CY34" s="74" t="s">
        <v>20</v>
      </c>
      <c r="CZ34" s="75">
        <v>107</v>
      </c>
      <c r="DA34" s="75" t="s">
        <v>289</v>
      </c>
      <c r="DB34" s="75" t="s">
        <v>289</v>
      </c>
      <c r="DC34" s="75" t="s">
        <v>289</v>
      </c>
      <c r="DD34" s="75">
        <v>72</v>
      </c>
      <c r="DE34" s="76">
        <v>35</v>
      </c>
      <c r="DF34" s="11"/>
      <c r="DG34" s="11"/>
      <c r="DH34" s="118"/>
      <c r="DI34" s="74" t="s">
        <v>20</v>
      </c>
      <c r="DJ34" s="75">
        <v>138</v>
      </c>
      <c r="DK34" s="75" t="s">
        <v>289</v>
      </c>
      <c r="DL34" s="75" t="s">
        <v>289</v>
      </c>
      <c r="DM34" s="75" t="s">
        <v>289</v>
      </c>
      <c r="DN34" s="75">
        <v>95</v>
      </c>
      <c r="DO34" s="76">
        <v>43</v>
      </c>
      <c r="DP34" s="25"/>
      <c r="DQ34" s="18"/>
      <c r="DR34" s="119"/>
      <c r="EB34" s="119"/>
      <c r="EL34" s="119"/>
      <c r="EV34" s="119"/>
      <c r="FF34" s="119"/>
      <c r="FP34" s="119"/>
      <c r="FZ34" s="119"/>
      <c r="GJ34" s="119"/>
      <c r="GT34" s="119"/>
      <c r="HD34" s="119"/>
      <c r="HN34" s="119"/>
      <c r="HX34" s="119"/>
    </row>
    <row xmlns:x14ac="http://schemas.microsoft.com/office/spreadsheetml/2009/9/ac" r="35" s="3" customFormat="true" x14ac:dyDescent="0.25">
      <c r="A35" s="379" t="str">
        <f ca="true">IF(ISBLANK('Data Summary'!A37),"",'Data Summary'!A37)</f>
        <v/>
      </c>
      <c r="B35" s="119"/>
      <c r="L35" s="119"/>
      <c r="V35" s="119"/>
      <c r="AF35" s="119"/>
      <c r="AP35" s="119"/>
      <c r="AZ35" s="119"/>
      <c r="BA35" s="119"/>
      <c r="BJ35" s="119"/>
      <c r="BT35" s="119"/>
      <c r="CD35" s="119"/>
      <c r="CN35" s="119"/>
      <c r="CX35" s="119"/>
      <c r="DH35" s="119"/>
      <c r="DR35" s="119"/>
      <c r="EB35" s="119"/>
      <c r="EL35" s="119"/>
      <c r="EV35" s="119"/>
      <c r="FF35" s="119"/>
      <c r="FP35" s="119"/>
      <c r="FZ35" s="119"/>
      <c r="GJ35" s="119"/>
      <c r="GT35" s="119"/>
      <c r="HD35" s="119"/>
      <c r="HN35" s="119"/>
      <c r="HX35" s="119"/>
    </row>
    <row xmlns:x14ac="http://schemas.microsoft.com/office/spreadsheetml/2009/9/ac" r="36" s="3" customFormat="true" x14ac:dyDescent="0.25">
      <c r="A36" s="379" t="str">
        <f ca="true">IF(ISBLANK('Data Summary'!A38),"",'Data Summary'!A38)</f>
        <v/>
      </c>
      <c r="B36" s="119"/>
      <c r="L36" s="119"/>
      <c r="V36" s="119"/>
      <c r="AF36" s="119"/>
      <c r="AP36" s="119"/>
      <c r="AZ36" s="119"/>
      <c r="BA36" s="119"/>
      <c r="BJ36" s="119"/>
      <c r="BT36" s="119"/>
      <c r="CD36" s="119"/>
      <c r="CN36" s="119"/>
      <c r="CX36" s="119"/>
      <c r="DH36" s="119"/>
      <c r="DR36" s="119"/>
      <c r="EB36" s="119"/>
      <c r="EL36" s="119"/>
      <c r="EV36" s="119"/>
      <c r="FF36" s="119"/>
      <c r="FP36" s="119"/>
      <c r="FZ36" s="119"/>
      <c r="GJ36" s="119"/>
      <c r="GT36" s="119"/>
      <c r="HD36" s="119"/>
      <c r="HN36" s="119"/>
      <c r="HX36" s="119"/>
    </row>
    <row xmlns:x14ac="http://schemas.microsoft.com/office/spreadsheetml/2009/9/ac" r="37" s="3" customFormat="true" x14ac:dyDescent="0.25">
      <c r="A37" s="379" t="str">
        <f ca="true">IF(ISBLANK('Data Summary'!A39),"",'Data Summary'!A39)</f>
        <v/>
      </c>
      <c r="B37" s="119"/>
      <c r="L37" s="119"/>
      <c r="V37" s="119"/>
      <c r="AF37" s="119"/>
      <c r="AP37" s="119"/>
      <c r="AZ37" s="119"/>
      <c r="BA37" s="119"/>
      <c r="BJ37" s="119"/>
      <c r="BT37" s="119"/>
      <c r="CD37" s="119"/>
      <c r="CN37" s="119"/>
      <c r="CX37" s="119"/>
      <c r="DH37" s="119"/>
      <c r="DR37" s="119"/>
      <c r="EB37" s="119"/>
      <c r="EL37" s="119"/>
      <c r="EV37" s="119"/>
      <c r="FF37" s="119"/>
      <c r="FP37" s="119"/>
      <c r="FZ37" s="119"/>
      <c r="GJ37" s="119"/>
      <c r="GT37" s="119"/>
      <c r="HD37" s="119"/>
      <c r="HN37" s="119"/>
      <c r="HX37" s="119"/>
    </row>
    <row xmlns:x14ac="http://schemas.microsoft.com/office/spreadsheetml/2009/9/ac" r="38" s="3" customFormat="true" x14ac:dyDescent="0.25">
      <c r="A38" s="379" t="str">
        <f ca="true">IF(ISBLANK('Data Summary'!A40),"",'Data Summary'!A40)</f>
        <v/>
      </c>
      <c r="B38" s="119"/>
      <c r="L38" s="119"/>
      <c r="V38" s="119"/>
      <c r="AF38" s="119"/>
      <c r="AP38" s="119"/>
      <c r="AZ38" s="119"/>
      <c r="BA38" s="119"/>
      <c r="BJ38" s="119"/>
      <c r="BT38" s="119"/>
      <c r="CD38" s="119"/>
      <c r="CN38" s="119"/>
      <c r="CX38" s="119"/>
      <c r="DH38" s="119"/>
      <c r="DR38" s="119"/>
      <c r="EB38" s="119"/>
      <c r="EL38" s="119"/>
      <c r="EV38" s="119"/>
      <c r="FF38" s="119"/>
      <c r="FP38" s="119"/>
      <c r="FZ38" s="119"/>
      <c r="GJ38" s="119"/>
      <c r="GT38" s="119"/>
      <c r="HD38" s="119"/>
      <c r="HN38" s="119"/>
      <c r="HX38" s="119"/>
    </row>
    <row xmlns:x14ac="http://schemas.microsoft.com/office/spreadsheetml/2009/9/ac" r="39" s="3" customFormat="true" x14ac:dyDescent="0.25">
      <c r="A39" s="379" t="str">
        <f ca="true">IF(ISBLANK('Data Summary'!A41),"",'Data Summary'!A41)</f>
        <v/>
      </c>
      <c r="B39" s="119"/>
      <c r="L39" s="119"/>
      <c r="V39" s="119"/>
      <c r="AF39" s="119"/>
      <c r="AP39" s="119"/>
      <c r="AZ39" s="119"/>
      <c r="BA39" s="119"/>
      <c r="BJ39" s="119"/>
      <c r="BT39" s="119"/>
      <c r="CD39" s="119"/>
      <c r="CN39" s="119"/>
      <c r="CX39" s="119"/>
      <c r="DH39" s="119"/>
      <c r="DR39" s="119"/>
      <c r="EB39" s="119"/>
      <c r="EL39" s="119"/>
      <c r="EV39" s="119"/>
      <c r="FF39" s="119"/>
      <c r="FP39" s="119"/>
      <c r="FZ39" s="119"/>
      <c r="GJ39" s="119"/>
      <c r="GT39" s="119"/>
      <c r="HD39" s="119"/>
      <c r="HN39" s="119"/>
      <c r="HX39" s="119"/>
    </row>
    <row xmlns:x14ac="http://schemas.microsoft.com/office/spreadsheetml/2009/9/ac" r="40" s="3" customFormat="true" x14ac:dyDescent="0.25">
      <c r="A40" s="379" t="str">
        <f ca="true">IF(ISBLANK('Data Summary'!A42),"",'Data Summary'!A42)</f>
        <v/>
      </c>
      <c r="B40" s="119"/>
      <c r="L40" s="119"/>
      <c r="V40" s="119"/>
      <c r="AF40" s="119"/>
      <c r="AP40" s="119"/>
      <c r="AZ40" s="119"/>
      <c r="BA40" s="119"/>
      <c r="BJ40" s="119"/>
      <c r="BT40" s="119"/>
      <c r="CD40" s="119"/>
      <c r="CN40" s="119"/>
      <c r="CX40" s="119"/>
      <c r="DH40" s="119"/>
      <c r="DR40" s="119"/>
      <c r="EB40" s="119"/>
      <c r="EL40" s="119"/>
      <c r="EV40" s="119"/>
      <c r="FF40" s="119"/>
      <c r="FP40" s="119"/>
      <c r="FZ40" s="119"/>
      <c r="GJ40" s="119"/>
      <c r="GT40" s="119"/>
      <c r="HD40" s="119"/>
      <c r="HN40" s="119"/>
      <c r="HX40" s="119"/>
    </row>
    <row xmlns:x14ac="http://schemas.microsoft.com/office/spreadsheetml/2009/9/ac" r="41" s="3" customFormat="true" x14ac:dyDescent="0.25">
      <c r="A41" s="379" t="str">
        <f ca="true">IF(ISBLANK('Data Summary'!A43),"",'Data Summary'!A43)</f>
        <v/>
      </c>
      <c r="B41" s="119"/>
      <c r="L41" s="119"/>
      <c r="V41" s="119"/>
      <c r="AF41" s="119"/>
      <c r="AP41" s="119"/>
      <c r="AZ41" s="119"/>
      <c r="BA41" s="119"/>
      <c r="BJ41" s="119"/>
      <c r="BT41" s="119"/>
      <c r="CD41" s="119"/>
      <c r="CN41" s="119"/>
      <c r="CX41" s="119"/>
      <c r="DH41" s="119"/>
      <c r="DR41" s="119"/>
      <c r="EB41" s="119"/>
      <c r="EL41" s="119"/>
      <c r="EV41" s="119"/>
      <c r="FF41" s="119"/>
      <c r="FP41" s="119"/>
      <c r="FZ41" s="119"/>
      <c r="GJ41" s="119"/>
      <c r="GT41" s="119"/>
      <c r="HD41" s="119"/>
      <c r="HN41" s="119"/>
      <c r="HX41" s="119"/>
    </row>
    <row xmlns:x14ac="http://schemas.microsoft.com/office/spreadsheetml/2009/9/ac" r="42" s="3" customFormat="true" x14ac:dyDescent="0.25">
      <c r="A42" s="379" t="str">
        <f ca="true">IF(ISBLANK('Data Summary'!A44),"",'Data Summary'!A44)</f>
        <v/>
      </c>
      <c r="B42" s="119"/>
      <c r="L42" s="119"/>
      <c r="V42" s="119"/>
      <c r="AF42" s="119"/>
      <c r="AP42" s="119"/>
      <c r="AZ42" s="119"/>
      <c r="BA42" s="119"/>
      <c r="BJ42" s="119"/>
      <c r="BT42" s="119"/>
      <c r="CD42" s="119"/>
      <c r="CN42" s="119"/>
      <c r="CX42" s="119"/>
      <c r="DH42" s="119"/>
      <c r="DR42" s="119"/>
      <c r="EB42" s="119"/>
      <c r="EL42" s="119"/>
      <c r="EV42" s="119"/>
      <c r="FF42" s="119"/>
      <c r="FP42" s="119"/>
      <c r="FZ42" s="119"/>
      <c r="GJ42" s="119"/>
      <c r="GT42" s="119"/>
      <c r="HD42" s="119"/>
      <c r="HN42" s="119"/>
      <c r="HX42" s="119"/>
    </row>
    <row xmlns:x14ac="http://schemas.microsoft.com/office/spreadsheetml/2009/9/ac" r="43" s="3" customFormat="true" x14ac:dyDescent="0.25">
      <c r="A43" s="379" t="str">
        <f ca="true">IF(ISBLANK('Data Summary'!A45),"",'Data Summary'!A45)</f>
        <v/>
      </c>
      <c r="B43" s="119"/>
      <c r="L43" s="119"/>
      <c r="V43" s="119"/>
      <c r="AF43" s="119"/>
      <c r="AP43" s="119"/>
      <c r="AZ43" s="119"/>
      <c r="BA43" s="119"/>
      <c r="BJ43" s="119"/>
      <c r="BT43" s="119"/>
      <c r="CD43" s="119"/>
      <c r="CN43" s="119"/>
      <c r="CX43" s="119"/>
      <c r="DH43" s="119"/>
      <c r="DR43" s="119"/>
      <c r="EB43" s="119"/>
      <c r="EL43" s="119"/>
      <c r="EV43" s="119"/>
      <c r="FF43" s="119"/>
      <c r="FP43" s="119"/>
      <c r="FZ43" s="119"/>
      <c r="GJ43" s="119"/>
      <c r="GT43" s="119"/>
      <c r="HD43" s="119"/>
      <c r="HN43" s="119"/>
      <c r="HX43" s="119"/>
    </row>
    <row xmlns:x14ac="http://schemas.microsoft.com/office/spreadsheetml/2009/9/ac" r="44" s="3" customFormat="true" x14ac:dyDescent="0.25">
      <c r="A44" s="379" t="str">
        <f ca="true">IF(ISBLANK('Data Summary'!A46),"",'Data Summary'!A46)</f>
        <v/>
      </c>
      <c r="B44" s="119"/>
      <c r="L44" s="119"/>
      <c r="V44" s="119"/>
      <c r="AF44" s="119"/>
      <c r="AP44" s="119"/>
      <c r="AZ44" s="119"/>
      <c r="BA44" s="119"/>
      <c r="BJ44" s="119"/>
      <c r="BT44" s="119"/>
      <c r="CD44" s="119"/>
      <c r="CN44" s="119"/>
      <c r="CX44" s="119"/>
      <c r="DH44" s="119"/>
      <c r="DR44" s="119"/>
      <c r="EB44" s="119"/>
      <c r="EL44" s="119"/>
      <c r="EV44" s="119"/>
      <c r="FF44" s="119"/>
      <c r="FP44" s="119"/>
      <c r="FZ44" s="119"/>
      <c r="GJ44" s="119"/>
      <c r="GT44" s="119"/>
      <c r="HD44" s="119"/>
      <c r="HN44" s="119"/>
      <c r="HX44" s="119"/>
    </row>
    <row xmlns:x14ac="http://schemas.microsoft.com/office/spreadsheetml/2009/9/ac" r="45" s="3" customFormat="true" x14ac:dyDescent="0.25">
      <c r="A45" s="379" t="str">
        <f ca="true">IF(ISBLANK('Data Summary'!A47),"",'Data Summary'!A47)</f>
        <v/>
      </c>
      <c r="B45" s="119"/>
      <c r="L45" s="119"/>
      <c r="V45" s="119"/>
      <c r="AF45" s="119"/>
      <c r="AP45" s="119"/>
      <c r="AZ45" s="119"/>
      <c r="BA45" s="119"/>
      <c r="BJ45" s="119"/>
      <c r="BT45" s="119"/>
      <c r="CD45" s="119"/>
      <c r="CN45" s="119"/>
      <c r="CX45" s="119"/>
      <c r="DH45" s="119"/>
      <c r="DR45" s="119"/>
      <c r="EB45" s="119"/>
      <c r="EL45" s="119"/>
      <c r="EV45" s="119"/>
      <c r="FF45" s="119"/>
      <c r="FP45" s="119"/>
      <c r="FZ45" s="119"/>
      <c r="GJ45" s="119"/>
      <c r="GT45" s="119"/>
      <c r="HD45" s="119"/>
      <c r="HN45" s="119"/>
      <c r="HX45" s="119"/>
    </row>
    <row xmlns:x14ac="http://schemas.microsoft.com/office/spreadsheetml/2009/9/ac" r="46" s="3" customFormat="true" x14ac:dyDescent="0.25">
      <c r="A46" s="379" t="str">
        <f ca="true">IF(ISBLANK('Data Summary'!A48),"",'Data Summary'!A48)</f>
        <v/>
      </c>
      <c r="B46" s="119"/>
      <c r="L46" s="119"/>
      <c r="V46" s="119"/>
      <c r="AF46" s="119"/>
      <c r="AP46" s="119"/>
      <c r="AZ46" s="119"/>
      <c r="BA46" s="119"/>
      <c r="BJ46" s="119"/>
      <c r="BT46" s="119"/>
      <c r="CD46" s="119"/>
      <c r="CN46" s="119"/>
      <c r="CX46" s="119"/>
      <c r="DH46" s="119"/>
      <c r="DR46" s="119"/>
      <c r="EB46" s="119"/>
      <c r="EL46" s="119"/>
      <c r="EV46" s="119"/>
      <c r="FF46" s="119"/>
      <c r="FP46" s="119"/>
      <c r="FZ46" s="119"/>
      <c r="GJ46" s="119"/>
      <c r="GT46" s="119"/>
      <c r="HD46" s="119"/>
      <c r="HN46" s="119"/>
      <c r="HX46" s="119"/>
    </row>
    <row xmlns:x14ac="http://schemas.microsoft.com/office/spreadsheetml/2009/9/ac" r="47" s="3" customFormat="true" x14ac:dyDescent="0.25">
      <c r="A47" s="379" t="str">
        <f ca="true">IF(ISBLANK('Data Summary'!A49),"",'Data Summary'!A49)</f>
        <v/>
      </c>
      <c r="B47" s="119"/>
      <c r="L47" s="119"/>
      <c r="V47" s="119"/>
      <c r="AF47" s="119"/>
      <c r="AP47" s="119"/>
      <c r="AZ47" s="119"/>
      <c r="BA47" s="119"/>
      <c r="BJ47" s="119"/>
      <c r="BT47" s="119"/>
      <c r="CD47" s="119"/>
      <c r="CN47" s="119"/>
      <c r="CX47" s="119"/>
      <c r="DH47" s="119"/>
      <c r="DR47" s="119"/>
      <c r="EB47" s="119"/>
      <c r="EL47" s="119"/>
      <c r="EV47" s="119"/>
      <c r="FF47" s="119"/>
      <c r="FP47" s="119"/>
      <c r="FZ47" s="119"/>
      <c r="GJ47" s="119"/>
      <c r="GT47" s="119"/>
      <c r="HD47" s="119"/>
      <c r="HN47" s="119"/>
      <c r="HX47" s="119"/>
    </row>
    <row xmlns:x14ac="http://schemas.microsoft.com/office/spreadsheetml/2009/9/ac" r="48" s="3" customFormat="true" x14ac:dyDescent="0.25">
      <c r="A48" s="379" t="str">
        <f ca="true">IF(ISBLANK('Data Summary'!A50),"",'Data Summary'!A50)</f>
        <v/>
      </c>
      <c r="B48" s="119"/>
      <c r="L48" s="119"/>
      <c r="V48" s="119"/>
      <c r="AF48" s="119"/>
      <c r="AP48" s="119"/>
      <c r="AZ48" s="119"/>
      <c r="BA48" s="119"/>
      <c r="BJ48" s="119"/>
      <c r="BT48" s="119"/>
      <c r="CD48" s="119"/>
      <c r="CN48" s="119"/>
      <c r="CX48" s="119"/>
      <c r="DH48" s="119"/>
      <c r="DR48" s="119"/>
      <c r="EB48" s="119"/>
      <c r="EL48" s="119"/>
      <c r="EV48" s="119"/>
      <c r="FF48" s="119"/>
      <c r="FP48" s="119"/>
      <c r="FZ48" s="119"/>
      <c r="GJ48" s="119"/>
      <c r="GT48" s="119"/>
      <c r="HD48" s="119"/>
      <c r="HN48" s="119"/>
      <c r="HX48" s="119"/>
    </row>
    <row xmlns:x14ac="http://schemas.microsoft.com/office/spreadsheetml/2009/9/ac" r="49" s="3" customFormat="true" x14ac:dyDescent="0.25">
      <c r="A49" s="379" t="str">
        <f ca="true">IF(ISBLANK('Data Summary'!A51),"",'Data Summary'!A51)</f>
        <v/>
      </c>
      <c r="B49" s="119"/>
      <c r="L49" s="119"/>
      <c r="V49" s="119"/>
      <c r="AF49" s="119"/>
      <c r="AP49" s="119"/>
      <c r="AZ49" s="119"/>
      <c r="BA49" s="119"/>
      <c r="BJ49" s="119"/>
      <c r="BT49" s="119"/>
      <c r="CD49" s="119"/>
      <c r="CN49" s="119"/>
      <c r="CX49" s="119"/>
      <c r="DH49" s="119"/>
      <c r="DR49" s="119"/>
      <c r="EB49" s="119"/>
      <c r="EL49" s="119"/>
      <c r="EV49" s="119"/>
      <c r="FF49" s="119"/>
      <c r="FP49" s="119"/>
      <c r="FZ49" s="119"/>
      <c r="GJ49" s="119"/>
      <c r="GT49" s="119"/>
      <c r="HD49" s="119"/>
      <c r="HN49" s="119"/>
      <c r="HX49" s="119"/>
    </row>
    <row xmlns:x14ac="http://schemas.microsoft.com/office/spreadsheetml/2009/9/ac" r="50" s="3" customFormat="true" x14ac:dyDescent="0.25">
      <c r="A50" s="379" t="str">
        <f ca="true">IF(ISBLANK('Data Summary'!A52),"",'Data Summary'!A52)</f>
        <v/>
      </c>
      <c r="B50" s="119"/>
      <c r="L50" s="119"/>
      <c r="V50" s="119"/>
      <c r="AF50" s="119"/>
      <c r="AP50" s="119"/>
      <c r="AZ50" s="119"/>
      <c r="BA50" s="119"/>
      <c r="BJ50" s="119"/>
      <c r="BT50" s="119"/>
      <c r="CD50" s="119"/>
      <c r="CN50" s="119"/>
      <c r="CX50" s="119"/>
      <c r="DH50" s="119"/>
      <c r="DR50" s="119"/>
      <c r="EB50" s="119"/>
      <c r="EL50" s="119"/>
      <c r="EV50" s="119"/>
      <c r="FF50" s="119"/>
      <c r="FP50" s="119"/>
      <c r="FZ50" s="119"/>
      <c r="GJ50" s="119"/>
      <c r="GT50" s="119"/>
      <c r="HD50" s="119"/>
      <c r="HN50" s="119"/>
      <c r="HX50" s="119"/>
    </row>
    <row xmlns:x14ac="http://schemas.microsoft.com/office/spreadsheetml/2009/9/ac" r="51" s="3" customFormat="true" x14ac:dyDescent="0.25">
      <c r="A51" s="379" t="str">
        <f ca="true">IF(ISBLANK('Data Summary'!A53),"",'Data Summary'!A53)</f>
        <v/>
      </c>
      <c r="B51" s="119"/>
      <c r="L51" s="119"/>
      <c r="V51" s="119"/>
      <c r="AF51" s="119"/>
      <c r="AP51" s="119"/>
      <c r="AZ51" s="119"/>
      <c r="BA51" s="119"/>
      <c r="BJ51" s="119"/>
      <c r="BT51" s="119"/>
      <c r="CD51" s="119"/>
      <c r="CN51" s="119"/>
      <c r="CX51" s="119"/>
      <c r="DH51" s="119"/>
      <c r="DR51" s="119"/>
      <c r="EB51" s="119"/>
      <c r="EL51" s="119"/>
      <c r="EV51" s="119"/>
      <c r="FF51" s="119"/>
      <c r="FP51" s="119"/>
      <c r="FZ51" s="119"/>
      <c r="GJ51" s="119"/>
      <c r="GT51" s="119"/>
      <c r="HD51" s="119"/>
      <c r="HN51" s="119"/>
      <c r="HX51" s="119"/>
    </row>
    <row xmlns:x14ac="http://schemas.microsoft.com/office/spreadsheetml/2009/9/ac" r="52" s="3" customFormat="true" x14ac:dyDescent="0.25">
      <c r="A52" s="379" t="str">
        <f ca="true">IF(ISBLANK('Data Summary'!A54),"",'Data Summary'!A54)</f>
        <v/>
      </c>
      <c r="B52" s="119"/>
      <c r="L52" s="119"/>
      <c r="V52" s="119"/>
      <c r="AF52" s="119"/>
      <c r="AP52" s="119"/>
      <c r="AZ52" s="119"/>
      <c r="BA52" s="119"/>
      <c r="BJ52" s="119"/>
      <c r="BT52" s="119"/>
      <c r="CD52" s="119"/>
      <c r="CN52" s="119"/>
      <c r="CX52" s="119"/>
      <c r="DH52" s="119"/>
      <c r="DR52" s="119"/>
      <c r="EB52" s="119"/>
      <c r="EL52" s="119"/>
      <c r="EV52" s="119"/>
      <c r="FF52" s="119"/>
      <c r="FP52" s="119"/>
      <c r="FZ52" s="119"/>
      <c r="GJ52" s="119"/>
      <c r="GT52" s="119"/>
      <c r="HD52" s="119"/>
      <c r="HN52" s="119"/>
      <c r="HX52" s="119"/>
    </row>
    <row xmlns:x14ac="http://schemas.microsoft.com/office/spreadsheetml/2009/9/ac" r="53" s="3" customFormat="true" x14ac:dyDescent="0.25">
      <c r="A53" s="379" t="str">
        <f ca="true">IF(ISBLANK('Data Summary'!A55),"",'Data Summary'!A55)</f>
        <v/>
      </c>
      <c r="B53" s="119"/>
      <c r="L53" s="119"/>
      <c r="V53" s="119"/>
      <c r="AF53" s="119"/>
      <c r="AP53" s="119"/>
      <c r="AZ53" s="119"/>
      <c r="BA53" s="119"/>
      <c r="BJ53" s="119"/>
      <c r="BT53" s="119"/>
      <c r="CD53" s="119"/>
      <c r="CN53" s="119"/>
      <c r="CX53" s="119"/>
      <c r="DH53" s="119"/>
      <c r="DR53" s="119"/>
      <c r="EB53" s="119"/>
      <c r="EL53" s="119"/>
      <c r="EV53" s="119"/>
      <c r="FF53" s="119"/>
      <c r="FP53" s="119"/>
      <c r="FZ53" s="119"/>
      <c r="GJ53" s="119"/>
      <c r="GT53" s="119"/>
      <c r="HD53" s="119"/>
      <c r="HN53" s="119"/>
      <c r="HX53" s="119"/>
    </row>
    <row xmlns:x14ac="http://schemas.microsoft.com/office/spreadsheetml/2009/9/ac" r="54" s="3" customFormat="true" x14ac:dyDescent="0.25">
      <c r="A54" s="379" t="str">
        <f ca="true">IF(ISBLANK('Data Summary'!A56),"",'Data Summary'!A56)</f>
        <v/>
      </c>
      <c r="B54" s="119"/>
      <c r="L54" s="119"/>
      <c r="V54" s="119"/>
      <c r="AF54" s="119"/>
      <c r="AP54" s="119"/>
      <c r="AZ54" s="119"/>
      <c r="BA54" s="119"/>
      <c r="BJ54" s="119"/>
      <c r="BT54" s="119"/>
      <c r="CD54" s="119"/>
      <c r="CN54" s="119"/>
      <c r="CX54" s="119"/>
      <c r="DH54" s="119"/>
      <c r="DR54" s="119"/>
      <c r="EB54" s="119"/>
      <c r="EL54" s="119"/>
      <c r="EV54" s="119"/>
      <c r="FF54" s="119"/>
      <c r="FP54" s="119"/>
      <c r="FZ54" s="119"/>
      <c r="GJ54" s="119"/>
      <c r="GT54" s="119"/>
      <c r="HD54" s="119"/>
      <c r="HN54" s="119"/>
      <c r="HX54" s="119"/>
    </row>
    <row xmlns:x14ac="http://schemas.microsoft.com/office/spreadsheetml/2009/9/ac" r="55" s="3" customFormat="true" x14ac:dyDescent="0.25">
      <c r="A55" s="379" t="str">
        <f ca="true">IF(ISBLANK('Data Summary'!A57),"",'Data Summary'!A57)</f>
        <v/>
      </c>
      <c r="B55" s="119"/>
      <c r="L55" s="119"/>
      <c r="V55" s="119"/>
      <c r="AF55" s="119"/>
      <c r="AP55" s="119"/>
      <c r="AZ55" s="119"/>
      <c r="BA55" s="119"/>
      <c r="BJ55" s="119"/>
      <c r="BT55" s="119"/>
      <c r="CD55" s="119"/>
      <c r="CN55" s="119"/>
      <c r="CX55" s="119"/>
      <c r="DH55" s="119"/>
      <c r="DR55" s="119"/>
      <c r="EB55" s="119"/>
      <c r="EL55" s="119"/>
      <c r="EV55" s="119"/>
      <c r="FF55" s="119"/>
      <c r="FP55" s="119"/>
      <c r="FZ55" s="119"/>
      <c r="GJ55" s="119"/>
      <c r="GT55" s="119"/>
      <c r="HD55" s="119"/>
      <c r="HN55" s="119"/>
      <c r="HX55" s="119"/>
    </row>
    <row xmlns:x14ac="http://schemas.microsoft.com/office/spreadsheetml/2009/9/ac" r="56" s="3" customFormat="true" x14ac:dyDescent="0.25">
      <c r="A56" s="379" t="str">
        <f ca="true">IF(ISBLANK('Data Summary'!A58),"",'Data Summary'!A58)</f>
        <v/>
      </c>
      <c r="B56" s="119"/>
      <c r="L56" s="119"/>
      <c r="V56" s="119"/>
      <c r="AF56" s="119"/>
      <c r="AP56" s="119"/>
      <c r="AZ56" s="119"/>
      <c r="BA56" s="119"/>
      <c r="BJ56" s="119"/>
      <c r="BT56" s="119"/>
      <c r="CD56" s="119"/>
      <c r="CN56" s="119"/>
      <c r="CX56" s="119"/>
      <c r="DH56" s="119"/>
      <c r="DR56" s="119"/>
      <c r="EB56" s="119"/>
      <c r="EL56" s="119"/>
      <c r="EV56" s="119"/>
      <c r="FF56" s="119"/>
      <c r="FP56" s="119"/>
      <c r="FZ56" s="119"/>
      <c r="GJ56" s="119"/>
      <c r="GT56" s="119"/>
      <c r="HD56" s="119"/>
      <c r="HN56" s="119"/>
      <c r="HX56" s="119"/>
    </row>
    <row xmlns:x14ac="http://schemas.microsoft.com/office/spreadsheetml/2009/9/ac" r="57" s="3" customFormat="true" x14ac:dyDescent="0.25">
      <c r="A57" s="379" t="str">
        <f ca="true">IF(ISBLANK('Data Summary'!A59),"",'Data Summary'!A59)</f>
        <v/>
      </c>
      <c r="B57" s="119"/>
      <c r="L57" s="119"/>
      <c r="V57" s="119"/>
      <c r="AF57" s="119"/>
      <c r="AP57" s="119"/>
      <c r="AZ57" s="119"/>
      <c r="BA57" s="119"/>
      <c r="BJ57" s="119"/>
      <c r="BT57" s="119"/>
      <c r="CD57" s="119"/>
      <c r="CN57" s="119"/>
      <c r="CX57" s="119"/>
      <c r="DH57" s="119"/>
      <c r="DR57" s="119"/>
      <c r="EB57" s="119"/>
      <c r="EL57" s="119"/>
      <c r="EV57" s="119"/>
      <c r="FF57" s="119"/>
      <c r="FP57" s="119"/>
      <c r="FZ57" s="119"/>
      <c r="GJ57" s="119"/>
      <c r="GT57" s="119"/>
      <c r="HD57" s="119"/>
      <c r="HN57" s="119"/>
      <c r="HX57" s="119"/>
    </row>
    <row xmlns:x14ac="http://schemas.microsoft.com/office/spreadsheetml/2009/9/ac" r="58" s="3" customFormat="true" x14ac:dyDescent="0.25">
      <c r="A58" s="379" t="str">
        <f ca="true">IF(ISBLANK('Data Summary'!A60),"",'Data Summary'!A60)</f>
        <v/>
      </c>
      <c r="B58" s="119"/>
      <c r="L58" s="119"/>
      <c r="V58" s="119"/>
      <c r="AF58" s="119"/>
      <c r="AP58" s="119"/>
      <c r="AZ58" s="119"/>
      <c r="BA58" s="119"/>
      <c r="BJ58" s="119"/>
      <c r="BT58" s="119"/>
      <c r="CD58" s="119"/>
      <c r="CN58" s="119"/>
      <c r="CX58" s="119"/>
      <c r="DH58" s="119"/>
      <c r="DR58" s="119"/>
      <c r="EB58" s="119"/>
      <c r="EL58" s="119"/>
      <c r="EV58" s="119"/>
      <c r="FF58" s="119"/>
      <c r="FP58" s="119"/>
      <c r="FZ58" s="119"/>
      <c r="GJ58" s="119"/>
      <c r="GT58" s="119"/>
      <c r="HD58" s="119"/>
      <c r="HN58" s="119"/>
      <c r="HX58" s="119"/>
    </row>
    <row xmlns:x14ac="http://schemas.microsoft.com/office/spreadsheetml/2009/9/ac" r="59" s="3" customFormat="true" x14ac:dyDescent="0.25">
      <c r="A59" s="379" t="str">
        <f ca="true">IF(ISBLANK('Data Summary'!A61),"",'Data Summary'!A61)</f>
        <v/>
      </c>
      <c r="B59" s="119"/>
      <c r="L59" s="119"/>
      <c r="V59" s="119"/>
      <c r="AF59" s="119"/>
      <c r="AP59" s="119"/>
      <c r="AZ59" s="119"/>
      <c r="BA59" s="119"/>
      <c r="BJ59" s="119"/>
      <c r="BT59" s="119"/>
      <c r="CD59" s="119"/>
      <c r="CN59" s="119"/>
      <c r="CX59" s="119"/>
      <c r="DH59" s="119"/>
      <c r="DR59" s="119"/>
      <c r="EB59" s="119"/>
      <c r="EL59" s="119"/>
      <c r="EV59" s="119"/>
      <c r="FF59" s="119"/>
      <c r="FP59" s="119"/>
      <c r="FZ59" s="119"/>
      <c r="GJ59" s="119"/>
      <c r="GT59" s="119"/>
      <c r="HD59" s="119"/>
      <c r="HN59" s="119"/>
      <c r="HX59" s="119"/>
    </row>
    <row xmlns:x14ac="http://schemas.microsoft.com/office/spreadsheetml/2009/9/ac" r="60" s="3" customFormat="true" x14ac:dyDescent="0.25">
      <c r="A60" s="379" t="str">
        <f ca="true">IF(ISBLANK('Data Summary'!A62),"",'Data Summary'!A62)</f>
        <v/>
      </c>
      <c r="B60" s="119"/>
      <c r="L60" s="119"/>
      <c r="V60" s="119"/>
      <c r="AF60" s="119"/>
      <c r="AP60" s="119"/>
      <c r="AZ60" s="119"/>
      <c r="BA60" s="119"/>
      <c r="BJ60" s="119"/>
      <c r="BT60" s="119"/>
      <c r="CD60" s="119"/>
      <c r="CN60" s="119"/>
      <c r="CX60" s="119"/>
      <c r="DH60" s="119"/>
      <c r="DR60" s="119"/>
      <c r="EB60" s="119"/>
      <c r="EL60" s="119"/>
      <c r="EV60" s="119"/>
      <c r="FF60" s="119"/>
      <c r="FP60" s="119"/>
      <c r="FZ60" s="119"/>
      <c r="GJ60" s="119"/>
      <c r="GT60" s="119"/>
      <c r="HD60" s="119"/>
      <c r="HN60" s="119"/>
      <c r="HX60" s="119"/>
    </row>
    <row xmlns:x14ac="http://schemas.microsoft.com/office/spreadsheetml/2009/9/ac" r="61" s="3" customFormat="true" x14ac:dyDescent="0.25">
      <c r="A61" s="379" t="str">
        <f ca="true">IF(ISBLANK('Data Summary'!A63),"",'Data Summary'!A63)</f>
        <v/>
      </c>
      <c r="B61" s="119"/>
      <c r="L61" s="119"/>
      <c r="V61" s="119"/>
      <c r="AF61" s="119"/>
      <c r="AP61" s="119"/>
      <c r="AZ61" s="119"/>
      <c r="BA61" s="119"/>
      <c r="BJ61" s="119"/>
      <c r="BT61" s="119"/>
      <c r="CD61" s="119"/>
      <c r="CN61" s="119"/>
      <c r="CX61" s="119"/>
      <c r="DH61" s="119"/>
      <c r="DR61" s="119"/>
      <c r="EB61" s="119"/>
      <c r="EL61" s="119"/>
      <c r="EV61" s="119"/>
      <c r="FF61" s="119"/>
      <c r="FP61" s="119"/>
      <c r="FZ61" s="119"/>
      <c r="GJ61" s="119"/>
      <c r="GT61" s="119"/>
      <c r="HD61" s="119"/>
      <c r="HN61" s="119"/>
      <c r="HX61" s="119"/>
    </row>
    <row xmlns:x14ac="http://schemas.microsoft.com/office/spreadsheetml/2009/9/ac" r="62" s="3" customFormat="true" x14ac:dyDescent="0.25">
      <c r="A62" s="379" t="str">
        <f ca="true">IF(ISBLANK('Data Summary'!A64),"",'Data Summary'!A64)</f>
        <v/>
      </c>
      <c r="B62" s="119"/>
      <c r="L62" s="119"/>
      <c r="V62" s="119"/>
      <c r="AF62" s="119"/>
      <c r="AP62" s="119"/>
      <c r="AZ62" s="119"/>
      <c r="BA62" s="119"/>
      <c r="BJ62" s="119"/>
      <c r="BT62" s="119"/>
      <c r="CD62" s="119"/>
      <c r="CN62" s="119"/>
      <c r="CX62" s="119"/>
      <c r="DH62" s="119"/>
      <c r="DR62" s="119"/>
      <c r="EB62" s="119"/>
      <c r="EL62" s="119"/>
      <c r="EV62" s="119"/>
      <c r="FF62" s="119"/>
      <c r="FP62" s="119"/>
      <c r="FZ62" s="119"/>
      <c r="GJ62" s="119"/>
      <c r="GT62" s="119"/>
      <c r="HD62" s="119"/>
      <c r="HN62" s="119"/>
      <c r="HX62" s="119"/>
    </row>
    <row xmlns:x14ac="http://schemas.microsoft.com/office/spreadsheetml/2009/9/ac" r="63" s="3" customFormat="true" x14ac:dyDescent="0.25">
      <c r="A63" s="379" t="str">
        <f ca="true">IF(ISBLANK('Data Summary'!A65),"",'Data Summary'!A65)</f>
        <v/>
      </c>
      <c r="B63" s="119"/>
      <c r="L63" s="119"/>
      <c r="V63" s="119"/>
      <c r="AF63" s="119"/>
      <c r="AP63" s="119"/>
      <c r="AZ63" s="119"/>
      <c r="BA63" s="119"/>
      <c r="BJ63" s="119"/>
      <c r="BT63" s="119"/>
      <c r="CD63" s="119"/>
      <c r="CN63" s="119"/>
      <c r="CX63" s="119"/>
      <c r="DH63" s="119"/>
      <c r="DR63" s="119"/>
      <c r="EB63" s="119"/>
      <c r="EL63" s="119"/>
      <c r="EV63" s="119"/>
      <c r="FF63" s="119"/>
      <c r="FP63" s="119"/>
      <c r="FZ63" s="119"/>
      <c r="GJ63" s="119"/>
      <c r="GT63" s="119"/>
      <c r="HD63" s="119"/>
      <c r="HN63" s="119"/>
      <c r="HX63" s="119"/>
    </row>
    <row xmlns:x14ac="http://schemas.microsoft.com/office/spreadsheetml/2009/9/ac" r="64" s="3" customFormat="true" x14ac:dyDescent="0.25">
      <c r="A64" s="379" t="str">
        <f ca="true">IF(ISBLANK('Data Summary'!A66),"",'Data Summary'!A66)</f>
        <v/>
      </c>
      <c r="B64" s="119"/>
      <c r="L64" s="119"/>
      <c r="V64" s="119"/>
      <c r="AF64" s="119"/>
      <c r="AP64" s="119"/>
      <c r="AZ64" s="119"/>
      <c r="BA64" s="119"/>
      <c r="BJ64" s="119"/>
      <c r="BT64" s="119"/>
      <c r="CD64" s="119"/>
      <c r="CN64" s="119"/>
      <c r="CX64" s="119"/>
      <c r="DH64" s="119"/>
      <c r="DR64" s="119"/>
      <c r="EB64" s="119"/>
      <c r="EL64" s="119"/>
      <c r="EV64" s="119"/>
      <c r="FF64" s="119"/>
      <c r="FP64" s="119"/>
      <c r="FZ64" s="119"/>
      <c r="GJ64" s="119"/>
      <c r="GT64" s="119"/>
      <c r="HD64" s="119"/>
      <c r="HN64" s="119"/>
      <c r="HX64" s="119"/>
    </row>
    <row xmlns:x14ac="http://schemas.microsoft.com/office/spreadsheetml/2009/9/ac" r="65" s="3" customFormat="true" x14ac:dyDescent="0.25">
      <c r="A65" s="379" t="str">
        <f ca="true">IF(ISBLANK('Data Summary'!A67),"",'Data Summary'!A67)</f>
        <v/>
      </c>
      <c r="B65" s="119"/>
      <c r="L65" s="119"/>
      <c r="V65" s="119"/>
      <c r="AF65" s="119"/>
      <c r="AP65" s="119"/>
      <c r="AZ65" s="119"/>
      <c r="BA65" s="119"/>
      <c r="BJ65" s="119"/>
      <c r="BT65" s="119"/>
      <c r="CD65" s="119"/>
      <c r="CN65" s="119"/>
      <c r="CX65" s="119"/>
      <c r="DH65" s="119"/>
      <c r="DR65" s="119"/>
      <c r="EB65" s="119"/>
      <c r="EL65" s="119"/>
      <c r="EV65" s="119"/>
      <c r="FF65" s="119"/>
      <c r="FP65" s="119"/>
      <c r="FZ65" s="119"/>
      <c r="GJ65" s="119"/>
      <c r="GT65" s="119"/>
      <c r="HD65" s="119"/>
      <c r="HN65" s="119"/>
      <c r="HX65" s="119"/>
    </row>
    <row xmlns:x14ac="http://schemas.microsoft.com/office/spreadsheetml/2009/9/ac" r="66" s="3" customFormat="true" x14ac:dyDescent="0.25">
      <c r="A66" s="379" t="str">
        <f ca="true">IF(ISBLANK('Data Summary'!A68),"",'Data Summary'!A68)</f>
        <v/>
      </c>
      <c r="B66" s="119"/>
      <c r="L66" s="119"/>
      <c r="V66" s="119"/>
      <c r="AF66" s="119"/>
      <c r="AP66" s="119"/>
      <c r="AZ66" s="119"/>
      <c r="BA66" s="119"/>
      <c r="BJ66" s="119"/>
      <c r="BT66" s="119"/>
      <c r="CD66" s="119"/>
      <c r="CN66" s="119"/>
      <c r="CX66" s="119"/>
      <c r="DH66" s="119"/>
      <c r="DR66" s="119"/>
      <c r="EB66" s="119"/>
      <c r="EL66" s="119"/>
      <c r="EV66" s="119"/>
      <c r="FF66" s="119"/>
      <c r="FP66" s="119"/>
      <c r="FZ66" s="119"/>
      <c r="GJ66" s="119"/>
      <c r="GT66" s="119"/>
      <c r="HD66" s="119"/>
      <c r="HN66" s="119"/>
      <c r="HX66" s="119"/>
    </row>
    <row xmlns:x14ac="http://schemas.microsoft.com/office/spreadsheetml/2009/9/ac" r="67" s="3" customFormat="true" x14ac:dyDescent="0.25">
      <c r="A67" s="379" t="str">
        <f ca="true">IF(ISBLANK('Data Summary'!A69),"",'Data Summary'!A69)</f>
        <v/>
      </c>
      <c r="B67" s="119"/>
      <c r="L67" s="119"/>
      <c r="V67" s="119"/>
      <c r="AF67" s="119"/>
      <c r="AP67" s="119"/>
      <c r="AZ67" s="119"/>
      <c r="BA67" s="119"/>
      <c r="BJ67" s="119"/>
      <c r="BT67" s="119"/>
      <c r="CD67" s="119"/>
      <c r="CN67" s="119"/>
      <c r="CX67" s="119"/>
      <c r="DH67" s="119"/>
      <c r="DR67" s="119"/>
      <c r="EB67" s="119"/>
      <c r="EL67" s="119"/>
      <c r="EV67" s="119"/>
      <c r="FF67" s="119"/>
      <c r="FP67" s="119"/>
      <c r="FZ67" s="119"/>
      <c r="GJ67" s="119"/>
      <c r="GT67" s="119"/>
      <c r="HD67" s="119"/>
      <c r="HN67" s="119"/>
      <c r="HX67" s="119"/>
    </row>
    <row xmlns:x14ac="http://schemas.microsoft.com/office/spreadsheetml/2009/9/ac" r="68" s="3" customFormat="true" x14ac:dyDescent="0.25">
      <c r="A68" s="379" t="str">
        <f ca="true">IF(ISBLANK('Data Summary'!A70),"",'Data Summary'!A70)</f>
        <v/>
      </c>
      <c r="B68" s="119"/>
      <c r="L68" s="119"/>
      <c r="V68" s="119"/>
      <c r="AF68" s="119"/>
      <c r="AP68" s="119"/>
      <c r="AZ68" s="119"/>
      <c r="BA68" s="119"/>
      <c r="BJ68" s="119"/>
      <c r="BT68" s="119"/>
      <c r="CD68" s="119"/>
      <c r="CN68" s="119"/>
      <c r="CX68" s="119"/>
      <c r="DH68" s="119"/>
      <c r="DR68" s="119"/>
      <c r="EB68" s="119"/>
      <c r="EL68" s="119"/>
      <c r="EV68" s="119"/>
      <c r="FF68" s="119"/>
      <c r="FP68" s="119"/>
      <c r="FZ68" s="119"/>
      <c r="GJ68" s="119"/>
      <c r="GT68" s="119"/>
      <c r="HD68" s="119"/>
      <c r="HN68" s="119"/>
      <c r="HX68" s="119"/>
    </row>
    <row xmlns:x14ac="http://schemas.microsoft.com/office/spreadsheetml/2009/9/ac" r="69" s="3" customFormat="true" x14ac:dyDescent="0.25">
      <c r="A69" s="379" t="str">
        <f ca="true">IF(ISBLANK('Data Summary'!A71),"",'Data Summary'!A71)</f>
        <v/>
      </c>
      <c r="B69" s="119"/>
      <c r="L69" s="119"/>
      <c r="V69" s="119"/>
      <c r="AF69" s="119"/>
      <c r="AP69" s="119"/>
      <c r="AZ69" s="119"/>
      <c r="BA69" s="119"/>
      <c r="BJ69" s="119"/>
      <c r="BT69" s="119"/>
      <c r="CD69" s="119"/>
      <c r="CN69" s="119"/>
      <c r="CX69" s="119"/>
      <c r="DH69" s="119"/>
      <c r="DR69" s="119"/>
      <c r="EB69" s="119"/>
      <c r="EL69" s="119"/>
      <c r="EV69" s="119"/>
      <c r="FF69" s="119"/>
      <c r="FP69" s="119"/>
      <c r="FZ69" s="119"/>
      <c r="GJ69" s="119"/>
      <c r="GT69" s="119"/>
      <c r="HD69" s="119"/>
      <c r="HN69" s="119"/>
      <c r="HX69" s="119"/>
    </row>
    <row xmlns:x14ac="http://schemas.microsoft.com/office/spreadsheetml/2009/9/ac" r="70" s="3" customFormat="true" x14ac:dyDescent="0.25">
      <c r="A70" s="379" t="str">
        <f ca="true">IF(ISBLANK('Data Summary'!A72),"",'Data Summary'!A72)</f>
        <v/>
      </c>
      <c r="B70" s="119"/>
      <c r="L70" s="119"/>
      <c r="V70" s="119"/>
      <c r="AF70" s="119"/>
      <c r="AP70" s="119"/>
      <c r="AZ70" s="119"/>
      <c r="BA70" s="119"/>
      <c r="BJ70" s="119"/>
      <c r="BT70" s="119"/>
      <c r="CD70" s="119"/>
      <c r="CN70" s="119"/>
      <c r="CX70" s="119"/>
      <c r="DH70" s="119"/>
      <c r="DR70" s="119"/>
      <c r="EB70" s="119"/>
      <c r="EL70" s="119"/>
      <c r="EV70" s="119"/>
      <c r="FF70" s="119"/>
      <c r="FP70" s="119"/>
      <c r="FZ70" s="119"/>
      <c r="GJ70" s="119"/>
      <c r="GT70" s="119"/>
      <c r="HD70" s="119"/>
      <c r="HN70" s="119"/>
      <c r="HX70" s="119"/>
    </row>
    <row xmlns:x14ac="http://schemas.microsoft.com/office/spreadsheetml/2009/9/ac" r="71" s="3" customFormat="true" x14ac:dyDescent="0.25">
      <c r="A71" s="379" t="str">
        <f ca="true">IF(ISBLANK('Data Summary'!A73),"",'Data Summary'!A73)</f>
        <v/>
      </c>
      <c r="B71" s="119"/>
      <c r="L71" s="119"/>
      <c r="V71" s="119"/>
      <c r="AF71" s="119"/>
      <c r="AP71" s="119"/>
      <c r="AZ71" s="119"/>
      <c r="BA71" s="119"/>
      <c r="BJ71" s="119"/>
      <c r="BT71" s="119"/>
      <c r="CD71" s="119"/>
      <c r="CN71" s="119"/>
      <c r="CX71" s="119"/>
      <c r="DH71" s="119"/>
      <c r="DR71" s="119"/>
      <c r="EB71" s="119"/>
      <c r="EL71" s="119"/>
      <c r="EV71" s="119"/>
      <c r="FF71" s="119"/>
      <c r="FP71" s="119"/>
      <c r="FZ71" s="119"/>
      <c r="GJ71" s="119"/>
      <c r="GT71" s="119"/>
      <c r="HD71" s="119"/>
      <c r="HN71" s="119"/>
      <c r="HX71" s="119"/>
    </row>
    <row xmlns:x14ac="http://schemas.microsoft.com/office/spreadsheetml/2009/9/ac" r="72" s="3" customFormat="true" x14ac:dyDescent="0.25">
      <c r="A72" s="379" t="str">
        <f ca="true">IF(ISBLANK('Data Summary'!A74),"",'Data Summary'!A74)</f>
        <v/>
      </c>
      <c r="B72" s="119"/>
      <c r="L72" s="119"/>
      <c r="V72" s="119"/>
      <c r="AF72" s="119"/>
      <c r="AP72" s="119"/>
      <c r="AZ72" s="119"/>
      <c r="BA72" s="119"/>
      <c r="BJ72" s="119"/>
      <c r="BT72" s="119"/>
      <c r="CD72" s="119"/>
      <c r="CN72" s="119"/>
      <c r="CX72" s="119"/>
      <c r="DH72" s="119"/>
      <c r="DR72" s="119"/>
      <c r="EB72" s="119"/>
      <c r="EL72" s="119"/>
      <c r="EV72" s="119"/>
      <c r="FF72" s="119"/>
      <c r="FP72" s="119"/>
      <c r="FZ72" s="119"/>
      <c r="GJ72" s="119"/>
      <c r="GT72" s="119"/>
      <c r="HD72" s="119"/>
      <c r="HN72" s="119"/>
      <c r="HX72" s="119"/>
    </row>
    <row xmlns:x14ac="http://schemas.microsoft.com/office/spreadsheetml/2009/9/ac" r="73" s="3" customFormat="true" x14ac:dyDescent="0.25">
      <c r="A73" s="379" t="str">
        <f ca="true">IF(ISBLANK('Data Summary'!A75),"",'Data Summary'!A75)</f>
        <v/>
      </c>
      <c r="B73" s="119"/>
      <c r="L73" s="119"/>
      <c r="V73" s="119"/>
      <c r="AF73" s="119"/>
      <c r="AP73" s="119"/>
      <c r="AZ73" s="119"/>
      <c r="BA73" s="119"/>
      <c r="BJ73" s="119"/>
      <c r="BT73" s="119"/>
      <c r="CD73" s="119"/>
      <c r="CN73" s="119"/>
      <c r="CX73" s="119"/>
      <c r="DH73" s="119"/>
      <c r="DR73" s="119"/>
      <c r="EB73" s="119"/>
      <c r="EL73" s="119"/>
      <c r="EV73" s="119"/>
      <c r="FF73" s="119"/>
      <c r="FP73" s="119"/>
      <c r="FZ73" s="119"/>
      <c r="GJ73" s="119"/>
      <c r="GT73" s="119"/>
      <c r="HD73" s="119"/>
      <c r="HN73" s="119"/>
      <c r="HX73" s="119"/>
    </row>
    <row xmlns:x14ac="http://schemas.microsoft.com/office/spreadsheetml/2009/9/ac" r="74" s="3" customFormat="true" x14ac:dyDescent="0.25">
      <c r="A74" s="379" t="str">
        <f ca="true">IF(ISBLANK('Data Summary'!A76),"",'Data Summary'!A76)</f>
        <v/>
      </c>
      <c r="B74" s="119"/>
      <c r="L74" s="119"/>
      <c r="V74" s="119"/>
      <c r="AF74" s="119"/>
      <c r="AP74" s="119"/>
      <c r="AZ74" s="119"/>
      <c r="BA74" s="119"/>
      <c r="BJ74" s="119"/>
      <c r="BT74" s="119"/>
      <c r="CD74" s="119"/>
      <c r="CN74" s="119"/>
      <c r="CX74" s="119"/>
      <c r="DH74" s="119"/>
      <c r="DR74" s="119"/>
      <c r="EB74" s="119"/>
      <c r="EL74" s="119"/>
      <c r="EV74" s="119"/>
      <c r="FF74" s="119"/>
      <c r="FP74" s="119"/>
      <c r="FZ74" s="119"/>
      <c r="GJ74" s="119"/>
      <c r="GT74" s="119"/>
      <c r="HD74" s="119"/>
      <c r="HN74" s="119"/>
      <c r="HX74" s="119"/>
    </row>
    <row xmlns:x14ac="http://schemas.microsoft.com/office/spreadsheetml/2009/9/ac" r="75" s="3" customFormat="true" x14ac:dyDescent="0.25">
      <c r="A75" s="379" t="str">
        <f ca="true">IF(ISBLANK('Data Summary'!A77),"",'Data Summary'!A77)</f>
        <v/>
      </c>
      <c r="B75" s="119"/>
      <c r="L75" s="119"/>
      <c r="V75" s="119"/>
      <c r="AF75" s="119"/>
      <c r="AP75" s="119"/>
      <c r="AZ75" s="119"/>
      <c r="BA75" s="119"/>
      <c r="BJ75" s="119"/>
      <c r="BT75" s="119"/>
      <c r="CD75" s="119"/>
      <c r="CN75" s="119"/>
      <c r="CX75" s="119"/>
      <c r="DH75" s="119"/>
      <c r="DR75" s="119"/>
      <c r="EB75" s="119"/>
      <c r="EL75" s="119"/>
      <c r="EV75" s="119"/>
      <c r="FF75" s="119"/>
      <c r="FP75" s="119"/>
      <c r="FZ75" s="119"/>
      <c r="GJ75" s="119"/>
      <c r="GT75" s="119"/>
      <c r="HD75" s="119"/>
      <c r="HN75" s="119"/>
      <c r="HX75" s="119"/>
    </row>
    <row xmlns:x14ac="http://schemas.microsoft.com/office/spreadsheetml/2009/9/ac" r="76" s="3" customFormat="true" x14ac:dyDescent="0.25">
      <c r="A76" s="379" t="str">
        <f ca="true">IF(ISBLANK('Data Summary'!A78),"",'Data Summary'!A78)</f>
        <v/>
      </c>
      <c r="B76" s="119"/>
      <c r="L76" s="119"/>
      <c r="V76" s="119"/>
      <c r="AF76" s="119"/>
      <c r="AP76" s="119"/>
      <c r="AZ76" s="119"/>
      <c r="BA76" s="119"/>
      <c r="BJ76" s="119"/>
      <c r="BT76" s="119"/>
      <c r="CD76" s="119"/>
      <c r="CN76" s="119"/>
      <c r="CX76" s="119"/>
      <c r="DH76" s="119"/>
      <c r="DR76" s="119"/>
      <c r="EB76" s="119"/>
      <c r="EL76" s="119"/>
      <c r="EV76" s="119"/>
      <c r="FF76" s="119"/>
      <c r="FP76" s="119"/>
      <c r="FZ76" s="119"/>
      <c r="GJ76" s="119"/>
      <c r="GT76" s="119"/>
      <c r="HD76" s="119"/>
      <c r="HN76" s="119"/>
      <c r="HX76" s="119"/>
    </row>
    <row xmlns:x14ac="http://schemas.microsoft.com/office/spreadsheetml/2009/9/ac" r="77" s="3" customFormat="true" x14ac:dyDescent="0.25">
      <c r="A77" s="379" t="str">
        <f ca="true">IF(ISBLANK('Data Summary'!A79),"",'Data Summary'!A79)</f>
        <v/>
      </c>
      <c r="B77" s="119"/>
      <c r="L77" s="119"/>
      <c r="V77" s="119"/>
      <c r="AF77" s="119"/>
      <c r="AP77" s="119"/>
      <c r="AZ77" s="119"/>
      <c r="BA77" s="119"/>
      <c r="BJ77" s="119"/>
      <c r="BT77" s="119"/>
      <c r="CD77" s="119"/>
      <c r="CN77" s="119"/>
      <c r="CX77" s="119"/>
      <c r="DH77" s="119"/>
      <c r="DR77" s="119"/>
      <c r="EB77" s="119"/>
      <c r="EL77" s="119"/>
      <c r="EV77" s="119"/>
      <c r="FF77" s="119"/>
      <c r="FP77" s="119"/>
      <c r="FZ77" s="119"/>
      <c r="GJ77" s="119"/>
      <c r="GT77" s="119"/>
      <c r="HD77" s="119"/>
      <c r="HN77" s="119"/>
      <c r="HX77" s="119"/>
    </row>
    <row xmlns:x14ac="http://schemas.microsoft.com/office/spreadsheetml/2009/9/ac" r="78" s="3" customFormat="true" x14ac:dyDescent="0.25">
      <c r="A78" s="379" t="str">
        <f ca="true">IF(ISBLANK('Data Summary'!A80),"",'Data Summary'!A80)</f>
        <v/>
      </c>
      <c r="B78" s="119"/>
      <c r="L78" s="119"/>
      <c r="V78" s="119"/>
      <c r="AF78" s="119"/>
      <c r="AP78" s="119"/>
      <c r="AZ78" s="119"/>
      <c r="BA78" s="119"/>
      <c r="BJ78" s="119"/>
      <c r="BT78" s="119"/>
      <c r="CD78" s="119"/>
      <c r="CN78" s="119"/>
      <c r="CX78" s="119"/>
      <c r="DH78" s="119"/>
      <c r="DR78" s="119"/>
      <c r="EB78" s="119"/>
      <c r="EL78" s="119"/>
      <c r="EV78" s="119"/>
      <c r="FF78" s="119"/>
      <c r="FP78" s="119"/>
      <c r="FZ78" s="119"/>
      <c r="GJ78" s="119"/>
      <c r="GT78" s="119"/>
      <c r="HD78" s="119"/>
      <c r="HN78" s="119"/>
      <c r="HX78" s="119"/>
    </row>
    <row xmlns:x14ac="http://schemas.microsoft.com/office/spreadsheetml/2009/9/ac" r="79" s="3" customFormat="true" x14ac:dyDescent="0.25">
      <c r="A79" s="379" t="str">
        <f ca="true">IF(ISBLANK('Data Summary'!A81),"",'Data Summary'!A81)</f>
        <v/>
      </c>
      <c r="B79" s="119"/>
      <c r="L79" s="119"/>
      <c r="V79" s="119"/>
      <c r="AF79" s="119"/>
      <c r="AP79" s="119"/>
      <c r="AZ79" s="119"/>
      <c r="BA79" s="119"/>
      <c r="BJ79" s="119"/>
      <c r="BT79" s="119"/>
      <c r="CD79" s="119"/>
      <c r="CN79" s="119"/>
      <c r="CX79" s="119"/>
      <c r="DH79" s="119"/>
      <c r="DR79" s="119"/>
      <c r="EB79" s="119"/>
      <c r="EL79" s="119"/>
      <c r="EV79" s="119"/>
      <c r="FF79" s="119"/>
      <c r="FP79" s="119"/>
      <c r="FZ79" s="119"/>
      <c r="GJ79" s="119"/>
      <c r="GT79" s="119"/>
      <c r="HD79" s="119"/>
      <c r="HN79" s="119"/>
      <c r="HX79" s="119"/>
    </row>
    <row xmlns:x14ac="http://schemas.microsoft.com/office/spreadsheetml/2009/9/ac" r="80" s="3" customFormat="true" x14ac:dyDescent="0.25">
      <c r="A80" s="379" t="str">
        <f ca="true">IF(ISBLANK('Data Summary'!A82),"",'Data Summary'!A82)</f>
        <v/>
      </c>
      <c r="B80" s="119"/>
      <c r="L80" s="119"/>
      <c r="V80" s="119"/>
      <c r="AF80" s="119"/>
      <c r="AP80" s="119"/>
      <c r="AZ80" s="119"/>
      <c r="BA80" s="119"/>
      <c r="BJ80" s="119"/>
      <c r="BT80" s="119"/>
      <c r="CD80" s="119"/>
      <c r="CN80" s="119"/>
      <c r="CX80" s="119"/>
      <c r="DH80" s="119"/>
      <c r="DR80" s="119"/>
      <c r="EB80" s="119"/>
      <c r="EL80" s="119"/>
      <c r="EV80" s="119"/>
      <c r="FF80" s="119"/>
      <c r="FP80" s="119"/>
      <c r="FZ80" s="119"/>
      <c r="GJ80" s="119"/>
      <c r="GT80" s="119"/>
      <c r="HD80" s="119"/>
      <c r="HN80" s="119"/>
      <c r="HX80" s="119"/>
    </row>
    <row xmlns:x14ac="http://schemas.microsoft.com/office/spreadsheetml/2009/9/ac" r="81" s="3" customFormat="true" x14ac:dyDescent="0.25">
      <c r="A81" s="379" t="str">
        <f ca="true">IF(ISBLANK('Data Summary'!A83),"",'Data Summary'!A83)</f>
        <v/>
      </c>
      <c r="B81" s="119"/>
      <c r="L81" s="119"/>
      <c r="V81" s="119"/>
      <c r="AF81" s="119"/>
      <c r="AP81" s="119"/>
      <c r="AZ81" s="119"/>
      <c r="BA81" s="119"/>
      <c r="BJ81" s="119"/>
      <c r="BT81" s="119"/>
      <c r="CD81" s="119"/>
      <c r="CN81" s="119"/>
      <c r="CX81" s="119"/>
      <c r="DH81" s="119"/>
      <c r="DR81" s="119"/>
      <c r="EB81" s="119"/>
      <c r="EL81" s="119"/>
      <c r="EV81" s="119"/>
      <c r="FF81" s="119"/>
      <c r="FP81" s="119"/>
      <c r="FZ81" s="119"/>
      <c r="GJ81" s="119"/>
      <c r="GT81" s="119"/>
      <c r="HD81" s="119"/>
      <c r="HN81" s="119"/>
      <c r="HX81" s="119"/>
    </row>
    <row xmlns:x14ac="http://schemas.microsoft.com/office/spreadsheetml/2009/9/ac" r="82" s="3" customFormat="true" x14ac:dyDescent="0.25">
      <c r="A82" s="379" t="str">
        <f ca="true">IF(ISBLANK('Data Summary'!A84),"",'Data Summary'!A84)</f>
        <v/>
      </c>
      <c r="B82" s="119"/>
      <c r="L82" s="119"/>
      <c r="V82" s="119"/>
      <c r="AF82" s="119"/>
      <c r="AP82" s="119"/>
      <c r="AZ82" s="119"/>
      <c r="BA82" s="119"/>
      <c r="BJ82" s="119"/>
      <c r="BT82" s="119"/>
      <c r="CD82" s="119"/>
      <c r="CN82" s="119"/>
      <c r="CX82" s="119"/>
      <c r="DH82" s="119"/>
      <c r="DR82" s="119"/>
      <c r="EB82" s="119"/>
      <c r="EL82" s="119"/>
      <c r="EV82" s="119"/>
      <c r="FF82" s="119"/>
      <c r="FP82" s="119"/>
      <c r="FZ82" s="119"/>
      <c r="GJ82" s="119"/>
      <c r="GT82" s="119"/>
      <c r="HD82" s="119"/>
      <c r="HN82" s="119"/>
      <c r="HX82" s="119"/>
    </row>
    <row xmlns:x14ac="http://schemas.microsoft.com/office/spreadsheetml/2009/9/ac" r="83" s="3" customFormat="true" x14ac:dyDescent="0.25">
      <c r="A83" s="379" t="str">
        <f ca="true">IF(ISBLANK('Data Summary'!A85),"",'Data Summary'!A85)</f>
        <v/>
      </c>
      <c r="B83" s="119"/>
      <c r="L83" s="119"/>
      <c r="V83" s="119"/>
      <c r="AF83" s="119"/>
      <c r="AP83" s="119"/>
      <c r="AZ83" s="119"/>
      <c r="BA83" s="119"/>
      <c r="BJ83" s="119"/>
      <c r="BT83" s="119"/>
      <c r="CD83" s="119"/>
      <c r="CN83" s="119"/>
      <c r="CX83" s="119"/>
      <c r="DH83" s="119"/>
      <c r="DR83" s="119"/>
      <c r="EB83" s="119"/>
      <c r="EL83" s="119"/>
      <c r="EV83" s="119"/>
      <c r="FF83" s="119"/>
      <c r="FP83" s="119"/>
      <c r="FZ83" s="119"/>
      <c r="GJ83" s="119"/>
      <c r="GT83" s="119"/>
      <c r="HD83" s="119"/>
      <c r="HN83" s="119"/>
      <c r="HX83" s="119"/>
    </row>
    <row xmlns:x14ac="http://schemas.microsoft.com/office/spreadsheetml/2009/9/ac" r="84" s="3" customFormat="true" x14ac:dyDescent="0.25">
      <c r="A84" s="379" t="str">
        <f ca="true">IF(ISBLANK('Data Summary'!A86),"",'Data Summary'!A86)</f>
        <v/>
      </c>
      <c r="B84" s="119"/>
      <c r="L84" s="119"/>
      <c r="V84" s="119"/>
      <c r="AF84" s="119"/>
      <c r="AP84" s="119"/>
      <c r="AZ84" s="119"/>
      <c r="BA84" s="119"/>
      <c r="BJ84" s="119"/>
      <c r="BT84" s="119"/>
      <c r="CD84" s="119"/>
      <c r="CN84" s="119"/>
      <c r="CX84" s="119"/>
      <c r="DH84" s="119"/>
      <c r="DR84" s="119"/>
      <c r="EB84" s="119"/>
      <c r="EL84" s="119"/>
      <c r="EV84" s="119"/>
      <c r="FF84" s="119"/>
      <c r="FP84" s="119"/>
      <c r="FZ84" s="119"/>
      <c r="GJ84" s="119"/>
      <c r="GT84" s="119"/>
      <c r="HD84" s="119"/>
      <c r="HN84" s="119"/>
      <c r="HX84" s="119"/>
    </row>
    <row xmlns:x14ac="http://schemas.microsoft.com/office/spreadsheetml/2009/9/ac" r="85" s="3" customFormat="true" x14ac:dyDescent="0.25">
      <c r="A85" s="379" t="str">
        <f ca="true">IF(ISBLANK('Data Summary'!A87),"",'Data Summary'!A87)</f>
        <v/>
      </c>
      <c r="B85" s="119"/>
      <c r="L85" s="119"/>
      <c r="V85" s="119"/>
      <c r="AF85" s="119"/>
      <c r="AP85" s="119"/>
      <c r="AZ85" s="119"/>
      <c r="BA85" s="119"/>
      <c r="BJ85" s="119"/>
      <c r="BT85" s="119"/>
      <c r="CD85" s="119"/>
      <c r="CN85" s="119"/>
      <c r="CX85" s="119"/>
      <c r="DH85" s="119"/>
      <c r="DR85" s="119"/>
      <c r="EB85" s="119"/>
      <c r="EL85" s="119"/>
      <c r="EV85" s="119"/>
      <c r="FF85" s="119"/>
      <c r="FP85" s="119"/>
      <c r="FZ85" s="119"/>
      <c r="GJ85" s="119"/>
      <c r="GT85" s="119"/>
      <c r="HD85" s="119"/>
      <c r="HN85" s="119"/>
      <c r="HX85" s="119"/>
    </row>
    <row xmlns:x14ac="http://schemas.microsoft.com/office/spreadsheetml/2009/9/ac" r="86" s="3" customFormat="true" x14ac:dyDescent="0.25">
      <c r="A86" s="379" t="str">
        <f ca="true">IF(ISBLANK('Data Summary'!A88),"",'Data Summary'!A88)</f>
        <v/>
      </c>
      <c r="B86" s="119"/>
      <c r="L86" s="119"/>
      <c r="V86" s="119"/>
      <c r="AF86" s="119"/>
      <c r="AP86" s="119"/>
      <c r="AZ86" s="119"/>
      <c r="BA86" s="119"/>
      <c r="BJ86" s="119"/>
      <c r="BT86" s="119"/>
      <c r="CD86" s="119"/>
      <c r="CN86" s="119"/>
      <c r="CX86" s="119"/>
      <c r="DH86" s="119"/>
      <c r="DR86" s="119"/>
      <c r="EB86" s="119"/>
      <c r="EL86" s="119"/>
      <c r="EV86" s="119"/>
      <c r="FF86" s="119"/>
      <c r="FP86" s="119"/>
      <c r="FZ86" s="119"/>
      <c r="GJ86" s="119"/>
      <c r="GT86" s="119"/>
      <c r="HD86" s="119"/>
      <c r="HN86" s="119"/>
      <c r="HX86" s="119"/>
    </row>
    <row xmlns:x14ac="http://schemas.microsoft.com/office/spreadsheetml/2009/9/ac" r="87" s="3" customFormat="true" x14ac:dyDescent="0.25">
      <c r="A87" s="379" t="str">
        <f ca="true">IF(ISBLANK('Data Summary'!A89),"",'Data Summary'!A89)</f>
        <v/>
      </c>
      <c r="B87" s="119"/>
      <c r="L87" s="119"/>
      <c r="V87" s="119"/>
      <c r="AF87" s="119"/>
      <c r="AP87" s="119"/>
      <c r="AZ87" s="119"/>
      <c r="BA87" s="119"/>
      <c r="BJ87" s="119"/>
      <c r="BT87" s="119"/>
      <c r="CD87" s="119"/>
      <c r="CN87" s="119"/>
      <c r="CX87" s="119"/>
      <c r="DH87" s="119"/>
      <c r="DR87" s="119"/>
      <c r="EB87" s="119"/>
      <c r="EL87" s="119"/>
      <c r="EV87" s="119"/>
      <c r="FF87" s="119"/>
      <c r="FP87" s="119"/>
      <c r="FZ87" s="119"/>
      <c r="GJ87" s="119"/>
      <c r="GT87" s="119"/>
      <c r="HD87" s="119"/>
      <c r="HN87" s="119"/>
      <c r="HX87" s="119"/>
    </row>
    <row xmlns:x14ac="http://schemas.microsoft.com/office/spreadsheetml/2009/9/ac" r="88" s="3" customFormat="true" x14ac:dyDescent="0.25">
      <c r="A88" s="379" t="str">
        <f ca="true">IF(ISBLANK('Data Summary'!A90),"",'Data Summary'!A90)</f>
        <v/>
      </c>
      <c r="B88" s="119"/>
      <c r="L88" s="119"/>
      <c r="V88" s="119"/>
      <c r="AF88" s="119"/>
      <c r="AP88" s="119"/>
      <c r="AZ88" s="119"/>
      <c r="BA88" s="119"/>
      <c r="BJ88" s="119"/>
      <c r="BT88" s="119"/>
      <c r="CD88" s="119"/>
      <c r="CN88" s="119"/>
      <c r="CX88" s="119"/>
      <c r="DH88" s="119"/>
      <c r="DR88" s="119"/>
      <c r="EB88" s="119"/>
      <c r="EL88" s="119"/>
      <c r="EV88" s="119"/>
      <c r="FF88" s="119"/>
      <c r="FP88" s="119"/>
      <c r="FZ88" s="119"/>
      <c r="GJ88" s="119"/>
      <c r="GT88" s="119"/>
      <c r="HD88" s="119"/>
      <c r="HN88" s="119"/>
      <c r="HX88" s="119"/>
    </row>
    <row xmlns:x14ac="http://schemas.microsoft.com/office/spreadsheetml/2009/9/ac" r="89" s="3" customFormat="true" x14ac:dyDescent="0.25">
      <c r="A89" s="379" t="str">
        <f ca="true">IF(ISBLANK('Data Summary'!A91),"",'Data Summary'!A91)</f>
        <v/>
      </c>
      <c r="B89" s="119"/>
      <c r="L89" s="119"/>
      <c r="V89" s="119"/>
      <c r="AF89" s="119"/>
      <c r="AP89" s="119"/>
      <c r="AZ89" s="119"/>
      <c r="BA89" s="119"/>
      <c r="BJ89" s="119"/>
      <c r="BT89" s="119"/>
      <c r="CD89" s="119"/>
      <c r="CN89" s="119"/>
      <c r="CX89" s="119"/>
      <c r="DH89" s="119"/>
      <c r="DR89" s="119"/>
      <c r="EB89" s="119"/>
      <c r="EL89" s="119"/>
      <c r="EV89" s="119"/>
      <c r="FF89" s="119"/>
      <c r="FP89" s="119"/>
      <c r="FZ89" s="119"/>
      <c r="GJ89" s="119"/>
      <c r="GT89" s="119"/>
      <c r="HD89" s="119"/>
      <c r="HN89" s="119"/>
      <c r="HX89" s="119"/>
    </row>
    <row xmlns:x14ac="http://schemas.microsoft.com/office/spreadsheetml/2009/9/ac" r="90" s="3" customFormat="true" x14ac:dyDescent="0.25">
      <c r="A90" s="379" t="str">
        <f ca="true">IF(ISBLANK('Data Summary'!A92),"",'Data Summary'!A92)</f>
        <v/>
      </c>
      <c r="B90" s="119"/>
      <c r="L90" s="119"/>
      <c r="V90" s="119"/>
      <c r="AF90" s="119"/>
      <c r="AP90" s="119"/>
      <c r="AZ90" s="119"/>
      <c r="BA90" s="119"/>
      <c r="BJ90" s="119"/>
      <c r="BT90" s="119"/>
      <c r="CD90" s="119"/>
      <c r="CN90" s="119"/>
      <c r="CX90" s="119"/>
      <c r="DH90" s="119"/>
      <c r="DR90" s="119"/>
      <c r="EB90" s="119"/>
      <c r="EL90" s="119"/>
      <c r="EV90" s="119"/>
      <c r="FF90" s="119"/>
      <c r="FP90" s="119"/>
      <c r="FZ90" s="119"/>
      <c r="GJ90" s="119"/>
      <c r="GT90" s="119"/>
      <c r="HD90" s="119"/>
      <c r="HN90" s="119"/>
      <c r="HX90" s="119"/>
    </row>
    <row xmlns:x14ac="http://schemas.microsoft.com/office/spreadsheetml/2009/9/ac" r="91" s="3" customFormat="true" x14ac:dyDescent="0.25">
      <c r="A91" s="379" t="str">
        <f ca="true">IF(ISBLANK('Data Summary'!A93),"",'Data Summary'!A93)</f>
        <v/>
      </c>
      <c r="B91" s="119"/>
      <c r="L91" s="119"/>
      <c r="V91" s="119"/>
      <c r="AF91" s="119"/>
      <c r="AP91" s="119"/>
      <c r="AZ91" s="119"/>
      <c r="BA91" s="119"/>
      <c r="BJ91" s="119"/>
      <c r="BT91" s="119"/>
      <c r="CD91" s="119"/>
      <c r="CN91" s="119"/>
      <c r="CX91" s="119"/>
      <c r="DH91" s="119"/>
      <c r="DR91" s="119"/>
      <c r="EB91" s="119"/>
      <c r="EL91" s="119"/>
      <c r="EV91" s="119"/>
      <c r="FF91" s="119"/>
      <c r="FP91" s="119"/>
      <c r="FZ91" s="119"/>
      <c r="GJ91" s="119"/>
      <c r="GT91" s="119"/>
      <c r="HD91" s="119"/>
      <c r="HN91" s="119"/>
      <c r="HX91" s="119"/>
    </row>
    <row xmlns:x14ac="http://schemas.microsoft.com/office/spreadsheetml/2009/9/ac" r="92" s="3" customFormat="true" x14ac:dyDescent="0.25">
      <c r="A92" s="379" t="str">
        <f ca="true">IF(ISBLANK('Data Summary'!A94),"",'Data Summary'!A94)</f>
        <v/>
      </c>
      <c r="B92" s="119"/>
      <c r="L92" s="119"/>
      <c r="V92" s="119"/>
      <c r="AF92" s="119"/>
      <c r="AP92" s="119"/>
      <c r="AZ92" s="119"/>
      <c r="BA92" s="119"/>
      <c r="BJ92" s="119"/>
      <c r="BT92" s="119"/>
      <c r="CD92" s="119"/>
      <c r="CN92" s="119"/>
      <c r="CX92" s="119"/>
      <c r="DH92" s="119"/>
      <c r="DR92" s="119"/>
      <c r="EB92" s="119"/>
      <c r="EL92" s="119"/>
      <c r="EV92" s="119"/>
      <c r="FF92" s="119"/>
      <c r="FP92" s="119"/>
      <c r="FZ92" s="119"/>
      <c r="GJ92" s="119"/>
      <c r="GT92" s="119"/>
      <c r="HD92" s="119"/>
      <c r="HN92" s="119"/>
      <c r="HX92" s="119"/>
    </row>
    <row xmlns:x14ac="http://schemas.microsoft.com/office/spreadsheetml/2009/9/ac" r="93" s="3" customFormat="true" x14ac:dyDescent="0.25">
      <c r="A93" s="379" t="str">
        <f ca="true">IF(ISBLANK('Data Summary'!A95),"",'Data Summary'!A95)</f>
        <v/>
      </c>
      <c r="B93" s="119"/>
      <c r="L93" s="119"/>
      <c r="V93" s="119"/>
      <c r="AF93" s="119"/>
      <c r="AP93" s="119"/>
      <c r="AZ93" s="119"/>
      <c r="BA93" s="119"/>
      <c r="BJ93" s="119"/>
      <c r="BT93" s="119"/>
      <c r="CD93" s="119"/>
      <c r="CN93" s="119"/>
      <c r="CX93" s="119"/>
      <c r="DH93" s="119"/>
      <c r="DR93" s="119"/>
      <c r="EB93" s="119"/>
      <c r="EL93" s="119"/>
      <c r="EV93" s="119"/>
      <c r="FF93" s="119"/>
      <c r="FP93" s="119"/>
      <c r="FZ93" s="119"/>
      <c r="GJ93" s="119"/>
      <c r="GT93" s="119"/>
      <c r="HD93" s="119"/>
      <c r="HN93" s="119"/>
      <c r="HX93" s="119"/>
    </row>
    <row xmlns:x14ac="http://schemas.microsoft.com/office/spreadsheetml/2009/9/ac" r="94" s="3" customFormat="true" x14ac:dyDescent="0.25">
      <c r="A94" s="379" t="str">
        <f ca="true">IF(ISBLANK('Data Summary'!A96),"",'Data Summary'!A96)</f>
        <v/>
      </c>
      <c r="B94" s="119"/>
      <c r="L94" s="119"/>
      <c r="V94" s="119"/>
      <c r="AF94" s="119"/>
      <c r="AP94" s="119"/>
      <c r="AZ94" s="119"/>
      <c r="BA94" s="119"/>
      <c r="BJ94" s="119"/>
      <c r="BT94" s="119"/>
      <c r="CD94" s="119"/>
      <c r="CN94" s="119"/>
      <c r="CX94" s="119"/>
      <c r="DH94" s="119"/>
      <c r="DR94" s="119"/>
      <c r="EB94" s="119"/>
      <c r="EL94" s="119"/>
      <c r="EV94" s="119"/>
      <c r="FF94" s="119"/>
      <c r="FP94" s="119"/>
      <c r="FZ94" s="119"/>
      <c r="GJ94" s="119"/>
      <c r="GT94" s="119"/>
      <c r="HD94" s="119"/>
      <c r="HN94" s="119"/>
      <c r="HX94" s="119"/>
    </row>
    <row xmlns:x14ac="http://schemas.microsoft.com/office/spreadsheetml/2009/9/ac" r="95" s="3" customFormat="true" x14ac:dyDescent="0.25">
      <c r="A95" s="379" t="str">
        <f ca="true">IF(ISBLANK('Data Summary'!A97),"",'Data Summary'!A97)</f>
        <v/>
      </c>
      <c r="B95" s="119"/>
      <c r="L95" s="119"/>
      <c r="V95" s="119"/>
      <c r="AF95" s="119"/>
      <c r="AP95" s="119"/>
      <c r="AZ95" s="119"/>
      <c r="BA95" s="119"/>
      <c r="BJ95" s="119"/>
      <c r="BT95" s="119"/>
      <c r="CD95" s="119"/>
      <c r="CN95" s="119"/>
      <c r="CX95" s="119"/>
      <c r="DH95" s="119"/>
      <c r="DR95" s="119"/>
      <c r="EB95" s="119"/>
      <c r="EL95" s="119"/>
      <c r="EV95" s="119"/>
      <c r="FF95" s="119"/>
      <c r="FP95" s="119"/>
      <c r="FZ95" s="119"/>
      <c r="GJ95" s="119"/>
      <c r="GT95" s="119"/>
      <c r="HD95" s="119"/>
      <c r="HN95" s="119"/>
      <c r="HX95" s="119"/>
    </row>
    <row xmlns:x14ac="http://schemas.microsoft.com/office/spreadsheetml/2009/9/ac" r="96" s="3" customFormat="true" x14ac:dyDescent="0.25">
      <c r="A96" s="379" t="str">
        <f ca="true">IF(ISBLANK('Data Summary'!A98),"",'Data Summary'!A98)</f>
        <v/>
      </c>
      <c r="B96" s="119"/>
      <c r="L96" s="119"/>
      <c r="V96" s="119"/>
      <c r="AF96" s="119"/>
      <c r="AP96" s="119"/>
      <c r="AZ96" s="119"/>
      <c r="BA96" s="119"/>
      <c r="BJ96" s="119"/>
      <c r="BT96" s="119"/>
      <c r="CD96" s="119"/>
      <c r="CN96" s="119"/>
      <c r="CX96" s="119"/>
      <c r="DH96" s="119"/>
      <c r="DR96" s="119"/>
      <c r="EB96" s="119"/>
      <c r="EL96" s="119"/>
      <c r="EV96" s="119"/>
      <c r="FF96" s="119"/>
      <c r="FP96" s="119"/>
      <c r="FZ96" s="119"/>
      <c r="GJ96" s="119"/>
      <c r="GT96" s="119"/>
      <c r="HD96" s="119"/>
      <c r="HN96" s="119"/>
      <c r="HX96" s="119"/>
    </row>
    <row xmlns:x14ac="http://schemas.microsoft.com/office/spreadsheetml/2009/9/ac" r="97" s="3" customFormat="true" x14ac:dyDescent="0.25">
      <c r="A97" s="379" t="str">
        <f ca="true">IF(ISBLANK('Data Summary'!A99),"",'Data Summary'!A99)</f>
        <v/>
      </c>
      <c r="B97" s="119"/>
      <c r="L97" s="119"/>
      <c r="V97" s="119"/>
      <c r="AF97" s="119"/>
      <c r="AP97" s="119"/>
      <c r="AZ97" s="119"/>
      <c r="BA97" s="119"/>
      <c r="BJ97" s="119"/>
      <c r="BT97" s="119"/>
      <c r="CD97" s="119"/>
      <c r="CN97" s="119"/>
      <c r="CX97" s="119"/>
      <c r="DH97" s="119"/>
      <c r="DR97" s="119"/>
      <c r="EB97" s="119"/>
      <c r="EL97" s="119"/>
      <c r="EV97" s="119"/>
      <c r="FF97" s="119"/>
      <c r="FP97" s="119"/>
      <c r="FZ97" s="119"/>
      <c r="GJ97" s="119"/>
      <c r="GT97" s="119"/>
      <c r="HD97" s="119"/>
      <c r="HN97" s="119"/>
      <c r="HX97" s="119"/>
    </row>
    <row xmlns:x14ac="http://schemas.microsoft.com/office/spreadsheetml/2009/9/ac" r="98" s="3" customFormat="true" x14ac:dyDescent="0.25">
      <c r="A98" s="379" t="str">
        <f ca="true">IF(ISBLANK('Data Summary'!A100),"",'Data Summary'!A100)</f>
        <v/>
      </c>
      <c r="B98" s="119"/>
      <c r="L98" s="119"/>
      <c r="V98" s="119"/>
      <c r="AF98" s="119"/>
      <c r="AP98" s="119"/>
      <c r="AZ98" s="119"/>
      <c r="BA98" s="119"/>
      <c r="BJ98" s="119"/>
      <c r="BT98" s="119"/>
      <c r="CD98" s="119"/>
      <c r="CN98" s="119"/>
      <c r="CX98" s="119"/>
      <c r="DH98" s="119"/>
      <c r="DR98" s="119"/>
      <c r="EB98" s="119"/>
      <c r="EL98" s="119"/>
      <c r="EV98" s="119"/>
      <c r="FF98" s="119"/>
      <c r="FP98" s="119"/>
      <c r="FZ98" s="119"/>
      <c r="GJ98" s="119"/>
      <c r="GT98" s="119"/>
      <c r="HD98" s="119"/>
      <c r="HN98" s="119"/>
      <c r="HX98" s="119"/>
    </row>
    <row xmlns:x14ac="http://schemas.microsoft.com/office/spreadsheetml/2009/9/ac" r="99" s="3" customFormat="true" x14ac:dyDescent="0.25">
      <c r="A99" s="379" t="str">
        <f ca="true">IF(ISBLANK('Data Summary'!A101),"",'Data Summary'!A101)</f>
        <v/>
      </c>
      <c r="B99" s="119"/>
      <c r="L99" s="119"/>
      <c r="V99" s="119"/>
      <c r="AF99" s="119"/>
      <c r="AP99" s="119"/>
      <c r="AZ99" s="119"/>
      <c r="BA99" s="119"/>
      <c r="BJ99" s="119"/>
      <c r="BT99" s="119"/>
      <c r="CD99" s="119"/>
      <c r="CN99" s="119"/>
      <c r="CX99" s="119"/>
      <c r="DH99" s="119"/>
      <c r="DR99" s="119"/>
      <c r="EB99" s="119"/>
      <c r="EL99" s="119"/>
      <c r="EV99" s="119"/>
      <c r="FF99" s="119"/>
      <c r="FP99" s="119"/>
      <c r="FZ99" s="119"/>
      <c r="GJ99" s="119"/>
      <c r="GT99" s="119"/>
      <c r="HD99" s="119"/>
      <c r="HN99" s="119"/>
      <c r="HX99" s="119"/>
    </row>
    <row xmlns:x14ac="http://schemas.microsoft.com/office/spreadsheetml/2009/9/ac" r="100" s="3" customFormat="true" x14ac:dyDescent="0.25">
      <c r="A100" s="379" t="str">
        <f ca="true">IF(ISBLANK('Data Summary'!A102),"",'Data Summary'!A102)</f>
        <v/>
      </c>
      <c r="B100" s="119"/>
      <c r="L100" s="119"/>
      <c r="V100" s="119"/>
      <c r="AF100" s="119"/>
      <c r="AP100" s="119"/>
      <c r="AZ100" s="119"/>
      <c r="BA100" s="119"/>
      <c r="BJ100" s="119"/>
      <c r="BT100" s="119"/>
      <c r="CD100" s="119"/>
      <c r="CN100" s="119"/>
      <c r="CX100" s="119"/>
      <c r="DH100" s="119"/>
      <c r="DR100" s="119"/>
      <c r="EB100" s="119"/>
      <c r="EL100" s="119"/>
      <c r="EV100" s="119"/>
      <c r="FF100" s="119"/>
      <c r="FP100" s="119"/>
      <c r="FZ100" s="119"/>
      <c r="GJ100" s="119"/>
      <c r="GT100" s="119"/>
      <c r="HD100" s="119"/>
      <c r="HN100" s="119"/>
      <c r="HX100" s="119"/>
    </row>
    <row xmlns:x14ac="http://schemas.microsoft.com/office/spreadsheetml/2009/9/ac" r="101" s="3" customFormat="true" x14ac:dyDescent="0.25">
      <c r="A101" s="379" t="str">
        <f ca="true">IF(ISBLANK('Data Summary'!A103),"",'Data Summary'!A103)</f>
        <v/>
      </c>
      <c r="B101" s="119"/>
      <c r="L101" s="119"/>
      <c r="V101" s="119"/>
      <c r="AF101" s="119"/>
      <c r="AP101" s="119"/>
      <c r="AZ101" s="119"/>
      <c r="BA101" s="119"/>
      <c r="BJ101" s="119"/>
      <c r="BT101" s="119"/>
      <c r="CD101" s="119"/>
      <c r="CN101" s="119"/>
      <c r="CX101" s="119"/>
      <c r="DH101" s="119"/>
      <c r="DR101" s="119"/>
      <c r="EB101" s="119"/>
      <c r="EL101" s="119"/>
      <c r="EV101" s="119"/>
      <c r="FF101" s="119"/>
      <c r="FP101" s="119"/>
      <c r="FZ101" s="119"/>
      <c r="GJ101" s="119"/>
      <c r="GT101" s="119"/>
      <c r="HD101" s="119"/>
      <c r="HN101" s="119"/>
      <c r="HX101" s="119"/>
    </row>
    <row xmlns:x14ac="http://schemas.microsoft.com/office/spreadsheetml/2009/9/ac" r="102" s="3" customFormat="true" x14ac:dyDescent="0.25">
      <c r="A102" s="379" t="str">
        <f ca="true">IF(ISBLANK('Data Summary'!A104),"",'Data Summary'!A104)</f>
        <v/>
      </c>
      <c r="B102" s="119"/>
      <c r="L102" s="119"/>
      <c r="V102" s="119"/>
      <c r="AF102" s="119"/>
      <c r="AP102" s="119"/>
      <c r="AZ102" s="119"/>
      <c r="BA102" s="119"/>
      <c r="BJ102" s="119"/>
      <c r="BT102" s="119"/>
      <c r="CD102" s="119"/>
      <c r="CN102" s="119"/>
      <c r="CX102" s="119"/>
      <c r="DH102" s="119"/>
      <c r="DR102" s="119"/>
      <c r="EB102" s="119"/>
      <c r="EL102" s="119"/>
      <c r="EV102" s="119"/>
      <c r="FF102" s="119"/>
      <c r="FP102" s="119"/>
      <c r="FZ102" s="119"/>
      <c r="GJ102" s="119"/>
      <c r="GT102" s="119"/>
      <c r="HD102" s="119"/>
      <c r="HN102" s="119"/>
      <c r="HX102" s="119"/>
    </row>
    <row xmlns:x14ac="http://schemas.microsoft.com/office/spreadsheetml/2009/9/ac" r="103" s="3" customFormat="true" x14ac:dyDescent="0.25">
      <c r="A103" s="379" t="str">
        <f ca="true">IF(ISBLANK('Data Summary'!A105),"",'Data Summary'!A105)</f>
        <v/>
      </c>
      <c r="B103" s="119"/>
      <c r="L103" s="119"/>
      <c r="V103" s="119"/>
      <c r="AF103" s="119"/>
      <c r="AP103" s="119"/>
      <c r="AZ103" s="119"/>
      <c r="BA103" s="119"/>
      <c r="BJ103" s="119"/>
      <c r="BT103" s="119"/>
      <c r="CD103" s="119"/>
      <c r="CN103" s="119"/>
      <c r="CX103" s="119"/>
      <c r="DH103" s="119"/>
      <c r="DR103" s="119"/>
      <c r="EB103" s="119"/>
      <c r="EL103" s="119"/>
      <c r="EV103" s="119"/>
      <c r="FF103" s="119"/>
      <c r="FP103" s="119"/>
      <c r="FZ103" s="119"/>
      <c r="GJ103" s="119"/>
      <c r="GT103" s="119"/>
      <c r="HD103" s="119"/>
      <c r="HN103" s="119"/>
      <c r="HX103" s="119"/>
    </row>
    <row xmlns:x14ac="http://schemas.microsoft.com/office/spreadsheetml/2009/9/ac" r="104" s="3" customFormat="true" x14ac:dyDescent="0.25">
      <c r="A104" s="379" t="str">
        <f ca="true">IF(ISBLANK('Data Summary'!A106),"",'Data Summary'!A106)</f>
        <v/>
      </c>
      <c r="B104" s="119"/>
      <c r="L104" s="119"/>
      <c r="V104" s="119"/>
      <c r="AF104" s="119"/>
      <c r="AP104" s="119"/>
      <c r="AZ104" s="119"/>
      <c r="BA104" s="119"/>
      <c r="BJ104" s="119"/>
      <c r="BT104" s="119"/>
      <c r="CD104" s="119"/>
      <c r="CN104" s="119"/>
      <c r="CX104" s="119"/>
      <c r="DH104" s="119"/>
      <c r="DR104" s="119"/>
      <c r="EB104" s="119"/>
      <c r="EL104" s="119"/>
      <c r="EV104" s="119"/>
      <c r="FF104" s="119"/>
      <c r="FP104" s="119"/>
      <c r="FZ104" s="119"/>
      <c r="GJ104" s="119"/>
      <c r="GT104" s="119"/>
      <c r="HD104" s="119"/>
      <c r="HN104" s="119"/>
      <c r="HX104" s="119"/>
    </row>
    <row xmlns:x14ac="http://schemas.microsoft.com/office/spreadsheetml/2009/9/ac" r="105" s="3" customFormat="true" x14ac:dyDescent="0.25">
      <c r="A105" s="379" t="str">
        <f ca="true">IF(ISBLANK('Data Summary'!A107),"",'Data Summary'!A107)</f>
        <v/>
      </c>
      <c r="B105" s="119"/>
      <c r="L105" s="119"/>
      <c r="V105" s="119"/>
      <c r="AF105" s="119"/>
      <c r="AP105" s="119"/>
      <c r="AZ105" s="119"/>
      <c r="BA105" s="119"/>
      <c r="BJ105" s="119"/>
      <c r="BT105" s="119"/>
      <c r="CD105" s="119"/>
      <c r="CN105" s="119"/>
      <c r="CX105" s="119"/>
      <c r="DH105" s="119"/>
      <c r="DR105" s="119"/>
      <c r="EB105" s="119"/>
      <c r="EL105" s="119"/>
      <c r="EV105" s="119"/>
      <c r="FF105" s="119"/>
      <c r="FP105" s="119"/>
      <c r="FZ105" s="119"/>
      <c r="GJ105" s="119"/>
      <c r="GT105" s="119"/>
      <c r="HD105" s="119"/>
      <c r="HN105" s="119"/>
      <c r="HX105" s="119"/>
    </row>
    <row xmlns:x14ac="http://schemas.microsoft.com/office/spreadsheetml/2009/9/ac" r="106" s="3" customFormat="true" x14ac:dyDescent="0.25">
      <c r="A106" s="379" t="str">
        <f ca="true">IF(ISBLANK('Data Summary'!A108),"",'Data Summary'!A108)</f>
        <v/>
      </c>
      <c r="B106" s="119"/>
      <c r="L106" s="119"/>
      <c r="V106" s="119"/>
      <c r="AF106" s="119"/>
      <c r="AP106" s="119"/>
      <c r="AZ106" s="119"/>
      <c r="BA106" s="119"/>
      <c r="BJ106" s="119"/>
      <c r="BT106" s="119"/>
      <c r="CD106" s="119"/>
      <c r="CN106" s="119"/>
      <c r="CX106" s="119"/>
      <c r="DH106" s="119"/>
      <c r="DR106" s="119"/>
      <c r="EB106" s="119"/>
      <c r="EL106" s="119"/>
      <c r="EV106" s="119"/>
      <c r="FF106" s="119"/>
      <c r="FP106" s="119"/>
      <c r="FZ106" s="119"/>
      <c r="GJ106" s="119"/>
      <c r="GT106" s="119"/>
      <c r="HD106" s="119"/>
      <c r="HN106" s="119"/>
      <c r="HX106" s="119"/>
    </row>
    <row xmlns:x14ac="http://schemas.microsoft.com/office/spreadsheetml/2009/9/ac" r="107" s="3" customFormat="true" x14ac:dyDescent="0.25">
      <c r="A107" s="379" t="str">
        <f ca="true">IF(ISBLANK('Data Summary'!A109),"",'Data Summary'!A109)</f>
        <v/>
      </c>
      <c r="B107" s="119"/>
      <c r="L107" s="119"/>
      <c r="V107" s="119"/>
      <c r="AF107" s="119"/>
      <c r="AP107" s="119"/>
      <c r="AZ107" s="119"/>
      <c r="BA107" s="119"/>
      <c r="BJ107" s="119"/>
      <c r="BT107" s="119"/>
      <c r="CD107" s="119"/>
      <c r="CN107" s="119"/>
      <c r="CX107" s="119"/>
      <c r="DH107" s="119"/>
      <c r="DR107" s="119"/>
      <c r="EB107" s="119"/>
      <c r="EL107" s="119"/>
      <c r="EV107" s="119"/>
      <c r="FF107" s="119"/>
      <c r="FP107" s="119"/>
      <c r="FZ107" s="119"/>
      <c r="GJ107" s="119"/>
      <c r="GT107" s="119"/>
      <c r="HD107" s="119"/>
      <c r="HN107" s="119"/>
      <c r="HX107" s="119"/>
    </row>
    <row xmlns:x14ac="http://schemas.microsoft.com/office/spreadsheetml/2009/9/ac" r="108" s="3" customFormat="true" x14ac:dyDescent="0.25">
      <c r="A108" s="379" t="str">
        <f ca="true">IF(ISBLANK('Data Summary'!A110),"",'Data Summary'!A110)</f>
        <v/>
      </c>
      <c r="B108" s="119"/>
      <c r="L108" s="119"/>
      <c r="V108" s="119"/>
      <c r="AF108" s="119"/>
      <c r="AP108" s="119"/>
      <c r="AZ108" s="119"/>
      <c r="BA108" s="119"/>
      <c r="BJ108" s="119"/>
      <c r="BT108" s="119"/>
      <c r="CD108" s="119"/>
      <c r="CN108" s="119"/>
      <c r="CX108" s="119"/>
      <c r="DH108" s="119"/>
      <c r="DR108" s="119"/>
      <c r="EB108" s="119"/>
      <c r="EL108" s="119"/>
      <c r="EV108" s="119"/>
      <c r="FF108" s="119"/>
      <c r="FP108" s="119"/>
      <c r="FZ108" s="119"/>
      <c r="GJ108" s="119"/>
      <c r="GT108" s="119"/>
      <c r="HD108" s="119"/>
      <c r="HN108" s="119"/>
      <c r="HX108" s="119"/>
    </row>
    <row xmlns:x14ac="http://schemas.microsoft.com/office/spreadsheetml/2009/9/ac" r="109" s="3" customFormat="true" x14ac:dyDescent="0.25">
      <c r="A109" s="379" t="str">
        <f ca="true">IF(ISBLANK('Data Summary'!A111),"",'Data Summary'!A111)</f>
        <v/>
      </c>
      <c r="B109" s="119"/>
      <c r="L109" s="119"/>
      <c r="V109" s="119"/>
      <c r="AF109" s="119"/>
      <c r="AP109" s="119"/>
      <c r="AZ109" s="119"/>
      <c r="BA109" s="119"/>
      <c r="BJ109" s="119"/>
      <c r="BT109" s="119"/>
      <c r="CD109" s="119"/>
      <c r="CN109" s="119"/>
      <c r="CX109" s="119"/>
      <c r="DH109" s="119"/>
      <c r="DR109" s="119"/>
      <c r="EB109" s="119"/>
      <c r="EL109" s="119"/>
      <c r="EV109" s="119"/>
      <c r="FF109" s="119"/>
      <c r="FP109" s="119"/>
      <c r="FZ109" s="119"/>
      <c r="GJ109" s="119"/>
      <c r="GT109" s="119"/>
      <c r="HD109" s="119"/>
      <c r="HN109" s="119"/>
      <c r="HX109" s="119"/>
    </row>
    <row xmlns:x14ac="http://schemas.microsoft.com/office/spreadsheetml/2009/9/ac" r="110" s="3" customFormat="true" x14ac:dyDescent="0.25">
      <c r="A110" s="379" t="str">
        <f ca="true">IF(ISBLANK('Data Summary'!A112),"",'Data Summary'!A112)</f>
        <v/>
      </c>
      <c r="B110" s="119"/>
      <c r="L110" s="119"/>
      <c r="V110" s="119"/>
      <c r="AF110" s="119"/>
      <c r="AP110" s="119"/>
      <c r="AZ110" s="119"/>
      <c r="BA110" s="119"/>
      <c r="BJ110" s="119"/>
      <c r="BT110" s="119"/>
      <c r="CD110" s="119"/>
      <c r="CN110" s="119"/>
      <c r="CX110" s="119"/>
      <c r="DH110" s="119"/>
      <c r="DR110" s="119"/>
      <c r="EB110" s="119"/>
      <c r="EL110" s="119"/>
      <c r="EV110" s="119"/>
      <c r="FF110" s="119"/>
      <c r="FP110" s="119"/>
      <c r="FZ110" s="119"/>
      <c r="GJ110" s="119"/>
      <c r="GT110" s="119"/>
      <c r="HD110" s="119"/>
      <c r="HN110" s="119"/>
      <c r="HX110" s="119"/>
    </row>
    <row xmlns:x14ac="http://schemas.microsoft.com/office/spreadsheetml/2009/9/ac" r="111" s="3" customFormat="true" x14ac:dyDescent="0.25">
      <c r="A111" s="379" t="str">
        <f ca="true">IF(ISBLANK('Data Summary'!A113),"",'Data Summary'!A113)</f>
        <v/>
      </c>
      <c r="B111" s="119"/>
      <c r="L111" s="119"/>
      <c r="V111" s="119"/>
      <c r="AF111" s="119"/>
      <c r="AP111" s="119"/>
      <c r="AZ111" s="119"/>
      <c r="BA111" s="119"/>
      <c r="BJ111" s="119"/>
      <c r="BT111" s="119"/>
      <c r="CD111" s="119"/>
      <c r="CN111" s="119"/>
      <c r="CX111" s="119"/>
      <c r="DH111" s="119"/>
      <c r="DR111" s="119"/>
      <c r="EB111" s="119"/>
      <c r="EL111" s="119"/>
      <c r="EV111" s="119"/>
      <c r="FF111" s="119"/>
      <c r="FP111" s="119"/>
      <c r="FZ111" s="119"/>
      <c r="GJ111" s="119"/>
      <c r="GT111" s="119"/>
      <c r="HD111" s="119"/>
      <c r="HN111" s="119"/>
      <c r="HX111" s="119"/>
    </row>
    <row xmlns:x14ac="http://schemas.microsoft.com/office/spreadsheetml/2009/9/ac" r="112" s="3" customFormat="true" x14ac:dyDescent="0.25">
      <c r="A112" s="379" t="str">
        <f ca="true">IF(ISBLANK('Data Summary'!A114),"",'Data Summary'!A114)</f>
        <v/>
      </c>
      <c r="B112" s="119"/>
      <c r="L112" s="119"/>
      <c r="V112" s="119"/>
      <c r="AF112" s="119"/>
      <c r="AP112" s="119"/>
      <c r="AZ112" s="119"/>
      <c r="BA112" s="119"/>
      <c r="BJ112" s="119"/>
      <c r="BT112" s="119"/>
      <c r="CD112" s="119"/>
      <c r="CN112" s="119"/>
      <c r="CX112" s="119"/>
      <c r="DH112" s="119"/>
      <c r="DR112" s="119"/>
      <c r="EB112" s="119"/>
      <c r="EL112" s="119"/>
      <c r="EV112" s="119"/>
      <c r="FF112" s="119"/>
      <c r="FP112" s="119"/>
      <c r="FZ112" s="119"/>
      <c r="GJ112" s="119"/>
      <c r="GT112" s="119"/>
      <c r="HD112" s="119"/>
      <c r="HN112" s="119"/>
      <c r="HX112" s="119"/>
    </row>
    <row xmlns:x14ac="http://schemas.microsoft.com/office/spreadsheetml/2009/9/ac" r="113" s="3" customFormat="true" x14ac:dyDescent="0.25">
      <c r="A113" s="379" t="str">
        <f ca="true">IF(ISBLANK('Data Summary'!A115),"",'Data Summary'!A115)</f>
        <v/>
      </c>
      <c r="B113" s="119"/>
      <c r="L113" s="119"/>
      <c r="V113" s="119"/>
      <c r="AF113" s="119"/>
      <c r="AP113" s="119"/>
      <c r="AZ113" s="119"/>
      <c r="BA113" s="119"/>
      <c r="BJ113" s="119"/>
      <c r="BT113" s="119"/>
      <c r="CD113" s="119"/>
      <c r="CN113" s="119"/>
      <c r="CX113" s="119"/>
      <c r="DH113" s="119"/>
      <c r="DR113" s="119"/>
      <c r="EB113" s="119"/>
      <c r="EL113" s="119"/>
      <c r="EV113" s="119"/>
      <c r="FF113" s="119"/>
      <c r="FP113" s="119"/>
      <c r="FZ113" s="119"/>
      <c r="GJ113" s="119"/>
      <c r="GT113" s="119"/>
      <c r="HD113" s="119"/>
      <c r="HN113" s="119"/>
      <c r="HX113" s="119"/>
    </row>
    <row xmlns:x14ac="http://schemas.microsoft.com/office/spreadsheetml/2009/9/ac" r="114" s="3" customFormat="true" x14ac:dyDescent="0.25">
      <c r="A114" s="379" t="str">
        <f ca="true">IF(ISBLANK('Data Summary'!A116),"",'Data Summary'!A116)</f>
        <v/>
      </c>
      <c r="B114" s="119"/>
      <c r="L114" s="119"/>
      <c r="V114" s="119"/>
      <c r="AF114" s="119"/>
      <c r="AP114" s="119"/>
      <c r="AZ114" s="119"/>
      <c r="BA114" s="119"/>
      <c r="BJ114" s="119"/>
      <c r="BT114" s="119"/>
      <c r="CD114" s="119"/>
      <c r="CN114" s="119"/>
      <c r="CX114" s="119"/>
      <c r="DH114" s="119"/>
      <c r="DR114" s="119"/>
      <c r="EB114" s="119"/>
      <c r="EL114" s="119"/>
      <c r="EV114" s="119"/>
      <c r="FF114" s="119"/>
      <c r="FP114" s="119"/>
      <c r="FZ114" s="119"/>
      <c r="GJ114" s="119"/>
      <c r="GT114" s="119"/>
      <c r="HD114" s="119"/>
      <c r="HN114" s="119"/>
      <c r="HX114" s="119"/>
    </row>
    <row xmlns:x14ac="http://schemas.microsoft.com/office/spreadsheetml/2009/9/ac" r="115" s="3" customFormat="true" x14ac:dyDescent="0.25">
      <c r="A115" s="379" t="str">
        <f ca="true">IF(ISBLANK('Data Summary'!A117),"",'Data Summary'!A117)</f>
        <v/>
      </c>
      <c r="B115" s="119"/>
      <c r="L115" s="119"/>
      <c r="V115" s="119"/>
      <c r="AF115" s="119"/>
      <c r="AP115" s="119"/>
      <c r="AZ115" s="119"/>
      <c r="BA115" s="119"/>
      <c r="BJ115" s="119"/>
      <c r="BT115" s="119"/>
      <c r="CD115" s="119"/>
      <c r="CN115" s="119"/>
      <c r="CX115" s="119"/>
      <c r="DH115" s="119"/>
      <c r="DR115" s="119"/>
      <c r="EB115" s="119"/>
      <c r="EL115" s="119"/>
      <c r="EV115" s="119"/>
      <c r="FF115" s="119"/>
      <c r="FP115" s="119"/>
      <c r="FZ115" s="119"/>
      <c r="GJ115" s="119"/>
      <c r="GT115" s="119"/>
      <c r="HD115" s="119"/>
      <c r="HN115" s="119"/>
      <c r="HX115" s="119"/>
    </row>
    <row xmlns:x14ac="http://schemas.microsoft.com/office/spreadsheetml/2009/9/ac" r="116" s="3" customFormat="true" x14ac:dyDescent="0.25">
      <c r="A116" s="379" t="str">
        <f ca="true">IF(ISBLANK('Data Summary'!A118),"",'Data Summary'!A118)</f>
        <v/>
      </c>
      <c r="B116" s="119"/>
      <c r="L116" s="119"/>
      <c r="V116" s="119"/>
      <c r="AF116" s="119"/>
      <c r="AP116" s="119"/>
      <c r="AZ116" s="119"/>
      <c r="BA116" s="119"/>
      <c r="BJ116" s="119"/>
      <c r="BT116" s="119"/>
      <c r="CD116" s="119"/>
      <c r="CN116" s="119"/>
      <c r="CX116" s="119"/>
      <c r="DH116" s="119"/>
      <c r="DR116" s="119"/>
      <c r="EB116" s="119"/>
      <c r="EL116" s="119"/>
      <c r="EV116" s="119"/>
      <c r="FF116" s="119"/>
      <c r="FP116" s="119"/>
      <c r="FZ116" s="119"/>
      <c r="GJ116" s="119"/>
      <c r="GT116" s="119"/>
      <c r="HD116" s="119"/>
      <c r="HN116" s="119"/>
      <c r="HX116" s="119"/>
    </row>
    <row xmlns:x14ac="http://schemas.microsoft.com/office/spreadsheetml/2009/9/ac" r="117" s="3" customFormat="true" x14ac:dyDescent="0.25">
      <c r="A117" s="379" t="str">
        <f ca="true">IF(ISBLANK('Data Summary'!A119),"",'Data Summary'!A119)</f>
        <v/>
      </c>
      <c r="B117" s="119"/>
      <c r="L117" s="119"/>
      <c r="V117" s="119"/>
      <c r="AF117" s="119"/>
      <c r="AP117" s="119"/>
      <c r="AZ117" s="119"/>
      <c r="BA117" s="119"/>
      <c r="BJ117" s="119"/>
      <c r="BT117" s="119"/>
      <c r="CD117" s="119"/>
      <c r="CN117" s="119"/>
      <c r="CX117" s="119"/>
      <c r="DH117" s="119"/>
      <c r="DR117" s="119"/>
      <c r="EB117" s="119"/>
      <c r="EL117" s="119"/>
      <c r="EV117" s="119"/>
      <c r="FF117" s="119"/>
      <c r="FP117" s="119"/>
      <c r="FZ117" s="119"/>
      <c r="GJ117" s="119"/>
      <c r="GT117" s="119"/>
      <c r="HD117" s="119"/>
      <c r="HN117" s="119"/>
      <c r="HX117" s="119"/>
    </row>
    <row xmlns:x14ac="http://schemas.microsoft.com/office/spreadsheetml/2009/9/ac" r="118" s="3" customFormat="true" x14ac:dyDescent="0.25">
      <c r="A118" s="379" t="str">
        <f ca="true">IF(ISBLANK('Data Summary'!A120),"",'Data Summary'!A120)</f>
        <v/>
      </c>
      <c r="B118" s="119"/>
      <c r="L118" s="119"/>
      <c r="V118" s="119"/>
      <c r="AF118" s="119"/>
      <c r="AP118" s="119"/>
      <c r="AZ118" s="119"/>
      <c r="BA118" s="119"/>
      <c r="BJ118" s="119"/>
      <c r="BT118" s="119"/>
      <c r="CD118" s="119"/>
      <c r="CN118" s="119"/>
      <c r="CX118" s="119"/>
      <c r="DH118" s="119"/>
      <c r="DR118" s="119"/>
      <c r="EB118" s="119"/>
      <c r="EL118" s="119"/>
      <c r="EV118" s="119"/>
      <c r="FF118" s="119"/>
      <c r="FP118" s="119"/>
      <c r="FZ118" s="119"/>
      <c r="GJ118" s="119"/>
      <c r="GT118" s="119"/>
      <c r="HD118" s="119"/>
      <c r="HN118" s="119"/>
      <c r="HX118" s="119"/>
    </row>
    <row xmlns:x14ac="http://schemas.microsoft.com/office/spreadsheetml/2009/9/ac" r="119" s="3" customFormat="true" x14ac:dyDescent="0.25">
      <c r="A119" s="379" t="str">
        <f ca="true">IF(ISBLANK('Data Summary'!A121),"",'Data Summary'!A121)</f>
        <v/>
      </c>
      <c r="B119" s="119"/>
      <c r="L119" s="119"/>
      <c r="V119" s="119"/>
      <c r="AF119" s="119"/>
      <c r="AP119" s="119"/>
      <c r="AZ119" s="119"/>
      <c r="BA119" s="119"/>
      <c r="BJ119" s="119"/>
      <c r="BT119" s="119"/>
      <c r="CD119" s="119"/>
      <c r="CN119" s="119"/>
      <c r="CX119" s="119"/>
      <c r="DH119" s="119"/>
      <c r="DR119" s="119"/>
      <c r="EB119" s="119"/>
      <c r="EL119" s="119"/>
      <c r="EV119" s="119"/>
      <c r="FF119" s="119"/>
      <c r="FP119" s="119"/>
      <c r="FZ119" s="119"/>
      <c r="GJ119" s="119"/>
      <c r="GT119" s="119"/>
      <c r="HD119" s="119"/>
      <c r="HN119" s="119"/>
      <c r="HX119" s="119"/>
    </row>
    <row xmlns:x14ac="http://schemas.microsoft.com/office/spreadsheetml/2009/9/ac" r="120" s="3" customFormat="true" x14ac:dyDescent="0.25">
      <c r="A120" s="379" t="str">
        <f ca="true">IF(ISBLANK('Data Summary'!A122),"",'Data Summary'!A122)</f>
        <v/>
      </c>
      <c r="B120" s="119"/>
      <c r="L120" s="119"/>
      <c r="V120" s="119"/>
      <c r="AF120" s="119"/>
      <c r="AP120" s="119"/>
      <c r="AZ120" s="119"/>
      <c r="BA120" s="119"/>
      <c r="BJ120" s="119"/>
      <c r="BT120" s="119"/>
      <c r="CD120" s="119"/>
      <c r="CN120" s="119"/>
      <c r="CX120" s="119"/>
      <c r="DH120" s="119"/>
      <c r="DR120" s="119"/>
      <c r="EB120" s="119"/>
      <c r="EL120" s="119"/>
      <c r="EV120" s="119"/>
      <c r="FF120" s="119"/>
      <c r="FP120" s="119"/>
      <c r="FZ120" s="119"/>
      <c r="GJ120" s="119"/>
      <c r="GT120" s="119"/>
      <c r="HD120" s="119"/>
      <c r="HN120" s="119"/>
      <c r="HX120" s="119"/>
    </row>
    <row xmlns:x14ac="http://schemas.microsoft.com/office/spreadsheetml/2009/9/ac" r="121" s="3" customFormat="true" x14ac:dyDescent="0.25">
      <c r="A121" s="379" t="str">
        <f ca="true">IF(ISBLANK('Data Summary'!A123),"",'Data Summary'!A123)</f>
        <v/>
      </c>
      <c r="B121" s="119"/>
      <c r="L121" s="119"/>
      <c r="V121" s="119"/>
      <c r="AF121" s="119"/>
      <c r="AP121" s="119"/>
      <c r="AZ121" s="119"/>
      <c r="BA121" s="119"/>
      <c r="BJ121" s="119"/>
      <c r="BT121" s="119"/>
      <c r="CD121" s="119"/>
      <c r="CN121" s="119"/>
      <c r="CX121" s="119"/>
      <c r="DH121" s="119"/>
      <c r="DR121" s="119"/>
      <c r="EB121" s="119"/>
      <c r="EL121" s="119"/>
      <c r="EV121" s="119"/>
      <c r="FF121" s="119"/>
      <c r="FP121" s="119"/>
      <c r="FZ121" s="119"/>
      <c r="GJ121" s="119"/>
      <c r="GT121" s="119"/>
      <c r="HD121" s="119"/>
      <c r="HN121" s="119"/>
      <c r="HX121" s="119"/>
    </row>
    <row xmlns:x14ac="http://schemas.microsoft.com/office/spreadsheetml/2009/9/ac" r="122" s="3" customFormat="true" x14ac:dyDescent="0.25">
      <c r="A122" s="379" t="str">
        <f ca="true">IF(ISBLANK('Data Summary'!A124),"",'Data Summary'!A124)</f>
        <v/>
      </c>
      <c r="B122" s="119"/>
      <c r="L122" s="119"/>
      <c r="V122" s="119"/>
      <c r="AF122" s="119"/>
      <c r="AP122" s="119"/>
      <c r="AZ122" s="119"/>
      <c r="BA122" s="119"/>
      <c r="BJ122" s="119"/>
      <c r="BT122" s="119"/>
      <c r="CD122" s="119"/>
      <c r="CN122" s="119"/>
      <c r="CX122" s="119"/>
      <c r="DH122" s="119"/>
      <c r="DR122" s="119"/>
      <c r="EB122" s="119"/>
      <c r="EL122" s="119"/>
      <c r="EV122" s="119"/>
      <c r="FF122" s="119"/>
      <c r="FP122" s="119"/>
      <c r="FZ122" s="119"/>
      <c r="GJ122" s="119"/>
      <c r="GT122" s="119"/>
      <c r="HD122" s="119"/>
      <c r="HN122" s="119"/>
      <c r="HX122" s="119"/>
    </row>
    <row xmlns:x14ac="http://schemas.microsoft.com/office/spreadsheetml/2009/9/ac" r="123" s="3" customFormat="true" x14ac:dyDescent="0.25">
      <c r="A123" s="379" t="str">
        <f ca="true">IF(ISBLANK('Data Summary'!A125),"",'Data Summary'!A125)</f>
        <v/>
      </c>
      <c r="B123" s="119"/>
      <c r="L123" s="119"/>
      <c r="V123" s="119"/>
      <c r="AF123" s="119"/>
      <c r="AP123" s="119"/>
      <c r="AZ123" s="119"/>
      <c r="BA123" s="119"/>
      <c r="BJ123" s="119"/>
      <c r="BT123" s="119"/>
      <c r="CD123" s="119"/>
      <c r="CN123" s="119"/>
      <c r="CX123" s="119"/>
      <c r="DH123" s="119"/>
      <c r="DR123" s="119"/>
      <c r="EB123" s="119"/>
      <c r="EL123" s="119"/>
      <c r="EV123" s="119"/>
      <c r="FF123" s="119"/>
      <c r="FP123" s="119"/>
      <c r="FZ123" s="119"/>
      <c r="GJ123" s="119"/>
      <c r="GT123" s="119"/>
      <c r="HD123" s="119"/>
      <c r="HN123" s="119"/>
      <c r="HX123" s="119"/>
    </row>
    <row xmlns:x14ac="http://schemas.microsoft.com/office/spreadsheetml/2009/9/ac" r="124" s="3" customFormat="true" x14ac:dyDescent="0.25">
      <c r="A124" s="379" t="str">
        <f ca="true">IF(ISBLANK('Data Summary'!A126),"",'Data Summary'!A126)</f>
        <v/>
      </c>
      <c r="B124" s="119"/>
      <c r="L124" s="119"/>
      <c r="V124" s="119"/>
      <c r="AF124" s="119"/>
      <c r="AP124" s="119"/>
      <c r="AZ124" s="119"/>
      <c r="BA124" s="119"/>
      <c r="BJ124" s="119"/>
      <c r="BT124" s="119"/>
      <c r="CD124" s="119"/>
      <c r="CN124" s="119"/>
      <c r="CX124" s="119"/>
      <c r="DH124" s="119"/>
      <c r="DR124" s="119"/>
      <c r="EB124" s="119"/>
      <c r="EL124" s="119"/>
      <c r="EV124" s="119"/>
      <c r="FF124" s="119"/>
      <c r="FP124" s="119"/>
      <c r="FZ124" s="119"/>
      <c r="GJ124" s="119"/>
      <c r="GT124" s="119"/>
      <c r="HD124" s="119"/>
      <c r="HN124" s="119"/>
      <c r="HX124" s="119"/>
    </row>
    <row xmlns:x14ac="http://schemas.microsoft.com/office/spreadsheetml/2009/9/ac" r="125" s="3" customFormat="true" x14ac:dyDescent="0.25">
      <c r="A125" s="379" t="str">
        <f ca="true">IF(ISBLANK('Data Summary'!A127),"",'Data Summary'!A127)</f>
        <v/>
      </c>
      <c r="B125" s="119"/>
      <c r="L125" s="119"/>
      <c r="V125" s="119"/>
      <c r="AF125" s="119"/>
      <c r="AP125" s="119"/>
      <c r="AZ125" s="119"/>
      <c r="BA125" s="119"/>
      <c r="BJ125" s="119"/>
      <c r="BT125" s="119"/>
      <c r="CD125" s="119"/>
      <c r="CN125" s="119"/>
      <c r="CX125" s="119"/>
      <c r="DH125" s="119"/>
      <c r="DR125" s="119"/>
      <c r="EB125" s="119"/>
      <c r="EL125" s="119"/>
      <c r="EV125" s="119"/>
      <c r="FF125" s="119"/>
      <c r="FP125" s="119"/>
      <c r="FZ125" s="119"/>
      <c r="GJ125" s="119"/>
      <c r="GT125" s="119"/>
      <c r="HD125" s="119"/>
      <c r="HN125" s="119"/>
      <c r="HX125" s="119"/>
    </row>
    <row xmlns:x14ac="http://schemas.microsoft.com/office/spreadsheetml/2009/9/ac" r="126" s="3" customFormat="true" x14ac:dyDescent="0.25">
      <c r="A126" s="379" t="str">
        <f ca="true">IF(ISBLANK('Data Summary'!A128),"",'Data Summary'!A128)</f>
        <v/>
      </c>
      <c r="B126" s="119"/>
      <c r="L126" s="119"/>
      <c r="V126" s="119"/>
      <c r="AF126" s="119"/>
      <c r="AP126" s="119"/>
      <c r="AZ126" s="119"/>
      <c r="BA126" s="119"/>
      <c r="BJ126" s="119"/>
      <c r="BT126" s="119"/>
      <c r="CD126" s="119"/>
      <c r="CN126" s="119"/>
      <c r="CX126" s="119"/>
      <c r="DH126" s="119"/>
      <c r="DR126" s="119"/>
      <c r="EB126" s="119"/>
      <c r="EL126" s="119"/>
      <c r="EV126" s="119"/>
      <c r="FF126" s="119"/>
      <c r="FP126" s="119"/>
      <c r="FZ126" s="119"/>
      <c r="GJ126" s="119"/>
      <c r="GT126" s="119"/>
      <c r="HD126" s="119"/>
      <c r="HN126" s="119"/>
      <c r="HX126" s="119"/>
    </row>
    <row xmlns:x14ac="http://schemas.microsoft.com/office/spreadsheetml/2009/9/ac" r="127" s="3" customFormat="true" x14ac:dyDescent="0.25">
      <c r="A127" s="379" t="str">
        <f ca="true">IF(ISBLANK('Data Summary'!A129),"",'Data Summary'!A129)</f>
        <v/>
      </c>
      <c r="B127" s="119"/>
      <c r="L127" s="119"/>
      <c r="V127" s="119"/>
      <c r="AF127" s="119"/>
      <c r="AP127" s="119"/>
      <c r="AZ127" s="119"/>
      <c r="BA127" s="119"/>
      <c r="BJ127" s="119"/>
      <c r="BT127" s="119"/>
      <c r="CD127" s="119"/>
      <c r="CN127" s="119"/>
      <c r="CX127" s="119"/>
      <c r="DH127" s="119"/>
      <c r="DR127" s="119"/>
      <c r="EB127" s="119"/>
      <c r="EL127" s="119"/>
      <c r="EV127" s="119"/>
      <c r="FF127" s="119"/>
      <c r="FP127" s="119"/>
      <c r="FZ127" s="119"/>
      <c r="GJ127" s="119"/>
      <c r="GT127" s="119"/>
      <c r="HD127" s="119"/>
      <c r="HN127" s="119"/>
      <c r="HX127" s="119"/>
    </row>
    <row xmlns:x14ac="http://schemas.microsoft.com/office/spreadsheetml/2009/9/ac" r="128" s="3" customFormat="true" x14ac:dyDescent="0.25">
      <c r="A128" s="379" t="str">
        <f ca="true">IF(ISBLANK('Data Summary'!A130),"",'Data Summary'!A130)</f>
        <v/>
      </c>
      <c r="B128" s="119"/>
      <c r="L128" s="119"/>
      <c r="V128" s="119"/>
      <c r="AF128" s="119"/>
      <c r="AP128" s="119"/>
      <c r="AZ128" s="119"/>
      <c r="BA128" s="119"/>
      <c r="BJ128" s="119"/>
      <c r="BT128" s="119"/>
      <c r="CD128" s="119"/>
      <c r="CN128" s="119"/>
      <c r="CX128" s="119"/>
      <c r="DH128" s="119"/>
      <c r="DR128" s="119"/>
      <c r="EB128" s="119"/>
      <c r="EL128" s="119"/>
      <c r="EV128" s="119"/>
      <c r="FF128" s="119"/>
      <c r="FP128" s="119"/>
      <c r="FZ128" s="119"/>
      <c r="GJ128" s="119"/>
      <c r="GT128" s="119"/>
      <c r="HD128" s="119"/>
      <c r="HN128" s="119"/>
      <c r="HX128" s="119"/>
    </row>
    <row xmlns:x14ac="http://schemas.microsoft.com/office/spreadsheetml/2009/9/ac" r="129" s="3" customFormat="true" x14ac:dyDescent="0.25">
      <c r="A129" s="379" t="str">
        <f ca="true">IF(ISBLANK('Data Summary'!A131),"",'Data Summary'!A131)</f>
        <v/>
      </c>
      <c r="B129" s="119"/>
      <c r="L129" s="119"/>
      <c r="V129" s="119"/>
      <c r="AF129" s="119"/>
      <c r="AP129" s="119"/>
      <c r="AZ129" s="119"/>
      <c r="BA129" s="119"/>
      <c r="BJ129" s="119"/>
      <c r="BT129" s="119"/>
      <c r="CD129" s="119"/>
      <c r="CN129" s="119"/>
      <c r="CX129" s="119"/>
      <c r="DH129" s="119"/>
      <c r="DR129" s="119"/>
      <c r="EB129" s="119"/>
      <c r="EL129" s="119"/>
      <c r="EV129" s="119"/>
      <c r="FF129" s="119"/>
      <c r="FP129" s="119"/>
      <c r="FZ129" s="119"/>
      <c r="GJ129" s="119"/>
      <c r="GT129" s="119"/>
      <c r="HD129" s="119"/>
      <c r="HN129" s="119"/>
      <c r="HX129" s="119"/>
    </row>
    <row xmlns:x14ac="http://schemas.microsoft.com/office/spreadsheetml/2009/9/ac" r="130" s="3" customFormat="true" x14ac:dyDescent="0.25">
      <c r="A130" s="379" t="str">
        <f ca="true">IF(ISBLANK('Data Summary'!A132),"",'Data Summary'!A132)</f>
        <v/>
      </c>
      <c r="B130" s="119"/>
      <c r="L130" s="119"/>
      <c r="V130" s="119"/>
      <c r="AF130" s="119"/>
      <c r="AP130" s="119"/>
      <c r="AZ130" s="119"/>
      <c r="BA130" s="119"/>
      <c r="BJ130" s="119"/>
      <c r="BT130" s="119"/>
      <c r="CD130" s="119"/>
      <c r="CN130" s="119"/>
      <c r="CX130" s="119"/>
      <c r="DH130" s="119"/>
      <c r="DR130" s="119"/>
      <c r="EB130" s="119"/>
      <c r="EL130" s="119"/>
      <c r="EV130" s="119"/>
      <c r="FF130" s="119"/>
      <c r="FP130" s="119"/>
      <c r="FZ130" s="119"/>
      <c r="GJ130" s="119"/>
      <c r="GT130" s="119"/>
      <c r="HD130" s="119"/>
      <c r="HN130" s="119"/>
      <c r="HX130" s="119"/>
    </row>
    <row xmlns:x14ac="http://schemas.microsoft.com/office/spreadsheetml/2009/9/ac" r="131" s="3" customFormat="true" x14ac:dyDescent="0.25">
      <c r="A131" s="379" t="str">
        <f ca="true">IF(ISBLANK('Data Summary'!A133),"",'Data Summary'!A133)</f>
        <v/>
      </c>
      <c r="B131" s="119"/>
      <c r="L131" s="119"/>
      <c r="V131" s="119"/>
      <c r="AF131" s="119"/>
      <c r="AP131" s="119"/>
      <c r="AZ131" s="119"/>
      <c r="BA131" s="119"/>
      <c r="BJ131" s="119"/>
      <c r="BT131" s="119"/>
      <c r="CD131" s="119"/>
      <c r="CN131" s="119"/>
      <c r="CX131" s="119"/>
      <c r="DH131" s="119"/>
      <c r="DR131" s="119"/>
      <c r="EB131" s="119"/>
      <c r="EL131" s="119"/>
      <c r="EV131" s="119"/>
      <c r="FF131" s="119"/>
      <c r="FP131" s="119"/>
      <c r="FZ131" s="119"/>
      <c r="GJ131" s="119"/>
      <c r="GT131" s="119"/>
      <c r="HD131" s="119"/>
      <c r="HN131" s="119"/>
      <c r="HX131" s="119"/>
    </row>
    <row xmlns:x14ac="http://schemas.microsoft.com/office/spreadsheetml/2009/9/ac" r="132" s="3" customFormat="true" x14ac:dyDescent="0.25">
      <c r="A132" s="379" t="str">
        <f ca="true">IF(ISBLANK('Data Summary'!A134),"",'Data Summary'!A134)</f>
        <v/>
      </c>
      <c r="B132" s="119"/>
      <c r="L132" s="119"/>
      <c r="V132" s="119"/>
      <c r="AF132" s="119"/>
      <c r="AP132" s="119"/>
      <c r="AZ132" s="119"/>
      <c r="BA132" s="119"/>
      <c r="BJ132" s="119"/>
      <c r="BT132" s="119"/>
      <c r="CD132" s="119"/>
      <c r="CN132" s="119"/>
      <c r="CX132" s="119"/>
      <c r="DH132" s="119"/>
      <c r="DR132" s="119"/>
      <c r="EB132" s="119"/>
      <c r="EL132" s="119"/>
      <c r="EV132" s="119"/>
      <c r="FF132" s="119"/>
      <c r="FP132" s="119"/>
      <c r="FZ132" s="119"/>
      <c r="GJ132" s="119"/>
      <c r="GT132" s="119"/>
      <c r="HD132" s="119"/>
      <c r="HN132" s="119"/>
      <c r="HX132" s="119"/>
    </row>
    <row xmlns:x14ac="http://schemas.microsoft.com/office/spreadsheetml/2009/9/ac" r="133" s="3" customFormat="true" x14ac:dyDescent="0.25">
      <c r="A133" s="379" t="str">
        <f ca="true">IF(ISBLANK('Data Summary'!A135),"",'Data Summary'!A135)</f>
        <v/>
      </c>
      <c r="B133" s="119"/>
      <c r="L133" s="119"/>
      <c r="V133" s="119"/>
      <c r="AF133" s="119"/>
      <c r="AP133" s="119"/>
      <c r="AZ133" s="119"/>
      <c r="BA133" s="119"/>
      <c r="BJ133" s="119"/>
      <c r="BT133" s="119"/>
      <c r="CD133" s="119"/>
      <c r="CN133" s="119"/>
      <c r="CX133" s="119"/>
      <c r="DH133" s="119"/>
      <c r="DR133" s="119"/>
      <c r="EB133" s="119"/>
      <c r="EL133" s="119"/>
      <c r="EV133" s="119"/>
      <c r="FF133" s="119"/>
      <c r="FP133" s="119"/>
      <c r="FZ133" s="119"/>
      <c r="GJ133" s="119"/>
      <c r="GT133" s="119"/>
      <c r="HD133" s="119"/>
      <c r="HN133" s="119"/>
      <c r="HX133" s="119"/>
    </row>
    <row xmlns:x14ac="http://schemas.microsoft.com/office/spreadsheetml/2009/9/ac" r="134" s="3" customFormat="true" x14ac:dyDescent="0.25">
      <c r="A134" s="379" t="str">
        <f ca="true">IF(ISBLANK('Data Summary'!A136),"",'Data Summary'!A136)</f>
        <v/>
      </c>
      <c r="B134" s="119"/>
      <c r="L134" s="119"/>
      <c r="V134" s="119"/>
      <c r="AF134" s="119"/>
      <c r="AP134" s="119"/>
      <c r="AZ134" s="119"/>
      <c r="BA134" s="119"/>
      <c r="BJ134" s="119"/>
      <c r="BT134" s="119"/>
      <c r="CD134" s="119"/>
      <c r="CN134" s="119"/>
      <c r="CX134" s="119"/>
      <c r="DH134" s="119"/>
      <c r="DR134" s="119"/>
      <c r="EB134" s="119"/>
      <c r="EL134" s="119"/>
      <c r="EV134" s="119"/>
      <c r="FF134" s="119"/>
      <c r="FP134" s="119"/>
      <c r="FZ134" s="119"/>
      <c r="GJ134" s="119"/>
      <c r="GT134" s="119"/>
      <c r="HD134" s="119"/>
      <c r="HN134" s="119"/>
      <c r="HX134" s="119"/>
    </row>
    <row xmlns:x14ac="http://schemas.microsoft.com/office/spreadsheetml/2009/9/ac" r="135" s="3" customFormat="true" x14ac:dyDescent="0.25">
      <c r="A135" s="379" t="str">
        <f ca="true">IF(ISBLANK('Data Summary'!A137),"",'Data Summary'!A137)</f>
        <v/>
      </c>
      <c r="B135" s="119"/>
      <c r="L135" s="119"/>
      <c r="V135" s="119"/>
      <c r="AF135" s="119"/>
      <c r="AP135" s="119"/>
      <c r="AZ135" s="119"/>
      <c r="BA135" s="119"/>
      <c r="BJ135" s="119"/>
      <c r="BT135" s="119"/>
      <c r="CD135" s="119"/>
      <c r="CN135" s="119"/>
      <c r="CX135" s="119"/>
      <c r="DH135" s="119"/>
      <c r="DR135" s="119"/>
      <c r="EB135" s="119"/>
      <c r="EL135" s="119"/>
      <c r="EV135" s="119"/>
      <c r="FF135" s="119"/>
      <c r="FP135" s="119"/>
      <c r="FZ135" s="119"/>
      <c r="GJ135" s="119"/>
      <c r="GT135" s="119"/>
      <c r="HD135" s="119"/>
      <c r="HN135" s="119"/>
      <c r="HX135" s="119"/>
    </row>
    <row xmlns:x14ac="http://schemas.microsoft.com/office/spreadsheetml/2009/9/ac" r="136" s="3" customFormat="true" x14ac:dyDescent="0.25">
      <c r="A136" s="379" t="str">
        <f ca="true">IF(ISBLANK('Data Summary'!A138),"",'Data Summary'!A138)</f>
        <v/>
      </c>
      <c r="B136" s="119"/>
      <c r="L136" s="119"/>
      <c r="V136" s="119"/>
      <c r="AF136" s="119"/>
      <c r="AP136" s="119"/>
      <c r="AZ136" s="119"/>
      <c r="BA136" s="119"/>
      <c r="BJ136" s="119"/>
      <c r="BT136" s="119"/>
      <c r="CD136" s="119"/>
      <c r="CN136" s="119"/>
      <c r="CX136" s="119"/>
      <c r="DH136" s="119"/>
      <c r="DR136" s="119"/>
      <c r="EB136" s="119"/>
      <c r="EL136" s="119"/>
      <c r="EV136" s="119"/>
      <c r="FF136" s="119"/>
      <c r="FP136" s="119"/>
      <c r="FZ136" s="119"/>
      <c r="GJ136" s="119"/>
      <c r="GT136" s="119"/>
      <c r="HD136" s="119"/>
      <c r="HN136" s="119"/>
      <c r="HX136" s="119"/>
    </row>
    <row xmlns:x14ac="http://schemas.microsoft.com/office/spreadsheetml/2009/9/ac" r="137" s="3" customFormat="true" x14ac:dyDescent="0.25">
      <c r="A137" s="379" t="str">
        <f ca="true">IF(ISBLANK('Data Summary'!A139),"",'Data Summary'!A139)</f>
        <v/>
      </c>
      <c r="B137" s="119"/>
      <c r="L137" s="119"/>
      <c r="V137" s="119"/>
      <c r="AF137" s="119"/>
      <c r="AP137" s="119"/>
      <c r="AZ137" s="119"/>
      <c r="BA137" s="119"/>
      <c r="BJ137" s="119"/>
      <c r="BT137" s="119"/>
      <c r="CD137" s="119"/>
      <c r="CN137" s="119"/>
      <c r="CX137" s="119"/>
      <c r="DH137" s="119"/>
      <c r="DR137" s="119"/>
      <c r="EB137" s="119"/>
      <c r="EL137" s="119"/>
      <c r="EV137" s="119"/>
      <c r="FF137" s="119"/>
      <c r="FP137" s="119"/>
      <c r="FZ137" s="119"/>
      <c r="GJ137" s="119"/>
      <c r="GT137" s="119"/>
      <c r="HD137" s="119"/>
      <c r="HN137" s="119"/>
      <c r="HX137" s="119"/>
    </row>
    <row xmlns:x14ac="http://schemas.microsoft.com/office/spreadsheetml/2009/9/ac" r="138" s="3" customFormat="true" x14ac:dyDescent="0.25">
      <c r="A138" s="379" t="str">
        <f ca="true">IF(ISBLANK('Data Summary'!A140),"",'Data Summary'!A140)</f>
        <v/>
      </c>
      <c r="B138" s="119"/>
      <c r="L138" s="119"/>
      <c r="V138" s="119"/>
      <c r="AF138" s="119"/>
      <c r="AP138" s="119"/>
      <c r="AZ138" s="119"/>
      <c r="BA138" s="119"/>
      <c r="BJ138" s="119"/>
      <c r="BT138" s="119"/>
      <c r="CD138" s="119"/>
      <c r="CN138" s="119"/>
      <c r="CX138" s="119"/>
      <c r="DH138" s="119"/>
      <c r="DR138" s="119"/>
      <c r="EB138" s="119"/>
      <c r="EL138" s="119"/>
      <c r="EV138" s="119"/>
      <c r="FF138" s="119"/>
      <c r="FP138" s="119"/>
      <c r="FZ138" s="119"/>
      <c r="GJ138" s="119"/>
      <c r="GT138" s="119"/>
      <c r="HD138" s="119"/>
      <c r="HN138" s="119"/>
      <c r="HX138" s="119"/>
    </row>
    <row xmlns:x14ac="http://schemas.microsoft.com/office/spreadsheetml/2009/9/ac" r="139" s="3" customFormat="true" x14ac:dyDescent="0.25">
      <c r="A139" s="379" t="str">
        <f ca="true">IF(ISBLANK('Data Summary'!A141),"",'Data Summary'!A141)</f>
        <v/>
      </c>
      <c r="B139" s="119"/>
      <c r="L139" s="119"/>
      <c r="V139" s="119"/>
      <c r="AF139" s="119"/>
      <c r="AP139" s="119"/>
      <c r="AZ139" s="119"/>
      <c r="BA139" s="119"/>
      <c r="BJ139" s="119"/>
      <c r="BT139" s="119"/>
      <c r="CD139" s="119"/>
      <c r="CN139" s="119"/>
      <c r="CX139" s="119"/>
      <c r="DH139" s="119"/>
      <c r="DR139" s="119"/>
      <c r="EB139" s="119"/>
      <c r="EL139" s="119"/>
      <c r="EV139" s="119"/>
      <c r="FF139" s="119"/>
      <c r="FP139" s="119"/>
      <c r="FZ139" s="119"/>
      <c r="GJ139" s="119"/>
      <c r="GT139" s="119"/>
      <c r="HD139" s="119"/>
      <c r="HN139" s="119"/>
      <c r="HX139" s="119"/>
    </row>
    <row xmlns:x14ac="http://schemas.microsoft.com/office/spreadsheetml/2009/9/ac" r="140" s="3" customFormat="true" x14ac:dyDescent="0.25">
      <c r="A140" s="379" t="str">
        <f ca="true">IF(ISBLANK('Data Summary'!A142),"",'Data Summary'!A142)</f>
        <v/>
      </c>
      <c r="B140" s="119"/>
      <c r="L140" s="119"/>
      <c r="V140" s="119"/>
      <c r="AF140" s="119"/>
      <c r="AP140" s="119"/>
      <c r="AZ140" s="119"/>
      <c r="BA140" s="119"/>
      <c r="BJ140" s="119"/>
      <c r="BT140" s="119"/>
      <c r="CD140" s="119"/>
      <c r="CN140" s="119"/>
      <c r="CX140" s="119"/>
      <c r="DH140" s="119"/>
      <c r="DR140" s="119"/>
      <c r="EB140" s="119"/>
      <c r="EL140" s="119"/>
      <c r="EV140" s="119"/>
      <c r="FF140" s="119"/>
      <c r="FP140" s="119"/>
      <c r="FZ140" s="119"/>
      <c r="GJ140" s="119"/>
      <c r="GT140" s="119"/>
      <c r="HD140" s="119"/>
      <c r="HN140" s="119"/>
      <c r="HX140" s="119"/>
    </row>
    <row xmlns:x14ac="http://schemas.microsoft.com/office/spreadsheetml/2009/9/ac" r="141" s="3" customFormat="true" x14ac:dyDescent="0.25">
      <c r="A141" s="379" t="str">
        <f ca="true">IF(ISBLANK('Data Summary'!A143),"",'Data Summary'!A143)</f>
        <v/>
      </c>
      <c r="B141" s="119"/>
      <c r="L141" s="119"/>
      <c r="V141" s="119"/>
      <c r="AF141" s="119"/>
      <c r="AP141" s="119"/>
      <c r="AZ141" s="119"/>
      <c r="BA141" s="119"/>
      <c r="BJ141" s="119"/>
      <c r="BT141" s="119"/>
      <c r="CD141" s="119"/>
      <c r="CN141" s="119"/>
      <c r="CX141" s="119"/>
      <c r="DH141" s="119"/>
      <c r="DR141" s="119"/>
      <c r="EB141" s="119"/>
      <c r="EL141" s="119"/>
      <c r="EV141" s="119"/>
      <c r="FF141" s="119"/>
      <c r="FP141" s="119"/>
      <c r="FZ141" s="119"/>
      <c r="GJ141" s="119"/>
      <c r="GT141" s="119"/>
      <c r="HD141" s="119"/>
      <c r="HN141" s="119"/>
      <c r="HX141" s="119"/>
    </row>
    <row xmlns:x14ac="http://schemas.microsoft.com/office/spreadsheetml/2009/9/ac" r="142" s="3" customFormat="true" x14ac:dyDescent="0.25">
      <c r="A142" s="379" t="str">
        <f ca="true">IF(ISBLANK('Data Summary'!A144),"",'Data Summary'!A144)</f>
        <v/>
      </c>
      <c r="B142" s="119"/>
      <c r="L142" s="119"/>
      <c r="V142" s="119"/>
      <c r="AF142" s="119"/>
      <c r="AP142" s="119"/>
      <c r="AZ142" s="119"/>
      <c r="BA142" s="119"/>
      <c r="BJ142" s="119"/>
      <c r="BT142" s="119"/>
      <c r="CD142" s="119"/>
      <c r="CN142" s="119"/>
      <c r="CX142" s="119"/>
      <c r="DH142" s="119"/>
      <c r="DR142" s="119"/>
      <c r="EB142" s="119"/>
      <c r="EL142" s="119"/>
      <c r="EV142" s="119"/>
      <c r="FF142" s="119"/>
      <c r="FP142" s="119"/>
      <c r="FZ142" s="119"/>
      <c r="GJ142" s="119"/>
      <c r="GT142" s="119"/>
      <c r="HD142" s="119"/>
      <c r="HN142" s="119"/>
      <c r="HX142" s="119"/>
    </row>
    <row xmlns:x14ac="http://schemas.microsoft.com/office/spreadsheetml/2009/9/ac" r="143" s="3" customFormat="true" x14ac:dyDescent="0.25">
      <c r="A143" s="379" t="str">
        <f ca="true">IF(ISBLANK('Data Summary'!A145),"",'Data Summary'!A145)</f>
        <v/>
      </c>
      <c r="B143" s="119"/>
      <c r="L143" s="119"/>
      <c r="V143" s="119"/>
      <c r="AF143" s="119"/>
      <c r="AP143" s="119"/>
      <c r="AZ143" s="119"/>
      <c r="BA143" s="119"/>
      <c r="BJ143" s="119"/>
      <c r="BT143" s="119"/>
      <c r="CD143" s="119"/>
      <c r="CN143" s="119"/>
      <c r="CX143" s="119"/>
      <c r="DH143" s="119"/>
      <c r="DR143" s="119"/>
      <c r="EB143" s="119"/>
      <c r="EL143" s="119"/>
      <c r="EV143" s="119"/>
      <c r="FF143" s="119"/>
      <c r="FP143" s="119"/>
      <c r="FZ143" s="119"/>
      <c r="GJ143" s="119"/>
      <c r="GT143" s="119"/>
      <c r="HD143" s="119"/>
      <c r="HN143" s="119"/>
      <c r="HX143" s="119"/>
    </row>
    <row xmlns:x14ac="http://schemas.microsoft.com/office/spreadsheetml/2009/9/ac" r="144" s="3" customFormat="true" x14ac:dyDescent="0.25">
      <c r="A144" s="379" t="str">
        <f ca="true">IF(ISBLANK('Data Summary'!A146),"",'Data Summary'!A146)</f>
        <v/>
      </c>
      <c r="B144" s="119"/>
      <c r="L144" s="119"/>
      <c r="V144" s="119"/>
      <c r="AF144" s="119"/>
      <c r="AP144" s="119"/>
      <c r="AZ144" s="119"/>
      <c r="BA144" s="119"/>
      <c r="BJ144" s="119"/>
      <c r="BT144" s="119"/>
      <c r="CD144" s="119"/>
      <c r="CN144" s="119"/>
      <c r="CX144" s="119"/>
      <c r="DH144" s="119"/>
      <c r="DR144" s="119"/>
      <c r="EB144" s="119"/>
      <c r="EL144" s="119"/>
      <c r="EV144" s="119"/>
      <c r="FF144" s="119"/>
      <c r="FP144" s="119"/>
      <c r="FZ144" s="119"/>
      <c r="GJ144" s="119"/>
      <c r="GT144" s="119"/>
      <c r="HD144" s="119"/>
      <c r="HN144" s="119"/>
      <c r="HX144" s="119"/>
    </row>
    <row xmlns:x14ac="http://schemas.microsoft.com/office/spreadsheetml/2009/9/ac" r="145" s="3" customFormat="true" x14ac:dyDescent="0.25">
      <c r="A145" s="379" t="str">
        <f ca="true">IF(ISBLANK('Data Summary'!A147),"",'Data Summary'!A147)</f>
        <v/>
      </c>
      <c r="B145" s="119"/>
      <c r="L145" s="119"/>
      <c r="V145" s="119"/>
      <c r="AF145" s="119"/>
      <c r="AP145" s="119"/>
      <c r="AZ145" s="119"/>
      <c r="BA145" s="119"/>
      <c r="BJ145" s="119"/>
      <c r="BT145" s="119"/>
      <c r="CD145" s="119"/>
      <c r="CN145" s="119"/>
      <c r="CX145" s="119"/>
      <c r="DH145" s="119"/>
      <c r="DR145" s="119"/>
      <c r="EB145" s="119"/>
      <c r="EL145" s="119"/>
      <c r="EV145" s="119"/>
      <c r="FF145" s="119"/>
      <c r="FP145" s="119"/>
      <c r="FZ145" s="119"/>
      <c r="GJ145" s="119"/>
      <c r="GT145" s="119"/>
      <c r="HD145" s="119"/>
      <c r="HN145" s="119"/>
      <c r="HX145" s="119"/>
    </row>
    <row xmlns:x14ac="http://schemas.microsoft.com/office/spreadsheetml/2009/9/ac" r="146" s="3" customFormat="true" x14ac:dyDescent="0.25">
      <c r="A146" s="379" t="str">
        <f ca="true">IF(ISBLANK('Data Summary'!A148),"",'Data Summary'!A148)</f>
        <v/>
      </c>
      <c r="B146" s="119"/>
      <c r="L146" s="119"/>
      <c r="V146" s="119"/>
      <c r="AF146" s="119"/>
      <c r="AP146" s="119"/>
      <c r="AZ146" s="119"/>
      <c r="BA146" s="119"/>
      <c r="BJ146" s="119"/>
      <c r="BT146" s="119"/>
      <c r="CD146" s="119"/>
      <c r="CN146" s="119"/>
      <c r="CX146" s="119"/>
      <c r="DH146" s="119"/>
      <c r="DR146" s="119"/>
      <c r="EB146" s="119"/>
      <c r="EL146" s="119"/>
      <c r="EV146" s="119"/>
      <c r="FF146" s="119"/>
      <c r="FP146" s="119"/>
      <c r="FZ146" s="119"/>
      <c r="GJ146" s="119"/>
      <c r="GT146" s="119"/>
      <c r="HD146" s="119"/>
      <c r="HN146" s="119"/>
      <c r="HX146" s="119"/>
    </row>
    <row xmlns:x14ac="http://schemas.microsoft.com/office/spreadsheetml/2009/9/ac" r="147" s="3" customFormat="true" x14ac:dyDescent="0.25">
      <c r="A147" s="379" t="str">
        <f ca="true">IF(ISBLANK('Data Summary'!A149),"",'Data Summary'!A149)</f>
        <v/>
      </c>
      <c r="B147" s="119"/>
      <c r="L147" s="119"/>
      <c r="V147" s="119"/>
      <c r="AF147" s="119"/>
      <c r="AP147" s="119"/>
      <c r="AZ147" s="119"/>
      <c r="BA147" s="119"/>
      <c r="BJ147" s="119"/>
      <c r="BT147" s="119"/>
      <c r="CD147" s="119"/>
      <c r="CN147" s="119"/>
      <c r="CX147" s="119"/>
      <c r="DH147" s="119"/>
      <c r="DR147" s="119"/>
      <c r="EB147" s="119"/>
      <c r="EL147" s="119"/>
      <c r="EV147" s="119"/>
      <c r="FF147" s="119"/>
      <c r="FP147" s="119"/>
      <c r="FZ147" s="119"/>
      <c r="GJ147" s="119"/>
      <c r="GT147" s="119"/>
      <c r="HD147" s="119"/>
      <c r="HN147" s="119"/>
      <c r="HX147" s="119"/>
    </row>
    <row xmlns:x14ac="http://schemas.microsoft.com/office/spreadsheetml/2009/9/ac" r="148" s="3" customFormat="true" x14ac:dyDescent="0.25">
      <c r="A148" s="379" t="str">
        <f ca="true">IF(ISBLANK('Data Summary'!A150),"",'Data Summary'!A150)</f>
        <v/>
      </c>
      <c r="B148" s="119"/>
      <c r="L148" s="119"/>
      <c r="V148" s="119"/>
      <c r="AF148" s="119"/>
      <c r="AP148" s="119"/>
      <c r="AZ148" s="119"/>
      <c r="BA148" s="119"/>
      <c r="BJ148" s="119"/>
      <c r="BT148" s="119"/>
      <c r="CD148" s="119"/>
      <c r="CN148" s="119"/>
      <c r="CX148" s="119"/>
      <c r="DH148" s="119"/>
      <c r="DR148" s="119"/>
      <c r="EB148" s="119"/>
      <c r="EL148" s="119"/>
      <c r="EV148" s="119"/>
      <c r="FF148" s="119"/>
      <c r="FP148" s="119"/>
      <c r="FZ148" s="119"/>
      <c r="GJ148" s="119"/>
      <c r="GT148" s="119"/>
      <c r="HD148" s="119"/>
      <c r="HN148" s="119"/>
      <c r="HX148" s="119"/>
    </row>
    <row xmlns:x14ac="http://schemas.microsoft.com/office/spreadsheetml/2009/9/ac" r="149" s="3" customFormat="true" x14ac:dyDescent="0.25">
      <c r="A149" s="379" t="str">
        <f ca="true">IF(ISBLANK('Data Summary'!A151),"",'Data Summary'!A151)</f>
        <v/>
      </c>
      <c r="B149" s="119"/>
      <c r="L149" s="119"/>
      <c r="V149" s="119"/>
      <c r="AF149" s="119"/>
      <c r="AP149" s="119"/>
      <c r="AZ149" s="119"/>
      <c r="BA149" s="119"/>
      <c r="BJ149" s="119"/>
      <c r="BT149" s="119"/>
      <c r="CD149" s="119"/>
      <c r="CN149" s="119"/>
      <c r="CX149" s="119"/>
      <c r="DH149" s="119"/>
      <c r="DR149" s="119"/>
      <c r="EB149" s="119"/>
      <c r="EL149" s="119"/>
      <c r="EV149" s="119"/>
      <c r="FF149" s="119"/>
      <c r="FP149" s="119"/>
      <c r="FZ149" s="119"/>
      <c r="GJ149" s="119"/>
      <c r="GT149" s="119"/>
      <c r="HD149" s="119"/>
      <c r="HN149" s="119"/>
      <c r="HX149" s="119"/>
    </row>
    <row xmlns:x14ac="http://schemas.microsoft.com/office/spreadsheetml/2009/9/ac" r="150" s="3" customFormat="true" x14ac:dyDescent="0.25">
      <c r="A150" s="379" t="str">
        <f ca="true">IF(ISBLANK('Data Summary'!A152),"",'Data Summary'!A152)</f>
        <v/>
      </c>
      <c r="B150" s="119"/>
      <c r="L150" s="119"/>
      <c r="V150" s="119"/>
      <c r="AF150" s="119"/>
      <c r="AP150" s="119"/>
      <c r="AZ150" s="119"/>
      <c r="BA150" s="119"/>
      <c r="BJ150" s="119"/>
      <c r="BT150" s="119"/>
      <c r="CD150" s="119"/>
      <c r="CN150" s="119"/>
      <c r="CX150" s="119"/>
      <c r="DH150" s="119"/>
      <c r="DR150" s="119"/>
      <c r="EB150" s="119"/>
      <c r="EL150" s="119"/>
      <c r="EV150" s="119"/>
      <c r="FF150" s="119"/>
      <c r="FP150" s="119"/>
      <c r="FZ150" s="119"/>
      <c r="GJ150" s="119"/>
      <c r="GT150" s="119"/>
      <c r="HD150" s="119"/>
      <c r="HN150" s="119"/>
      <c r="HX150" s="119"/>
    </row>
    <row xmlns:x14ac="http://schemas.microsoft.com/office/spreadsheetml/2009/9/ac" r="151" s="3" customFormat="true" x14ac:dyDescent="0.25">
      <c r="A151" s="379" t="str">
        <f ca="true">IF(ISBLANK('Data Summary'!A153),"",'Data Summary'!A153)</f>
        <v/>
      </c>
      <c r="B151" s="119"/>
      <c r="L151" s="119"/>
      <c r="V151" s="119"/>
      <c r="AF151" s="119"/>
      <c r="AP151" s="119"/>
      <c r="AZ151" s="119"/>
      <c r="BA151" s="119"/>
      <c r="BJ151" s="119"/>
      <c r="BT151" s="119"/>
      <c r="CD151" s="119"/>
      <c r="CN151" s="119"/>
      <c r="CX151" s="119"/>
      <c r="DH151" s="119"/>
      <c r="DR151" s="119"/>
      <c r="EB151" s="119"/>
      <c r="EL151" s="119"/>
      <c r="EV151" s="119"/>
      <c r="FF151" s="119"/>
      <c r="FP151" s="119"/>
      <c r="FZ151" s="119"/>
      <c r="GJ151" s="119"/>
      <c r="GT151" s="119"/>
      <c r="HD151" s="119"/>
      <c r="HN151" s="119"/>
      <c r="HX151" s="119"/>
    </row>
    <row xmlns:x14ac="http://schemas.microsoft.com/office/spreadsheetml/2009/9/ac" r="152" s="3" customFormat="true" x14ac:dyDescent="0.25">
      <c r="A152" s="375"/>
      <c r="B152" s="119"/>
      <c r="L152" s="119"/>
      <c r="V152" s="119"/>
      <c r="AF152" s="119"/>
      <c r="AP152" s="119"/>
      <c r="AZ152" s="119"/>
      <c r="BA152" s="119"/>
      <c r="BJ152" s="119"/>
      <c r="BT152" s="119"/>
      <c r="CD152" s="119"/>
      <c r="CN152" s="119"/>
      <c r="CX152" s="119"/>
      <c r="DH152" s="119"/>
      <c r="DR152" s="119"/>
      <c r="EB152" s="119"/>
      <c r="EL152" s="119"/>
      <c r="EV152" s="119"/>
      <c r="FF152" s="119"/>
      <c r="FP152" s="119"/>
      <c r="FZ152" s="119"/>
      <c r="GJ152" s="119"/>
      <c r="GT152" s="119"/>
      <c r="HD152" s="119"/>
      <c r="HN152" s="119"/>
      <c r="HX152" s="119"/>
    </row>
    <row xmlns:x14ac="http://schemas.microsoft.com/office/spreadsheetml/2009/9/ac" r="153" s="3" customFormat="true" x14ac:dyDescent="0.25">
      <c r="A153" s="375"/>
      <c r="B153" s="119"/>
      <c r="L153" s="119"/>
      <c r="V153" s="119"/>
      <c r="AF153" s="119"/>
      <c r="AP153" s="119"/>
      <c r="AZ153" s="119"/>
      <c r="BA153" s="119"/>
      <c r="BJ153" s="119"/>
      <c r="BT153" s="119"/>
      <c r="CD153" s="119"/>
      <c r="CN153" s="119"/>
      <c r="CX153" s="119"/>
      <c r="DH153" s="119"/>
      <c r="DR153" s="119"/>
      <c r="EB153" s="119"/>
      <c r="EL153" s="119"/>
      <c r="EV153" s="119"/>
      <c r="FF153" s="119"/>
      <c r="FP153" s="119"/>
      <c r="FZ153" s="119"/>
      <c r="GJ153" s="119"/>
      <c r="GT153" s="119"/>
      <c r="HD153" s="119"/>
      <c r="HN153" s="119"/>
      <c r="HX153" s="119"/>
    </row>
    <row xmlns:x14ac="http://schemas.microsoft.com/office/spreadsheetml/2009/9/ac" r="154" s="3" customFormat="true" x14ac:dyDescent="0.25">
      <c r="A154" s="375"/>
      <c r="B154" s="119"/>
      <c r="L154" s="119"/>
      <c r="V154" s="119"/>
      <c r="AF154" s="119"/>
      <c r="AP154" s="119"/>
      <c r="AZ154" s="119"/>
      <c r="BA154" s="119"/>
      <c r="BJ154" s="119"/>
      <c r="BT154" s="119"/>
      <c r="CD154" s="119"/>
      <c r="CN154" s="119"/>
      <c r="CX154" s="119"/>
      <c r="DH154" s="119"/>
      <c r="DR154" s="119"/>
      <c r="EB154" s="119"/>
      <c r="EL154" s="119"/>
      <c r="EV154" s="119"/>
      <c r="FF154" s="119"/>
      <c r="FP154" s="119"/>
      <c r="FZ154" s="119"/>
      <c r="GJ154" s="119"/>
      <c r="GT154" s="119"/>
      <c r="HD154" s="119"/>
      <c r="HN154" s="119"/>
      <c r="HX154" s="119"/>
    </row>
    <row xmlns:x14ac="http://schemas.microsoft.com/office/spreadsheetml/2009/9/ac" r="155" s="3" customFormat="true" x14ac:dyDescent="0.25">
      <c r="A155" s="375"/>
      <c r="B155" s="119"/>
      <c r="L155" s="119"/>
      <c r="V155" s="119"/>
      <c r="AF155" s="119"/>
      <c r="AP155" s="119"/>
      <c r="AZ155" s="119"/>
      <c r="BA155" s="119"/>
      <c r="BJ155" s="119"/>
      <c r="BT155" s="119"/>
      <c r="CD155" s="119"/>
      <c r="CN155" s="119"/>
      <c r="CX155" s="119"/>
      <c r="DH155" s="119"/>
      <c r="DR155" s="119"/>
      <c r="EB155" s="119"/>
      <c r="EL155" s="119"/>
      <c r="EV155" s="119"/>
      <c r="FF155" s="119"/>
      <c r="FP155" s="119"/>
      <c r="FZ155" s="119"/>
      <c r="GJ155" s="119"/>
      <c r="GT155" s="119"/>
      <c r="HD155" s="119"/>
      <c r="HN155" s="119"/>
      <c r="HX155" s="119"/>
    </row>
    <row xmlns:x14ac="http://schemas.microsoft.com/office/spreadsheetml/2009/9/ac" r="156" s="3" customFormat="true" x14ac:dyDescent="0.25">
      <c r="A156" s="375"/>
      <c r="B156" s="119"/>
      <c r="L156" s="119"/>
      <c r="V156" s="119"/>
      <c r="AF156" s="119"/>
      <c r="AP156" s="119"/>
      <c r="AZ156" s="119"/>
      <c r="BA156" s="119"/>
      <c r="BJ156" s="119"/>
      <c r="BT156" s="119"/>
      <c r="CD156" s="119"/>
      <c r="CN156" s="119"/>
      <c r="CX156" s="119"/>
      <c r="DH156" s="119"/>
      <c r="DR156" s="119"/>
      <c r="EB156" s="119"/>
      <c r="EL156" s="119"/>
      <c r="EV156" s="119"/>
      <c r="FF156" s="119"/>
      <c r="FP156" s="119"/>
      <c r="FZ156" s="119"/>
      <c r="GJ156" s="119"/>
      <c r="GT156" s="119"/>
      <c r="HD156" s="119"/>
      <c r="HN156" s="119"/>
      <c r="HX156" s="119"/>
    </row>
    <row xmlns:x14ac="http://schemas.microsoft.com/office/spreadsheetml/2009/9/ac" r="157" s="3" customFormat="true" x14ac:dyDescent="0.25">
      <c r="A157" s="375"/>
      <c r="B157" s="119"/>
      <c r="L157" s="119"/>
      <c r="V157" s="119"/>
      <c r="AF157" s="119"/>
      <c r="AP157" s="119"/>
      <c r="AZ157" s="119"/>
      <c r="BA157" s="119"/>
      <c r="BJ157" s="119"/>
      <c r="BT157" s="119"/>
      <c r="CD157" s="119"/>
      <c r="CN157" s="119"/>
      <c r="CX157" s="119"/>
      <c r="DH157" s="119"/>
      <c r="DR157" s="119"/>
      <c r="EB157" s="119"/>
      <c r="EL157" s="119"/>
      <c r="EV157" s="119"/>
      <c r="FF157" s="119"/>
      <c r="FP157" s="119"/>
      <c r="FZ157" s="119"/>
      <c r="GJ157" s="119"/>
      <c r="GT157" s="119"/>
      <c r="HD157" s="119"/>
      <c r="HN157" s="119"/>
      <c r="HX157" s="119"/>
    </row>
    <row xmlns:x14ac="http://schemas.microsoft.com/office/spreadsheetml/2009/9/ac" r="158" s="3" customFormat="true" x14ac:dyDescent="0.25">
      <c r="A158" s="375"/>
      <c r="B158" s="119"/>
      <c r="L158" s="119"/>
      <c r="V158" s="119"/>
      <c r="AF158" s="119"/>
      <c r="AP158" s="119"/>
      <c r="AZ158" s="119"/>
      <c r="BA158" s="119"/>
      <c r="BJ158" s="119"/>
      <c r="BT158" s="119"/>
      <c r="CD158" s="119"/>
      <c r="CN158" s="119"/>
      <c r="CX158" s="119"/>
      <c r="DH158" s="119"/>
      <c r="DR158" s="119"/>
      <c r="EB158" s="119"/>
      <c r="EL158" s="119"/>
      <c r="EV158" s="119"/>
      <c r="FF158" s="119"/>
      <c r="FP158" s="119"/>
      <c r="FZ158" s="119"/>
      <c r="GJ158" s="119"/>
      <c r="GT158" s="119"/>
      <c r="HD158" s="119"/>
      <c r="HN158" s="119"/>
      <c r="HX158" s="119"/>
    </row>
    <row xmlns:x14ac="http://schemas.microsoft.com/office/spreadsheetml/2009/9/ac" r="159" s="3" customFormat="true" x14ac:dyDescent="0.25">
      <c r="A159" s="375"/>
      <c r="B159" s="119"/>
      <c r="L159" s="119"/>
      <c r="V159" s="119"/>
      <c r="AF159" s="119"/>
      <c r="AP159" s="119"/>
      <c r="AZ159" s="119"/>
      <c r="BA159" s="119"/>
      <c r="BJ159" s="119"/>
      <c r="BT159" s="119"/>
      <c r="CD159" s="119"/>
      <c r="CN159" s="119"/>
      <c r="CX159" s="119"/>
      <c r="DH159" s="119"/>
      <c r="DR159" s="119"/>
      <c r="EB159" s="119"/>
      <c r="EL159" s="119"/>
      <c r="EV159" s="119"/>
      <c r="FF159" s="119"/>
      <c r="FP159" s="119"/>
      <c r="FZ159" s="119"/>
      <c r="GJ159" s="119"/>
      <c r="GT159" s="119"/>
      <c r="HD159" s="119"/>
      <c r="HN159" s="119"/>
      <c r="HX159" s="119"/>
    </row>
    <row xmlns:x14ac="http://schemas.microsoft.com/office/spreadsheetml/2009/9/ac" r="160" s="3" customFormat="true" x14ac:dyDescent="0.25">
      <c r="A160" s="375"/>
      <c r="B160" s="119"/>
      <c r="L160" s="119"/>
      <c r="V160" s="119"/>
      <c r="AF160" s="119"/>
      <c r="AP160" s="119"/>
      <c r="AZ160" s="119"/>
      <c r="BA160" s="119"/>
      <c r="BJ160" s="119"/>
      <c r="BT160" s="119"/>
      <c r="CD160" s="119"/>
      <c r="CN160" s="119"/>
      <c r="CX160" s="119"/>
      <c r="DH160" s="119"/>
      <c r="DR160" s="119"/>
      <c r="EB160" s="119"/>
      <c r="EL160" s="119"/>
      <c r="EV160" s="119"/>
      <c r="FF160" s="119"/>
      <c r="FP160" s="119"/>
      <c r="FZ160" s="119"/>
      <c r="GJ160" s="119"/>
      <c r="GT160" s="119"/>
      <c r="HD160" s="119"/>
      <c r="HN160" s="119"/>
      <c r="HX160" s="119"/>
    </row>
    <row xmlns:x14ac="http://schemas.microsoft.com/office/spreadsheetml/2009/9/ac" r="161" s="3" customFormat="true" x14ac:dyDescent="0.25">
      <c r="A161" s="375"/>
      <c r="B161" s="119"/>
      <c r="L161" s="119"/>
      <c r="V161" s="119"/>
      <c r="AF161" s="119"/>
      <c r="AP161" s="119"/>
      <c r="AZ161" s="119"/>
      <c r="BA161" s="119"/>
      <c r="BJ161" s="119"/>
      <c r="BT161" s="119"/>
      <c r="CD161" s="119"/>
      <c r="CN161" s="119"/>
      <c r="CX161" s="119"/>
      <c r="DH161" s="119"/>
      <c r="DR161" s="119"/>
      <c r="EB161" s="119"/>
      <c r="EL161" s="119"/>
      <c r="EV161" s="119"/>
      <c r="FF161" s="119"/>
      <c r="FP161" s="119"/>
      <c r="FZ161" s="119"/>
      <c r="GJ161" s="119"/>
      <c r="GT161" s="119"/>
      <c r="HD161" s="119"/>
      <c r="HN161" s="119"/>
      <c r="HX161" s="119"/>
    </row>
    <row xmlns:x14ac="http://schemas.microsoft.com/office/spreadsheetml/2009/9/ac" r="162" s="3" customFormat="true" x14ac:dyDescent="0.25">
      <c r="A162" s="375"/>
      <c r="B162" s="119"/>
      <c r="L162" s="119"/>
      <c r="V162" s="119"/>
      <c r="AF162" s="119"/>
      <c r="AP162" s="119"/>
      <c r="AZ162" s="119"/>
      <c r="BA162" s="119"/>
      <c r="BJ162" s="119"/>
      <c r="BT162" s="119"/>
      <c r="CD162" s="119"/>
      <c r="CN162" s="119"/>
      <c r="CX162" s="119"/>
      <c r="DH162" s="119"/>
      <c r="DR162" s="119"/>
      <c r="EB162" s="119"/>
      <c r="EL162" s="119"/>
      <c r="EV162" s="119"/>
      <c r="FF162" s="119"/>
      <c r="FP162" s="119"/>
      <c r="FZ162" s="119"/>
      <c r="GJ162" s="119"/>
      <c r="GT162" s="119"/>
      <c r="HD162" s="119"/>
      <c r="HN162" s="119"/>
      <c r="HX162" s="119"/>
    </row>
    <row xmlns:x14ac="http://schemas.microsoft.com/office/spreadsheetml/2009/9/ac" r="163" s="3" customFormat="true" x14ac:dyDescent="0.25">
      <c r="A163" s="375"/>
      <c r="B163" s="119"/>
      <c r="L163" s="119"/>
      <c r="V163" s="119"/>
      <c r="AF163" s="119"/>
      <c r="AP163" s="119"/>
      <c r="AZ163" s="119"/>
      <c r="BA163" s="119"/>
      <c r="BJ163" s="119"/>
      <c r="BT163" s="119"/>
      <c r="CD163" s="119"/>
      <c r="CN163" s="119"/>
      <c r="CX163" s="119"/>
      <c r="DH163" s="119"/>
      <c r="DR163" s="119"/>
      <c r="EB163" s="119"/>
      <c r="EL163" s="119"/>
      <c r="EV163" s="119"/>
      <c r="FF163" s="119"/>
      <c r="FP163" s="119"/>
      <c r="FZ163" s="119"/>
      <c r="GJ163" s="119"/>
      <c r="GT163" s="119"/>
      <c r="HD163" s="119"/>
      <c r="HN163" s="119"/>
      <c r="HX163" s="119"/>
    </row>
    <row xmlns:x14ac="http://schemas.microsoft.com/office/spreadsheetml/2009/9/ac" r="164" s="3" customFormat="true" x14ac:dyDescent="0.25">
      <c r="A164" s="375"/>
      <c r="B164" s="119"/>
      <c r="L164" s="119"/>
      <c r="V164" s="119"/>
      <c r="AF164" s="119"/>
      <c r="AP164" s="119"/>
      <c r="AZ164" s="119"/>
      <c r="BA164" s="119"/>
      <c r="BJ164" s="119"/>
      <c r="BT164" s="119"/>
      <c r="CD164" s="119"/>
      <c r="CN164" s="119"/>
      <c r="CX164" s="119"/>
      <c r="DH164" s="119"/>
      <c r="DR164" s="119"/>
      <c r="EB164" s="119"/>
      <c r="EL164" s="119"/>
      <c r="EV164" s="119"/>
      <c r="FF164" s="119"/>
      <c r="FP164" s="119"/>
      <c r="FZ164" s="119"/>
      <c r="GJ164" s="119"/>
      <c r="GT164" s="119"/>
      <c r="HD164" s="119"/>
      <c r="HN164" s="119"/>
      <c r="HX164" s="119"/>
    </row>
    <row xmlns:x14ac="http://schemas.microsoft.com/office/spreadsheetml/2009/9/ac" r="165" s="3" customFormat="true" x14ac:dyDescent="0.25">
      <c r="A165" s="375"/>
      <c r="B165" s="119"/>
      <c r="L165" s="119"/>
      <c r="V165" s="119"/>
      <c r="AF165" s="119"/>
      <c r="AP165" s="119"/>
      <c r="AZ165" s="119"/>
      <c r="BA165" s="119"/>
      <c r="BJ165" s="119"/>
      <c r="BT165" s="119"/>
      <c r="CD165" s="119"/>
      <c r="CN165" s="119"/>
      <c r="CX165" s="119"/>
      <c r="DH165" s="119"/>
      <c r="DR165" s="119"/>
      <c r="EB165" s="119"/>
      <c r="EL165" s="119"/>
      <c r="EV165" s="119"/>
      <c r="FF165" s="119"/>
      <c r="FP165" s="119"/>
      <c r="FZ165" s="119"/>
      <c r="GJ165" s="119"/>
      <c r="GT165" s="119"/>
      <c r="HD165" s="119"/>
      <c r="HN165" s="119"/>
      <c r="HX165" s="119"/>
    </row>
    <row xmlns:x14ac="http://schemas.microsoft.com/office/spreadsheetml/2009/9/ac" r="166" s="3" customFormat="true" x14ac:dyDescent="0.25">
      <c r="A166" s="375"/>
      <c r="B166" s="119"/>
      <c r="L166" s="119"/>
      <c r="V166" s="119"/>
      <c r="AF166" s="119"/>
      <c r="AP166" s="119"/>
      <c r="AZ166" s="119"/>
      <c r="BA166" s="119"/>
      <c r="BJ166" s="119"/>
      <c r="BT166" s="119"/>
      <c r="CD166" s="119"/>
      <c r="CN166" s="119"/>
      <c r="CX166" s="119"/>
      <c r="DH166" s="119"/>
      <c r="DR166" s="119"/>
      <c r="EB166" s="119"/>
      <c r="EL166" s="119"/>
      <c r="EV166" s="119"/>
      <c r="FF166" s="119"/>
      <c r="FP166" s="119"/>
      <c r="FZ166" s="119"/>
      <c r="GJ166" s="119"/>
      <c r="GT166" s="119"/>
      <c r="HD166" s="119"/>
      <c r="HN166" s="119"/>
      <c r="HX166" s="119"/>
    </row>
    <row xmlns:x14ac="http://schemas.microsoft.com/office/spreadsheetml/2009/9/ac" r="167" s="3" customFormat="true" x14ac:dyDescent="0.25">
      <c r="A167" s="375"/>
      <c r="B167" s="119"/>
      <c r="L167" s="119"/>
      <c r="V167" s="119"/>
      <c r="AF167" s="119"/>
      <c r="AP167" s="119"/>
      <c r="AZ167" s="119"/>
      <c r="BA167" s="119"/>
      <c r="BJ167" s="119"/>
      <c r="BT167" s="119"/>
      <c r="CD167" s="119"/>
      <c r="CN167" s="119"/>
      <c r="CX167" s="119"/>
      <c r="DH167" s="119"/>
      <c r="DR167" s="119"/>
      <c r="EB167" s="119"/>
      <c r="EL167" s="119"/>
      <c r="EV167" s="119"/>
      <c r="FF167" s="119"/>
      <c r="FP167" s="119"/>
      <c r="FZ167" s="119"/>
      <c r="GJ167" s="119"/>
      <c r="GT167" s="119"/>
      <c r="HD167" s="119"/>
      <c r="HN167" s="119"/>
      <c r="HX167" s="119"/>
    </row>
    <row xmlns:x14ac="http://schemas.microsoft.com/office/spreadsheetml/2009/9/ac" r="168" s="3" customFormat="true" x14ac:dyDescent="0.25">
      <c r="A168" s="375"/>
      <c r="B168" s="119"/>
      <c r="L168" s="119"/>
      <c r="V168" s="119"/>
      <c r="AF168" s="119"/>
      <c r="AP168" s="119"/>
      <c r="AZ168" s="119"/>
      <c r="BA168" s="119"/>
      <c r="BJ168" s="119"/>
      <c r="BT168" s="119"/>
      <c r="CD168" s="119"/>
      <c r="CN168" s="119"/>
      <c r="CX168" s="119"/>
      <c r="DH168" s="119"/>
      <c r="DR168" s="119"/>
      <c r="EB168" s="119"/>
      <c r="EL168" s="119"/>
      <c r="EV168" s="119"/>
      <c r="FF168" s="119"/>
      <c r="FP168" s="119"/>
      <c r="FZ168" s="119"/>
      <c r="GJ168" s="119"/>
      <c r="GT168" s="119"/>
      <c r="HD168" s="119"/>
      <c r="HN168" s="119"/>
      <c r="HX168" s="119"/>
    </row>
    <row xmlns:x14ac="http://schemas.microsoft.com/office/spreadsheetml/2009/9/ac" r="169" s="3" customFormat="true" x14ac:dyDescent="0.25">
      <c r="A169" s="375"/>
      <c r="B169" s="119"/>
      <c r="L169" s="119"/>
      <c r="V169" s="119"/>
      <c r="AF169" s="119"/>
      <c r="AP169" s="119"/>
      <c r="AZ169" s="119"/>
      <c r="BA169" s="119"/>
      <c r="BJ169" s="119"/>
      <c r="BT169" s="119"/>
      <c r="CD169" s="119"/>
      <c r="CN169" s="119"/>
      <c r="CX169" s="119"/>
      <c r="DH169" s="119"/>
      <c r="DR169" s="119"/>
      <c r="EB169" s="119"/>
      <c r="EL169" s="119"/>
      <c r="EV169" s="119"/>
      <c r="FF169" s="119"/>
      <c r="FP169" s="119"/>
      <c r="FZ169" s="119"/>
      <c r="GJ169" s="119"/>
      <c r="GT169" s="119"/>
      <c r="HD169" s="119"/>
      <c r="HN169" s="119"/>
      <c r="HX169" s="119"/>
    </row>
    <row xmlns:x14ac="http://schemas.microsoft.com/office/spreadsheetml/2009/9/ac" r="170" s="3" customFormat="true" x14ac:dyDescent="0.25">
      <c r="A170" s="375"/>
      <c r="B170" s="119"/>
      <c r="L170" s="119"/>
      <c r="V170" s="119"/>
      <c r="AF170" s="119"/>
      <c r="AP170" s="119"/>
      <c r="AZ170" s="119"/>
      <c r="BA170" s="119"/>
      <c r="BJ170" s="119"/>
      <c r="BT170" s="119"/>
      <c r="CD170" s="119"/>
      <c r="CN170" s="119"/>
      <c r="CX170" s="119"/>
      <c r="DH170" s="119"/>
      <c r="DR170" s="119"/>
      <c r="EB170" s="119"/>
      <c r="EL170" s="119"/>
      <c r="EV170" s="119"/>
      <c r="FF170" s="119"/>
      <c r="FP170" s="119"/>
      <c r="FZ170" s="119"/>
      <c r="GJ170" s="119"/>
      <c r="GT170" s="119"/>
      <c r="HD170" s="119"/>
      <c r="HN170" s="119"/>
      <c r="HX170" s="119"/>
    </row>
    <row xmlns:x14ac="http://schemas.microsoft.com/office/spreadsheetml/2009/9/ac" r="171" s="3" customFormat="true" x14ac:dyDescent="0.25">
      <c r="A171" s="375"/>
      <c r="B171" s="119"/>
      <c r="L171" s="119"/>
      <c r="V171" s="119"/>
      <c r="AF171" s="119"/>
      <c r="AP171" s="119"/>
      <c r="AZ171" s="119"/>
      <c r="BA171" s="119"/>
      <c r="BJ171" s="119"/>
      <c r="BT171" s="119"/>
      <c r="CD171" s="119"/>
      <c r="CN171" s="119"/>
      <c r="CX171" s="119"/>
      <c r="DH171" s="119"/>
      <c r="DR171" s="119"/>
      <c r="EB171" s="119"/>
      <c r="EL171" s="119"/>
      <c r="EV171" s="119"/>
      <c r="FF171" s="119"/>
      <c r="FP171" s="119"/>
      <c r="FZ171" s="119"/>
      <c r="GJ171" s="119"/>
      <c r="GT171" s="119"/>
      <c r="HD171" s="119"/>
      <c r="HN171" s="119"/>
      <c r="HX171" s="119"/>
    </row>
    <row xmlns:x14ac="http://schemas.microsoft.com/office/spreadsheetml/2009/9/ac" r="172" s="3" customFormat="true" x14ac:dyDescent="0.25">
      <c r="A172" s="375"/>
      <c r="B172" s="119"/>
      <c r="L172" s="119"/>
      <c r="V172" s="119"/>
      <c r="AF172" s="119"/>
      <c r="AP172" s="119"/>
      <c r="AZ172" s="119"/>
      <c r="BA172" s="119"/>
      <c r="BJ172" s="119"/>
      <c r="BT172" s="119"/>
      <c r="CD172" s="119"/>
      <c r="CN172" s="119"/>
      <c r="CX172" s="119"/>
      <c r="DH172" s="119"/>
      <c r="DR172" s="119"/>
      <c r="EB172" s="119"/>
      <c r="EL172" s="119"/>
      <c r="EV172" s="119"/>
      <c r="FF172" s="119"/>
      <c r="FP172" s="119"/>
      <c r="FZ172" s="119"/>
      <c r="GJ172" s="119"/>
      <c r="GT172" s="119"/>
      <c r="HD172" s="119"/>
      <c r="HN172" s="119"/>
      <c r="HX172" s="119"/>
    </row>
    <row xmlns:x14ac="http://schemas.microsoft.com/office/spreadsheetml/2009/9/ac" r="173" s="3" customFormat="true" x14ac:dyDescent="0.25">
      <c r="A173" s="375"/>
      <c r="B173" s="119"/>
      <c r="L173" s="119"/>
      <c r="V173" s="119"/>
      <c r="AF173" s="119"/>
      <c r="AP173" s="119"/>
      <c r="AZ173" s="119"/>
      <c r="BA173" s="119"/>
      <c r="BJ173" s="119"/>
      <c r="BT173" s="119"/>
      <c r="CD173" s="119"/>
      <c r="CN173" s="119"/>
      <c r="CX173" s="119"/>
      <c r="DH173" s="119"/>
      <c r="DR173" s="119"/>
      <c r="EB173" s="119"/>
      <c r="EL173" s="119"/>
      <c r="EV173" s="119"/>
      <c r="FF173" s="119"/>
      <c r="FP173" s="119"/>
      <c r="FZ173" s="119"/>
      <c r="GJ173" s="119"/>
      <c r="GT173" s="119"/>
      <c r="HD173" s="119"/>
      <c r="HN173" s="119"/>
      <c r="HX173" s="119"/>
    </row>
    <row xmlns:x14ac="http://schemas.microsoft.com/office/spreadsheetml/2009/9/ac" r="174" s="3" customFormat="true" x14ac:dyDescent="0.25">
      <c r="A174" s="375"/>
      <c r="B174" s="119"/>
      <c r="L174" s="119"/>
      <c r="V174" s="119"/>
      <c r="AF174" s="119"/>
      <c r="AP174" s="119"/>
      <c r="AZ174" s="119"/>
      <c r="BA174" s="119"/>
      <c r="BJ174" s="119"/>
      <c r="BT174" s="119"/>
      <c r="CD174" s="119"/>
      <c r="CN174" s="119"/>
      <c r="CX174" s="119"/>
      <c r="DH174" s="119"/>
      <c r="DR174" s="119"/>
      <c r="EB174" s="119"/>
      <c r="EL174" s="119"/>
      <c r="EV174" s="119"/>
      <c r="FF174" s="119"/>
      <c r="FP174" s="119"/>
      <c r="FZ174" s="119"/>
      <c r="GJ174" s="119"/>
      <c r="GT174" s="119"/>
      <c r="HD174" s="119"/>
      <c r="HN174" s="119"/>
      <c r="HX174" s="119"/>
    </row>
    <row xmlns:x14ac="http://schemas.microsoft.com/office/spreadsheetml/2009/9/ac" r="175" s="3" customFormat="true" x14ac:dyDescent="0.25">
      <c r="A175" s="375"/>
      <c r="B175" s="119"/>
      <c r="L175" s="119"/>
      <c r="V175" s="119"/>
      <c r="AF175" s="119"/>
      <c r="AP175" s="119"/>
      <c r="AZ175" s="119"/>
      <c r="BA175" s="119"/>
      <c r="BJ175" s="119"/>
      <c r="BT175" s="119"/>
      <c r="CD175" s="119"/>
      <c r="CN175" s="119"/>
      <c r="CX175" s="119"/>
      <c r="DH175" s="119"/>
      <c r="DR175" s="119"/>
      <c r="EB175" s="119"/>
      <c r="EL175" s="119"/>
      <c r="EV175" s="119"/>
      <c r="FF175" s="119"/>
      <c r="FP175" s="119"/>
      <c r="FZ175" s="119"/>
      <c r="GJ175" s="119"/>
      <c r="GT175" s="119"/>
      <c r="HD175" s="119"/>
      <c r="HN175" s="119"/>
      <c r="HX175" s="119"/>
    </row>
    <row xmlns:x14ac="http://schemas.microsoft.com/office/spreadsheetml/2009/9/ac" r="176" s="3" customFormat="true" x14ac:dyDescent="0.25">
      <c r="A176" s="375"/>
      <c r="B176" s="119"/>
      <c r="L176" s="119"/>
      <c r="V176" s="119"/>
      <c r="AF176" s="119"/>
      <c r="AP176" s="119"/>
      <c r="AZ176" s="119"/>
      <c r="BA176" s="119"/>
      <c r="BJ176" s="119"/>
      <c r="BT176" s="119"/>
      <c r="CD176" s="119"/>
      <c r="CN176" s="119"/>
      <c r="CX176" s="119"/>
      <c r="DH176" s="119"/>
      <c r="DR176" s="119"/>
      <c r="EB176" s="119"/>
      <c r="EL176" s="119"/>
      <c r="EV176" s="119"/>
      <c r="FF176" s="119"/>
      <c r="FP176" s="119"/>
      <c r="FZ176" s="119"/>
      <c r="GJ176" s="119"/>
      <c r="GT176" s="119"/>
      <c r="HD176" s="119"/>
      <c r="HN176" s="119"/>
      <c r="HX176" s="119"/>
    </row>
    <row xmlns:x14ac="http://schemas.microsoft.com/office/spreadsheetml/2009/9/ac" r="177" s="3" customFormat="true" x14ac:dyDescent="0.25">
      <c r="A177" s="375"/>
      <c r="B177" s="119"/>
      <c r="L177" s="119"/>
      <c r="V177" s="119"/>
      <c r="AF177" s="119"/>
      <c r="AP177" s="119"/>
      <c r="AZ177" s="119"/>
      <c r="BA177" s="119"/>
      <c r="BJ177" s="119"/>
      <c r="BT177" s="119"/>
      <c r="CD177" s="119"/>
      <c r="CN177" s="119"/>
      <c r="CX177" s="119"/>
      <c r="DH177" s="119"/>
      <c r="DR177" s="119"/>
      <c r="EB177" s="119"/>
      <c r="EL177" s="119"/>
      <c r="EV177" s="119"/>
      <c r="FF177" s="119"/>
      <c r="FP177" s="119"/>
      <c r="FZ177" s="119"/>
      <c r="GJ177" s="119"/>
      <c r="GT177" s="119"/>
      <c r="HD177" s="119"/>
      <c r="HN177" s="119"/>
      <c r="HX177" s="119"/>
    </row>
    <row xmlns:x14ac="http://schemas.microsoft.com/office/spreadsheetml/2009/9/ac" r="178" s="3" customFormat="true" x14ac:dyDescent="0.25">
      <c r="A178" s="375"/>
      <c r="B178" s="119"/>
      <c r="L178" s="119"/>
      <c r="V178" s="119"/>
      <c r="AF178" s="119"/>
      <c r="AP178" s="119"/>
      <c r="AZ178" s="119"/>
      <c r="BA178" s="119"/>
      <c r="BJ178" s="119"/>
      <c r="BT178" s="119"/>
      <c r="CD178" s="119"/>
      <c r="CN178" s="119"/>
      <c r="CX178" s="119"/>
      <c r="DH178" s="119"/>
      <c r="DR178" s="119"/>
      <c r="EB178" s="119"/>
      <c r="EL178" s="119"/>
      <c r="EV178" s="119"/>
      <c r="FF178" s="119"/>
      <c r="FP178" s="119"/>
      <c r="FZ178" s="119"/>
      <c r="GJ178" s="119"/>
      <c r="GT178" s="119"/>
      <c r="HD178" s="119"/>
      <c r="HN178" s="119"/>
      <c r="HX178" s="119"/>
    </row>
    <row xmlns:x14ac="http://schemas.microsoft.com/office/spreadsheetml/2009/9/ac" r="179" s="3" customFormat="true" x14ac:dyDescent="0.25">
      <c r="A179" s="375"/>
      <c r="B179" s="119"/>
      <c r="L179" s="119"/>
      <c r="V179" s="119"/>
      <c r="AF179" s="119"/>
      <c r="AP179" s="119"/>
      <c r="AZ179" s="119"/>
      <c r="BA179" s="119"/>
      <c r="BJ179" s="119"/>
      <c r="BT179" s="119"/>
      <c r="CD179" s="119"/>
      <c r="CN179" s="119"/>
      <c r="CX179" s="119"/>
      <c r="DH179" s="119"/>
      <c r="DR179" s="119"/>
      <c r="EB179" s="119"/>
      <c r="EL179" s="119"/>
      <c r="EV179" s="119"/>
      <c r="FF179" s="119"/>
      <c r="FP179" s="119"/>
      <c r="FZ179" s="119"/>
      <c r="GJ179" s="119"/>
      <c r="GT179" s="119"/>
      <c r="HD179" s="119"/>
      <c r="HN179" s="119"/>
      <c r="HX179" s="119"/>
    </row>
    <row xmlns:x14ac="http://schemas.microsoft.com/office/spreadsheetml/2009/9/ac" r="180" s="3" customFormat="true" x14ac:dyDescent="0.25">
      <c r="A180" s="375"/>
      <c r="B180" s="119"/>
      <c r="L180" s="119"/>
      <c r="V180" s="119"/>
      <c r="AF180" s="119"/>
      <c r="AP180" s="119"/>
      <c r="AZ180" s="119"/>
      <c r="BA180" s="119"/>
      <c r="BJ180" s="119"/>
      <c r="BT180" s="119"/>
      <c r="CD180" s="119"/>
      <c r="CN180" s="119"/>
      <c r="CX180" s="119"/>
      <c r="DH180" s="119"/>
      <c r="DR180" s="119"/>
      <c r="EB180" s="119"/>
      <c r="EL180" s="119"/>
      <c r="EV180" s="119"/>
      <c r="FF180" s="119"/>
      <c r="FP180" s="119"/>
      <c r="FZ180" s="119"/>
      <c r="GJ180" s="119"/>
      <c r="GT180" s="119"/>
      <c r="HD180" s="119"/>
      <c r="HN180" s="119"/>
      <c r="HX180" s="119"/>
    </row>
    <row xmlns:x14ac="http://schemas.microsoft.com/office/spreadsheetml/2009/9/ac" r="181" s="3" customFormat="true" x14ac:dyDescent="0.25">
      <c r="A181" s="375"/>
      <c r="B181" s="119"/>
      <c r="L181" s="119"/>
      <c r="V181" s="119"/>
      <c r="AF181" s="119"/>
      <c r="AP181" s="119"/>
      <c r="AZ181" s="119"/>
      <c r="BA181" s="119"/>
      <c r="BJ181" s="119"/>
      <c r="BT181" s="119"/>
      <c r="CD181" s="119"/>
      <c r="CN181" s="119"/>
      <c r="CX181" s="119"/>
      <c r="DH181" s="119"/>
      <c r="DR181" s="119"/>
      <c r="EB181" s="119"/>
      <c r="EL181" s="119"/>
      <c r="EV181" s="119"/>
      <c r="FF181" s="119"/>
      <c r="FP181" s="119"/>
      <c r="FZ181" s="119"/>
      <c r="GJ181" s="119"/>
      <c r="GT181" s="119"/>
      <c r="HD181" s="119"/>
      <c r="HN181" s="119"/>
      <c r="HX181" s="119"/>
    </row>
    <row xmlns:x14ac="http://schemas.microsoft.com/office/spreadsheetml/2009/9/ac" r="182" s="3" customFormat="true" x14ac:dyDescent="0.25">
      <c r="A182" s="375"/>
      <c r="B182" s="119"/>
      <c r="L182" s="119"/>
      <c r="V182" s="119"/>
      <c r="AF182" s="119"/>
      <c r="AP182" s="119"/>
      <c r="AZ182" s="119"/>
      <c r="BA182" s="119"/>
      <c r="BJ182" s="119"/>
      <c r="BT182" s="119"/>
      <c r="CD182" s="119"/>
      <c r="CN182" s="119"/>
      <c r="CX182" s="119"/>
      <c r="DH182" s="119"/>
      <c r="DR182" s="119"/>
      <c r="EB182" s="119"/>
      <c r="EL182" s="119"/>
      <c r="EV182" s="119"/>
      <c r="FF182" s="119"/>
      <c r="FP182" s="119"/>
      <c r="FZ182" s="119"/>
      <c r="GJ182" s="119"/>
      <c r="GT182" s="119"/>
      <c r="HD182" s="119"/>
      <c r="HN182" s="119"/>
      <c r="HX182" s="119"/>
    </row>
    <row xmlns:x14ac="http://schemas.microsoft.com/office/spreadsheetml/2009/9/ac" r="183" s="3" customFormat="true" x14ac:dyDescent="0.25">
      <c r="A183" s="375"/>
      <c r="B183" s="119"/>
      <c r="L183" s="119"/>
      <c r="V183" s="119"/>
      <c r="AF183" s="119"/>
      <c r="AP183" s="119"/>
      <c r="AZ183" s="119"/>
      <c r="BA183" s="119"/>
      <c r="BJ183" s="119"/>
      <c r="BT183" s="119"/>
      <c r="CD183" s="119"/>
      <c r="CN183" s="119"/>
      <c r="CX183" s="119"/>
      <c r="DH183" s="119"/>
      <c r="DR183" s="119"/>
      <c r="EB183" s="119"/>
      <c r="EL183" s="119"/>
      <c r="EV183" s="119"/>
      <c r="FF183" s="119"/>
      <c r="FP183" s="119"/>
      <c r="FZ183" s="119"/>
      <c r="GJ183" s="119"/>
      <c r="GT183" s="119"/>
      <c r="HD183" s="119"/>
      <c r="HN183" s="119"/>
      <c r="HX183" s="119"/>
    </row>
    <row xmlns:x14ac="http://schemas.microsoft.com/office/spreadsheetml/2009/9/ac" r="184" s="3" customFormat="true" x14ac:dyDescent="0.25">
      <c r="A184" s="375"/>
      <c r="B184" s="119"/>
      <c r="L184" s="119"/>
      <c r="V184" s="119"/>
      <c r="AF184" s="119"/>
      <c r="AP184" s="119"/>
      <c r="AZ184" s="119"/>
      <c r="BA184" s="119"/>
      <c r="BJ184" s="119"/>
      <c r="BT184" s="119"/>
      <c r="CD184" s="119"/>
      <c r="CN184" s="119"/>
      <c r="CX184" s="119"/>
      <c r="DH184" s="119"/>
      <c r="DR184" s="119"/>
      <c r="EB184" s="119"/>
      <c r="EL184" s="119"/>
      <c r="EV184" s="119"/>
      <c r="FF184" s="119"/>
      <c r="FP184" s="119"/>
      <c r="FZ184" s="119"/>
      <c r="GJ184" s="119"/>
      <c r="GT184" s="119"/>
      <c r="HD184" s="119"/>
      <c r="HN184" s="119"/>
      <c r="HX184" s="119"/>
    </row>
    <row xmlns:x14ac="http://schemas.microsoft.com/office/spreadsheetml/2009/9/ac" r="185" s="3" customFormat="true" x14ac:dyDescent="0.25">
      <c r="A185" s="375"/>
      <c r="B185" s="119"/>
      <c r="L185" s="119"/>
      <c r="V185" s="119"/>
      <c r="AF185" s="119"/>
      <c r="AP185" s="119"/>
      <c r="AZ185" s="119"/>
      <c r="BA185" s="119"/>
      <c r="BJ185" s="119"/>
      <c r="BT185" s="119"/>
      <c r="CD185" s="119"/>
      <c r="CN185" s="119"/>
      <c r="CX185" s="119"/>
      <c r="DH185" s="119"/>
      <c r="DR185" s="119"/>
      <c r="EB185" s="119"/>
      <c r="EL185" s="119"/>
      <c r="EV185" s="119"/>
      <c r="FF185" s="119"/>
      <c r="FP185" s="119"/>
      <c r="FZ185" s="119"/>
      <c r="GJ185" s="119"/>
      <c r="GT185" s="119"/>
      <c r="HD185" s="119"/>
      <c r="HN185" s="119"/>
      <c r="HX185" s="119"/>
    </row>
    <row xmlns:x14ac="http://schemas.microsoft.com/office/spreadsheetml/2009/9/ac" r="186" s="3" customFormat="true" x14ac:dyDescent="0.25">
      <c r="A186" s="375"/>
      <c r="B186" s="119"/>
      <c r="L186" s="119"/>
      <c r="V186" s="119"/>
      <c r="AF186" s="119"/>
      <c r="AP186" s="119"/>
      <c r="AZ186" s="119"/>
      <c r="BA186" s="119"/>
      <c r="BJ186" s="119"/>
      <c r="BT186" s="119"/>
      <c r="CD186" s="119"/>
      <c r="CN186" s="119"/>
      <c r="CX186" s="119"/>
      <c r="DH186" s="119"/>
      <c r="DR186" s="119"/>
      <c r="EB186" s="119"/>
      <c r="EL186" s="119"/>
      <c r="EV186" s="119"/>
      <c r="FF186" s="119"/>
      <c r="FP186" s="119"/>
      <c r="FZ186" s="119"/>
      <c r="GJ186" s="119"/>
      <c r="GT186" s="119"/>
      <c r="HD186" s="119"/>
      <c r="HN186" s="119"/>
      <c r="HX186" s="119"/>
    </row>
    <row xmlns:x14ac="http://schemas.microsoft.com/office/spreadsheetml/2009/9/ac" r="187" s="3" customFormat="true" x14ac:dyDescent="0.25">
      <c r="A187" s="375"/>
      <c r="B187" s="119"/>
      <c r="L187" s="119"/>
      <c r="V187" s="119"/>
      <c r="AF187" s="119"/>
      <c r="AP187" s="119"/>
      <c r="AZ187" s="119"/>
      <c r="BA187" s="119"/>
      <c r="BJ187" s="119"/>
      <c r="BT187" s="119"/>
      <c r="CD187" s="119"/>
      <c r="CN187" s="119"/>
      <c r="CX187" s="119"/>
      <c r="DH187" s="119"/>
      <c r="DR187" s="119"/>
      <c r="EB187" s="119"/>
      <c r="EL187" s="119"/>
      <c r="EV187" s="119"/>
      <c r="FF187" s="119"/>
      <c r="FP187" s="119"/>
      <c r="FZ187" s="119"/>
      <c r="GJ187" s="119"/>
      <c r="GT187" s="119"/>
      <c r="HD187" s="119"/>
      <c r="HN187" s="119"/>
      <c r="HX187" s="119"/>
    </row>
    <row xmlns:x14ac="http://schemas.microsoft.com/office/spreadsheetml/2009/9/ac" r="188" s="3" customFormat="true" x14ac:dyDescent="0.25">
      <c r="A188" s="375"/>
      <c r="B188" s="119"/>
      <c r="L188" s="119"/>
      <c r="V188" s="119"/>
      <c r="AF188" s="119"/>
      <c r="AP188" s="119"/>
      <c r="AZ188" s="119"/>
      <c r="BA188" s="119"/>
      <c r="BJ188" s="119"/>
      <c r="BT188" s="119"/>
      <c r="CD188" s="119"/>
      <c r="CN188" s="119"/>
      <c r="CX188" s="119"/>
      <c r="DH188" s="119"/>
      <c r="DR188" s="119"/>
      <c r="EB188" s="119"/>
      <c r="EL188" s="119"/>
      <c r="EV188" s="119"/>
      <c r="FF188" s="119"/>
      <c r="FP188" s="119"/>
      <c r="FZ188" s="119"/>
      <c r="GJ188" s="119"/>
      <c r="GT188" s="119"/>
      <c r="HD188" s="119"/>
      <c r="HN188" s="119"/>
      <c r="HX188" s="119"/>
    </row>
    <row xmlns:x14ac="http://schemas.microsoft.com/office/spreadsheetml/2009/9/ac" r="189" s="3" customFormat="true" x14ac:dyDescent="0.25">
      <c r="A189" s="375"/>
      <c r="B189" s="119"/>
      <c r="L189" s="119"/>
      <c r="V189" s="119"/>
      <c r="AF189" s="119"/>
      <c r="AP189" s="119"/>
      <c r="AZ189" s="119"/>
      <c r="BA189" s="119"/>
      <c r="BJ189" s="119"/>
      <c r="BT189" s="119"/>
      <c r="CD189" s="119"/>
      <c r="CN189" s="119"/>
      <c r="CX189" s="119"/>
      <c r="DH189" s="119"/>
      <c r="DR189" s="119"/>
      <c r="EB189" s="119"/>
      <c r="EL189" s="119"/>
      <c r="EV189" s="119"/>
      <c r="FF189" s="119"/>
      <c r="FP189" s="119"/>
      <c r="FZ189" s="119"/>
      <c r="GJ189" s="119"/>
      <c r="GT189" s="119"/>
      <c r="HD189" s="119"/>
      <c r="HN189" s="119"/>
      <c r="HX189" s="119"/>
    </row>
    <row xmlns:x14ac="http://schemas.microsoft.com/office/spreadsheetml/2009/9/ac" r="190" s="3" customFormat="true" x14ac:dyDescent="0.25">
      <c r="A190" s="375"/>
      <c r="B190" s="119"/>
      <c r="L190" s="119"/>
      <c r="V190" s="119"/>
      <c r="AF190" s="119"/>
      <c r="AP190" s="119"/>
      <c r="AZ190" s="119"/>
      <c r="BA190" s="119"/>
      <c r="BJ190" s="119"/>
      <c r="BT190" s="119"/>
      <c r="CD190" s="119"/>
      <c r="CN190" s="119"/>
      <c r="CX190" s="119"/>
      <c r="DH190" s="119"/>
      <c r="DR190" s="119"/>
      <c r="EB190" s="119"/>
      <c r="EL190" s="119"/>
      <c r="EV190" s="119"/>
      <c r="FF190" s="119"/>
      <c r="FP190" s="119"/>
      <c r="FZ190" s="119"/>
      <c r="GJ190" s="119"/>
      <c r="GT190" s="119"/>
      <c r="HD190" s="119"/>
      <c r="HN190" s="119"/>
      <c r="HX190" s="119"/>
    </row>
    <row xmlns:x14ac="http://schemas.microsoft.com/office/spreadsheetml/2009/9/ac" r="191" s="3" customFormat="true" x14ac:dyDescent="0.25">
      <c r="A191" s="375"/>
      <c r="B191" s="119"/>
      <c r="L191" s="119"/>
      <c r="V191" s="119"/>
      <c r="AF191" s="119"/>
      <c r="AP191" s="119"/>
      <c r="AZ191" s="119"/>
      <c r="BA191" s="119"/>
      <c r="BJ191" s="119"/>
      <c r="BT191" s="119"/>
      <c r="CD191" s="119"/>
      <c r="CN191" s="119"/>
      <c r="CX191" s="119"/>
      <c r="DH191" s="119"/>
      <c r="DR191" s="119"/>
      <c r="EB191" s="119"/>
      <c r="EL191" s="119"/>
      <c r="EV191" s="119"/>
      <c r="FF191" s="119"/>
      <c r="FP191" s="119"/>
      <c r="FZ191" s="119"/>
      <c r="GJ191" s="119"/>
      <c r="GT191" s="119"/>
      <c r="HD191" s="119"/>
      <c r="HN191" s="119"/>
      <c r="HX191" s="119"/>
    </row>
    <row xmlns:x14ac="http://schemas.microsoft.com/office/spreadsheetml/2009/9/ac" r="192" s="3" customFormat="true" x14ac:dyDescent="0.25">
      <c r="A192" s="375"/>
      <c r="B192" s="119"/>
      <c r="L192" s="119"/>
      <c r="V192" s="119"/>
      <c r="AF192" s="119"/>
      <c r="AP192" s="119"/>
      <c r="AZ192" s="119"/>
      <c r="BA192" s="119"/>
      <c r="BJ192" s="119"/>
      <c r="BT192" s="119"/>
      <c r="CD192" s="119"/>
      <c r="CN192" s="119"/>
      <c r="CX192" s="119"/>
      <c r="DH192" s="119"/>
      <c r="DR192" s="119"/>
      <c r="EB192" s="119"/>
      <c r="EL192" s="119"/>
      <c r="EV192" s="119"/>
      <c r="FF192" s="119"/>
      <c r="FP192" s="119"/>
      <c r="FZ192" s="119"/>
      <c r="GJ192" s="119"/>
      <c r="GT192" s="119"/>
      <c r="HD192" s="119"/>
      <c r="HN192" s="119"/>
      <c r="HX192" s="119"/>
    </row>
    <row xmlns:x14ac="http://schemas.microsoft.com/office/spreadsheetml/2009/9/ac" r="193" s="3" customFormat="true" x14ac:dyDescent="0.25">
      <c r="A193" s="375"/>
      <c r="B193" s="119"/>
      <c r="L193" s="119"/>
      <c r="V193" s="119"/>
      <c r="AF193" s="119"/>
      <c r="AP193" s="119"/>
      <c r="AZ193" s="119"/>
      <c r="BA193" s="119"/>
      <c r="BJ193" s="119"/>
      <c r="BT193" s="119"/>
      <c r="CD193" s="119"/>
      <c r="CN193" s="119"/>
      <c r="CX193" s="119"/>
      <c r="DH193" s="119"/>
      <c r="DR193" s="119"/>
      <c r="EB193" s="119"/>
      <c r="EL193" s="119"/>
      <c r="EV193" s="119"/>
      <c r="FF193" s="119"/>
      <c r="FP193" s="119"/>
      <c r="FZ193" s="119"/>
      <c r="GJ193" s="119"/>
      <c r="GT193" s="119"/>
      <c r="HD193" s="119"/>
      <c r="HN193" s="119"/>
      <c r="HX193" s="119"/>
    </row>
    <row xmlns:x14ac="http://schemas.microsoft.com/office/spreadsheetml/2009/9/ac" r="194" s="3" customFormat="true" x14ac:dyDescent="0.25">
      <c r="A194" s="375"/>
      <c r="B194" s="119"/>
      <c r="L194" s="119"/>
      <c r="V194" s="119"/>
      <c r="AF194" s="119"/>
      <c r="AP194" s="119"/>
      <c r="AZ194" s="119"/>
      <c r="BA194" s="119"/>
      <c r="BJ194" s="119"/>
      <c r="BT194" s="119"/>
      <c r="CD194" s="119"/>
      <c r="CN194" s="119"/>
      <c r="CX194" s="119"/>
      <c r="DH194" s="119"/>
      <c r="DR194" s="119"/>
      <c r="EB194" s="119"/>
      <c r="EL194" s="119"/>
      <c r="EV194" s="119"/>
      <c r="FF194" s="119"/>
      <c r="FP194" s="119"/>
      <c r="FZ194" s="119"/>
      <c r="GJ194" s="119"/>
      <c r="GT194" s="119"/>
      <c r="HD194" s="119"/>
      <c r="HN194" s="119"/>
      <c r="HX194" s="119"/>
    </row>
    <row xmlns:x14ac="http://schemas.microsoft.com/office/spreadsheetml/2009/9/ac" r="195" s="3" customFormat="true" x14ac:dyDescent="0.25">
      <c r="A195" s="375"/>
      <c r="B195" s="119"/>
      <c r="L195" s="119"/>
      <c r="V195" s="119"/>
      <c r="AF195" s="119"/>
      <c r="AP195" s="119"/>
      <c r="AZ195" s="119"/>
      <c r="BA195" s="119"/>
      <c r="BJ195" s="119"/>
      <c r="BT195" s="119"/>
      <c r="CD195" s="119"/>
      <c r="CN195" s="119"/>
      <c r="CX195" s="119"/>
      <c r="DH195" s="119"/>
      <c r="DR195" s="119"/>
      <c r="EB195" s="119"/>
      <c r="EL195" s="119"/>
      <c r="EV195" s="119"/>
      <c r="FF195" s="119"/>
      <c r="FP195" s="119"/>
      <c r="FZ195" s="119"/>
      <c r="GJ195" s="119"/>
      <c r="GT195" s="119"/>
      <c r="HD195" s="119"/>
      <c r="HN195" s="119"/>
      <c r="HX195" s="119"/>
    </row>
    <row xmlns:x14ac="http://schemas.microsoft.com/office/spreadsheetml/2009/9/ac" r="196" s="3" customFormat="true" x14ac:dyDescent="0.25">
      <c r="A196" s="375"/>
      <c r="B196" s="119"/>
      <c r="L196" s="119"/>
      <c r="V196" s="119"/>
      <c r="AF196" s="119"/>
      <c r="AP196" s="119"/>
      <c r="AZ196" s="119"/>
      <c r="BA196" s="119"/>
      <c r="BJ196" s="119"/>
      <c r="BT196" s="119"/>
      <c r="CD196" s="119"/>
      <c r="CN196" s="119"/>
      <c r="CX196" s="119"/>
      <c r="DH196" s="119"/>
      <c r="DR196" s="119"/>
      <c r="EB196" s="119"/>
      <c r="EL196" s="119"/>
      <c r="EV196" s="119"/>
      <c r="FF196" s="119"/>
      <c r="FP196" s="119"/>
      <c r="FZ196" s="119"/>
      <c r="GJ196" s="119"/>
      <c r="GT196" s="119"/>
      <c r="HD196" s="119"/>
      <c r="HN196" s="119"/>
      <c r="HX196" s="119"/>
    </row>
    <row xmlns:x14ac="http://schemas.microsoft.com/office/spreadsheetml/2009/9/ac" r="197" s="3" customFormat="true" x14ac:dyDescent="0.25">
      <c r="A197" s="375"/>
      <c r="B197" s="119"/>
      <c r="L197" s="119"/>
      <c r="V197" s="119"/>
      <c r="AF197" s="119"/>
      <c r="AP197" s="119"/>
      <c r="AZ197" s="119"/>
      <c r="BA197" s="119"/>
      <c r="BJ197" s="119"/>
      <c r="BT197" s="119"/>
      <c r="CD197" s="119"/>
      <c r="CN197" s="119"/>
      <c r="CX197" s="119"/>
      <c r="DH197" s="119"/>
      <c r="DR197" s="119"/>
      <c r="EB197" s="119"/>
      <c r="EL197" s="119"/>
      <c r="EV197" s="119"/>
      <c r="FF197" s="119"/>
      <c r="FP197" s="119"/>
      <c r="FZ197" s="119"/>
      <c r="GJ197" s="119"/>
      <c r="GT197" s="119"/>
      <c r="HD197" s="119"/>
      <c r="HN197" s="119"/>
      <c r="HX197" s="119"/>
    </row>
    <row xmlns:x14ac="http://schemas.microsoft.com/office/spreadsheetml/2009/9/ac" r="198" s="3" customFormat="true" x14ac:dyDescent="0.25">
      <c r="A198" s="375"/>
      <c r="B198" s="119"/>
      <c r="L198" s="119"/>
      <c r="V198" s="119"/>
      <c r="AF198" s="119"/>
      <c r="AP198" s="119"/>
      <c r="AZ198" s="119"/>
      <c r="BA198" s="119"/>
      <c r="BJ198" s="119"/>
      <c r="BT198" s="119"/>
      <c r="CD198" s="119"/>
      <c r="CN198" s="119"/>
      <c r="CX198" s="119"/>
      <c r="DH198" s="119"/>
      <c r="DR198" s="119"/>
      <c r="EB198" s="119"/>
      <c r="EL198" s="119"/>
      <c r="EV198" s="119"/>
      <c r="FF198" s="119"/>
      <c r="FP198" s="119"/>
      <c r="FZ198" s="119"/>
      <c r="GJ198" s="119"/>
      <c r="GT198" s="119"/>
      <c r="HD198" s="119"/>
      <c r="HN198" s="119"/>
      <c r="HX198" s="119"/>
    </row>
    <row xmlns:x14ac="http://schemas.microsoft.com/office/spreadsheetml/2009/9/ac" r="199" s="3" customFormat="true" x14ac:dyDescent="0.25">
      <c r="A199" s="375"/>
      <c r="B199" s="119"/>
      <c r="L199" s="119"/>
      <c r="V199" s="119"/>
      <c r="AF199" s="119"/>
      <c r="AP199" s="119"/>
      <c r="AZ199" s="119"/>
      <c r="BA199" s="119"/>
      <c r="BJ199" s="119"/>
      <c r="BT199" s="119"/>
      <c r="CD199" s="119"/>
      <c r="CN199" s="119"/>
      <c r="CX199" s="119"/>
      <c r="DH199" s="119"/>
      <c r="DR199" s="119"/>
      <c r="EB199" s="119"/>
      <c r="EL199" s="119"/>
      <c r="EV199" s="119"/>
      <c r="FF199" s="119"/>
      <c r="FP199" s="119"/>
      <c r="FZ199" s="119"/>
      <c r="GJ199" s="119"/>
      <c r="GT199" s="119"/>
      <c r="HD199" s="119"/>
      <c r="HN199" s="119"/>
      <c r="HX199" s="119"/>
    </row>
    <row xmlns:x14ac="http://schemas.microsoft.com/office/spreadsheetml/2009/9/ac" r="200" s="3" customFormat="true" x14ac:dyDescent="0.25">
      <c r="A200" s="375"/>
      <c r="B200" s="119"/>
      <c r="L200" s="119"/>
      <c r="V200" s="119"/>
      <c r="AF200" s="119"/>
      <c r="AP200" s="119"/>
      <c r="AZ200" s="119"/>
      <c r="BA200" s="119"/>
      <c r="BJ200" s="119"/>
      <c r="BT200" s="119"/>
      <c r="CD200" s="119"/>
      <c r="CN200" s="119"/>
      <c r="CX200" s="119"/>
      <c r="DH200" s="119"/>
      <c r="DR200" s="119"/>
      <c r="EB200" s="119"/>
      <c r="EL200" s="119"/>
      <c r="EV200" s="119"/>
      <c r="FF200" s="119"/>
      <c r="FP200" s="119"/>
      <c r="FZ200" s="119"/>
      <c r="GJ200" s="119"/>
      <c r="GT200" s="119"/>
      <c r="HD200" s="119"/>
      <c r="HN200" s="119"/>
      <c r="HX200" s="119"/>
    </row>
    <row xmlns:x14ac="http://schemas.microsoft.com/office/spreadsheetml/2009/9/ac" r="201" s="3" customFormat="true" x14ac:dyDescent="0.25">
      <c r="A201" s="375"/>
      <c r="B201" s="119"/>
      <c r="L201" s="119"/>
      <c r="V201" s="119"/>
      <c r="AF201" s="119"/>
      <c r="AP201" s="119"/>
      <c r="AZ201" s="119"/>
      <c r="BA201" s="119"/>
      <c r="BJ201" s="119"/>
      <c r="BT201" s="119"/>
      <c r="CD201" s="119"/>
      <c r="CN201" s="119"/>
      <c r="CX201" s="119"/>
      <c r="DH201" s="119"/>
      <c r="DR201" s="119"/>
      <c r="EB201" s="119"/>
      <c r="EL201" s="119"/>
      <c r="EV201" s="119"/>
      <c r="FF201" s="119"/>
      <c r="FP201" s="119"/>
      <c r="FZ201" s="119"/>
      <c r="GJ201" s="119"/>
      <c r="GT201" s="119"/>
      <c r="HD201" s="119"/>
      <c r="HN201" s="119"/>
      <c r="HX201" s="119"/>
    </row>
    <row xmlns:x14ac="http://schemas.microsoft.com/office/spreadsheetml/2009/9/ac" r="202" s="3" customFormat="true" x14ac:dyDescent="0.25">
      <c r="A202" s="375"/>
      <c r="B202" s="119"/>
      <c r="L202" s="119"/>
      <c r="V202" s="119"/>
      <c r="AF202" s="119"/>
      <c r="AP202" s="119"/>
      <c r="AZ202" s="119"/>
      <c r="BA202" s="119"/>
      <c r="BJ202" s="119"/>
      <c r="BT202" s="119"/>
      <c r="CD202" s="119"/>
      <c r="CN202" s="119"/>
      <c r="CX202" s="119"/>
      <c r="DH202" s="119"/>
      <c r="DR202" s="119"/>
      <c r="EB202" s="119"/>
      <c r="EL202" s="119"/>
      <c r="EV202" s="119"/>
      <c r="FF202" s="119"/>
      <c r="FP202" s="119"/>
      <c r="FZ202" s="119"/>
      <c r="GJ202" s="119"/>
      <c r="GT202" s="119"/>
      <c r="HD202" s="119"/>
      <c r="HN202" s="119"/>
      <c r="HX202" s="119"/>
    </row>
    <row xmlns:x14ac="http://schemas.microsoft.com/office/spreadsheetml/2009/9/ac" r="203" s="3" customFormat="true" x14ac:dyDescent="0.25">
      <c r="A203" s="375"/>
      <c r="B203" s="119"/>
      <c r="L203" s="119"/>
      <c r="V203" s="119"/>
      <c r="AF203" s="119"/>
      <c r="AP203" s="119"/>
      <c r="AZ203" s="119"/>
      <c r="BA203" s="119"/>
      <c r="BJ203" s="119"/>
      <c r="BT203" s="119"/>
      <c r="CD203" s="119"/>
      <c r="CN203" s="119"/>
      <c r="CX203" s="119"/>
      <c r="DH203" s="119"/>
      <c r="DR203" s="119"/>
      <c r="EB203" s="119"/>
      <c r="EL203" s="119"/>
      <c r="EV203" s="119"/>
      <c r="FF203" s="119"/>
      <c r="FP203" s="119"/>
      <c r="FZ203" s="119"/>
      <c r="GJ203" s="119"/>
      <c r="GT203" s="119"/>
      <c r="HD203" s="119"/>
      <c r="HN203" s="119"/>
      <c r="HX203" s="119"/>
    </row>
    <row xmlns:x14ac="http://schemas.microsoft.com/office/spreadsheetml/2009/9/ac" r="204" s="3" customFormat="true" x14ac:dyDescent="0.25">
      <c r="A204" s="375"/>
      <c r="B204" s="119"/>
      <c r="L204" s="119"/>
      <c r="V204" s="119"/>
      <c r="AF204" s="119"/>
      <c r="AP204" s="119"/>
      <c r="AZ204" s="119"/>
      <c r="BA204" s="119"/>
      <c r="BJ204" s="119"/>
      <c r="BT204" s="119"/>
      <c r="CD204" s="119"/>
      <c r="CN204" s="119"/>
      <c r="CX204" s="119"/>
      <c r="DH204" s="119"/>
      <c r="DR204" s="119"/>
      <c r="EB204" s="119"/>
      <c r="EL204" s="119"/>
      <c r="EV204" s="119"/>
      <c r="FF204" s="119"/>
      <c r="FP204" s="119"/>
      <c r="FZ204" s="119"/>
      <c r="GJ204" s="119"/>
      <c r="GT204" s="119"/>
      <c r="HD204" s="119"/>
      <c r="HN204" s="119"/>
      <c r="HX204" s="119"/>
    </row>
    <row xmlns:x14ac="http://schemas.microsoft.com/office/spreadsheetml/2009/9/ac" r="205" s="3" customFormat="true" x14ac:dyDescent="0.25">
      <c r="A205" s="375"/>
      <c r="B205" s="119"/>
      <c r="L205" s="119"/>
      <c r="V205" s="119"/>
      <c r="AF205" s="119"/>
      <c r="AP205" s="119"/>
      <c r="AZ205" s="119"/>
      <c r="BA205" s="119"/>
      <c r="BJ205" s="119"/>
      <c r="BT205" s="119"/>
      <c r="CD205" s="119"/>
      <c r="CN205" s="119"/>
      <c r="CX205" s="119"/>
      <c r="DH205" s="119"/>
      <c r="DR205" s="119"/>
      <c r="EB205" s="119"/>
      <c r="EL205" s="119"/>
      <c r="EV205" s="119"/>
      <c r="FF205" s="119"/>
      <c r="FP205" s="119"/>
      <c r="FZ205" s="119"/>
      <c r="GJ205" s="119"/>
      <c r="GT205" s="119"/>
      <c r="HD205" s="119"/>
      <c r="HN205" s="119"/>
      <c r="HX205" s="119"/>
    </row>
    <row xmlns:x14ac="http://schemas.microsoft.com/office/spreadsheetml/2009/9/ac" r="206" s="3" customFormat="true" x14ac:dyDescent="0.25">
      <c r="A206" s="375"/>
      <c r="B206" s="119"/>
      <c r="L206" s="119"/>
      <c r="V206" s="119"/>
      <c r="AF206" s="119"/>
      <c r="AP206" s="119"/>
      <c r="AZ206" s="119"/>
      <c r="BA206" s="119"/>
      <c r="BJ206" s="119"/>
      <c r="BT206" s="119"/>
      <c r="CD206" s="119"/>
      <c r="CN206" s="119"/>
      <c r="CX206" s="119"/>
      <c r="DH206" s="119"/>
      <c r="DR206" s="119"/>
      <c r="EB206" s="119"/>
      <c r="EL206" s="119"/>
      <c r="EV206" s="119"/>
      <c r="FF206" s="119"/>
      <c r="FP206" s="119"/>
      <c r="FZ206" s="119"/>
      <c r="GJ206" s="119"/>
      <c r="GT206" s="119"/>
      <c r="HD206" s="119"/>
      <c r="HN206" s="119"/>
      <c r="HX206" s="119"/>
    </row>
    <row xmlns:x14ac="http://schemas.microsoft.com/office/spreadsheetml/2009/9/ac" r="207" s="3" customFormat="true" x14ac:dyDescent="0.25">
      <c r="A207" s="375"/>
      <c r="B207" s="119"/>
      <c r="L207" s="119"/>
      <c r="V207" s="119"/>
      <c r="AF207" s="119"/>
      <c r="AP207" s="119"/>
      <c r="AZ207" s="119"/>
      <c r="BA207" s="119"/>
      <c r="BJ207" s="119"/>
      <c r="BT207" s="119"/>
      <c r="CD207" s="119"/>
      <c r="CN207" s="119"/>
      <c r="CX207" s="119"/>
      <c r="DH207" s="119"/>
      <c r="DR207" s="119"/>
      <c r="EB207" s="119"/>
      <c r="EL207" s="119"/>
      <c r="EV207" s="119"/>
      <c r="FF207" s="119"/>
      <c r="FP207" s="119"/>
      <c r="FZ207" s="119"/>
      <c r="GJ207" s="119"/>
      <c r="GT207" s="119"/>
      <c r="HD207" s="119"/>
      <c r="HN207" s="119"/>
      <c r="HX207" s="119"/>
    </row>
    <row xmlns:x14ac="http://schemas.microsoft.com/office/spreadsheetml/2009/9/ac" r="208" s="3" customFormat="true" x14ac:dyDescent="0.25">
      <c r="A208" s="375"/>
      <c r="B208" s="119"/>
      <c r="L208" s="119"/>
      <c r="V208" s="119"/>
      <c r="AF208" s="119"/>
      <c r="AP208" s="119"/>
      <c r="AZ208" s="119"/>
      <c r="BA208" s="119"/>
      <c r="BJ208" s="119"/>
      <c r="BT208" s="119"/>
      <c r="CD208" s="119"/>
      <c r="CN208" s="119"/>
      <c r="CX208" s="119"/>
      <c r="DH208" s="119"/>
      <c r="DR208" s="119"/>
      <c r="EB208" s="119"/>
      <c r="EL208" s="119"/>
      <c r="EV208" s="119"/>
      <c r="FF208" s="119"/>
      <c r="FP208" s="119"/>
      <c r="FZ208" s="119"/>
      <c r="GJ208" s="119"/>
      <c r="GT208" s="119"/>
      <c r="HD208" s="119"/>
      <c r="HN208" s="119"/>
      <c r="HX208" s="119"/>
    </row>
    <row xmlns:x14ac="http://schemas.microsoft.com/office/spreadsheetml/2009/9/ac" r="209" s="3" customFormat="true" x14ac:dyDescent="0.25">
      <c r="A209" s="375"/>
      <c r="B209" s="119"/>
      <c r="L209" s="119"/>
      <c r="V209" s="119"/>
      <c r="AF209" s="119"/>
      <c r="AP209" s="119"/>
      <c r="AZ209" s="119"/>
      <c r="BA209" s="119"/>
      <c r="BJ209" s="119"/>
      <c r="BT209" s="119"/>
      <c r="CD209" s="119"/>
      <c r="CN209" s="119"/>
      <c r="CX209" s="119"/>
      <c r="DH209" s="119"/>
      <c r="DR209" s="119"/>
      <c r="EB209" s="119"/>
      <c r="EL209" s="119"/>
      <c r="EV209" s="119"/>
      <c r="FF209" s="119"/>
      <c r="FP209" s="119"/>
      <c r="FZ209" s="119"/>
      <c r="GJ209" s="119"/>
      <c r="GT209" s="119"/>
      <c r="HD209" s="119"/>
      <c r="HN209" s="119"/>
      <c r="HX209" s="119"/>
    </row>
    <row xmlns:x14ac="http://schemas.microsoft.com/office/spreadsheetml/2009/9/ac" r="210" s="3" customFormat="true" x14ac:dyDescent="0.25">
      <c r="A210" s="375"/>
      <c r="B210" s="119"/>
      <c r="L210" s="119"/>
      <c r="V210" s="119"/>
      <c r="AF210" s="119"/>
      <c r="AP210" s="119"/>
      <c r="AZ210" s="119"/>
      <c r="BA210" s="119"/>
      <c r="BJ210" s="119"/>
      <c r="BT210" s="119"/>
      <c r="CD210" s="119"/>
      <c r="CN210" s="119"/>
      <c r="CX210" s="119"/>
      <c r="DH210" s="119"/>
      <c r="DR210" s="119"/>
      <c r="EB210" s="119"/>
      <c r="EL210" s="119"/>
      <c r="EV210" s="119"/>
      <c r="FF210" s="119"/>
      <c r="FP210" s="119"/>
      <c r="FZ210" s="119"/>
      <c r="GJ210" s="119"/>
      <c r="GT210" s="119"/>
      <c r="HD210" s="119"/>
      <c r="HN210" s="119"/>
      <c r="HX210" s="119"/>
    </row>
    <row xmlns:x14ac="http://schemas.microsoft.com/office/spreadsheetml/2009/9/ac" r="211" s="3" customFormat="true" x14ac:dyDescent="0.25">
      <c r="A211" s="375"/>
      <c r="B211" s="119"/>
      <c r="L211" s="119"/>
      <c r="V211" s="119"/>
      <c r="AF211" s="119"/>
      <c r="AP211" s="119"/>
      <c r="AZ211" s="119"/>
      <c r="BA211" s="119"/>
      <c r="BJ211" s="119"/>
      <c r="BT211" s="119"/>
      <c r="CD211" s="119"/>
      <c r="CN211" s="119"/>
      <c r="CX211" s="119"/>
      <c r="DH211" s="119"/>
      <c r="DR211" s="119"/>
      <c r="EB211" s="119"/>
      <c r="EL211" s="119"/>
      <c r="EV211" s="119"/>
      <c r="FF211" s="119"/>
      <c r="FP211" s="119"/>
      <c r="FZ211" s="119"/>
      <c r="GJ211" s="119"/>
      <c r="GT211" s="119"/>
      <c r="HD211" s="119"/>
      <c r="HN211" s="119"/>
      <c r="HX211" s="119"/>
    </row>
    <row xmlns:x14ac="http://schemas.microsoft.com/office/spreadsheetml/2009/9/ac" r="212" s="3" customFormat="true" x14ac:dyDescent="0.25">
      <c r="A212" s="375"/>
      <c r="B212" s="119"/>
      <c r="L212" s="119"/>
      <c r="V212" s="119"/>
      <c r="AF212" s="119"/>
      <c r="AP212" s="119"/>
      <c r="AZ212" s="119"/>
      <c r="BA212" s="119"/>
      <c r="BJ212" s="119"/>
      <c r="BT212" s="119"/>
      <c r="CD212" s="119"/>
      <c r="CN212" s="119"/>
      <c r="CX212" s="119"/>
      <c r="DH212" s="119"/>
      <c r="DR212" s="119"/>
      <c r="EB212" s="119"/>
      <c r="EL212" s="119"/>
      <c r="EV212" s="119"/>
      <c r="FF212" s="119"/>
      <c r="FP212" s="119"/>
      <c r="FZ212" s="119"/>
      <c r="GJ212" s="119"/>
      <c r="GT212" s="119"/>
      <c r="HD212" s="119"/>
      <c r="HN212" s="119"/>
      <c r="HX212" s="119"/>
    </row>
    <row xmlns:x14ac="http://schemas.microsoft.com/office/spreadsheetml/2009/9/ac" r="213" s="3" customFormat="true" x14ac:dyDescent="0.25">
      <c r="A213" s="375"/>
      <c r="B213" s="119"/>
      <c r="L213" s="119"/>
      <c r="V213" s="119"/>
      <c r="AF213" s="119"/>
      <c r="AP213" s="119"/>
      <c r="AZ213" s="119"/>
      <c r="BA213" s="119"/>
      <c r="BJ213" s="119"/>
      <c r="BT213" s="119"/>
      <c r="CD213" s="119"/>
      <c r="CN213" s="119"/>
      <c r="CX213" s="119"/>
      <c r="DH213" s="119"/>
      <c r="DR213" s="119"/>
      <c r="EB213" s="119"/>
      <c r="EL213" s="119"/>
      <c r="EV213" s="119"/>
      <c r="FF213" s="119"/>
      <c r="FP213" s="119"/>
      <c r="FZ213" s="119"/>
      <c r="GJ213" s="119"/>
      <c r="GT213" s="119"/>
      <c r="HD213" s="119"/>
      <c r="HN213" s="119"/>
      <c r="HX213" s="119"/>
    </row>
    <row xmlns:x14ac="http://schemas.microsoft.com/office/spreadsheetml/2009/9/ac" r="214" s="3" customFormat="true" x14ac:dyDescent="0.25">
      <c r="A214" s="375"/>
      <c r="B214" s="119"/>
      <c r="L214" s="119"/>
      <c r="V214" s="119"/>
      <c r="AF214" s="119"/>
      <c r="AP214" s="119"/>
      <c r="AZ214" s="119"/>
      <c r="BA214" s="119"/>
      <c r="BJ214" s="119"/>
      <c r="BT214" s="119"/>
      <c r="CD214" s="119"/>
      <c r="CN214" s="119"/>
      <c r="CX214" s="119"/>
      <c r="DH214" s="119"/>
      <c r="DR214" s="119"/>
      <c r="EB214" s="119"/>
      <c r="EL214" s="119"/>
      <c r="EV214" s="119"/>
      <c r="FF214" s="119"/>
      <c r="FP214" s="119"/>
      <c r="FZ214" s="119"/>
      <c r="GJ214" s="119"/>
      <c r="GT214" s="119"/>
      <c r="HD214" s="119"/>
      <c r="HN214" s="119"/>
      <c r="HX214" s="119"/>
    </row>
    <row xmlns:x14ac="http://schemas.microsoft.com/office/spreadsheetml/2009/9/ac" r="215" s="3" customFormat="true" x14ac:dyDescent="0.25">
      <c r="A215" s="375"/>
      <c r="B215" s="119"/>
      <c r="L215" s="119"/>
      <c r="V215" s="119"/>
      <c r="AF215" s="119"/>
      <c r="AP215" s="119"/>
      <c r="AZ215" s="119"/>
      <c r="BA215" s="119"/>
      <c r="BJ215" s="119"/>
      <c r="BT215" s="119"/>
      <c r="CD215" s="119"/>
      <c r="CN215" s="119"/>
      <c r="CX215" s="119"/>
      <c r="DH215" s="119"/>
      <c r="DR215" s="119"/>
      <c r="EB215" s="119"/>
      <c r="EL215" s="119"/>
      <c r="EV215" s="119"/>
      <c r="FF215" s="119"/>
      <c r="FP215" s="119"/>
      <c r="FZ215" s="119"/>
      <c r="GJ215" s="119"/>
      <c r="GT215" s="119"/>
      <c r="HD215" s="119"/>
      <c r="HN215" s="119"/>
      <c r="HX215" s="119"/>
    </row>
    <row xmlns:x14ac="http://schemas.microsoft.com/office/spreadsheetml/2009/9/ac" r="216" s="3" customFormat="true" x14ac:dyDescent="0.25">
      <c r="A216" s="375"/>
      <c r="B216" s="119"/>
      <c r="L216" s="119"/>
      <c r="V216" s="119"/>
      <c r="AF216" s="119"/>
      <c r="AP216" s="119"/>
      <c r="AZ216" s="119"/>
      <c r="BA216" s="119"/>
      <c r="BJ216" s="119"/>
      <c r="BT216" s="119"/>
      <c r="CD216" s="119"/>
      <c r="CN216" s="119"/>
      <c r="CX216" s="119"/>
      <c r="DH216" s="119"/>
      <c r="DR216" s="119"/>
      <c r="EB216" s="119"/>
      <c r="EL216" s="119"/>
      <c r="EV216" s="119"/>
      <c r="FF216" s="119"/>
      <c r="FP216" s="119"/>
      <c r="FZ216" s="119"/>
      <c r="GJ216" s="119"/>
      <c r="GT216" s="119"/>
      <c r="HD216" s="119"/>
      <c r="HN216" s="119"/>
      <c r="HX216" s="119"/>
    </row>
    <row xmlns:x14ac="http://schemas.microsoft.com/office/spreadsheetml/2009/9/ac" r="217" s="3" customFormat="true" x14ac:dyDescent="0.25">
      <c r="A217" s="375"/>
      <c r="B217" s="119"/>
      <c r="L217" s="119"/>
      <c r="V217" s="119"/>
      <c r="AF217" s="119"/>
      <c r="AP217" s="119"/>
      <c r="AZ217" s="119"/>
      <c r="BA217" s="119"/>
      <c r="BJ217" s="119"/>
      <c r="BT217" s="119"/>
      <c r="CD217" s="119"/>
      <c r="CN217" s="119"/>
      <c r="CX217" s="119"/>
      <c r="DH217" s="119"/>
      <c r="DR217" s="119"/>
      <c r="EB217" s="119"/>
      <c r="EL217" s="119"/>
      <c r="EV217" s="119"/>
      <c r="FF217" s="119"/>
      <c r="FP217" s="119"/>
      <c r="FZ217" s="119"/>
      <c r="GJ217" s="119"/>
      <c r="GT217" s="119"/>
      <c r="HD217" s="119"/>
      <c r="HN217" s="119"/>
      <c r="HX217" s="119"/>
    </row>
    <row xmlns:x14ac="http://schemas.microsoft.com/office/spreadsheetml/2009/9/ac" r="218" s="3" customFormat="true" x14ac:dyDescent="0.25">
      <c r="A218" s="375"/>
      <c r="B218" s="119"/>
      <c r="L218" s="119"/>
      <c r="V218" s="119"/>
      <c r="AF218" s="119"/>
      <c r="AP218" s="119"/>
      <c r="AZ218" s="119"/>
      <c r="BA218" s="119"/>
      <c r="BJ218" s="119"/>
      <c r="BT218" s="119"/>
      <c r="CD218" s="119"/>
      <c r="CN218" s="119"/>
      <c r="CX218" s="119"/>
      <c r="DH218" s="119"/>
      <c r="DR218" s="119"/>
      <c r="EB218" s="119"/>
      <c r="EL218" s="119"/>
      <c r="EV218" s="119"/>
      <c r="FF218" s="119"/>
      <c r="FP218" s="119"/>
      <c r="FZ218" s="119"/>
      <c r="GJ218" s="119"/>
      <c r="GT218" s="119"/>
      <c r="HD218" s="119"/>
      <c r="HN218" s="119"/>
      <c r="HX218" s="119"/>
    </row>
    <row xmlns:x14ac="http://schemas.microsoft.com/office/spreadsheetml/2009/9/ac" r="219" s="3" customFormat="true" x14ac:dyDescent="0.25">
      <c r="A219" s="375"/>
      <c r="B219" s="119"/>
      <c r="L219" s="119"/>
      <c r="V219" s="119"/>
      <c r="AF219" s="119"/>
      <c r="AP219" s="119"/>
      <c r="AZ219" s="119"/>
      <c r="BA219" s="119"/>
      <c r="BJ219" s="119"/>
      <c r="BT219" s="119"/>
      <c r="CD219" s="119"/>
      <c r="CN219" s="119"/>
      <c r="CX219" s="119"/>
      <c r="DH219" s="119"/>
      <c r="DR219" s="119"/>
      <c r="EB219" s="119"/>
      <c r="EL219" s="119"/>
      <c r="EV219" s="119"/>
      <c r="FF219" s="119"/>
      <c r="FP219" s="119"/>
      <c r="FZ219" s="119"/>
      <c r="GJ219" s="119"/>
      <c r="GT219" s="119"/>
      <c r="HD219" s="119"/>
      <c r="HN219" s="119"/>
      <c r="HX219" s="119"/>
    </row>
    <row xmlns:x14ac="http://schemas.microsoft.com/office/spreadsheetml/2009/9/ac" r="220" s="3" customFormat="true" x14ac:dyDescent="0.25">
      <c r="A220" s="375"/>
      <c r="B220" s="119"/>
      <c r="L220" s="119"/>
      <c r="V220" s="119"/>
      <c r="AF220" s="119"/>
      <c r="AP220" s="119"/>
      <c r="AZ220" s="119"/>
      <c r="BA220" s="119"/>
      <c r="BJ220" s="119"/>
      <c r="BT220" s="119"/>
      <c r="CD220" s="119"/>
      <c r="CN220" s="119"/>
      <c r="CX220" s="119"/>
      <c r="DH220" s="119"/>
      <c r="DR220" s="119"/>
      <c r="EB220" s="119"/>
      <c r="EL220" s="119"/>
      <c r="EV220" s="119"/>
      <c r="FF220" s="119"/>
      <c r="FP220" s="119"/>
      <c r="FZ220" s="119"/>
      <c r="GJ220" s="119"/>
      <c r="GT220" s="119"/>
      <c r="HD220" s="119"/>
      <c r="HN220" s="119"/>
      <c r="HX220" s="119"/>
    </row>
    <row xmlns:x14ac="http://schemas.microsoft.com/office/spreadsheetml/2009/9/ac" r="221" s="3" customFormat="true" x14ac:dyDescent="0.25">
      <c r="A221" s="375"/>
      <c r="B221" s="119"/>
      <c r="L221" s="119"/>
      <c r="V221" s="119"/>
      <c r="AF221" s="119"/>
      <c r="AP221" s="119"/>
      <c r="AZ221" s="119"/>
      <c r="BA221" s="119"/>
      <c r="BJ221" s="119"/>
      <c r="BT221" s="119"/>
      <c r="CD221" s="119"/>
      <c r="CN221" s="119"/>
      <c r="CX221" s="119"/>
      <c r="DH221" s="119"/>
      <c r="DR221" s="119"/>
      <c r="EB221" s="119"/>
      <c r="EL221" s="119"/>
      <c r="EV221" s="119"/>
      <c r="FF221" s="119"/>
      <c r="FP221" s="119"/>
      <c r="FZ221" s="119"/>
      <c r="GJ221" s="119"/>
      <c r="GT221" s="119"/>
      <c r="HD221" s="119"/>
      <c r="HN221" s="119"/>
      <c r="HX221" s="119"/>
    </row>
    <row xmlns:x14ac="http://schemas.microsoft.com/office/spreadsheetml/2009/9/ac" r="222" s="3" customFormat="true" x14ac:dyDescent="0.25">
      <c r="A222" s="375"/>
      <c r="B222" s="119"/>
      <c r="L222" s="119"/>
      <c r="V222" s="119"/>
      <c r="AF222" s="119"/>
      <c r="AP222" s="119"/>
      <c r="AZ222" s="119"/>
      <c r="BA222" s="119"/>
      <c r="BJ222" s="119"/>
      <c r="BT222" s="119"/>
      <c r="CD222" s="119"/>
      <c r="CN222" s="119"/>
      <c r="CX222" s="119"/>
      <c r="DH222" s="119"/>
      <c r="DR222" s="119"/>
      <c r="EB222" s="119"/>
      <c r="EL222" s="119"/>
      <c r="EV222" s="119"/>
      <c r="FF222" s="119"/>
      <c r="FP222" s="119"/>
      <c r="FZ222" s="119"/>
      <c r="GJ222" s="119"/>
      <c r="GT222" s="119"/>
      <c r="HD222" s="119"/>
      <c r="HN222" s="119"/>
      <c r="HX222" s="119"/>
    </row>
    <row xmlns:x14ac="http://schemas.microsoft.com/office/spreadsheetml/2009/9/ac" r="223" s="3" customFormat="true" x14ac:dyDescent="0.25">
      <c r="A223" s="375"/>
      <c r="B223" s="119"/>
      <c r="L223" s="119"/>
      <c r="V223" s="119"/>
      <c r="AF223" s="119"/>
      <c r="AP223" s="119"/>
      <c r="AZ223" s="119"/>
      <c r="BA223" s="119"/>
      <c r="BJ223" s="119"/>
      <c r="BT223" s="119"/>
      <c r="CD223" s="119"/>
      <c r="CN223" s="119"/>
      <c r="CX223" s="119"/>
      <c r="DH223" s="119"/>
      <c r="DR223" s="119"/>
      <c r="EB223" s="119"/>
      <c r="EL223" s="119"/>
      <c r="EV223" s="119"/>
      <c r="FF223" s="119"/>
      <c r="FP223" s="119"/>
      <c r="FZ223" s="119"/>
      <c r="GJ223" s="119"/>
      <c r="GT223" s="119"/>
      <c r="HD223" s="119"/>
      <c r="HN223" s="119"/>
      <c r="HX223" s="119"/>
    </row>
    <row xmlns:x14ac="http://schemas.microsoft.com/office/spreadsheetml/2009/9/ac" r="224" s="3" customFormat="true" x14ac:dyDescent="0.25">
      <c r="A224" s="375"/>
      <c r="B224" s="119"/>
      <c r="L224" s="119"/>
      <c r="V224" s="119"/>
      <c r="AF224" s="119"/>
      <c r="AP224" s="119"/>
      <c r="AZ224" s="119"/>
      <c r="BA224" s="119"/>
      <c r="BJ224" s="119"/>
      <c r="BT224" s="119"/>
      <c r="CD224" s="119"/>
      <c r="CN224" s="119"/>
      <c r="CX224" s="119"/>
      <c r="DH224" s="119"/>
      <c r="DR224" s="119"/>
      <c r="EB224" s="119"/>
      <c r="EL224" s="119"/>
      <c r="EV224" s="119"/>
      <c r="FF224" s="119"/>
      <c r="FP224" s="119"/>
      <c r="FZ224" s="119"/>
      <c r="GJ224" s="119"/>
      <c r="GT224" s="119"/>
      <c r="HD224" s="119"/>
      <c r="HN224" s="119"/>
      <c r="HX224" s="119"/>
    </row>
    <row xmlns:x14ac="http://schemas.microsoft.com/office/spreadsheetml/2009/9/ac" r="225" s="3" customFormat="true" x14ac:dyDescent="0.25">
      <c r="A225" s="375"/>
      <c r="B225" s="119"/>
      <c r="L225" s="119"/>
      <c r="V225" s="119"/>
      <c r="AF225" s="119"/>
      <c r="AP225" s="119"/>
      <c r="AZ225" s="119"/>
      <c r="BA225" s="119"/>
      <c r="BJ225" s="119"/>
      <c r="BT225" s="119"/>
      <c r="CD225" s="119"/>
      <c r="CN225" s="119"/>
      <c r="CX225" s="119"/>
      <c r="DH225" s="119"/>
      <c r="DR225" s="119"/>
      <c r="EB225" s="119"/>
      <c r="EL225" s="119"/>
      <c r="EV225" s="119"/>
      <c r="FF225" s="119"/>
      <c r="FP225" s="119"/>
      <c r="FZ225" s="119"/>
      <c r="GJ225" s="119"/>
      <c r="GT225" s="119"/>
      <c r="HD225" s="119"/>
      <c r="HN225" s="119"/>
      <c r="HX225" s="119"/>
    </row>
    <row xmlns:x14ac="http://schemas.microsoft.com/office/spreadsheetml/2009/9/ac" r="226" s="3" customFormat="true" x14ac:dyDescent="0.25">
      <c r="A226" s="375"/>
      <c r="B226" s="119"/>
      <c r="L226" s="119"/>
      <c r="V226" s="119"/>
      <c r="AF226" s="119"/>
      <c r="AP226" s="119"/>
      <c r="AZ226" s="119"/>
      <c r="BA226" s="119"/>
      <c r="BJ226" s="119"/>
      <c r="BT226" s="119"/>
      <c r="CD226" s="119"/>
      <c r="CN226" s="119"/>
      <c r="CX226" s="119"/>
      <c r="DH226" s="119"/>
      <c r="DR226" s="119"/>
      <c r="EB226" s="119"/>
      <c r="EL226" s="119"/>
      <c r="EV226" s="119"/>
      <c r="FF226" s="119"/>
      <c r="FP226" s="119"/>
      <c r="FZ226" s="119"/>
      <c r="GJ226" s="119"/>
      <c r="GT226" s="119"/>
      <c r="HD226" s="119"/>
      <c r="HN226" s="119"/>
      <c r="HX226" s="119"/>
    </row>
    <row xmlns:x14ac="http://schemas.microsoft.com/office/spreadsheetml/2009/9/ac" r="227" s="3" customFormat="true" x14ac:dyDescent="0.25">
      <c r="A227" s="375"/>
      <c r="B227" s="119"/>
      <c r="L227" s="119"/>
      <c r="V227" s="119"/>
      <c r="AF227" s="119"/>
      <c r="AP227" s="119"/>
      <c r="AZ227" s="119"/>
      <c r="BA227" s="119"/>
      <c r="BJ227" s="119"/>
      <c r="BT227" s="119"/>
      <c r="CD227" s="119"/>
      <c r="CN227" s="119"/>
      <c r="CX227" s="119"/>
      <c r="DH227" s="119"/>
      <c r="DR227" s="119"/>
      <c r="EB227" s="119"/>
      <c r="EL227" s="119"/>
      <c r="EV227" s="119"/>
      <c r="FF227" s="119"/>
      <c r="FP227" s="119"/>
      <c r="FZ227" s="119"/>
      <c r="GJ227" s="119"/>
      <c r="GT227" s="119"/>
      <c r="HD227" s="119"/>
      <c r="HN227" s="119"/>
      <c r="HX227" s="119"/>
    </row>
    <row xmlns:x14ac="http://schemas.microsoft.com/office/spreadsheetml/2009/9/ac" r="228" s="3" customFormat="true" x14ac:dyDescent="0.25">
      <c r="A228" s="375"/>
      <c r="B228" s="119"/>
      <c r="L228" s="119"/>
      <c r="V228" s="119"/>
      <c r="AF228" s="119"/>
      <c r="AP228" s="119"/>
      <c r="AZ228" s="119"/>
      <c r="BA228" s="119"/>
      <c r="BJ228" s="119"/>
      <c r="BT228" s="119"/>
      <c r="CD228" s="119"/>
      <c r="CN228" s="119"/>
      <c r="CX228" s="119"/>
      <c r="DH228" s="119"/>
      <c r="DR228" s="119"/>
      <c r="EB228" s="119"/>
      <c r="EL228" s="119"/>
      <c r="EV228" s="119"/>
      <c r="FF228" s="119"/>
      <c r="FP228" s="119"/>
      <c r="FZ228" s="119"/>
      <c r="GJ228" s="119"/>
      <c r="GT228" s="119"/>
      <c r="HD228" s="119"/>
      <c r="HN228" s="119"/>
      <c r="HX228" s="119"/>
    </row>
    <row xmlns:x14ac="http://schemas.microsoft.com/office/spreadsheetml/2009/9/ac" r="229" s="3" customFormat="true" x14ac:dyDescent="0.25">
      <c r="A229" s="375"/>
      <c r="B229" s="119"/>
      <c r="L229" s="119"/>
      <c r="V229" s="119"/>
      <c r="AF229" s="119"/>
      <c r="AP229" s="119"/>
      <c r="AZ229" s="119"/>
      <c r="BA229" s="119"/>
      <c r="BJ229" s="119"/>
      <c r="BT229" s="119"/>
      <c r="CD229" s="119"/>
      <c r="CN229" s="119"/>
      <c r="CX229" s="119"/>
      <c r="DH229" s="119"/>
      <c r="DR229" s="119"/>
      <c r="EB229" s="119"/>
      <c r="EL229" s="119"/>
      <c r="EV229" s="119"/>
      <c r="FF229" s="119"/>
      <c r="FP229" s="119"/>
      <c r="FZ229" s="119"/>
      <c r="GJ229" s="119"/>
      <c r="GT229" s="119"/>
      <c r="HD229" s="119"/>
      <c r="HN229" s="119"/>
      <c r="HX229" s="119"/>
    </row>
    <row xmlns:x14ac="http://schemas.microsoft.com/office/spreadsheetml/2009/9/ac" r="230" s="3" customFormat="true" x14ac:dyDescent="0.25">
      <c r="A230" s="375"/>
      <c r="B230" s="119"/>
      <c r="L230" s="119"/>
      <c r="V230" s="119"/>
      <c r="AF230" s="119"/>
      <c r="AP230" s="119"/>
      <c r="AZ230" s="119"/>
      <c r="BA230" s="119"/>
      <c r="BJ230" s="119"/>
      <c r="BT230" s="119"/>
      <c r="CD230" s="119"/>
      <c r="CN230" s="119"/>
      <c r="CX230" s="119"/>
      <c r="DH230" s="119"/>
      <c r="DR230" s="119"/>
      <c r="EB230" s="119"/>
      <c r="EL230" s="119"/>
      <c r="EV230" s="119"/>
      <c r="FF230" s="119"/>
      <c r="FP230" s="119"/>
      <c r="FZ230" s="119"/>
      <c r="GJ230" s="119"/>
      <c r="GT230" s="119"/>
      <c r="HD230" s="119"/>
      <c r="HN230" s="119"/>
      <c r="HX230" s="119"/>
    </row>
    <row xmlns:x14ac="http://schemas.microsoft.com/office/spreadsheetml/2009/9/ac" r="231" s="3" customFormat="true" x14ac:dyDescent="0.25">
      <c r="A231" s="375"/>
      <c r="B231" s="119"/>
      <c r="L231" s="119"/>
      <c r="V231" s="119"/>
      <c r="AF231" s="119"/>
      <c r="AP231" s="119"/>
      <c r="AZ231" s="119"/>
      <c r="BA231" s="119"/>
      <c r="BJ231" s="119"/>
      <c r="BT231" s="119"/>
      <c r="CD231" s="119"/>
      <c r="CN231" s="119"/>
      <c r="CX231" s="119"/>
      <c r="DH231" s="119"/>
      <c r="DR231" s="119"/>
      <c r="EB231" s="119"/>
      <c r="EL231" s="119"/>
      <c r="EV231" s="119"/>
      <c r="FF231" s="119"/>
      <c r="FP231" s="119"/>
      <c r="FZ231" s="119"/>
      <c r="GJ231" s="119"/>
      <c r="GT231" s="119"/>
      <c r="HD231" s="119"/>
      <c r="HN231" s="119"/>
      <c r="HX231" s="119"/>
    </row>
    <row xmlns:x14ac="http://schemas.microsoft.com/office/spreadsheetml/2009/9/ac" r="232" s="3" customFormat="true" x14ac:dyDescent="0.25">
      <c r="A232" s="375"/>
      <c r="B232" s="119"/>
      <c r="L232" s="119"/>
      <c r="V232" s="119"/>
      <c r="AF232" s="119"/>
      <c r="AP232" s="119"/>
      <c r="AZ232" s="119"/>
      <c r="BA232" s="119"/>
      <c r="BJ232" s="119"/>
      <c r="BT232" s="119"/>
      <c r="CD232" s="119"/>
      <c r="CN232" s="119"/>
      <c r="CX232" s="119"/>
      <c r="DH232" s="119"/>
      <c r="DR232" s="119"/>
      <c r="EB232" s="119"/>
      <c r="EL232" s="119"/>
      <c r="EV232" s="119"/>
      <c r="FF232" s="119"/>
      <c r="FP232" s="119"/>
      <c r="FZ232" s="119"/>
      <c r="GJ232" s="119"/>
      <c r="GT232" s="119"/>
      <c r="HD232" s="119"/>
      <c r="HN232" s="119"/>
      <c r="HX232" s="119"/>
    </row>
    <row xmlns:x14ac="http://schemas.microsoft.com/office/spreadsheetml/2009/9/ac" r="233" s="3" customFormat="true" x14ac:dyDescent="0.25">
      <c r="A233" s="375"/>
      <c r="B233" s="119"/>
      <c r="L233" s="119"/>
      <c r="V233" s="119"/>
      <c r="AF233" s="119"/>
      <c r="AP233" s="119"/>
      <c r="AZ233" s="119"/>
      <c r="BA233" s="119"/>
      <c r="BJ233" s="119"/>
      <c r="BT233" s="119"/>
      <c r="CD233" s="119"/>
      <c r="CN233" s="119"/>
      <c r="CX233" s="119"/>
      <c r="DH233" s="119"/>
      <c r="DR233" s="119"/>
      <c r="EB233" s="119"/>
      <c r="EL233" s="119"/>
      <c r="EV233" s="119"/>
      <c r="FF233" s="119"/>
      <c r="FP233" s="119"/>
      <c r="FZ233" s="119"/>
      <c r="GJ233" s="119"/>
      <c r="GT233" s="119"/>
      <c r="HD233" s="119"/>
      <c r="HN233" s="119"/>
      <c r="HX233" s="119"/>
    </row>
    <row xmlns:x14ac="http://schemas.microsoft.com/office/spreadsheetml/2009/9/ac" r="234" s="3" customFormat="true" x14ac:dyDescent="0.25">
      <c r="A234" s="375"/>
      <c r="B234" s="119"/>
      <c r="L234" s="119"/>
      <c r="V234" s="119"/>
      <c r="AF234" s="119"/>
      <c r="AP234" s="119"/>
      <c r="AZ234" s="119"/>
      <c r="BA234" s="119"/>
      <c r="BJ234" s="119"/>
      <c r="BT234" s="119"/>
      <c r="CD234" s="119"/>
      <c r="CN234" s="119"/>
      <c r="CX234" s="119"/>
      <c r="DH234" s="119"/>
      <c r="DR234" s="119"/>
      <c r="EB234" s="119"/>
      <c r="EL234" s="119"/>
      <c r="EV234" s="119"/>
      <c r="FF234" s="119"/>
      <c r="FP234" s="119"/>
      <c r="FZ234" s="119"/>
      <c r="GJ234" s="119"/>
      <c r="GT234" s="119"/>
      <c r="HD234" s="119"/>
      <c r="HN234" s="119"/>
      <c r="HX234" s="119"/>
    </row>
    <row xmlns:x14ac="http://schemas.microsoft.com/office/spreadsheetml/2009/9/ac" r="235" s="3" customFormat="true" x14ac:dyDescent="0.25">
      <c r="A235" s="375"/>
      <c r="B235" s="119"/>
      <c r="L235" s="119"/>
      <c r="V235" s="119"/>
      <c r="AF235" s="119"/>
      <c r="AP235" s="119"/>
      <c r="AZ235" s="119"/>
      <c r="BA235" s="119"/>
      <c r="BJ235" s="119"/>
      <c r="BT235" s="119"/>
      <c r="CD235" s="119"/>
      <c r="CN235" s="119"/>
      <c r="CX235" s="119"/>
      <c r="DH235" s="119"/>
      <c r="DR235" s="119"/>
      <c r="EB235" s="119"/>
      <c r="EL235" s="119"/>
      <c r="EV235" s="119"/>
      <c r="FF235" s="119"/>
      <c r="FP235" s="119"/>
      <c r="FZ235" s="119"/>
      <c r="GJ235" s="119"/>
      <c r="GT235" s="119"/>
      <c r="HD235" s="119"/>
      <c r="HN235" s="119"/>
      <c r="HX235" s="119"/>
    </row>
    <row xmlns:x14ac="http://schemas.microsoft.com/office/spreadsheetml/2009/9/ac" r="236" s="3" customFormat="true" x14ac:dyDescent="0.25">
      <c r="A236" s="375"/>
      <c r="B236" s="119"/>
      <c r="L236" s="119"/>
      <c r="V236" s="119"/>
      <c r="AF236" s="119"/>
      <c r="AP236" s="119"/>
      <c r="AZ236" s="119"/>
      <c r="BA236" s="119"/>
      <c r="BJ236" s="119"/>
      <c r="BT236" s="119"/>
      <c r="CD236" s="119"/>
      <c r="CN236" s="119"/>
      <c r="CX236" s="119"/>
      <c r="DH236" s="119"/>
      <c r="DR236" s="119"/>
      <c r="EB236" s="119"/>
      <c r="EL236" s="119"/>
      <c r="EV236" s="119"/>
      <c r="FF236" s="119"/>
      <c r="FP236" s="119"/>
      <c r="FZ236" s="119"/>
      <c r="GJ236" s="119"/>
      <c r="GT236" s="119"/>
      <c r="HD236" s="119"/>
      <c r="HN236" s="119"/>
      <c r="HX236" s="119"/>
    </row>
    <row xmlns:x14ac="http://schemas.microsoft.com/office/spreadsheetml/2009/9/ac" r="237" s="3" customFormat="true" x14ac:dyDescent="0.25">
      <c r="A237" s="375"/>
      <c r="B237" s="119"/>
      <c r="L237" s="119"/>
      <c r="V237" s="119"/>
      <c r="AF237" s="119"/>
      <c r="AP237" s="119"/>
      <c r="AZ237" s="119"/>
      <c r="BA237" s="119"/>
      <c r="BJ237" s="119"/>
      <c r="BT237" s="119"/>
      <c r="CD237" s="119"/>
      <c r="CN237" s="119"/>
      <c r="CX237" s="119"/>
      <c r="DH237" s="119"/>
      <c r="DR237" s="119"/>
      <c r="EB237" s="119"/>
      <c r="EL237" s="119"/>
      <c r="EV237" s="119"/>
      <c r="FF237" s="119"/>
      <c r="FP237" s="119"/>
      <c r="FZ237" s="119"/>
      <c r="GJ237" s="119"/>
      <c r="GT237" s="119"/>
      <c r="HD237" s="119"/>
      <c r="HN237" s="119"/>
      <c r="HX237" s="119"/>
    </row>
    <row xmlns:x14ac="http://schemas.microsoft.com/office/spreadsheetml/2009/9/ac" r="238" s="3" customFormat="true" x14ac:dyDescent="0.25">
      <c r="A238" s="375"/>
      <c r="B238" s="119"/>
      <c r="L238" s="119"/>
      <c r="V238" s="119"/>
      <c r="AF238" s="119"/>
      <c r="AP238" s="119"/>
      <c r="AZ238" s="119"/>
      <c r="BA238" s="119"/>
      <c r="BJ238" s="119"/>
      <c r="BT238" s="119"/>
      <c r="CD238" s="119"/>
      <c r="CN238" s="119"/>
      <c r="CX238" s="119"/>
      <c r="DH238" s="119"/>
      <c r="DR238" s="119"/>
      <c r="EB238" s="119"/>
      <c r="EL238" s="119"/>
      <c r="EV238" s="119"/>
      <c r="FF238" s="119"/>
      <c r="FP238" s="119"/>
      <c r="FZ238" s="119"/>
      <c r="GJ238" s="119"/>
      <c r="GT238" s="119"/>
      <c r="HD238" s="119"/>
      <c r="HN238" s="119"/>
      <c r="HX238" s="119"/>
    </row>
    <row xmlns:x14ac="http://schemas.microsoft.com/office/spreadsheetml/2009/9/ac" r="239" s="3" customFormat="true" x14ac:dyDescent="0.25">
      <c r="A239" s="375"/>
      <c r="B239" s="119"/>
      <c r="L239" s="119"/>
      <c r="V239" s="119"/>
      <c r="AF239" s="119"/>
      <c r="AP239" s="119"/>
      <c r="AZ239" s="119"/>
      <c r="BA239" s="119"/>
      <c r="BJ239" s="119"/>
      <c r="BT239" s="119"/>
      <c r="CD239" s="119"/>
      <c r="CN239" s="119"/>
      <c r="CX239" s="119"/>
      <c r="DH239" s="119"/>
      <c r="DR239" s="119"/>
      <c r="EB239" s="119"/>
      <c r="EL239" s="119"/>
      <c r="EV239" s="119"/>
      <c r="FF239" s="119"/>
      <c r="FP239" s="119"/>
      <c r="FZ239" s="119"/>
      <c r="GJ239" s="119"/>
      <c r="GT239" s="119"/>
      <c r="HD239" s="119"/>
      <c r="HN239" s="119"/>
      <c r="HX239" s="119"/>
    </row>
    <row xmlns:x14ac="http://schemas.microsoft.com/office/spreadsheetml/2009/9/ac" r="240" s="3" customFormat="true" x14ac:dyDescent="0.25">
      <c r="A240" s="375"/>
      <c r="B240" s="119"/>
      <c r="L240" s="119"/>
      <c r="V240" s="119"/>
      <c r="AF240" s="119"/>
      <c r="AP240" s="119"/>
      <c r="AZ240" s="119"/>
      <c r="BA240" s="119"/>
      <c r="BJ240" s="119"/>
      <c r="BT240" s="119"/>
      <c r="CD240" s="119"/>
      <c r="CN240" s="119"/>
      <c r="CX240" s="119"/>
      <c r="DH240" s="119"/>
      <c r="DR240" s="119"/>
      <c r="EB240" s="119"/>
      <c r="EL240" s="119"/>
      <c r="EV240" s="119"/>
      <c r="FF240" s="119"/>
      <c r="FP240" s="119"/>
      <c r="FZ240" s="119"/>
      <c r="GJ240" s="119"/>
      <c r="GT240" s="119"/>
      <c r="HD240" s="119"/>
      <c r="HN240" s="119"/>
      <c r="HX240" s="119"/>
    </row>
    <row xmlns:x14ac="http://schemas.microsoft.com/office/spreadsheetml/2009/9/ac" r="241" s="3" customFormat="true" x14ac:dyDescent="0.25">
      <c r="A241" s="375"/>
      <c r="B241" s="119"/>
      <c r="L241" s="119"/>
      <c r="V241" s="119"/>
      <c r="AF241" s="119"/>
      <c r="AP241" s="119"/>
      <c r="AZ241" s="119"/>
      <c r="BA241" s="119"/>
      <c r="BJ241" s="119"/>
      <c r="BT241" s="119"/>
      <c r="CD241" s="119"/>
      <c r="CN241" s="119"/>
      <c r="CX241" s="119"/>
      <c r="DH241" s="119"/>
      <c r="DR241" s="119"/>
      <c r="EB241" s="119"/>
      <c r="EL241" s="119"/>
      <c r="EV241" s="119"/>
      <c r="FF241" s="119"/>
      <c r="FP241" s="119"/>
      <c r="FZ241" s="119"/>
      <c r="GJ241" s="119"/>
      <c r="GT241" s="119"/>
      <c r="HD241" s="119"/>
      <c r="HN241" s="119"/>
      <c r="HX241" s="119"/>
    </row>
    <row xmlns:x14ac="http://schemas.microsoft.com/office/spreadsheetml/2009/9/ac" r="242" s="3" customFormat="true" x14ac:dyDescent="0.25">
      <c r="A242" s="375"/>
      <c r="B242" s="119"/>
      <c r="L242" s="119"/>
      <c r="V242" s="119"/>
      <c r="AF242" s="119"/>
      <c r="AP242" s="119"/>
      <c r="AZ242" s="119"/>
      <c r="BA242" s="119"/>
      <c r="BJ242" s="119"/>
      <c r="BT242" s="119"/>
      <c r="CD242" s="119"/>
      <c r="CN242" s="119"/>
      <c r="CX242" s="119"/>
      <c r="DH242" s="119"/>
      <c r="DR242" s="119"/>
      <c r="EB242" s="119"/>
      <c r="EL242" s="119"/>
      <c r="EV242" s="119"/>
      <c r="FF242" s="119"/>
      <c r="FP242" s="119"/>
      <c r="FZ242" s="119"/>
      <c r="GJ242" s="119"/>
      <c r="GT242" s="119"/>
      <c r="HD242" s="119"/>
      <c r="HN242" s="119"/>
      <c r="HX242" s="119"/>
    </row>
    <row xmlns:x14ac="http://schemas.microsoft.com/office/spreadsheetml/2009/9/ac" r="243" s="3" customFormat="true" x14ac:dyDescent="0.25">
      <c r="A243" s="375"/>
      <c r="B243" s="119"/>
      <c r="L243" s="119"/>
      <c r="V243" s="119"/>
      <c r="AF243" s="119"/>
      <c r="AP243" s="119"/>
      <c r="AZ243" s="119"/>
      <c r="BA243" s="119"/>
      <c r="BJ243" s="119"/>
      <c r="BT243" s="119"/>
      <c r="CD243" s="119"/>
      <c r="CN243" s="119"/>
      <c r="CX243" s="119"/>
      <c r="DH243" s="119"/>
      <c r="DR243" s="119"/>
      <c r="EB243" s="119"/>
      <c r="EL243" s="119"/>
      <c r="EV243" s="119"/>
      <c r="FF243" s="119"/>
      <c r="FP243" s="119"/>
      <c r="FZ243" s="119"/>
      <c r="GJ243" s="119"/>
      <c r="GT243" s="119"/>
      <c r="HD243" s="119"/>
      <c r="HN243" s="119"/>
      <c r="HX243" s="119"/>
    </row>
    <row xmlns:x14ac="http://schemas.microsoft.com/office/spreadsheetml/2009/9/ac" r="244" s="3" customFormat="true" x14ac:dyDescent="0.25">
      <c r="A244" s="375"/>
      <c r="B244" s="119"/>
      <c r="L244" s="119"/>
      <c r="V244" s="119"/>
      <c r="AF244" s="119"/>
      <c r="AP244" s="119"/>
      <c r="AZ244" s="119"/>
      <c r="BA244" s="119"/>
      <c r="BJ244" s="119"/>
      <c r="BT244" s="119"/>
      <c r="CD244" s="119"/>
      <c r="CN244" s="119"/>
      <c r="CX244" s="119"/>
      <c r="DH244" s="119"/>
      <c r="DR244" s="119"/>
      <c r="EB244" s="119"/>
      <c r="EL244" s="119"/>
      <c r="EV244" s="119"/>
      <c r="FF244" s="119"/>
      <c r="FP244" s="119"/>
      <c r="FZ244" s="119"/>
      <c r="GJ244" s="119"/>
      <c r="GT244" s="119"/>
      <c r="HD244" s="119"/>
      <c r="HN244" s="119"/>
      <c r="HX244" s="119"/>
    </row>
    <row xmlns:x14ac="http://schemas.microsoft.com/office/spreadsheetml/2009/9/ac" r="245" s="3" customFormat="true" x14ac:dyDescent="0.25">
      <c r="A245" s="375"/>
      <c r="B245" s="119"/>
      <c r="L245" s="119"/>
      <c r="V245" s="119"/>
      <c r="AF245" s="119"/>
      <c r="AP245" s="119"/>
      <c r="AZ245" s="119"/>
      <c r="BA245" s="119"/>
      <c r="BJ245" s="119"/>
      <c r="BT245" s="119"/>
      <c r="CD245" s="119"/>
      <c r="CN245" s="119"/>
      <c r="CX245" s="119"/>
      <c r="DH245" s="119"/>
      <c r="DR245" s="119"/>
      <c r="EB245" s="119"/>
      <c r="EL245" s="119"/>
      <c r="EV245" s="119"/>
      <c r="FF245" s="119"/>
      <c r="FP245" s="119"/>
      <c r="FZ245" s="119"/>
      <c r="GJ245" s="119"/>
      <c r="GT245" s="119"/>
      <c r="HD245" s="119"/>
      <c r="HN245" s="119"/>
      <c r="HX245" s="119"/>
    </row>
    <row xmlns:x14ac="http://schemas.microsoft.com/office/spreadsheetml/2009/9/ac" r="246" s="3" customFormat="true" x14ac:dyDescent="0.25">
      <c r="A246" s="375"/>
      <c r="B246" s="119"/>
      <c r="L246" s="119"/>
      <c r="V246" s="119"/>
      <c r="AF246" s="119"/>
      <c r="AP246" s="119"/>
      <c r="AZ246" s="119"/>
      <c r="BA246" s="119"/>
      <c r="BJ246" s="119"/>
      <c r="BT246" s="119"/>
      <c r="CD246" s="119"/>
      <c r="CN246" s="119"/>
      <c r="CX246" s="119"/>
      <c r="DH246" s="119"/>
      <c r="DR246" s="119"/>
      <c r="EB246" s="119"/>
      <c r="EL246" s="119"/>
      <c r="EV246" s="119"/>
      <c r="FF246" s="119"/>
      <c r="FP246" s="119"/>
      <c r="FZ246" s="119"/>
      <c r="GJ246" s="119"/>
      <c r="GT246" s="119"/>
      <c r="HD246" s="119"/>
      <c r="HN246" s="119"/>
      <c r="HX246" s="119"/>
    </row>
    <row xmlns:x14ac="http://schemas.microsoft.com/office/spreadsheetml/2009/9/ac" r="247" s="3" customFormat="true" x14ac:dyDescent="0.25">
      <c r="A247" s="375"/>
      <c r="B247" s="119"/>
      <c r="L247" s="119"/>
      <c r="V247" s="119"/>
      <c r="AF247" s="119"/>
      <c r="AP247" s="119"/>
      <c r="AZ247" s="119"/>
      <c r="BA247" s="119"/>
      <c r="BJ247" s="119"/>
      <c r="BT247" s="119"/>
      <c r="CD247" s="119"/>
      <c r="CN247" s="119"/>
      <c r="CX247" s="119"/>
      <c r="DH247" s="119"/>
      <c r="DR247" s="119"/>
      <c r="EB247" s="119"/>
      <c r="EL247" s="119"/>
      <c r="EV247" s="119"/>
      <c r="FF247" s="119"/>
      <c r="FP247" s="119"/>
      <c r="FZ247" s="119"/>
      <c r="GJ247" s="119"/>
      <c r="GT247" s="119"/>
      <c r="HD247" s="119"/>
      <c r="HN247" s="119"/>
      <c r="HX247" s="119"/>
    </row>
    <row xmlns:x14ac="http://schemas.microsoft.com/office/spreadsheetml/2009/9/ac" r="248" s="3" customFormat="true" x14ac:dyDescent="0.25">
      <c r="A248" s="375"/>
      <c r="B248" s="119"/>
      <c r="L248" s="119"/>
      <c r="V248" s="119"/>
      <c r="AF248" s="119"/>
      <c r="AP248" s="119"/>
      <c r="AZ248" s="119"/>
      <c r="BA248" s="119"/>
      <c r="BJ248" s="119"/>
      <c r="BT248" s="119"/>
      <c r="CD248" s="119"/>
      <c r="CN248" s="119"/>
      <c r="CX248" s="119"/>
      <c r="DH248" s="119"/>
      <c r="DR248" s="119"/>
      <c r="EB248" s="119"/>
      <c r="EL248" s="119"/>
      <c r="EV248" s="119"/>
      <c r="FF248" s="119"/>
      <c r="FP248" s="119"/>
      <c r="FZ248" s="119"/>
      <c r="GJ248" s="119"/>
      <c r="GT248" s="119"/>
      <c r="HD248" s="119"/>
      <c r="HN248" s="119"/>
      <c r="HX248" s="119"/>
    </row>
    <row xmlns:x14ac="http://schemas.microsoft.com/office/spreadsheetml/2009/9/ac" r="249" s="3" customFormat="true" x14ac:dyDescent="0.25">
      <c r="A249" s="375"/>
      <c r="B249" s="119"/>
      <c r="L249" s="119"/>
      <c r="V249" s="119"/>
      <c r="AF249" s="119"/>
      <c r="AP249" s="119"/>
      <c r="AZ249" s="119"/>
      <c r="BA249" s="119"/>
      <c r="BJ249" s="119"/>
      <c r="BT249" s="119"/>
      <c r="CD249" s="119"/>
      <c r="CN249" s="119"/>
      <c r="CX249" s="119"/>
      <c r="DH249" s="119"/>
      <c r="DR249" s="119"/>
      <c r="EB249" s="119"/>
      <c r="EL249" s="119"/>
      <c r="EV249" s="119"/>
      <c r="FF249" s="119"/>
      <c r="FP249" s="119"/>
      <c r="FZ249" s="119"/>
      <c r="GJ249" s="119"/>
      <c r="GT249" s="119"/>
      <c r="HD249" s="119"/>
      <c r="HN249" s="119"/>
      <c r="HX249" s="119"/>
    </row>
    <row xmlns:x14ac="http://schemas.microsoft.com/office/spreadsheetml/2009/9/ac" r="250" s="3" customFormat="true" x14ac:dyDescent="0.25">
      <c r="A250" s="375"/>
      <c r="B250" s="119"/>
      <c r="L250" s="119"/>
      <c r="V250" s="119"/>
      <c r="AF250" s="119"/>
      <c r="AP250" s="119"/>
      <c r="AZ250" s="119"/>
      <c r="BA250" s="119"/>
      <c r="BJ250" s="119"/>
      <c r="BT250" s="119"/>
      <c r="CD250" s="119"/>
      <c r="CN250" s="119"/>
      <c r="CX250" s="119"/>
      <c r="DH250" s="119"/>
      <c r="DR250" s="119"/>
      <c r="EB250" s="119"/>
      <c r="EL250" s="119"/>
      <c r="EV250" s="119"/>
      <c r="FF250" s="119"/>
      <c r="FP250" s="119"/>
      <c r="FZ250" s="119"/>
      <c r="GJ250" s="119"/>
      <c r="GT250" s="119"/>
      <c r="HD250" s="119"/>
      <c r="HN250" s="119"/>
      <c r="HX250" s="119"/>
    </row>
    <row xmlns:x14ac="http://schemas.microsoft.com/office/spreadsheetml/2009/9/ac" r="251" s="3" customFormat="true" x14ac:dyDescent="0.25">
      <c r="A251" s="375"/>
      <c r="B251" s="119"/>
      <c r="L251" s="119"/>
      <c r="V251" s="119"/>
      <c r="AF251" s="119"/>
      <c r="AP251" s="119"/>
      <c r="AZ251" s="119"/>
      <c r="BA251" s="119"/>
      <c r="BJ251" s="119"/>
      <c r="BT251" s="119"/>
      <c r="CD251" s="119"/>
      <c r="CN251" s="119"/>
      <c r="CX251" s="119"/>
      <c r="DH251" s="119"/>
      <c r="DR251" s="119"/>
      <c r="EB251" s="119"/>
      <c r="EL251" s="119"/>
      <c r="EV251" s="119"/>
      <c r="FF251" s="119"/>
      <c r="FP251" s="119"/>
      <c r="FZ251" s="119"/>
      <c r="GJ251" s="119"/>
      <c r="GT251" s="119"/>
      <c r="HD251" s="119"/>
      <c r="HN251" s="119"/>
      <c r="HX251" s="119"/>
    </row>
    <row xmlns:x14ac="http://schemas.microsoft.com/office/spreadsheetml/2009/9/ac" r="252" s="3" customFormat="true" x14ac:dyDescent="0.25">
      <c r="A252" s="375"/>
      <c r="B252" s="119"/>
      <c r="L252" s="119"/>
      <c r="V252" s="119"/>
      <c r="AF252" s="119"/>
      <c r="AP252" s="119"/>
      <c r="AZ252" s="119"/>
      <c r="BA252" s="119"/>
      <c r="BJ252" s="119"/>
      <c r="BT252" s="119"/>
      <c r="CD252" s="119"/>
      <c r="CN252" s="119"/>
      <c r="CX252" s="119"/>
      <c r="DH252" s="119"/>
      <c r="DR252" s="119"/>
      <c r="EB252" s="119"/>
      <c r="EL252" s="119"/>
      <c r="EV252" s="119"/>
      <c r="FF252" s="119"/>
      <c r="FP252" s="119"/>
      <c r="FZ252" s="119"/>
      <c r="GJ252" s="119"/>
      <c r="GT252" s="119"/>
      <c r="HD252" s="119"/>
      <c r="HN252" s="119"/>
      <c r="HX252" s="119"/>
    </row>
    <row xmlns:x14ac="http://schemas.microsoft.com/office/spreadsheetml/2009/9/ac" r="253" s="3" customFormat="true" x14ac:dyDescent="0.25">
      <c r="A253" s="375"/>
      <c r="B253" s="119"/>
      <c r="L253" s="119"/>
      <c r="V253" s="119"/>
      <c r="AF253" s="119"/>
      <c r="AP253" s="119"/>
      <c r="AZ253" s="119"/>
      <c r="BA253" s="119"/>
      <c r="BJ253" s="119"/>
      <c r="BT253" s="119"/>
      <c r="CD253" s="119"/>
      <c r="CN253" s="119"/>
      <c r="CX253" s="119"/>
      <c r="DH253" s="119"/>
      <c r="DR253" s="119"/>
      <c r="EB253" s="119"/>
      <c r="EL253" s="119"/>
      <c r="EV253" s="119"/>
      <c r="FF253" s="119"/>
      <c r="FP253" s="119"/>
      <c r="FZ253" s="119"/>
      <c r="GJ253" s="119"/>
      <c r="GT253" s="119"/>
      <c r="HD253" s="119"/>
      <c r="HN253" s="119"/>
      <c r="HX253" s="119"/>
    </row>
    <row xmlns:x14ac="http://schemas.microsoft.com/office/spreadsheetml/2009/9/ac" r="254" s="3" customFormat="true" x14ac:dyDescent="0.25">
      <c r="A254" s="375"/>
      <c r="B254" s="119"/>
      <c r="L254" s="119"/>
      <c r="V254" s="119"/>
      <c r="AF254" s="119"/>
      <c r="AP254" s="119"/>
      <c r="AZ254" s="119"/>
      <c r="BA254" s="119"/>
      <c r="BJ254" s="119"/>
      <c r="BT254" s="119"/>
      <c r="CD254" s="119"/>
      <c r="CN254" s="119"/>
      <c r="CX254" s="119"/>
      <c r="DH254" s="119"/>
      <c r="DR254" s="119"/>
      <c r="EB254" s="119"/>
      <c r="EL254" s="119"/>
      <c r="EV254" s="119"/>
      <c r="FF254" s="119"/>
      <c r="FP254" s="119"/>
      <c r="FZ254" s="119"/>
      <c r="GJ254" s="119"/>
      <c r="GT254" s="119"/>
      <c r="HD254" s="119"/>
      <c r="HN254" s="119"/>
      <c r="HX254" s="119"/>
    </row>
    <row xmlns:x14ac="http://schemas.microsoft.com/office/spreadsheetml/2009/9/ac" r="255" s="3" customFormat="true" x14ac:dyDescent="0.25">
      <c r="A255" s="375"/>
      <c r="B255" s="119"/>
      <c r="L255" s="119"/>
      <c r="V255" s="119"/>
      <c r="AF255" s="119"/>
      <c r="AP255" s="119"/>
      <c r="AZ255" s="119"/>
      <c r="BA255" s="119"/>
      <c r="BJ255" s="119"/>
      <c r="BT255" s="119"/>
      <c r="CD255" s="119"/>
      <c r="CN255" s="119"/>
      <c r="CX255" s="119"/>
      <c r="DH255" s="119"/>
      <c r="DR255" s="119"/>
      <c r="EB255" s="119"/>
      <c r="EL255" s="119"/>
      <c r="EV255" s="119"/>
      <c r="FF255" s="119"/>
      <c r="FP255" s="119"/>
      <c r="FZ255" s="119"/>
      <c r="GJ255" s="119"/>
      <c r="GT255" s="119"/>
      <c r="HD255" s="119"/>
      <c r="HN255" s="119"/>
      <c r="HX255" s="119"/>
    </row>
    <row xmlns:x14ac="http://schemas.microsoft.com/office/spreadsheetml/2009/9/ac" r="256" s="3" customFormat="true" x14ac:dyDescent="0.25">
      <c r="A256" s="375"/>
      <c r="B256" s="119"/>
      <c r="L256" s="119"/>
      <c r="V256" s="119"/>
      <c r="AF256" s="119"/>
      <c r="AP256" s="119"/>
      <c r="AZ256" s="119"/>
      <c r="BA256" s="119"/>
      <c r="BJ256" s="119"/>
      <c r="BT256" s="119"/>
      <c r="CD256" s="119"/>
      <c r="CN256" s="119"/>
      <c r="CX256" s="119"/>
      <c r="DH256" s="119"/>
      <c r="DR256" s="119"/>
      <c r="EB256" s="119"/>
      <c r="EL256" s="119"/>
      <c r="EV256" s="119"/>
      <c r="FF256" s="119"/>
      <c r="FP256" s="119"/>
      <c r="FZ256" s="119"/>
      <c r="GJ256" s="119"/>
      <c r="GT256" s="119"/>
      <c r="HD256" s="119"/>
      <c r="HN256" s="119"/>
      <c r="HX256" s="119"/>
    </row>
    <row xmlns:x14ac="http://schemas.microsoft.com/office/spreadsheetml/2009/9/ac" r="257" s="3" customFormat="true" x14ac:dyDescent="0.25">
      <c r="A257" s="375"/>
      <c r="B257" s="119"/>
      <c r="L257" s="119"/>
      <c r="V257" s="119"/>
      <c r="AF257" s="119"/>
      <c r="AP257" s="119"/>
      <c r="AZ257" s="119"/>
      <c r="BA257" s="119"/>
      <c r="BJ257" s="119"/>
      <c r="BT257" s="119"/>
      <c r="CD257" s="119"/>
      <c r="CN257" s="119"/>
      <c r="CX257" s="119"/>
      <c r="DH257" s="119"/>
      <c r="DR257" s="119"/>
      <c r="EB257" s="119"/>
      <c r="EL257" s="119"/>
      <c r="EV257" s="119"/>
      <c r="FF257" s="119"/>
      <c r="FP257" s="119"/>
      <c r="FZ257" s="119"/>
      <c r="GJ257" s="119"/>
      <c r="GT257" s="119"/>
      <c r="HD257" s="119"/>
      <c r="HN257" s="119"/>
      <c r="HX257" s="119"/>
    </row>
    <row xmlns:x14ac="http://schemas.microsoft.com/office/spreadsheetml/2009/9/ac" r="258" s="3" customFormat="true" x14ac:dyDescent="0.25">
      <c r="A258" s="375"/>
      <c r="B258" s="119"/>
      <c r="L258" s="119"/>
      <c r="V258" s="119"/>
      <c r="AF258" s="119"/>
      <c r="AP258" s="119"/>
      <c r="AZ258" s="119"/>
      <c r="BA258" s="119"/>
      <c r="BJ258" s="119"/>
      <c r="BT258" s="119"/>
      <c r="CD258" s="119"/>
      <c r="CN258" s="119"/>
      <c r="CX258" s="119"/>
      <c r="DH258" s="119"/>
      <c r="DR258" s="119"/>
      <c r="EB258" s="119"/>
      <c r="EL258" s="119"/>
      <c r="EV258" s="119"/>
      <c r="FF258" s="119"/>
      <c r="FP258" s="119"/>
      <c r="FZ258" s="119"/>
      <c r="GJ258" s="119"/>
      <c r="GT258" s="119"/>
      <c r="HD258" s="119"/>
      <c r="HN258" s="119"/>
      <c r="HX258" s="119"/>
    </row>
    <row xmlns:x14ac="http://schemas.microsoft.com/office/spreadsheetml/2009/9/ac" r="259" s="3" customFormat="true" x14ac:dyDescent="0.25">
      <c r="A259" s="375"/>
      <c r="B259" s="119"/>
      <c r="L259" s="119"/>
      <c r="V259" s="119"/>
      <c r="AF259" s="119"/>
      <c r="AP259" s="119"/>
      <c r="AZ259" s="119"/>
      <c r="BA259" s="119"/>
      <c r="BJ259" s="119"/>
      <c r="BT259" s="119"/>
      <c r="CD259" s="119"/>
      <c r="CN259" s="119"/>
      <c r="CX259" s="119"/>
      <c r="DH259" s="119"/>
      <c r="DR259" s="119"/>
      <c r="EB259" s="119"/>
      <c r="EL259" s="119"/>
      <c r="EV259" s="119"/>
      <c r="FF259" s="119"/>
      <c r="FP259" s="119"/>
      <c r="FZ259" s="119"/>
      <c r="GJ259" s="119"/>
      <c r="GT259" s="119"/>
      <c r="HD259" s="119"/>
      <c r="HN259" s="119"/>
      <c r="HX259" s="119"/>
    </row>
    <row xmlns:x14ac="http://schemas.microsoft.com/office/spreadsheetml/2009/9/ac" r="260" s="3" customFormat="true" x14ac:dyDescent="0.25">
      <c r="A260" s="375"/>
      <c r="B260" s="119"/>
      <c r="L260" s="119"/>
      <c r="V260" s="119"/>
      <c r="AF260" s="119"/>
      <c r="AP260" s="119"/>
      <c r="AZ260" s="119"/>
      <c r="BA260" s="119"/>
      <c r="BJ260" s="119"/>
      <c r="BT260" s="119"/>
      <c r="CD260" s="119"/>
      <c r="CN260" s="119"/>
      <c r="CX260" s="119"/>
      <c r="DH260" s="119"/>
      <c r="DR260" s="119"/>
      <c r="EB260" s="119"/>
      <c r="EL260" s="119"/>
      <c r="EV260" s="119"/>
      <c r="FF260" s="119"/>
      <c r="FP260" s="119"/>
      <c r="FZ260" s="119"/>
      <c r="GJ260" s="119"/>
      <c r="GT260" s="119"/>
      <c r="HD260" s="119"/>
      <c r="HN260" s="119"/>
      <c r="HX260" s="119"/>
    </row>
    <row xmlns:x14ac="http://schemas.microsoft.com/office/spreadsheetml/2009/9/ac" r="261" s="3" customFormat="true" x14ac:dyDescent="0.25">
      <c r="A261" s="375"/>
      <c r="B261" s="119"/>
      <c r="L261" s="119"/>
      <c r="V261" s="119"/>
      <c r="AF261" s="119"/>
      <c r="AP261" s="119"/>
      <c r="AZ261" s="119"/>
      <c r="BA261" s="119"/>
      <c r="BJ261" s="119"/>
      <c r="BT261" s="119"/>
      <c r="CD261" s="119"/>
      <c r="CN261" s="119"/>
      <c r="CX261" s="119"/>
      <c r="DH261" s="119"/>
      <c r="DR261" s="119"/>
      <c r="EB261" s="119"/>
      <c r="EL261" s="119"/>
      <c r="EV261" s="119"/>
      <c r="FF261" s="119"/>
      <c r="FP261" s="119"/>
      <c r="FZ261" s="119"/>
      <c r="GJ261" s="119"/>
      <c r="GT261" s="119"/>
      <c r="HD261" s="119"/>
      <c r="HN261" s="119"/>
      <c r="HX261" s="119"/>
    </row>
    <row xmlns:x14ac="http://schemas.microsoft.com/office/spreadsheetml/2009/9/ac" r="262" s="3" customFormat="true" x14ac:dyDescent="0.25">
      <c r="A262" s="375"/>
      <c r="B262" s="119"/>
      <c r="L262" s="119"/>
      <c r="V262" s="119"/>
      <c r="AF262" s="119"/>
      <c r="AP262" s="119"/>
      <c r="AZ262" s="119"/>
      <c r="BA262" s="119"/>
      <c r="BJ262" s="119"/>
      <c r="BT262" s="119"/>
      <c r="CD262" s="119"/>
      <c r="CN262" s="119"/>
      <c r="CX262" s="119"/>
      <c r="DH262" s="119"/>
      <c r="DR262" s="119"/>
      <c r="EB262" s="119"/>
      <c r="EL262" s="119"/>
      <c r="EV262" s="119"/>
      <c r="FF262" s="119"/>
      <c r="FP262" s="119"/>
      <c r="FZ262" s="119"/>
      <c r="GJ262" s="119"/>
      <c r="GT262" s="119"/>
      <c r="HD262" s="119"/>
      <c r="HN262" s="119"/>
      <c r="HX262" s="119"/>
    </row>
    <row xmlns:x14ac="http://schemas.microsoft.com/office/spreadsheetml/2009/9/ac" r="263" s="3" customFormat="true" x14ac:dyDescent="0.25">
      <c r="A263" s="375"/>
      <c r="B263" s="119"/>
      <c r="L263" s="119"/>
      <c r="V263" s="119"/>
      <c r="AF263" s="119"/>
      <c r="AP263" s="119"/>
      <c r="AZ263" s="119"/>
      <c r="BA263" s="119"/>
      <c r="BJ263" s="119"/>
      <c r="BT263" s="119"/>
      <c r="CD263" s="119"/>
      <c r="CN263" s="119"/>
      <c r="CX263" s="119"/>
      <c r="DH263" s="119"/>
      <c r="DR263" s="119"/>
      <c r="EB263" s="119"/>
      <c r="EL263" s="119"/>
      <c r="EV263" s="119"/>
      <c r="FF263" s="119"/>
      <c r="FP263" s="119"/>
      <c r="FZ263" s="119"/>
      <c r="GJ263" s="119"/>
      <c r="GT263" s="119"/>
      <c r="HD263" s="119"/>
      <c r="HN263" s="119"/>
      <c r="HX263" s="119"/>
    </row>
    <row xmlns:x14ac="http://schemas.microsoft.com/office/spreadsheetml/2009/9/ac" r="264" s="3" customFormat="true" x14ac:dyDescent="0.25">
      <c r="A264" s="375"/>
      <c r="B264" s="119"/>
      <c r="L264" s="119"/>
      <c r="V264" s="119"/>
      <c r="AF264" s="119"/>
      <c r="AP264" s="119"/>
      <c r="AZ264" s="119"/>
      <c r="BA264" s="119"/>
      <c r="BJ264" s="119"/>
      <c r="BT264" s="119"/>
      <c r="CD264" s="119"/>
      <c r="CN264" s="119"/>
      <c r="CX264" s="119"/>
      <c r="DH264" s="119"/>
      <c r="DR264" s="119"/>
      <c r="EB264" s="119"/>
      <c r="EL264" s="119"/>
      <c r="EV264" s="119"/>
      <c r="FF264" s="119"/>
      <c r="FP264" s="119"/>
      <c r="FZ264" s="119"/>
      <c r="GJ264" s="119"/>
      <c r="GT264" s="119"/>
      <c r="HD264" s="119"/>
      <c r="HN264" s="119"/>
      <c r="HX264" s="119"/>
    </row>
    <row xmlns:x14ac="http://schemas.microsoft.com/office/spreadsheetml/2009/9/ac" r="265" s="3" customFormat="true" x14ac:dyDescent="0.25">
      <c r="A265" s="375"/>
      <c r="B265" s="119"/>
      <c r="L265" s="119"/>
      <c r="V265" s="119"/>
      <c r="AF265" s="119"/>
      <c r="AP265" s="119"/>
      <c r="AZ265" s="119"/>
      <c r="BA265" s="119"/>
      <c r="BJ265" s="119"/>
      <c r="BT265" s="119"/>
      <c r="CD265" s="119"/>
      <c r="CN265" s="119"/>
      <c r="CX265" s="119"/>
      <c r="DH265" s="119"/>
      <c r="DR265" s="119"/>
      <c r="EB265" s="119"/>
      <c r="EL265" s="119"/>
      <c r="EV265" s="119"/>
      <c r="FF265" s="119"/>
      <c r="FP265" s="119"/>
      <c r="FZ265" s="119"/>
      <c r="GJ265" s="119"/>
      <c r="GT265" s="119"/>
      <c r="HD265" s="119"/>
      <c r="HN265" s="119"/>
      <c r="HX265" s="119"/>
    </row>
    <row xmlns:x14ac="http://schemas.microsoft.com/office/spreadsheetml/2009/9/ac" r="266" s="3" customFormat="true" x14ac:dyDescent="0.25">
      <c r="A266" s="375"/>
      <c r="B266" s="119"/>
      <c r="L266" s="119"/>
      <c r="V266" s="119"/>
      <c r="AF266" s="119"/>
      <c r="AP266" s="119"/>
      <c r="AZ266" s="119"/>
      <c r="BA266" s="119"/>
      <c r="BJ266" s="119"/>
      <c r="BT266" s="119"/>
      <c r="CD266" s="119"/>
      <c r="CN266" s="119"/>
      <c r="CX266" s="119"/>
      <c r="DH266" s="119"/>
      <c r="DR266" s="119"/>
      <c r="EB266" s="119"/>
      <c r="EL266" s="119"/>
      <c r="EV266" s="119"/>
      <c r="FF266" s="119"/>
      <c r="FP266" s="119"/>
      <c r="FZ266" s="119"/>
      <c r="GJ266" s="119"/>
      <c r="GT266" s="119"/>
      <c r="HD266" s="119"/>
      <c r="HN266" s="119"/>
      <c r="HX266" s="119"/>
    </row>
    <row xmlns:x14ac="http://schemas.microsoft.com/office/spreadsheetml/2009/9/ac" r="267" s="3" customFormat="true" x14ac:dyDescent="0.25">
      <c r="A267" s="375"/>
      <c r="B267" s="119"/>
      <c r="L267" s="119"/>
      <c r="V267" s="119"/>
      <c r="AF267" s="119"/>
      <c r="AP267" s="119"/>
      <c r="AZ267" s="119"/>
      <c r="BA267" s="119"/>
      <c r="BJ267" s="119"/>
      <c r="BT267" s="119"/>
      <c r="CD267" s="119"/>
      <c r="CN267" s="119"/>
      <c r="CX267" s="119"/>
      <c r="DH267" s="119"/>
      <c r="DR267" s="119"/>
      <c r="EB267" s="119"/>
      <c r="EL267" s="119"/>
      <c r="EV267" s="119"/>
      <c r="FF267" s="119"/>
      <c r="FP267" s="119"/>
      <c r="FZ267" s="119"/>
      <c r="GJ267" s="119"/>
      <c r="GT267" s="119"/>
      <c r="HD267" s="119"/>
      <c r="HN267" s="119"/>
      <c r="HX267" s="119"/>
    </row>
    <row xmlns:x14ac="http://schemas.microsoft.com/office/spreadsheetml/2009/9/ac" r="268" s="3" customFormat="true" x14ac:dyDescent="0.25">
      <c r="A268" s="375"/>
      <c r="B268" s="119"/>
      <c r="L268" s="119"/>
      <c r="V268" s="119"/>
      <c r="AF268" s="119"/>
      <c r="AP268" s="119"/>
      <c r="AZ268" s="119"/>
      <c r="BA268" s="119"/>
      <c r="BJ268" s="119"/>
      <c r="BT268" s="119"/>
      <c r="CD268" s="119"/>
      <c r="CN268" s="119"/>
      <c r="CX268" s="119"/>
      <c r="DH268" s="119"/>
      <c r="DR268" s="119"/>
      <c r="EB268" s="119"/>
      <c r="EL268" s="119"/>
      <c r="EV268" s="119"/>
      <c r="FF268" s="119"/>
      <c r="FP268" s="119"/>
      <c r="FZ268" s="119"/>
      <c r="GJ268" s="119"/>
      <c r="GT268" s="119"/>
      <c r="HD268" s="119"/>
      <c r="HN268" s="119"/>
      <c r="HX268" s="119"/>
    </row>
    <row xmlns:x14ac="http://schemas.microsoft.com/office/spreadsheetml/2009/9/ac" r="269" s="3" customFormat="true" x14ac:dyDescent="0.25">
      <c r="A269" s="375"/>
      <c r="B269" s="119"/>
      <c r="L269" s="119"/>
      <c r="V269" s="119"/>
      <c r="AF269" s="119"/>
      <c r="AP269" s="119"/>
      <c r="AZ269" s="119"/>
      <c r="BA269" s="119"/>
      <c r="BJ269" s="119"/>
      <c r="BT269" s="119"/>
      <c r="CD269" s="119"/>
      <c r="CN269" s="119"/>
      <c r="CX269" s="119"/>
      <c r="DH269" s="119"/>
      <c r="DR269" s="119"/>
      <c r="EB269" s="119"/>
      <c r="EL269" s="119"/>
      <c r="EV269" s="119"/>
      <c r="FF269" s="119"/>
      <c r="FP269" s="119"/>
      <c r="FZ269" s="119"/>
      <c r="GJ269" s="119"/>
      <c r="GT269" s="119"/>
      <c r="HD269" s="119"/>
      <c r="HN269" s="119"/>
      <c r="HX269" s="119"/>
    </row>
    <row xmlns:x14ac="http://schemas.microsoft.com/office/spreadsheetml/2009/9/ac" r="270" s="3" customFormat="true" x14ac:dyDescent="0.25">
      <c r="A270" s="375"/>
      <c r="B270" s="119"/>
      <c r="L270" s="119"/>
      <c r="V270" s="119"/>
      <c r="AF270" s="119"/>
      <c r="AP270" s="119"/>
      <c r="AZ270" s="119"/>
      <c r="BA270" s="119"/>
      <c r="BJ270" s="119"/>
      <c r="BT270" s="119"/>
      <c r="CD270" s="119"/>
      <c r="CN270" s="119"/>
      <c r="CX270" s="119"/>
      <c r="DH270" s="119"/>
      <c r="DR270" s="119"/>
      <c r="EB270" s="119"/>
      <c r="EL270" s="119"/>
      <c r="EV270" s="119"/>
      <c r="FF270" s="119"/>
      <c r="FP270" s="119"/>
      <c r="FZ270" s="119"/>
      <c r="GJ270" s="119"/>
      <c r="GT270" s="119"/>
      <c r="HD270" s="119"/>
      <c r="HN270" s="119"/>
      <c r="HX270" s="119"/>
    </row>
    <row xmlns:x14ac="http://schemas.microsoft.com/office/spreadsheetml/2009/9/ac" r="271" s="3" customFormat="true" x14ac:dyDescent="0.25">
      <c r="A271" s="375"/>
      <c r="B271" s="119"/>
      <c r="L271" s="119"/>
      <c r="V271" s="119"/>
      <c r="AF271" s="119"/>
      <c r="AP271" s="119"/>
      <c r="AZ271" s="119"/>
      <c r="BA271" s="119"/>
      <c r="BJ271" s="119"/>
      <c r="BT271" s="119"/>
      <c r="CD271" s="119"/>
      <c r="CN271" s="119"/>
      <c r="CX271" s="119"/>
      <c r="DH271" s="119"/>
      <c r="DR271" s="119"/>
      <c r="EB271" s="119"/>
      <c r="EL271" s="119"/>
      <c r="EV271" s="119"/>
      <c r="FF271" s="119"/>
      <c r="FP271" s="119"/>
      <c r="FZ271" s="119"/>
      <c r="GJ271" s="119"/>
      <c r="GT271" s="119"/>
      <c r="HD271" s="119"/>
      <c r="HN271" s="119"/>
      <c r="HX271" s="119"/>
    </row>
    <row xmlns:x14ac="http://schemas.microsoft.com/office/spreadsheetml/2009/9/ac" r="272" s="3" customFormat="true" x14ac:dyDescent="0.25">
      <c r="A272" s="375"/>
      <c r="B272" s="119"/>
      <c r="L272" s="119"/>
      <c r="V272" s="119"/>
      <c r="AF272" s="119"/>
      <c r="AP272" s="119"/>
      <c r="AZ272" s="119"/>
      <c r="BA272" s="119"/>
      <c r="BJ272" s="119"/>
      <c r="BT272" s="119"/>
      <c r="CD272" s="119"/>
      <c r="CN272" s="119"/>
      <c r="CX272" s="119"/>
      <c r="DH272" s="119"/>
      <c r="DR272" s="119"/>
      <c r="EB272" s="119"/>
      <c r="EL272" s="119"/>
      <c r="EV272" s="119"/>
      <c r="FF272" s="119"/>
      <c r="FP272" s="119"/>
      <c r="FZ272" s="119"/>
      <c r="GJ272" s="119"/>
      <c r="GT272" s="119"/>
      <c r="HD272" s="119"/>
      <c r="HN272" s="119"/>
      <c r="HX272" s="119"/>
    </row>
    <row xmlns:x14ac="http://schemas.microsoft.com/office/spreadsheetml/2009/9/ac" r="273" s="3" customFormat="true" x14ac:dyDescent="0.25">
      <c r="A273" s="375"/>
      <c r="B273" s="119"/>
      <c r="L273" s="119"/>
      <c r="V273" s="119"/>
      <c r="AF273" s="119"/>
      <c r="AP273" s="119"/>
      <c r="AZ273" s="119"/>
      <c r="BA273" s="119"/>
      <c r="BJ273" s="119"/>
      <c r="BT273" s="119"/>
      <c r="CD273" s="119"/>
      <c r="CN273" s="119"/>
      <c r="CX273" s="119"/>
      <c r="DH273" s="119"/>
      <c r="DR273" s="119"/>
      <c r="EB273" s="119"/>
      <c r="EL273" s="119"/>
      <c r="EV273" s="119"/>
      <c r="FF273" s="119"/>
      <c r="FP273" s="119"/>
      <c r="FZ273" s="119"/>
      <c r="GJ273" s="119"/>
      <c r="GT273" s="119"/>
      <c r="HD273" s="119"/>
      <c r="HN273" s="119"/>
      <c r="HX273" s="119"/>
    </row>
    <row xmlns:x14ac="http://schemas.microsoft.com/office/spreadsheetml/2009/9/ac" r="274" s="3" customFormat="true" x14ac:dyDescent="0.25">
      <c r="A274" s="375"/>
      <c r="B274" s="119"/>
      <c r="L274" s="119"/>
      <c r="V274" s="119"/>
      <c r="AF274" s="119"/>
      <c r="AP274" s="119"/>
      <c r="AZ274" s="119"/>
      <c r="BA274" s="119"/>
      <c r="BJ274" s="119"/>
      <c r="BT274" s="119"/>
      <c r="CD274" s="119"/>
      <c r="CN274" s="119"/>
      <c r="CX274" s="119"/>
      <c r="DH274" s="119"/>
      <c r="DR274" s="119"/>
      <c r="EB274" s="119"/>
      <c r="EL274" s="119"/>
      <c r="EV274" s="119"/>
      <c r="FF274" s="119"/>
      <c r="FP274" s="119"/>
      <c r="FZ274" s="119"/>
      <c r="GJ274" s="119"/>
      <c r="GT274" s="119"/>
      <c r="HD274" s="119"/>
      <c r="HN274" s="119"/>
      <c r="HX274" s="119"/>
    </row>
    <row xmlns:x14ac="http://schemas.microsoft.com/office/spreadsheetml/2009/9/ac" r="275" s="3" customFormat="true" x14ac:dyDescent="0.25">
      <c r="A275" s="375"/>
      <c r="B275" s="119"/>
      <c r="L275" s="119"/>
      <c r="V275" s="119"/>
      <c r="AF275" s="119"/>
      <c r="AP275" s="119"/>
      <c r="AZ275" s="119"/>
      <c r="BA275" s="119"/>
      <c r="BJ275" s="119"/>
      <c r="BT275" s="119"/>
      <c r="CD275" s="119"/>
      <c r="CN275" s="119"/>
      <c r="CX275" s="119"/>
      <c r="DH275" s="119"/>
      <c r="DR275" s="119"/>
      <c r="EB275" s="119"/>
      <c r="EL275" s="119"/>
      <c r="EV275" s="119"/>
      <c r="FF275" s="119"/>
      <c r="FP275" s="119"/>
      <c r="FZ275" s="119"/>
      <c r="GJ275" s="119"/>
      <c r="GT275" s="119"/>
      <c r="HD275" s="119"/>
      <c r="HN275" s="119"/>
      <c r="HX275" s="119"/>
    </row>
    <row xmlns:x14ac="http://schemas.microsoft.com/office/spreadsheetml/2009/9/ac" r="276" s="3" customFormat="true" x14ac:dyDescent="0.25">
      <c r="A276" s="375"/>
      <c r="B276" s="119"/>
      <c r="L276" s="119"/>
      <c r="V276" s="119"/>
      <c r="AF276" s="119"/>
      <c r="AP276" s="119"/>
      <c r="AZ276" s="119"/>
      <c r="BA276" s="119"/>
      <c r="BJ276" s="119"/>
      <c r="BT276" s="119"/>
      <c r="CD276" s="119"/>
      <c r="CN276" s="119"/>
      <c r="CX276" s="119"/>
      <c r="DH276" s="119"/>
      <c r="DR276" s="119"/>
      <c r="EB276" s="119"/>
      <c r="EL276" s="119"/>
      <c r="EV276" s="119"/>
      <c r="FF276" s="119"/>
      <c r="FP276" s="119"/>
      <c r="FZ276" s="119"/>
      <c r="GJ276" s="119"/>
      <c r="GT276" s="119"/>
      <c r="HD276" s="119"/>
      <c r="HN276" s="119"/>
      <c r="HX276" s="119"/>
    </row>
    <row xmlns:x14ac="http://schemas.microsoft.com/office/spreadsheetml/2009/9/ac" r="277" s="3" customFormat="true" x14ac:dyDescent="0.25">
      <c r="A277" s="375"/>
      <c r="B277" s="119"/>
      <c r="L277" s="119"/>
      <c r="V277" s="119"/>
      <c r="AF277" s="119"/>
      <c r="AP277" s="119"/>
      <c r="AZ277" s="119"/>
      <c r="BA277" s="119"/>
      <c r="BJ277" s="119"/>
      <c r="BT277" s="119"/>
      <c r="CD277" s="119"/>
      <c r="CN277" s="119"/>
      <c r="CX277" s="119"/>
      <c r="DH277" s="119"/>
      <c r="DR277" s="119"/>
      <c r="EB277" s="119"/>
      <c r="EL277" s="119"/>
      <c r="EV277" s="119"/>
      <c r="FF277" s="119"/>
      <c r="FP277" s="119"/>
      <c r="FZ277" s="119"/>
      <c r="GJ277" s="119"/>
      <c r="GT277" s="119"/>
      <c r="HD277" s="119"/>
      <c r="HN277" s="119"/>
      <c r="HX277" s="119"/>
    </row>
    <row xmlns:x14ac="http://schemas.microsoft.com/office/spreadsheetml/2009/9/ac" r="278" s="3" customFormat="true" x14ac:dyDescent="0.25">
      <c r="A278" s="375"/>
      <c r="B278" s="119"/>
      <c r="L278" s="119"/>
      <c r="V278" s="119"/>
      <c r="AF278" s="119"/>
      <c r="AP278" s="119"/>
      <c r="AZ278" s="119"/>
      <c r="BA278" s="119"/>
      <c r="BJ278" s="119"/>
      <c r="BT278" s="119"/>
      <c r="CD278" s="119"/>
      <c r="CN278" s="119"/>
      <c r="CX278" s="119"/>
      <c r="DH278" s="119"/>
      <c r="DR278" s="119"/>
      <c r="EB278" s="119"/>
      <c r="EL278" s="119"/>
      <c r="EV278" s="119"/>
      <c r="FF278" s="119"/>
      <c r="FP278" s="119"/>
      <c r="FZ278" s="119"/>
      <c r="GJ278" s="119"/>
      <c r="GT278" s="119"/>
      <c r="HD278" s="119"/>
      <c r="HN278" s="119"/>
      <c r="HX278" s="119"/>
    </row>
    <row xmlns:x14ac="http://schemas.microsoft.com/office/spreadsheetml/2009/9/ac" r="279" s="3" customFormat="true" x14ac:dyDescent="0.25">
      <c r="A279" s="375"/>
      <c r="B279" s="119"/>
      <c r="L279" s="119"/>
      <c r="V279" s="119"/>
      <c r="AF279" s="119"/>
      <c r="AP279" s="119"/>
      <c r="AZ279" s="119"/>
      <c r="BA279" s="119"/>
      <c r="BJ279" s="119"/>
      <c r="BT279" s="119"/>
      <c r="CD279" s="119"/>
      <c r="CN279" s="119"/>
      <c r="CX279" s="119"/>
      <c r="DH279" s="119"/>
      <c r="DR279" s="119"/>
      <c r="EB279" s="119"/>
      <c r="EL279" s="119"/>
      <c r="EV279" s="119"/>
      <c r="FF279" s="119"/>
      <c r="FP279" s="119"/>
      <c r="FZ279" s="119"/>
      <c r="GJ279" s="119"/>
      <c r="GT279" s="119"/>
      <c r="HD279" s="119"/>
      <c r="HN279" s="119"/>
      <c r="HX279" s="119"/>
    </row>
    <row xmlns:x14ac="http://schemas.microsoft.com/office/spreadsheetml/2009/9/ac" r="280" s="3" customFormat="true" x14ac:dyDescent="0.25">
      <c r="A280" s="375"/>
      <c r="B280" s="119"/>
      <c r="L280" s="119"/>
      <c r="V280" s="119"/>
      <c r="AF280" s="119"/>
      <c r="AP280" s="119"/>
      <c r="AZ280" s="119"/>
      <c r="BA280" s="119"/>
      <c r="BJ280" s="119"/>
      <c r="BT280" s="119"/>
      <c r="CD280" s="119"/>
      <c r="CN280" s="119"/>
      <c r="CX280" s="119"/>
      <c r="DH280" s="119"/>
      <c r="DR280" s="119"/>
      <c r="EB280" s="119"/>
      <c r="EL280" s="119"/>
      <c r="EV280" s="119"/>
      <c r="FF280" s="119"/>
      <c r="FP280" s="119"/>
      <c r="FZ280" s="119"/>
      <c r="GJ280" s="119"/>
      <c r="GT280" s="119"/>
      <c r="HD280" s="119"/>
      <c r="HN280" s="119"/>
      <c r="HX280" s="119"/>
    </row>
    <row xmlns:x14ac="http://schemas.microsoft.com/office/spreadsheetml/2009/9/ac" r="281" s="3" customFormat="true" x14ac:dyDescent="0.25">
      <c r="A281" s="375"/>
      <c r="B281" s="119"/>
      <c r="L281" s="119"/>
      <c r="V281" s="119"/>
      <c r="AF281" s="119"/>
      <c r="AP281" s="119"/>
      <c r="AZ281" s="119"/>
      <c r="BA281" s="119"/>
      <c r="BJ281" s="119"/>
      <c r="BT281" s="119"/>
      <c r="CD281" s="119"/>
      <c r="CN281" s="119"/>
      <c r="CX281" s="119"/>
      <c r="DH281" s="119"/>
      <c r="DR281" s="119"/>
      <c r="EB281" s="119"/>
      <c r="EL281" s="119"/>
      <c r="EV281" s="119"/>
      <c r="FF281" s="119"/>
      <c r="FP281" s="119"/>
      <c r="FZ281" s="119"/>
      <c r="GJ281" s="119"/>
      <c r="GT281" s="119"/>
      <c r="HD281" s="119"/>
      <c r="HN281" s="119"/>
      <c r="HX281" s="119"/>
    </row>
    <row xmlns:x14ac="http://schemas.microsoft.com/office/spreadsheetml/2009/9/ac" r="282" s="3" customFormat="true" x14ac:dyDescent="0.25">
      <c r="A282" s="375"/>
      <c r="B282" s="119"/>
      <c r="L282" s="119"/>
      <c r="V282" s="119"/>
      <c r="AF282" s="119"/>
      <c r="AP282" s="119"/>
      <c r="AZ282" s="119"/>
      <c r="BA282" s="119"/>
      <c r="BJ282" s="119"/>
      <c r="BT282" s="119"/>
      <c r="CD282" s="119"/>
      <c r="CN282" s="119"/>
      <c r="CX282" s="119"/>
      <c r="DH282" s="119"/>
      <c r="DR282" s="119"/>
      <c r="EB282" s="119"/>
      <c r="EL282" s="119"/>
      <c r="EV282" s="119"/>
      <c r="FF282" s="119"/>
      <c r="FP282" s="119"/>
      <c r="FZ282" s="119"/>
      <c r="GJ282" s="119"/>
      <c r="GT282" s="119"/>
      <c r="HD282" s="119"/>
      <c r="HN282" s="119"/>
      <c r="HX282" s="119"/>
    </row>
    <row xmlns:x14ac="http://schemas.microsoft.com/office/spreadsheetml/2009/9/ac" r="283" s="3" customFormat="true" x14ac:dyDescent="0.25">
      <c r="A283" s="375"/>
      <c r="B283" s="119"/>
      <c r="L283" s="119"/>
      <c r="V283" s="119"/>
      <c r="AF283" s="119"/>
      <c r="AP283" s="119"/>
      <c r="AZ283" s="119"/>
      <c r="BA283" s="119"/>
      <c r="BJ283" s="119"/>
      <c r="BT283" s="119"/>
      <c r="CD283" s="119"/>
      <c r="CN283" s="119"/>
      <c r="CX283" s="119"/>
      <c r="DH283" s="119"/>
      <c r="DR283" s="119"/>
      <c r="EB283" s="119"/>
      <c r="EL283" s="119"/>
      <c r="EV283" s="119"/>
      <c r="FF283" s="119"/>
      <c r="FP283" s="119"/>
      <c r="FZ283" s="119"/>
      <c r="GJ283" s="119"/>
      <c r="GT283" s="119"/>
      <c r="HD283" s="119"/>
      <c r="HN283" s="119"/>
      <c r="HX283" s="119"/>
    </row>
    <row xmlns:x14ac="http://schemas.microsoft.com/office/spreadsheetml/2009/9/ac" r="284" s="3" customFormat="true" x14ac:dyDescent="0.25">
      <c r="A284" s="375"/>
      <c r="B284" s="119"/>
      <c r="L284" s="119"/>
      <c r="V284" s="119"/>
      <c r="AF284" s="119"/>
      <c r="AP284" s="119"/>
      <c r="AZ284" s="119"/>
      <c r="BA284" s="119"/>
      <c r="BJ284" s="119"/>
      <c r="BT284" s="119"/>
      <c r="CD284" s="119"/>
      <c r="CN284" s="119"/>
      <c r="CX284" s="119"/>
      <c r="DH284" s="119"/>
      <c r="DR284" s="119"/>
      <c r="EB284" s="119"/>
      <c r="EL284" s="119"/>
      <c r="EV284" s="119"/>
      <c r="FF284" s="119"/>
      <c r="FP284" s="119"/>
      <c r="FZ284" s="119"/>
      <c r="GJ284" s="119"/>
      <c r="GT284" s="119"/>
      <c r="HD284" s="119"/>
      <c r="HN284" s="119"/>
      <c r="HX284" s="119"/>
    </row>
    <row xmlns:x14ac="http://schemas.microsoft.com/office/spreadsheetml/2009/9/ac" r="285" s="3" customFormat="true" x14ac:dyDescent="0.25">
      <c r="A285" s="375"/>
      <c r="B285" s="119"/>
      <c r="L285" s="119"/>
      <c r="V285" s="119"/>
      <c r="AF285" s="119"/>
      <c r="AP285" s="119"/>
      <c r="AZ285" s="119"/>
      <c r="BA285" s="119"/>
      <c r="BJ285" s="119"/>
      <c r="BT285" s="119"/>
      <c r="CD285" s="119"/>
      <c r="CN285" s="119"/>
      <c r="CX285" s="119"/>
      <c r="DH285" s="119"/>
      <c r="DR285" s="119"/>
      <c r="EB285" s="119"/>
      <c r="EL285" s="119"/>
      <c r="EV285" s="119"/>
      <c r="FF285" s="119"/>
      <c r="FP285" s="119"/>
      <c r="FZ285" s="119"/>
      <c r="GJ285" s="119"/>
      <c r="GT285" s="119"/>
      <c r="HD285" s="119"/>
      <c r="HN285" s="119"/>
      <c r="HX285" s="119"/>
    </row>
    <row xmlns:x14ac="http://schemas.microsoft.com/office/spreadsheetml/2009/9/ac" r="286" s="3" customFormat="true" x14ac:dyDescent="0.25">
      <c r="A286" s="375"/>
      <c r="B286" s="119"/>
      <c r="L286" s="119"/>
      <c r="V286" s="119"/>
      <c r="AF286" s="119"/>
      <c r="AP286" s="119"/>
      <c r="AZ286" s="119"/>
      <c r="BA286" s="119"/>
      <c r="BJ286" s="119"/>
      <c r="BT286" s="119"/>
      <c r="CD286" s="119"/>
      <c r="CN286" s="119"/>
      <c r="CX286" s="119"/>
      <c r="DH286" s="119"/>
      <c r="DR286" s="119"/>
      <c r="EB286" s="119"/>
      <c r="EL286" s="119"/>
      <c r="EV286" s="119"/>
      <c r="FF286" s="119"/>
      <c r="FP286" s="119"/>
      <c r="FZ286" s="119"/>
      <c r="GJ286" s="119"/>
      <c r="GT286" s="119"/>
      <c r="HD286" s="119"/>
      <c r="HN286" s="119"/>
      <c r="HX286" s="119"/>
    </row>
    <row xmlns:x14ac="http://schemas.microsoft.com/office/spreadsheetml/2009/9/ac" r="287" s="3" customFormat="true" x14ac:dyDescent="0.25">
      <c r="A287" s="375"/>
      <c r="B287" s="119"/>
      <c r="L287" s="119"/>
      <c r="V287" s="119"/>
      <c r="AF287" s="119"/>
      <c r="AP287" s="119"/>
      <c r="AZ287" s="119"/>
      <c r="BA287" s="119"/>
      <c r="BJ287" s="119"/>
      <c r="BT287" s="119"/>
      <c r="CD287" s="119"/>
      <c r="CN287" s="119"/>
      <c r="CX287" s="119"/>
      <c r="DH287" s="119"/>
      <c r="DR287" s="119"/>
      <c r="EB287" s="119"/>
      <c r="EL287" s="119"/>
      <c r="EV287" s="119"/>
      <c r="FF287" s="119"/>
      <c r="FP287" s="119"/>
      <c r="FZ287" s="119"/>
      <c r="GJ287" s="119"/>
      <c r="GT287" s="119"/>
      <c r="HD287" s="119"/>
      <c r="HN287" s="119"/>
      <c r="HX287" s="119"/>
    </row>
    <row xmlns:x14ac="http://schemas.microsoft.com/office/spreadsheetml/2009/9/ac" r="288" s="3" customFormat="true" x14ac:dyDescent="0.25">
      <c r="A288" s="375"/>
      <c r="B288" s="119"/>
      <c r="L288" s="119"/>
      <c r="V288" s="119"/>
      <c r="AF288" s="119"/>
      <c r="AP288" s="119"/>
      <c r="AZ288" s="119"/>
      <c r="BA288" s="119"/>
      <c r="BJ288" s="119"/>
      <c r="BT288" s="119"/>
      <c r="CD288" s="119"/>
      <c r="CN288" s="119"/>
      <c r="CX288" s="119"/>
      <c r="DH288" s="119"/>
      <c r="DR288" s="119"/>
      <c r="EB288" s="119"/>
      <c r="EL288" s="119"/>
      <c r="EV288" s="119"/>
      <c r="FF288" s="119"/>
      <c r="FP288" s="119"/>
      <c r="FZ288" s="119"/>
      <c r="GJ288" s="119"/>
      <c r="GT288" s="119"/>
      <c r="HD288" s="119"/>
      <c r="HN288" s="119"/>
      <c r="HX288" s="119"/>
    </row>
    <row xmlns:x14ac="http://schemas.microsoft.com/office/spreadsheetml/2009/9/ac" r="289" s="3" customFormat="true" x14ac:dyDescent="0.25">
      <c r="A289" s="375"/>
      <c r="B289" s="119"/>
      <c r="L289" s="119"/>
      <c r="V289" s="119"/>
      <c r="AF289" s="119"/>
      <c r="AP289" s="119"/>
      <c r="AZ289" s="119"/>
      <c r="BA289" s="119"/>
      <c r="BJ289" s="119"/>
      <c r="BT289" s="119"/>
      <c r="CD289" s="119"/>
      <c r="CN289" s="119"/>
      <c r="CX289" s="119"/>
      <c r="DH289" s="119"/>
      <c r="DR289" s="119"/>
      <c r="EB289" s="119"/>
      <c r="EL289" s="119"/>
      <c r="EV289" s="119"/>
      <c r="FF289" s="119"/>
      <c r="FP289" s="119"/>
      <c r="FZ289" s="119"/>
      <c r="GJ289" s="119"/>
      <c r="GT289" s="119"/>
      <c r="HD289" s="119"/>
      <c r="HN289" s="119"/>
      <c r="HX289" s="119"/>
    </row>
    <row xmlns:x14ac="http://schemas.microsoft.com/office/spreadsheetml/2009/9/ac" r="290" s="3" customFormat="true" x14ac:dyDescent="0.25">
      <c r="A290" s="375"/>
      <c r="B290" s="119"/>
      <c r="L290" s="119"/>
      <c r="V290" s="119"/>
      <c r="AF290" s="119"/>
      <c r="AP290" s="119"/>
      <c r="AZ290" s="119"/>
      <c r="BA290" s="119"/>
      <c r="BJ290" s="119"/>
      <c r="BT290" s="119"/>
      <c r="CD290" s="119"/>
      <c r="CN290" s="119"/>
      <c r="CX290" s="119"/>
      <c r="DH290" s="119"/>
      <c r="DR290" s="119"/>
      <c r="EB290" s="119"/>
      <c r="EL290" s="119"/>
      <c r="EV290" s="119"/>
      <c r="FF290" s="119"/>
      <c r="FP290" s="119"/>
      <c r="FZ290" s="119"/>
      <c r="GJ290" s="119"/>
      <c r="GT290" s="119"/>
      <c r="HD290" s="119"/>
      <c r="HN290" s="119"/>
      <c r="HX290" s="119"/>
    </row>
    <row xmlns:x14ac="http://schemas.microsoft.com/office/spreadsheetml/2009/9/ac" r="291" s="3" customFormat="true" x14ac:dyDescent="0.25">
      <c r="A291" s="375"/>
      <c r="B291" s="119"/>
      <c r="L291" s="119"/>
      <c r="V291" s="119"/>
      <c r="AF291" s="119"/>
      <c r="AP291" s="119"/>
      <c r="AZ291" s="119"/>
      <c r="BA291" s="119"/>
      <c r="BJ291" s="119"/>
      <c r="BT291" s="119"/>
      <c r="CD291" s="119"/>
      <c r="CN291" s="119"/>
      <c r="CX291" s="119"/>
      <c r="DH291" s="119"/>
      <c r="DR291" s="119"/>
      <c r="EB291" s="119"/>
      <c r="EL291" s="119"/>
      <c r="EV291" s="119"/>
      <c r="FF291" s="119"/>
      <c r="FP291" s="119"/>
      <c r="FZ291" s="119"/>
      <c r="GJ291" s="119"/>
      <c r="GT291" s="119"/>
      <c r="HD291" s="119"/>
      <c r="HN291" s="119"/>
      <c r="HX291" s="119"/>
    </row>
    <row xmlns:x14ac="http://schemas.microsoft.com/office/spreadsheetml/2009/9/ac" r="292" s="3" customFormat="true" x14ac:dyDescent="0.25">
      <c r="A292" s="375"/>
      <c r="B292" s="119"/>
      <c r="L292" s="119"/>
      <c r="V292" s="119"/>
      <c r="AF292" s="119"/>
      <c r="AP292" s="119"/>
      <c r="AZ292" s="119"/>
      <c r="BA292" s="119"/>
      <c r="BJ292" s="119"/>
      <c r="BT292" s="119"/>
      <c r="CD292" s="119"/>
      <c r="CN292" s="119"/>
      <c r="CX292" s="119"/>
      <c r="DH292" s="119"/>
      <c r="DR292" s="119"/>
      <c r="EB292" s="119"/>
      <c r="EL292" s="119"/>
      <c r="EV292" s="119"/>
      <c r="FF292" s="119"/>
      <c r="FP292" s="119"/>
      <c r="FZ292" s="119"/>
      <c r="GJ292" s="119"/>
      <c r="GT292" s="119"/>
      <c r="HD292" s="119"/>
      <c r="HN292" s="119"/>
      <c r="HX292" s="119"/>
    </row>
    <row xmlns:x14ac="http://schemas.microsoft.com/office/spreadsheetml/2009/9/ac" r="293" s="3" customFormat="true" x14ac:dyDescent="0.25">
      <c r="A293" s="375"/>
      <c r="B293" s="119"/>
      <c r="L293" s="119"/>
      <c r="V293" s="119"/>
      <c r="AF293" s="119"/>
      <c r="AP293" s="119"/>
      <c r="AZ293" s="119"/>
      <c r="BA293" s="119"/>
      <c r="BJ293" s="119"/>
      <c r="BT293" s="119"/>
      <c r="CD293" s="119"/>
      <c r="CN293" s="119"/>
      <c r="CX293" s="119"/>
      <c r="DH293" s="119"/>
      <c r="DR293" s="119"/>
      <c r="EB293" s="119"/>
      <c r="EL293" s="119"/>
      <c r="EV293" s="119"/>
      <c r="FF293" s="119"/>
      <c r="FP293" s="119"/>
      <c r="FZ293" s="119"/>
      <c r="GJ293" s="119"/>
      <c r="GT293" s="119"/>
      <c r="HD293" s="119"/>
      <c r="HN293" s="119"/>
      <c r="HX293" s="119"/>
    </row>
    <row xmlns:x14ac="http://schemas.microsoft.com/office/spreadsheetml/2009/9/ac" r="294" s="3" customFormat="true" x14ac:dyDescent="0.25">
      <c r="A294" s="375"/>
      <c r="B294" s="119"/>
      <c r="L294" s="119"/>
      <c r="V294" s="119"/>
      <c r="AF294" s="119"/>
      <c r="AP294" s="119"/>
      <c r="AZ294" s="119"/>
      <c r="BA294" s="119"/>
      <c r="BJ294" s="119"/>
      <c r="BT294" s="119"/>
      <c r="CD294" s="119"/>
      <c r="CN294" s="119"/>
      <c r="CX294" s="119"/>
      <c r="DH294" s="119"/>
      <c r="DR294" s="119"/>
      <c r="EB294" s="119"/>
      <c r="EL294" s="119"/>
      <c r="EV294" s="119"/>
      <c r="FF294" s="119"/>
      <c r="FP294" s="119"/>
      <c r="FZ294" s="119"/>
      <c r="GJ294" s="119"/>
      <c r="GT294" s="119"/>
      <c r="HD294" s="119"/>
      <c r="HN294" s="119"/>
      <c r="HX294" s="119"/>
    </row>
    <row xmlns:x14ac="http://schemas.microsoft.com/office/spreadsheetml/2009/9/ac" r="295" s="3" customFormat="true" x14ac:dyDescent="0.25">
      <c r="A295" s="375"/>
      <c r="B295" s="119"/>
      <c r="L295" s="119"/>
      <c r="V295" s="119"/>
      <c r="AF295" s="119"/>
      <c r="AP295" s="119"/>
      <c r="AZ295" s="119"/>
      <c r="BA295" s="119"/>
      <c r="BJ295" s="119"/>
      <c r="BT295" s="119"/>
      <c r="CD295" s="119"/>
      <c r="CN295" s="119"/>
      <c r="CX295" s="119"/>
      <c r="DH295" s="119"/>
      <c r="DR295" s="119"/>
      <c r="EB295" s="119"/>
      <c r="EL295" s="119"/>
      <c r="EV295" s="119"/>
      <c r="FF295" s="119"/>
      <c r="FP295" s="119"/>
      <c r="FZ295" s="119"/>
      <c r="GJ295" s="119"/>
      <c r="GT295" s="119"/>
      <c r="HD295" s="119"/>
      <c r="HN295" s="119"/>
      <c r="HX295" s="119"/>
    </row>
    <row xmlns:x14ac="http://schemas.microsoft.com/office/spreadsheetml/2009/9/ac" r="296" s="3" customFormat="true" x14ac:dyDescent="0.25">
      <c r="A296" s="375"/>
      <c r="B296" s="119"/>
      <c r="L296" s="119"/>
      <c r="V296" s="119"/>
      <c r="AF296" s="119"/>
      <c r="AP296" s="119"/>
      <c r="AZ296" s="119"/>
      <c r="BA296" s="119"/>
      <c r="BJ296" s="119"/>
      <c r="BT296" s="119"/>
      <c r="CD296" s="119"/>
      <c r="CN296" s="119"/>
      <c r="CX296" s="119"/>
      <c r="DH296" s="119"/>
      <c r="DR296" s="119"/>
      <c r="EB296" s="119"/>
      <c r="EL296" s="119"/>
      <c r="EV296" s="119"/>
      <c r="FF296" s="119"/>
      <c r="FP296" s="119"/>
      <c r="FZ296" s="119"/>
      <c r="GJ296" s="119"/>
      <c r="GT296" s="119"/>
      <c r="HD296" s="119"/>
      <c r="HN296" s="119"/>
      <c r="HX296" s="119"/>
    </row>
    <row xmlns:x14ac="http://schemas.microsoft.com/office/spreadsheetml/2009/9/ac" r="297" s="3" customFormat="true" x14ac:dyDescent="0.25">
      <c r="A297" s="375"/>
      <c r="B297" s="119"/>
      <c r="L297" s="119"/>
      <c r="V297" s="119"/>
      <c r="AF297" s="119"/>
      <c r="AP297" s="119"/>
      <c r="AZ297" s="119"/>
      <c r="BA297" s="119"/>
      <c r="BJ297" s="119"/>
      <c r="BT297" s="119"/>
      <c r="CD297" s="119"/>
      <c r="CN297" s="119"/>
      <c r="CX297" s="119"/>
      <c r="DH297" s="119"/>
      <c r="DR297" s="119"/>
      <c r="EB297" s="119"/>
      <c r="EL297" s="119"/>
      <c r="EV297" s="119"/>
      <c r="FF297" s="119"/>
      <c r="FP297" s="119"/>
      <c r="FZ297" s="119"/>
      <c r="GJ297" s="119"/>
      <c r="GT297" s="119"/>
      <c r="HD297" s="119"/>
      <c r="HN297" s="119"/>
      <c r="HX297" s="119"/>
    </row>
    <row xmlns:x14ac="http://schemas.microsoft.com/office/spreadsheetml/2009/9/ac" r="298" s="3" customFormat="true" x14ac:dyDescent="0.25">
      <c r="A298" s="375"/>
      <c r="B298" s="119"/>
      <c r="L298" s="119"/>
      <c r="V298" s="119"/>
      <c r="AF298" s="119"/>
      <c r="AP298" s="119"/>
      <c r="AZ298" s="119"/>
      <c r="BA298" s="119"/>
      <c r="BJ298" s="119"/>
      <c r="BT298" s="119"/>
      <c r="CD298" s="119"/>
      <c r="CN298" s="119"/>
      <c r="CX298" s="119"/>
      <c r="DH298" s="119"/>
      <c r="DR298" s="119"/>
      <c r="EB298" s="119"/>
      <c r="EL298" s="119"/>
      <c r="EV298" s="119"/>
      <c r="FF298" s="119"/>
      <c r="FP298" s="119"/>
      <c r="FZ298" s="119"/>
      <c r="GJ298" s="119"/>
      <c r="GT298" s="119"/>
      <c r="HD298" s="119"/>
      <c r="HN298" s="119"/>
      <c r="HX298" s="119"/>
    </row>
    <row xmlns:x14ac="http://schemas.microsoft.com/office/spreadsheetml/2009/9/ac" r="299" s="3" customFormat="true" x14ac:dyDescent="0.25">
      <c r="A299" s="375"/>
      <c r="B299" s="119"/>
      <c r="L299" s="119"/>
      <c r="V299" s="119"/>
      <c r="AF299" s="119"/>
      <c r="AP299" s="119"/>
      <c r="AZ299" s="119"/>
      <c r="BA299" s="119"/>
      <c r="BJ299" s="119"/>
      <c r="BT299" s="119"/>
      <c r="CD299" s="119"/>
      <c r="CN299" s="119"/>
      <c r="CX299" s="119"/>
      <c r="DH299" s="119"/>
      <c r="DR299" s="119"/>
      <c r="EB299" s="119"/>
      <c r="EL299" s="119"/>
      <c r="EV299" s="119"/>
      <c r="FF299" s="119"/>
      <c r="FP299" s="119"/>
      <c r="FZ299" s="119"/>
      <c r="GJ299" s="119"/>
      <c r="GT299" s="119"/>
      <c r="HD299" s="119"/>
      <c r="HN299" s="119"/>
      <c r="HX299" s="119"/>
    </row>
    <row xmlns:x14ac="http://schemas.microsoft.com/office/spreadsheetml/2009/9/ac" r="300" s="3" customFormat="true" x14ac:dyDescent="0.25">
      <c r="A300" s="375"/>
      <c r="B300" s="119"/>
      <c r="L300" s="119"/>
      <c r="V300" s="119"/>
      <c r="AF300" s="119"/>
      <c r="AP300" s="119"/>
      <c r="AZ300" s="119"/>
      <c r="BA300" s="119"/>
      <c r="BJ300" s="119"/>
      <c r="BT300" s="119"/>
      <c r="CD300" s="119"/>
      <c r="CN300" s="119"/>
      <c r="CX300" s="119"/>
      <c r="DH300" s="119"/>
      <c r="DR300" s="119"/>
      <c r="EB300" s="119"/>
      <c r="EL300" s="119"/>
      <c r="EV300" s="119"/>
      <c r="FF300" s="119"/>
      <c r="FP300" s="119"/>
      <c r="FZ300" s="119"/>
      <c r="GJ300" s="119"/>
      <c r="GT300" s="119"/>
      <c r="HD300" s="119"/>
      <c r="HN300" s="119"/>
      <c r="HX300" s="119"/>
    </row>
    <row xmlns:x14ac="http://schemas.microsoft.com/office/spreadsheetml/2009/9/ac" r="301" s="3" customFormat="true" x14ac:dyDescent="0.25">
      <c r="A301" s="375"/>
      <c r="B301" s="119"/>
      <c r="L301" s="119"/>
      <c r="V301" s="119"/>
      <c r="AF301" s="119"/>
      <c r="AP301" s="119"/>
      <c r="AZ301" s="119"/>
      <c r="BA301" s="119"/>
      <c r="BJ301" s="119"/>
      <c r="BT301" s="119"/>
      <c r="CD301" s="119"/>
      <c r="CN301" s="119"/>
      <c r="CX301" s="119"/>
      <c r="DH301" s="119"/>
      <c r="DR301" s="119"/>
      <c r="EB301" s="119"/>
      <c r="EL301" s="119"/>
      <c r="EV301" s="119"/>
      <c r="FF301" s="119"/>
      <c r="FP301" s="119"/>
      <c r="FZ301" s="119"/>
      <c r="GJ301" s="119"/>
      <c r="GT301" s="119"/>
      <c r="HD301" s="119"/>
      <c r="HN301" s="119"/>
      <c r="HX301" s="119"/>
    </row>
    <row xmlns:x14ac="http://schemas.microsoft.com/office/spreadsheetml/2009/9/ac" r="302" s="3" customFormat="true" x14ac:dyDescent="0.25">
      <c r="A302" s="375"/>
      <c r="B302" s="119"/>
      <c r="L302" s="119"/>
      <c r="V302" s="119"/>
      <c r="AF302" s="119"/>
      <c r="AP302" s="119"/>
      <c r="AZ302" s="119"/>
      <c r="BA302" s="119"/>
      <c r="BJ302" s="119"/>
      <c r="BT302" s="119"/>
      <c r="CD302" s="119"/>
      <c r="CN302" s="119"/>
      <c r="CX302" s="119"/>
      <c r="DH302" s="119"/>
      <c r="DR302" s="119"/>
      <c r="EB302" s="119"/>
      <c r="EL302" s="119"/>
      <c r="EV302" s="119"/>
      <c r="FF302" s="119"/>
      <c r="FP302" s="119"/>
      <c r="FZ302" s="119"/>
      <c r="GJ302" s="119"/>
      <c r="GT302" s="119"/>
      <c r="HD302" s="119"/>
      <c r="HN302" s="119"/>
      <c r="HX302" s="119"/>
    </row>
    <row xmlns:x14ac="http://schemas.microsoft.com/office/spreadsheetml/2009/9/ac" r="303" s="3" customFormat="true" x14ac:dyDescent="0.25">
      <c r="A303" s="375"/>
      <c r="B303" s="119"/>
      <c r="L303" s="119"/>
      <c r="V303" s="119"/>
      <c r="AF303" s="119"/>
      <c r="AP303" s="119"/>
      <c r="AZ303" s="119"/>
      <c r="BA303" s="119"/>
      <c r="BJ303" s="119"/>
      <c r="BT303" s="119"/>
      <c r="CD303" s="119"/>
      <c r="CN303" s="119"/>
      <c r="CX303" s="119"/>
      <c r="DH303" s="119"/>
      <c r="DR303" s="119"/>
      <c r="EB303" s="119"/>
      <c r="EL303" s="119"/>
      <c r="EV303" s="119"/>
      <c r="FF303" s="119"/>
      <c r="FP303" s="119"/>
      <c r="FZ303" s="119"/>
      <c r="GJ303" s="119"/>
      <c r="GT303" s="119"/>
      <c r="HD303" s="119"/>
      <c r="HN303" s="119"/>
      <c r="HX303" s="119"/>
    </row>
    <row xmlns:x14ac="http://schemas.microsoft.com/office/spreadsheetml/2009/9/ac" r="304" s="3" customFormat="true" x14ac:dyDescent="0.25">
      <c r="A304" s="375"/>
      <c r="B304" s="119"/>
      <c r="L304" s="119"/>
      <c r="V304" s="119"/>
      <c r="AF304" s="119"/>
      <c r="AP304" s="119"/>
      <c r="AZ304" s="119"/>
      <c r="BA304" s="119"/>
      <c r="BJ304" s="119"/>
      <c r="BT304" s="119"/>
      <c r="CD304" s="119"/>
      <c r="CN304" s="119"/>
      <c r="CX304" s="119"/>
      <c r="DH304" s="119"/>
      <c r="DR304" s="119"/>
      <c r="EB304" s="119"/>
      <c r="EL304" s="119"/>
      <c r="EV304" s="119"/>
      <c r="FF304" s="119"/>
      <c r="FP304" s="119"/>
      <c r="FZ304" s="119"/>
      <c r="GJ304" s="119"/>
      <c r="GT304" s="119"/>
      <c r="HD304" s="119"/>
      <c r="HN304" s="119"/>
      <c r="HX304" s="119"/>
    </row>
    <row xmlns:x14ac="http://schemas.microsoft.com/office/spreadsheetml/2009/9/ac" r="305" s="3" customFormat="true" x14ac:dyDescent="0.25">
      <c r="A305" s="375"/>
      <c r="B305" s="119"/>
      <c r="L305" s="119"/>
      <c r="V305" s="119"/>
      <c r="AF305" s="119"/>
      <c r="AP305" s="119"/>
      <c r="AZ305" s="119"/>
      <c r="BA305" s="119"/>
      <c r="BJ305" s="119"/>
      <c r="BT305" s="119"/>
      <c r="CD305" s="119"/>
      <c r="CN305" s="119"/>
      <c r="CX305" s="119"/>
      <c r="DH305" s="119"/>
      <c r="DR305" s="119"/>
      <c r="EB305" s="119"/>
      <c r="EL305" s="119"/>
      <c r="EV305" s="119"/>
      <c r="FF305" s="119"/>
      <c r="FP305" s="119"/>
      <c r="FZ305" s="119"/>
      <c r="GJ305" s="119"/>
      <c r="GT305" s="119"/>
      <c r="HD305" s="119"/>
      <c r="HN305" s="119"/>
      <c r="HX305" s="119"/>
    </row>
    <row xmlns:x14ac="http://schemas.microsoft.com/office/spreadsheetml/2009/9/ac" r="306" s="3" customFormat="true" x14ac:dyDescent="0.25">
      <c r="A306" s="375"/>
      <c r="B306" s="119"/>
      <c r="L306" s="119"/>
      <c r="V306" s="119"/>
      <c r="AF306" s="119"/>
      <c r="AP306" s="119"/>
      <c r="AZ306" s="119"/>
      <c r="BA306" s="119"/>
      <c r="BJ306" s="119"/>
      <c r="BT306" s="119"/>
      <c r="CD306" s="119"/>
      <c r="CN306" s="119"/>
      <c r="CX306" s="119"/>
      <c r="DH306" s="119"/>
      <c r="DR306" s="119"/>
      <c r="EB306" s="119"/>
      <c r="EL306" s="119"/>
      <c r="EV306" s="119"/>
      <c r="FF306" s="119"/>
      <c r="FP306" s="119"/>
      <c r="FZ306" s="119"/>
      <c r="GJ306" s="119"/>
      <c r="GT306" s="119"/>
      <c r="HD306" s="119"/>
      <c r="HN306" s="119"/>
      <c r="HX306" s="119"/>
    </row>
    <row xmlns:x14ac="http://schemas.microsoft.com/office/spreadsheetml/2009/9/ac" r="307" s="3" customFormat="true" x14ac:dyDescent="0.25">
      <c r="A307" s="375"/>
      <c r="B307" s="119"/>
      <c r="L307" s="119"/>
      <c r="V307" s="119"/>
      <c r="AF307" s="119"/>
      <c r="AP307" s="119"/>
      <c r="AZ307" s="119"/>
      <c r="BA307" s="119"/>
      <c r="BJ307" s="119"/>
      <c r="BT307" s="119"/>
      <c r="CD307" s="119"/>
      <c r="CN307" s="119"/>
      <c r="CX307" s="119"/>
      <c r="DH307" s="119"/>
      <c r="DR307" s="119"/>
      <c r="EB307" s="119"/>
      <c r="EL307" s="119"/>
      <c r="EV307" s="119"/>
      <c r="FF307" s="119"/>
      <c r="FP307" s="119"/>
      <c r="FZ307" s="119"/>
      <c r="GJ307" s="119"/>
      <c r="GT307" s="119"/>
      <c r="HD307" s="119"/>
      <c r="HN307" s="119"/>
      <c r="HX307" s="119"/>
    </row>
    <row xmlns:x14ac="http://schemas.microsoft.com/office/spreadsheetml/2009/9/ac" r="308" s="3" customFormat="true" x14ac:dyDescent="0.25">
      <c r="A308" s="375"/>
      <c r="B308" s="119"/>
      <c r="L308" s="119"/>
      <c r="V308" s="119"/>
      <c r="AF308" s="119"/>
      <c r="AP308" s="119"/>
      <c r="AZ308" s="119"/>
      <c r="BA308" s="119"/>
      <c r="BJ308" s="119"/>
      <c r="BT308" s="119"/>
      <c r="CD308" s="119"/>
      <c r="CN308" s="119"/>
      <c r="CX308" s="119"/>
      <c r="DH308" s="119"/>
      <c r="DR308" s="119"/>
      <c r="EB308" s="119"/>
      <c r="EL308" s="119"/>
      <c r="EV308" s="119"/>
      <c r="FF308" s="119"/>
      <c r="FP308" s="119"/>
      <c r="FZ308" s="119"/>
      <c r="GJ308" s="119"/>
      <c r="GT308" s="119"/>
      <c r="HD308" s="119"/>
      <c r="HN308" s="119"/>
      <c r="HX308" s="119"/>
    </row>
    <row xmlns:x14ac="http://schemas.microsoft.com/office/spreadsheetml/2009/9/ac" r="309" s="3" customFormat="true" x14ac:dyDescent="0.25">
      <c r="A309" s="375"/>
      <c r="B309" s="119"/>
      <c r="L309" s="119"/>
      <c r="V309" s="119"/>
      <c r="AF309" s="119"/>
      <c r="AP309" s="119"/>
      <c r="AZ309" s="119"/>
      <c r="BA309" s="119"/>
      <c r="BJ309" s="119"/>
      <c r="BT309" s="119"/>
      <c r="CD309" s="119"/>
      <c r="CN309" s="119"/>
      <c r="CX309" s="119"/>
      <c r="DH309" s="119"/>
      <c r="DR309" s="119"/>
      <c r="EB309" s="119"/>
      <c r="EL309" s="119"/>
      <c r="EV309" s="119"/>
      <c r="FF309" s="119"/>
      <c r="FP309" s="119"/>
      <c r="FZ309" s="119"/>
      <c r="GJ309" s="119"/>
      <c r="GT309" s="119"/>
      <c r="HD309" s="119"/>
      <c r="HN309" s="119"/>
      <c r="HX309" s="119"/>
    </row>
    <row xmlns:x14ac="http://schemas.microsoft.com/office/spreadsheetml/2009/9/ac" r="310" s="3" customFormat="true" x14ac:dyDescent="0.25">
      <c r="A310" s="375"/>
      <c r="B310" s="119"/>
      <c r="L310" s="119"/>
      <c r="V310" s="119"/>
      <c r="AF310" s="119"/>
      <c r="AP310" s="119"/>
      <c r="AZ310" s="119"/>
      <c r="BA310" s="119"/>
      <c r="BJ310" s="119"/>
      <c r="BT310" s="119"/>
      <c r="CD310" s="119"/>
      <c r="CN310" s="119"/>
      <c r="CX310" s="119"/>
      <c r="DH310" s="119"/>
      <c r="DR310" s="119"/>
      <c r="EB310" s="119"/>
      <c r="EL310" s="119"/>
      <c r="EV310" s="119"/>
      <c r="FF310" s="119"/>
      <c r="FP310" s="119"/>
      <c r="FZ310" s="119"/>
      <c r="GJ310" s="119"/>
      <c r="GT310" s="119"/>
      <c r="HD310" s="119"/>
      <c r="HN310" s="119"/>
      <c r="HX310" s="119"/>
    </row>
    <row xmlns:x14ac="http://schemas.microsoft.com/office/spreadsheetml/2009/9/ac" r="311" s="3" customFormat="true" x14ac:dyDescent="0.25">
      <c r="A311" s="375"/>
      <c r="B311" s="119"/>
      <c r="L311" s="119"/>
      <c r="V311" s="119"/>
      <c r="AF311" s="119"/>
      <c r="AP311" s="119"/>
      <c r="AZ311" s="119"/>
      <c r="BA311" s="119"/>
      <c r="BJ311" s="119"/>
      <c r="BT311" s="119"/>
      <c r="CD311" s="119"/>
      <c r="CN311" s="119"/>
      <c r="CX311" s="119"/>
      <c r="DH311" s="119"/>
      <c r="DR311" s="119"/>
      <c r="EB311" s="119"/>
      <c r="EL311" s="119"/>
      <c r="EV311" s="119"/>
      <c r="FF311" s="119"/>
      <c r="FP311" s="119"/>
      <c r="FZ311" s="119"/>
      <c r="GJ311" s="119"/>
      <c r="GT311" s="119"/>
      <c r="HD311" s="119"/>
      <c r="HN311" s="119"/>
      <c r="HX311" s="119"/>
    </row>
    <row xmlns:x14ac="http://schemas.microsoft.com/office/spreadsheetml/2009/9/ac" r="312" s="3" customFormat="true" x14ac:dyDescent="0.25">
      <c r="A312" s="375"/>
      <c r="B312" s="119"/>
      <c r="L312" s="119"/>
      <c r="V312" s="119"/>
      <c r="AF312" s="119"/>
      <c r="AP312" s="119"/>
      <c r="AZ312" s="119"/>
      <c r="BA312" s="119"/>
      <c r="BJ312" s="119"/>
      <c r="BT312" s="119"/>
      <c r="CD312" s="119"/>
      <c r="CN312" s="119"/>
      <c r="CX312" s="119"/>
      <c r="DH312" s="119"/>
      <c r="DR312" s="119"/>
      <c r="EB312" s="119"/>
      <c r="EL312" s="119"/>
      <c r="EV312" s="119"/>
      <c r="FF312" s="119"/>
      <c r="FP312" s="119"/>
      <c r="FZ312" s="119"/>
      <c r="GJ312" s="119"/>
      <c r="GT312" s="119"/>
      <c r="HD312" s="119"/>
      <c r="HN312" s="119"/>
      <c r="HX312" s="119"/>
    </row>
    <row xmlns:x14ac="http://schemas.microsoft.com/office/spreadsheetml/2009/9/ac" r="313" s="3" customFormat="true" x14ac:dyDescent="0.25">
      <c r="A313" s="375"/>
      <c r="B313" s="119"/>
      <c r="L313" s="119"/>
      <c r="V313" s="119"/>
      <c r="AF313" s="119"/>
      <c r="AP313" s="119"/>
      <c r="AZ313" s="119"/>
      <c r="BA313" s="119"/>
      <c r="BJ313" s="119"/>
      <c r="BT313" s="119"/>
      <c r="CD313" s="119"/>
      <c r="CN313" s="119"/>
      <c r="CX313" s="119"/>
      <c r="DH313" s="119"/>
      <c r="DR313" s="119"/>
      <c r="EB313" s="119"/>
      <c r="EL313" s="119"/>
      <c r="EV313" s="119"/>
      <c r="FF313" s="119"/>
      <c r="FP313" s="119"/>
      <c r="FZ313" s="119"/>
      <c r="GJ313" s="119"/>
      <c r="GT313" s="119"/>
      <c r="HD313" s="119"/>
      <c r="HN313" s="119"/>
      <c r="HX313" s="119"/>
    </row>
    <row xmlns:x14ac="http://schemas.microsoft.com/office/spreadsheetml/2009/9/ac" r="314" s="3" customFormat="true" x14ac:dyDescent="0.25">
      <c r="A314" s="375"/>
      <c r="B314" s="119"/>
      <c r="L314" s="119"/>
      <c r="V314" s="119"/>
      <c r="AF314" s="119"/>
      <c r="AP314" s="119"/>
      <c r="AZ314" s="119"/>
      <c r="BA314" s="119"/>
      <c r="BJ314" s="119"/>
      <c r="BT314" s="119"/>
      <c r="CD314" s="119"/>
      <c r="CN314" s="119"/>
      <c r="CX314" s="119"/>
      <c r="DH314" s="119"/>
      <c r="DR314" s="119"/>
      <c r="EB314" s="119"/>
      <c r="EL314" s="119"/>
      <c r="EV314" s="119"/>
      <c r="FF314" s="119"/>
      <c r="FP314" s="119"/>
      <c r="FZ314" s="119"/>
      <c r="GJ314" s="119"/>
      <c r="GT314" s="119"/>
      <c r="HD314" s="119"/>
      <c r="HN314" s="119"/>
      <c r="HX314" s="119"/>
    </row>
    <row xmlns:x14ac="http://schemas.microsoft.com/office/spreadsheetml/2009/9/ac" r="315" s="3" customFormat="true" x14ac:dyDescent="0.25">
      <c r="A315" s="375"/>
      <c r="B315" s="119"/>
      <c r="L315" s="119"/>
      <c r="V315" s="119"/>
      <c r="AF315" s="119"/>
      <c r="AP315" s="119"/>
      <c r="AZ315" s="119"/>
      <c r="BA315" s="119"/>
      <c r="BJ315" s="119"/>
      <c r="BT315" s="119"/>
      <c r="CD315" s="119"/>
      <c r="CN315" s="119"/>
      <c r="CX315" s="119"/>
      <c r="DH315" s="119"/>
      <c r="DR315" s="119"/>
      <c r="EB315" s="119"/>
      <c r="EL315" s="119"/>
      <c r="EV315" s="119"/>
      <c r="FF315" s="119"/>
      <c r="FP315" s="119"/>
      <c r="FZ315" s="119"/>
      <c r="GJ315" s="119"/>
      <c r="GT315" s="119"/>
      <c r="HD315" s="119"/>
      <c r="HN315" s="119"/>
      <c r="HX315" s="119"/>
    </row>
    <row xmlns:x14ac="http://schemas.microsoft.com/office/spreadsheetml/2009/9/ac" r="316" s="3" customFormat="true" x14ac:dyDescent="0.25">
      <c r="A316" s="375"/>
      <c r="B316" s="119"/>
      <c r="L316" s="119"/>
      <c r="V316" s="119"/>
      <c r="AF316" s="119"/>
      <c r="AP316" s="119"/>
      <c r="AZ316" s="119"/>
      <c r="BA316" s="119"/>
      <c r="BJ316" s="119"/>
      <c r="BT316" s="119"/>
      <c r="CD316" s="119"/>
      <c r="CN316" s="119"/>
      <c r="CX316" s="119"/>
      <c r="DH316" s="119"/>
      <c r="DR316" s="119"/>
      <c r="EB316" s="119"/>
      <c r="EL316" s="119"/>
      <c r="EV316" s="119"/>
      <c r="FF316" s="119"/>
      <c r="FP316" s="119"/>
      <c r="FZ316" s="119"/>
      <c r="GJ316" s="119"/>
      <c r="GT316" s="119"/>
      <c r="HD316" s="119"/>
      <c r="HN316" s="119"/>
      <c r="HX316" s="119"/>
    </row>
    <row xmlns:x14ac="http://schemas.microsoft.com/office/spreadsheetml/2009/9/ac" r="317" s="3" customFormat="true" x14ac:dyDescent="0.25">
      <c r="A317" s="375"/>
      <c r="B317" s="119"/>
      <c r="L317" s="119"/>
      <c r="V317" s="119"/>
      <c r="AF317" s="119"/>
      <c r="AP317" s="119"/>
      <c r="AZ317" s="119"/>
      <c r="BA317" s="119"/>
      <c r="BJ317" s="119"/>
      <c r="BT317" s="119"/>
      <c r="CD317" s="119"/>
      <c r="CN317" s="119"/>
      <c r="CX317" s="119"/>
      <c r="DH317" s="119"/>
      <c r="DR317" s="119"/>
      <c r="EB317" s="119"/>
      <c r="EL317" s="119"/>
      <c r="EV317" s="119"/>
      <c r="FF317" s="119"/>
      <c r="FP317" s="119"/>
      <c r="FZ317" s="119"/>
      <c r="GJ317" s="119"/>
      <c r="GT317" s="119"/>
      <c r="HD317" s="119"/>
      <c r="HN317" s="119"/>
      <c r="HX317" s="119"/>
    </row>
    <row xmlns:x14ac="http://schemas.microsoft.com/office/spreadsheetml/2009/9/ac" r="318" s="3" customFormat="true" x14ac:dyDescent="0.25">
      <c r="A318" s="375"/>
      <c r="B318" s="119"/>
      <c r="L318" s="119"/>
      <c r="V318" s="119"/>
      <c r="AF318" s="119"/>
      <c r="AP318" s="119"/>
      <c r="AZ318" s="119"/>
      <c r="BA318" s="119"/>
      <c r="BJ318" s="119"/>
      <c r="BT318" s="119"/>
      <c r="CD318" s="119"/>
      <c r="CN318" s="119"/>
      <c r="CX318" s="119"/>
      <c r="DH318" s="119"/>
      <c r="DR318" s="119"/>
      <c r="EB318" s="119"/>
      <c r="EL318" s="119"/>
      <c r="EV318" s="119"/>
      <c r="FF318" s="119"/>
      <c r="FP318" s="119"/>
      <c r="FZ318" s="119"/>
      <c r="GJ318" s="119"/>
      <c r="GT318" s="119"/>
      <c r="HD318" s="119"/>
      <c r="HN318" s="119"/>
      <c r="HX318" s="119"/>
    </row>
    <row xmlns:x14ac="http://schemas.microsoft.com/office/spreadsheetml/2009/9/ac" r="319" s="3" customFormat="true" x14ac:dyDescent="0.25">
      <c r="A319" s="375"/>
      <c r="B319" s="119"/>
      <c r="L319" s="119"/>
      <c r="V319" s="119"/>
      <c r="AF319" s="119"/>
      <c r="AP319" s="119"/>
      <c r="AZ319" s="119"/>
      <c r="BA319" s="119"/>
      <c r="BJ319" s="119"/>
      <c r="BT319" s="119"/>
      <c r="CD319" s="119"/>
      <c r="CN319" s="119"/>
      <c r="CX319" s="119"/>
      <c r="DH319" s="119"/>
      <c r="DR319" s="119"/>
      <c r="EB319" s="119"/>
      <c r="EL319" s="119"/>
      <c r="EV319" s="119"/>
      <c r="FF319" s="119"/>
      <c r="FP319" s="119"/>
      <c r="FZ319" s="119"/>
      <c r="GJ319" s="119"/>
      <c r="GT319" s="119"/>
      <c r="HD319" s="119"/>
      <c r="HN319" s="119"/>
      <c r="HX319" s="119"/>
    </row>
    <row xmlns:x14ac="http://schemas.microsoft.com/office/spreadsheetml/2009/9/ac" r="320" s="3" customFormat="true" x14ac:dyDescent="0.25">
      <c r="A320" s="375"/>
      <c r="B320" s="119"/>
      <c r="L320" s="119"/>
      <c r="V320" s="119"/>
      <c r="AF320" s="119"/>
      <c r="AP320" s="119"/>
      <c r="AZ320" s="119"/>
      <c r="BA320" s="119"/>
      <c r="BJ320" s="119"/>
      <c r="BT320" s="119"/>
      <c r="CD320" s="119"/>
      <c r="CN320" s="119"/>
      <c r="CX320" s="119"/>
      <c r="DH320" s="119"/>
      <c r="DR320" s="119"/>
      <c r="EB320" s="119"/>
      <c r="EL320" s="119"/>
      <c r="EV320" s="119"/>
      <c r="FF320" s="119"/>
      <c r="FP320" s="119"/>
      <c r="FZ320" s="119"/>
      <c r="GJ320" s="119"/>
      <c r="GT320" s="119"/>
      <c r="HD320" s="119"/>
      <c r="HN320" s="119"/>
      <c r="HX320" s="119"/>
    </row>
    <row xmlns:x14ac="http://schemas.microsoft.com/office/spreadsheetml/2009/9/ac" r="321" s="3" customFormat="true" x14ac:dyDescent="0.25">
      <c r="A321" s="375"/>
      <c r="B321" s="119"/>
      <c r="L321" s="119"/>
      <c r="V321" s="119"/>
      <c r="AF321" s="119"/>
      <c r="AP321" s="119"/>
      <c r="AZ321" s="119"/>
      <c r="BA321" s="119"/>
      <c r="BJ321" s="119"/>
      <c r="BT321" s="119"/>
      <c r="CD321" s="119"/>
      <c r="CN321" s="119"/>
      <c r="CX321" s="119"/>
      <c r="DH321" s="119"/>
      <c r="DR321" s="119"/>
      <c r="EB321" s="119"/>
      <c r="EL321" s="119"/>
      <c r="EV321" s="119"/>
      <c r="FF321" s="119"/>
      <c r="FP321" s="119"/>
      <c r="FZ321" s="119"/>
      <c r="GJ321" s="119"/>
      <c r="GT321" s="119"/>
      <c r="HD321" s="119"/>
      <c r="HN321" s="119"/>
      <c r="HX321" s="119"/>
    </row>
    <row xmlns:x14ac="http://schemas.microsoft.com/office/spreadsheetml/2009/9/ac" r="322" s="3" customFormat="true" x14ac:dyDescent="0.25">
      <c r="A322" s="375"/>
      <c r="B322" s="119"/>
      <c r="L322" s="119"/>
      <c r="V322" s="119"/>
      <c r="AF322" s="119"/>
      <c r="AP322" s="119"/>
      <c r="AZ322" s="119"/>
      <c r="BA322" s="119"/>
      <c r="BJ322" s="119"/>
      <c r="BT322" s="119"/>
      <c r="CD322" s="119"/>
      <c r="CN322" s="119"/>
      <c r="CX322" s="119"/>
      <c r="DH322" s="119"/>
      <c r="DR322" s="119"/>
      <c r="EB322" s="119"/>
      <c r="EL322" s="119"/>
      <c r="EV322" s="119"/>
      <c r="FF322" s="119"/>
      <c r="FP322" s="119"/>
      <c r="FZ322" s="119"/>
      <c r="GJ322" s="119"/>
      <c r="GT322" s="119"/>
      <c r="HD322" s="119"/>
      <c r="HN322" s="119"/>
      <c r="HX322" s="119"/>
    </row>
    <row xmlns:x14ac="http://schemas.microsoft.com/office/spreadsheetml/2009/9/ac" r="323" s="3" customFormat="true" x14ac:dyDescent="0.25">
      <c r="A323" s="375"/>
      <c r="B323" s="119"/>
      <c r="L323" s="119"/>
      <c r="V323" s="119"/>
      <c r="AF323" s="119"/>
      <c r="AP323" s="119"/>
      <c r="AZ323" s="119"/>
      <c r="BA323" s="119"/>
      <c r="BJ323" s="119"/>
      <c r="BT323" s="119"/>
      <c r="CD323" s="119"/>
      <c r="CN323" s="119"/>
      <c r="CX323" s="119"/>
      <c r="DH323" s="119"/>
      <c r="DR323" s="119"/>
      <c r="EB323" s="119"/>
      <c r="EL323" s="119"/>
      <c r="EV323" s="119"/>
      <c r="FF323" s="119"/>
      <c r="FP323" s="119"/>
      <c r="FZ323" s="119"/>
      <c r="GJ323" s="119"/>
      <c r="GT323" s="119"/>
      <c r="HD323" s="119"/>
      <c r="HN323" s="119"/>
      <c r="HX323" s="119"/>
    </row>
    <row xmlns:x14ac="http://schemas.microsoft.com/office/spreadsheetml/2009/9/ac" r="324" s="3" customFormat="true" x14ac:dyDescent="0.25">
      <c r="A324" s="375"/>
      <c r="B324" s="119"/>
      <c r="L324" s="119"/>
      <c r="V324" s="119"/>
      <c r="AF324" s="119"/>
      <c r="AP324" s="119"/>
      <c r="AZ324" s="119"/>
      <c r="BA324" s="119"/>
      <c r="BJ324" s="119"/>
      <c r="BT324" s="119"/>
      <c r="CD324" s="119"/>
      <c r="CN324" s="119"/>
      <c r="CX324" s="119"/>
      <c r="DH324" s="119"/>
      <c r="DR324" s="119"/>
      <c r="EB324" s="119"/>
      <c r="EL324" s="119"/>
      <c r="EV324" s="119"/>
      <c r="FF324" s="119"/>
      <c r="FP324" s="119"/>
      <c r="FZ324" s="119"/>
      <c r="GJ324" s="119"/>
      <c r="GT324" s="119"/>
      <c r="HD324" s="119"/>
      <c r="HN324" s="119"/>
      <c r="HX324" s="119"/>
    </row>
    <row xmlns:x14ac="http://schemas.microsoft.com/office/spreadsheetml/2009/9/ac" r="325" s="3" customFormat="true" x14ac:dyDescent="0.25">
      <c r="A325" s="375"/>
      <c r="B325" s="119"/>
      <c r="L325" s="119"/>
      <c r="V325" s="119"/>
      <c r="AF325" s="119"/>
      <c r="AP325" s="119"/>
      <c r="AZ325" s="119"/>
      <c r="BA325" s="119"/>
      <c r="BJ325" s="119"/>
      <c r="BT325" s="119"/>
      <c r="CD325" s="119"/>
      <c r="CN325" s="119"/>
      <c r="CX325" s="119"/>
      <c r="DH325" s="119"/>
      <c r="DR325" s="119"/>
      <c r="EB325" s="119"/>
      <c r="EL325" s="119"/>
      <c r="EV325" s="119"/>
      <c r="FF325" s="119"/>
      <c r="FP325" s="119"/>
      <c r="FZ325" s="119"/>
      <c r="GJ325" s="119"/>
      <c r="GT325" s="119"/>
      <c r="HD325" s="119"/>
      <c r="HN325" s="119"/>
      <c r="HX325" s="119"/>
    </row>
    <row xmlns:x14ac="http://schemas.microsoft.com/office/spreadsheetml/2009/9/ac" r="326" s="3" customFormat="true" x14ac:dyDescent="0.25">
      <c r="A326" s="375"/>
      <c r="B326" s="119"/>
      <c r="L326" s="119"/>
      <c r="V326" s="119"/>
      <c r="AF326" s="119"/>
      <c r="AP326" s="119"/>
      <c r="AZ326" s="119"/>
      <c r="BA326" s="119"/>
      <c r="BJ326" s="119"/>
      <c r="BT326" s="119"/>
      <c r="CD326" s="119"/>
      <c r="CN326" s="119"/>
      <c r="CX326" s="119"/>
      <c r="DH326" s="119"/>
      <c r="DR326" s="119"/>
      <c r="EB326" s="119"/>
      <c r="EL326" s="119"/>
      <c r="EV326" s="119"/>
      <c r="FF326" s="119"/>
      <c r="FP326" s="119"/>
      <c r="FZ326" s="119"/>
      <c r="GJ326" s="119"/>
      <c r="GT326" s="119"/>
      <c r="HD326" s="119"/>
      <c r="HN326" s="119"/>
      <c r="HX326" s="119"/>
    </row>
    <row xmlns:x14ac="http://schemas.microsoft.com/office/spreadsheetml/2009/9/ac" r="327" s="3" customFormat="true" x14ac:dyDescent="0.25">
      <c r="A327" s="375"/>
      <c r="B327" s="119"/>
      <c r="L327" s="119"/>
      <c r="V327" s="119"/>
      <c r="AF327" s="119"/>
      <c r="AP327" s="119"/>
      <c r="AZ327" s="119"/>
      <c r="BA327" s="119"/>
      <c r="BJ327" s="119"/>
      <c r="BT327" s="119"/>
      <c r="CD327" s="119"/>
      <c r="CN327" s="119"/>
      <c r="CX327" s="119"/>
      <c r="DH327" s="119"/>
      <c r="DR327" s="119"/>
      <c r="EB327" s="119"/>
      <c r="EL327" s="119"/>
      <c r="EV327" s="119"/>
      <c r="FF327" s="119"/>
      <c r="FP327" s="119"/>
      <c r="FZ327" s="119"/>
      <c r="GJ327" s="119"/>
      <c r="GT327" s="119"/>
      <c r="HD327" s="119"/>
      <c r="HN327" s="119"/>
      <c r="HX327" s="119"/>
    </row>
    <row xmlns:x14ac="http://schemas.microsoft.com/office/spreadsheetml/2009/9/ac" r="328" s="3" customFormat="true" x14ac:dyDescent="0.25">
      <c r="A328" s="375"/>
      <c r="B328" s="119"/>
      <c r="L328" s="119"/>
      <c r="V328" s="119"/>
      <c r="AF328" s="119"/>
      <c r="AP328" s="119"/>
      <c r="AZ328" s="119"/>
      <c r="BA328" s="119"/>
      <c r="BJ328" s="119"/>
      <c r="BT328" s="119"/>
      <c r="CD328" s="119"/>
      <c r="CN328" s="119"/>
      <c r="CX328" s="119"/>
      <c r="DH328" s="119"/>
      <c r="DR328" s="119"/>
      <c r="EB328" s="119"/>
      <c r="EL328" s="119"/>
      <c r="EV328" s="119"/>
      <c r="FF328" s="119"/>
      <c r="FP328" s="119"/>
      <c r="FZ328" s="119"/>
      <c r="GJ328" s="119"/>
      <c r="GT328" s="119"/>
      <c r="HD328" s="119"/>
      <c r="HN328" s="119"/>
      <c r="HX328" s="119"/>
    </row>
    <row xmlns:x14ac="http://schemas.microsoft.com/office/spreadsheetml/2009/9/ac" r="329" s="3" customFormat="true" x14ac:dyDescent="0.25">
      <c r="A329" s="375"/>
      <c r="B329" s="119"/>
      <c r="L329" s="119"/>
      <c r="V329" s="119"/>
      <c r="AF329" s="119"/>
      <c r="AP329" s="119"/>
      <c r="AZ329" s="119"/>
      <c r="BA329" s="119"/>
      <c r="BJ329" s="119"/>
      <c r="BT329" s="119"/>
      <c r="CD329" s="119"/>
      <c r="CN329" s="119"/>
      <c r="CX329" s="119"/>
      <c r="DH329" s="119"/>
      <c r="DR329" s="119"/>
      <c r="EB329" s="119"/>
      <c r="EL329" s="119"/>
      <c r="EV329" s="119"/>
      <c r="FF329" s="119"/>
      <c r="FP329" s="119"/>
      <c r="FZ329" s="119"/>
      <c r="GJ329" s="119"/>
      <c r="GT329" s="119"/>
      <c r="HD329" s="119"/>
      <c r="HN329" s="119"/>
      <c r="HX329" s="119"/>
    </row>
    <row xmlns:x14ac="http://schemas.microsoft.com/office/spreadsheetml/2009/9/ac" r="330" s="3" customFormat="true" x14ac:dyDescent="0.25">
      <c r="A330" s="375"/>
      <c r="B330" s="119"/>
      <c r="L330" s="119"/>
      <c r="V330" s="119"/>
      <c r="AF330" s="119"/>
      <c r="AP330" s="119"/>
      <c r="AZ330" s="119"/>
      <c r="BA330" s="119"/>
      <c r="BJ330" s="119"/>
      <c r="BT330" s="119"/>
      <c r="CD330" s="119"/>
      <c r="CN330" s="119"/>
      <c r="CX330" s="119"/>
      <c r="DH330" s="119"/>
      <c r="DR330" s="119"/>
      <c r="EB330" s="119"/>
      <c r="EL330" s="119"/>
      <c r="EV330" s="119"/>
      <c r="FF330" s="119"/>
      <c r="FP330" s="119"/>
      <c r="FZ330" s="119"/>
      <c r="GJ330" s="119"/>
      <c r="GT330" s="119"/>
      <c r="HD330" s="119"/>
      <c r="HN330" s="119"/>
      <c r="HX330" s="119"/>
    </row>
    <row xmlns:x14ac="http://schemas.microsoft.com/office/spreadsheetml/2009/9/ac" r="331" s="3" customFormat="true" x14ac:dyDescent="0.25">
      <c r="A331" s="375"/>
      <c r="B331" s="119"/>
      <c r="L331" s="119"/>
      <c r="V331" s="119"/>
      <c r="AF331" s="119"/>
      <c r="AP331" s="119"/>
      <c r="AZ331" s="119"/>
      <c r="BA331" s="119"/>
      <c r="BJ331" s="119"/>
      <c r="BT331" s="119"/>
      <c r="CD331" s="119"/>
      <c r="CN331" s="119"/>
      <c r="CX331" s="119"/>
      <c r="DH331" s="119"/>
      <c r="DR331" s="119"/>
      <c r="EB331" s="119"/>
      <c r="EL331" s="119"/>
      <c r="EV331" s="119"/>
      <c r="FF331" s="119"/>
      <c r="FP331" s="119"/>
      <c r="FZ331" s="119"/>
      <c r="GJ331" s="119"/>
      <c r="GT331" s="119"/>
      <c r="HD331" s="119"/>
      <c r="HN331" s="119"/>
      <c r="HX331" s="119"/>
    </row>
    <row xmlns:x14ac="http://schemas.microsoft.com/office/spreadsheetml/2009/9/ac" r="332" s="3" customFormat="true" x14ac:dyDescent="0.25">
      <c r="A332" s="375"/>
      <c r="B332" s="119"/>
      <c r="L332" s="119"/>
      <c r="V332" s="119"/>
      <c r="AF332" s="119"/>
      <c r="AP332" s="119"/>
      <c r="AZ332" s="119"/>
      <c r="BA332" s="119"/>
      <c r="BJ332" s="119"/>
      <c r="BT332" s="119"/>
      <c r="CD332" s="119"/>
      <c r="CN332" s="119"/>
      <c r="CX332" s="119"/>
      <c r="DH332" s="119"/>
      <c r="DR332" s="119"/>
      <c r="EB332" s="119"/>
      <c r="EL332" s="119"/>
      <c r="EV332" s="119"/>
      <c r="FF332" s="119"/>
      <c r="FP332" s="119"/>
      <c r="FZ332" s="119"/>
      <c r="GJ332" s="119"/>
      <c r="GT332" s="119"/>
      <c r="HD332" s="119"/>
      <c r="HN332" s="119"/>
      <c r="HX332" s="119"/>
    </row>
    <row xmlns:x14ac="http://schemas.microsoft.com/office/spreadsheetml/2009/9/ac" r="333" s="3" customFormat="true" x14ac:dyDescent="0.25">
      <c r="A333" s="375"/>
      <c r="B333" s="119"/>
      <c r="L333" s="119"/>
      <c r="V333" s="119"/>
      <c r="AF333" s="119"/>
      <c r="AP333" s="119"/>
      <c r="AZ333" s="119"/>
      <c r="BA333" s="119"/>
      <c r="BJ333" s="119"/>
      <c r="BT333" s="119"/>
      <c r="CD333" s="119"/>
      <c r="CN333" s="119"/>
      <c r="CX333" s="119"/>
      <c r="DH333" s="119"/>
      <c r="DR333" s="119"/>
      <c r="EB333" s="119"/>
      <c r="EL333" s="119"/>
      <c r="EV333" s="119"/>
      <c r="FF333" s="119"/>
      <c r="FP333" s="119"/>
      <c r="FZ333" s="119"/>
      <c r="GJ333" s="119"/>
      <c r="GT333" s="119"/>
      <c r="HD333" s="119"/>
      <c r="HN333" s="119"/>
      <c r="HX333" s="119"/>
    </row>
    <row xmlns:x14ac="http://schemas.microsoft.com/office/spreadsheetml/2009/9/ac" r="334" s="3" customFormat="true" x14ac:dyDescent="0.25">
      <c r="A334" s="375"/>
      <c r="B334" s="119"/>
      <c r="L334" s="119"/>
      <c r="V334" s="119"/>
      <c r="AF334" s="119"/>
      <c r="AP334" s="119"/>
      <c r="AZ334" s="119"/>
      <c r="BA334" s="119"/>
      <c r="BJ334" s="119"/>
      <c r="BT334" s="119"/>
      <c r="CD334" s="119"/>
      <c r="CN334" s="119"/>
      <c r="CX334" s="119"/>
      <c r="DH334" s="119"/>
      <c r="DR334" s="119"/>
      <c r="EB334" s="119"/>
      <c r="EL334" s="119"/>
      <c r="EV334" s="119"/>
      <c r="FF334" s="119"/>
      <c r="FP334" s="119"/>
      <c r="FZ334" s="119"/>
      <c r="GJ334" s="119"/>
      <c r="GT334" s="119"/>
      <c r="HD334" s="119"/>
      <c r="HN334" s="119"/>
      <c r="HX334" s="119"/>
    </row>
    <row xmlns:x14ac="http://schemas.microsoft.com/office/spreadsheetml/2009/9/ac" r="335" s="3" customFormat="true" x14ac:dyDescent="0.25">
      <c r="A335" s="375"/>
      <c r="B335" s="119"/>
      <c r="L335" s="119"/>
      <c r="V335" s="119"/>
      <c r="AF335" s="119"/>
      <c r="AP335" s="119"/>
      <c r="AZ335" s="119"/>
      <c r="BA335" s="119"/>
      <c r="BJ335" s="119"/>
      <c r="BT335" s="119"/>
      <c r="CD335" s="119"/>
      <c r="CN335" s="119"/>
      <c r="CX335" s="119"/>
      <c r="DH335" s="119"/>
      <c r="DR335" s="119"/>
      <c r="EB335" s="119"/>
      <c r="EL335" s="119"/>
      <c r="EV335" s="119"/>
      <c r="FF335" s="119"/>
      <c r="FP335" s="119"/>
      <c r="FZ335" s="119"/>
      <c r="GJ335" s="119"/>
      <c r="GT335" s="119"/>
      <c r="HD335" s="119"/>
      <c r="HN335" s="119"/>
      <c r="HX335" s="119"/>
    </row>
    <row xmlns:x14ac="http://schemas.microsoft.com/office/spreadsheetml/2009/9/ac" r="336" s="3" customFormat="true" x14ac:dyDescent="0.25">
      <c r="A336" s="375"/>
      <c r="B336" s="119"/>
      <c r="L336" s="119"/>
      <c r="V336" s="119"/>
      <c r="AF336" s="119"/>
      <c r="AP336" s="119"/>
      <c r="AZ336" s="119"/>
      <c r="BA336" s="119"/>
      <c r="BJ336" s="119"/>
      <c r="BT336" s="119"/>
      <c r="CD336" s="119"/>
      <c r="CN336" s="119"/>
      <c r="CX336" s="119"/>
      <c r="DH336" s="119"/>
      <c r="DR336" s="119"/>
      <c r="EB336" s="119"/>
      <c r="EL336" s="119"/>
      <c r="EV336" s="119"/>
      <c r="FF336" s="119"/>
      <c r="FP336" s="119"/>
      <c r="FZ336" s="119"/>
      <c r="GJ336" s="119"/>
      <c r="GT336" s="119"/>
      <c r="HD336" s="119"/>
      <c r="HN336" s="119"/>
      <c r="HX336" s="119"/>
    </row>
    <row xmlns:x14ac="http://schemas.microsoft.com/office/spreadsheetml/2009/9/ac" r="337" s="3" customFormat="true" x14ac:dyDescent="0.25">
      <c r="A337" s="375"/>
      <c r="B337" s="119"/>
      <c r="L337" s="119"/>
      <c r="V337" s="119"/>
      <c r="AF337" s="119"/>
      <c r="AP337" s="119"/>
      <c r="AZ337" s="119"/>
      <c r="BA337" s="119"/>
      <c r="BJ337" s="119"/>
      <c r="BT337" s="119"/>
      <c r="CD337" s="119"/>
      <c r="CN337" s="119"/>
      <c r="CX337" s="119"/>
      <c r="DH337" s="119"/>
      <c r="DR337" s="119"/>
      <c r="EB337" s="119"/>
      <c r="EL337" s="119"/>
      <c r="EV337" s="119"/>
      <c r="FF337" s="119"/>
      <c r="FP337" s="119"/>
      <c r="FZ337" s="119"/>
      <c r="GJ337" s="119"/>
      <c r="GT337" s="119"/>
      <c r="HD337" s="119"/>
      <c r="HN337" s="119"/>
      <c r="HX337" s="119"/>
    </row>
    <row xmlns:x14ac="http://schemas.microsoft.com/office/spreadsheetml/2009/9/ac" r="338" s="3" customFormat="true" x14ac:dyDescent="0.25">
      <c r="A338" s="375"/>
      <c r="B338" s="119"/>
      <c r="L338" s="119"/>
      <c r="V338" s="119"/>
      <c r="AF338" s="119"/>
      <c r="AP338" s="119"/>
      <c r="AZ338" s="119"/>
      <c r="BA338" s="119"/>
      <c r="BJ338" s="119"/>
      <c r="BT338" s="119"/>
      <c r="CD338" s="119"/>
      <c r="CN338" s="119"/>
      <c r="CX338" s="119"/>
      <c r="DH338" s="119"/>
      <c r="DR338" s="119"/>
      <c r="EB338" s="119"/>
      <c r="EL338" s="119"/>
      <c r="EV338" s="119"/>
      <c r="FF338" s="119"/>
      <c r="FP338" s="119"/>
      <c r="FZ338" s="119"/>
      <c r="GJ338" s="119"/>
      <c r="GT338" s="119"/>
      <c r="HD338" s="119"/>
      <c r="HN338" s="119"/>
      <c r="HX338" s="119"/>
    </row>
    <row xmlns:x14ac="http://schemas.microsoft.com/office/spreadsheetml/2009/9/ac" r="339" s="3" customFormat="true" x14ac:dyDescent="0.25">
      <c r="A339" s="375"/>
      <c r="B339" s="119"/>
      <c r="L339" s="119"/>
      <c r="V339" s="119"/>
      <c r="AF339" s="119"/>
      <c r="AP339" s="119"/>
      <c r="AZ339" s="119"/>
      <c r="BA339" s="119"/>
      <c r="BJ339" s="119"/>
      <c r="BT339" s="119"/>
      <c r="CD339" s="119"/>
      <c r="CN339" s="119"/>
      <c r="CX339" s="119"/>
      <c r="DH339" s="119"/>
      <c r="DR339" s="119"/>
      <c r="EB339" s="119"/>
      <c r="EL339" s="119"/>
      <c r="EV339" s="119"/>
      <c r="FF339" s="119"/>
      <c r="FP339" s="119"/>
      <c r="FZ339" s="119"/>
      <c r="GJ339" s="119"/>
      <c r="GT339" s="119"/>
      <c r="HD339" s="119"/>
      <c r="HN339" s="119"/>
      <c r="HX339" s="119"/>
    </row>
    <row xmlns:x14ac="http://schemas.microsoft.com/office/spreadsheetml/2009/9/ac" r="340" s="3" customFormat="true" x14ac:dyDescent="0.25">
      <c r="A340" s="375"/>
      <c r="B340" s="119"/>
      <c r="L340" s="119"/>
      <c r="V340" s="119"/>
      <c r="AF340" s="119"/>
      <c r="AP340" s="119"/>
      <c r="AZ340" s="119"/>
      <c r="BA340" s="119"/>
      <c r="BJ340" s="119"/>
      <c r="BT340" s="119"/>
      <c r="CD340" s="119"/>
      <c r="CN340" s="119"/>
      <c r="CX340" s="119"/>
      <c r="DH340" s="119"/>
      <c r="DR340" s="119"/>
      <c r="EB340" s="119"/>
      <c r="EL340" s="119"/>
      <c r="EV340" s="119"/>
      <c r="FF340" s="119"/>
      <c r="FP340" s="119"/>
      <c r="FZ340" s="119"/>
      <c r="GJ340" s="119"/>
      <c r="GT340" s="119"/>
      <c r="HD340" s="119"/>
      <c r="HN340" s="119"/>
      <c r="HX340" s="119"/>
    </row>
    <row xmlns:x14ac="http://schemas.microsoft.com/office/spreadsheetml/2009/9/ac" r="341" s="3" customFormat="true" x14ac:dyDescent="0.25">
      <c r="A341" s="375"/>
      <c r="B341" s="119"/>
      <c r="L341" s="119"/>
      <c r="V341" s="119"/>
      <c r="AF341" s="119"/>
      <c r="AP341" s="119"/>
      <c r="AZ341" s="119"/>
      <c r="BA341" s="119"/>
      <c r="BJ341" s="119"/>
      <c r="BT341" s="119"/>
      <c r="CD341" s="119"/>
      <c r="CN341" s="119"/>
      <c r="CX341" s="119"/>
      <c r="DH341" s="119"/>
      <c r="DR341" s="119"/>
      <c r="EB341" s="119"/>
      <c r="EL341" s="119"/>
      <c r="EV341" s="119"/>
      <c r="FF341" s="119"/>
      <c r="FP341" s="119"/>
      <c r="FZ341" s="119"/>
      <c r="GJ341" s="119"/>
      <c r="GT341" s="119"/>
      <c r="HD341" s="119"/>
      <c r="HN341" s="119"/>
      <c r="HX341" s="119"/>
    </row>
    <row xmlns:x14ac="http://schemas.microsoft.com/office/spreadsheetml/2009/9/ac" r="342" s="3" customFormat="true" x14ac:dyDescent="0.25">
      <c r="A342" s="375"/>
      <c r="B342" s="119"/>
      <c r="L342" s="119"/>
      <c r="V342" s="119"/>
      <c r="AF342" s="119"/>
      <c r="AP342" s="119"/>
      <c r="AZ342" s="119"/>
      <c r="BA342" s="119"/>
      <c r="BJ342" s="119"/>
      <c r="BT342" s="119"/>
      <c r="CD342" s="119"/>
      <c r="CN342" s="119"/>
      <c r="CX342" s="119"/>
      <c r="DH342" s="119"/>
      <c r="DR342" s="119"/>
      <c r="EB342" s="119"/>
      <c r="EL342" s="119"/>
      <c r="EV342" s="119"/>
      <c r="FF342" s="119"/>
      <c r="FP342" s="119"/>
      <c r="FZ342" s="119"/>
      <c r="GJ342" s="119"/>
      <c r="GT342" s="119"/>
      <c r="HD342" s="119"/>
      <c r="HN342" s="119"/>
      <c r="HX342" s="119"/>
    </row>
    <row xmlns:x14ac="http://schemas.microsoft.com/office/spreadsheetml/2009/9/ac" r="343" s="3" customFormat="true" x14ac:dyDescent="0.25">
      <c r="A343" s="375"/>
      <c r="B343" s="119"/>
      <c r="L343" s="119"/>
      <c r="V343" s="119"/>
      <c r="AF343" s="119"/>
      <c r="AP343" s="119"/>
      <c r="AZ343" s="119"/>
      <c r="BA343" s="119"/>
      <c r="BJ343" s="119"/>
      <c r="BT343" s="119"/>
      <c r="CD343" s="119"/>
      <c r="CN343" s="119"/>
      <c r="CX343" s="119"/>
      <c r="DH343" s="119"/>
      <c r="DR343" s="119"/>
      <c r="EB343" s="119"/>
      <c r="EL343" s="119"/>
      <c r="EV343" s="119"/>
      <c r="FF343" s="119"/>
      <c r="FP343" s="119"/>
      <c r="FZ343" s="119"/>
      <c r="GJ343" s="119"/>
      <c r="GT343" s="119"/>
      <c r="HD343" s="119"/>
      <c r="HN343" s="119"/>
      <c r="HX343" s="119"/>
    </row>
    <row xmlns:x14ac="http://schemas.microsoft.com/office/spreadsheetml/2009/9/ac" r="344" s="3" customFormat="true" x14ac:dyDescent="0.25">
      <c r="A344" s="375"/>
      <c r="B344" s="119"/>
      <c r="L344" s="119"/>
      <c r="V344" s="119"/>
      <c r="AF344" s="119"/>
      <c r="AP344" s="119"/>
      <c r="AZ344" s="119"/>
      <c r="BA344" s="119"/>
      <c r="BJ344" s="119"/>
      <c r="BT344" s="119"/>
      <c r="CD344" s="119"/>
      <c r="CN344" s="119"/>
      <c r="CX344" s="119"/>
      <c r="DH344" s="119"/>
      <c r="DR344" s="119"/>
      <c r="EB344" s="119"/>
      <c r="EL344" s="119"/>
      <c r="EV344" s="119"/>
      <c r="FF344" s="119"/>
      <c r="FP344" s="119"/>
      <c r="FZ344" s="119"/>
      <c r="GJ344" s="119"/>
      <c r="GT344" s="119"/>
      <c r="HD344" s="119"/>
      <c r="HN344" s="119"/>
      <c r="HX344" s="119"/>
    </row>
    <row xmlns:x14ac="http://schemas.microsoft.com/office/spreadsheetml/2009/9/ac" r="345" s="3" customFormat="true" x14ac:dyDescent="0.25">
      <c r="A345" s="375"/>
      <c r="B345" s="119"/>
      <c r="L345" s="119"/>
      <c r="V345" s="119"/>
      <c r="AF345" s="119"/>
      <c r="AP345" s="119"/>
      <c r="AZ345" s="119"/>
      <c r="BA345" s="119"/>
      <c r="BJ345" s="119"/>
      <c r="BT345" s="119"/>
      <c r="CD345" s="119"/>
      <c r="CN345" s="119"/>
      <c r="CX345" s="119"/>
      <c r="DH345" s="119"/>
      <c r="DR345" s="119"/>
      <c r="EB345" s="119"/>
      <c r="EL345" s="119"/>
      <c r="EV345" s="119"/>
      <c r="FF345" s="119"/>
      <c r="FP345" s="119"/>
      <c r="FZ345" s="119"/>
      <c r="GJ345" s="119"/>
      <c r="GT345" s="119"/>
      <c r="HD345" s="119"/>
      <c r="HN345" s="119"/>
      <c r="HX345" s="119"/>
    </row>
    <row xmlns:x14ac="http://schemas.microsoft.com/office/spreadsheetml/2009/9/ac" r="346" s="3" customFormat="true" x14ac:dyDescent="0.25">
      <c r="A346" s="375"/>
      <c r="B346" s="119"/>
      <c r="L346" s="119"/>
      <c r="V346" s="119"/>
      <c r="AF346" s="119"/>
      <c r="AP346" s="119"/>
      <c r="AZ346" s="119"/>
      <c r="BA346" s="119"/>
      <c r="BJ346" s="119"/>
      <c r="BT346" s="119"/>
      <c r="CD346" s="119"/>
      <c r="CN346" s="119"/>
      <c r="CX346" s="119"/>
      <c r="DH346" s="119"/>
      <c r="DR346" s="119"/>
      <c r="EB346" s="119"/>
      <c r="EL346" s="119"/>
      <c r="EV346" s="119"/>
      <c r="FF346" s="119"/>
      <c r="FP346" s="119"/>
      <c r="FZ346" s="119"/>
      <c r="GJ346" s="119"/>
      <c r="GT346" s="119"/>
      <c r="HD346" s="119"/>
      <c r="HN346" s="119"/>
      <c r="HX346" s="119"/>
    </row>
    <row xmlns:x14ac="http://schemas.microsoft.com/office/spreadsheetml/2009/9/ac" r="347" s="3" customFormat="true" x14ac:dyDescent="0.25">
      <c r="A347" s="375"/>
      <c r="B347" s="119"/>
      <c r="L347" s="119"/>
      <c r="V347" s="119"/>
      <c r="AF347" s="119"/>
      <c r="AP347" s="119"/>
      <c r="AZ347" s="119"/>
      <c r="BA347" s="119"/>
      <c r="BJ347" s="119"/>
      <c r="BT347" s="119"/>
      <c r="CD347" s="119"/>
      <c r="CN347" s="119"/>
      <c r="CX347" s="119"/>
      <c r="DH347" s="119"/>
      <c r="DR347" s="119"/>
      <c r="EB347" s="119"/>
      <c r="EL347" s="119"/>
      <c r="EV347" s="119"/>
      <c r="FF347" s="119"/>
      <c r="FP347" s="119"/>
      <c r="FZ347" s="119"/>
      <c r="GJ347" s="119"/>
      <c r="GT347" s="119"/>
      <c r="HD347" s="119"/>
      <c r="HN347" s="119"/>
      <c r="HX347" s="119"/>
    </row>
    <row xmlns:x14ac="http://schemas.microsoft.com/office/spreadsheetml/2009/9/ac" r="348" s="3" customFormat="true" x14ac:dyDescent="0.25">
      <c r="A348" s="375"/>
      <c r="B348" s="119"/>
      <c r="L348" s="119"/>
      <c r="V348" s="119"/>
      <c r="AF348" s="119"/>
      <c r="AP348" s="119"/>
      <c r="AZ348" s="119"/>
      <c r="BA348" s="119"/>
      <c r="BJ348" s="119"/>
      <c r="BT348" s="119"/>
      <c r="CD348" s="119"/>
      <c r="CN348" s="119"/>
      <c r="CX348" s="119"/>
      <c r="DH348" s="119"/>
      <c r="DR348" s="119"/>
      <c r="EB348" s="119"/>
      <c r="EL348" s="119"/>
      <c r="EV348" s="119"/>
      <c r="FF348" s="119"/>
      <c r="FP348" s="119"/>
      <c r="FZ348" s="119"/>
      <c r="GJ348" s="119"/>
      <c r="GT348" s="119"/>
      <c r="HD348" s="119"/>
      <c r="HN348" s="119"/>
      <c r="HX348" s="119"/>
    </row>
    <row xmlns:x14ac="http://schemas.microsoft.com/office/spreadsheetml/2009/9/ac" r="349" s="3" customFormat="true" x14ac:dyDescent="0.25">
      <c r="A349" s="375"/>
      <c r="B349" s="119"/>
      <c r="L349" s="119"/>
      <c r="V349" s="119"/>
      <c r="AF349" s="119"/>
      <c r="AP349" s="119"/>
      <c r="AZ349" s="119"/>
      <c r="BA349" s="119"/>
      <c r="BJ349" s="119"/>
      <c r="BT349" s="119"/>
      <c r="CD349" s="119"/>
      <c r="CN349" s="119"/>
      <c r="CX349" s="119"/>
      <c r="DH349" s="119"/>
      <c r="DR349" s="119"/>
      <c r="EB349" s="119"/>
      <c r="EL349" s="119"/>
      <c r="EV349" s="119"/>
      <c r="FF349" s="119"/>
      <c r="FP349" s="119"/>
      <c r="FZ349" s="119"/>
      <c r="GJ349" s="119"/>
      <c r="GT349" s="119"/>
      <c r="HD349" s="119"/>
      <c r="HN349" s="119"/>
      <c r="HX349" s="119"/>
    </row>
    <row xmlns:x14ac="http://schemas.microsoft.com/office/spreadsheetml/2009/9/ac" r="350" s="3" customFormat="true" x14ac:dyDescent="0.25">
      <c r="A350" s="375"/>
      <c r="B350" s="119"/>
      <c r="L350" s="119"/>
      <c r="V350" s="119"/>
      <c r="AF350" s="119"/>
      <c r="AP350" s="119"/>
      <c r="AZ350" s="119"/>
      <c r="BA350" s="119"/>
      <c r="BJ350" s="119"/>
      <c r="BT350" s="119"/>
      <c r="CD350" s="119"/>
      <c r="CN350" s="119"/>
      <c r="CX350" s="119"/>
      <c r="DH350" s="119"/>
      <c r="DR350" s="119"/>
      <c r="EB350" s="119"/>
      <c r="EL350" s="119"/>
      <c r="EV350" s="119"/>
      <c r="FF350" s="119"/>
      <c r="FP350" s="119"/>
      <c r="FZ350" s="119"/>
      <c r="GJ350" s="119"/>
      <c r="GT350" s="119"/>
      <c r="HD350" s="119"/>
      <c r="HN350" s="119"/>
      <c r="HX350" s="119"/>
    </row>
    <row xmlns:x14ac="http://schemas.microsoft.com/office/spreadsheetml/2009/9/ac" r="351" s="3" customFormat="true" x14ac:dyDescent="0.25">
      <c r="A351" s="375"/>
      <c r="B351" s="119"/>
      <c r="L351" s="119"/>
      <c r="V351" s="119"/>
      <c r="AF351" s="119"/>
      <c r="AP351" s="119"/>
      <c r="AZ351" s="119"/>
      <c r="BA351" s="119"/>
      <c r="BJ351" s="119"/>
      <c r="BT351" s="119"/>
      <c r="CD351" s="119"/>
      <c r="CN351" s="119"/>
      <c r="CX351" s="119"/>
      <c r="DH351" s="119"/>
      <c r="DR351" s="119"/>
      <c r="EB351" s="119"/>
      <c r="EL351" s="119"/>
      <c r="EV351" s="119"/>
      <c r="FF351" s="119"/>
      <c r="FP351" s="119"/>
      <c r="FZ351" s="119"/>
      <c r="GJ351" s="119"/>
      <c r="GT351" s="119"/>
      <c r="HD351" s="119"/>
      <c r="HN351" s="119"/>
      <c r="HX351" s="119"/>
    </row>
    <row xmlns:x14ac="http://schemas.microsoft.com/office/spreadsheetml/2009/9/ac" r="352" s="3" customFormat="true" x14ac:dyDescent="0.25">
      <c r="A352" s="375"/>
      <c r="B352" s="119"/>
      <c r="L352" s="119"/>
      <c r="V352" s="119"/>
      <c r="AF352" s="119"/>
      <c r="AP352" s="119"/>
      <c r="AZ352" s="119"/>
      <c r="BA352" s="119"/>
      <c r="BJ352" s="119"/>
      <c r="BT352" s="119"/>
      <c r="CD352" s="119"/>
      <c r="CN352" s="119"/>
      <c r="CX352" s="119"/>
      <c r="DH352" s="119"/>
      <c r="DR352" s="119"/>
      <c r="EB352" s="119"/>
      <c r="EL352" s="119"/>
      <c r="EV352" s="119"/>
      <c r="FF352" s="119"/>
      <c r="FP352" s="119"/>
      <c r="FZ352" s="119"/>
      <c r="GJ352" s="119"/>
      <c r="GT352" s="119"/>
      <c r="HD352" s="119"/>
      <c r="HN352" s="119"/>
      <c r="HX352" s="119"/>
    </row>
    <row xmlns:x14ac="http://schemas.microsoft.com/office/spreadsheetml/2009/9/ac" r="353" s="3" customFormat="true" x14ac:dyDescent="0.25">
      <c r="A353" s="375"/>
      <c r="B353" s="119"/>
      <c r="L353" s="119"/>
      <c r="V353" s="119"/>
      <c r="AF353" s="119"/>
      <c r="AP353" s="119"/>
      <c r="AZ353" s="119"/>
      <c r="BA353" s="119"/>
      <c r="BJ353" s="119"/>
      <c r="BT353" s="119"/>
      <c r="CD353" s="119"/>
      <c r="CN353" s="119"/>
      <c r="CX353" s="119"/>
      <c r="DH353" s="119"/>
      <c r="DR353" s="119"/>
      <c r="EB353" s="119"/>
      <c r="EL353" s="119"/>
      <c r="EV353" s="119"/>
      <c r="FF353" s="119"/>
      <c r="FP353" s="119"/>
      <c r="FZ353" s="119"/>
      <c r="GJ353" s="119"/>
      <c r="GT353" s="119"/>
      <c r="HD353" s="119"/>
      <c r="HN353" s="119"/>
      <c r="HX353" s="119"/>
    </row>
    <row xmlns:x14ac="http://schemas.microsoft.com/office/spreadsheetml/2009/9/ac" r="354" s="3" customFormat="true" x14ac:dyDescent="0.25">
      <c r="A354" s="375"/>
      <c r="B354" s="119"/>
      <c r="L354" s="119"/>
      <c r="V354" s="119"/>
      <c r="AF354" s="119"/>
      <c r="AP354" s="119"/>
      <c r="AZ354" s="119"/>
      <c r="BA354" s="119"/>
      <c r="BJ354" s="119"/>
      <c r="BT354" s="119"/>
      <c r="CD354" s="119"/>
      <c r="CN354" s="119"/>
      <c r="CX354" s="119"/>
      <c r="DH354" s="119"/>
      <c r="DR354" s="119"/>
      <c r="EB354" s="119"/>
      <c r="EL354" s="119"/>
      <c r="EV354" s="119"/>
      <c r="FF354" s="119"/>
      <c r="FP354" s="119"/>
      <c r="FZ354" s="119"/>
      <c r="GJ354" s="119"/>
      <c r="GT354" s="119"/>
      <c r="HD354" s="119"/>
      <c r="HN354" s="119"/>
      <c r="HX354" s="119"/>
    </row>
    <row xmlns:x14ac="http://schemas.microsoft.com/office/spreadsheetml/2009/9/ac" r="355" s="3" customFormat="true" x14ac:dyDescent="0.25">
      <c r="A355" s="375"/>
      <c r="B355" s="119"/>
      <c r="L355" s="119"/>
      <c r="V355" s="119"/>
      <c r="AF355" s="119"/>
      <c r="AP355" s="119"/>
      <c r="AZ355" s="119"/>
      <c r="BA355" s="119"/>
      <c r="BJ355" s="119"/>
      <c r="BT355" s="119"/>
      <c r="CD355" s="119"/>
      <c r="CN355" s="119"/>
      <c r="CX355" s="119"/>
      <c r="DH355" s="119"/>
      <c r="DR355" s="119"/>
      <c r="EB355" s="119"/>
      <c r="EL355" s="119"/>
      <c r="EV355" s="119"/>
      <c r="FF355" s="119"/>
      <c r="FP355" s="119"/>
      <c r="FZ355" s="119"/>
      <c r="GJ355" s="119"/>
      <c r="GT355" s="119"/>
      <c r="HD355" s="119"/>
      <c r="HN355" s="119"/>
      <c r="HX355" s="119"/>
    </row>
    <row xmlns:x14ac="http://schemas.microsoft.com/office/spreadsheetml/2009/9/ac" r="356" s="3" customFormat="true" x14ac:dyDescent="0.25">
      <c r="A356" s="375"/>
      <c r="B356" s="119"/>
      <c r="L356" s="119"/>
      <c r="V356" s="119"/>
      <c r="AF356" s="119"/>
      <c r="AP356" s="119"/>
      <c r="AZ356" s="119"/>
      <c r="BA356" s="119"/>
      <c r="BJ356" s="119"/>
      <c r="BT356" s="119"/>
      <c r="CD356" s="119"/>
      <c r="CN356" s="119"/>
      <c r="CX356" s="119"/>
      <c r="DH356" s="119"/>
      <c r="DR356" s="119"/>
      <c r="EB356" s="119"/>
      <c r="EL356" s="119"/>
      <c r="EV356" s="119"/>
      <c r="FF356" s="119"/>
      <c r="FP356" s="119"/>
      <c r="FZ356" s="119"/>
      <c r="GJ356" s="119"/>
      <c r="GT356" s="119"/>
      <c r="HD356" s="119"/>
      <c r="HN356" s="119"/>
      <c r="HX356" s="119"/>
    </row>
    <row xmlns:x14ac="http://schemas.microsoft.com/office/spreadsheetml/2009/9/ac" r="357" s="3" customFormat="true" x14ac:dyDescent="0.25">
      <c r="A357" s="375"/>
      <c r="B357" s="119"/>
      <c r="L357" s="119"/>
      <c r="V357" s="119"/>
      <c r="AF357" s="119"/>
      <c r="AP357" s="119"/>
      <c r="AZ357" s="119"/>
      <c r="BA357" s="119"/>
      <c r="BJ357" s="119"/>
      <c r="BT357" s="119"/>
      <c r="CD357" s="119"/>
      <c r="CN357" s="119"/>
      <c r="CX357" s="119"/>
      <c r="DH357" s="119"/>
      <c r="DR357" s="119"/>
      <c r="EB357" s="119"/>
      <c r="EL357" s="119"/>
      <c r="EV357" s="119"/>
      <c r="FF357" s="119"/>
      <c r="FP357" s="119"/>
      <c r="FZ357" s="119"/>
      <c r="GJ357" s="119"/>
      <c r="GT357" s="119"/>
      <c r="HD357" s="119"/>
      <c r="HN357" s="119"/>
      <c r="HX357" s="119"/>
    </row>
    <row xmlns:x14ac="http://schemas.microsoft.com/office/spreadsheetml/2009/9/ac" r="358" s="3" customFormat="true" x14ac:dyDescent="0.25">
      <c r="A358" s="375"/>
      <c r="B358" s="119"/>
      <c r="L358" s="119"/>
      <c r="V358" s="119"/>
      <c r="AF358" s="119"/>
      <c r="AP358" s="119"/>
      <c r="AZ358" s="119"/>
      <c r="BA358" s="119"/>
      <c r="BJ358" s="119"/>
      <c r="BT358" s="119"/>
      <c r="CD358" s="119"/>
      <c r="CN358" s="119"/>
      <c r="CX358" s="119"/>
      <c r="DH358" s="119"/>
      <c r="DR358" s="119"/>
      <c r="EB358" s="119"/>
      <c r="EL358" s="119"/>
      <c r="EV358" s="119"/>
      <c r="FF358" s="119"/>
      <c r="FP358" s="119"/>
      <c r="FZ358" s="119"/>
      <c r="GJ358" s="119"/>
      <c r="GT358" s="119"/>
      <c r="HD358" s="119"/>
      <c r="HN358" s="119"/>
      <c r="HX358" s="119"/>
    </row>
    <row xmlns:x14ac="http://schemas.microsoft.com/office/spreadsheetml/2009/9/ac" r="359" s="3" customFormat="true" x14ac:dyDescent="0.25">
      <c r="A359" s="375"/>
      <c r="B359" s="119"/>
      <c r="L359" s="119"/>
      <c r="V359" s="119"/>
      <c r="AF359" s="119"/>
      <c r="AP359" s="119"/>
      <c r="AZ359" s="119"/>
      <c r="BA359" s="119"/>
      <c r="BJ359" s="119"/>
      <c r="BT359" s="119"/>
      <c r="CD359" s="119"/>
      <c r="CN359" s="119"/>
      <c r="CX359" s="119"/>
      <c r="DH359" s="119"/>
      <c r="DR359" s="119"/>
      <c r="EB359" s="119"/>
      <c r="EL359" s="119"/>
      <c r="EV359" s="119"/>
      <c r="FF359" s="119"/>
      <c r="FP359" s="119"/>
      <c r="FZ359" s="119"/>
      <c r="GJ359" s="119"/>
      <c r="GT359" s="119"/>
      <c r="HD359" s="119"/>
      <c r="HN359" s="119"/>
      <c r="HX359" s="119"/>
    </row>
    <row xmlns:x14ac="http://schemas.microsoft.com/office/spreadsheetml/2009/9/ac" r="360" s="3" customFormat="true" x14ac:dyDescent="0.25">
      <c r="A360" s="375"/>
      <c r="B360" s="119"/>
      <c r="L360" s="119"/>
      <c r="V360" s="119"/>
      <c r="AF360" s="119"/>
      <c r="AP360" s="119"/>
      <c r="AZ360" s="119"/>
      <c r="BA360" s="119"/>
      <c r="BJ360" s="119"/>
      <c r="BT360" s="119"/>
      <c r="CD360" s="119"/>
      <c r="CN360" s="119"/>
      <c r="CX360" s="119"/>
      <c r="DH360" s="119"/>
      <c r="DR360" s="119"/>
      <c r="EB360" s="119"/>
      <c r="EL360" s="119"/>
      <c r="EV360" s="119"/>
      <c r="FF360" s="119"/>
      <c r="FP360" s="119"/>
      <c r="FZ360" s="119"/>
      <c r="GJ360" s="119"/>
      <c r="GT360" s="119"/>
      <c r="HD360" s="119"/>
      <c r="HN360" s="119"/>
      <c r="HX360" s="119"/>
    </row>
    <row xmlns:x14ac="http://schemas.microsoft.com/office/spreadsheetml/2009/9/ac" r="361" s="3" customFormat="true" x14ac:dyDescent="0.25">
      <c r="A361" s="375"/>
      <c r="B361" s="119"/>
      <c r="L361" s="119"/>
      <c r="V361" s="119"/>
      <c r="AF361" s="119"/>
      <c r="AP361" s="119"/>
      <c r="AZ361" s="119"/>
      <c r="BA361" s="119"/>
      <c r="BJ361" s="119"/>
      <c r="BT361" s="119"/>
      <c r="CD361" s="119"/>
      <c r="CN361" s="119"/>
      <c r="CX361" s="119"/>
      <c r="DH361" s="119"/>
      <c r="DR361" s="119"/>
      <c r="EB361" s="119"/>
      <c r="EL361" s="119"/>
      <c r="EV361" s="119"/>
      <c r="FF361" s="119"/>
      <c r="FP361" s="119"/>
      <c r="FZ361" s="119"/>
      <c r="GJ361" s="119"/>
      <c r="GT361" s="119"/>
      <c r="HD361" s="119"/>
      <c r="HN361" s="119"/>
      <c r="HX361" s="119"/>
    </row>
    <row xmlns:x14ac="http://schemas.microsoft.com/office/spreadsheetml/2009/9/ac" r="362" s="3" customFormat="true" x14ac:dyDescent="0.25">
      <c r="A362" s="375"/>
      <c r="B362" s="119"/>
      <c r="L362" s="119"/>
      <c r="V362" s="119"/>
      <c r="AF362" s="119"/>
      <c r="AP362" s="119"/>
      <c r="AZ362" s="119"/>
      <c r="BA362" s="119"/>
      <c r="BJ362" s="119"/>
      <c r="BT362" s="119"/>
      <c r="CD362" s="119"/>
      <c r="CN362" s="119"/>
      <c r="CX362" s="119"/>
      <c r="DH362" s="119"/>
      <c r="DR362" s="119"/>
      <c r="EB362" s="119"/>
      <c r="EL362" s="119"/>
      <c r="EV362" s="119"/>
      <c r="FF362" s="119"/>
      <c r="FP362" s="119"/>
      <c r="FZ362" s="119"/>
      <c r="GJ362" s="119"/>
      <c r="GT362" s="119"/>
      <c r="HD362" s="119"/>
      <c r="HN362" s="119"/>
      <c r="HX362" s="119"/>
    </row>
    <row xmlns:x14ac="http://schemas.microsoft.com/office/spreadsheetml/2009/9/ac" r="363" s="3" customFormat="true" x14ac:dyDescent="0.25">
      <c r="A363" s="375"/>
      <c r="B363" s="119"/>
      <c r="L363" s="119"/>
      <c r="V363" s="119"/>
      <c r="AF363" s="119"/>
      <c r="AP363" s="119"/>
      <c r="AZ363" s="119"/>
      <c r="BA363" s="119"/>
      <c r="BJ363" s="119"/>
      <c r="BT363" s="119"/>
      <c r="CD363" s="119"/>
      <c r="CN363" s="119"/>
      <c r="CX363" s="119"/>
      <c r="DH363" s="119"/>
      <c r="DR363" s="119"/>
      <c r="EB363" s="119"/>
      <c r="EL363" s="119"/>
      <c r="EV363" s="119"/>
      <c r="FF363" s="119"/>
      <c r="FP363" s="119"/>
      <c r="FZ363" s="119"/>
      <c r="GJ363" s="119"/>
      <c r="GT363" s="119"/>
      <c r="HD363" s="119"/>
      <c r="HN363" s="119"/>
      <c r="HX363" s="119"/>
    </row>
    <row xmlns:x14ac="http://schemas.microsoft.com/office/spreadsheetml/2009/9/ac" r="364" s="3" customFormat="true" x14ac:dyDescent="0.25">
      <c r="A364" s="375"/>
      <c r="B364" s="119"/>
      <c r="L364" s="119"/>
      <c r="V364" s="119"/>
      <c r="AF364" s="119"/>
      <c r="AP364" s="119"/>
      <c r="AZ364" s="119"/>
      <c r="BA364" s="119"/>
      <c r="BJ364" s="119"/>
      <c r="BT364" s="119"/>
      <c r="CD364" s="119"/>
      <c r="CN364" s="119"/>
      <c r="CX364" s="119"/>
      <c r="DH364" s="119"/>
      <c r="DR364" s="119"/>
      <c r="EB364" s="119"/>
      <c r="EL364" s="119"/>
      <c r="EV364" s="119"/>
      <c r="FF364" s="119"/>
      <c r="FP364" s="119"/>
      <c r="FZ364" s="119"/>
      <c r="GJ364" s="119"/>
      <c r="GT364" s="119"/>
      <c r="HD364" s="119"/>
      <c r="HN364" s="119"/>
      <c r="HX364" s="119"/>
    </row>
    <row xmlns:x14ac="http://schemas.microsoft.com/office/spreadsheetml/2009/9/ac" r="365" s="3" customFormat="true" x14ac:dyDescent="0.25">
      <c r="A365" s="375"/>
      <c r="B365" s="119"/>
      <c r="L365" s="119"/>
      <c r="V365" s="119"/>
      <c r="AF365" s="119"/>
      <c r="AP365" s="119"/>
      <c r="AZ365" s="119"/>
      <c r="BA365" s="119"/>
      <c r="BJ365" s="119"/>
      <c r="BT365" s="119"/>
      <c r="CD365" s="119"/>
      <c r="CN365" s="119"/>
      <c r="CX365" s="119"/>
      <c r="DH365" s="119"/>
      <c r="DR365" s="119"/>
      <c r="EB365" s="119"/>
      <c r="EL365" s="119"/>
      <c r="EV365" s="119"/>
      <c r="FF365" s="119"/>
      <c r="FP365" s="119"/>
      <c r="FZ365" s="119"/>
      <c r="GJ365" s="119"/>
      <c r="GT365" s="119"/>
      <c r="HD365" s="119"/>
      <c r="HN365" s="119"/>
      <c r="HX365" s="119"/>
    </row>
    <row xmlns:x14ac="http://schemas.microsoft.com/office/spreadsheetml/2009/9/ac" r="366" s="3" customFormat="true" x14ac:dyDescent="0.25">
      <c r="A366" s="375"/>
      <c r="B366" s="119"/>
      <c r="L366" s="119"/>
      <c r="V366" s="119"/>
      <c r="AF366" s="119"/>
      <c r="AP366" s="119"/>
      <c r="AZ366" s="119"/>
      <c r="BA366" s="119"/>
      <c r="BJ366" s="119"/>
      <c r="BT366" s="119"/>
      <c r="CD366" s="119"/>
      <c r="CN366" s="119"/>
      <c r="CX366" s="119"/>
      <c r="DH366" s="119"/>
      <c r="DR366" s="119"/>
      <c r="EB366" s="119"/>
      <c r="EL366" s="119"/>
      <c r="EV366" s="119"/>
      <c r="FF366" s="119"/>
      <c r="FP366" s="119"/>
      <c r="FZ366" s="119"/>
      <c r="GJ366" s="119"/>
      <c r="GT366" s="119"/>
      <c r="HD366" s="119"/>
      <c r="HN366" s="119"/>
      <c r="HX366" s="119"/>
    </row>
    <row xmlns:x14ac="http://schemas.microsoft.com/office/spreadsheetml/2009/9/ac" r="367" s="3" customFormat="true" x14ac:dyDescent="0.25">
      <c r="A367" s="375"/>
      <c r="B367" s="119"/>
      <c r="L367" s="119"/>
      <c r="V367" s="119"/>
      <c r="AF367" s="119"/>
      <c r="AP367" s="119"/>
      <c r="AZ367" s="119"/>
      <c r="BA367" s="119"/>
      <c r="BJ367" s="119"/>
      <c r="BT367" s="119"/>
      <c r="CD367" s="119"/>
      <c r="CN367" s="119"/>
      <c r="CX367" s="119"/>
      <c r="DH367" s="119"/>
      <c r="DR367" s="119"/>
      <c r="EB367" s="119"/>
      <c r="EL367" s="119"/>
      <c r="EV367" s="119"/>
      <c r="FF367" s="119"/>
      <c r="FP367" s="119"/>
      <c r="FZ367" s="119"/>
      <c r="GJ367" s="119"/>
      <c r="GT367" s="119"/>
      <c r="HD367" s="119"/>
      <c r="HN367" s="119"/>
      <c r="HX367" s="119"/>
    </row>
    <row xmlns:x14ac="http://schemas.microsoft.com/office/spreadsheetml/2009/9/ac" r="368" s="3" customFormat="true" x14ac:dyDescent="0.25">
      <c r="A368" s="375"/>
      <c r="B368" s="119"/>
      <c r="L368" s="119"/>
      <c r="V368" s="119"/>
      <c r="AF368" s="119"/>
      <c r="AP368" s="119"/>
      <c r="AZ368" s="119"/>
      <c r="BA368" s="119"/>
      <c r="BJ368" s="119"/>
      <c r="BT368" s="119"/>
      <c r="CD368" s="119"/>
      <c r="CN368" s="119"/>
      <c r="CX368" s="119"/>
      <c r="DH368" s="119"/>
      <c r="DR368" s="119"/>
      <c r="EB368" s="119"/>
      <c r="EL368" s="119"/>
      <c r="EV368" s="119"/>
      <c r="FF368" s="119"/>
      <c r="FP368" s="119"/>
      <c r="FZ368" s="119"/>
      <c r="GJ368" s="119"/>
      <c r="GT368" s="119"/>
      <c r="HD368" s="119"/>
      <c r="HN368" s="119"/>
      <c r="HX368" s="119"/>
    </row>
    <row xmlns:x14ac="http://schemas.microsoft.com/office/spreadsheetml/2009/9/ac" r="369" s="3" customFormat="true" x14ac:dyDescent="0.25">
      <c r="A369" s="375"/>
      <c r="B369" s="119"/>
      <c r="L369" s="119"/>
      <c r="V369" s="119"/>
      <c r="AF369" s="119"/>
      <c r="AP369" s="119"/>
      <c r="AZ369" s="119"/>
      <c r="BA369" s="119"/>
      <c r="BJ369" s="119"/>
      <c r="BT369" s="119"/>
      <c r="CD369" s="119"/>
      <c r="CN369" s="119"/>
      <c r="CX369" s="119"/>
      <c r="DH369" s="119"/>
      <c r="DR369" s="119"/>
      <c r="EB369" s="119"/>
      <c r="EL369" s="119"/>
      <c r="EV369" s="119"/>
      <c r="FF369" s="119"/>
      <c r="FP369" s="119"/>
      <c r="FZ369" s="119"/>
      <c r="GJ369" s="119"/>
      <c r="GT369" s="119"/>
      <c r="HD369" s="119"/>
      <c r="HN369" s="119"/>
      <c r="HX369" s="119"/>
    </row>
    <row xmlns:x14ac="http://schemas.microsoft.com/office/spreadsheetml/2009/9/ac" r="370" s="3" customFormat="true" x14ac:dyDescent="0.25">
      <c r="A370" s="375"/>
      <c r="B370" s="119"/>
      <c r="L370" s="119"/>
      <c r="V370" s="119"/>
      <c r="AF370" s="119"/>
      <c r="AP370" s="119"/>
      <c r="AZ370" s="119"/>
      <c r="BA370" s="119"/>
      <c r="BJ370" s="119"/>
      <c r="BT370" s="119"/>
      <c r="CD370" s="119"/>
      <c r="CN370" s="119"/>
      <c r="CX370" s="119"/>
      <c r="DH370" s="119"/>
      <c r="DR370" s="119"/>
      <c r="EB370" s="119"/>
      <c r="EL370" s="119"/>
      <c r="EV370" s="119"/>
      <c r="FF370" s="119"/>
      <c r="FP370" s="119"/>
      <c r="FZ370" s="119"/>
      <c r="GJ370" s="119"/>
      <c r="GT370" s="119"/>
      <c r="HD370" s="119"/>
      <c r="HN370" s="119"/>
      <c r="HX370" s="119"/>
    </row>
    <row xmlns:x14ac="http://schemas.microsoft.com/office/spreadsheetml/2009/9/ac" r="371" s="3" customFormat="true" x14ac:dyDescent="0.25">
      <c r="A371" s="375"/>
      <c r="B371" s="119"/>
      <c r="L371" s="119"/>
      <c r="V371" s="119"/>
      <c r="AF371" s="119"/>
      <c r="AP371" s="119"/>
      <c r="AZ371" s="119"/>
      <c r="BA371" s="119"/>
      <c r="BJ371" s="119"/>
      <c r="BT371" s="119"/>
      <c r="CD371" s="119"/>
      <c r="CN371" s="119"/>
      <c r="CX371" s="119"/>
      <c r="DH371" s="119"/>
      <c r="DR371" s="119"/>
      <c r="EB371" s="119"/>
      <c r="EL371" s="119"/>
      <c r="EV371" s="119"/>
      <c r="FF371" s="119"/>
      <c r="FP371" s="119"/>
      <c r="FZ371" s="119"/>
      <c r="GJ371" s="119"/>
      <c r="GT371" s="119"/>
      <c r="HD371" s="119"/>
      <c r="HN371" s="119"/>
      <c r="HX371" s="119"/>
    </row>
    <row xmlns:x14ac="http://schemas.microsoft.com/office/spreadsheetml/2009/9/ac" r="372" s="3" customFormat="true" x14ac:dyDescent="0.25">
      <c r="A372" s="375"/>
      <c r="B372" s="119"/>
      <c r="L372" s="119"/>
      <c r="V372" s="119"/>
      <c r="AF372" s="119"/>
      <c r="AP372" s="119"/>
      <c r="AZ372" s="119"/>
      <c r="BA372" s="119"/>
      <c r="BJ372" s="119"/>
      <c r="BT372" s="119"/>
      <c r="CD372" s="119"/>
      <c r="CN372" s="119"/>
      <c r="CX372" s="119"/>
      <c r="DH372" s="119"/>
      <c r="DR372" s="119"/>
      <c r="EB372" s="119"/>
      <c r="EL372" s="119"/>
      <c r="EV372" s="119"/>
      <c r="FF372" s="119"/>
      <c r="FP372" s="119"/>
      <c r="FZ372" s="119"/>
      <c r="GJ372" s="119"/>
      <c r="GT372" s="119"/>
      <c r="HD372" s="119"/>
      <c r="HN372" s="119"/>
      <c r="HX372" s="119"/>
    </row>
    <row xmlns:x14ac="http://schemas.microsoft.com/office/spreadsheetml/2009/9/ac" r="373" s="3" customFormat="true" x14ac:dyDescent="0.25">
      <c r="A373" s="375"/>
      <c r="B373" s="119"/>
      <c r="L373" s="119"/>
      <c r="V373" s="119"/>
      <c r="AF373" s="119"/>
      <c r="AP373" s="119"/>
      <c r="AZ373" s="119"/>
      <c r="BA373" s="119"/>
      <c r="BJ373" s="119"/>
      <c r="BT373" s="119"/>
      <c r="CD373" s="119"/>
      <c r="CN373" s="119"/>
      <c r="CX373" s="119"/>
      <c r="DH373" s="119"/>
      <c r="DR373" s="119"/>
      <c r="EB373" s="119"/>
      <c r="EL373" s="119"/>
      <c r="EV373" s="119"/>
      <c r="FF373" s="119"/>
      <c r="FP373" s="119"/>
      <c r="FZ373" s="119"/>
      <c r="GJ373" s="119"/>
      <c r="GT373" s="119"/>
      <c r="HD373" s="119"/>
      <c r="HN373" s="119"/>
      <c r="HX373" s="119"/>
    </row>
    <row xmlns:x14ac="http://schemas.microsoft.com/office/spreadsheetml/2009/9/ac" r="374" s="3" customFormat="true" x14ac:dyDescent="0.25">
      <c r="A374" s="375"/>
      <c r="B374" s="119"/>
      <c r="L374" s="119"/>
      <c r="V374" s="119"/>
      <c r="AF374" s="119"/>
      <c r="AP374" s="119"/>
      <c r="AZ374" s="119"/>
      <c r="BA374" s="119"/>
      <c r="BJ374" s="119"/>
      <c r="BT374" s="119"/>
      <c r="CD374" s="119"/>
      <c r="CN374" s="119"/>
      <c r="CX374" s="119"/>
      <c r="DH374" s="119"/>
      <c r="DR374" s="119"/>
      <c r="EB374" s="119"/>
      <c r="EL374" s="119"/>
      <c r="EV374" s="119"/>
      <c r="FF374" s="119"/>
      <c r="FP374" s="119"/>
      <c r="FZ374" s="119"/>
      <c r="GJ374" s="119"/>
      <c r="GT374" s="119"/>
      <c r="HD374" s="119"/>
      <c r="HN374" s="119"/>
      <c r="HX374" s="119"/>
    </row>
    <row xmlns:x14ac="http://schemas.microsoft.com/office/spreadsheetml/2009/9/ac" r="375" s="3" customFormat="true" x14ac:dyDescent="0.25">
      <c r="A375" s="375"/>
      <c r="B375" s="119"/>
      <c r="L375" s="119"/>
      <c r="V375" s="119"/>
      <c r="AF375" s="119"/>
      <c r="AP375" s="119"/>
      <c r="AZ375" s="119"/>
      <c r="BA375" s="119"/>
      <c r="BJ375" s="119"/>
      <c r="BT375" s="119"/>
      <c r="CD375" s="119"/>
      <c r="CN375" s="119"/>
      <c r="CX375" s="119"/>
      <c r="DH375" s="119"/>
      <c r="DR375" s="119"/>
      <c r="EB375" s="119"/>
      <c r="EL375" s="119"/>
      <c r="EV375" s="119"/>
      <c r="FF375" s="119"/>
      <c r="FP375" s="119"/>
      <c r="FZ375" s="119"/>
      <c r="GJ375" s="119"/>
      <c r="GT375" s="119"/>
      <c r="HD375" s="119"/>
      <c r="HN375" s="119"/>
      <c r="HX375" s="119"/>
    </row>
    <row xmlns:x14ac="http://schemas.microsoft.com/office/spreadsheetml/2009/9/ac" r="376" s="3" customFormat="true" x14ac:dyDescent="0.25">
      <c r="A376" s="375"/>
      <c r="B376" s="119"/>
      <c r="L376" s="119"/>
      <c r="V376" s="119"/>
      <c r="AF376" s="119"/>
      <c r="AP376" s="119"/>
      <c r="AZ376" s="119"/>
      <c r="BA376" s="119"/>
      <c r="BJ376" s="119"/>
      <c r="BT376" s="119"/>
      <c r="CD376" s="119"/>
      <c r="CN376" s="119"/>
      <c r="CX376" s="119"/>
      <c r="DH376" s="119"/>
      <c r="DR376" s="119"/>
      <c r="EB376" s="119"/>
      <c r="EL376" s="119"/>
      <c r="EV376" s="119"/>
      <c r="FF376" s="119"/>
      <c r="FP376" s="119"/>
      <c r="FZ376" s="119"/>
      <c r="GJ376" s="119"/>
      <c r="GT376" s="119"/>
      <c r="HD376" s="119"/>
      <c r="HN376" s="119"/>
      <c r="HX376" s="119"/>
    </row>
    <row xmlns:x14ac="http://schemas.microsoft.com/office/spreadsheetml/2009/9/ac" r="377" s="3" customFormat="true" x14ac:dyDescent="0.25">
      <c r="A377" s="375"/>
      <c r="B377" s="119"/>
      <c r="L377" s="119"/>
      <c r="V377" s="119"/>
      <c r="AF377" s="119"/>
      <c r="AP377" s="119"/>
      <c r="AZ377" s="119"/>
      <c r="BA377" s="119"/>
      <c r="BJ377" s="119"/>
      <c r="BT377" s="119"/>
      <c r="CD377" s="119"/>
      <c r="CN377" s="119"/>
      <c r="CX377" s="119"/>
      <c r="DH377" s="119"/>
      <c r="DR377" s="119"/>
      <c r="EB377" s="119"/>
      <c r="EL377" s="119"/>
      <c r="EV377" s="119"/>
      <c r="FF377" s="119"/>
      <c r="FP377" s="119"/>
      <c r="FZ377" s="119"/>
      <c r="GJ377" s="119"/>
      <c r="GT377" s="119"/>
      <c r="HD377" s="119"/>
      <c r="HN377" s="119"/>
      <c r="HX377" s="119"/>
    </row>
    <row xmlns:x14ac="http://schemas.microsoft.com/office/spreadsheetml/2009/9/ac" r="378" s="3" customFormat="true" x14ac:dyDescent="0.25">
      <c r="A378" s="375"/>
      <c r="B378" s="119"/>
      <c r="L378" s="119"/>
      <c r="V378" s="119"/>
      <c r="AF378" s="119"/>
      <c r="AP378" s="119"/>
      <c r="AZ378" s="119"/>
      <c r="BA378" s="119"/>
      <c r="BJ378" s="119"/>
      <c r="BT378" s="119"/>
      <c r="CD378" s="119"/>
      <c r="CN378" s="119"/>
      <c r="CX378" s="119"/>
      <c r="DH378" s="119"/>
      <c r="DR378" s="119"/>
      <c r="EB378" s="119"/>
      <c r="EL378" s="119"/>
      <c r="EV378" s="119"/>
      <c r="FF378" s="119"/>
      <c r="FP378" s="119"/>
      <c r="FZ378" s="119"/>
      <c r="GJ378" s="119"/>
      <c r="GT378" s="119"/>
      <c r="HD378" s="119"/>
      <c r="HN378" s="119"/>
      <c r="HX378" s="119"/>
    </row>
    <row xmlns:x14ac="http://schemas.microsoft.com/office/spreadsheetml/2009/9/ac" r="379" s="3" customFormat="true" x14ac:dyDescent="0.25">
      <c r="A379" s="375"/>
      <c r="B379" s="119"/>
      <c r="L379" s="119"/>
      <c r="V379" s="119"/>
      <c r="AF379" s="119"/>
      <c r="AP379" s="119"/>
      <c r="AZ379" s="119"/>
      <c r="BA379" s="119"/>
      <c r="BJ379" s="119"/>
      <c r="BT379" s="119"/>
      <c r="CD379" s="119"/>
      <c r="CN379" s="119"/>
      <c r="CX379" s="119"/>
      <c r="DH379" s="119"/>
      <c r="DR379" s="119"/>
      <c r="EB379" s="119"/>
      <c r="EL379" s="119"/>
      <c r="EV379" s="119"/>
      <c r="FF379" s="119"/>
      <c r="FP379" s="119"/>
      <c r="FZ379" s="119"/>
      <c r="GJ379" s="119"/>
      <c r="GT379" s="119"/>
      <c r="HD379" s="119"/>
      <c r="HN379" s="119"/>
      <c r="HX379" s="119"/>
    </row>
    <row xmlns:x14ac="http://schemas.microsoft.com/office/spreadsheetml/2009/9/ac" r="380" s="3" customFormat="true" x14ac:dyDescent="0.25">
      <c r="A380" s="375"/>
      <c r="B380" s="119"/>
      <c r="L380" s="119"/>
      <c r="V380" s="119"/>
      <c r="AF380" s="119"/>
      <c r="AP380" s="119"/>
      <c r="AZ380" s="119"/>
      <c r="BA380" s="119"/>
      <c r="BJ380" s="119"/>
      <c r="BT380" s="119"/>
      <c r="CD380" s="119"/>
      <c r="CN380" s="119"/>
      <c r="CX380" s="119"/>
      <c r="DH380" s="119"/>
      <c r="DR380" s="119"/>
      <c r="EB380" s="119"/>
      <c r="EL380" s="119"/>
      <c r="EV380" s="119"/>
      <c r="FF380" s="119"/>
      <c r="FP380" s="119"/>
      <c r="FZ380" s="119"/>
      <c r="GJ380" s="119"/>
      <c r="GT380" s="119"/>
      <c r="HD380" s="119"/>
      <c r="HN380" s="119"/>
      <c r="HX380" s="119"/>
    </row>
    <row xmlns:x14ac="http://schemas.microsoft.com/office/spreadsheetml/2009/9/ac" r="381" s="3" customFormat="true" x14ac:dyDescent="0.25">
      <c r="A381" s="375"/>
      <c r="B381" s="119"/>
      <c r="L381" s="119"/>
      <c r="V381" s="119"/>
      <c r="AF381" s="119"/>
      <c r="AP381" s="119"/>
      <c r="AZ381" s="119"/>
      <c r="BA381" s="119"/>
      <c r="BJ381" s="119"/>
      <c r="BT381" s="119"/>
      <c r="CD381" s="119"/>
      <c r="CN381" s="119"/>
      <c r="CX381" s="119"/>
      <c r="DH381" s="119"/>
      <c r="DR381" s="119"/>
      <c r="EB381" s="119"/>
      <c r="EL381" s="119"/>
      <c r="EV381" s="119"/>
      <c r="FF381" s="119"/>
      <c r="FP381" s="119"/>
      <c r="FZ381" s="119"/>
      <c r="GJ381" s="119"/>
      <c r="GT381" s="119"/>
      <c r="HD381" s="119"/>
      <c r="HN381" s="119"/>
      <c r="HX381" s="119"/>
    </row>
    <row xmlns:x14ac="http://schemas.microsoft.com/office/spreadsheetml/2009/9/ac" r="382" s="3" customFormat="true" x14ac:dyDescent="0.25">
      <c r="A382" s="375"/>
      <c r="B382" s="119"/>
      <c r="L382" s="119"/>
      <c r="V382" s="119"/>
      <c r="AF382" s="119"/>
      <c r="AP382" s="119"/>
      <c r="AZ382" s="119"/>
      <c r="BA382" s="119"/>
      <c r="BJ382" s="119"/>
      <c r="BT382" s="119"/>
      <c r="CD382" s="119"/>
      <c r="CN382" s="119"/>
      <c r="CX382" s="119"/>
      <c r="DH382" s="119"/>
      <c r="DR382" s="119"/>
      <c r="EB382" s="119"/>
      <c r="EL382" s="119"/>
      <c r="EV382" s="119"/>
      <c r="FF382" s="119"/>
      <c r="FP382" s="119"/>
      <c r="FZ382" s="119"/>
      <c r="GJ382" s="119"/>
      <c r="GT382" s="119"/>
      <c r="HD382" s="119"/>
      <c r="HN382" s="119"/>
      <c r="HX382" s="119"/>
    </row>
    <row xmlns:x14ac="http://schemas.microsoft.com/office/spreadsheetml/2009/9/ac" r="383" s="3" customFormat="true" x14ac:dyDescent="0.25">
      <c r="A383" s="375"/>
      <c r="B383" s="119"/>
      <c r="L383" s="119"/>
      <c r="V383" s="119"/>
      <c r="AF383" s="119"/>
      <c r="AP383" s="119"/>
      <c r="AZ383" s="119"/>
      <c r="BA383" s="119"/>
      <c r="BJ383" s="119"/>
      <c r="BT383" s="119"/>
      <c r="CD383" s="119"/>
      <c r="CN383" s="119"/>
      <c r="CX383" s="119"/>
      <c r="DH383" s="119"/>
      <c r="DR383" s="119"/>
      <c r="EB383" s="119"/>
      <c r="EL383" s="119"/>
      <c r="EV383" s="119"/>
      <c r="FF383" s="119"/>
      <c r="FP383" s="119"/>
      <c r="FZ383" s="119"/>
      <c r="GJ383" s="119"/>
      <c r="GT383" s="119"/>
      <c r="HD383" s="119"/>
      <c r="HN383" s="119"/>
      <c r="HX383" s="119"/>
    </row>
    <row xmlns:x14ac="http://schemas.microsoft.com/office/spreadsheetml/2009/9/ac" r="384" s="3" customFormat="true" x14ac:dyDescent="0.25">
      <c r="A384" s="375"/>
      <c r="B384" s="119"/>
      <c r="L384" s="119"/>
      <c r="V384" s="119"/>
      <c r="AF384" s="119"/>
      <c r="AP384" s="119"/>
      <c r="AZ384" s="119"/>
      <c r="BA384" s="119"/>
      <c r="BJ384" s="119"/>
      <c r="BT384" s="119"/>
      <c r="CD384" s="119"/>
      <c r="CN384" s="119"/>
      <c r="CX384" s="119"/>
      <c r="DH384" s="119"/>
      <c r="DR384" s="119"/>
      <c r="EB384" s="119"/>
      <c r="EL384" s="119"/>
      <c r="EV384" s="119"/>
      <c r="FF384" s="119"/>
      <c r="FP384" s="119"/>
      <c r="FZ384" s="119"/>
      <c r="GJ384" s="119"/>
      <c r="GT384" s="119"/>
      <c r="HD384" s="119"/>
      <c r="HN384" s="119"/>
      <c r="HX384" s="119"/>
    </row>
    <row xmlns:x14ac="http://schemas.microsoft.com/office/spreadsheetml/2009/9/ac" r="385" s="3" customFormat="true" x14ac:dyDescent="0.25">
      <c r="A385" s="375"/>
      <c r="B385" s="119"/>
      <c r="L385" s="119"/>
      <c r="V385" s="119"/>
      <c r="AF385" s="119"/>
      <c r="AP385" s="119"/>
      <c r="AZ385" s="119"/>
      <c r="BA385" s="119"/>
      <c r="BJ385" s="119"/>
      <c r="BT385" s="119"/>
      <c r="CD385" s="119"/>
      <c r="CN385" s="119"/>
      <c r="CX385" s="119"/>
      <c r="DH385" s="119"/>
      <c r="DR385" s="119"/>
      <c r="EB385" s="119"/>
      <c r="EL385" s="119"/>
      <c r="EV385" s="119"/>
      <c r="FF385" s="119"/>
      <c r="FP385" s="119"/>
      <c r="FZ385" s="119"/>
      <c r="GJ385" s="119"/>
      <c r="GT385" s="119"/>
      <c r="HD385" s="119"/>
      <c r="HN385" s="119"/>
      <c r="HX385" s="119"/>
    </row>
    <row xmlns:x14ac="http://schemas.microsoft.com/office/spreadsheetml/2009/9/ac" r="386" s="3" customFormat="true" x14ac:dyDescent="0.25">
      <c r="A386" s="375"/>
      <c r="B386" s="119"/>
      <c r="L386" s="119"/>
      <c r="V386" s="119"/>
      <c r="AF386" s="119"/>
      <c r="AP386" s="119"/>
      <c r="AZ386" s="119"/>
      <c r="BA386" s="119"/>
      <c r="BJ386" s="119"/>
      <c r="BT386" s="119"/>
      <c r="CD386" s="119"/>
      <c r="CN386" s="119"/>
      <c r="CX386" s="119"/>
      <c r="DH386" s="119"/>
      <c r="DR386" s="119"/>
      <c r="EB386" s="119"/>
      <c r="EL386" s="119"/>
      <c r="EV386" s="119"/>
      <c r="FF386" s="119"/>
      <c r="FP386" s="119"/>
      <c r="FZ386" s="119"/>
      <c r="GJ386" s="119"/>
      <c r="GT386" s="119"/>
      <c r="HD386" s="119"/>
      <c r="HN386" s="119"/>
      <c r="HX386" s="119"/>
    </row>
    <row xmlns:x14ac="http://schemas.microsoft.com/office/spreadsheetml/2009/9/ac" r="387" s="3" customFormat="true" x14ac:dyDescent="0.25">
      <c r="A387" s="375"/>
      <c r="B387" s="119"/>
      <c r="L387" s="119"/>
      <c r="V387" s="119"/>
      <c r="AF387" s="119"/>
      <c r="AP387" s="119"/>
      <c r="AZ387" s="119"/>
      <c r="BA387" s="119"/>
      <c r="BJ387" s="119"/>
      <c r="BT387" s="119"/>
      <c r="CD387" s="119"/>
      <c r="CN387" s="119"/>
      <c r="CX387" s="119"/>
      <c r="DH387" s="119"/>
      <c r="DR387" s="119"/>
      <c r="EB387" s="119"/>
      <c r="EL387" s="119"/>
      <c r="EV387" s="119"/>
      <c r="FF387" s="119"/>
      <c r="FP387" s="119"/>
      <c r="FZ387" s="119"/>
      <c r="GJ387" s="119"/>
      <c r="GT387" s="119"/>
      <c r="HD387" s="119"/>
      <c r="HN387" s="119"/>
      <c r="HX387" s="119"/>
    </row>
    <row xmlns:x14ac="http://schemas.microsoft.com/office/spreadsheetml/2009/9/ac" r="388" s="3" customFormat="true" x14ac:dyDescent="0.25">
      <c r="A388" s="375"/>
      <c r="B388" s="119"/>
      <c r="L388" s="119"/>
      <c r="V388" s="119"/>
      <c r="AF388" s="119"/>
      <c r="AP388" s="119"/>
      <c r="AZ388" s="119"/>
      <c r="BA388" s="119"/>
      <c r="BJ388" s="119"/>
      <c r="BT388" s="119"/>
      <c r="CD388" s="119"/>
      <c r="CN388" s="119"/>
      <c r="CX388" s="119"/>
      <c r="DH388" s="119"/>
      <c r="DR388" s="119"/>
      <c r="EB388" s="119"/>
      <c r="EL388" s="119"/>
      <c r="EV388" s="119"/>
      <c r="FF388" s="119"/>
      <c r="FP388" s="119"/>
      <c r="FZ388" s="119"/>
      <c r="GJ388" s="119"/>
      <c r="GT388" s="119"/>
      <c r="HD388" s="119"/>
      <c r="HN388" s="119"/>
      <c r="HX388" s="119"/>
    </row>
    <row xmlns:x14ac="http://schemas.microsoft.com/office/spreadsheetml/2009/9/ac" r="389" s="3" customFormat="true" x14ac:dyDescent="0.25">
      <c r="A389" s="375"/>
      <c r="B389" s="119"/>
      <c r="L389" s="119"/>
      <c r="V389" s="119"/>
      <c r="AF389" s="119"/>
      <c r="AP389" s="119"/>
      <c r="AZ389" s="119"/>
      <c r="BA389" s="119"/>
      <c r="BJ389" s="119"/>
      <c r="BT389" s="119"/>
      <c r="CD389" s="119"/>
      <c r="CN389" s="119"/>
      <c r="CX389" s="119"/>
      <c r="DH389" s="119"/>
      <c r="DR389" s="119"/>
      <c r="EB389" s="119"/>
      <c r="EL389" s="119"/>
      <c r="EV389" s="119"/>
      <c r="FF389" s="119"/>
      <c r="FP389" s="119"/>
      <c r="FZ389" s="119"/>
      <c r="GJ389" s="119"/>
      <c r="GT389" s="119"/>
      <c r="HD389" s="119"/>
      <c r="HN389" s="119"/>
      <c r="HX389" s="119"/>
    </row>
    <row xmlns:x14ac="http://schemas.microsoft.com/office/spreadsheetml/2009/9/ac" r="390" s="3" customFormat="true" x14ac:dyDescent="0.25">
      <c r="A390" s="375"/>
      <c r="B390" s="119"/>
      <c r="L390" s="119"/>
      <c r="V390" s="119"/>
      <c r="AF390" s="119"/>
      <c r="AP390" s="119"/>
      <c r="AZ390" s="119"/>
      <c r="BA390" s="119"/>
      <c r="BJ390" s="119"/>
      <c r="BT390" s="119"/>
      <c r="CD390" s="119"/>
      <c r="CN390" s="119"/>
      <c r="CX390" s="119"/>
      <c r="DH390" s="119"/>
      <c r="DR390" s="119"/>
      <c r="EB390" s="119"/>
      <c r="EL390" s="119"/>
      <c r="EV390" s="119"/>
      <c r="FF390" s="119"/>
      <c r="FP390" s="119"/>
      <c r="FZ390" s="119"/>
      <c r="GJ390" s="119"/>
      <c r="GT390" s="119"/>
      <c r="HD390" s="119"/>
      <c r="HN390" s="119"/>
      <c r="HX390" s="119"/>
    </row>
    <row xmlns:x14ac="http://schemas.microsoft.com/office/spreadsheetml/2009/9/ac" r="391" s="3" customFormat="true" x14ac:dyDescent="0.25">
      <c r="A391" s="375"/>
      <c r="B391" s="119"/>
      <c r="L391" s="119"/>
      <c r="V391" s="119"/>
      <c r="AF391" s="119"/>
      <c r="AP391" s="119"/>
      <c r="AZ391" s="119"/>
      <c r="BA391" s="119"/>
      <c r="BJ391" s="119"/>
      <c r="BT391" s="119"/>
      <c r="CD391" s="119"/>
      <c r="CN391" s="119"/>
      <c r="CX391" s="119"/>
      <c r="DH391" s="119"/>
      <c r="DR391" s="119"/>
      <c r="EB391" s="119"/>
      <c r="EL391" s="119"/>
      <c r="EV391" s="119"/>
      <c r="FF391" s="119"/>
      <c r="FP391" s="119"/>
      <c r="FZ391" s="119"/>
      <c r="GJ391" s="119"/>
      <c r="GT391" s="119"/>
      <c r="HD391" s="119"/>
      <c r="HN391" s="119"/>
      <c r="HX391" s="119"/>
    </row>
    <row xmlns:x14ac="http://schemas.microsoft.com/office/spreadsheetml/2009/9/ac" r="392" s="3" customFormat="true" x14ac:dyDescent="0.25">
      <c r="A392" s="375"/>
      <c r="B392" s="119"/>
      <c r="L392" s="119"/>
      <c r="V392" s="119"/>
      <c r="AF392" s="119"/>
      <c r="AP392" s="119"/>
      <c r="AZ392" s="119"/>
      <c r="BA392" s="119"/>
      <c r="BJ392" s="119"/>
      <c r="BT392" s="119"/>
      <c r="CD392" s="119"/>
      <c r="CN392" s="119"/>
      <c r="CX392" s="119"/>
      <c r="DH392" s="119"/>
      <c r="DR392" s="119"/>
      <c r="EB392" s="119"/>
      <c r="EL392" s="119"/>
      <c r="EV392" s="119"/>
      <c r="FF392" s="119"/>
      <c r="FP392" s="119"/>
      <c r="FZ392" s="119"/>
      <c r="GJ392" s="119"/>
      <c r="GT392" s="119"/>
      <c r="HD392" s="119"/>
      <c r="HN392" s="119"/>
      <c r="HX392" s="119"/>
    </row>
    <row xmlns:x14ac="http://schemas.microsoft.com/office/spreadsheetml/2009/9/ac" r="393" s="3" customFormat="true" x14ac:dyDescent="0.25">
      <c r="A393" s="375"/>
      <c r="B393" s="119"/>
      <c r="L393" s="119"/>
      <c r="V393" s="119"/>
      <c r="AF393" s="119"/>
      <c r="AP393" s="119"/>
      <c r="AZ393" s="119"/>
      <c r="BA393" s="119"/>
      <c r="BJ393" s="119"/>
      <c r="BT393" s="119"/>
      <c r="CD393" s="119"/>
      <c r="CN393" s="119"/>
      <c r="CX393" s="119"/>
      <c r="DH393" s="119"/>
      <c r="DR393" s="119"/>
      <c r="EB393" s="119"/>
      <c r="EL393" s="119"/>
      <c r="EV393" s="119"/>
      <c r="FF393" s="119"/>
      <c r="FP393" s="119"/>
      <c r="FZ393" s="119"/>
      <c r="GJ393" s="119"/>
      <c r="GT393" s="119"/>
      <c r="HD393" s="119"/>
      <c r="HN393" s="119"/>
      <c r="HX393" s="119"/>
    </row>
    <row xmlns:x14ac="http://schemas.microsoft.com/office/spreadsheetml/2009/9/ac" r="394" s="3" customFormat="true" x14ac:dyDescent="0.25">
      <c r="A394" s="375"/>
      <c r="B394" s="119"/>
      <c r="L394" s="119"/>
      <c r="V394" s="119"/>
      <c r="AF394" s="119"/>
      <c r="AP394" s="119"/>
      <c r="AZ394" s="119"/>
      <c r="BA394" s="119"/>
      <c r="BJ394" s="119"/>
      <c r="BT394" s="119"/>
      <c r="CD394" s="119"/>
      <c r="CN394" s="119"/>
      <c r="CX394" s="119"/>
      <c r="DH394" s="119"/>
      <c r="DR394" s="119"/>
      <c r="EB394" s="119"/>
      <c r="EL394" s="119"/>
      <c r="EV394" s="119"/>
      <c r="FF394" s="119"/>
      <c r="FP394" s="119"/>
      <c r="FZ394" s="119"/>
      <c r="GJ394" s="119"/>
      <c r="GT394" s="119"/>
      <c r="HD394" s="119"/>
      <c r="HN394" s="119"/>
      <c r="HX394" s="119"/>
    </row>
    <row xmlns:x14ac="http://schemas.microsoft.com/office/spreadsheetml/2009/9/ac" r="395" s="3" customFormat="true" x14ac:dyDescent="0.25">
      <c r="A395" s="375"/>
      <c r="B395" s="119"/>
      <c r="L395" s="119"/>
      <c r="V395" s="119"/>
      <c r="AF395" s="119"/>
      <c r="AP395" s="119"/>
      <c r="AZ395" s="119"/>
      <c r="BA395" s="119"/>
      <c r="BJ395" s="119"/>
      <c r="BT395" s="119"/>
      <c r="CD395" s="119"/>
      <c r="CN395" s="119"/>
      <c r="CX395" s="119"/>
      <c r="DH395" s="119"/>
      <c r="DR395" s="119"/>
      <c r="EB395" s="119"/>
      <c r="EL395" s="119"/>
      <c r="EV395" s="119"/>
      <c r="FF395" s="119"/>
      <c r="FP395" s="119"/>
      <c r="FZ395" s="119"/>
      <c r="GJ395" s="119"/>
      <c r="GT395" s="119"/>
      <c r="HD395" s="119"/>
      <c r="HN395" s="119"/>
      <c r="HX395" s="119"/>
    </row>
    <row xmlns:x14ac="http://schemas.microsoft.com/office/spreadsheetml/2009/9/ac" r="396" s="3" customFormat="true" x14ac:dyDescent="0.25">
      <c r="A396" s="375"/>
      <c r="B396" s="119"/>
      <c r="L396" s="119"/>
      <c r="V396" s="119"/>
      <c r="AF396" s="119"/>
      <c r="AP396" s="119"/>
      <c r="AZ396" s="119"/>
      <c r="BA396" s="119"/>
      <c r="BJ396" s="119"/>
      <c r="BT396" s="119"/>
      <c r="CD396" s="119"/>
      <c r="CN396" s="119"/>
      <c r="CX396" s="119"/>
      <c r="DH396" s="119"/>
      <c r="DR396" s="119"/>
      <c r="EB396" s="119"/>
      <c r="EL396" s="119"/>
      <c r="EV396" s="119"/>
      <c r="FF396" s="119"/>
      <c r="FP396" s="119"/>
      <c r="FZ396" s="119"/>
      <c r="GJ396" s="119"/>
      <c r="GT396" s="119"/>
      <c r="HD396" s="119"/>
      <c r="HN396" s="119"/>
      <c r="HX396" s="119"/>
    </row>
    <row xmlns:x14ac="http://schemas.microsoft.com/office/spreadsheetml/2009/9/ac" r="397" s="3" customFormat="true" x14ac:dyDescent="0.25">
      <c r="A397" s="375"/>
      <c r="B397" s="119"/>
      <c r="L397" s="119"/>
      <c r="V397" s="119"/>
      <c r="AF397" s="119"/>
      <c r="AP397" s="119"/>
      <c r="AZ397" s="119"/>
      <c r="BA397" s="119"/>
      <c r="BJ397" s="119"/>
      <c r="BT397" s="119"/>
      <c r="CD397" s="119"/>
      <c r="CN397" s="119"/>
      <c r="CX397" s="119"/>
      <c r="DH397" s="119"/>
      <c r="DR397" s="119"/>
      <c r="EB397" s="119"/>
      <c r="EL397" s="119"/>
      <c r="EV397" s="119"/>
      <c r="FF397" s="119"/>
      <c r="FP397" s="119"/>
      <c r="FZ397" s="119"/>
      <c r="GJ397" s="119"/>
      <c r="GT397" s="119"/>
      <c r="HD397" s="119"/>
      <c r="HN397" s="119"/>
      <c r="HX397" s="119"/>
    </row>
    <row xmlns:x14ac="http://schemas.microsoft.com/office/spreadsheetml/2009/9/ac" r="398" s="3" customFormat="true" x14ac:dyDescent="0.25">
      <c r="A398" s="375"/>
      <c r="B398" s="119"/>
      <c r="L398" s="119"/>
      <c r="V398" s="119"/>
      <c r="AF398" s="119"/>
      <c r="AP398" s="119"/>
      <c r="AZ398" s="119"/>
      <c r="BA398" s="119"/>
      <c r="BJ398" s="119"/>
      <c r="BT398" s="119"/>
      <c r="CD398" s="119"/>
      <c r="CN398" s="119"/>
      <c r="CX398" s="119"/>
      <c r="DH398" s="119"/>
      <c r="DR398" s="119"/>
      <c r="EB398" s="119"/>
      <c r="EL398" s="119"/>
      <c r="EV398" s="119"/>
      <c r="FF398" s="119"/>
      <c r="FP398" s="119"/>
      <c r="FZ398" s="119"/>
      <c r="GJ398" s="119"/>
      <c r="GT398" s="119"/>
      <c r="HD398" s="119"/>
      <c r="HN398" s="119"/>
      <c r="HX398" s="119"/>
    </row>
    <row xmlns:x14ac="http://schemas.microsoft.com/office/spreadsheetml/2009/9/ac" r="399" s="3" customFormat="true" x14ac:dyDescent="0.25">
      <c r="A399" s="375"/>
      <c r="B399" s="119"/>
      <c r="L399" s="119"/>
      <c r="V399" s="119"/>
      <c r="AF399" s="119"/>
      <c r="AP399" s="119"/>
      <c r="AZ399" s="119"/>
      <c r="BA399" s="119"/>
      <c r="BJ399" s="119"/>
      <c r="BT399" s="119"/>
      <c r="CD399" s="119"/>
      <c r="CN399" s="119"/>
      <c r="CX399" s="119"/>
      <c r="DH399" s="119"/>
      <c r="DR399" s="119"/>
      <c r="EB399" s="119"/>
      <c r="EL399" s="119"/>
      <c r="EV399" s="119"/>
      <c r="FF399" s="119"/>
      <c r="FP399" s="119"/>
      <c r="FZ399" s="119"/>
      <c r="GJ399" s="119"/>
      <c r="GT399" s="119"/>
      <c r="HD399" s="119"/>
      <c r="HN399" s="119"/>
      <c r="HX399" s="119"/>
    </row>
    <row xmlns:x14ac="http://schemas.microsoft.com/office/spreadsheetml/2009/9/ac" r="400" s="3" customFormat="true" x14ac:dyDescent="0.25">
      <c r="A400" s="375"/>
      <c r="B400" s="119"/>
      <c r="L400" s="119"/>
      <c r="V400" s="119"/>
      <c r="AF400" s="119"/>
      <c r="AP400" s="119"/>
      <c r="AZ400" s="119"/>
      <c r="BA400" s="119"/>
      <c r="BJ400" s="119"/>
      <c r="BT400" s="119"/>
      <c r="CD400" s="119"/>
      <c r="CN400" s="119"/>
      <c r="CX400" s="119"/>
      <c r="DH400" s="119"/>
      <c r="DR400" s="119"/>
      <c r="EB400" s="119"/>
      <c r="EL400" s="119"/>
      <c r="EV400" s="119"/>
      <c r="FF400" s="119"/>
      <c r="FP400" s="119"/>
      <c r="FZ400" s="119"/>
      <c r="GJ400" s="119"/>
      <c r="GT400" s="119"/>
      <c r="HD400" s="119"/>
      <c r="HN400" s="119"/>
      <c r="HX400" s="119"/>
    </row>
    <row xmlns:x14ac="http://schemas.microsoft.com/office/spreadsheetml/2009/9/ac" r="401" s="3" customFormat="true" x14ac:dyDescent="0.25">
      <c r="A401" s="375"/>
      <c r="B401" s="119"/>
      <c r="L401" s="119"/>
      <c r="V401" s="119"/>
      <c r="AF401" s="119"/>
      <c r="AP401" s="119"/>
      <c r="AZ401" s="119"/>
      <c r="BA401" s="119"/>
      <c r="BJ401" s="119"/>
      <c r="BT401" s="119"/>
      <c r="CD401" s="119"/>
      <c r="CN401" s="119"/>
      <c r="CX401" s="119"/>
      <c r="DH401" s="119"/>
      <c r="DR401" s="119"/>
      <c r="EB401" s="119"/>
      <c r="EL401" s="119"/>
      <c r="EV401" s="119"/>
      <c r="FF401" s="119"/>
      <c r="FP401" s="119"/>
      <c r="FZ401" s="119"/>
      <c r="GJ401" s="119"/>
      <c r="GT401" s="119"/>
      <c r="HD401" s="119"/>
      <c r="HN401" s="119"/>
      <c r="HX401" s="119"/>
    </row>
    <row xmlns:x14ac="http://schemas.microsoft.com/office/spreadsheetml/2009/9/ac" r="402" s="3" customFormat="true" x14ac:dyDescent="0.25">
      <c r="A402" s="375"/>
      <c r="B402" s="119"/>
      <c r="L402" s="119"/>
      <c r="V402" s="119"/>
      <c r="AF402" s="119"/>
      <c r="AP402" s="119"/>
      <c r="AZ402" s="119"/>
      <c r="BA402" s="119"/>
      <c r="BJ402" s="119"/>
      <c r="BT402" s="119"/>
      <c r="CD402" s="119"/>
      <c r="CN402" s="119"/>
      <c r="CX402" s="119"/>
      <c r="DH402" s="119"/>
      <c r="DR402" s="119"/>
      <c r="EB402" s="119"/>
      <c r="EL402" s="119"/>
      <c r="EV402" s="119"/>
      <c r="FF402" s="119"/>
      <c r="FP402" s="119"/>
      <c r="FZ402" s="119"/>
      <c r="GJ402" s="119"/>
      <c r="GT402" s="119"/>
      <c r="HD402" s="119"/>
      <c r="HN402" s="119"/>
      <c r="HX402" s="119"/>
    </row>
    <row xmlns:x14ac="http://schemas.microsoft.com/office/spreadsheetml/2009/9/ac" r="403" s="3" customFormat="true" x14ac:dyDescent="0.25">
      <c r="A403" s="375"/>
      <c r="B403" s="119"/>
      <c r="L403" s="119"/>
      <c r="V403" s="119"/>
      <c r="AF403" s="119"/>
      <c r="AP403" s="119"/>
      <c r="AZ403" s="119"/>
      <c r="BA403" s="119"/>
      <c r="BJ403" s="119"/>
      <c r="BT403" s="119"/>
      <c r="CD403" s="119"/>
      <c r="CN403" s="119"/>
      <c r="CX403" s="119"/>
      <c r="DH403" s="119"/>
      <c r="DR403" s="119"/>
      <c r="EB403" s="119"/>
      <c r="EL403" s="119"/>
      <c r="EV403" s="119"/>
      <c r="FF403" s="119"/>
      <c r="FP403" s="119"/>
      <c r="FZ403" s="119"/>
      <c r="GJ403" s="119"/>
      <c r="GT403" s="119"/>
      <c r="HD403" s="119"/>
      <c r="HN403" s="119"/>
      <c r="HX403" s="119"/>
    </row>
    <row xmlns:x14ac="http://schemas.microsoft.com/office/spreadsheetml/2009/9/ac" r="404" s="3" customFormat="true" x14ac:dyDescent="0.25">
      <c r="A404" s="375"/>
      <c r="B404" s="119"/>
      <c r="L404" s="119"/>
      <c r="V404" s="119"/>
      <c r="AF404" s="119"/>
      <c r="AP404" s="119"/>
      <c r="AZ404" s="119"/>
      <c r="BA404" s="119"/>
      <c r="BJ404" s="119"/>
      <c r="BT404" s="119"/>
      <c r="CD404" s="119"/>
      <c r="CN404" s="119"/>
      <c r="CX404" s="119"/>
      <c r="DH404" s="119"/>
      <c r="DR404" s="119"/>
      <c r="EB404" s="119"/>
      <c r="EL404" s="119"/>
      <c r="EV404" s="119"/>
      <c r="FF404" s="119"/>
      <c r="FP404" s="119"/>
      <c r="FZ404" s="119"/>
      <c r="GJ404" s="119"/>
      <c r="GT404" s="119"/>
      <c r="HD404" s="119"/>
      <c r="HN404" s="119"/>
      <c r="HX404" s="119"/>
    </row>
    <row xmlns:x14ac="http://schemas.microsoft.com/office/spreadsheetml/2009/9/ac" r="405" s="3" customFormat="true" x14ac:dyDescent="0.25">
      <c r="A405" s="375"/>
      <c r="B405" s="119"/>
      <c r="L405" s="119"/>
      <c r="V405" s="119"/>
      <c r="AF405" s="119"/>
      <c r="AP405" s="119"/>
      <c r="AZ405" s="119"/>
      <c r="BA405" s="119"/>
      <c r="BJ405" s="119"/>
      <c r="BT405" s="119"/>
      <c r="CD405" s="119"/>
      <c r="CN405" s="119"/>
      <c r="CX405" s="119"/>
      <c r="DH405" s="119"/>
      <c r="DR405" s="119"/>
      <c r="EB405" s="119"/>
      <c r="EL405" s="119"/>
      <c r="EV405" s="119"/>
      <c r="FF405" s="119"/>
      <c r="FP405" s="119"/>
      <c r="FZ405" s="119"/>
      <c r="GJ405" s="119"/>
      <c r="GT405" s="119"/>
      <c r="HD405" s="119"/>
      <c r="HN405" s="119"/>
      <c r="HX405" s="119"/>
    </row>
    <row xmlns:x14ac="http://schemas.microsoft.com/office/spreadsheetml/2009/9/ac" r="406" s="3" customFormat="true" x14ac:dyDescent="0.25">
      <c r="A406" s="375"/>
      <c r="B406" s="119"/>
      <c r="L406" s="119"/>
      <c r="V406" s="119"/>
      <c r="AF406" s="119"/>
      <c r="AP406" s="119"/>
      <c r="AZ406" s="119"/>
      <c r="BA406" s="119"/>
      <c r="BJ406" s="119"/>
      <c r="BT406" s="119"/>
      <c r="CD406" s="119"/>
      <c r="CN406" s="119"/>
      <c r="CX406" s="119"/>
      <c r="DH406" s="119"/>
      <c r="DR406" s="119"/>
      <c r="EB406" s="119"/>
      <c r="EL406" s="119"/>
      <c r="EV406" s="119"/>
      <c r="FF406" s="119"/>
      <c r="FP406" s="119"/>
      <c r="FZ406" s="119"/>
      <c r="GJ406" s="119"/>
      <c r="GT406" s="119"/>
      <c r="HD406" s="119"/>
      <c r="HN406" s="119"/>
      <c r="HX406" s="119"/>
    </row>
    <row xmlns:x14ac="http://schemas.microsoft.com/office/spreadsheetml/2009/9/ac" r="407" s="3" customFormat="true" x14ac:dyDescent="0.25">
      <c r="A407" s="375"/>
      <c r="B407" s="119"/>
      <c r="L407" s="119"/>
      <c r="V407" s="119"/>
      <c r="AF407" s="119"/>
      <c r="AP407" s="119"/>
      <c r="AZ407" s="119"/>
      <c r="BA407" s="119"/>
      <c r="BJ407" s="119"/>
      <c r="BT407" s="119"/>
      <c r="CD407" s="119"/>
      <c r="CN407" s="119"/>
      <c r="CX407" s="119"/>
      <c r="DH407" s="119"/>
      <c r="DR407" s="119"/>
      <c r="EB407" s="119"/>
      <c r="EL407" s="119"/>
      <c r="EV407" s="119"/>
      <c r="FF407" s="119"/>
      <c r="FP407" s="119"/>
      <c r="FZ407" s="119"/>
      <c r="GJ407" s="119"/>
      <c r="GT407" s="119"/>
      <c r="HD407" s="119"/>
      <c r="HN407" s="119"/>
      <c r="HX407" s="119"/>
    </row>
    <row xmlns:x14ac="http://schemas.microsoft.com/office/spreadsheetml/2009/9/ac" r="408" s="3" customFormat="true" x14ac:dyDescent="0.25">
      <c r="A408" s="375"/>
      <c r="B408" s="119"/>
      <c r="L408" s="119"/>
      <c r="V408" s="119"/>
      <c r="AF408" s="119"/>
      <c r="AP408" s="119"/>
      <c r="AZ408" s="119"/>
      <c r="BA408" s="119"/>
      <c r="BJ408" s="119"/>
      <c r="BT408" s="119"/>
      <c r="CD408" s="119"/>
      <c r="CN408" s="119"/>
      <c r="CX408" s="119"/>
      <c r="DH408" s="119"/>
      <c r="DR408" s="119"/>
      <c r="EB408" s="119"/>
      <c r="EL408" s="119"/>
      <c r="EV408" s="119"/>
      <c r="FF408" s="119"/>
      <c r="FP408" s="119"/>
      <c r="FZ408" s="119"/>
      <c r="GJ408" s="119"/>
      <c r="GT408" s="119"/>
      <c r="HD408" s="119"/>
      <c r="HN408" s="119"/>
      <c r="HX408" s="119"/>
    </row>
    <row xmlns:x14ac="http://schemas.microsoft.com/office/spreadsheetml/2009/9/ac" r="409" s="3" customFormat="true" x14ac:dyDescent="0.25">
      <c r="A409" s="375"/>
      <c r="B409" s="119"/>
      <c r="L409" s="119"/>
      <c r="V409" s="119"/>
      <c r="AF409" s="119"/>
      <c r="AP409" s="119"/>
      <c r="AZ409" s="119"/>
      <c r="BA409" s="119"/>
      <c r="BJ409" s="119"/>
      <c r="BT409" s="119"/>
      <c r="CD409" s="119"/>
      <c r="CN409" s="119"/>
      <c r="CX409" s="119"/>
      <c r="DH409" s="119"/>
      <c r="DR409" s="119"/>
      <c r="EB409" s="119"/>
      <c r="EL409" s="119"/>
      <c r="EV409" s="119"/>
      <c r="FF409" s="119"/>
      <c r="FP409" s="119"/>
      <c r="FZ409" s="119"/>
      <c r="GJ409" s="119"/>
      <c r="GT409" s="119"/>
      <c r="HD409" s="119"/>
      <c r="HN409" s="119"/>
      <c r="HX409" s="119"/>
    </row>
    <row xmlns:x14ac="http://schemas.microsoft.com/office/spreadsheetml/2009/9/ac" r="410" s="3" customFormat="true" x14ac:dyDescent="0.25">
      <c r="A410" s="375"/>
      <c r="B410" s="119"/>
      <c r="L410" s="119"/>
      <c r="V410" s="119"/>
      <c r="AF410" s="119"/>
      <c r="AP410" s="119"/>
      <c r="AZ410" s="119"/>
      <c r="BA410" s="119"/>
      <c r="BJ410" s="119"/>
      <c r="BT410" s="119"/>
      <c r="CD410" s="119"/>
      <c r="CN410" s="119"/>
      <c r="CX410" s="119"/>
      <c r="DH410" s="119"/>
      <c r="DR410" s="119"/>
      <c r="EB410" s="119"/>
      <c r="EL410" s="119"/>
      <c r="EV410" s="119"/>
      <c r="FF410" s="119"/>
      <c r="FP410" s="119"/>
      <c r="FZ410" s="119"/>
      <c r="GJ410" s="119"/>
      <c r="GT410" s="119"/>
      <c r="HD410" s="119"/>
      <c r="HN410" s="119"/>
      <c r="HX410" s="119"/>
    </row>
    <row xmlns:x14ac="http://schemas.microsoft.com/office/spreadsheetml/2009/9/ac" r="411" s="3" customFormat="true" x14ac:dyDescent="0.25">
      <c r="A411" s="375"/>
      <c r="B411" s="119"/>
      <c r="L411" s="119"/>
      <c r="V411" s="119"/>
      <c r="AF411" s="119"/>
      <c r="AP411" s="119"/>
      <c r="AZ411" s="119"/>
      <c r="BA411" s="119"/>
      <c r="BJ411" s="119"/>
      <c r="BT411" s="119"/>
      <c r="CD411" s="119"/>
      <c r="CN411" s="119"/>
      <c r="CX411" s="119"/>
      <c r="DH411" s="119"/>
      <c r="DR411" s="119"/>
      <c r="EB411" s="119"/>
      <c r="EL411" s="119"/>
      <c r="EV411" s="119"/>
      <c r="FF411" s="119"/>
      <c r="FP411" s="119"/>
      <c r="FZ411" s="119"/>
      <c r="GJ411" s="119"/>
      <c r="GT411" s="119"/>
      <c r="HD411" s="119"/>
      <c r="HN411" s="119"/>
      <c r="HX411" s="119"/>
    </row>
    <row xmlns:x14ac="http://schemas.microsoft.com/office/spreadsheetml/2009/9/ac" r="412" s="3" customFormat="true" x14ac:dyDescent="0.25">
      <c r="A412" s="375"/>
      <c r="B412" s="119"/>
      <c r="L412" s="119"/>
      <c r="V412" s="119"/>
      <c r="AF412" s="119"/>
      <c r="AP412" s="119"/>
      <c r="AZ412" s="119"/>
      <c r="BA412" s="119"/>
      <c r="BJ412" s="119"/>
      <c r="BT412" s="119"/>
      <c r="CD412" s="119"/>
      <c r="CN412" s="119"/>
      <c r="CX412" s="119"/>
      <c r="DH412" s="119"/>
      <c r="DR412" s="119"/>
      <c r="EB412" s="119"/>
      <c r="EL412" s="119"/>
      <c r="EV412" s="119"/>
      <c r="FF412" s="119"/>
      <c r="FP412" s="119"/>
      <c r="FZ412" s="119"/>
      <c r="GJ412" s="119"/>
      <c r="GT412" s="119"/>
      <c r="HD412" s="119"/>
      <c r="HN412" s="119"/>
      <c r="HX412" s="119"/>
    </row>
    <row xmlns:x14ac="http://schemas.microsoft.com/office/spreadsheetml/2009/9/ac" r="413" s="3" customFormat="true" x14ac:dyDescent="0.25">
      <c r="A413" s="375"/>
      <c r="B413" s="119"/>
      <c r="L413" s="119"/>
      <c r="V413" s="119"/>
      <c r="AF413" s="119"/>
      <c r="AP413" s="119"/>
      <c r="AZ413" s="119"/>
      <c r="BA413" s="119"/>
      <c r="BJ413" s="119"/>
      <c r="BT413" s="119"/>
      <c r="CD413" s="119"/>
      <c r="CN413" s="119"/>
      <c r="CX413" s="119"/>
      <c r="DH413" s="119"/>
      <c r="DR413" s="119"/>
      <c r="EB413" s="119"/>
      <c r="EL413" s="119"/>
      <c r="EV413" s="119"/>
      <c r="FF413" s="119"/>
      <c r="FP413" s="119"/>
      <c r="FZ413" s="119"/>
      <c r="GJ413" s="119"/>
      <c r="GT413" s="119"/>
      <c r="HD413" s="119"/>
      <c r="HN413" s="119"/>
      <c r="HX413" s="119"/>
    </row>
    <row xmlns:x14ac="http://schemas.microsoft.com/office/spreadsheetml/2009/9/ac" r="414" s="3" customFormat="true" x14ac:dyDescent="0.25">
      <c r="A414" s="375"/>
      <c r="B414" s="119"/>
      <c r="L414" s="119"/>
      <c r="V414" s="119"/>
      <c r="AF414" s="119"/>
      <c r="AP414" s="119"/>
      <c r="AZ414" s="119"/>
      <c r="BA414" s="119"/>
      <c r="BJ414" s="119"/>
      <c r="BT414" s="119"/>
      <c r="CD414" s="119"/>
      <c r="CN414" s="119"/>
      <c r="CX414" s="119"/>
      <c r="DH414" s="119"/>
      <c r="DR414" s="119"/>
      <c r="EB414" s="119"/>
      <c r="EL414" s="119"/>
      <c r="EV414" s="119"/>
      <c r="FF414" s="119"/>
      <c r="FP414" s="119"/>
      <c r="FZ414" s="119"/>
      <c r="GJ414" s="119"/>
      <c r="GT414" s="119"/>
      <c r="HD414" s="119"/>
      <c r="HN414" s="119"/>
      <c r="HX414" s="119"/>
    </row>
    <row xmlns:x14ac="http://schemas.microsoft.com/office/spreadsheetml/2009/9/ac" r="415" s="3" customFormat="true" x14ac:dyDescent="0.25">
      <c r="A415" s="375"/>
      <c r="B415" s="119"/>
      <c r="L415" s="119"/>
      <c r="V415" s="119"/>
      <c r="AF415" s="119"/>
      <c r="AP415" s="119"/>
      <c r="AZ415" s="119"/>
      <c r="BA415" s="119"/>
      <c r="BJ415" s="119"/>
      <c r="BT415" s="119"/>
      <c r="CD415" s="119"/>
      <c r="CN415" s="119"/>
      <c r="CX415" s="119"/>
      <c r="DH415" s="119"/>
      <c r="DR415" s="119"/>
      <c r="EB415" s="119"/>
      <c r="EL415" s="119"/>
      <c r="EV415" s="119"/>
      <c r="FF415" s="119"/>
      <c r="FP415" s="119"/>
      <c r="FZ415" s="119"/>
      <c r="GJ415" s="119"/>
      <c r="GT415" s="119"/>
      <c r="HD415" s="119"/>
      <c r="HN415" s="119"/>
      <c r="HX415" s="119"/>
    </row>
    <row xmlns:x14ac="http://schemas.microsoft.com/office/spreadsheetml/2009/9/ac" r="416" s="3" customFormat="true" x14ac:dyDescent="0.25">
      <c r="A416" s="375"/>
      <c r="B416" s="119"/>
      <c r="L416" s="119"/>
      <c r="V416" s="119"/>
      <c r="AF416" s="119"/>
      <c r="AP416" s="119"/>
      <c r="AZ416" s="119"/>
      <c r="BA416" s="119"/>
      <c r="BJ416" s="119"/>
      <c r="BT416" s="119"/>
      <c r="CD416" s="119"/>
      <c r="CN416" s="119"/>
      <c r="CX416" s="119"/>
      <c r="DH416" s="119"/>
      <c r="DR416" s="119"/>
      <c r="EB416" s="119"/>
      <c r="EL416" s="119"/>
      <c r="EV416" s="119"/>
      <c r="FF416" s="119"/>
      <c r="FP416" s="119"/>
      <c r="FZ416" s="119"/>
      <c r="GJ416" s="119"/>
      <c r="GT416" s="119"/>
      <c r="HD416" s="119"/>
      <c r="HN416" s="119"/>
      <c r="HX416" s="119"/>
    </row>
    <row xmlns:x14ac="http://schemas.microsoft.com/office/spreadsheetml/2009/9/ac" r="417" s="3" customFormat="true" x14ac:dyDescent="0.25">
      <c r="A417" s="375"/>
      <c r="B417" s="119"/>
      <c r="L417" s="119"/>
      <c r="V417" s="119"/>
      <c r="AF417" s="119"/>
      <c r="AP417" s="119"/>
      <c r="AZ417" s="119"/>
      <c r="BA417" s="119"/>
      <c r="BJ417" s="119"/>
      <c r="BT417" s="119"/>
      <c r="CD417" s="119"/>
      <c r="CN417" s="119"/>
      <c r="CX417" s="119"/>
      <c r="DH417" s="119"/>
      <c r="DR417" s="119"/>
      <c r="EB417" s="119"/>
      <c r="EL417" s="119"/>
      <c r="EV417" s="119"/>
      <c r="FF417" s="119"/>
      <c r="FP417" s="119"/>
      <c r="FZ417" s="119"/>
      <c r="GJ417" s="119"/>
      <c r="GT417" s="119"/>
      <c r="HD417" s="119"/>
      <c r="HN417" s="119"/>
      <c r="HX417" s="119"/>
    </row>
    <row xmlns:x14ac="http://schemas.microsoft.com/office/spreadsheetml/2009/9/ac" r="418" s="3" customFormat="true" x14ac:dyDescent="0.25">
      <c r="A418" s="375"/>
      <c r="B418" s="119"/>
      <c r="L418" s="119"/>
      <c r="V418" s="119"/>
      <c r="AF418" s="119"/>
      <c r="AP418" s="119"/>
      <c r="AZ418" s="119"/>
      <c r="BA418" s="119"/>
      <c r="BJ418" s="119"/>
      <c r="BT418" s="119"/>
      <c r="CD418" s="119"/>
      <c r="CN418" s="119"/>
      <c r="CX418" s="119"/>
      <c r="DH418" s="119"/>
      <c r="DR418" s="119"/>
      <c r="EB418" s="119"/>
      <c r="EL418" s="119"/>
      <c r="EV418" s="119"/>
      <c r="FF418" s="119"/>
      <c r="FP418" s="119"/>
      <c r="FZ418" s="119"/>
      <c r="GJ418" s="119"/>
      <c r="GT418" s="119"/>
      <c r="HD418" s="119"/>
      <c r="HN418" s="119"/>
      <c r="HX418" s="119"/>
    </row>
    <row xmlns:x14ac="http://schemas.microsoft.com/office/spreadsheetml/2009/9/ac" r="419" s="3" customFormat="true" x14ac:dyDescent="0.25">
      <c r="A419" s="375"/>
      <c r="B419" s="119"/>
      <c r="L419" s="119"/>
      <c r="V419" s="119"/>
      <c r="AF419" s="119"/>
      <c r="AP419" s="119"/>
      <c r="AZ419" s="119"/>
      <c r="BA419" s="119"/>
      <c r="BJ419" s="119"/>
      <c r="BT419" s="119"/>
      <c r="CD419" s="119"/>
      <c r="CN419" s="119"/>
      <c r="CX419" s="119"/>
      <c r="DH419" s="119"/>
      <c r="DR419" s="119"/>
      <c r="EB419" s="119"/>
      <c r="EL419" s="119"/>
      <c r="EV419" s="119"/>
      <c r="FF419" s="119"/>
      <c r="FP419" s="119"/>
      <c r="FZ419" s="119"/>
      <c r="GJ419" s="119"/>
      <c r="GT419" s="119"/>
      <c r="HD419" s="119"/>
      <c r="HN419" s="119"/>
      <c r="HX419" s="119"/>
    </row>
    <row xmlns:x14ac="http://schemas.microsoft.com/office/spreadsheetml/2009/9/ac" r="420" s="3" customFormat="true" x14ac:dyDescent="0.25">
      <c r="A420" s="375"/>
      <c r="B420" s="119"/>
      <c r="L420" s="119"/>
      <c r="V420" s="119"/>
      <c r="AF420" s="119"/>
      <c r="AP420" s="119"/>
      <c r="AZ420" s="119"/>
      <c r="BA420" s="119"/>
      <c r="BJ420" s="119"/>
      <c r="BT420" s="119"/>
      <c r="CD420" s="119"/>
      <c r="CN420" s="119"/>
      <c r="CX420" s="119"/>
      <c r="DH420" s="119"/>
      <c r="DR420" s="119"/>
      <c r="EB420" s="119"/>
      <c r="EL420" s="119"/>
      <c r="EV420" s="119"/>
      <c r="FF420" s="119"/>
      <c r="FP420" s="119"/>
      <c r="FZ420" s="119"/>
      <c r="GJ420" s="119"/>
      <c r="GT420" s="119"/>
      <c r="HD420" s="119"/>
      <c r="HN420" s="119"/>
      <c r="HX420" s="119"/>
    </row>
    <row xmlns:x14ac="http://schemas.microsoft.com/office/spreadsheetml/2009/9/ac" r="421" s="3" customFormat="true" x14ac:dyDescent="0.25">
      <c r="A421" s="375"/>
      <c r="B421" s="119"/>
      <c r="L421" s="119"/>
      <c r="V421" s="119"/>
      <c r="AF421" s="119"/>
      <c r="AP421" s="119"/>
      <c r="AZ421" s="119"/>
      <c r="BA421" s="119"/>
      <c r="BJ421" s="119"/>
      <c r="BT421" s="119"/>
      <c r="CD421" s="119"/>
      <c r="CN421" s="119"/>
      <c r="CX421" s="119"/>
      <c r="DH421" s="119"/>
      <c r="DR421" s="119"/>
      <c r="EB421" s="119"/>
      <c r="EL421" s="119"/>
      <c r="EV421" s="119"/>
      <c r="FF421" s="119"/>
      <c r="FP421" s="119"/>
      <c r="FZ421" s="119"/>
      <c r="GJ421" s="119"/>
      <c r="GT421" s="119"/>
      <c r="HD421" s="119"/>
      <c r="HN421" s="119"/>
      <c r="HX421" s="119"/>
    </row>
    <row xmlns:x14ac="http://schemas.microsoft.com/office/spreadsheetml/2009/9/ac" r="422" s="3" customFormat="true" x14ac:dyDescent="0.25">
      <c r="A422" s="375"/>
      <c r="B422" s="119"/>
      <c r="L422" s="119"/>
      <c r="V422" s="119"/>
      <c r="AF422" s="119"/>
      <c r="AP422" s="119"/>
      <c r="AZ422" s="119"/>
      <c r="BA422" s="119"/>
      <c r="BJ422" s="119"/>
      <c r="BT422" s="119"/>
      <c r="CD422" s="119"/>
      <c r="CN422" s="119"/>
      <c r="CX422" s="119"/>
      <c r="DH422" s="119"/>
      <c r="DR422" s="119"/>
      <c r="EB422" s="119"/>
      <c r="EL422" s="119"/>
      <c r="EV422" s="119"/>
      <c r="FF422" s="119"/>
      <c r="FP422" s="119"/>
      <c r="FZ422" s="119"/>
      <c r="GJ422" s="119"/>
      <c r="GT422" s="119"/>
      <c r="HD422" s="119"/>
      <c r="HN422" s="119"/>
      <c r="HX422" s="119"/>
    </row>
    <row xmlns:x14ac="http://schemas.microsoft.com/office/spreadsheetml/2009/9/ac" r="423" s="3" customFormat="true" x14ac:dyDescent="0.25">
      <c r="A423" s="375"/>
      <c r="B423" s="119"/>
      <c r="L423" s="119"/>
      <c r="V423" s="119"/>
      <c r="AF423" s="119"/>
      <c r="AP423" s="119"/>
      <c r="AZ423" s="119"/>
      <c r="BA423" s="119"/>
      <c r="BJ423" s="119"/>
      <c r="BT423" s="119"/>
      <c r="CD423" s="119"/>
      <c r="CN423" s="119"/>
      <c r="CX423" s="119"/>
      <c r="DH423" s="119"/>
      <c r="DR423" s="119"/>
      <c r="EB423" s="119"/>
      <c r="EL423" s="119"/>
      <c r="EV423" s="119"/>
      <c r="FF423" s="119"/>
      <c r="FP423" s="119"/>
      <c r="FZ423" s="119"/>
      <c r="GJ423" s="119"/>
      <c r="GT423" s="119"/>
      <c r="HD423" s="119"/>
      <c r="HN423" s="119"/>
      <c r="HX423" s="119"/>
    </row>
    <row xmlns:x14ac="http://schemas.microsoft.com/office/spreadsheetml/2009/9/ac" r="424" s="3" customFormat="true" x14ac:dyDescent="0.25">
      <c r="A424" s="375"/>
      <c r="B424" s="119"/>
      <c r="L424" s="119"/>
      <c r="V424" s="119"/>
      <c r="AF424" s="119"/>
      <c r="AP424" s="119"/>
      <c r="AZ424" s="119"/>
      <c r="BA424" s="119"/>
      <c r="BJ424" s="119"/>
      <c r="BT424" s="119"/>
      <c r="CD424" s="119"/>
      <c r="CN424" s="119"/>
      <c r="CX424" s="119"/>
      <c r="DH424" s="119"/>
      <c r="DR424" s="119"/>
      <c r="EB424" s="119"/>
      <c r="EL424" s="119"/>
      <c r="EV424" s="119"/>
      <c r="FF424" s="119"/>
      <c r="FP424" s="119"/>
      <c r="FZ424" s="119"/>
      <c r="GJ424" s="119"/>
      <c r="GT424" s="119"/>
      <c r="HD424" s="119"/>
      <c r="HN424" s="119"/>
      <c r="HX424" s="119"/>
    </row>
    <row xmlns:x14ac="http://schemas.microsoft.com/office/spreadsheetml/2009/9/ac" r="425" s="3" customFormat="true" x14ac:dyDescent="0.25">
      <c r="A425" s="375"/>
      <c r="B425" s="119"/>
      <c r="L425" s="119"/>
      <c r="V425" s="119"/>
      <c r="AF425" s="119"/>
      <c r="AP425" s="119"/>
      <c r="AZ425" s="119"/>
      <c r="BA425" s="119"/>
      <c r="BJ425" s="119"/>
      <c r="BT425" s="119"/>
      <c r="CD425" s="119"/>
      <c r="CN425" s="119"/>
      <c r="CX425" s="119"/>
      <c r="DH425" s="119"/>
      <c r="DR425" s="119"/>
      <c r="EB425" s="119"/>
      <c r="EL425" s="119"/>
      <c r="EV425" s="119"/>
      <c r="FF425" s="119"/>
      <c r="FP425" s="119"/>
      <c r="FZ425" s="119"/>
      <c r="GJ425" s="119"/>
      <c r="GT425" s="119"/>
      <c r="HD425" s="119"/>
      <c r="HN425" s="119"/>
      <c r="HX425" s="119"/>
    </row>
    <row xmlns:x14ac="http://schemas.microsoft.com/office/spreadsheetml/2009/9/ac" r="426" s="3" customFormat="true" x14ac:dyDescent="0.25">
      <c r="A426" s="375"/>
      <c r="B426" s="119"/>
      <c r="L426" s="119"/>
      <c r="V426" s="119"/>
      <c r="AF426" s="119"/>
      <c r="AP426" s="119"/>
      <c r="AZ426" s="119"/>
      <c r="BA426" s="119"/>
      <c r="BJ426" s="119"/>
      <c r="BT426" s="119"/>
      <c r="CD426" s="119"/>
      <c r="CN426" s="119"/>
      <c r="CX426" s="119"/>
      <c r="DH426" s="119"/>
      <c r="DR426" s="119"/>
      <c r="EB426" s="119"/>
      <c r="EL426" s="119"/>
      <c r="EV426" s="119"/>
      <c r="FF426" s="119"/>
      <c r="FP426" s="119"/>
      <c r="FZ426" s="119"/>
      <c r="GJ426" s="119"/>
      <c r="GT426" s="119"/>
      <c r="HD426" s="119"/>
      <c r="HN426" s="119"/>
      <c r="HX426" s="119"/>
    </row>
    <row xmlns:x14ac="http://schemas.microsoft.com/office/spreadsheetml/2009/9/ac" r="427" s="3" customFormat="true" x14ac:dyDescent="0.25">
      <c r="A427" s="375"/>
      <c r="B427" s="119"/>
      <c r="L427" s="119"/>
      <c r="V427" s="119"/>
      <c r="AF427" s="119"/>
      <c r="AP427" s="119"/>
      <c r="AZ427" s="119"/>
      <c r="BA427" s="119"/>
      <c r="BJ427" s="119"/>
      <c r="BT427" s="119"/>
      <c r="CD427" s="119"/>
      <c r="CN427" s="119"/>
      <c r="CX427" s="119"/>
      <c r="DH427" s="119"/>
      <c r="DR427" s="119"/>
      <c r="EB427" s="119"/>
      <c r="EL427" s="119"/>
      <c r="EV427" s="119"/>
      <c r="FF427" s="119"/>
      <c r="FP427" s="119"/>
      <c r="FZ427" s="119"/>
      <c r="GJ427" s="119"/>
      <c r="GT427" s="119"/>
      <c r="HD427" s="119"/>
      <c r="HN427" s="119"/>
      <c r="HX427" s="119"/>
    </row>
    <row xmlns:x14ac="http://schemas.microsoft.com/office/spreadsheetml/2009/9/ac" r="428" s="3" customFormat="true" x14ac:dyDescent="0.25">
      <c r="A428" s="375"/>
      <c r="B428" s="119"/>
      <c r="L428" s="119"/>
      <c r="V428" s="119"/>
      <c r="AF428" s="119"/>
      <c r="AP428" s="119"/>
      <c r="AZ428" s="119"/>
      <c r="BA428" s="119"/>
      <c r="BJ428" s="119"/>
      <c r="BT428" s="119"/>
      <c r="CD428" s="119"/>
      <c r="CN428" s="119"/>
      <c r="CX428" s="119"/>
      <c r="DH428" s="119"/>
      <c r="DR428" s="119"/>
      <c r="EB428" s="119"/>
      <c r="EL428" s="119"/>
      <c r="EV428" s="119"/>
      <c r="FF428" s="119"/>
      <c r="FP428" s="119"/>
      <c r="FZ428" s="119"/>
      <c r="GJ428" s="119"/>
      <c r="GT428" s="119"/>
      <c r="HD428" s="119"/>
      <c r="HN428" s="119"/>
      <c r="HX428" s="119"/>
    </row>
    <row xmlns:x14ac="http://schemas.microsoft.com/office/spreadsheetml/2009/9/ac" r="429" s="3" customFormat="true" x14ac:dyDescent="0.25">
      <c r="A429" s="375"/>
      <c r="B429" s="119"/>
      <c r="L429" s="119"/>
      <c r="V429" s="119"/>
      <c r="AF429" s="119"/>
      <c r="AP429" s="119"/>
      <c r="AZ429" s="119"/>
      <c r="BA429" s="119"/>
      <c r="BJ429" s="119"/>
      <c r="BT429" s="119"/>
      <c r="CD429" s="119"/>
      <c r="CN429" s="119"/>
      <c r="CX429" s="119"/>
      <c r="DH429" s="119"/>
      <c r="DR429" s="119"/>
      <c r="EB429" s="119"/>
      <c r="EL429" s="119"/>
      <c r="EV429" s="119"/>
      <c r="FF429" s="119"/>
      <c r="FP429" s="119"/>
      <c r="FZ429" s="119"/>
      <c r="GJ429" s="119"/>
      <c r="GT429" s="119"/>
      <c r="HD429" s="119"/>
      <c r="HN429" s="119"/>
      <c r="HX429" s="119"/>
    </row>
    <row xmlns:x14ac="http://schemas.microsoft.com/office/spreadsheetml/2009/9/ac" r="430" s="3" customFormat="true" x14ac:dyDescent="0.25">
      <c r="A430" s="375"/>
      <c r="B430" s="119"/>
      <c r="L430" s="119"/>
      <c r="V430" s="119"/>
      <c r="AF430" s="119"/>
      <c r="AP430" s="119"/>
      <c r="AZ430" s="119"/>
      <c r="BA430" s="119"/>
      <c r="BJ430" s="119"/>
      <c r="BT430" s="119"/>
      <c r="CD430" s="119"/>
      <c r="CN430" s="119"/>
      <c r="CX430" s="119"/>
      <c r="DH430" s="119"/>
      <c r="DR430" s="119"/>
      <c r="EB430" s="119"/>
      <c r="EL430" s="119"/>
      <c r="EV430" s="119"/>
      <c r="FF430" s="119"/>
      <c r="FP430" s="119"/>
      <c r="FZ430" s="119"/>
      <c r="GJ430" s="119"/>
      <c r="GT430" s="119"/>
      <c r="HD430" s="119"/>
      <c r="HN430" s="119"/>
      <c r="HX430" s="119"/>
    </row>
    <row xmlns:x14ac="http://schemas.microsoft.com/office/spreadsheetml/2009/9/ac" r="431" s="3" customFormat="true" x14ac:dyDescent="0.25">
      <c r="A431" s="375"/>
      <c r="B431" s="119"/>
      <c r="L431" s="119"/>
      <c r="V431" s="119"/>
      <c r="AF431" s="119"/>
      <c r="AP431" s="119"/>
      <c r="AZ431" s="119"/>
      <c r="BA431" s="119"/>
      <c r="BJ431" s="119"/>
      <c r="BT431" s="119"/>
      <c r="CD431" s="119"/>
      <c r="CN431" s="119"/>
      <c r="CX431" s="119"/>
      <c r="DH431" s="119"/>
      <c r="DR431" s="119"/>
      <c r="EB431" s="119"/>
      <c r="EL431" s="119"/>
      <c r="EV431" s="119"/>
      <c r="FF431" s="119"/>
      <c r="FP431" s="119"/>
      <c r="FZ431" s="119"/>
      <c r="GJ431" s="119"/>
      <c r="GT431" s="119"/>
      <c r="HD431" s="119"/>
      <c r="HN431" s="119"/>
      <c r="HX431" s="119"/>
    </row>
    <row xmlns:x14ac="http://schemas.microsoft.com/office/spreadsheetml/2009/9/ac" r="432" s="3" customFormat="true" x14ac:dyDescent="0.25">
      <c r="A432" s="375"/>
      <c r="B432" s="119"/>
      <c r="L432" s="119"/>
      <c r="V432" s="119"/>
      <c r="AF432" s="119"/>
      <c r="AP432" s="119"/>
      <c r="AZ432" s="119"/>
      <c r="BA432" s="119"/>
      <c r="BJ432" s="119"/>
      <c r="BT432" s="119"/>
      <c r="CD432" s="119"/>
      <c r="CN432" s="119"/>
      <c r="CX432" s="119"/>
      <c r="DH432" s="119"/>
      <c r="DR432" s="119"/>
      <c r="EB432" s="119"/>
      <c r="EL432" s="119"/>
      <c r="EV432" s="119"/>
      <c r="FF432" s="119"/>
      <c r="FP432" s="119"/>
      <c r="FZ432" s="119"/>
      <c r="GJ432" s="119"/>
      <c r="GT432" s="119"/>
      <c r="HD432" s="119"/>
      <c r="HN432" s="119"/>
      <c r="HX432" s="119"/>
    </row>
    <row xmlns:x14ac="http://schemas.microsoft.com/office/spreadsheetml/2009/9/ac" r="433" s="3" customFormat="true" x14ac:dyDescent="0.25">
      <c r="A433" s="375"/>
      <c r="B433" s="119"/>
      <c r="L433" s="119"/>
      <c r="V433" s="119"/>
      <c r="AF433" s="119"/>
      <c r="AP433" s="119"/>
      <c r="AZ433" s="119"/>
      <c r="BA433" s="119"/>
      <c r="BJ433" s="119"/>
      <c r="BT433" s="119"/>
      <c r="CD433" s="119"/>
      <c r="CN433" s="119"/>
      <c r="CX433" s="119"/>
      <c r="DH433" s="119"/>
      <c r="DR433" s="119"/>
      <c r="EB433" s="119"/>
      <c r="EL433" s="119"/>
      <c r="EV433" s="119"/>
      <c r="FF433" s="119"/>
      <c r="FP433" s="119"/>
      <c r="FZ433" s="119"/>
      <c r="GJ433" s="119"/>
      <c r="GT433" s="119"/>
      <c r="HD433" s="119"/>
      <c r="HN433" s="119"/>
      <c r="HX433" s="119"/>
    </row>
    <row xmlns:x14ac="http://schemas.microsoft.com/office/spreadsheetml/2009/9/ac" r="434" s="3" customFormat="true" x14ac:dyDescent="0.25">
      <c r="A434" s="375"/>
      <c r="B434" s="119"/>
      <c r="L434" s="119"/>
      <c r="V434" s="119"/>
      <c r="AF434" s="119"/>
      <c r="AP434" s="119"/>
      <c r="AZ434" s="119"/>
      <c r="BA434" s="119"/>
      <c r="BJ434" s="119"/>
      <c r="BT434" s="119"/>
      <c r="CD434" s="119"/>
      <c r="CN434" s="119"/>
      <c r="CX434" s="119"/>
      <c r="DH434" s="119"/>
      <c r="DR434" s="119"/>
      <c r="EB434" s="119"/>
      <c r="EL434" s="119"/>
      <c r="EV434" s="119"/>
      <c r="FF434" s="119"/>
      <c r="FP434" s="119"/>
      <c r="FZ434" s="119"/>
      <c r="GJ434" s="119"/>
      <c r="GT434" s="119"/>
      <c r="HD434" s="119"/>
      <c r="HN434" s="119"/>
      <c r="HX434" s="119"/>
    </row>
    <row xmlns:x14ac="http://schemas.microsoft.com/office/spreadsheetml/2009/9/ac" r="435" s="3" customFormat="true" x14ac:dyDescent="0.25">
      <c r="A435" s="375"/>
      <c r="B435" s="119"/>
      <c r="L435" s="119"/>
      <c r="V435" s="119"/>
      <c r="AF435" s="119"/>
      <c r="AP435" s="119"/>
      <c r="AZ435" s="119"/>
      <c r="BA435" s="119"/>
      <c r="BJ435" s="119"/>
      <c r="BT435" s="119"/>
      <c r="CD435" s="119"/>
      <c r="CN435" s="119"/>
      <c r="CX435" s="119"/>
      <c r="DH435" s="119"/>
      <c r="DR435" s="119"/>
      <c r="EB435" s="119"/>
      <c r="EL435" s="119"/>
      <c r="EV435" s="119"/>
      <c r="FF435" s="119"/>
      <c r="FP435" s="119"/>
      <c r="FZ435" s="119"/>
      <c r="GJ435" s="119"/>
      <c r="GT435" s="119"/>
      <c r="HD435" s="119"/>
      <c r="HN435" s="119"/>
      <c r="HX435" s="119"/>
    </row>
    <row xmlns:x14ac="http://schemas.microsoft.com/office/spreadsheetml/2009/9/ac" r="436" s="3" customFormat="true" x14ac:dyDescent="0.25">
      <c r="A436" s="375"/>
      <c r="B436" s="119"/>
      <c r="L436" s="119"/>
      <c r="V436" s="119"/>
      <c r="AF436" s="119"/>
      <c r="AP436" s="119"/>
      <c r="AZ436" s="119"/>
      <c r="BA436" s="119"/>
      <c r="BJ436" s="119"/>
      <c r="BT436" s="119"/>
      <c r="CD436" s="119"/>
      <c r="CN436" s="119"/>
      <c r="CX436" s="119"/>
      <c r="DH436" s="119"/>
      <c r="DR436" s="119"/>
      <c r="EB436" s="119"/>
      <c r="EL436" s="119"/>
      <c r="EV436" s="119"/>
      <c r="FF436" s="119"/>
      <c r="FP436" s="119"/>
      <c r="FZ436" s="119"/>
      <c r="GJ436" s="119"/>
      <c r="GT436" s="119"/>
      <c r="HD436" s="119"/>
      <c r="HN436" s="119"/>
      <c r="HX436" s="119"/>
    </row>
    <row xmlns:x14ac="http://schemas.microsoft.com/office/spreadsheetml/2009/9/ac" r="437" s="3" customFormat="true" x14ac:dyDescent="0.25">
      <c r="A437" s="375"/>
      <c r="B437" s="119"/>
      <c r="L437" s="119"/>
      <c r="V437" s="119"/>
      <c r="AF437" s="119"/>
      <c r="AP437" s="119"/>
      <c r="AZ437" s="119"/>
      <c r="BA437" s="119"/>
      <c r="BJ437" s="119"/>
      <c r="BT437" s="119"/>
      <c r="CD437" s="119"/>
      <c r="CN437" s="119"/>
      <c r="CX437" s="119"/>
      <c r="DH437" s="119"/>
      <c r="DR437" s="119"/>
      <c r="EB437" s="119"/>
      <c r="EL437" s="119"/>
      <c r="EV437" s="119"/>
      <c r="FF437" s="119"/>
      <c r="FP437" s="119"/>
      <c r="FZ437" s="119"/>
      <c r="GJ437" s="119"/>
      <c r="GT437" s="119"/>
      <c r="HD437" s="119"/>
      <c r="HN437" s="119"/>
      <c r="HX437" s="119"/>
    </row>
    <row xmlns:x14ac="http://schemas.microsoft.com/office/spreadsheetml/2009/9/ac" r="438" s="3" customFormat="true" x14ac:dyDescent="0.25">
      <c r="A438" s="375"/>
      <c r="B438" s="119"/>
      <c r="L438" s="119"/>
      <c r="V438" s="119"/>
      <c r="AF438" s="119"/>
      <c r="AP438" s="119"/>
      <c r="AZ438" s="119"/>
      <c r="BA438" s="119"/>
      <c r="BJ438" s="119"/>
      <c r="BT438" s="119"/>
      <c r="CD438" s="119"/>
      <c r="CN438" s="119"/>
      <c r="CX438" s="119"/>
      <c r="DH438" s="119"/>
      <c r="DR438" s="119"/>
      <c r="EB438" s="119"/>
      <c r="EL438" s="119"/>
      <c r="EV438" s="119"/>
      <c r="FF438" s="119"/>
      <c r="FP438" s="119"/>
      <c r="FZ438" s="119"/>
      <c r="GJ438" s="119"/>
      <c r="GT438" s="119"/>
      <c r="HD438" s="119"/>
      <c r="HN438" s="119"/>
      <c r="HX438" s="119"/>
    </row>
    <row xmlns:x14ac="http://schemas.microsoft.com/office/spreadsheetml/2009/9/ac" r="439" s="3" customFormat="true" x14ac:dyDescent="0.25">
      <c r="A439" s="375"/>
      <c r="B439" s="119"/>
      <c r="L439" s="119"/>
      <c r="V439" s="119"/>
      <c r="AF439" s="119"/>
      <c r="AP439" s="119"/>
      <c r="AZ439" s="119"/>
      <c r="BA439" s="119"/>
      <c r="BJ439" s="119"/>
      <c r="BT439" s="119"/>
      <c r="CD439" s="119"/>
      <c r="CN439" s="119"/>
      <c r="CX439" s="119"/>
      <c r="DH439" s="119"/>
      <c r="DR439" s="119"/>
      <c r="EB439" s="119"/>
      <c r="EL439" s="119"/>
      <c r="EV439" s="119"/>
      <c r="FF439" s="119"/>
      <c r="FP439" s="119"/>
      <c r="FZ439" s="119"/>
      <c r="GJ439" s="119"/>
      <c r="GT439" s="119"/>
      <c r="HD439" s="119"/>
      <c r="HN439" s="119"/>
      <c r="HX439" s="119"/>
    </row>
    <row xmlns:x14ac="http://schemas.microsoft.com/office/spreadsheetml/2009/9/ac" r="440" s="3" customFormat="true" x14ac:dyDescent="0.25">
      <c r="A440" s="375"/>
      <c r="B440" s="119"/>
      <c r="L440" s="119"/>
      <c r="V440" s="119"/>
      <c r="AF440" s="119"/>
      <c r="AP440" s="119"/>
      <c r="AZ440" s="119"/>
      <c r="BA440" s="119"/>
      <c r="BJ440" s="119"/>
      <c r="BT440" s="119"/>
      <c r="CD440" s="119"/>
      <c r="CN440" s="119"/>
      <c r="CX440" s="119"/>
      <c r="DH440" s="119"/>
      <c r="DR440" s="119"/>
      <c r="EB440" s="119"/>
      <c r="EL440" s="119"/>
      <c r="EV440" s="119"/>
      <c r="FF440" s="119"/>
      <c r="FP440" s="119"/>
      <c r="FZ440" s="119"/>
      <c r="GJ440" s="119"/>
      <c r="GT440" s="119"/>
      <c r="HD440" s="119"/>
      <c r="HN440" s="119"/>
      <c r="HX440" s="119"/>
    </row>
    <row xmlns:x14ac="http://schemas.microsoft.com/office/spreadsheetml/2009/9/ac" r="441" s="3" customFormat="true" x14ac:dyDescent="0.25">
      <c r="A441" s="375"/>
      <c r="B441" s="119"/>
      <c r="L441" s="119"/>
      <c r="V441" s="119"/>
      <c r="AF441" s="119"/>
      <c r="AP441" s="119"/>
      <c r="AZ441" s="119"/>
      <c r="BA441" s="119"/>
      <c r="BJ441" s="119"/>
      <c r="BT441" s="119"/>
      <c r="CD441" s="119"/>
      <c r="CN441" s="119"/>
      <c r="CX441" s="119"/>
      <c r="DH441" s="119"/>
      <c r="DR441" s="119"/>
      <c r="EB441" s="119"/>
      <c r="EL441" s="119"/>
      <c r="EV441" s="119"/>
      <c r="FF441" s="119"/>
      <c r="FP441" s="119"/>
      <c r="FZ441" s="119"/>
      <c r="GJ441" s="119"/>
      <c r="GT441" s="119"/>
      <c r="HD441" s="119"/>
      <c r="HN441" s="119"/>
      <c r="HX441" s="119"/>
    </row>
    <row xmlns:x14ac="http://schemas.microsoft.com/office/spreadsheetml/2009/9/ac" r="442" s="3" customFormat="true" x14ac:dyDescent="0.25">
      <c r="A442" s="375"/>
      <c r="B442" s="119"/>
      <c r="L442" s="119"/>
      <c r="V442" s="119"/>
      <c r="AF442" s="119"/>
      <c r="AP442" s="119"/>
      <c r="AZ442" s="119"/>
      <c r="BA442" s="119"/>
      <c r="BJ442" s="119"/>
      <c r="BT442" s="119"/>
      <c r="CD442" s="119"/>
      <c r="CN442" s="119"/>
      <c r="CX442" s="119"/>
      <c r="DH442" s="119"/>
      <c r="DR442" s="119"/>
      <c r="EB442" s="119"/>
      <c r="EL442" s="119"/>
      <c r="EV442" s="119"/>
      <c r="FF442" s="119"/>
      <c r="FP442" s="119"/>
      <c r="FZ442" s="119"/>
      <c r="GJ442" s="119"/>
      <c r="GT442" s="119"/>
      <c r="HD442" s="119"/>
      <c r="HN442" s="119"/>
      <c r="HX442" s="119"/>
    </row>
    <row xmlns:x14ac="http://schemas.microsoft.com/office/spreadsheetml/2009/9/ac" r="443" s="3" customFormat="true" x14ac:dyDescent="0.25">
      <c r="A443" s="375"/>
      <c r="B443" s="119"/>
      <c r="L443" s="119"/>
      <c r="V443" s="119"/>
      <c r="AF443" s="119"/>
      <c r="AP443" s="119"/>
      <c r="AZ443" s="119"/>
      <c r="BA443" s="119"/>
      <c r="BJ443" s="119"/>
      <c r="BT443" s="119"/>
      <c r="CD443" s="119"/>
      <c r="CN443" s="119"/>
      <c r="CX443" s="119"/>
      <c r="DH443" s="119"/>
      <c r="DR443" s="119"/>
      <c r="EB443" s="119"/>
      <c r="EL443" s="119"/>
      <c r="EV443" s="119"/>
      <c r="FF443" s="119"/>
      <c r="FP443" s="119"/>
      <c r="FZ443" s="119"/>
      <c r="GJ443" s="119"/>
      <c r="GT443" s="119"/>
      <c r="HD443" s="119"/>
      <c r="HN443" s="119"/>
      <c r="HX443" s="119"/>
    </row>
    <row xmlns:x14ac="http://schemas.microsoft.com/office/spreadsheetml/2009/9/ac" r="444" s="3" customFormat="true" x14ac:dyDescent="0.25">
      <c r="A444" s="375"/>
      <c r="B444" s="119"/>
      <c r="L444" s="119"/>
      <c r="V444" s="119"/>
      <c r="AF444" s="119"/>
      <c r="AP444" s="119"/>
      <c r="AZ444" s="119"/>
      <c r="BA444" s="119"/>
      <c r="BJ444" s="119"/>
      <c r="BT444" s="119"/>
      <c r="CD444" s="119"/>
      <c r="CN444" s="119"/>
      <c r="CX444" s="119"/>
      <c r="DH444" s="119"/>
      <c r="DR444" s="119"/>
      <c r="EB444" s="119"/>
      <c r="EL444" s="119"/>
      <c r="EV444" s="119"/>
      <c r="FF444" s="119"/>
      <c r="FP444" s="119"/>
      <c r="FZ444" s="119"/>
      <c r="GJ444" s="119"/>
      <c r="GT444" s="119"/>
      <c r="HD444" s="119"/>
      <c r="HN444" s="119"/>
      <c r="HX444" s="119"/>
    </row>
    <row xmlns:x14ac="http://schemas.microsoft.com/office/spreadsheetml/2009/9/ac" r="445" s="3" customFormat="true" x14ac:dyDescent="0.25">
      <c r="A445" s="375"/>
      <c r="B445" s="119"/>
      <c r="L445" s="119"/>
      <c r="V445" s="119"/>
      <c r="AF445" s="119"/>
      <c r="AP445" s="119"/>
      <c r="AZ445" s="119"/>
      <c r="BA445" s="119"/>
      <c r="BJ445" s="119"/>
      <c r="BT445" s="119"/>
      <c r="CD445" s="119"/>
      <c r="CN445" s="119"/>
      <c r="CX445" s="119"/>
      <c r="DH445" s="119"/>
      <c r="DR445" s="119"/>
      <c r="EB445" s="119"/>
      <c r="EL445" s="119"/>
      <c r="EV445" s="119"/>
      <c r="FF445" s="119"/>
      <c r="FP445" s="119"/>
      <c r="FZ445" s="119"/>
      <c r="GJ445" s="119"/>
      <c r="GT445" s="119"/>
      <c r="HD445" s="119"/>
      <c r="HN445" s="119"/>
      <c r="HX445" s="119"/>
    </row>
    <row xmlns:x14ac="http://schemas.microsoft.com/office/spreadsheetml/2009/9/ac" r="446" s="3" customFormat="true" x14ac:dyDescent="0.25">
      <c r="A446" s="375"/>
      <c r="B446" s="119"/>
      <c r="L446" s="119"/>
      <c r="V446" s="119"/>
      <c r="AF446" s="119"/>
      <c r="AP446" s="119"/>
      <c r="AZ446" s="119"/>
      <c r="BA446" s="119"/>
      <c r="BJ446" s="119"/>
      <c r="BT446" s="119"/>
      <c r="CD446" s="119"/>
      <c r="CN446" s="119"/>
      <c r="CX446" s="119"/>
      <c r="DH446" s="119"/>
      <c r="DR446" s="119"/>
      <c r="EB446" s="119"/>
      <c r="EL446" s="119"/>
      <c r="EV446" s="119"/>
      <c r="FF446" s="119"/>
      <c r="FP446" s="119"/>
      <c r="FZ446" s="119"/>
      <c r="GJ446" s="119"/>
      <c r="GT446" s="119"/>
      <c r="HD446" s="119"/>
      <c r="HN446" s="119"/>
      <c r="HX446" s="119"/>
    </row>
    <row xmlns:x14ac="http://schemas.microsoft.com/office/spreadsheetml/2009/9/ac" r="447" s="3" customFormat="true" x14ac:dyDescent="0.25">
      <c r="A447" s="375"/>
      <c r="B447" s="119"/>
      <c r="L447" s="119"/>
      <c r="V447" s="119"/>
      <c r="AF447" s="119"/>
      <c r="AP447" s="119"/>
      <c r="AZ447" s="119"/>
      <c r="BA447" s="119"/>
      <c r="BJ447" s="119"/>
      <c r="BT447" s="119"/>
      <c r="CD447" s="119"/>
      <c r="CN447" s="119"/>
      <c r="CX447" s="119"/>
      <c r="DH447" s="119"/>
      <c r="DR447" s="119"/>
      <c r="EB447" s="119"/>
      <c r="EL447" s="119"/>
      <c r="EV447" s="119"/>
      <c r="FF447" s="119"/>
      <c r="FP447" s="119"/>
      <c r="FZ447" s="119"/>
      <c r="GJ447" s="119"/>
      <c r="GT447" s="119"/>
      <c r="HD447" s="119"/>
      <c r="HN447" s="119"/>
      <c r="HX447" s="119"/>
    </row>
    <row xmlns:x14ac="http://schemas.microsoft.com/office/spreadsheetml/2009/9/ac" r="448" s="3" customFormat="true" x14ac:dyDescent="0.25">
      <c r="A448" s="375"/>
      <c r="B448" s="119"/>
      <c r="L448" s="119"/>
      <c r="V448" s="119"/>
      <c r="AF448" s="119"/>
      <c r="AP448" s="119"/>
      <c r="AZ448" s="119"/>
      <c r="BA448" s="119"/>
      <c r="BJ448" s="119"/>
      <c r="BT448" s="119"/>
      <c r="CD448" s="119"/>
      <c r="CN448" s="119"/>
      <c r="CX448" s="119"/>
      <c r="DH448" s="119"/>
      <c r="DR448" s="119"/>
      <c r="EB448" s="119"/>
      <c r="EL448" s="119"/>
      <c r="EV448" s="119"/>
      <c r="FF448" s="119"/>
      <c r="FP448" s="119"/>
      <c r="FZ448" s="119"/>
      <c r="GJ448" s="119"/>
      <c r="GT448" s="119"/>
      <c r="HD448" s="119"/>
      <c r="HN448" s="119"/>
      <c r="HX448" s="119"/>
    </row>
    <row xmlns:x14ac="http://schemas.microsoft.com/office/spreadsheetml/2009/9/ac" r="449" s="3" customFormat="true" x14ac:dyDescent="0.25">
      <c r="A449" s="375"/>
      <c r="B449" s="119"/>
      <c r="L449" s="119"/>
      <c r="V449" s="119"/>
      <c r="AF449" s="119"/>
      <c r="AP449" s="119"/>
      <c r="AZ449" s="119"/>
      <c r="BA449" s="119"/>
      <c r="BJ449" s="119"/>
      <c r="BT449" s="119"/>
      <c r="CD449" s="119"/>
      <c r="CN449" s="119"/>
      <c r="CX449" s="119"/>
      <c r="DH449" s="119"/>
      <c r="DR449" s="119"/>
      <c r="EB449" s="119"/>
      <c r="EL449" s="119"/>
      <c r="EV449" s="119"/>
      <c r="FF449" s="119"/>
      <c r="FP449" s="119"/>
      <c r="FZ449" s="119"/>
      <c r="GJ449" s="119"/>
      <c r="GT449" s="119"/>
      <c r="HD449" s="119"/>
      <c r="HN449" s="119"/>
      <c r="HX449" s="119"/>
    </row>
    <row xmlns:x14ac="http://schemas.microsoft.com/office/spreadsheetml/2009/9/ac" r="450" s="3" customFormat="true" x14ac:dyDescent="0.25">
      <c r="A450" s="375"/>
      <c r="B450" s="119"/>
      <c r="L450" s="119"/>
      <c r="V450" s="119"/>
      <c r="AF450" s="119"/>
      <c r="AP450" s="119"/>
      <c r="AZ450" s="119"/>
      <c r="BA450" s="119"/>
      <c r="BJ450" s="119"/>
      <c r="BT450" s="119"/>
      <c r="CD450" s="119"/>
      <c r="CN450" s="119"/>
      <c r="CX450" s="119"/>
      <c r="DH450" s="119"/>
      <c r="DR450" s="119"/>
      <c r="EB450" s="119"/>
      <c r="EL450" s="119"/>
      <c r="EV450" s="119"/>
      <c r="FF450" s="119"/>
      <c r="FP450" s="119"/>
      <c r="FZ450" s="119"/>
      <c r="GJ450" s="119"/>
      <c r="GT450" s="119"/>
      <c r="HD450" s="119"/>
      <c r="HN450" s="119"/>
      <c r="HX450" s="119"/>
    </row>
    <row xmlns:x14ac="http://schemas.microsoft.com/office/spreadsheetml/2009/9/ac" r="451" s="3" customFormat="true" x14ac:dyDescent="0.25">
      <c r="A451" s="375"/>
      <c r="B451" s="119"/>
      <c r="L451" s="119"/>
      <c r="V451" s="119"/>
      <c r="AF451" s="119"/>
      <c r="AP451" s="119"/>
      <c r="AZ451" s="119"/>
      <c r="BA451" s="119"/>
      <c r="BJ451" s="119"/>
      <c r="BT451" s="119"/>
      <c r="CD451" s="119"/>
      <c r="CN451" s="119"/>
      <c r="CX451" s="119"/>
      <c r="DH451" s="119"/>
      <c r="DR451" s="119"/>
      <c r="EB451" s="119"/>
      <c r="EL451" s="119"/>
      <c r="EV451" s="119"/>
      <c r="FF451" s="119"/>
      <c r="FP451" s="119"/>
      <c r="FZ451" s="119"/>
      <c r="GJ451" s="119"/>
      <c r="GT451" s="119"/>
      <c r="HD451" s="119"/>
      <c r="HN451" s="119"/>
      <c r="HX451" s="119"/>
    </row>
    <row xmlns:x14ac="http://schemas.microsoft.com/office/spreadsheetml/2009/9/ac" r="452" s="3" customFormat="true" x14ac:dyDescent="0.25">
      <c r="A452" s="375"/>
      <c r="B452" s="119"/>
      <c r="L452" s="119"/>
      <c r="V452" s="119"/>
      <c r="AF452" s="119"/>
      <c r="AP452" s="119"/>
      <c r="AZ452" s="119"/>
      <c r="BA452" s="119"/>
      <c r="BJ452" s="119"/>
      <c r="BT452" s="119"/>
      <c r="CD452" s="119"/>
      <c r="CN452" s="119"/>
      <c r="CX452" s="119"/>
      <c r="DH452" s="119"/>
      <c r="DR452" s="119"/>
      <c r="EB452" s="119"/>
      <c r="EL452" s="119"/>
      <c r="EV452" s="119"/>
      <c r="FF452" s="119"/>
      <c r="FP452" s="119"/>
      <c r="FZ452" s="119"/>
      <c r="GJ452" s="119"/>
      <c r="GT452" s="119"/>
      <c r="HD452" s="119"/>
      <c r="HN452" s="119"/>
      <c r="HX452" s="119"/>
    </row>
    <row xmlns:x14ac="http://schemas.microsoft.com/office/spreadsheetml/2009/9/ac" r="453" s="3" customFormat="true" x14ac:dyDescent="0.25">
      <c r="A453" s="375"/>
      <c r="B453" s="119"/>
      <c r="L453" s="119"/>
      <c r="V453" s="119"/>
      <c r="AF453" s="119"/>
      <c r="AP453" s="119"/>
      <c r="AZ453" s="119"/>
      <c r="BA453" s="119"/>
      <c r="BJ453" s="119"/>
      <c r="BT453" s="119"/>
      <c r="CD453" s="119"/>
      <c r="CN453" s="119"/>
      <c r="CX453" s="119"/>
      <c r="DH453" s="119"/>
      <c r="DR453" s="119"/>
      <c r="EB453" s="119"/>
      <c r="EL453" s="119"/>
      <c r="EV453" s="119"/>
      <c r="FF453" s="119"/>
      <c r="FP453" s="119"/>
      <c r="FZ453" s="119"/>
      <c r="GJ453" s="119"/>
      <c r="GT453" s="119"/>
      <c r="HD453" s="119"/>
      <c r="HN453" s="119"/>
      <c r="HX453" s="119"/>
    </row>
    <row xmlns:x14ac="http://schemas.microsoft.com/office/spreadsheetml/2009/9/ac" r="454" s="3" customFormat="true" x14ac:dyDescent="0.25">
      <c r="A454" s="375"/>
      <c r="B454" s="119"/>
      <c r="L454" s="119"/>
      <c r="V454" s="119"/>
      <c r="AF454" s="119"/>
      <c r="AP454" s="119"/>
      <c r="AZ454" s="119"/>
      <c r="BA454" s="119"/>
      <c r="BJ454" s="119"/>
      <c r="BT454" s="119"/>
      <c r="CD454" s="119"/>
      <c r="CN454" s="119"/>
      <c r="CX454" s="119"/>
      <c r="DH454" s="119"/>
      <c r="DR454" s="119"/>
      <c r="EB454" s="119"/>
      <c r="EL454" s="119"/>
      <c r="EV454" s="119"/>
      <c r="FF454" s="119"/>
      <c r="FP454" s="119"/>
      <c r="FZ454" s="119"/>
      <c r="GJ454" s="119"/>
      <c r="GT454" s="119"/>
      <c r="HD454" s="119"/>
      <c r="HN454" s="119"/>
      <c r="HX454" s="119"/>
    </row>
    <row xmlns:x14ac="http://schemas.microsoft.com/office/spreadsheetml/2009/9/ac" r="455" s="3" customFormat="true" x14ac:dyDescent="0.25">
      <c r="A455" s="375"/>
      <c r="B455" s="119"/>
      <c r="L455" s="119"/>
      <c r="V455" s="119"/>
      <c r="AF455" s="119"/>
      <c r="AP455" s="119"/>
      <c r="AZ455" s="119"/>
      <c r="BA455" s="119"/>
      <c r="BJ455" s="119"/>
      <c r="BT455" s="119"/>
      <c r="CD455" s="119"/>
      <c r="CN455" s="119"/>
      <c r="CX455" s="119"/>
      <c r="DH455" s="119"/>
      <c r="DR455" s="119"/>
      <c r="EB455" s="119"/>
      <c r="EL455" s="119"/>
      <c r="EV455" s="119"/>
      <c r="FF455" s="119"/>
      <c r="FP455" s="119"/>
      <c r="FZ455" s="119"/>
      <c r="GJ455" s="119"/>
      <c r="GT455" s="119"/>
      <c r="HD455" s="119"/>
      <c r="HN455" s="119"/>
      <c r="HX455" s="119"/>
    </row>
    <row xmlns:x14ac="http://schemas.microsoft.com/office/spreadsheetml/2009/9/ac" r="456" s="3" customFormat="true" x14ac:dyDescent="0.25">
      <c r="A456" s="375"/>
      <c r="B456" s="119"/>
      <c r="L456" s="119"/>
      <c r="V456" s="119"/>
      <c r="AF456" s="119"/>
      <c r="AP456" s="119"/>
      <c r="AZ456" s="119"/>
      <c r="BA456" s="119"/>
      <c r="BJ456" s="119"/>
      <c r="BT456" s="119"/>
      <c r="CD456" s="119"/>
      <c r="CN456" s="119"/>
      <c r="CX456" s="119"/>
      <c r="DH456" s="119"/>
      <c r="DR456" s="119"/>
      <c r="EB456" s="119"/>
      <c r="EL456" s="119"/>
      <c r="EV456" s="119"/>
      <c r="FF456" s="119"/>
      <c r="FP456" s="119"/>
      <c r="FZ456" s="119"/>
      <c r="GJ456" s="119"/>
      <c r="GT456" s="119"/>
      <c r="HD456" s="119"/>
      <c r="HN456" s="119"/>
      <c r="HX456" s="119"/>
    </row>
    <row xmlns:x14ac="http://schemas.microsoft.com/office/spreadsheetml/2009/9/ac" r="457" s="3" customFormat="true" x14ac:dyDescent="0.25">
      <c r="A457" s="375"/>
      <c r="B457" s="119"/>
      <c r="L457" s="119"/>
      <c r="V457" s="119"/>
      <c r="AF457" s="119"/>
      <c r="AP457" s="119"/>
      <c r="AZ457" s="119"/>
      <c r="BA457" s="119"/>
      <c r="BJ457" s="119"/>
      <c r="BT457" s="119"/>
      <c r="CD457" s="119"/>
      <c r="CN457" s="119"/>
      <c r="CX457" s="119"/>
      <c r="DH457" s="119"/>
      <c r="DR457" s="119"/>
      <c r="EB457" s="119"/>
      <c r="EL457" s="119"/>
      <c r="EV457" s="119"/>
      <c r="FF457" s="119"/>
      <c r="FP457" s="119"/>
      <c r="FZ457" s="119"/>
      <c r="GJ457" s="119"/>
      <c r="GT457" s="119"/>
      <c r="HD457" s="119"/>
      <c r="HN457" s="119"/>
      <c r="HX457" s="119"/>
    </row>
    <row xmlns:x14ac="http://schemas.microsoft.com/office/spreadsheetml/2009/9/ac" r="458" s="3" customFormat="true" x14ac:dyDescent="0.25">
      <c r="A458" s="375"/>
      <c r="B458" s="119"/>
      <c r="L458" s="119"/>
      <c r="V458" s="119"/>
      <c r="AF458" s="119"/>
      <c r="AP458" s="119"/>
      <c r="AZ458" s="119"/>
      <c r="BA458" s="119"/>
      <c r="BJ458" s="119"/>
      <c r="BT458" s="119"/>
      <c r="CD458" s="119"/>
      <c r="CN458" s="119"/>
      <c r="CX458" s="119"/>
      <c r="DH458" s="119"/>
      <c r="DR458" s="119"/>
      <c r="EB458" s="119"/>
      <c r="EL458" s="119"/>
      <c r="EV458" s="119"/>
      <c r="FF458" s="119"/>
      <c r="FP458" s="119"/>
      <c r="FZ458" s="119"/>
      <c r="GJ458" s="119"/>
      <c r="GT458" s="119"/>
      <c r="HD458" s="119"/>
      <c r="HN458" s="119"/>
      <c r="HX458" s="119"/>
    </row>
    <row xmlns:x14ac="http://schemas.microsoft.com/office/spreadsheetml/2009/9/ac" r="459" s="3" customFormat="true" x14ac:dyDescent="0.25">
      <c r="A459" s="375"/>
      <c r="B459" s="119"/>
      <c r="L459" s="119"/>
      <c r="V459" s="119"/>
      <c r="AF459" s="119"/>
      <c r="AP459" s="119"/>
      <c r="AZ459" s="119"/>
      <c r="BA459" s="119"/>
      <c r="BJ459" s="119"/>
      <c r="BT459" s="119"/>
      <c r="CD459" s="119"/>
      <c r="CN459" s="119"/>
      <c r="CX459" s="119"/>
      <c r="DH459" s="119"/>
      <c r="DR459" s="119"/>
      <c r="EB459" s="119"/>
      <c r="EL459" s="119"/>
      <c r="EV459" s="119"/>
      <c r="FF459" s="119"/>
      <c r="FP459" s="119"/>
      <c r="FZ459" s="119"/>
      <c r="GJ459" s="119"/>
      <c r="GT459" s="119"/>
      <c r="HD459" s="119"/>
      <c r="HN459" s="119"/>
      <c r="HX459" s="119"/>
    </row>
    <row xmlns:x14ac="http://schemas.microsoft.com/office/spreadsheetml/2009/9/ac" r="460" s="3" customFormat="true" x14ac:dyDescent="0.25">
      <c r="A460" s="375"/>
      <c r="B460" s="119"/>
      <c r="L460" s="119"/>
      <c r="V460" s="119"/>
      <c r="AF460" s="119"/>
      <c r="AP460" s="119"/>
      <c r="AZ460" s="119"/>
      <c r="BA460" s="119"/>
      <c r="BJ460" s="119"/>
      <c r="BT460" s="119"/>
      <c r="CD460" s="119"/>
      <c r="CN460" s="119"/>
      <c r="CX460" s="119"/>
      <c r="DH460" s="119"/>
      <c r="DR460" s="119"/>
      <c r="EB460" s="119"/>
      <c r="EL460" s="119"/>
      <c r="EV460" s="119"/>
      <c r="FF460" s="119"/>
      <c r="FP460" s="119"/>
      <c r="FZ460" s="119"/>
      <c r="GJ460" s="119"/>
      <c r="GT460" s="119"/>
      <c r="HD460" s="119"/>
      <c r="HN460" s="119"/>
      <c r="HX460" s="119"/>
    </row>
    <row xmlns:x14ac="http://schemas.microsoft.com/office/spreadsheetml/2009/9/ac" r="461" s="3" customFormat="true" x14ac:dyDescent="0.25">
      <c r="A461" s="375"/>
      <c r="B461" s="119"/>
      <c r="L461" s="119"/>
      <c r="V461" s="119"/>
      <c r="AF461" s="119"/>
      <c r="AP461" s="119"/>
      <c r="AZ461" s="119"/>
      <c r="BA461" s="119"/>
      <c r="BJ461" s="119"/>
      <c r="BT461" s="119"/>
      <c r="CD461" s="119"/>
      <c r="CN461" s="119"/>
      <c r="CX461" s="119"/>
      <c r="DH461" s="119"/>
      <c r="DR461" s="119"/>
      <c r="EB461" s="119"/>
      <c r="EL461" s="119"/>
      <c r="EV461" s="119"/>
      <c r="FF461" s="119"/>
      <c r="FP461" s="119"/>
      <c r="FZ461" s="119"/>
      <c r="GJ461" s="119"/>
      <c r="GT461" s="119"/>
      <c r="HD461" s="119"/>
      <c r="HN461" s="119"/>
      <c r="HX461" s="119"/>
    </row>
    <row xmlns:x14ac="http://schemas.microsoft.com/office/spreadsheetml/2009/9/ac" r="462" s="3" customFormat="true" x14ac:dyDescent="0.25">
      <c r="A462" s="375"/>
      <c r="B462" s="119"/>
      <c r="L462" s="119"/>
      <c r="V462" s="119"/>
      <c r="AF462" s="119"/>
      <c r="AP462" s="119"/>
      <c r="AZ462" s="119"/>
      <c r="BA462" s="119"/>
      <c r="BJ462" s="119"/>
      <c r="BT462" s="119"/>
      <c r="CD462" s="119"/>
      <c r="CN462" s="119"/>
      <c r="CX462" s="119"/>
      <c r="DH462" s="119"/>
      <c r="DR462" s="119"/>
      <c r="EB462" s="119"/>
      <c r="EL462" s="119"/>
      <c r="EV462" s="119"/>
      <c r="FF462" s="119"/>
      <c r="FP462" s="119"/>
      <c r="FZ462" s="119"/>
      <c r="GJ462" s="119"/>
      <c r="GT462" s="119"/>
      <c r="HD462" s="119"/>
      <c r="HN462" s="119"/>
      <c r="HX462" s="119"/>
    </row>
    <row xmlns:x14ac="http://schemas.microsoft.com/office/spreadsheetml/2009/9/ac" r="463" s="3" customFormat="true" x14ac:dyDescent="0.25">
      <c r="A463" s="375"/>
      <c r="B463" s="119"/>
      <c r="L463" s="119"/>
      <c r="V463" s="119"/>
      <c r="AF463" s="119"/>
      <c r="AP463" s="119"/>
      <c r="AZ463" s="119"/>
      <c r="BA463" s="119"/>
      <c r="BJ463" s="119"/>
      <c r="BT463" s="119"/>
      <c r="CD463" s="119"/>
      <c r="CN463" s="119"/>
      <c r="CX463" s="119"/>
      <c r="DH463" s="119"/>
      <c r="DR463" s="119"/>
      <c r="EB463" s="119"/>
      <c r="EL463" s="119"/>
      <c r="EV463" s="119"/>
      <c r="FF463" s="119"/>
      <c r="FP463" s="119"/>
      <c r="FZ463" s="119"/>
      <c r="GJ463" s="119"/>
      <c r="GT463" s="119"/>
      <c r="HD463" s="119"/>
      <c r="HN463" s="119"/>
      <c r="HX463" s="119"/>
    </row>
    <row xmlns:x14ac="http://schemas.microsoft.com/office/spreadsheetml/2009/9/ac" r="464" s="3" customFormat="true" x14ac:dyDescent="0.25">
      <c r="A464" s="375"/>
      <c r="B464" s="119"/>
      <c r="L464" s="119"/>
      <c r="V464" s="119"/>
      <c r="AF464" s="119"/>
      <c r="AP464" s="119"/>
      <c r="AZ464" s="119"/>
      <c r="BA464" s="119"/>
      <c r="BJ464" s="119"/>
      <c r="BT464" s="119"/>
      <c r="CD464" s="119"/>
      <c r="CN464" s="119"/>
      <c r="CX464" s="119"/>
      <c r="DH464" s="119"/>
      <c r="DR464" s="119"/>
      <c r="EB464" s="119"/>
      <c r="EL464" s="119"/>
      <c r="EV464" s="119"/>
      <c r="FF464" s="119"/>
      <c r="FP464" s="119"/>
      <c r="FZ464" s="119"/>
      <c r="GJ464" s="119"/>
      <c r="GT464" s="119"/>
      <c r="HD464" s="119"/>
      <c r="HN464" s="119"/>
      <c r="HX464" s="119"/>
    </row>
    <row xmlns:x14ac="http://schemas.microsoft.com/office/spreadsheetml/2009/9/ac" r="465" s="3" customFormat="true" x14ac:dyDescent="0.25">
      <c r="A465" s="375"/>
      <c r="B465" s="119"/>
      <c r="L465" s="119"/>
      <c r="V465" s="119"/>
      <c r="AF465" s="119"/>
      <c r="AP465" s="119"/>
      <c r="AZ465" s="119"/>
      <c r="BA465" s="119"/>
      <c r="BJ465" s="119"/>
      <c r="BT465" s="119"/>
      <c r="CD465" s="119"/>
      <c r="CN465" s="119"/>
      <c r="CX465" s="119"/>
      <c r="DH465" s="119"/>
      <c r="DR465" s="119"/>
      <c r="EB465" s="119"/>
      <c r="EL465" s="119"/>
      <c r="EV465" s="119"/>
      <c r="FF465" s="119"/>
      <c r="FP465" s="119"/>
      <c r="FZ465" s="119"/>
      <c r="GJ465" s="119"/>
      <c r="GT465" s="119"/>
      <c r="HD465" s="119"/>
      <c r="HN465" s="119"/>
      <c r="HX465" s="119"/>
    </row>
    <row xmlns:x14ac="http://schemas.microsoft.com/office/spreadsheetml/2009/9/ac" r="466" s="3" customFormat="true" x14ac:dyDescent="0.25">
      <c r="A466" s="375"/>
      <c r="B466" s="119"/>
      <c r="L466" s="119"/>
      <c r="V466" s="119"/>
      <c r="AF466" s="119"/>
      <c r="AP466" s="119"/>
      <c r="AZ466" s="119"/>
      <c r="BA466" s="119"/>
      <c r="BJ466" s="119"/>
      <c r="BT466" s="119"/>
      <c r="CD466" s="119"/>
      <c r="CN466" s="119"/>
      <c r="CX466" s="119"/>
      <c r="DH466" s="119"/>
      <c r="DR466" s="119"/>
      <c r="EB466" s="119"/>
      <c r="EL466" s="119"/>
      <c r="EV466" s="119"/>
      <c r="FF466" s="119"/>
      <c r="FP466" s="119"/>
      <c r="FZ466" s="119"/>
      <c r="GJ466" s="119"/>
      <c r="GT466" s="119"/>
      <c r="HD466" s="119"/>
      <c r="HN466" s="119"/>
      <c r="HX466" s="119"/>
    </row>
    <row xmlns:x14ac="http://schemas.microsoft.com/office/spreadsheetml/2009/9/ac" r="467" s="3" customFormat="true" x14ac:dyDescent="0.25">
      <c r="A467" s="375"/>
      <c r="B467" s="119"/>
      <c r="L467" s="119"/>
      <c r="V467" s="119"/>
      <c r="AF467" s="119"/>
      <c r="AP467" s="119"/>
      <c r="AZ467" s="119"/>
      <c r="BA467" s="119"/>
      <c r="BJ467" s="119"/>
      <c r="BT467" s="119"/>
      <c r="CD467" s="119"/>
      <c r="CN467" s="119"/>
      <c r="CX467" s="119"/>
      <c r="DH467" s="119"/>
      <c r="DR467" s="119"/>
      <c r="EB467" s="119"/>
      <c r="EL467" s="119"/>
      <c r="EV467" s="119"/>
      <c r="FF467" s="119"/>
      <c r="FP467" s="119"/>
      <c r="FZ467" s="119"/>
      <c r="GJ467" s="119"/>
      <c r="GT467" s="119"/>
      <c r="HD467" s="119"/>
      <c r="HN467" s="119"/>
      <c r="HX467" s="119"/>
    </row>
    <row xmlns:x14ac="http://schemas.microsoft.com/office/spreadsheetml/2009/9/ac" r="468" s="3" customFormat="true" x14ac:dyDescent="0.25">
      <c r="A468" s="375"/>
      <c r="B468" s="119"/>
      <c r="L468" s="119"/>
      <c r="V468" s="119"/>
      <c r="AF468" s="119"/>
      <c r="AP468" s="119"/>
      <c r="AZ468" s="119"/>
      <c r="BA468" s="119"/>
      <c r="BJ468" s="119"/>
      <c r="BT468" s="119"/>
      <c r="CD468" s="119"/>
      <c r="CN468" s="119"/>
      <c r="CX468" s="119"/>
      <c r="DH468" s="119"/>
      <c r="DR468" s="119"/>
      <c r="EB468" s="119"/>
      <c r="EL468" s="119"/>
      <c r="EV468" s="119"/>
      <c r="FF468" s="119"/>
      <c r="FP468" s="119"/>
      <c r="FZ468" s="119"/>
      <c r="GJ468" s="119"/>
      <c r="GT468" s="119"/>
      <c r="HD468" s="119"/>
      <c r="HN468" s="119"/>
      <c r="HX468" s="119"/>
    </row>
    <row xmlns:x14ac="http://schemas.microsoft.com/office/spreadsheetml/2009/9/ac" r="469" s="3" customFormat="true" x14ac:dyDescent="0.25">
      <c r="A469" s="375"/>
      <c r="B469" s="119"/>
      <c r="L469" s="119"/>
      <c r="V469" s="119"/>
      <c r="AF469" s="119"/>
      <c r="AP469" s="119"/>
      <c r="AZ469" s="119"/>
      <c r="BA469" s="119"/>
      <c r="BJ469" s="119"/>
      <c r="BT469" s="119"/>
      <c r="CD469" s="119"/>
      <c r="CN469" s="119"/>
      <c r="CX469" s="119"/>
      <c r="DH469" s="119"/>
      <c r="DR469" s="119"/>
      <c r="EB469" s="119"/>
      <c r="EL469" s="119"/>
      <c r="EV469" s="119"/>
      <c r="FF469" s="119"/>
      <c r="FP469" s="119"/>
      <c r="FZ469" s="119"/>
      <c r="GJ469" s="119"/>
      <c r="GT469" s="119"/>
      <c r="HD469" s="119"/>
      <c r="HN469" s="119"/>
      <c r="HX469" s="119"/>
    </row>
    <row xmlns:x14ac="http://schemas.microsoft.com/office/spreadsheetml/2009/9/ac" r="470" s="3" customFormat="true" x14ac:dyDescent="0.25">
      <c r="A470" s="375"/>
      <c r="B470" s="119"/>
      <c r="L470" s="119"/>
      <c r="V470" s="119"/>
      <c r="AF470" s="119"/>
      <c r="AP470" s="119"/>
      <c r="AZ470" s="119"/>
      <c r="BA470" s="119"/>
      <c r="BJ470" s="119"/>
      <c r="BT470" s="119"/>
      <c r="CD470" s="119"/>
      <c r="CN470" s="119"/>
      <c r="CX470" s="119"/>
      <c r="DH470" s="119"/>
      <c r="DR470" s="119"/>
      <c r="EB470" s="119"/>
      <c r="EL470" s="119"/>
      <c r="EV470" s="119"/>
      <c r="FF470" s="119"/>
      <c r="FP470" s="119"/>
      <c r="FZ470" s="119"/>
      <c r="GJ470" s="119"/>
      <c r="GT470" s="119"/>
      <c r="HD470" s="119"/>
      <c r="HN470" s="119"/>
      <c r="HX470" s="119"/>
    </row>
    <row xmlns:x14ac="http://schemas.microsoft.com/office/spreadsheetml/2009/9/ac" r="471" s="3" customFormat="true" x14ac:dyDescent="0.25">
      <c r="A471" s="375"/>
      <c r="B471" s="119"/>
      <c r="L471" s="119"/>
      <c r="V471" s="119"/>
      <c r="AF471" s="119"/>
      <c r="AP471" s="119"/>
      <c r="AZ471" s="119"/>
      <c r="BA471" s="119"/>
      <c r="BJ471" s="119"/>
      <c r="BT471" s="119"/>
      <c r="CD471" s="119"/>
      <c r="CN471" s="119"/>
      <c r="CX471" s="119"/>
      <c r="DH471" s="119"/>
      <c r="DR471" s="119"/>
      <c r="EB471" s="119"/>
      <c r="EL471" s="119"/>
      <c r="EV471" s="119"/>
      <c r="FF471" s="119"/>
      <c r="FP471" s="119"/>
      <c r="FZ471" s="119"/>
      <c r="GJ471" s="119"/>
      <c r="GT471" s="119"/>
      <c r="HD471" s="119"/>
      <c r="HN471" s="119"/>
      <c r="HX471" s="119"/>
    </row>
    <row xmlns:x14ac="http://schemas.microsoft.com/office/spreadsheetml/2009/9/ac" r="472" s="3" customFormat="true" x14ac:dyDescent="0.25">
      <c r="A472" s="375"/>
      <c r="B472" s="119"/>
      <c r="L472" s="119"/>
      <c r="V472" s="119"/>
      <c r="AF472" s="119"/>
      <c r="AP472" s="119"/>
      <c r="AZ472" s="119"/>
      <c r="BA472" s="119"/>
      <c r="BJ472" s="119"/>
      <c r="BT472" s="119"/>
      <c r="CD472" s="119"/>
      <c r="CN472" s="119"/>
      <c r="CX472" s="119"/>
      <c r="DH472" s="119"/>
      <c r="DR472" s="119"/>
      <c r="EB472" s="119"/>
      <c r="EL472" s="119"/>
      <c r="EV472" s="119"/>
      <c r="FF472" s="119"/>
      <c r="FP472" s="119"/>
      <c r="FZ472" s="119"/>
      <c r="GJ472" s="119"/>
      <c r="GT472" s="119"/>
      <c r="HD472" s="119"/>
      <c r="HN472" s="119"/>
      <c r="HX472" s="119"/>
    </row>
    <row xmlns:x14ac="http://schemas.microsoft.com/office/spreadsheetml/2009/9/ac" r="473" s="3" customFormat="true" x14ac:dyDescent="0.25">
      <c r="A473" s="375"/>
      <c r="B473" s="119"/>
      <c r="L473" s="119"/>
      <c r="V473" s="119"/>
      <c r="AF473" s="119"/>
      <c r="AP473" s="119"/>
      <c r="AZ473" s="119"/>
      <c r="BA473" s="119"/>
      <c r="BJ473" s="119"/>
      <c r="BT473" s="119"/>
      <c r="CD473" s="119"/>
      <c r="CN473" s="119"/>
      <c r="CX473" s="119"/>
      <c r="DH473" s="119"/>
      <c r="DR473" s="119"/>
      <c r="EB473" s="119"/>
      <c r="EL473" s="119"/>
      <c r="EV473" s="119"/>
      <c r="FF473" s="119"/>
      <c r="FP473" s="119"/>
      <c r="FZ473" s="119"/>
      <c r="GJ473" s="119"/>
      <c r="GT473" s="119"/>
      <c r="HD473" s="119"/>
      <c r="HN473" s="119"/>
      <c r="HX473" s="119"/>
    </row>
    <row xmlns:x14ac="http://schemas.microsoft.com/office/spreadsheetml/2009/9/ac" r="474" s="3" customFormat="true" x14ac:dyDescent="0.25">
      <c r="A474" s="375"/>
      <c r="B474" s="119"/>
      <c r="L474" s="119"/>
      <c r="V474" s="119"/>
      <c r="AF474" s="119"/>
      <c r="AP474" s="119"/>
      <c r="AZ474" s="119"/>
      <c r="BA474" s="119"/>
      <c r="BJ474" s="119"/>
      <c r="BT474" s="119"/>
      <c r="CD474" s="119"/>
      <c r="CN474" s="119"/>
      <c r="CX474" s="119"/>
      <c r="DH474" s="119"/>
      <c r="DR474" s="119"/>
      <c r="EB474" s="119"/>
      <c r="EL474" s="119"/>
      <c r="EV474" s="119"/>
      <c r="FF474" s="119"/>
      <c r="FP474" s="119"/>
      <c r="FZ474" s="119"/>
      <c r="GJ474" s="119"/>
      <c r="GT474" s="119"/>
      <c r="HD474" s="119"/>
      <c r="HN474" s="119"/>
      <c r="HX474" s="119"/>
    </row>
    <row xmlns:x14ac="http://schemas.microsoft.com/office/spreadsheetml/2009/9/ac" r="475" s="3" customFormat="true" x14ac:dyDescent="0.25">
      <c r="A475" s="375"/>
      <c r="B475" s="119"/>
      <c r="L475" s="119"/>
      <c r="V475" s="119"/>
      <c r="AF475" s="119"/>
      <c r="AP475" s="119"/>
      <c r="AZ475" s="119"/>
      <c r="BA475" s="119"/>
      <c r="BJ475" s="119"/>
      <c r="BT475" s="119"/>
      <c r="CD475" s="119"/>
      <c r="CN475" s="119"/>
      <c r="CX475" s="119"/>
      <c r="DH475" s="119"/>
      <c r="DR475" s="119"/>
      <c r="EB475" s="119"/>
      <c r="EL475" s="119"/>
      <c r="EV475" s="119"/>
      <c r="FF475" s="119"/>
      <c r="FP475" s="119"/>
      <c r="FZ475" s="119"/>
      <c r="GJ475" s="119"/>
      <c r="GT475" s="119"/>
      <c r="HD475" s="119"/>
      <c r="HN475" s="119"/>
      <c r="HX475" s="119"/>
    </row>
    <row xmlns:x14ac="http://schemas.microsoft.com/office/spreadsheetml/2009/9/ac" r="476" s="3" customFormat="true" x14ac:dyDescent="0.25">
      <c r="A476" s="375"/>
      <c r="B476" s="119"/>
      <c r="L476" s="119"/>
      <c r="V476" s="119"/>
      <c r="AF476" s="119"/>
      <c r="AP476" s="119"/>
      <c r="AZ476" s="119"/>
      <c r="BA476" s="119"/>
      <c r="BJ476" s="119"/>
      <c r="BT476" s="119"/>
      <c r="CD476" s="119"/>
      <c r="CN476" s="119"/>
      <c r="CX476" s="119"/>
      <c r="DH476" s="119"/>
      <c r="DR476" s="119"/>
      <c r="EB476" s="119"/>
      <c r="EL476" s="119"/>
      <c r="EV476" s="119"/>
      <c r="FF476" s="119"/>
      <c r="FP476" s="119"/>
      <c r="FZ476" s="119"/>
      <c r="GJ476" s="119"/>
      <c r="GT476" s="119"/>
      <c r="HD476" s="119"/>
      <c r="HN476" s="119"/>
      <c r="HX476" s="119"/>
    </row>
    <row xmlns:x14ac="http://schemas.microsoft.com/office/spreadsheetml/2009/9/ac" r="477" s="3" customFormat="true" x14ac:dyDescent="0.25">
      <c r="A477" s="375"/>
      <c r="B477" s="119"/>
      <c r="L477" s="119"/>
      <c r="V477" s="119"/>
      <c r="AF477" s="119"/>
      <c r="AP477" s="119"/>
      <c r="AZ477" s="119"/>
      <c r="BA477" s="119"/>
      <c r="BJ477" s="119"/>
      <c r="BT477" s="119"/>
      <c r="CD477" s="119"/>
      <c r="CN477" s="119"/>
      <c r="CX477" s="119"/>
      <c r="DH477" s="119"/>
      <c r="DR477" s="119"/>
      <c r="EB477" s="119"/>
      <c r="EL477" s="119"/>
      <c r="EV477" s="119"/>
      <c r="FF477" s="119"/>
      <c r="FP477" s="119"/>
      <c r="FZ477" s="119"/>
      <c r="GJ477" s="119"/>
      <c r="GT477" s="119"/>
      <c r="HD477" s="119"/>
      <c r="HN477" s="119"/>
      <c r="HX477" s="119"/>
    </row>
    <row xmlns:x14ac="http://schemas.microsoft.com/office/spreadsheetml/2009/9/ac" r="478" s="3" customFormat="true" x14ac:dyDescent="0.25">
      <c r="A478" s="375"/>
      <c r="B478" s="119"/>
      <c r="L478" s="119"/>
      <c r="V478" s="119"/>
      <c r="AF478" s="119"/>
      <c r="AP478" s="119"/>
      <c r="AZ478" s="119"/>
      <c r="BA478" s="119"/>
      <c r="BJ478" s="119"/>
      <c r="BT478" s="119"/>
      <c r="CD478" s="119"/>
      <c r="CN478" s="119"/>
      <c r="CX478" s="119"/>
      <c r="DH478" s="119"/>
      <c r="DR478" s="119"/>
      <c r="EB478" s="119"/>
      <c r="EL478" s="119"/>
      <c r="EV478" s="119"/>
      <c r="FF478" s="119"/>
      <c r="FP478" s="119"/>
      <c r="FZ478" s="119"/>
      <c r="GJ478" s="119"/>
      <c r="GT478" s="119"/>
      <c r="HD478" s="119"/>
      <c r="HN478" s="119"/>
      <c r="HX478" s="119"/>
    </row>
    <row xmlns:x14ac="http://schemas.microsoft.com/office/spreadsheetml/2009/9/ac" r="479" s="3" customFormat="true" x14ac:dyDescent="0.25">
      <c r="A479" s="375"/>
      <c r="B479" s="119"/>
      <c r="L479" s="119"/>
      <c r="V479" s="119"/>
      <c r="AF479" s="119"/>
      <c r="AP479" s="119"/>
      <c r="AZ479" s="119"/>
      <c r="BA479" s="119"/>
      <c r="BJ479" s="119"/>
      <c r="BT479" s="119"/>
      <c r="CD479" s="119"/>
      <c r="CN479" s="119"/>
      <c r="CX479" s="119"/>
      <c r="DH479" s="119"/>
      <c r="DR479" s="119"/>
      <c r="EB479" s="119"/>
      <c r="EL479" s="119"/>
      <c r="EV479" s="119"/>
      <c r="FF479" s="119"/>
      <c r="FP479" s="119"/>
      <c r="FZ479" s="119"/>
      <c r="GJ479" s="119"/>
      <c r="GT479" s="119"/>
      <c r="HD479" s="119"/>
      <c r="HN479" s="119"/>
      <c r="HX479" s="119"/>
    </row>
    <row xmlns:x14ac="http://schemas.microsoft.com/office/spreadsheetml/2009/9/ac" r="480" s="3" customFormat="true" x14ac:dyDescent="0.25">
      <c r="A480" s="375"/>
      <c r="B480" s="119"/>
      <c r="L480" s="119"/>
      <c r="V480" s="119"/>
      <c r="AF480" s="119"/>
      <c r="AP480" s="119"/>
      <c r="AZ480" s="119"/>
      <c r="BA480" s="119"/>
      <c r="BJ480" s="119"/>
      <c r="BT480" s="119"/>
      <c r="CD480" s="119"/>
      <c r="CN480" s="119"/>
      <c r="CX480" s="119"/>
      <c r="DH480" s="119"/>
      <c r="DR480" s="119"/>
      <c r="EB480" s="119"/>
      <c r="EL480" s="119"/>
      <c r="EV480" s="119"/>
      <c r="FF480" s="119"/>
      <c r="FP480" s="119"/>
      <c r="FZ480" s="119"/>
      <c r="GJ480" s="119"/>
      <c r="GT480" s="119"/>
      <c r="HD480" s="119"/>
      <c r="HN480" s="119"/>
      <c r="HX480" s="119"/>
    </row>
    <row xmlns:x14ac="http://schemas.microsoft.com/office/spreadsheetml/2009/9/ac" r="481" s="3" customFormat="true" x14ac:dyDescent="0.25">
      <c r="A481" s="375"/>
      <c r="B481" s="119"/>
      <c r="L481" s="119"/>
      <c r="V481" s="119"/>
      <c r="AF481" s="119"/>
      <c r="AP481" s="119"/>
      <c r="AZ481" s="119"/>
      <c r="BA481" s="119"/>
      <c r="BJ481" s="119"/>
      <c r="BT481" s="119"/>
      <c r="CD481" s="119"/>
      <c r="CN481" s="119"/>
      <c r="CX481" s="119"/>
      <c r="DH481" s="119"/>
      <c r="DR481" s="119"/>
      <c r="EB481" s="119"/>
      <c r="EL481" s="119"/>
      <c r="EV481" s="119"/>
      <c r="FF481" s="119"/>
      <c r="FP481" s="119"/>
      <c r="FZ481" s="119"/>
      <c r="GJ481" s="119"/>
      <c r="GT481" s="119"/>
      <c r="HD481" s="119"/>
      <c r="HN481" s="119"/>
      <c r="HX481" s="119"/>
    </row>
    <row xmlns:x14ac="http://schemas.microsoft.com/office/spreadsheetml/2009/9/ac" r="482" s="3" customFormat="true" x14ac:dyDescent="0.25">
      <c r="A482" s="375"/>
      <c r="B482" s="119"/>
      <c r="L482" s="119"/>
      <c r="V482" s="119"/>
      <c r="AF482" s="119"/>
      <c r="AP482" s="119"/>
      <c r="AZ482" s="119"/>
      <c r="BA482" s="119"/>
      <c r="BJ482" s="119"/>
      <c r="BT482" s="119"/>
      <c r="CD482" s="119"/>
      <c r="CN482" s="119"/>
      <c r="CX482" s="119"/>
      <c r="DH482" s="119"/>
      <c r="DR482" s="119"/>
      <c r="EB482" s="119"/>
      <c r="EL482" s="119"/>
      <c r="EV482" s="119"/>
      <c r="FF482" s="119"/>
      <c r="FP482" s="119"/>
      <c r="FZ482" s="119"/>
      <c r="GJ482" s="119"/>
      <c r="GT482" s="119"/>
      <c r="HD482" s="119"/>
      <c r="HN482" s="119"/>
      <c r="HX482" s="119"/>
    </row>
    <row xmlns:x14ac="http://schemas.microsoft.com/office/spreadsheetml/2009/9/ac" r="483" s="3" customFormat="true" x14ac:dyDescent="0.25">
      <c r="A483" s="375"/>
      <c r="B483" s="119"/>
      <c r="L483" s="119"/>
      <c r="V483" s="119"/>
      <c r="AF483" s="119"/>
      <c r="AP483" s="119"/>
      <c r="AZ483" s="119"/>
      <c r="BA483" s="119"/>
      <c r="BJ483" s="119"/>
      <c r="BT483" s="119"/>
      <c r="CD483" s="119"/>
      <c r="CN483" s="119"/>
      <c r="CX483" s="119"/>
      <c r="DH483" s="119"/>
      <c r="DR483" s="119"/>
      <c r="EB483" s="119"/>
      <c r="EL483" s="119"/>
      <c r="EV483" s="119"/>
      <c r="FF483" s="119"/>
      <c r="FP483" s="119"/>
      <c r="FZ483" s="119"/>
      <c r="GJ483" s="119"/>
      <c r="GT483" s="119"/>
      <c r="HD483" s="119"/>
      <c r="HN483" s="119"/>
      <c r="HX483" s="119"/>
    </row>
    <row xmlns:x14ac="http://schemas.microsoft.com/office/spreadsheetml/2009/9/ac" r="484" s="3" customFormat="true" x14ac:dyDescent="0.25">
      <c r="A484" s="375"/>
      <c r="B484" s="119"/>
      <c r="L484" s="119"/>
      <c r="V484" s="119"/>
      <c r="AF484" s="119"/>
      <c r="AP484" s="119"/>
      <c r="AZ484" s="119"/>
      <c r="BA484" s="119"/>
      <c r="BJ484" s="119"/>
      <c r="BT484" s="119"/>
      <c r="CD484" s="119"/>
      <c r="CN484" s="119"/>
      <c r="CX484" s="119"/>
      <c r="DH484" s="119"/>
      <c r="DR484" s="119"/>
      <c r="EB484" s="119"/>
      <c r="EL484" s="119"/>
      <c r="EV484" s="119"/>
      <c r="FF484" s="119"/>
      <c r="FP484" s="119"/>
      <c r="FZ484" s="119"/>
      <c r="GJ484" s="119"/>
      <c r="GT484" s="119"/>
      <c r="HD484" s="119"/>
      <c r="HN484" s="119"/>
      <c r="HX484" s="119"/>
    </row>
    <row xmlns:x14ac="http://schemas.microsoft.com/office/spreadsheetml/2009/9/ac" r="485" s="3" customFormat="true" x14ac:dyDescent="0.25">
      <c r="A485" s="375"/>
      <c r="B485" s="119"/>
      <c r="L485" s="119"/>
      <c r="V485" s="119"/>
      <c r="AF485" s="119"/>
      <c r="AP485" s="119"/>
      <c r="AZ485" s="119"/>
      <c r="BA485" s="119"/>
      <c r="BJ485" s="119"/>
      <c r="BT485" s="119"/>
      <c r="CD485" s="119"/>
      <c r="CN485" s="119"/>
      <c r="CX485" s="119"/>
      <c r="DH485" s="119"/>
      <c r="DR485" s="119"/>
      <c r="EB485" s="119"/>
      <c r="EL485" s="119"/>
      <c r="EV485" s="119"/>
      <c r="FF485" s="119"/>
      <c r="FP485" s="119"/>
      <c r="FZ485" s="119"/>
      <c r="GJ485" s="119"/>
      <c r="GT485" s="119"/>
      <c r="HD485" s="119"/>
      <c r="HN485" s="119"/>
      <c r="HX485" s="119"/>
    </row>
    <row xmlns:x14ac="http://schemas.microsoft.com/office/spreadsheetml/2009/9/ac" r="486" s="3" customFormat="true" x14ac:dyDescent="0.25">
      <c r="A486" s="375"/>
      <c r="B486" s="119"/>
      <c r="L486" s="119"/>
      <c r="V486" s="119"/>
      <c r="AF486" s="119"/>
      <c r="AP486" s="119"/>
      <c r="AZ486" s="119"/>
      <c r="BA486" s="119"/>
      <c r="BJ486" s="119"/>
      <c r="BT486" s="119"/>
      <c r="CD486" s="119"/>
      <c r="CN486" s="119"/>
      <c r="CX486" s="119"/>
      <c r="DH486" s="119"/>
      <c r="DR486" s="119"/>
      <c r="EB486" s="119"/>
      <c r="EL486" s="119"/>
      <c r="EV486" s="119"/>
      <c r="FF486" s="119"/>
      <c r="FP486" s="119"/>
      <c r="FZ486" s="119"/>
      <c r="GJ486" s="119"/>
      <c r="GT486" s="119"/>
      <c r="HD486" s="119"/>
      <c r="HN486" s="119"/>
      <c r="HX486" s="119"/>
    </row>
    <row xmlns:x14ac="http://schemas.microsoft.com/office/spreadsheetml/2009/9/ac" r="487" s="3" customFormat="true" x14ac:dyDescent="0.25">
      <c r="A487" s="375"/>
      <c r="B487" s="119"/>
      <c r="L487" s="119"/>
      <c r="V487" s="119"/>
      <c r="AF487" s="119"/>
      <c r="AP487" s="119"/>
      <c r="AZ487" s="119"/>
      <c r="BA487" s="119"/>
      <c r="BJ487" s="119"/>
      <c r="BT487" s="119"/>
      <c r="CD487" s="119"/>
      <c r="CN487" s="119"/>
      <c r="CX487" s="119"/>
      <c r="DH487" s="119"/>
      <c r="DR487" s="119"/>
      <c r="EB487" s="119"/>
      <c r="EL487" s="119"/>
      <c r="EV487" s="119"/>
      <c r="FF487" s="119"/>
      <c r="FP487" s="119"/>
      <c r="FZ487" s="119"/>
      <c r="GJ487" s="119"/>
      <c r="GT487" s="119"/>
      <c r="HD487" s="119"/>
      <c r="HN487" s="119"/>
      <c r="HX487" s="119"/>
    </row>
    <row xmlns:x14ac="http://schemas.microsoft.com/office/spreadsheetml/2009/9/ac" r="488" s="3" customFormat="true" x14ac:dyDescent="0.25">
      <c r="A488" s="375"/>
      <c r="B488" s="119"/>
      <c r="L488" s="119"/>
      <c r="V488" s="119"/>
      <c r="AF488" s="119"/>
      <c r="AP488" s="119"/>
      <c r="AZ488" s="119"/>
      <c r="BA488" s="119"/>
      <c r="BJ488" s="119"/>
      <c r="BT488" s="119"/>
      <c r="CD488" s="119"/>
      <c r="CN488" s="119"/>
      <c r="CX488" s="119"/>
      <c r="DH488" s="119"/>
      <c r="DR488" s="119"/>
      <c r="EB488" s="119"/>
      <c r="EL488" s="119"/>
      <c r="EV488" s="119"/>
      <c r="FF488" s="119"/>
      <c r="FP488" s="119"/>
      <c r="FZ488" s="119"/>
      <c r="GJ488" s="119"/>
      <c r="GT488" s="119"/>
      <c r="HD488" s="119"/>
      <c r="HN488" s="119"/>
      <c r="HX488" s="119"/>
    </row>
    <row xmlns:x14ac="http://schemas.microsoft.com/office/spreadsheetml/2009/9/ac" r="489" s="3" customFormat="true" x14ac:dyDescent="0.25">
      <c r="A489" s="375"/>
      <c r="B489" s="119"/>
      <c r="L489" s="119"/>
      <c r="V489" s="119"/>
      <c r="AF489" s="119"/>
      <c r="AP489" s="119"/>
      <c r="AZ489" s="119"/>
      <c r="BA489" s="119"/>
      <c r="BJ489" s="119"/>
      <c r="BT489" s="119"/>
      <c r="CD489" s="119"/>
      <c r="CN489" s="119"/>
      <c r="CX489" s="119"/>
      <c r="DH489" s="119"/>
      <c r="DR489" s="119"/>
      <c r="EB489" s="119"/>
      <c r="EL489" s="119"/>
      <c r="EV489" s="119"/>
      <c r="FF489" s="119"/>
      <c r="FP489" s="119"/>
      <c r="FZ489" s="119"/>
      <c r="GJ489" s="119"/>
      <c r="GT489" s="119"/>
      <c r="HD489" s="119"/>
      <c r="HN489" s="119"/>
      <c r="HX489" s="119"/>
    </row>
    <row xmlns:x14ac="http://schemas.microsoft.com/office/spreadsheetml/2009/9/ac" r="490" s="3" customFormat="true" x14ac:dyDescent="0.25">
      <c r="A490" s="375"/>
      <c r="B490" s="119"/>
      <c r="L490" s="119"/>
      <c r="V490" s="119"/>
      <c r="AF490" s="119"/>
      <c r="AP490" s="119"/>
      <c r="AZ490" s="119"/>
      <c r="BA490" s="119"/>
      <c r="BJ490" s="119"/>
      <c r="BT490" s="119"/>
      <c r="CD490" s="119"/>
      <c r="CN490" s="119"/>
      <c r="CX490" s="119"/>
      <c r="DH490" s="119"/>
      <c r="DR490" s="119"/>
      <c r="EB490" s="119"/>
      <c r="EL490" s="119"/>
      <c r="EV490" s="119"/>
      <c r="FF490" s="119"/>
      <c r="FP490" s="119"/>
      <c r="FZ490" s="119"/>
      <c r="GJ490" s="119"/>
      <c r="GT490" s="119"/>
      <c r="HD490" s="119"/>
      <c r="HN490" s="119"/>
      <c r="HX490" s="119"/>
    </row>
    <row xmlns:x14ac="http://schemas.microsoft.com/office/spreadsheetml/2009/9/ac" r="491" s="3" customFormat="true" x14ac:dyDescent="0.25">
      <c r="A491" s="375"/>
      <c r="B491" s="119"/>
      <c r="L491" s="119"/>
      <c r="V491" s="119"/>
      <c r="AF491" s="119"/>
      <c r="AP491" s="119"/>
      <c r="AZ491" s="119"/>
      <c r="BA491" s="119"/>
      <c r="BJ491" s="119"/>
      <c r="BT491" s="119"/>
      <c r="CD491" s="119"/>
      <c r="CN491" s="119"/>
      <c r="CX491" s="119"/>
      <c r="DH491" s="119"/>
      <c r="DR491" s="119"/>
      <c r="EB491" s="119"/>
      <c r="EL491" s="119"/>
      <c r="EV491" s="119"/>
      <c r="FF491" s="119"/>
      <c r="FP491" s="119"/>
      <c r="FZ491" s="119"/>
      <c r="GJ491" s="119"/>
      <c r="GT491" s="119"/>
      <c r="HD491" s="119"/>
      <c r="HN491" s="119"/>
      <c r="HX491" s="119"/>
    </row>
    <row xmlns:x14ac="http://schemas.microsoft.com/office/spreadsheetml/2009/9/ac" r="492" s="3" customFormat="true" x14ac:dyDescent="0.25">
      <c r="A492" s="375"/>
      <c r="B492" s="119"/>
      <c r="L492" s="119"/>
      <c r="V492" s="119"/>
      <c r="AF492" s="119"/>
      <c r="AP492" s="119"/>
      <c r="AZ492" s="119"/>
      <c r="BA492" s="119"/>
      <c r="BJ492" s="119"/>
      <c r="BT492" s="119"/>
      <c r="CD492" s="119"/>
      <c r="CN492" s="119"/>
      <c r="CX492" s="119"/>
      <c r="DH492" s="119"/>
      <c r="DR492" s="119"/>
      <c r="EB492" s="119"/>
      <c r="EL492" s="119"/>
      <c r="EV492" s="119"/>
      <c r="FF492" s="119"/>
      <c r="FP492" s="119"/>
      <c r="FZ492" s="119"/>
      <c r="GJ492" s="119"/>
      <c r="GT492" s="119"/>
      <c r="HD492" s="119"/>
      <c r="HN492" s="119"/>
      <c r="HX492" s="119"/>
    </row>
    <row xmlns:x14ac="http://schemas.microsoft.com/office/spreadsheetml/2009/9/ac" r="493" s="3" customFormat="true" x14ac:dyDescent="0.25">
      <c r="A493" s="375"/>
      <c r="B493" s="119"/>
      <c r="L493" s="119"/>
      <c r="V493" s="119"/>
      <c r="AF493" s="119"/>
      <c r="AP493" s="119"/>
      <c r="AZ493" s="119"/>
      <c r="BA493" s="119"/>
      <c r="BJ493" s="119"/>
      <c r="BT493" s="119"/>
      <c r="CD493" s="119"/>
      <c r="CN493" s="119"/>
      <c r="CX493" s="119"/>
      <c r="DH493" s="119"/>
      <c r="DR493" s="119"/>
      <c r="EB493" s="119"/>
      <c r="EL493" s="119"/>
      <c r="EV493" s="119"/>
      <c r="FF493" s="119"/>
      <c r="FP493" s="119"/>
      <c r="FZ493" s="119"/>
      <c r="GJ493" s="119"/>
      <c r="GT493" s="119"/>
      <c r="HD493" s="119"/>
      <c r="HN493" s="119"/>
      <c r="HX493" s="119"/>
    </row>
    <row xmlns:x14ac="http://schemas.microsoft.com/office/spreadsheetml/2009/9/ac" r="494" s="3" customFormat="true" x14ac:dyDescent="0.25">
      <c r="A494" s="375"/>
      <c r="B494" s="119"/>
      <c r="L494" s="119"/>
      <c r="V494" s="119"/>
      <c r="AF494" s="119"/>
      <c r="AP494" s="119"/>
      <c r="AZ494" s="119"/>
      <c r="BA494" s="119"/>
      <c r="BJ494" s="119"/>
      <c r="BT494" s="119"/>
      <c r="CD494" s="119"/>
      <c r="CN494" s="119"/>
      <c r="CX494" s="119"/>
      <c r="DH494" s="119"/>
      <c r="DR494" s="119"/>
      <c r="EB494" s="119"/>
      <c r="EL494" s="119"/>
      <c r="EV494" s="119"/>
      <c r="FF494" s="119"/>
      <c r="FP494" s="119"/>
      <c r="FZ494" s="119"/>
      <c r="GJ494" s="119"/>
      <c r="GT494" s="119"/>
      <c r="HD494" s="119"/>
      <c r="HN494" s="119"/>
      <c r="HX494" s="119"/>
    </row>
    <row xmlns:x14ac="http://schemas.microsoft.com/office/spreadsheetml/2009/9/ac" r="495" s="3" customFormat="true" x14ac:dyDescent="0.25">
      <c r="A495" s="375"/>
      <c r="B495" s="119"/>
      <c r="L495" s="119"/>
      <c r="V495" s="119"/>
      <c r="AF495" s="119"/>
      <c r="AP495" s="119"/>
      <c r="AZ495" s="119"/>
      <c r="BA495" s="119"/>
      <c r="BJ495" s="119"/>
      <c r="BT495" s="119"/>
      <c r="CD495" s="119"/>
      <c r="CN495" s="119"/>
      <c r="CX495" s="119"/>
      <c r="DH495" s="119"/>
      <c r="DR495" s="119"/>
      <c r="EB495" s="119"/>
      <c r="EL495" s="119"/>
      <c r="EV495" s="119"/>
      <c r="FF495" s="119"/>
      <c r="FP495" s="119"/>
      <c r="FZ495" s="119"/>
      <c r="GJ495" s="119"/>
      <c r="GT495" s="119"/>
      <c r="HD495" s="119"/>
      <c r="HN495" s="119"/>
      <c r="HX495" s="119"/>
    </row>
    <row xmlns:x14ac="http://schemas.microsoft.com/office/spreadsheetml/2009/9/ac" r="496" s="3" customFormat="true" x14ac:dyDescent="0.25">
      <c r="A496" s="375"/>
      <c r="B496" s="119"/>
      <c r="L496" s="119"/>
      <c r="V496" s="119"/>
      <c r="AF496" s="119"/>
      <c r="AP496" s="119"/>
      <c r="AZ496" s="119"/>
      <c r="BA496" s="119"/>
      <c r="BJ496" s="119"/>
      <c r="BT496" s="119"/>
      <c r="CD496" s="119"/>
      <c r="CN496" s="119"/>
      <c r="CX496" s="119"/>
      <c r="DH496" s="119"/>
      <c r="DR496" s="119"/>
      <c r="EB496" s="119"/>
      <c r="EL496" s="119"/>
      <c r="EV496" s="119"/>
      <c r="FF496" s="119"/>
      <c r="FP496" s="119"/>
      <c r="FZ496" s="119"/>
      <c r="GJ496" s="119"/>
      <c r="GT496" s="119"/>
      <c r="HD496" s="119"/>
      <c r="HN496" s="119"/>
      <c r="HX496" s="119"/>
    </row>
    <row xmlns:x14ac="http://schemas.microsoft.com/office/spreadsheetml/2009/9/ac" r="497" s="3" customFormat="true" x14ac:dyDescent="0.25">
      <c r="A497" s="375"/>
      <c r="B497" s="119"/>
      <c r="L497" s="119"/>
      <c r="V497" s="119"/>
      <c r="AF497" s="119"/>
      <c r="AP497" s="119"/>
      <c r="AZ497" s="119"/>
      <c r="BA497" s="119"/>
      <c r="BJ497" s="119"/>
      <c r="BT497" s="119"/>
      <c r="CD497" s="119"/>
      <c r="CN497" s="119"/>
      <c r="CX497" s="119"/>
      <c r="DH497" s="119"/>
      <c r="DR497" s="119"/>
      <c r="EB497" s="119"/>
      <c r="EL497" s="119"/>
      <c r="EV497" s="119"/>
      <c r="FF497" s="119"/>
      <c r="FP497" s="119"/>
      <c r="FZ497" s="119"/>
      <c r="GJ497" s="119"/>
      <c r="GT497" s="119"/>
      <c r="HD497" s="119"/>
      <c r="HN497" s="119"/>
      <c r="HX497" s="119"/>
    </row>
    <row xmlns:x14ac="http://schemas.microsoft.com/office/spreadsheetml/2009/9/ac" r="498" s="3" customFormat="true" x14ac:dyDescent="0.25">
      <c r="A498" s="375"/>
      <c r="B498" s="119"/>
      <c r="L498" s="119"/>
      <c r="V498" s="119"/>
      <c r="AF498" s="119"/>
      <c r="AP498" s="119"/>
      <c r="AZ498" s="119"/>
      <c r="BA498" s="119"/>
      <c r="BJ498" s="119"/>
      <c r="BT498" s="119"/>
      <c r="CD498" s="119"/>
      <c r="CN498" s="119"/>
      <c r="CX498" s="119"/>
      <c r="DH498" s="119"/>
      <c r="DR498" s="119"/>
      <c r="EB498" s="119"/>
      <c r="EL498" s="119"/>
      <c r="EV498" s="119"/>
      <c r="FF498" s="119"/>
      <c r="FP498" s="119"/>
      <c r="FZ498" s="119"/>
      <c r="GJ498" s="119"/>
      <c r="GT498" s="119"/>
      <c r="HD498" s="119"/>
      <c r="HN498" s="119"/>
      <c r="HX498" s="119"/>
    </row>
    <row xmlns:x14ac="http://schemas.microsoft.com/office/spreadsheetml/2009/9/ac" r="499" s="3" customFormat="true" x14ac:dyDescent="0.25">
      <c r="A499" s="375"/>
      <c r="B499" s="119"/>
      <c r="L499" s="119"/>
      <c r="V499" s="119"/>
      <c r="AF499" s="119"/>
      <c r="AP499" s="119"/>
      <c r="AZ499" s="119"/>
      <c r="BA499" s="119"/>
      <c r="BJ499" s="119"/>
      <c r="BT499" s="119"/>
      <c r="CD499" s="119"/>
      <c r="CN499" s="119"/>
      <c r="CX499" s="119"/>
      <c r="DH499" s="119"/>
      <c r="DR499" s="119"/>
      <c r="EB499" s="119"/>
      <c r="EL499" s="119"/>
      <c r="EV499" s="119"/>
      <c r="FF499" s="119"/>
      <c r="FP499" s="119"/>
      <c r="FZ499" s="119"/>
      <c r="GJ499" s="119"/>
      <c r="GT499" s="119"/>
      <c r="HD499" s="119"/>
      <c r="HN499" s="119"/>
      <c r="HX499" s="119"/>
    </row>
    <row xmlns:x14ac="http://schemas.microsoft.com/office/spreadsheetml/2009/9/ac" r="500" s="3" customFormat="true" x14ac:dyDescent="0.25">
      <c r="A500" s="375"/>
      <c r="B500" s="119"/>
      <c r="L500" s="119"/>
      <c r="V500" s="119"/>
      <c r="AF500" s="119"/>
      <c r="AP500" s="119"/>
      <c r="AZ500" s="119"/>
      <c r="BA500" s="119"/>
      <c r="BJ500" s="119"/>
      <c r="BT500" s="119"/>
      <c r="CD500" s="119"/>
      <c r="CN500" s="119"/>
      <c r="CX500" s="119"/>
      <c r="DH500" s="119"/>
      <c r="DR500" s="119"/>
      <c r="EB500" s="119"/>
      <c r="EL500" s="119"/>
      <c r="EV500" s="119"/>
      <c r="FF500" s="119"/>
      <c r="FP500" s="119"/>
      <c r="FZ500" s="119"/>
      <c r="GJ500" s="119"/>
      <c r="GT500" s="119"/>
      <c r="HD500" s="119"/>
      <c r="HN500" s="119"/>
      <c r="HX500" s="119"/>
    </row>
    <row xmlns:x14ac="http://schemas.microsoft.com/office/spreadsheetml/2009/9/ac" r="501" s="3" customFormat="true" x14ac:dyDescent="0.25">
      <c r="A501" s="375"/>
      <c r="B501" s="119"/>
      <c r="L501" s="119"/>
      <c r="V501" s="119"/>
      <c r="AF501" s="119"/>
      <c r="AP501" s="119"/>
      <c r="AZ501" s="119"/>
      <c r="BA501" s="119"/>
      <c r="BJ501" s="119"/>
      <c r="BT501" s="119"/>
      <c r="CD501" s="119"/>
      <c r="CN501" s="119"/>
      <c r="CX501" s="119"/>
      <c r="DH501" s="119"/>
      <c r="DR501" s="119"/>
      <c r="EB501" s="119"/>
      <c r="EL501" s="119"/>
      <c r="EV501" s="119"/>
      <c r="FF501" s="119"/>
      <c r="FP501" s="119"/>
      <c r="FZ501" s="119"/>
      <c r="GJ501" s="119"/>
      <c r="GT501" s="119"/>
      <c r="HD501" s="119"/>
      <c r="HN501" s="119"/>
      <c r="HX501" s="119"/>
    </row>
    <row xmlns:x14ac="http://schemas.microsoft.com/office/spreadsheetml/2009/9/ac" r="502" s="3" customFormat="true" x14ac:dyDescent="0.25">
      <c r="A502" s="375"/>
      <c r="B502" s="119"/>
      <c r="L502" s="119"/>
      <c r="V502" s="119"/>
      <c r="AF502" s="119"/>
      <c r="AP502" s="119"/>
      <c r="AZ502" s="119"/>
      <c r="BA502" s="119"/>
      <c r="BJ502" s="119"/>
      <c r="BT502" s="119"/>
      <c r="CD502" s="119"/>
      <c r="CN502" s="119"/>
      <c r="CX502" s="119"/>
      <c r="DH502" s="119"/>
      <c r="DR502" s="119"/>
      <c r="EB502" s="119"/>
      <c r="EL502" s="119"/>
      <c r="EV502" s="119"/>
      <c r="FF502" s="119"/>
      <c r="FP502" s="119"/>
      <c r="FZ502" s="119"/>
      <c r="GJ502" s="119"/>
      <c r="GT502" s="119"/>
      <c r="HD502" s="119"/>
      <c r="HN502" s="119"/>
      <c r="HX502" s="119"/>
    </row>
    <row xmlns:x14ac="http://schemas.microsoft.com/office/spreadsheetml/2009/9/ac" r="503" s="3" customFormat="true" x14ac:dyDescent="0.25">
      <c r="A503" s="375"/>
      <c r="B503" s="119"/>
      <c r="L503" s="119"/>
      <c r="V503" s="119"/>
      <c r="AF503" s="119"/>
      <c r="AP503" s="119"/>
      <c r="AZ503" s="119"/>
      <c r="BA503" s="119"/>
      <c r="BJ503" s="119"/>
      <c r="BT503" s="119"/>
      <c r="CD503" s="119"/>
      <c r="CN503" s="119"/>
      <c r="CX503" s="119"/>
      <c r="DH503" s="119"/>
      <c r="DR503" s="119"/>
      <c r="EB503" s="119"/>
      <c r="EL503" s="119"/>
      <c r="EV503" s="119"/>
      <c r="FF503" s="119"/>
      <c r="FP503" s="119"/>
      <c r="FZ503" s="119"/>
      <c r="GJ503" s="119"/>
      <c r="GT503" s="119"/>
      <c r="HD503" s="119"/>
      <c r="HN503" s="119"/>
      <c r="HX503" s="119"/>
    </row>
    <row xmlns:x14ac="http://schemas.microsoft.com/office/spreadsheetml/2009/9/ac" r="504" s="3" customFormat="true" x14ac:dyDescent="0.25">
      <c r="A504" s="375"/>
      <c r="B504" s="119"/>
      <c r="L504" s="119"/>
      <c r="V504" s="119"/>
      <c r="AF504" s="119"/>
      <c r="AP504" s="119"/>
      <c r="AZ504" s="119"/>
      <c r="BA504" s="119"/>
      <c r="BJ504" s="119"/>
      <c r="BT504" s="119"/>
      <c r="CD504" s="119"/>
      <c r="CN504" s="119"/>
      <c r="CX504" s="119"/>
      <c r="DH504" s="119"/>
      <c r="DR504" s="119"/>
      <c r="EB504" s="119"/>
      <c r="EL504" s="119"/>
      <c r="EV504" s="119"/>
      <c r="FF504" s="119"/>
      <c r="FP504" s="119"/>
      <c r="FZ504" s="119"/>
      <c r="GJ504" s="119"/>
      <c r="GT504" s="119"/>
      <c r="HD504" s="119"/>
      <c r="HN504" s="119"/>
      <c r="HX504" s="119"/>
    </row>
    <row xmlns:x14ac="http://schemas.microsoft.com/office/spreadsheetml/2009/9/ac" r="505" s="3" customFormat="true" x14ac:dyDescent="0.25">
      <c r="A505" s="375"/>
      <c r="B505" s="119"/>
      <c r="L505" s="119"/>
      <c r="V505" s="119"/>
      <c r="AF505" s="119"/>
      <c r="AP505" s="119"/>
      <c r="AZ505" s="119"/>
      <c r="BA505" s="119"/>
      <c r="BJ505" s="119"/>
      <c r="BT505" s="119"/>
      <c r="CD505" s="119"/>
      <c r="CN505" s="119"/>
      <c r="CX505" s="119"/>
      <c r="DH505" s="119"/>
      <c r="DR505" s="119"/>
      <c r="EB505" s="119"/>
      <c r="EL505" s="119"/>
      <c r="EV505" s="119"/>
      <c r="FF505" s="119"/>
      <c r="FP505" s="119"/>
      <c r="FZ505" s="119"/>
      <c r="GJ505" s="119"/>
      <c r="GT505" s="119"/>
      <c r="HD505" s="119"/>
      <c r="HN505" s="119"/>
      <c r="HX505" s="119"/>
    </row>
    <row xmlns:x14ac="http://schemas.microsoft.com/office/spreadsheetml/2009/9/ac" r="506" s="3" customFormat="true" x14ac:dyDescent="0.25">
      <c r="A506" s="375"/>
      <c r="B506" s="119"/>
      <c r="L506" s="119"/>
      <c r="V506" s="119"/>
      <c r="AF506" s="119"/>
      <c r="AP506" s="119"/>
      <c r="AZ506" s="119"/>
      <c r="BA506" s="119"/>
      <c r="BJ506" s="119"/>
      <c r="BT506" s="119"/>
      <c r="CD506" s="119"/>
      <c r="CN506" s="119"/>
      <c r="CX506" s="119"/>
      <c r="DH506" s="119"/>
      <c r="DR506" s="119"/>
      <c r="EB506" s="119"/>
      <c r="EL506" s="119"/>
      <c r="EV506" s="119"/>
      <c r="FF506" s="119"/>
      <c r="FP506" s="119"/>
      <c r="FZ506" s="119"/>
      <c r="GJ506" s="119"/>
      <c r="GT506" s="119"/>
      <c r="HD506" s="119"/>
      <c r="HN506" s="119"/>
      <c r="HX506" s="119"/>
    </row>
    <row xmlns:x14ac="http://schemas.microsoft.com/office/spreadsheetml/2009/9/ac" r="507" s="3" customFormat="true" x14ac:dyDescent="0.25">
      <c r="A507" s="375"/>
      <c r="B507" s="119"/>
      <c r="L507" s="119"/>
      <c r="V507" s="119"/>
      <c r="AF507" s="119"/>
      <c r="AP507" s="119"/>
      <c r="AZ507" s="119"/>
      <c r="BA507" s="119"/>
      <c r="BJ507" s="119"/>
      <c r="BT507" s="119"/>
      <c r="CD507" s="119"/>
      <c r="CN507" s="119"/>
      <c r="CX507" s="119"/>
      <c r="DH507" s="119"/>
      <c r="DR507" s="119"/>
      <c r="EB507" s="119"/>
      <c r="EL507" s="119"/>
      <c r="EV507" s="119"/>
      <c r="FF507" s="119"/>
      <c r="FP507" s="119"/>
      <c r="FZ507" s="119"/>
      <c r="GJ507" s="119"/>
      <c r="GT507" s="119"/>
      <c r="HD507" s="119"/>
      <c r="HN507" s="119"/>
      <c r="HX507" s="119"/>
    </row>
    <row xmlns:x14ac="http://schemas.microsoft.com/office/spreadsheetml/2009/9/ac" r="508" s="3" customFormat="true" x14ac:dyDescent="0.25">
      <c r="A508" s="375"/>
      <c r="B508" s="119"/>
      <c r="L508" s="119"/>
      <c r="V508" s="119"/>
      <c r="AF508" s="119"/>
      <c r="AP508" s="119"/>
      <c r="AZ508" s="119"/>
      <c r="BA508" s="119"/>
      <c r="BJ508" s="119"/>
      <c r="BT508" s="119"/>
      <c r="CD508" s="119"/>
      <c r="CN508" s="119"/>
      <c r="CX508" s="119"/>
      <c r="DH508" s="119"/>
      <c r="DR508" s="119"/>
      <c r="EB508" s="119"/>
      <c r="EL508" s="119"/>
      <c r="EV508" s="119"/>
      <c r="FF508" s="119"/>
      <c r="FP508" s="119"/>
      <c r="FZ508" s="119"/>
      <c r="GJ508" s="119"/>
      <c r="GT508" s="119"/>
      <c r="HD508" s="119"/>
      <c r="HN508" s="119"/>
      <c r="HX508" s="119"/>
    </row>
    <row xmlns:x14ac="http://schemas.microsoft.com/office/spreadsheetml/2009/9/ac" r="509" s="3" customFormat="true" x14ac:dyDescent="0.25">
      <c r="A509" s="375"/>
      <c r="B509" s="119"/>
      <c r="L509" s="119"/>
      <c r="V509" s="119"/>
      <c r="AF509" s="119"/>
      <c r="AP509" s="119"/>
      <c r="AZ509" s="119"/>
      <c r="BA509" s="119"/>
      <c r="BJ509" s="119"/>
      <c r="BT509" s="119"/>
      <c r="CD509" s="119"/>
      <c r="CN509" s="119"/>
      <c r="CX509" s="119"/>
      <c r="DH509" s="119"/>
      <c r="DR509" s="119"/>
      <c r="EB509" s="119"/>
      <c r="EL509" s="119"/>
      <c r="EV509" s="119"/>
      <c r="FF509" s="119"/>
      <c r="FP509" s="119"/>
      <c r="FZ509" s="119"/>
      <c r="GJ509" s="119"/>
      <c r="GT509" s="119"/>
      <c r="HD509" s="119"/>
      <c r="HN509" s="119"/>
      <c r="HX509" s="119"/>
    </row>
    <row xmlns:x14ac="http://schemas.microsoft.com/office/spreadsheetml/2009/9/ac" r="510" s="3" customFormat="true" x14ac:dyDescent="0.25">
      <c r="A510" s="375"/>
      <c r="B510" s="119"/>
      <c r="L510" s="119"/>
      <c r="V510" s="119"/>
      <c r="AF510" s="119"/>
      <c r="AP510" s="119"/>
      <c r="AZ510" s="119"/>
      <c r="BA510" s="119"/>
      <c r="BJ510" s="119"/>
      <c r="BT510" s="119"/>
      <c r="CD510" s="119"/>
      <c r="CN510" s="119"/>
      <c r="CX510" s="119"/>
      <c r="DH510" s="119"/>
      <c r="DR510" s="119"/>
      <c r="EB510" s="119"/>
      <c r="EL510" s="119"/>
      <c r="EV510" s="119"/>
      <c r="FF510" s="119"/>
      <c r="FP510" s="119"/>
      <c r="FZ510" s="119"/>
      <c r="GJ510" s="119"/>
      <c r="GT510" s="119"/>
      <c r="HD510" s="119"/>
      <c r="HN510" s="119"/>
      <c r="HX510" s="119"/>
    </row>
    <row xmlns:x14ac="http://schemas.microsoft.com/office/spreadsheetml/2009/9/ac" r="511" s="3" customFormat="true" x14ac:dyDescent="0.25">
      <c r="A511" s="375"/>
      <c r="B511" s="119"/>
      <c r="L511" s="119"/>
      <c r="V511" s="119"/>
      <c r="AF511" s="119"/>
      <c r="AP511" s="119"/>
      <c r="AZ511" s="119"/>
      <c r="BA511" s="119"/>
      <c r="BJ511" s="119"/>
      <c r="BT511" s="119"/>
      <c r="CD511" s="119"/>
      <c r="CN511" s="119"/>
      <c r="CX511" s="119"/>
      <c r="DH511" s="119"/>
      <c r="DR511" s="119"/>
      <c r="EB511" s="119"/>
      <c r="EL511" s="119"/>
      <c r="EV511" s="119"/>
      <c r="FF511" s="119"/>
      <c r="FP511" s="119"/>
      <c r="FZ511" s="119"/>
      <c r="GJ511" s="119"/>
      <c r="GT511" s="119"/>
      <c r="HD511" s="119"/>
      <c r="HN511" s="119"/>
      <c r="HX511" s="119"/>
    </row>
    <row xmlns:x14ac="http://schemas.microsoft.com/office/spreadsheetml/2009/9/ac" r="512" s="3" customFormat="true" x14ac:dyDescent="0.25">
      <c r="A512" s="375"/>
      <c r="B512" s="119"/>
      <c r="L512" s="119"/>
      <c r="V512" s="119"/>
      <c r="AF512" s="119"/>
      <c r="AP512" s="119"/>
      <c r="AZ512" s="119"/>
      <c r="BA512" s="119"/>
      <c r="BJ512" s="119"/>
      <c r="BT512" s="119"/>
      <c r="CD512" s="119"/>
      <c r="CN512" s="119"/>
      <c r="CX512" s="119"/>
      <c r="DH512" s="119"/>
      <c r="DR512" s="119"/>
      <c r="EB512" s="119"/>
      <c r="EL512" s="119"/>
      <c r="EV512" s="119"/>
      <c r="FF512" s="119"/>
      <c r="FP512" s="119"/>
      <c r="FZ512" s="119"/>
      <c r="GJ512" s="119"/>
      <c r="GT512" s="119"/>
      <c r="HD512" s="119"/>
      <c r="HN512" s="119"/>
      <c r="HX512" s="119"/>
    </row>
    <row xmlns:x14ac="http://schemas.microsoft.com/office/spreadsheetml/2009/9/ac" r="513" s="3" customFormat="true" x14ac:dyDescent="0.25">
      <c r="A513" s="375"/>
      <c r="B513" s="119"/>
      <c r="L513" s="119"/>
      <c r="V513" s="119"/>
      <c r="AF513" s="119"/>
      <c r="AP513" s="119"/>
      <c r="AZ513" s="119"/>
      <c r="BA513" s="119"/>
      <c r="BJ513" s="119"/>
      <c r="BT513" s="119"/>
      <c r="CD513" s="119"/>
      <c r="CN513" s="119"/>
      <c r="CX513" s="119"/>
      <c r="DH513" s="119"/>
      <c r="DR513" s="119"/>
      <c r="EB513" s="119"/>
      <c r="EL513" s="119"/>
      <c r="EV513" s="119"/>
      <c r="FF513" s="119"/>
      <c r="FP513" s="119"/>
      <c r="FZ513" s="119"/>
      <c r="GJ513" s="119"/>
      <c r="GT513" s="119"/>
      <c r="HD513" s="119"/>
      <c r="HN513" s="119"/>
      <c r="HX513" s="119"/>
    </row>
    <row xmlns:x14ac="http://schemas.microsoft.com/office/spreadsheetml/2009/9/ac" r="514" s="3" customFormat="true" x14ac:dyDescent="0.25">
      <c r="A514" s="375"/>
      <c r="B514" s="119"/>
      <c r="L514" s="119"/>
      <c r="V514" s="119"/>
      <c r="AF514" s="119"/>
      <c r="AP514" s="119"/>
      <c r="AZ514" s="119"/>
      <c r="BA514" s="119"/>
      <c r="BJ514" s="119"/>
      <c r="BT514" s="119"/>
      <c r="CD514" s="119"/>
      <c r="CN514" s="119"/>
      <c r="CX514" s="119"/>
      <c r="DH514" s="119"/>
      <c r="DR514" s="119"/>
      <c r="EB514" s="119"/>
      <c r="EL514" s="119"/>
      <c r="EV514" s="119"/>
      <c r="FF514" s="119"/>
      <c r="FP514" s="119"/>
      <c r="FZ514" s="119"/>
      <c r="GJ514" s="119"/>
      <c r="GT514" s="119"/>
      <c r="HD514" s="119"/>
      <c r="HN514" s="119"/>
      <c r="HX514" s="119"/>
    </row>
    <row xmlns:x14ac="http://schemas.microsoft.com/office/spreadsheetml/2009/9/ac" r="515" s="3" customFormat="true" x14ac:dyDescent="0.25">
      <c r="A515" s="375"/>
      <c r="B515" s="119"/>
      <c r="L515" s="119"/>
      <c r="V515" s="119"/>
      <c r="AF515" s="119"/>
      <c r="AP515" s="119"/>
      <c r="AZ515" s="119"/>
      <c r="BA515" s="119"/>
      <c r="BJ515" s="119"/>
      <c r="BT515" s="119"/>
      <c r="CD515" s="119"/>
      <c r="CN515" s="119"/>
      <c r="CX515" s="119"/>
      <c r="DH515" s="119"/>
      <c r="DR515" s="119"/>
      <c r="EB515" s="119"/>
      <c r="EL515" s="119"/>
      <c r="EV515" s="119"/>
      <c r="FF515" s="119"/>
      <c r="FP515" s="119"/>
      <c r="FZ515" s="119"/>
      <c r="GJ515" s="119"/>
      <c r="GT515" s="119"/>
      <c r="HD515" s="119"/>
      <c r="HN515" s="119"/>
      <c r="HX515" s="119"/>
    </row>
    <row xmlns:x14ac="http://schemas.microsoft.com/office/spreadsheetml/2009/9/ac" r="516" s="3" customFormat="true" x14ac:dyDescent="0.25">
      <c r="A516" s="375"/>
      <c r="B516" s="119"/>
      <c r="L516" s="119"/>
      <c r="V516" s="119"/>
      <c r="AF516" s="119"/>
      <c r="AP516" s="119"/>
      <c r="AZ516" s="119"/>
      <c r="BA516" s="119"/>
      <c r="BJ516" s="119"/>
      <c r="BT516" s="119"/>
      <c r="CD516" s="119"/>
      <c r="CN516" s="119"/>
      <c r="CX516" s="119"/>
      <c r="DH516" s="119"/>
      <c r="DR516" s="119"/>
      <c r="EB516" s="119"/>
      <c r="EL516" s="119"/>
      <c r="EV516" s="119"/>
      <c r="FF516" s="119"/>
      <c r="FP516" s="119"/>
      <c r="FZ516" s="119"/>
      <c r="GJ516" s="119"/>
      <c r="GT516" s="119"/>
      <c r="HD516" s="119"/>
      <c r="HN516" s="119"/>
      <c r="HX516" s="119"/>
    </row>
    <row xmlns:x14ac="http://schemas.microsoft.com/office/spreadsheetml/2009/9/ac" r="517" s="3" customFormat="true" x14ac:dyDescent="0.25">
      <c r="A517" s="375"/>
      <c r="B517" s="119"/>
      <c r="L517" s="119"/>
      <c r="V517" s="119"/>
      <c r="AF517" s="119"/>
      <c r="AP517" s="119"/>
      <c r="AZ517" s="119"/>
      <c r="BA517" s="119"/>
      <c r="BJ517" s="119"/>
      <c r="BT517" s="119"/>
      <c r="CD517" s="119"/>
      <c r="CN517" s="119"/>
      <c r="CX517" s="119"/>
      <c r="DH517" s="119"/>
      <c r="DR517" s="119"/>
      <c r="EB517" s="119"/>
      <c r="EL517" s="119"/>
      <c r="EV517" s="119"/>
      <c r="FF517" s="119"/>
      <c r="FP517" s="119"/>
      <c r="FZ517" s="119"/>
      <c r="GJ517" s="119"/>
      <c r="GT517" s="119"/>
      <c r="HD517" s="119"/>
      <c r="HN517" s="119"/>
      <c r="HX517" s="119"/>
    </row>
    <row xmlns:x14ac="http://schemas.microsoft.com/office/spreadsheetml/2009/9/ac" r="518" s="3" customFormat="true" x14ac:dyDescent="0.25">
      <c r="A518" s="375"/>
      <c r="B518" s="119"/>
      <c r="L518" s="119"/>
      <c r="V518" s="119"/>
      <c r="AF518" s="119"/>
      <c r="AP518" s="119"/>
      <c r="AZ518" s="119"/>
      <c r="BA518" s="119"/>
      <c r="BJ518" s="119"/>
      <c r="BT518" s="119"/>
      <c r="CD518" s="119"/>
      <c r="CN518" s="119"/>
      <c r="CX518" s="119"/>
      <c r="DH518" s="119"/>
      <c r="DR518" s="119"/>
      <c r="EB518" s="119"/>
      <c r="EL518" s="119"/>
      <c r="EV518" s="119"/>
      <c r="FF518" s="119"/>
      <c r="FP518" s="119"/>
      <c r="FZ518" s="119"/>
      <c r="GJ518" s="119"/>
      <c r="GT518" s="119"/>
      <c r="HD518" s="119"/>
      <c r="HN518" s="119"/>
      <c r="HX518" s="119"/>
    </row>
    <row xmlns:x14ac="http://schemas.microsoft.com/office/spreadsheetml/2009/9/ac" r="519" s="3" customFormat="true" x14ac:dyDescent="0.25">
      <c r="A519" s="375"/>
      <c r="B519" s="119"/>
      <c r="L519" s="119"/>
      <c r="V519" s="119"/>
      <c r="AF519" s="119"/>
      <c r="AP519" s="119"/>
      <c r="AZ519" s="119"/>
      <c r="BA519" s="119"/>
      <c r="BJ519" s="119"/>
      <c r="BT519" s="119"/>
      <c r="CD519" s="119"/>
      <c r="CN519" s="119"/>
      <c r="CX519" s="119"/>
      <c r="DH519" s="119"/>
      <c r="DR519" s="119"/>
      <c r="EB519" s="119"/>
      <c r="EL519" s="119"/>
      <c r="EV519" s="119"/>
      <c r="FF519" s="119"/>
      <c r="FP519" s="119"/>
      <c r="FZ519" s="119"/>
      <c r="GJ519" s="119"/>
      <c r="GT519" s="119"/>
      <c r="HD519" s="119"/>
      <c r="HN519" s="119"/>
      <c r="HX519" s="119"/>
    </row>
    <row xmlns:x14ac="http://schemas.microsoft.com/office/spreadsheetml/2009/9/ac" r="520" s="3" customFormat="true" x14ac:dyDescent="0.25">
      <c r="A520" s="375"/>
      <c r="B520" s="119"/>
      <c r="L520" s="119"/>
      <c r="V520" s="119"/>
      <c r="AF520" s="119"/>
      <c r="AP520" s="119"/>
      <c r="AZ520" s="119"/>
      <c r="BA520" s="119"/>
      <c r="BJ520" s="119"/>
      <c r="BT520" s="119"/>
      <c r="CD520" s="119"/>
      <c r="CN520" s="119"/>
      <c r="CX520" s="119"/>
      <c r="DH520" s="119"/>
      <c r="DR520" s="119"/>
      <c r="EB520" s="119"/>
      <c r="EL520" s="119"/>
      <c r="EV520" s="119"/>
      <c r="FF520" s="119"/>
      <c r="FP520" s="119"/>
      <c r="FZ520" s="119"/>
      <c r="GJ520" s="119"/>
      <c r="GT520" s="119"/>
      <c r="HD520" s="119"/>
      <c r="HN520" s="119"/>
      <c r="HX520" s="119"/>
    </row>
    <row xmlns:x14ac="http://schemas.microsoft.com/office/spreadsheetml/2009/9/ac" r="521" s="3" customFormat="true" x14ac:dyDescent="0.25">
      <c r="A521" s="375"/>
      <c r="B521" s="119"/>
      <c r="L521" s="119"/>
      <c r="V521" s="119"/>
      <c r="AF521" s="119"/>
      <c r="AP521" s="119"/>
      <c r="AZ521" s="119"/>
      <c r="BA521" s="119"/>
      <c r="BJ521" s="119"/>
      <c r="BT521" s="119"/>
      <c r="CD521" s="119"/>
      <c r="CN521" s="119"/>
      <c r="CX521" s="119"/>
      <c r="DH521" s="119"/>
      <c r="DR521" s="119"/>
      <c r="EB521" s="119"/>
      <c r="EL521" s="119"/>
      <c r="EV521" s="119"/>
      <c r="FF521" s="119"/>
      <c r="FP521" s="119"/>
      <c r="FZ521" s="119"/>
      <c r="GJ521" s="119"/>
      <c r="GT521" s="119"/>
      <c r="HD521" s="119"/>
      <c r="HN521" s="119"/>
      <c r="HX521" s="119"/>
    </row>
    <row xmlns:x14ac="http://schemas.microsoft.com/office/spreadsheetml/2009/9/ac" r="522" s="3" customFormat="true" x14ac:dyDescent="0.25">
      <c r="A522" s="375"/>
      <c r="B522" s="119"/>
      <c r="L522" s="119"/>
      <c r="V522" s="119"/>
      <c r="AF522" s="119"/>
      <c r="AP522" s="119"/>
      <c r="AZ522" s="119"/>
      <c r="BA522" s="119"/>
      <c r="BJ522" s="119"/>
      <c r="BT522" s="119"/>
      <c r="CD522" s="119"/>
      <c r="CN522" s="119"/>
      <c r="CX522" s="119"/>
      <c r="DH522" s="119"/>
      <c r="DR522" s="119"/>
      <c r="EB522" s="119"/>
      <c r="EL522" s="119"/>
      <c r="EV522" s="119"/>
      <c r="FF522" s="119"/>
      <c r="FP522" s="119"/>
      <c r="FZ522" s="119"/>
      <c r="GJ522" s="119"/>
      <c r="GT522" s="119"/>
      <c r="HD522" s="119"/>
      <c r="HN522" s="119"/>
      <c r="HX522" s="119"/>
    </row>
    <row xmlns:x14ac="http://schemas.microsoft.com/office/spreadsheetml/2009/9/ac" r="523" s="3" customFormat="true" x14ac:dyDescent="0.25">
      <c r="A523" s="375"/>
      <c r="B523" s="119"/>
      <c r="L523" s="119"/>
      <c r="V523" s="119"/>
      <c r="AF523" s="119"/>
      <c r="AP523" s="119"/>
      <c r="AZ523" s="119"/>
      <c r="BA523" s="119"/>
      <c r="BJ523" s="119"/>
      <c r="BT523" s="119"/>
      <c r="CD523" s="119"/>
      <c r="CN523" s="119"/>
      <c r="CX523" s="119"/>
      <c r="DH523" s="119"/>
      <c r="DR523" s="119"/>
      <c r="EB523" s="119"/>
      <c r="EL523" s="119"/>
      <c r="EV523" s="119"/>
      <c r="FF523" s="119"/>
      <c r="FP523" s="119"/>
      <c r="FZ523" s="119"/>
      <c r="GJ523" s="119"/>
      <c r="GT523" s="119"/>
      <c r="HD523" s="119"/>
      <c r="HN523" s="119"/>
      <c r="HX523" s="119"/>
    </row>
    <row xmlns:x14ac="http://schemas.microsoft.com/office/spreadsheetml/2009/9/ac" r="524" s="3" customFormat="true" x14ac:dyDescent="0.25">
      <c r="A524" s="375"/>
      <c r="B524" s="119"/>
      <c r="L524" s="119"/>
      <c r="V524" s="119"/>
      <c r="AF524" s="119"/>
      <c r="AP524" s="119"/>
      <c r="AZ524" s="119"/>
      <c r="BA524" s="119"/>
      <c r="BJ524" s="119"/>
      <c r="BT524" s="119"/>
      <c r="CD524" s="119"/>
      <c r="CN524" s="119"/>
      <c r="CX524" s="119"/>
      <c r="DH524" s="119"/>
      <c r="DR524" s="119"/>
      <c r="EB524" s="119"/>
      <c r="EL524" s="119"/>
      <c r="EV524" s="119"/>
      <c r="FF524" s="119"/>
      <c r="FP524" s="119"/>
      <c r="FZ524" s="119"/>
      <c r="GJ524" s="119"/>
      <c r="GT524" s="119"/>
      <c r="HD524" s="119"/>
      <c r="HN524" s="119"/>
      <c r="HX524" s="119"/>
    </row>
    <row xmlns:x14ac="http://schemas.microsoft.com/office/spreadsheetml/2009/9/ac" r="525" s="3" customFormat="true" x14ac:dyDescent="0.25">
      <c r="A525" s="375"/>
      <c r="B525" s="119"/>
      <c r="L525" s="119"/>
      <c r="V525" s="119"/>
      <c r="AF525" s="119"/>
      <c r="AP525" s="119"/>
      <c r="AZ525" s="119"/>
      <c r="BA525" s="119"/>
      <c r="BJ525" s="119"/>
      <c r="BT525" s="119"/>
      <c r="CD525" s="119"/>
      <c r="CN525" s="119"/>
      <c r="CX525" s="119"/>
      <c r="DH525" s="119"/>
      <c r="DR525" s="119"/>
      <c r="EB525" s="119"/>
      <c r="EL525" s="119"/>
      <c r="EV525" s="119"/>
      <c r="FF525" s="119"/>
      <c r="FP525" s="119"/>
      <c r="FZ525" s="119"/>
      <c r="GJ525" s="119"/>
      <c r="GT525" s="119"/>
      <c r="HD525" s="119"/>
      <c r="HN525" s="119"/>
      <c r="HX525" s="119"/>
    </row>
    <row xmlns:x14ac="http://schemas.microsoft.com/office/spreadsheetml/2009/9/ac" r="526" s="3" customFormat="true" x14ac:dyDescent="0.25">
      <c r="A526" s="375"/>
      <c r="B526" s="119"/>
      <c r="L526" s="119"/>
      <c r="V526" s="119"/>
      <c r="AF526" s="119"/>
      <c r="AP526" s="119"/>
      <c r="AZ526" s="119"/>
      <c r="BA526" s="119"/>
      <c r="BJ526" s="119"/>
      <c r="BT526" s="119"/>
      <c r="CD526" s="119"/>
      <c r="CN526" s="119"/>
      <c r="CX526" s="119"/>
      <c r="DH526" s="119"/>
      <c r="DR526" s="119"/>
      <c r="EB526" s="119"/>
      <c r="EL526" s="119"/>
      <c r="EV526" s="119"/>
      <c r="FF526" s="119"/>
      <c r="FP526" s="119"/>
      <c r="FZ526" s="119"/>
      <c r="GJ526" s="119"/>
      <c r="GT526" s="119"/>
      <c r="HD526" s="119"/>
      <c r="HN526" s="119"/>
      <c r="HX526" s="119"/>
    </row>
    <row xmlns:x14ac="http://schemas.microsoft.com/office/spreadsheetml/2009/9/ac" r="527" s="3" customFormat="true" x14ac:dyDescent="0.25">
      <c r="A527" s="375"/>
      <c r="B527" s="119"/>
      <c r="L527" s="119"/>
      <c r="V527" s="119"/>
      <c r="AF527" s="119"/>
      <c r="AP527" s="119"/>
      <c r="AZ527" s="119"/>
      <c r="BA527" s="119"/>
      <c r="BJ527" s="119"/>
      <c r="BT527" s="119"/>
      <c r="CD527" s="119"/>
      <c r="CN527" s="119"/>
      <c r="CX527" s="119"/>
      <c r="DH527" s="119"/>
      <c r="DR527" s="119"/>
      <c r="EB527" s="119"/>
      <c r="EL527" s="119"/>
      <c r="EV527" s="119"/>
      <c r="FF527" s="119"/>
      <c r="FP527" s="119"/>
      <c r="FZ527" s="119"/>
      <c r="GJ527" s="119"/>
      <c r="GT527" s="119"/>
      <c r="HD527" s="119"/>
      <c r="HN527" s="119"/>
      <c r="HX527" s="119"/>
    </row>
    <row xmlns:x14ac="http://schemas.microsoft.com/office/spreadsheetml/2009/9/ac" r="528" s="3" customFormat="true" x14ac:dyDescent="0.25">
      <c r="A528" s="375"/>
      <c r="B528" s="119"/>
      <c r="L528" s="119"/>
      <c r="V528" s="119"/>
      <c r="AF528" s="119"/>
      <c r="AP528" s="119"/>
      <c r="AZ528" s="119"/>
      <c r="BA528" s="119"/>
      <c r="BJ528" s="119"/>
      <c r="BT528" s="119"/>
      <c r="CD528" s="119"/>
      <c r="CN528" s="119"/>
      <c r="CX528" s="119"/>
      <c r="DH528" s="119"/>
      <c r="DR528" s="119"/>
      <c r="EB528" s="119"/>
      <c r="EL528" s="119"/>
      <c r="EV528" s="119"/>
      <c r="FF528" s="119"/>
      <c r="FP528" s="119"/>
      <c r="FZ528" s="119"/>
      <c r="GJ528" s="119"/>
      <c r="GT528" s="119"/>
      <c r="HD528" s="119"/>
      <c r="HN528" s="119"/>
      <c r="HX528" s="119"/>
    </row>
    <row xmlns:x14ac="http://schemas.microsoft.com/office/spreadsheetml/2009/9/ac" r="529" s="3" customFormat="true" x14ac:dyDescent="0.25">
      <c r="A529" s="375"/>
      <c r="B529" s="119"/>
      <c r="L529" s="119"/>
      <c r="V529" s="119"/>
      <c r="AF529" s="119"/>
      <c r="AP529" s="119"/>
      <c r="AZ529" s="119"/>
      <c r="BA529" s="119"/>
      <c r="BJ529" s="119"/>
      <c r="BT529" s="119"/>
      <c r="CD529" s="119"/>
      <c r="CN529" s="119"/>
      <c r="CX529" s="119"/>
      <c r="DH529" s="119"/>
      <c r="DR529" s="119"/>
      <c r="EB529" s="119"/>
      <c r="EL529" s="119"/>
      <c r="EV529" s="119"/>
      <c r="FF529" s="119"/>
      <c r="FP529" s="119"/>
      <c r="FZ529" s="119"/>
      <c r="GJ529" s="119"/>
      <c r="GT529" s="119"/>
      <c r="HD529" s="119"/>
      <c r="HN529" s="119"/>
      <c r="HX529" s="119"/>
    </row>
    <row xmlns:x14ac="http://schemas.microsoft.com/office/spreadsheetml/2009/9/ac" r="530" s="3" customFormat="true" x14ac:dyDescent="0.25">
      <c r="A530" s="375"/>
      <c r="B530" s="119"/>
      <c r="L530" s="119"/>
      <c r="V530" s="119"/>
      <c r="AF530" s="119"/>
      <c r="AP530" s="119"/>
      <c r="AZ530" s="119"/>
      <c r="BA530" s="119"/>
      <c r="BJ530" s="119"/>
      <c r="BT530" s="119"/>
      <c r="CD530" s="119"/>
      <c r="CN530" s="119"/>
      <c r="CX530" s="119"/>
      <c r="DH530" s="119"/>
      <c r="DR530" s="119"/>
      <c r="EB530" s="119"/>
      <c r="EL530" s="119"/>
      <c r="EV530" s="119"/>
      <c r="FF530" s="119"/>
      <c r="FP530" s="119"/>
      <c r="FZ530" s="119"/>
      <c r="GJ530" s="119"/>
      <c r="GT530" s="119"/>
      <c r="HD530" s="119"/>
      <c r="HN530" s="119"/>
      <c r="HX530" s="119"/>
    </row>
    <row xmlns:x14ac="http://schemas.microsoft.com/office/spreadsheetml/2009/9/ac" r="531" s="3" customFormat="true" x14ac:dyDescent="0.25">
      <c r="A531" s="375"/>
      <c r="B531" s="119"/>
      <c r="L531" s="119"/>
      <c r="V531" s="119"/>
      <c r="AF531" s="119"/>
      <c r="AP531" s="119"/>
      <c r="AZ531" s="119"/>
      <c r="BA531" s="119"/>
      <c r="BJ531" s="119"/>
      <c r="BT531" s="119"/>
      <c r="CD531" s="119"/>
      <c r="CN531" s="119"/>
      <c r="CX531" s="119"/>
      <c r="DH531" s="119"/>
      <c r="DR531" s="119"/>
      <c r="EB531" s="119"/>
      <c r="EL531" s="119"/>
      <c r="EV531" s="119"/>
      <c r="FF531" s="119"/>
      <c r="FP531" s="119"/>
      <c r="FZ531" s="119"/>
      <c r="GJ531" s="119"/>
      <c r="GT531" s="119"/>
      <c r="HD531" s="119"/>
      <c r="HN531" s="119"/>
      <c r="HX531" s="119"/>
    </row>
    <row xmlns:x14ac="http://schemas.microsoft.com/office/spreadsheetml/2009/9/ac" r="532" s="3" customFormat="true" x14ac:dyDescent="0.25">
      <c r="A532" s="375"/>
      <c r="B532" s="119"/>
      <c r="L532" s="119"/>
      <c r="V532" s="119"/>
      <c r="AF532" s="119"/>
      <c r="AP532" s="119"/>
      <c r="AZ532" s="119"/>
      <c r="BA532" s="119"/>
      <c r="BJ532" s="119"/>
      <c r="BT532" s="119"/>
      <c r="CD532" s="119"/>
      <c r="CN532" s="119"/>
      <c r="CX532" s="119"/>
      <c r="DH532" s="119"/>
      <c r="DR532" s="119"/>
      <c r="EB532" s="119"/>
      <c r="EL532" s="119"/>
      <c r="EV532" s="119"/>
      <c r="FF532" s="119"/>
      <c r="FP532" s="119"/>
      <c r="FZ532" s="119"/>
      <c r="GJ532" s="119"/>
      <c r="GT532" s="119"/>
      <c r="HD532" s="119"/>
      <c r="HN532" s="119"/>
      <c r="HX532" s="119"/>
    </row>
    <row xmlns:x14ac="http://schemas.microsoft.com/office/spreadsheetml/2009/9/ac" r="533" s="3" customFormat="true" x14ac:dyDescent="0.25">
      <c r="A533" s="375"/>
      <c r="B533" s="119"/>
      <c r="L533" s="119"/>
      <c r="V533" s="119"/>
      <c r="AF533" s="119"/>
      <c r="AP533" s="119"/>
      <c r="AZ533" s="119"/>
      <c r="BA533" s="119"/>
      <c r="BJ533" s="119"/>
      <c r="BT533" s="119"/>
      <c r="CD533" s="119"/>
      <c r="CN533" s="119"/>
      <c r="CX533" s="119"/>
      <c r="DH533" s="119"/>
      <c r="DR533" s="119"/>
      <c r="EB533" s="119"/>
      <c r="EL533" s="119"/>
      <c r="EV533" s="119"/>
      <c r="FF533" s="119"/>
      <c r="FP533" s="119"/>
      <c r="FZ533" s="119"/>
      <c r="GJ533" s="119"/>
      <c r="GT533" s="119"/>
      <c r="HD533" s="119"/>
      <c r="HN533" s="119"/>
      <c r="HX533" s="119"/>
    </row>
    <row xmlns:x14ac="http://schemas.microsoft.com/office/spreadsheetml/2009/9/ac" r="534" s="3" customFormat="true" x14ac:dyDescent="0.25">
      <c r="A534" s="375"/>
      <c r="B534" s="119"/>
      <c r="L534" s="119"/>
      <c r="V534" s="119"/>
      <c r="AF534" s="119"/>
      <c r="AP534" s="119"/>
      <c r="AZ534" s="119"/>
      <c r="BA534" s="119"/>
      <c r="BJ534" s="119"/>
      <c r="BT534" s="119"/>
      <c r="CD534" s="119"/>
      <c r="CN534" s="119"/>
      <c r="CX534" s="119"/>
      <c r="DH534" s="119"/>
      <c r="DR534" s="119"/>
      <c r="EB534" s="119"/>
      <c r="EL534" s="119"/>
      <c r="EV534" s="119"/>
      <c r="FF534" s="119"/>
      <c r="FP534" s="119"/>
      <c r="FZ534" s="119"/>
      <c r="GJ534" s="119"/>
      <c r="GT534" s="119"/>
      <c r="HD534" s="119"/>
      <c r="HN534" s="119"/>
      <c r="HX534" s="119"/>
    </row>
    <row xmlns:x14ac="http://schemas.microsoft.com/office/spreadsheetml/2009/9/ac" r="535" s="3" customFormat="true" x14ac:dyDescent="0.25">
      <c r="A535" s="375"/>
      <c r="B535" s="119"/>
      <c r="L535" s="119"/>
      <c r="V535" s="119"/>
      <c r="AF535" s="119"/>
      <c r="AP535" s="119"/>
      <c r="AZ535" s="119"/>
      <c r="BA535" s="119"/>
      <c r="BJ535" s="119"/>
      <c r="BT535" s="119"/>
      <c r="CD535" s="119"/>
      <c r="CN535" s="119"/>
      <c r="CX535" s="119"/>
      <c r="DH535" s="119"/>
      <c r="DR535" s="119"/>
      <c r="EB535" s="119"/>
      <c r="EL535" s="119"/>
      <c r="EV535" s="119"/>
      <c r="FF535" s="119"/>
      <c r="FP535" s="119"/>
      <c r="FZ535" s="119"/>
      <c r="GJ535" s="119"/>
      <c r="GT535" s="119"/>
      <c r="HD535" s="119"/>
      <c r="HN535" s="119"/>
      <c r="HX535" s="119"/>
    </row>
    <row xmlns:x14ac="http://schemas.microsoft.com/office/spreadsheetml/2009/9/ac" r="536" s="3" customFormat="true" x14ac:dyDescent="0.25">
      <c r="A536" s="375"/>
      <c r="B536" s="119"/>
      <c r="L536" s="119"/>
      <c r="V536" s="119"/>
      <c r="AF536" s="119"/>
      <c r="AP536" s="119"/>
      <c r="AZ536" s="119"/>
      <c r="BA536" s="119"/>
      <c r="BJ536" s="119"/>
      <c r="BT536" s="119"/>
      <c r="CD536" s="119"/>
      <c r="CN536" s="119"/>
      <c r="CX536" s="119"/>
      <c r="DH536" s="119"/>
      <c r="DR536" s="119"/>
      <c r="EB536" s="119"/>
      <c r="EL536" s="119"/>
      <c r="EV536" s="119"/>
      <c r="FF536" s="119"/>
      <c r="FP536" s="119"/>
      <c r="FZ536" s="119"/>
      <c r="GJ536" s="119"/>
      <c r="GT536" s="119"/>
      <c r="HD536" s="119"/>
      <c r="HN536" s="119"/>
      <c r="HX536" s="119"/>
    </row>
    <row xmlns:x14ac="http://schemas.microsoft.com/office/spreadsheetml/2009/9/ac" r="537" s="3" customFormat="true" x14ac:dyDescent="0.25">
      <c r="A537" s="375"/>
      <c r="B537" s="119"/>
      <c r="L537" s="119"/>
      <c r="V537" s="119"/>
      <c r="AF537" s="119"/>
      <c r="AP537" s="119"/>
      <c r="AZ537" s="119"/>
      <c r="BA537" s="119"/>
      <c r="BJ537" s="119"/>
      <c r="BT537" s="119"/>
      <c r="CD537" s="119"/>
      <c r="CN537" s="119"/>
      <c r="CX537" s="119"/>
      <c r="DH537" s="119"/>
      <c r="DR537" s="119"/>
      <c r="EB537" s="119"/>
      <c r="EL537" s="119"/>
      <c r="EV537" s="119"/>
      <c r="FF537" s="119"/>
      <c r="FP537" s="119"/>
      <c r="FZ537" s="119"/>
      <c r="GJ537" s="119"/>
      <c r="GT537" s="119"/>
      <c r="HD537" s="119"/>
      <c r="HN537" s="119"/>
      <c r="HX537" s="119"/>
    </row>
    <row xmlns:x14ac="http://schemas.microsoft.com/office/spreadsheetml/2009/9/ac" r="538" s="3" customFormat="true" x14ac:dyDescent="0.25">
      <c r="A538" s="375"/>
      <c r="B538" s="119"/>
      <c r="L538" s="119"/>
      <c r="V538" s="119"/>
      <c r="AF538" s="119"/>
      <c r="AP538" s="119"/>
      <c r="AZ538" s="119"/>
      <c r="BA538" s="119"/>
      <c r="BJ538" s="119"/>
      <c r="BT538" s="119"/>
      <c r="CD538" s="119"/>
      <c r="CN538" s="119"/>
      <c r="CX538" s="119"/>
      <c r="DH538" s="119"/>
      <c r="DR538" s="119"/>
      <c r="EB538" s="119"/>
      <c r="EL538" s="119"/>
      <c r="EV538" s="119"/>
      <c r="FF538" s="119"/>
      <c r="FP538" s="119"/>
      <c r="FZ538" s="119"/>
      <c r="GJ538" s="119"/>
      <c r="GT538" s="119"/>
      <c r="HD538" s="119"/>
      <c r="HN538" s="119"/>
      <c r="HX538" s="119"/>
    </row>
    <row xmlns:x14ac="http://schemas.microsoft.com/office/spreadsheetml/2009/9/ac" r="539" s="3" customFormat="true" x14ac:dyDescent="0.25">
      <c r="A539" s="375"/>
      <c r="B539" s="119"/>
      <c r="L539" s="119"/>
      <c r="V539" s="119"/>
      <c r="AF539" s="119"/>
      <c r="AP539" s="119"/>
      <c r="AZ539" s="119"/>
      <c r="BA539" s="119"/>
      <c r="BJ539" s="119"/>
      <c r="BT539" s="119"/>
      <c r="CD539" s="119"/>
      <c r="CN539" s="119"/>
      <c r="CX539" s="119"/>
      <c r="DH539" s="119"/>
      <c r="DR539" s="119"/>
      <c r="EB539" s="119"/>
      <c r="EL539" s="119"/>
      <c r="EV539" s="119"/>
      <c r="FF539" s="119"/>
      <c r="FP539" s="119"/>
      <c r="FZ539" s="119"/>
      <c r="GJ539" s="119"/>
      <c r="GT539" s="119"/>
      <c r="HD539" s="119"/>
      <c r="HN539" s="119"/>
      <c r="HX539" s="119"/>
    </row>
    <row xmlns:x14ac="http://schemas.microsoft.com/office/spreadsheetml/2009/9/ac" r="540" s="3" customFormat="true" x14ac:dyDescent="0.25">
      <c r="A540" s="375"/>
      <c r="B540" s="119"/>
      <c r="L540" s="119"/>
      <c r="V540" s="119"/>
      <c r="AF540" s="119"/>
      <c r="AP540" s="119"/>
      <c r="AZ540" s="119"/>
      <c r="BA540" s="119"/>
      <c r="BJ540" s="119"/>
      <c r="BT540" s="119"/>
      <c r="CD540" s="119"/>
      <c r="CN540" s="119"/>
      <c r="CX540" s="119"/>
      <c r="DH540" s="119"/>
      <c r="DR540" s="119"/>
      <c r="EB540" s="119"/>
      <c r="EL540" s="119"/>
      <c r="EV540" s="119"/>
      <c r="FF540" s="119"/>
      <c r="FP540" s="119"/>
      <c r="FZ540" s="119"/>
      <c r="GJ540" s="119"/>
      <c r="GT540" s="119"/>
      <c r="HD540" s="119"/>
      <c r="HN540" s="119"/>
      <c r="HX540" s="119"/>
    </row>
    <row xmlns:x14ac="http://schemas.microsoft.com/office/spreadsheetml/2009/9/ac" r="541" s="3" customFormat="true" x14ac:dyDescent="0.25">
      <c r="A541" s="375"/>
      <c r="B541" s="119"/>
      <c r="L541" s="119"/>
      <c r="V541" s="119"/>
      <c r="AF541" s="119"/>
      <c r="AP541" s="119"/>
      <c r="AZ541" s="119"/>
      <c r="BA541" s="119"/>
      <c r="BJ541" s="119"/>
      <c r="BT541" s="119"/>
      <c r="CD541" s="119"/>
      <c r="CN541" s="119"/>
      <c r="CX541" s="119"/>
      <c r="DH541" s="119"/>
      <c r="DR541" s="119"/>
      <c r="EB541" s="119"/>
      <c r="EL541" s="119"/>
      <c r="EV541" s="119"/>
      <c r="FF541" s="119"/>
      <c r="FP541" s="119"/>
      <c r="FZ541" s="119"/>
      <c r="GJ541" s="119"/>
      <c r="GT541" s="119"/>
      <c r="HD541" s="119"/>
      <c r="HN541" s="119"/>
      <c r="HX541" s="119"/>
    </row>
    <row xmlns:x14ac="http://schemas.microsoft.com/office/spreadsheetml/2009/9/ac" r="542" s="3" customFormat="true" x14ac:dyDescent="0.25">
      <c r="A542" s="375"/>
      <c r="B542" s="119"/>
      <c r="L542" s="119"/>
      <c r="V542" s="119"/>
      <c r="AF542" s="119"/>
      <c r="AP542" s="119"/>
      <c r="AZ542" s="119"/>
      <c r="BA542" s="119"/>
      <c r="BJ542" s="119"/>
      <c r="BT542" s="119"/>
      <c r="CD542" s="119"/>
      <c r="CN542" s="119"/>
      <c r="CX542" s="119"/>
      <c r="DH542" s="119"/>
      <c r="DR542" s="119"/>
      <c r="EB542" s="119"/>
      <c r="EL542" s="119"/>
      <c r="EV542" s="119"/>
      <c r="FF542" s="119"/>
      <c r="FP542" s="119"/>
      <c r="FZ542" s="119"/>
      <c r="GJ542" s="119"/>
      <c r="GT542" s="119"/>
      <c r="HD542" s="119"/>
      <c r="HN542" s="119"/>
      <c r="HX542" s="119"/>
    </row>
    <row xmlns:x14ac="http://schemas.microsoft.com/office/spreadsheetml/2009/9/ac" r="543" s="3" customFormat="true" x14ac:dyDescent="0.25">
      <c r="A543" s="375"/>
      <c r="B543" s="119"/>
      <c r="L543" s="119"/>
      <c r="V543" s="119"/>
      <c r="AF543" s="119"/>
      <c r="AP543" s="119"/>
      <c r="AZ543" s="119"/>
      <c r="BA543" s="119"/>
      <c r="BJ543" s="119"/>
      <c r="BT543" s="119"/>
      <c r="CD543" s="119"/>
      <c r="CN543" s="119"/>
      <c r="CX543" s="119"/>
      <c r="DH543" s="119"/>
      <c r="DR543" s="119"/>
      <c r="EB543" s="119"/>
      <c r="EL543" s="119"/>
      <c r="EV543" s="119"/>
      <c r="FF543" s="119"/>
      <c r="FP543" s="119"/>
      <c r="FZ543" s="119"/>
      <c r="GJ543" s="119"/>
      <c r="GT543" s="119"/>
      <c r="HD543" s="119"/>
      <c r="HN543" s="119"/>
      <c r="HX543" s="119"/>
    </row>
    <row xmlns:x14ac="http://schemas.microsoft.com/office/spreadsheetml/2009/9/ac" r="544" s="3" customFormat="true" x14ac:dyDescent="0.25">
      <c r="A544" s="375"/>
      <c r="B544" s="119"/>
      <c r="L544" s="119"/>
      <c r="V544" s="119"/>
      <c r="AF544" s="119"/>
      <c r="AP544" s="119"/>
      <c r="AZ544" s="119"/>
      <c r="BA544" s="119"/>
      <c r="BJ544" s="119"/>
      <c r="BT544" s="119"/>
      <c r="CD544" s="119"/>
      <c r="CN544" s="119"/>
      <c r="CX544" s="119"/>
      <c r="DH544" s="119"/>
      <c r="DR544" s="119"/>
      <c r="EB544" s="119"/>
      <c r="EL544" s="119"/>
      <c r="EV544" s="119"/>
      <c r="FF544" s="119"/>
      <c r="FP544" s="119"/>
      <c r="FZ544" s="119"/>
      <c r="GJ544" s="119"/>
      <c r="GT544" s="119"/>
      <c r="HD544" s="119"/>
      <c r="HN544" s="119"/>
      <c r="HX544" s="119"/>
    </row>
    <row xmlns:x14ac="http://schemas.microsoft.com/office/spreadsheetml/2009/9/ac" r="545" s="3" customFormat="true" x14ac:dyDescent="0.25">
      <c r="A545" s="375"/>
      <c r="B545" s="119"/>
      <c r="L545" s="119"/>
      <c r="V545" s="119"/>
      <c r="AF545" s="119"/>
      <c r="AP545" s="119"/>
      <c r="AZ545" s="119"/>
      <c r="BA545" s="119"/>
      <c r="BJ545" s="119"/>
      <c r="BT545" s="119"/>
      <c r="CD545" s="119"/>
      <c r="CN545" s="119"/>
      <c r="CX545" s="119"/>
      <c r="DH545" s="119"/>
      <c r="DR545" s="119"/>
      <c r="EB545" s="119"/>
      <c r="EL545" s="119"/>
      <c r="EV545" s="119"/>
      <c r="FF545" s="119"/>
      <c r="FP545" s="119"/>
      <c r="FZ545" s="119"/>
      <c r="GJ545" s="119"/>
      <c r="GT545" s="119"/>
      <c r="HD545" s="119"/>
      <c r="HN545" s="119"/>
      <c r="HX545" s="119"/>
    </row>
    <row xmlns:x14ac="http://schemas.microsoft.com/office/spreadsheetml/2009/9/ac" r="546" s="3" customFormat="true" x14ac:dyDescent="0.25">
      <c r="A546" s="375"/>
      <c r="B546" s="119"/>
      <c r="L546" s="119"/>
      <c r="V546" s="119"/>
      <c r="AF546" s="119"/>
      <c r="AP546" s="119"/>
      <c r="AZ546" s="119"/>
      <c r="BA546" s="119"/>
      <c r="BJ546" s="119"/>
      <c r="BT546" s="119"/>
      <c r="CD546" s="119"/>
      <c r="CN546" s="119"/>
      <c r="CX546" s="119"/>
      <c r="DH546" s="119"/>
      <c r="DR546" s="119"/>
      <c r="EB546" s="119"/>
      <c r="EL546" s="119"/>
      <c r="EV546" s="119"/>
      <c r="FF546" s="119"/>
      <c r="FP546" s="119"/>
      <c r="FZ546" s="119"/>
      <c r="GJ546" s="119"/>
      <c r="GT546" s="119"/>
      <c r="HD546" s="119"/>
      <c r="HN546" s="119"/>
      <c r="HX546" s="119"/>
    </row>
    <row xmlns:x14ac="http://schemas.microsoft.com/office/spreadsheetml/2009/9/ac" r="547" s="3" customFormat="true" x14ac:dyDescent="0.25">
      <c r="A547" s="375"/>
      <c r="B547" s="119"/>
      <c r="L547" s="119"/>
      <c r="V547" s="119"/>
      <c r="AF547" s="119"/>
      <c r="AP547" s="119"/>
      <c r="AZ547" s="119"/>
      <c r="BA547" s="119"/>
      <c r="BJ547" s="119"/>
      <c r="BT547" s="119"/>
      <c r="CD547" s="119"/>
      <c r="CN547" s="119"/>
      <c r="CX547" s="119"/>
      <c r="DH547" s="119"/>
      <c r="DR547" s="119"/>
      <c r="EB547" s="119"/>
      <c r="EL547" s="119"/>
      <c r="EV547" s="119"/>
      <c r="FF547" s="119"/>
      <c r="FP547" s="119"/>
      <c r="FZ547" s="119"/>
      <c r="GJ547" s="119"/>
      <c r="GT547" s="119"/>
      <c r="HD547" s="119"/>
      <c r="HN547" s="119"/>
      <c r="HX547" s="119"/>
    </row>
    <row xmlns:x14ac="http://schemas.microsoft.com/office/spreadsheetml/2009/9/ac" r="548" s="3" customFormat="true" x14ac:dyDescent="0.25">
      <c r="A548" s="375"/>
      <c r="B548" s="119"/>
      <c r="L548" s="119"/>
      <c r="V548" s="119"/>
      <c r="AF548" s="119"/>
      <c r="AP548" s="119"/>
      <c r="AZ548" s="119"/>
      <c r="BA548" s="119"/>
      <c r="BJ548" s="119"/>
      <c r="BT548" s="119"/>
      <c r="CD548" s="119"/>
      <c r="CN548" s="119"/>
      <c r="CX548" s="119"/>
      <c r="DH548" s="119"/>
      <c r="DR548" s="119"/>
      <c r="EB548" s="119"/>
      <c r="EL548" s="119"/>
      <c r="EV548" s="119"/>
      <c r="FF548" s="119"/>
      <c r="FP548" s="119"/>
      <c r="FZ548" s="119"/>
      <c r="GJ548" s="119"/>
      <c r="GT548" s="119"/>
      <c r="HD548" s="119"/>
      <c r="HN548" s="119"/>
      <c r="HX548" s="119"/>
    </row>
    <row xmlns:x14ac="http://schemas.microsoft.com/office/spreadsheetml/2009/9/ac" r="549" s="3" customFormat="true" x14ac:dyDescent="0.25">
      <c r="A549" s="375"/>
      <c r="B549" s="119"/>
      <c r="L549" s="119"/>
      <c r="V549" s="119"/>
      <c r="AF549" s="119"/>
      <c r="AP549" s="119"/>
      <c r="AZ549" s="119"/>
      <c r="BA549" s="119"/>
      <c r="BJ549" s="119"/>
      <c r="BT549" s="119"/>
      <c r="CD549" s="119"/>
      <c r="CN549" s="119"/>
      <c r="CX549" s="119"/>
      <c r="DH549" s="119"/>
      <c r="DR549" s="119"/>
      <c r="EB549" s="119"/>
      <c r="EL549" s="119"/>
      <c r="EV549" s="119"/>
      <c r="FF549" s="119"/>
      <c r="FP549" s="119"/>
      <c r="FZ549" s="119"/>
      <c r="GJ549" s="119"/>
      <c r="GT549" s="119"/>
      <c r="HD549" s="119"/>
      <c r="HN549" s="119"/>
      <c r="HX549" s="119"/>
    </row>
    <row xmlns:x14ac="http://schemas.microsoft.com/office/spreadsheetml/2009/9/ac" r="550" s="3" customFormat="true" x14ac:dyDescent="0.25">
      <c r="A550" s="375"/>
      <c r="B550" s="119"/>
      <c r="L550" s="119"/>
      <c r="V550" s="119"/>
      <c r="AF550" s="119"/>
      <c r="AP550" s="119"/>
      <c r="AZ550" s="119"/>
      <c r="BA550" s="119"/>
      <c r="BJ550" s="119"/>
      <c r="BT550" s="119"/>
      <c r="CD550" s="119"/>
      <c r="CN550" s="119"/>
      <c r="CX550" s="119"/>
      <c r="DH550" s="119"/>
      <c r="DR550" s="119"/>
      <c r="EB550" s="119"/>
      <c r="EL550" s="119"/>
      <c r="EV550" s="119"/>
      <c r="FF550" s="119"/>
      <c r="FP550" s="119"/>
      <c r="FZ550" s="119"/>
      <c r="GJ550" s="119"/>
      <c r="GT550" s="119"/>
      <c r="HD550" s="119"/>
      <c r="HN550" s="119"/>
      <c r="HX550" s="119"/>
    </row>
    <row xmlns:x14ac="http://schemas.microsoft.com/office/spreadsheetml/2009/9/ac" r="551" s="3" customFormat="true" x14ac:dyDescent="0.25">
      <c r="A551" s="375"/>
      <c r="B551" s="119"/>
      <c r="L551" s="119"/>
      <c r="V551" s="119"/>
      <c r="AF551" s="119"/>
      <c r="AP551" s="119"/>
      <c r="AZ551" s="119"/>
      <c r="BA551" s="119"/>
      <c r="BJ551" s="119"/>
      <c r="BT551" s="119"/>
      <c r="CD551" s="119"/>
      <c r="CN551" s="119"/>
      <c r="CX551" s="119"/>
      <c r="DH551" s="119"/>
      <c r="DR551" s="119"/>
      <c r="EB551" s="119"/>
      <c r="EL551" s="119"/>
      <c r="EV551" s="119"/>
      <c r="FF551" s="119"/>
      <c r="FP551" s="119"/>
      <c r="FZ551" s="119"/>
      <c r="GJ551" s="119"/>
      <c r="GT551" s="119"/>
      <c r="HD551" s="119"/>
      <c r="HN551" s="119"/>
      <c r="HX551" s="119"/>
    </row>
    <row xmlns:x14ac="http://schemas.microsoft.com/office/spreadsheetml/2009/9/ac" r="552" s="3" customFormat="true" x14ac:dyDescent="0.25">
      <c r="A552" s="375"/>
      <c r="B552" s="119"/>
      <c r="L552" s="119"/>
      <c r="V552" s="119"/>
      <c r="AF552" s="119"/>
      <c r="AP552" s="119"/>
      <c r="AZ552" s="119"/>
      <c r="BA552" s="119"/>
      <c r="BJ552" s="119"/>
      <c r="BT552" s="119"/>
      <c r="CD552" s="119"/>
      <c r="CN552" s="119"/>
      <c r="CX552" s="119"/>
      <c r="DH552" s="119"/>
      <c r="DR552" s="119"/>
      <c r="EB552" s="119"/>
      <c r="EL552" s="119"/>
      <c r="EV552" s="119"/>
      <c r="FF552" s="119"/>
      <c r="FP552" s="119"/>
      <c r="FZ552" s="119"/>
      <c r="GJ552" s="119"/>
      <c r="GT552" s="119"/>
      <c r="HD552" s="119"/>
      <c r="HN552" s="119"/>
      <c r="HX552" s="119"/>
    </row>
    <row xmlns:x14ac="http://schemas.microsoft.com/office/spreadsheetml/2009/9/ac" r="553" s="3" customFormat="true" x14ac:dyDescent="0.25">
      <c r="A553" s="375"/>
      <c r="B553" s="119"/>
      <c r="L553" s="119"/>
      <c r="V553" s="119"/>
      <c r="AF553" s="119"/>
      <c r="AP553" s="119"/>
      <c r="AZ553" s="119"/>
      <c r="BA553" s="119"/>
      <c r="BJ553" s="119"/>
      <c r="BT553" s="119"/>
      <c r="CD553" s="119"/>
      <c r="CN553" s="119"/>
      <c r="CX553" s="119"/>
      <c r="DH553" s="119"/>
      <c r="DR553" s="119"/>
      <c r="EB553" s="119"/>
      <c r="EL553" s="119"/>
      <c r="EV553" s="119"/>
      <c r="FF553" s="119"/>
      <c r="FP553" s="119"/>
      <c r="FZ553" s="119"/>
      <c r="GJ553" s="119"/>
      <c r="GT553" s="119"/>
      <c r="HD553" s="119"/>
      <c r="HN553" s="119"/>
      <c r="HX553" s="119"/>
    </row>
    <row xmlns:x14ac="http://schemas.microsoft.com/office/spreadsheetml/2009/9/ac" r="554" s="3" customFormat="true" x14ac:dyDescent="0.25">
      <c r="A554" s="375"/>
      <c r="B554" s="119"/>
      <c r="L554" s="119"/>
      <c r="V554" s="119"/>
      <c r="AF554" s="119"/>
      <c r="AP554" s="119"/>
      <c r="AZ554" s="119"/>
      <c r="BA554" s="119"/>
      <c r="BJ554" s="119"/>
      <c r="BT554" s="119"/>
      <c r="CD554" s="119"/>
      <c r="CN554" s="119"/>
      <c r="CX554" s="119"/>
      <c r="DH554" s="119"/>
      <c r="DR554" s="119"/>
      <c r="EB554" s="119"/>
      <c r="EL554" s="119"/>
      <c r="EV554" s="119"/>
      <c r="FF554" s="119"/>
      <c r="FP554" s="119"/>
      <c r="FZ554" s="119"/>
      <c r="GJ554" s="119"/>
      <c r="GT554" s="119"/>
      <c r="HD554" s="119"/>
      <c r="HN554" s="119"/>
      <c r="HX554" s="119"/>
    </row>
    <row xmlns:x14ac="http://schemas.microsoft.com/office/spreadsheetml/2009/9/ac" r="555" s="3" customFormat="true" x14ac:dyDescent="0.25">
      <c r="A555" s="375"/>
      <c r="B555" s="119"/>
      <c r="L555" s="119"/>
      <c r="V555" s="119"/>
      <c r="AF555" s="119"/>
      <c r="AP555" s="119"/>
      <c r="AZ555" s="119"/>
      <c r="BA555" s="119"/>
      <c r="BJ555" s="119"/>
      <c r="BT555" s="119"/>
      <c r="CD555" s="119"/>
      <c r="CN555" s="119"/>
      <c r="CX555" s="119"/>
      <c r="DH555" s="119"/>
      <c r="DR555" s="119"/>
      <c r="EB555" s="119"/>
      <c r="EL555" s="119"/>
      <c r="EV555" s="119"/>
      <c r="FF555" s="119"/>
      <c r="FP555" s="119"/>
      <c r="FZ555" s="119"/>
      <c r="GJ555" s="119"/>
      <c r="GT555" s="119"/>
      <c r="HD555" s="119"/>
      <c r="HN555" s="119"/>
      <c r="HX555" s="119"/>
    </row>
    <row xmlns:x14ac="http://schemas.microsoft.com/office/spreadsheetml/2009/9/ac" r="556" s="3" customFormat="true" x14ac:dyDescent="0.25">
      <c r="A556" s="375"/>
      <c r="B556" s="119"/>
      <c r="L556" s="119"/>
      <c r="V556" s="119"/>
      <c r="AF556" s="119"/>
      <c r="AP556" s="119"/>
      <c r="AZ556" s="119"/>
      <c r="BA556" s="119"/>
      <c r="BJ556" s="119"/>
      <c r="BT556" s="119"/>
      <c r="CD556" s="119"/>
      <c r="CN556" s="119"/>
      <c r="CX556" s="119"/>
      <c r="DH556" s="119"/>
      <c r="DR556" s="119"/>
      <c r="EB556" s="119"/>
      <c r="EL556" s="119"/>
      <c r="EV556" s="119"/>
      <c r="FF556" s="119"/>
      <c r="FP556" s="119"/>
      <c r="FZ556" s="119"/>
      <c r="GJ556" s="119"/>
      <c r="GT556" s="119"/>
      <c r="HD556" s="119"/>
      <c r="HN556" s="119"/>
      <c r="HX556" s="119"/>
    </row>
    <row xmlns:x14ac="http://schemas.microsoft.com/office/spreadsheetml/2009/9/ac" r="557" s="3" customFormat="true" x14ac:dyDescent="0.25">
      <c r="A557" s="375"/>
      <c r="B557" s="119"/>
      <c r="L557" s="119"/>
      <c r="V557" s="119"/>
      <c r="AF557" s="119"/>
      <c r="AP557" s="119"/>
      <c r="AZ557" s="119"/>
      <c r="BA557" s="119"/>
      <c r="BJ557" s="119"/>
      <c r="BT557" s="119"/>
      <c r="CD557" s="119"/>
      <c r="CN557" s="119"/>
      <c r="CX557" s="119"/>
      <c r="DH557" s="119"/>
      <c r="DR557" s="119"/>
      <c r="EB557" s="119"/>
      <c r="EL557" s="119"/>
      <c r="EV557" s="119"/>
      <c r="FF557" s="119"/>
      <c r="FP557" s="119"/>
      <c r="FZ557" s="119"/>
      <c r="GJ557" s="119"/>
      <c r="GT557" s="119"/>
      <c r="HD557" s="119"/>
      <c r="HN557" s="119"/>
      <c r="HX557" s="119"/>
    </row>
    <row xmlns:x14ac="http://schemas.microsoft.com/office/spreadsheetml/2009/9/ac" r="558" s="3" customFormat="true" x14ac:dyDescent="0.25">
      <c r="A558" s="375"/>
      <c r="B558" s="119"/>
      <c r="L558" s="119"/>
      <c r="V558" s="119"/>
      <c r="AF558" s="119"/>
      <c r="AP558" s="119"/>
      <c r="AZ558" s="119"/>
      <c r="BA558" s="119"/>
      <c r="BJ558" s="119"/>
      <c r="BT558" s="119"/>
      <c r="CD558" s="119"/>
      <c r="CN558" s="119"/>
      <c r="CX558" s="119"/>
      <c r="DH558" s="119"/>
      <c r="DR558" s="119"/>
      <c r="EB558" s="119"/>
      <c r="EL558" s="119"/>
      <c r="EV558" s="119"/>
      <c r="FF558" s="119"/>
      <c r="FP558" s="119"/>
      <c r="FZ558" s="119"/>
      <c r="GJ558" s="119"/>
      <c r="GT558" s="119"/>
      <c r="HD558" s="119"/>
      <c r="HN558" s="119"/>
      <c r="HX558" s="119"/>
    </row>
    <row xmlns:x14ac="http://schemas.microsoft.com/office/spreadsheetml/2009/9/ac" r="559" s="3" customFormat="true" x14ac:dyDescent="0.25">
      <c r="A559" s="375"/>
      <c r="B559" s="119"/>
      <c r="L559" s="119"/>
      <c r="V559" s="119"/>
      <c r="AF559" s="119"/>
      <c r="AP559" s="119"/>
      <c r="AZ559" s="119"/>
      <c r="BA559" s="119"/>
      <c r="BJ559" s="119"/>
      <c r="BT559" s="119"/>
      <c r="CD559" s="119"/>
      <c r="CN559" s="119"/>
      <c r="CX559" s="119"/>
      <c r="DH559" s="119"/>
      <c r="DR559" s="119"/>
      <c r="EB559" s="119"/>
      <c r="EL559" s="119"/>
      <c r="EV559" s="119"/>
      <c r="FF559" s="119"/>
      <c r="FP559" s="119"/>
      <c r="FZ559" s="119"/>
      <c r="GJ559" s="119"/>
      <c r="GT559" s="119"/>
      <c r="HD559" s="119"/>
      <c r="HN559" s="119"/>
      <c r="HX559" s="119"/>
    </row>
    <row xmlns:x14ac="http://schemas.microsoft.com/office/spreadsheetml/2009/9/ac" r="560" s="3" customFormat="true" x14ac:dyDescent="0.25">
      <c r="A560" s="375"/>
      <c r="B560" s="119"/>
      <c r="L560" s="119"/>
      <c r="V560" s="119"/>
      <c r="AF560" s="119"/>
      <c r="AP560" s="119"/>
      <c r="AZ560" s="119"/>
      <c r="BA560" s="119"/>
      <c r="BJ560" s="119"/>
      <c r="BT560" s="119"/>
      <c r="CD560" s="119"/>
      <c r="CN560" s="119"/>
      <c r="CX560" s="119"/>
      <c r="DH560" s="119"/>
      <c r="DR560" s="119"/>
      <c r="EB560" s="119"/>
      <c r="EL560" s="119"/>
      <c r="EV560" s="119"/>
      <c r="FF560" s="119"/>
      <c r="FP560" s="119"/>
      <c r="FZ560" s="119"/>
      <c r="GJ560" s="119"/>
      <c r="GT560" s="119"/>
      <c r="HD560" s="119"/>
      <c r="HN560" s="119"/>
      <c r="HX560" s="119"/>
    </row>
    <row xmlns:x14ac="http://schemas.microsoft.com/office/spreadsheetml/2009/9/ac" r="561" s="3" customFormat="true" x14ac:dyDescent="0.25">
      <c r="A561" s="375"/>
      <c r="B561" s="119"/>
      <c r="L561" s="119"/>
      <c r="V561" s="119"/>
      <c r="AF561" s="119"/>
      <c r="AP561" s="119"/>
      <c r="AZ561" s="119"/>
      <c r="BA561" s="119"/>
      <c r="BJ561" s="119"/>
      <c r="BT561" s="119"/>
      <c r="CD561" s="119"/>
      <c r="CN561" s="119"/>
      <c r="CX561" s="119"/>
      <c r="DH561" s="119"/>
      <c r="DR561" s="119"/>
      <c r="EB561" s="119"/>
      <c r="EL561" s="119"/>
      <c r="EV561" s="119"/>
      <c r="FF561" s="119"/>
      <c r="FP561" s="119"/>
      <c r="FZ561" s="119"/>
      <c r="GJ561" s="119"/>
      <c r="GT561" s="119"/>
      <c r="HD561" s="119"/>
      <c r="HN561" s="119"/>
      <c r="HX561" s="119"/>
    </row>
    <row xmlns:x14ac="http://schemas.microsoft.com/office/spreadsheetml/2009/9/ac" r="562" s="3" customFormat="true" x14ac:dyDescent="0.25">
      <c r="A562" s="375"/>
      <c r="B562" s="119"/>
      <c r="L562" s="119"/>
      <c r="V562" s="119"/>
      <c r="AF562" s="119"/>
      <c r="AP562" s="119"/>
      <c r="AZ562" s="119"/>
      <c r="BA562" s="119"/>
      <c r="BJ562" s="119"/>
      <c r="BT562" s="119"/>
      <c r="CD562" s="119"/>
      <c r="CN562" s="119"/>
      <c r="CX562" s="119"/>
      <c r="DH562" s="119"/>
      <c r="DR562" s="119"/>
      <c r="EB562" s="119"/>
      <c r="EL562" s="119"/>
      <c r="EV562" s="119"/>
      <c r="FF562" s="119"/>
      <c r="FP562" s="119"/>
      <c r="FZ562" s="119"/>
      <c r="GJ562" s="119"/>
      <c r="GT562" s="119"/>
      <c r="HD562" s="119"/>
      <c r="HN562" s="119"/>
      <c r="HX562" s="119"/>
    </row>
    <row xmlns:x14ac="http://schemas.microsoft.com/office/spreadsheetml/2009/9/ac" r="563" s="3" customFormat="true" x14ac:dyDescent="0.25">
      <c r="A563" s="375"/>
      <c r="B563" s="119"/>
      <c r="L563" s="119"/>
      <c r="V563" s="119"/>
      <c r="AF563" s="119"/>
      <c r="AP563" s="119"/>
      <c r="AZ563" s="119"/>
      <c r="BA563" s="119"/>
      <c r="BJ563" s="119"/>
      <c r="BT563" s="119"/>
      <c r="CD563" s="119"/>
      <c r="CN563" s="119"/>
      <c r="CX563" s="119"/>
      <c r="DH563" s="119"/>
      <c r="DR563" s="119"/>
      <c r="EB563" s="119"/>
      <c r="EL563" s="119"/>
      <c r="EV563" s="119"/>
      <c r="FF563" s="119"/>
      <c r="FP563" s="119"/>
      <c r="FZ563" s="119"/>
      <c r="GJ563" s="119"/>
      <c r="GT563" s="119"/>
      <c r="HD563" s="119"/>
      <c r="HN563" s="119"/>
      <c r="HX563" s="119"/>
    </row>
    <row xmlns:x14ac="http://schemas.microsoft.com/office/spreadsheetml/2009/9/ac" r="564" s="3" customFormat="true" x14ac:dyDescent="0.25">
      <c r="A564" s="375"/>
      <c r="B564" s="119"/>
      <c r="L564" s="119"/>
      <c r="V564" s="119"/>
      <c r="AF564" s="119"/>
      <c r="AP564" s="119"/>
      <c r="AZ564" s="119"/>
      <c r="BA564" s="119"/>
      <c r="BJ564" s="119"/>
      <c r="BT564" s="119"/>
      <c r="CD564" s="119"/>
      <c r="CN564" s="119"/>
      <c r="CX564" s="119"/>
      <c r="DH564" s="119"/>
      <c r="DR564" s="119"/>
      <c r="EB564" s="119"/>
      <c r="EL564" s="119"/>
      <c r="EV564" s="119"/>
      <c r="FF564" s="119"/>
      <c r="FP564" s="119"/>
      <c r="FZ564" s="119"/>
      <c r="GJ564" s="119"/>
      <c r="GT564" s="119"/>
      <c r="HD564" s="119"/>
      <c r="HN564" s="119"/>
      <c r="HX564" s="119"/>
    </row>
    <row xmlns:x14ac="http://schemas.microsoft.com/office/spreadsheetml/2009/9/ac" r="565" s="3" customFormat="true" x14ac:dyDescent="0.25">
      <c r="A565" s="375"/>
      <c r="B565" s="119"/>
      <c r="L565" s="119"/>
      <c r="V565" s="119"/>
      <c r="AF565" s="119"/>
      <c r="AP565" s="119"/>
      <c r="AZ565" s="119"/>
      <c r="BA565" s="119"/>
      <c r="BJ565" s="119"/>
      <c r="BT565" s="119"/>
      <c r="CD565" s="119"/>
      <c r="CN565" s="119"/>
      <c r="CX565" s="119"/>
      <c r="DH565" s="119"/>
      <c r="DR565" s="119"/>
      <c r="EB565" s="119"/>
      <c r="EL565" s="119"/>
      <c r="EV565" s="119"/>
      <c r="FF565" s="119"/>
      <c r="FP565" s="119"/>
      <c r="FZ565" s="119"/>
      <c r="GJ565" s="119"/>
      <c r="GT565" s="119"/>
      <c r="HD565" s="119"/>
      <c r="HN565" s="119"/>
      <c r="HX565" s="119"/>
    </row>
    <row xmlns:x14ac="http://schemas.microsoft.com/office/spreadsheetml/2009/9/ac" r="566" s="3" customFormat="true" x14ac:dyDescent="0.25">
      <c r="A566" s="375"/>
      <c r="B566" s="119"/>
      <c r="L566" s="119"/>
      <c r="V566" s="119"/>
      <c r="AF566" s="119"/>
      <c r="AP566" s="119"/>
      <c r="AZ566" s="119"/>
      <c r="BA566" s="119"/>
      <c r="BJ566" s="119"/>
      <c r="BT566" s="119"/>
      <c r="CD566" s="119"/>
      <c r="CN566" s="119"/>
      <c r="CX566" s="119"/>
      <c r="DH566" s="119"/>
      <c r="DR566" s="119"/>
      <c r="EB566" s="119"/>
      <c r="EL566" s="119"/>
      <c r="EV566" s="119"/>
      <c r="FF566" s="119"/>
      <c r="FP566" s="119"/>
      <c r="FZ566" s="119"/>
      <c r="GJ566" s="119"/>
      <c r="GT566" s="119"/>
      <c r="HD566" s="119"/>
      <c r="HN566" s="119"/>
      <c r="HX566" s="119"/>
    </row>
    <row xmlns:x14ac="http://schemas.microsoft.com/office/spreadsheetml/2009/9/ac" r="567" s="3" customFormat="true" x14ac:dyDescent="0.25">
      <c r="A567" s="375"/>
      <c r="B567" s="119"/>
      <c r="L567" s="119"/>
      <c r="V567" s="119"/>
      <c r="AF567" s="119"/>
      <c r="AP567" s="119"/>
      <c r="AZ567" s="119"/>
      <c r="BA567" s="119"/>
      <c r="BJ567" s="119"/>
      <c r="BT567" s="119"/>
      <c r="CD567" s="119"/>
      <c r="CN567" s="119"/>
      <c r="CX567" s="119"/>
      <c r="DH567" s="119"/>
      <c r="DR567" s="119"/>
      <c r="EB567" s="119"/>
      <c r="EL567" s="119"/>
      <c r="EV567" s="119"/>
      <c r="FF567" s="119"/>
      <c r="FP567" s="119"/>
      <c r="FZ567" s="119"/>
      <c r="GJ567" s="119"/>
      <c r="GT567" s="119"/>
      <c r="HD567" s="119"/>
      <c r="HN567" s="119"/>
      <c r="HX567" s="119"/>
    </row>
    <row xmlns:x14ac="http://schemas.microsoft.com/office/spreadsheetml/2009/9/ac" r="568" s="3" customFormat="true" x14ac:dyDescent="0.25">
      <c r="A568" s="375"/>
      <c r="B568" s="119"/>
      <c r="L568" s="119"/>
      <c r="V568" s="119"/>
      <c r="AF568" s="119"/>
      <c r="AP568" s="119"/>
      <c r="AZ568" s="119"/>
      <c r="BA568" s="119"/>
      <c r="BJ568" s="119"/>
      <c r="BT568" s="119"/>
      <c r="CD568" s="119"/>
      <c r="CN568" s="119"/>
      <c r="CX568" s="119"/>
      <c r="DH568" s="119"/>
      <c r="DR568" s="119"/>
      <c r="EB568" s="119"/>
      <c r="EL568" s="119"/>
      <c r="EV568" s="119"/>
      <c r="FF568" s="119"/>
      <c r="FP568" s="119"/>
      <c r="FZ568" s="119"/>
      <c r="GJ568" s="119"/>
      <c r="GT568" s="119"/>
      <c r="HD568" s="119"/>
      <c r="HN568" s="119"/>
      <c r="HX568" s="119"/>
    </row>
    <row xmlns:x14ac="http://schemas.microsoft.com/office/spreadsheetml/2009/9/ac" r="569" s="3" customFormat="true" x14ac:dyDescent="0.25">
      <c r="A569" s="375"/>
      <c r="B569" s="119"/>
      <c r="L569" s="119"/>
      <c r="V569" s="119"/>
      <c r="AF569" s="119"/>
      <c r="AP569" s="119"/>
      <c r="AZ569" s="119"/>
      <c r="BA569" s="119"/>
      <c r="BJ569" s="119"/>
      <c r="BT569" s="119"/>
      <c r="CD569" s="119"/>
      <c r="CN569" s="119"/>
      <c r="CX569" s="119"/>
      <c r="DH569" s="119"/>
      <c r="DR569" s="119"/>
      <c r="EB569" s="119"/>
      <c r="EL569" s="119"/>
      <c r="EV569" s="119"/>
      <c r="FF569" s="119"/>
      <c r="FP569" s="119"/>
      <c r="FZ569" s="119"/>
      <c r="GJ569" s="119"/>
      <c r="GT569" s="119"/>
      <c r="HD569" s="119"/>
      <c r="HN569" s="119"/>
      <c r="HX569" s="119"/>
    </row>
    <row xmlns:x14ac="http://schemas.microsoft.com/office/spreadsheetml/2009/9/ac" r="570" s="3" customFormat="true" x14ac:dyDescent="0.25">
      <c r="A570" s="375"/>
      <c r="B570" s="119"/>
      <c r="L570" s="119"/>
      <c r="V570" s="119"/>
      <c r="AF570" s="119"/>
      <c r="AP570" s="119"/>
      <c r="AZ570" s="119"/>
      <c r="BA570" s="119"/>
      <c r="BJ570" s="119"/>
      <c r="BT570" s="119"/>
      <c r="CD570" s="119"/>
      <c r="CN570" s="119"/>
      <c r="CX570" s="119"/>
      <c r="DH570" s="119"/>
      <c r="DR570" s="119"/>
      <c r="EB570" s="119"/>
      <c r="EL570" s="119"/>
      <c r="EV570" s="119"/>
      <c r="FF570" s="119"/>
      <c r="FP570" s="119"/>
      <c r="FZ570" s="119"/>
      <c r="GJ570" s="119"/>
      <c r="GT570" s="119"/>
      <c r="HD570" s="119"/>
      <c r="HN570" s="119"/>
      <c r="HX570" s="119"/>
    </row>
    <row xmlns:x14ac="http://schemas.microsoft.com/office/spreadsheetml/2009/9/ac" r="571" s="3" customFormat="true" x14ac:dyDescent="0.25">
      <c r="A571" s="375"/>
      <c r="B571" s="119"/>
      <c r="L571" s="119"/>
      <c r="V571" s="119"/>
      <c r="AF571" s="119"/>
      <c r="AP571" s="119"/>
      <c r="AZ571" s="119"/>
      <c r="BA571" s="119"/>
      <c r="BJ571" s="119"/>
      <c r="BT571" s="119"/>
      <c r="CD571" s="119"/>
      <c r="CN571" s="119"/>
      <c r="CX571" s="119"/>
      <c r="DH571" s="119"/>
      <c r="DR571" s="119"/>
      <c r="EB571" s="119"/>
      <c r="EL571" s="119"/>
      <c r="EV571" s="119"/>
      <c r="FF571" s="119"/>
      <c r="FP571" s="119"/>
      <c r="FZ571" s="119"/>
      <c r="GJ571" s="119"/>
      <c r="GT571" s="119"/>
      <c r="HD571" s="119"/>
      <c r="HN571" s="119"/>
      <c r="HX571" s="119"/>
    </row>
    <row xmlns:x14ac="http://schemas.microsoft.com/office/spreadsheetml/2009/9/ac" r="572" s="3" customFormat="true" x14ac:dyDescent="0.25">
      <c r="A572" s="375"/>
      <c r="B572" s="119"/>
      <c r="L572" s="119"/>
      <c r="V572" s="119"/>
      <c r="AF572" s="119"/>
      <c r="AP572" s="119"/>
      <c r="AZ572" s="119"/>
      <c r="BA572" s="119"/>
      <c r="BJ572" s="119"/>
      <c r="BT572" s="119"/>
      <c r="CD572" s="119"/>
      <c r="CN572" s="119"/>
      <c r="CX572" s="119"/>
      <c r="DH572" s="119"/>
      <c r="DR572" s="119"/>
      <c r="EB572" s="119"/>
      <c r="EL572" s="119"/>
      <c r="EV572" s="119"/>
      <c r="FF572" s="119"/>
      <c r="FP572" s="119"/>
      <c r="FZ572" s="119"/>
      <c r="GJ572" s="119"/>
      <c r="GT572" s="119"/>
      <c r="HD572" s="119"/>
      <c r="HN572" s="119"/>
      <c r="HX572" s="119"/>
    </row>
    <row xmlns:x14ac="http://schemas.microsoft.com/office/spreadsheetml/2009/9/ac" r="573" s="3" customFormat="true" x14ac:dyDescent="0.25">
      <c r="A573" s="375"/>
      <c r="B573" s="119"/>
      <c r="L573" s="119"/>
      <c r="V573" s="119"/>
      <c r="AF573" s="119"/>
      <c r="AP573" s="119"/>
      <c r="AZ573" s="119"/>
      <c r="BA573" s="119"/>
      <c r="BJ573" s="119"/>
      <c r="BT573" s="119"/>
      <c r="CD573" s="119"/>
      <c r="CN573" s="119"/>
      <c r="CX573" s="119"/>
      <c r="DH573" s="119"/>
      <c r="DR573" s="119"/>
      <c r="EB573" s="119"/>
      <c r="EL573" s="119"/>
      <c r="EV573" s="119"/>
      <c r="FF573" s="119"/>
      <c r="FP573" s="119"/>
      <c r="FZ573" s="119"/>
      <c r="GJ573" s="119"/>
      <c r="GT573" s="119"/>
      <c r="HD573" s="119"/>
      <c r="HN573" s="119"/>
      <c r="HX573" s="119"/>
    </row>
    <row xmlns:x14ac="http://schemas.microsoft.com/office/spreadsheetml/2009/9/ac" r="574" s="3" customFormat="true" x14ac:dyDescent="0.25">
      <c r="A574" s="375"/>
      <c r="B574" s="119"/>
      <c r="L574" s="119"/>
      <c r="V574" s="119"/>
      <c r="AF574" s="119"/>
      <c r="AP574" s="119"/>
      <c r="AZ574" s="119"/>
      <c r="BA574" s="119"/>
      <c r="BJ574" s="119"/>
      <c r="BT574" s="119"/>
      <c r="CD574" s="119"/>
      <c r="CN574" s="119"/>
      <c r="CX574" s="119"/>
      <c r="DH574" s="119"/>
      <c r="DR574" s="119"/>
      <c r="EB574" s="119"/>
      <c r="EL574" s="119"/>
      <c r="EV574" s="119"/>
      <c r="FF574" s="119"/>
      <c r="FP574" s="119"/>
      <c r="FZ574" s="119"/>
      <c r="GJ574" s="119"/>
      <c r="GT574" s="119"/>
      <c r="HD574" s="119"/>
      <c r="HN574" s="119"/>
      <c r="HX574" s="119"/>
    </row>
    <row xmlns:x14ac="http://schemas.microsoft.com/office/spreadsheetml/2009/9/ac" r="575" s="3" customFormat="true" x14ac:dyDescent="0.25">
      <c r="A575" s="375"/>
      <c r="B575" s="119"/>
      <c r="L575" s="119"/>
      <c r="V575" s="119"/>
      <c r="AF575" s="119"/>
      <c r="AP575" s="119"/>
      <c r="AZ575" s="119"/>
      <c r="BA575" s="119"/>
      <c r="BJ575" s="119"/>
      <c r="BT575" s="119"/>
      <c r="CD575" s="119"/>
      <c r="CN575" s="119"/>
      <c r="CX575" s="119"/>
      <c r="DH575" s="119"/>
      <c r="DR575" s="119"/>
      <c r="EB575" s="119"/>
      <c r="EL575" s="119"/>
      <c r="EV575" s="119"/>
      <c r="FF575" s="119"/>
      <c r="FP575" s="119"/>
      <c r="FZ575" s="119"/>
      <c r="GJ575" s="119"/>
      <c r="GT575" s="119"/>
      <c r="HD575" s="119"/>
      <c r="HN575" s="119"/>
      <c r="HX575" s="119"/>
    </row>
    <row xmlns:x14ac="http://schemas.microsoft.com/office/spreadsheetml/2009/9/ac" r="576" s="3" customFormat="true" x14ac:dyDescent="0.25">
      <c r="A576" s="375"/>
      <c r="B576" s="119"/>
      <c r="L576" s="119"/>
      <c r="V576" s="119"/>
      <c r="AF576" s="119"/>
      <c r="AP576" s="119"/>
      <c r="AZ576" s="119"/>
      <c r="BA576" s="119"/>
      <c r="BJ576" s="119"/>
      <c r="BT576" s="119"/>
      <c r="CD576" s="119"/>
      <c r="CN576" s="119"/>
      <c r="CX576" s="119"/>
      <c r="DH576" s="119"/>
      <c r="DR576" s="119"/>
      <c r="EB576" s="119"/>
      <c r="EL576" s="119"/>
      <c r="EV576" s="119"/>
      <c r="FF576" s="119"/>
      <c r="FP576" s="119"/>
      <c r="FZ576" s="119"/>
      <c r="GJ576" s="119"/>
      <c r="GT576" s="119"/>
      <c r="HD576" s="119"/>
      <c r="HN576" s="119"/>
      <c r="HX576" s="119"/>
    </row>
    <row xmlns:x14ac="http://schemas.microsoft.com/office/spreadsheetml/2009/9/ac" r="577" s="3" customFormat="true" x14ac:dyDescent="0.25">
      <c r="A577" s="375"/>
      <c r="B577" s="119"/>
      <c r="L577" s="119"/>
      <c r="V577" s="119"/>
      <c r="AF577" s="119"/>
      <c r="AP577" s="119"/>
      <c r="AZ577" s="119"/>
      <c r="BA577" s="119"/>
      <c r="BJ577" s="119"/>
      <c r="BT577" s="119"/>
      <c r="CD577" s="119"/>
      <c r="CN577" s="119"/>
      <c r="CX577" s="119"/>
      <c r="DH577" s="119"/>
      <c r="DR577" s="119"/>
      <c r="EB577" s="119"/>
      <c r="EL577" s="119"/>
      <c r="EV577" s="119"/>
      <c r="FF577" s="119"/>
      <c r="FP577" s="119"/>
      <c r="FZ577" s="119"/>
      <c r="GJ577" s="119"/>
      <c r="GT577" s="119"/>
      <c r="HD577" s="119"/>
      <c r="HN577" s="119"/>
      <c r="HX577" s="119"/>
    </row>
    <row xmlns:x14ac="http://schemas.microsoft.com/office/spreadsheetml/2009/9/ac" r="578" s="3" customFormat="true" x14ac:dyDescent="0.25">
      <c r="A578" s="375"/>
      <c r="B578" s="119"/>
      <c r="L578" s="119"/>
      <c r="V578" s="119"/>
      <c r="AF578" s="119"/>
      <c r="AP578" s="119"/>
      <c r="AZ578" s="119"/>
      <c r="BA578" s="119"/>
      <c r="BJ578" s="119"/>
      <c r="BT578" s="119"/>
      <c r="CD578" s="119"/>
      <c r="CN578" s="119"/>
      <c r="CX578" s="119"/>
      <c r="DH578" s="119"/>
      <c r="DR578" s="119"/>
      <c r="EB578" s="119"/>
      <c r="EL578" s="119"/>
      <c r="EV578" s="119"/>
      <c r="FF578" s="119"/>
      <c r="FP578" s="119"/>
      <c r="FZ578" s="119"/>
      <c r="GJ578" s="119"/>
      <c r="GT578" s="119"/>
      <c r="HD578" s="119"/>
      <c r="HN578" s="119"/>
      <c r="HX578" s="119"/>
    </row>
    <row xmlns:x14ac="http://schemas.microsoft.com/office/spreadsheetml/2009/9/ac" r="579" s="3" customFormat="true" x14ac:dyDescent="0.25">
      <c r="A579" s="375"/>
      <c r="B579" s="119"/>
      <c r="L579" s="119"/>
      <c r="V579" s="119"/>
      <c r="AF579" s="119"/>
      <c r="AP579" s="119"/>
      <c r="AZ579" s="119"/>
      <c r="BA579" s="119"/>
      <c r="BJ579" s="119"/>
      <c r="BT579" s="119"/>
      <c r="CD579" s="119"/>
      <c r="CN579" s="119"/>
      <c r="CX579" s="119"/>
      <c r="DH579" s="119"/>
      <c r="DR579" s="119"/>
      <c r="EB579" s="119"/>
      <c r="EL579" s="119"/>
      <c r="EV579" s="119"/>
      <c r="FF579" s="119"/>
      <c r="FP579" s="119"/>
      <c r="FZ579" s="119"/>
      <c r="GJ579" s="119"/>
      <c r="GT579" s="119"/>
      <c r="HD579" s="119"/>
      <c r="HN579" s="119"/>
      <c r="HX579" s="119"/>
    </row>
    <row xmlns:x14ac="http://schemas.microsoft.com/office/spreadsheetml/2009/9/ac" r="580" s="3" customFormat="true" x14ac:dyDescent="0.25">
      <c r="A580" s="375"/>
      <c r="B580" s="119"/>
      <c r="L580" s="119"/>
      <c r="V580" s="119"/>
      <c r="AF580" s="119"/>
      <c r="AP580" s="119"/>
      <c r="AZ580" s="119"/>
      <c r="BA580" s="119"/>
      <c r="BJ580" s="119"/>
      <c r="BT580" s="119"/>
      <c r="CD580" s="119"/>
      <c r="CN580" s="119"/>
      <c r="CX580" s="119"/>
      <c r="DH580" s="119"/>
      <c r="DR580" s="119"/>
      <c r="EB580" s="119"/>
      <c r="EL580" s="119"/>
      <c r="EV580" s="119"/>
      <c r="FF580" s="119"/>
      <c r="FP580" s="119"/>
      <c r="FZ580" s="119"/>
      <c r="GJ580" s="119"/>
      <c r="GT580" s="119"/>
      <c r="HD580" s="119"/>
      <c r="HN580" s="119"/>
      <c r="HX580" s="119"/>
    </row>
    <row xmlns:x14ac="http://schemas.microsoft.com/office/spreadsheetml/2009/9/ac" r="581" s="3" customFormat="true" x14ac:dyDescent="0.25">
      <c r="A581" s="375"/>
      <c r="B581" s="119"/>
      <c r="L581" s="119"/>
      <c r="V581" s="119"/>
      <c r="AF581" s="119"/>
      <c r="AP581" s="119"/>
      <c r="AZ581" s="119"/>
      <c r="BA581" s="119"/>
      <c r="BJ581" s="119"/>
      <c r="BT581" s="119"/>
      <c r="CD581" s="119"/>
      <c r="CN581" s="119"/>
      <c r="CX581" s="119"/>
      <c r="DH581" s="119"/>
      <c r="DR581" s="119"/>
      <c r="EB581" s="119"/>
      <c r="EL581" s="119"/>
      <c r="EV581" s="119"/>
      <c r="FF581" s="119"/>
      <c r="FP581" s="119"/>
      <c r="FZ581" s="119"/>
      <c r="GJ581" s="119"/>
      <c r="GT581" s="119"/>
      <c r="HD581" s="119"/>
      <c r="HN581" s="119"/>
      <c r="HX581" s="119"/>
    </row>
    <row xmlns:x14ac="http://schemas.microsoft.com/office/spreadsheetml/2009/9/ac" r="582" s="3" customFormat="true" x14ac:dyDescent="0.25">
      <c r="A582" s="375"/>
      <c r="B582" s="119"/>
      <c r="L582" s="119"/>
      <c r="V582" s="119"/>
      <c r="AF582" s="119"/>
      <c r="AP582" s="119"/>
      <c r="AZ582" s="119"/>
      <c r="BA582" s="119"/>
      <c r="BJ582" s="119"/>
      <c r="BT582" s="119"/>
      <c r="CD582" s="119"/>
      <c r="CN582" s="119"/>
      <c r="CX582" s="119"/>
      <c r="DH582" s="119"/>
      <c r="DR582" s="119"/>
      <c r="EB582" s="119"/>
      <c r="EL582" s="119"/>
      <c r="EV582" s="119"/>
      <c r="FF582" s="119"/>
      <c r="FP582" s="119"/>
      <c r="FZ582" s="119"/>
      <c r="GJ582" s="119"/>
      <c r="GT582" s="119"/>
      <c r="HD582" s="119"/>
      <c r="HN582" s="119"/>
      <c r="HX582" s="119"/>
    </row>
    <row xmlns:x14ac="http://schemas.microsoft.com/office/spreadsheetml/2009/9/ac" r="583" s="3" customFormat="true" x14ac:dyDescent="0.25">
      <c r="A583" s="375"/>
      <c r="B583" s="119"/>
      <c r="L583" s="119"/>
      <c r="V583" s="119"/>
      <c r="AF583" s="119"/>
      <c r="AP583" s="119"/>
      <c r="AZ583" s="119"/>
      <c r="BA583" s="119"/>
      <c r="BJ583" s="119"/>
      <c r="BT583" s="119"/>
      <c r="CD583" s="119"/>
      <c r="CN583" s="119"/>
      <c r="CX583" s="119"/>
      <c r="DH583" s="119"/>
      <c r="DR583" s="119"/>
      <c r="EB583" s="119"/>
      <c r="EL583" s="119"/>
      <c r="EV583" s="119"/>
      <c r="FF583" s="119"/>
      <c r="FP583" s="119"/>
      <c r="FZ583" s="119"/>
      <c r="GJ583" s="119"/>
      <c r="GT583" s="119"/>
      <c r="HD583" s="119"/>
      <c r="HN583" s="119"/>
      <c r="HX583" s="119"/>
    </row>
    <row xmlns:x14ac="http://schemas.microsoft.com/office/spreadsheetml/2009/9/ac" r="584" s="3" customFormat="true" x14ac:dyDescent="0.25">
      <c r="A584" s="375"/>
      <c r="B584" s="119"/>
      <c r="L584" s="119"/>
      <c r="V584" s="119"/>
      <c r="AF584" s="119"/>
      <c r="AP584" s="119"/>
      <c r="AZ584" s="119"/>
      <c r="BA584" s="119"/>
      <c r="BJ584" s="119"/>
      <c r="BT584" s="119"/>
      <c r="CD584" s="119"/>
      <c r="CN584" s="119"/>
      <c r="CX584" s="119"/>
      <c r="DH584" s="119"/>
      <c r="DR584" s="119"/>
      <c r="EB584" s="119"/>
      <c r="EL584" s="119"/>
      <c r="EV584" s="119"/>
      <c r="FF584" s="119"/>
      <c r="FP584" s="119"/>
      <c r="FZ584" s="119"/>
      <c r="GJ584" s="119"/>
      <c r="GT584" s="119"/>
      <c r="HD584" s="119"/>
      <c r="HN584" s="119"/>
      <c r="HX584" s="119"/>
    </row>
    <row xmlns:x14ac="http://schemas.microsoft.com/office/spreadsheetml/2009/9/ac" r="585" s="3" customFormat="true" x14ac:dyDescent="0.25">
      <c r="A585" s="375"/>
      <c r="B585" s="119"/>
      <c r="L585" s="119"/>
      <c r="V585" s="119"/>
      <c r="AF585" s="119"/>
      <c r="AP585" s="119"/>
      <c r="AZ585" s="119"/>
      <c r="BA585" s="119"/>
      <c r="BJ585" s="119"/>
      <c r="BT585" s="119"/>
      <c r="CD585" s="119"/>
      <c r="CN585" s="119"/>
      <c r="CX585" s="119"/>
      <c r="DH585" s="119"/>
      <c r="DR585" s="119"/>
      <c r="EB585" s="119"/>
      <c r="EL585" s="119"/>
      <c r="EV585" s="119"/>
      <c r="FF585" s="119"/>
      <c r="FP585" s="119"/>
      <c r="FZ585" s="119"/>
      <c r="GJ585" s="119"/>
      <c r="GT585" s="119"/>
      <c r="HD585" s="119"/>
      <c r="HN585" s="119"/>
      <c r="HX585" s="119"/>
    </row>
    <row xmlns:x14ac="http://schemas.microsoft.com/office/spreadsheetml/2009/9/ac" r="586" s="3" customFormat="true" x14ac:dyDescent="0.25">
      <c r="A586" s="375"/>
      <c r="B586" s="119"/>
      <c r="L586" s="119"/>
      <c r="V586" s="119"/>
      <c r="AF586" s="119"/>
      <c r="AP586" s="119"/>
      <c r="AZ586" s="119"/>
      <c r="BA586" s="119"/>
      <c r="BJ586" s="119"/>
      <c r="BT586" s="119"/>
      <c r="CD586" s="119"/>
      <c r="CN586" s="119"/>
      <c r="CX586" s="119"/>
      <c r="DH586" s="119"/>
      <c r="DR586" s="119"/>
      <c r="EB586" s="119"/>
      <c r="EL586" s="119"/>
      <c r="EV586" s="119"/>
      <c r="FF586" s="119"/>
      <c r="FP586" s="119"/>
      <c r="FZ586" s="119"/>
      <c r="GJ586" s="119"/>
      <c r="GT586" s="119"/>
      <c r="HD586" s="119"/>
      <c r="HN586" s="119"/>
      <c r="HX586" s="119"/>
    </row>
    <row xmlns:x14ac="http://schemas.microsoft.com/office/spreadsheetml/2009/9/ac" r="587" s="3" customFormat="true" x14ac:dyDescent="0.25">
      <c r="A587" s="375"/>
      <c r="B587" s="119"/>
      <c r="L587" s="119"/>
      <c r="V587" s="119"/>
      <c r="AF587" s="119"/>
      <c r="AP587" s="119"/>
      <c r="AZ587" s="119"/>
      <c r="BA587" s="119"/>
      <c r="BJ587" s="119"/>
      <c r="BT587" s="119"/>
      <c r="CD587" s="119"/>
      <c r="CN587" s="119"/>
      <c r="CX587" s="119"/>
      <c r="DH587" s="119"/>
      <c r="DR587" s="119"/>
      <c r="EB587" s="119"/>
      <c r="EL587" s="119"/>
      <c r="EV587" s="119"/>
      <c r="FF587" s="119"/>
      <c r="FP587" s="119"/>
      <c r="FZ587" s="119"/>
      <c r="GJ587" s="119"/>
      <c r="GT587" s="119"/>
      <c r="HD587" s="119"/>
      <c r="HN587" s="119"/>
      <c r="HX587" s="119"/>
    </row>
    <row xmlns:x14ac="http://schemas.microsoft.com/office/spreadsheetml/2009/9/ac" r="588" s="3" customFormat="true" x14ac:dyDescent="0.25">
      <c r="A588" s="375"/>
      <c r="B588" s="119"/>
      <c r="L588" s="119"/>
      <c r="V588" s="119"/>
      <c r="AF588" s="119"/>
      <c r="AP588" s="119"/>
      <c r="AZ588" s="119"/>
      <c r="BA588" s="119"/>
      <c r="BJ588" s="119"/>
      <c r="BT588" s="119"/>
      <c r="CD588" s="119"/>
      <c r="CN588" s="119"/>
      <c r="CX588" s="119"/>
      <c r="DH588" s="119"/>
      <c r="DR588" s="119"/>
      <c r="EB588" s="119"/>
      <c r="EL588" s="119"/>
      <c r="EV588" s="119"/>
      <c r="FF588" s="119"/>
      <c r="FP588" s="119"/>
      <c r="FZ588" s="119"/>
      <c r="GJ588" s="119"/>
      <c r="GT588" s="119"/>
      <c r="HD588" s="119"/>
      <c r="HN588" s="119"/>
      <c r="HX588" s="119"/>
    </row>
    <row xmlns:x14ac="http://schemas.microsoft.com/office/spreadsheetml/2009/9/ac" r="589" s="3" customFormat="true" x14ac:dyDescent="0.25">
      <c r="A589" s="375"/>
      <c r="B589" s="119"/>
      <c r="L589" s="119"/>
      <c r="V589" s="119"/>
      <c r="AF589" s="119"/>
      <c r="AP589" s="119"/>
      <c r="AZ589" s="119"/>
      <c r="BA589" s="119"/>
      <c r="BJ589" s="119"/>
      <c r="BT589" s="119"/>
      <c r="CD589" s="119"/>
      <c r="CN589" s="119"/>
      <c r="CX589" s="119"/>
      <c r="DH589" s="119"/>
      <c r="DR589" s="119"/>
      <c r="EB589" s="119"/>
      <c r="EL589" s="119"/>
      <c r="EV589" s="119"/>
      <c r="FF589" s="119"/>
      <c r="FP589" s="119"/>
      <c r="FZ589" s="119"/>
      <c r="GJ589" s="119"/>
      <c r="GT589" s="119"/>
      <c r="HD589" s="119"/>
      <c r="HN589" s="119"/>
      <c r="HX589" s="119"/>
    </row>
    <row xmlns:x14ac="http://schemas.microsoft.com/office/spreadsheetml/2009/9/ac" r="590" s="3" customFormat="true" x14ac:dyDescent="0.25">
      <c r="A590" s="375"/>
      <c r="B590" s="119"/>
      <c r="L590" s="119"/>
      <c r="V590" s="119"/>
      <c r="AF590" s="119"/>
      <c r="AP590" s="119"/>
      <c r="AZ590" s="119"/>
      <c r="BA590" s="119"/>
      <c r="BJ590" s="119"/>
      <c r="BT590" s="119"/>
      <c r="CD590" s="119"/>
      <c r="CN590" s="119"/>
      <c r="CX590" s="119"/>
      <c r="DH590" s="119"/>
      <c r="DR590" s="119"/>
      <c r="EB590" s="119"/>
      <c r="EL590" s="119"/>
      <c r="EV590" s="119"/>
      <c r="FF590" s="119"/>
      <c r="FP590" s="119"/>
      <c r="FZ590" s="119"/>
      <c r="GJ590" s="119"/>
      <c r="GT590" s="119"/>
      <c r="HD590" s="119"/>
      <c r="HN590" s="119"/>
      <c r="HX590" s="119"/>
    </row>
    <row xmlns:x14ac="http://schemas.microsoft.com/office/spreadsheetml/2009/9/ac" r="591" s="3" customFormat="true" x14ac:dyDescent="0.25">
      <c r="A591" s="375"/>
      <c r="B591" s="119"/>
      <c r="L591" s="119"/>
      <c r="V591" s="119"/>
      <c r="AF591" s="119"/>
      <c r="AP591" s="119"/>
      <c r="AZ591" s="119"/>
      <c r="BA591" s="119"/>
      <c r="BJ591" s="119"/>
      <c r="BT591" s="119"/>
      <c r="CD591" s="119"/>
      <c r="CN591" s="119"/>
      <c r="CX591" s="119"/>
      <c r="DH591" s="119"/>
      <c r="DR591" s="119"/>
      <c r="EB591" s="119"/>
      <c r="EL591" s="119"/>
      <c r="EV591" s="119"/>
      <c r="FF591" s="119"/>
      <c r="FP591" s="119"/>
      <c r="FZ591" s="119"/>
      <c r="GJ591" s="119"/>
      <c r="GT591" s="119"/>
      <c r="HD591" s="119"/>
      <c r="HN591" s="119"/>
      <c r="HX591" s="119"/>
    </row>
    <row xmlns:x14ac="http://schemas.microsoft.com/office/spreadsheetml/2009/9/ac" r="592" s="3" customFormat="true" x14ac:dyDescent="0.25">
      <c r="A592" s="375"/>
      <c r="B592" s="119"/>
      <c r="L592" s="119"/>
      <c r="V592" s="119"/>
      <c r="AF592" s="119"/>
      <c r="AP592" s="119"/>
      <c r="AZ592" s="119"/>
      <c r="BA592" s="119"/>
      <c r="BJ592" s="119"/>
      <c r="BT592" s="119"/>
      <c r="CD592" s="119"/>
      <c r="CN592" s="119"/>
      <c r="CX592" s="119"/>
      <c r="DH592" s="119"/>
      <c r="DR592" s="119"/>
      <c r="EB592" s="119"/>
      <c r="EL592" s="119"/>
      <c r="EV592" s="119"/>
      <c r="FF592" s="119"/>
      <c r="FP592" s="119"/>
      <c r="FZ592" s="119"/>
      <c r="GJ592" s="119"/>
      <c r="GT592" s="119"/>
      <c r="HD592" s="119"/>
      <c r="HN592" s="119"/>
      <c r="HX592" s="119"/>
    </row>
    <row xmlns:x14ac="http://schemas.microsoft.com/office/spreadsheetml/2009/9/ac" r="593" s="3" customFormat="true" x14ac:dyDescent="0.25">
      <c r="A593" s="375"/>
      <c r="B593" s="119"/>
      <c r="L593" s="119"/>
      <c r="V593" s="119"/>
      <c r="AF593" s="119"/>
      <c r="AP593" s="119"/>
      <c r="AZ593" s="119"/>
      <c r="BA593" s="119"/>
      <c r="BJ593" s="119"/>
      <c r="BT593" s="119"/>
      <c r="CD593" s="119"/>
      <c r="CN593" s="119"/>
      <c r="CX593" s="119"/>
      <c r="DH593" s="119"/>
      <c r="DR593" s="119"/>
      <c r="EB593" s="119"/>
      <c r="EL593" s="119"/>
      <c r="EV593" s="119"/>
      <c r="FF593" s="119"/>
      <c r="FP593" s="119"/>
      <c r="FZ593" s="119"/>
      <c r="GJ593" s="119"/>
      <c r="GT593" s="119"/>
      <c r="HD593" s="119"/>
      <c r="HN593" s="119"/>
      <c r="HX593" s="119"/>
    </row>
    <row xmlns:x14ac="http://schemas.microsoft.com/office/spreadsheetml/2009/9/ac" r="594" s="3" customFormat="true" x14ac:dyDescent="0.25">
      <c r="A594" s="375"/>
      <c r="B594" s="119"/>
      <c r="L594" s="119"/>
      <c r="V594" s="119"/>
      <c r="AF594" s="119"/>
      <c r="AP594" s="119"/>
      <c r="AZ594" s="119"/>
      <c r="BA594" s="119"/>
      <c r="BJ594" s="119"/>
      <c r="BT594" s="119"/>
      <c r="CD594" s="119"/>
      <c r="CN594" s="119"/>
      <c r="CX594" s="119"/>
      <c r="DH594" s="119"/>
      <c r="DR594" s="119"/>
      <c r="EB594" s="119"/>
      <c r="EL594" s="119"/>
      <c r="EV594" s="119"/>
      <c r="FF594" s="119"/>
      <c r="FP594" s="119"/>
      <c r="FZ594" s="119"/>
      <c r="GJ594" s="119"/>
      <c r="GT594" s="119"/>
      <c r="HD594" s="119"/>
      <c r="HN594" s="119"/>
      <c r="HX594" s="119"/>
    </row>
    <row xmlns:x14ac="http://schemas.microsoft.com/office/spreadsheetml/2009/9/ac" r="595" s="3" customFormat="true" x14ac:dyDescent="0.25">
      <c r="A595" s="375"/>
      <c r="B595" s="119"/>
      <c r="L595" s="119"/>
      <c r="V595" s="119"/>
      <c r="AF595" s="119"/>
      <c r="AP595" s="119"/>
      <c r="AZ595" s="119"/>
      <c r="BA595" s="119"/>
      <c r="BJ595" s="119"/>
      <c r="BT595" s="119"/>
      <c r="CD595" s="119"/>
      <c r="CN595" s="119"/>
      <c r="CX595" s="119"/>
      <c r="DH595" s="119"/>
      <c r="DR595" s="119"/>
      <c r="EB595" s="119"/>
      <c r="EL595" s="119"/>
      <c r="EV595" s="119"/>
      <c r="FF595" s="119"/>
      <c r="FP595" s="119"/>
      <c r="FZ595" s="119"/>
      <c r="GJ595" s="119"/>
      <c r="GT595" s="119"/>
      <c r="HD595" s="119"/>
      <c r="HN595" s="119"/>
      <c r="HX595" s="119"/>
    </row>
    <row xmlns:x14ac="http://schemas.microsoft.com/office/spreadsheetml/2009/9/ac" r="596" s="3" customFormat="true" x14ac:dyDescent="0.25">
      <c r="A596" s="375"/>
      <c r="B596" s="119"/>
      <c r="L596" s="119"/>
      <c r="V596" s="119"/>
      <c r="AF596" s="119"/>
      <c r="AP596" s="119"/>
      <c r="AZ596" s="119"/>
      <c r="BA596" s="119"/>
      <c r="BJ596" s="119"/>
      <c r="BT596" s="119"/>
      <c r="CD596" s="119"/>
      <c r="CN596" s="119"/>
      <c r="CX596" s="119"/>
      <c r="DH596" s="119"/>
      <c r="DR596" s="119"/>
      <c r="EB596" s="119"/>
      <c r="EL596" s="119"/>
      <c r="EV596" s="119"/>
      <c r="FF596" s="119"/>
      <c r="FP596" s="119"/>
      <c r="FZ596" s="119"/>
      <c r="GJ596" s="119"/>
      <c r="GT596" s="119"/>
      <c r="HD596" s="119"/>
      <c r="HN596" s="119"/>
      <c r="HX596" s="119"/>
    </row>
    <row xmlns:x14ac="http://schemas.microsoft.com/office/spreadsheetml/2009/9/ac" r="597" s="3" customFormat="true" x14ac:dyDescent="0.25">
      <c r="A597" s="375"/>
      <c r="B597" s="119"/>
      <c r="L597" s="119"/>
      <c r="V597" s="119"/>
      <c r="AF597" s="119"/>
      <c r="AP597" s="119"/>
      <c r="AZ597" s="119"/>
      <c r="BA597" s="119"/>
      <c r="BJ597" s="119"/>
      <c r="BT597" s="119"/>
      <c r="CD597" s="119"/>
      <c r="CN597" s="119"/>
      <c r="CX597" s="119"/>
      <c r="DH597" s="119"/>
      <c r="DR597" s="119"/>
      <c r="EB597" s="119"/>
      <c r="EL597" s="119"/>
      <c r="EV597" s="119"/>
      <c r="FF597" s="119"/>
      <c r="FP597" s="119"/>
      <c r="FZ597" s="119"/>
      <c r="GJ597" s="119"/>
      <c r="GT597" s="119"/>
      <c r="HD597" s="119"/>
      <c r="HN597" s="119"/>
      <c r="HX597" s="119"/>
    </row>
    <row xmlns:x14ac="http://schemas.microsoft.com/office/spreadsheetml/2009/9/ac" r="598" s="3" customFormat="true" x14ac:dyDescent="0.25">
      <c r="A598" s="375"/>
      <c r="B598" s="119"/>
      <c r="L598" s="119"/>
      <c r="V598" s="119"/>
      <c r="AF598" s="119"/>
      <c r="AP598" s="119"/>
      <c r="AZ598" s="119"/>
      <c r="BA598" s="119"/>
      <c r="BJ598" s="119"/>
      <c r="BT598" s="119"/>
      <c r="CD598" s="119"/>
      <c r="CN598" s="119"/>
      <c r="CX598" s="119"/>
      <c r="DH598" s="119"/>
      <c r="DR598" s="119"/>
      <c r="EB598" s="119"/>
      <c r="EL598" s="119"/>
      <c r="EV598" s="119"/>
      <c r="FF598" s="119"/>
      <c r="FP598" s="119"/>
      <c r="FZ598" s="119"/>
      <c r="GJ598" s="119"/>
      <c r="GT598" s="119"/>
      <c r="HD598" s="119"/>
      <c r="HN598" s="119"/>
      <c r="HX598" s="119"/>
    </row>
    <row xmlns:x14ac="http://schemas.microsoft.com/office/spreadsheetml/2009/9/ac" r="599" s="3" customFormat="true" x14ac:dyDescent="0.25">
      <c r="A599" s="375"/>
      <c r="B599" s="119"/>
      <c r="L599" s="119"/>
      <c r="V599" s="119"/>
      <c r="AF599" s="119"/>
      <c r="AP599" s="119"/>
      <c r="AZ599" s="119"/>
      <c r="BA599" s="119"/>
      <c r="BJ599" s="119"/>
      <c r="BT599" s="119"/>
      <c r="CD599" s="119"/>
      <c r="CN599" s="119"/>
      <c r="CX599" s="119"/>
      <c r="DH599" s="119"/>
      <c r="DR599" s="119"/>
      <c r="EB599" s="119"/>
      <c r="EL599" s="119"/>
      <c r="EV599" s="119"/>
      <c r="FF599" s="119"/>
      <c r="FP599" s="119"/>
      <c r="FZ599" s="119"/>
      <c r="GJ599" s="119"/>
      <c r="GT599" s="119"/>
      <c r="HD599" s="119"/>
      <c r="HN599" s="119"/>
      <c r="HX599" s="119"/>
    </row>
    <row xmlns:x14ac="http://schemas.microsoft.com/office/spreadsheetml/2009/9/ac" r="600" s="3" customFormat="true" x14ac:dyDescent="0.25">
      <c r="A600" s="375"/>
      <c r="B600" s="119"/>
      <c r="L600" s="119"/>
      <c r="V600" s="119"/>
      <c r="AF600" s="119"/>
      <c r="AP600" s="119"/>
      <c r="AZ600" s="119"/>
      <c r="BA600" s="119"/>
      <c r="BJ600" s="119"/>
      <c r="BT600" s="119"/>
      <c r="CD600" s="119"/>
      <c r="CN600" s="119"/>
      <c r="CX600" s="119"/>
      <c r="DH600" s="119"/>
      <c r="DR600" s="119"/>
      <c r="EB600" s="119"/>
      <c r="EL600" s="119"/>
      <c r="EV600" s="119"/>
      <c r="FF600" s="119"/>
      <c r="FP600" s="119"/>
      <c r="FZ600" s="119"/>
      <c r="GJ600" s="119"/>
      <c r="GT600" s="119"/>
      <c r="HD600" s="119"/>
      <c r="HN600" s="119"/>
      <c r="HX600" s="119"/>
    </row>
    <row xmlns:x14ac="http://schemas.microsoft.com/office/spreadsheetml/2009/9/ac" r="601" s="3" customFormat="true" x14ac:dyDescent="0.25">
      <c r="A601" s="375"/>
      <c r="B601" s="119"/>
      <c r="L601" s="119"/>
      <c r="V601" s="119"/>
      <c r="AF601" s="119"/>
      <c r="AP601" s="119"/>
      <c r="AZ601" s="119"/>
      <c r="BA601" s="119"/>
      <c r="BJ601" s="119"/>
      <c r="BT601" s="119"/>
      <c r="CD601" s="119"/>
      <c r="CN601" s="119"/>
      <c r="CX601" s="119"/>
      <c r="DH601" s="119"/>
      <c r="DR601" s="119"/>
      <c r="EB601" s="119"/>
      <c r="EL601" s="119"/>
      <c r="EV601" s="119"/>
      <c r="FF601" s="119"/>
      <c r="FP601" s="119"/>
      <c r="FZ601" s="119"/>
      <c r="GJ601" s="119"/>
      <c r="GT601" s="119"/>
      <c r="HD601" s="119"/>
      <c r="HN601" s="119"/>
      <c r="HX601" s="119"/>
    </row>
    <row xmlns:x14ac="http://schemas.microsoft.com/office/spreadsheetml/2009/9/ac" r="602" s="3" customFormat="true" x14ac:dyDescent="0.25">
      <c r="A602" s="375"/>
      <c r="B602" s="119"/>
      <c r="L602" s="119"/>
      <c r="V602" s="119"/>
      <c r="AF602" s="119"/>
      <c r="AP602" s="119"/>
      <c r="AZ602" s="119"/>
      <c r="BA602" s="119"/>
      <c r="BJ602" s="119"/>
      <c r="BT602" s="119"/>
      <c r="CD602" s="119"/>
      <c r="CN602" s="119"/>
      <c r="CX602" s="119"/>
      <c r="DH602" s="119"/>
      <c r="DR602" s="119"/>
      <c r="EB602" s="119"/>
      <c r="EL602" s="119"/>
      <c r="EV602" s="119"/>
      <c r="FF602" s="119"/>
      <c r="FP602" s="119"/>
      <c r="FZ602" s="119"/>
      <c r="GJ602" s="119"/>
      <c r="GT602" s="119"/>
      <c r="HD602" s="119"/>
      <c r="HN602" s="119"/>
      <c r="HX602" s="119"/>
    </row>
    <row xmlns:x14ac="http://schemas.microsoft.com/office/spreadsheetml/2009/9/ac" r="603" s="3" customFormat="true" x14ac:dyDescent="0.25">
      <c r="A603" s="375"/>
      <c r="B603" s="119"/>
      <c r="L603" s="119"/>
      <c r="V603" s="119"/>
      <c r="AF603" s="119"/>
      <c r="AP603" s="119"/>
      <c r="AZ603" s="119"/>
      <c r="BA603" s="119"/>
      <c r="BJ603" s="119"/>
      <c r="BT603" s="119"/>
      <c r="CD603" s="119"/>
      <c r="CN603" s="119"/>
      <c r="CX603" s="119"/>
      <c r="DH603" s="119"/>
      <c r="DR603" s="119"/>
      <c r="EB603" s="119"/>
      <c r="EL603" s="119"/>
      <c r="EV603" s="119"/>
      <c r="FF603" s="119"/>
      <c r="FP603" s="119"/>
      <c r="FZ603" s="119"/>
      <c r="GJ603" s="119"/>
      <c r="GT603" s="119"/>
      <c r="HD603" s="119"/>
      <c r="HN603" s="119"/>
      <c r="HX603" s="119"/>
    </row>
    <row xmlns:x14ac="http://schemas.microsoft.com/office/spreadsheetml/2009/9/ac" r="604" s="3" customFormat="true" x14ac:dyDescent="0.25">
      <c r="A604" s="375"/>
      <c r="B604" s="119"/>
      <c r="L604" s="119"/>
      <c r="V604" s="119"/>
      <c r="AF604" s="119"/>
      <c r="AP604" s="119"/>
      <c r="AZ604" s="119"/>
      <c r="BA604" s="119"/>
      <c r="BJ604" s="119"/>
      <c r="BT604" s="119"/>
      <c r="CD604" s="119"/>
      <c r="CN604" s="119"/>
      <c r="CX604" s="119"/>
      <c r="DH604" s="119"/>
      <c r="DR604" s="119"/>
      <c r="EB604" s="119"/>
      <c r="EL604" s="119"/>
      <c r="EV604" s="119"/>
      <c r="FF604" s="119"/>
      <c r="FP604" s="119"/>
      <c r="FZ604" s="119"/>
      <c r="GJ604" s="119"/>
      <c r="GT604" s="119"/>
      <c r="HD604" s="119"/>
      <c r="HN604" s="119"/>
      <c r="HX604" s="119"/>
    </row>
    <row xmlns:x14ac="http://schemas.microsoft.com/office/spreadsheetml/2009/9/ac" r="605" s="3" customFormat="true" x14ac:dyDescent="0.25">
      <c r="A605" s="375"/>
      <c r="B605" s="119"/>
      <c r="L605" s="119"/>
      <c r="V605" s="119"/>
      <c r="AF605" s="119"/>
      <c r="AP605" s="119"/>
      <c r="AZ605" s="119"/>
      <c r="BA605" s="119"/>
      <c r="BJ605" s="119"/>
      <c r="BT605" s="119"/>
      <c r="CD605" s="119"/>
      <c r="CN605" s="119"/>
      <c r="CX605" s="119"/>
      <c r="DH605" s="119"/>
      <c r="DR605" s="119"/>
      <c r="EB605" s="119"/>
      <c r="EL605" s="119"/>
      <c r="EV605" s="119"/>
      <c r="FF605" s="119"/>
      <c r="FP605" s="119"/>
      <c r="FZ605" s="119"/>
      <c r="GJ605" s="119"/>
      <c r="GT605" s="119"/>
      <c r="HD605" s="119"/>
      <c r="HN605" s="119"/>
      <c r="HX605" s="119"/>
    </row>
    <row xmlns:x14ac="http://schemas.microsoft.com/office/spreadsheetml/2009/9/ac" r="606" s="3" customFormat="true" x14ac:dyDescent="0.25">
      <c r="A606" s="375"/>
      <c r="B606" s="119"/>
      <c r="L606" s="119"/>
      <c r="V606" s="119"/>
      <c r="AF606" s="119"/>
      <c r="AP606" s="119"/>
      <c r="AZ606" s="119"/>
      <c r="BA606" s="119"/>
      <c r="BJ606" s="119"/>
      <c r="BT606" s="119"/>
      <c r="CD606" s="119"/>
      <c r="CN606" s="119"/>
      <c r="CX606" s="119"/>
      <c r="DH606" s="119"/>
      <c r="DR606" s="119"/>
      <c r="EB606" s="119"/>
      <c r="EL606" s="119"/>
      <c r="EV606" s="119"/>
      <c r="FF606" s="119"/>
      <c r="FP606" s="119"/>
      <c r="FZ606" s="119"/>
      <c r="GJ606" s="119"/>
      <c r="GT606" s="119"/>
      <c r="HD606" s="119"/>
      <c r="HN606" s="119"/>
      <c r="HX606" s="119"/>
    </row>
    <row xmlns:x14ac="http://schemas.microsoft.com/office/spreadsheetml/2009/9/ac" r="607" s="3" customFormat="true" x14ac:dyDescent="0.25">
      <c r="A607" s="375"/>
      <c r="B607" s="119"/>
      <c r="L607" s="119"/>
      <c r="V607" s="119"/>
      <c r="AF607" s="119"/>
      <c r="AP607" s="119"/>
      <c r="AZ607" s="119"/>
      <c r="BA607" s="119"/>
      <c r="BJ607" s="119"/>
      <c r="BT607" s="119"/>
      <c r="CD607" s="119"/>
      <c r="CN607" s="119"/>
      <c r="CX607" s="119"/>
      <c r="DH607" s="119"/>
      <c r="DR607" s="119"/>
      <c r="EB607" s="119"/>
      <c r="EL607" s="119"/>
      <c r="EV607" s="119"/>
      <c r="FF607" s="119"/>
      <c r="FP607" s="119"/>
      <c r="FZ607" s="119"/>
      <c r="GJ607" s="119"/>
      <c r="GT607" s="119"/>
      <c r="HD607" s="119"/>
      <c r="HN607" s="119"/>
      <c r="HX607" s="119"/>
    </row>
    <row xmlns:x14ac="http://schemas.microsoft.com/office/spreadsheetml/2009/9/ac" r="608" s="3" customFormat="true" x14ac:dyDescent="0.25">
      <c r="A608" s="375"/>
      <c r="B608" s="119"/>
      <c r="L608" s="119"/>
      <c r="V608" s="119"/>
      <c r="AF608" s="119"/>
      <c r="AP608" s="119"/>
      <c r="AZ608" s="119"/>
      <c r="BA608" s="119"/>
      <c r="BJ608" s="119"/>
      <c r="BT608" s="119"/>
      <c r="CD608" s="119"/>
      <c r="CN608" s="119"/>
      <c r="CX608" s="119"/>
      <c r="DH608" s="119"/>
      <c r="DR608" s="119"/>
      <c r="EB608" s="119"/>
      <c r="EL608" s="119"/>
      <c r="EV608" s="119"/>
      <c r="FF608" s="119"/>
      <c r="FP608" s="119"/>
      <c r="FZ608" s="119"/>
      <c r="GJ608" s="119"/>
      <c r="GT608" s="119"/>
      <c r="HD608" s="119"/>
      <c r="HN608" s="119"/>
      <c r="HX608" s="119"/>
    </row>
    <row xmlns:x14ac="http://schemas.microsoft.com/office/spreadsheetml/2009/9/ac" r="609" s="3" customFormat="true" x14ac:dyDescent="0.25">
      <c r="A609" s="375"/>
      <c r="B609" s="119"/>
      <c r="L609" s="119"/>
      <c r="V609" s="119"/>
      <c r="AF609" s="119"/>
      <c r="AP609" s="119"/>
      <c r="AZ609" s="119"/>
      <c r="BA609" s="119"/>
      <c r="BJ609" s="119"/>
      <c r="BT609" s="119"/>
      <c r="CD609" s="119"/>
      <c r="CN609" s="119"/>
      <c r="CX609" s="119"/>
      <c r="DH609" s="119"/>
      <c r="DR609" s="119"/>
      <c r="EB609" s="119"/>
      <c r="EL609" s="119"/>
      <c r="EV609" s="119"/>
      <c r="FF609" s="119"/>
      <c r="FP609" s="119"/>
      <c r="FZ609" s="119"/>
      <c r="GJ609" s="119"/>
      <c r="GT609" s="119"/>
      <c r="HD609" s="119"/>
      <c r="HN609" s="119"/>
      <c r="HX609" s="119"/>
    </row>
    <row xmlns:x14ac="http://schemas.microsoft.com/office/spreadsheetml/2009/9/ac" r="610" s="3" customFormat="true" x14ac:dyDescent="0.25">
      <c r="A610" s="375"/>
      <c r="B610" s="119"/>
      <c r="L610" s="119"/>
      <c r="V610" s="119"/>
      <c r="AF610" s="119"/>
      <c r="AP610" s="119"/>
      <c r="AZ610" s="119"/>
      <c r="BA610" s="119"/>
      <c r="BJ610" s="119"/>
      <c r="BT610" s="119"/>
      <c r="CD610" s="119"/>
      <c r="CN610" s="119"/>
      <c r="CX610" s="119"/>
      <c r="DH610" s="119"/>
      <c r="DR610" s="119"/>
      <c r="EB610" s="119"/>
      <c r="EL610" s="119"/>
      <c r="EV610" s="119"/>
      <c r="FF610" s="119"/>
      <c r="FP610" s="119"/>
      <c r="FZ610" s="119"/>
      <c r="GJ610" s="119"/>
      <c r="GT610" s="119"/>
      <c r="HD610" s="119"/>
      <c r="HN610" s="119"/>
      <c r="HX610" s="119"/>
    </row>
    <row xmlns:x14ac="http://schemas.microsoft.com/office/spreadsheetml/2009/9/ac" r="611" s="3" customFormat="true" x14ac:dyDescent="0.25">
      <c r="A611" s="375"/>
      <c r="B611" s="119"/>
      <c r="L611" s="119"/>
      <c r="V611" s="119"/>
      <c r="AF611" s="119"/>
      <c r="AP611" s="119"/>
      <c r="AZ611" s="119"/>
      <c r="BA611" s="119"/>
      <c r="BJ611" s="119"/>
      <c r="BT611" s="119"/>
      <c r="CD611" s="119"/>
      <c r="CN611" s="119"/>
      <c r="CX611" s="119"/>
      <c r="DH611" s="119"/>
      <c r="DR611" s="119"/>
      <c r="EB611" s="119"/>
      <c r="EL611" s="119"/>
      <c r="EV611" s="119"/>
      <c r="FF611" s="119"/>
      <c r="FP611" s="119"/>
      <c r="FZ611" s="119"/>
      <c r="GJ611" s="119"/>
      <c r="GT611" s="119"/>
      <c r="HD611" s="119"/>
      <c r="HN611" s="119"/>
      <c r="HX611" s="119"/>
    </row>
    <row xmlns:x14ac="http://schemas.microsoft.com/office/spreadsheetml/2009/9/ac" r="612" s="3" customFormat="true" x14ac:dyDescent="0.25">
      <c r="A612" s="375"/>
      <c r="B612" s="119"/>
      <c r="L612" s="119"/>
      <c r="V612" s="119"/>
      <c r="AF612" s="119"/>
      <c r="AP612" s="119"/>
      <c r="AZ612" s="119"/>
      <c r="BA612" s="119"/>
      <c r="BJ612" s="119"/>
      <c r="BT612" s="119"/>
      <c r="CD612" s="119"/>
      <c r="CN612" s="119"/>
      <c r="CX612" s="119"/>
      <c r="DH612" s="119"/>
      <c r="DR612" s="119"/>
      <c r="EB612" s="119"/>
      <c r="EL612" s="119"/>
      <c r="EV612" s="119"/>
      <c r="FF612" s="119"/>
      <c r="FP612" s="119"/>
      <c r="FZ612" s="119"/>
      <c r="GJ612" s="119"/>
      <c r="GT612" s="119"/>
      <c r="HD612" s="119"/>
      <c r="HN612" s="119"/>
      <c r="HX612" s="119"/>
    </row>
    <row xmlns:x14ac="http://schemas.microsoft.com/office/spreadsheetml/2009/9/ac" r="613" s="3" customFormat="true" x14ac:dyDescent="0.25">
      <c r="A613" s="375"/>
      <c r="B613" s="119"/>
      <c r="L613" s="119"/>
      <c r="V613" s="119"/>
      <c r="AF613" s="119"/>
      <c r="AP613" s="119"/>
      <c r="AZ613" s="119"/>
      <c r="BA613" s="119"/>
      <c r="BJ613" s="119"/>
      <c r="BT613" s="119"/>
      <c r="CD613" s="119"/>
      <c r="CN613" s="119"/>
      <c r="CX613" s="119"/>
      <c r="DH613" s="119"/>
      <c r="DR613" s="119"/>
      <c r="EB613" s="119"/>
      <c r="EL613" s="119"/>
      <c r="EV613" s="119"/>
      <c r="FF613" s="119"/>
      <c r="FP613" s="119"/>
      <c r="FZ613" s="119"/>
      <c r="GJ613" s="119"/>
      <c r="GT613" s="119"/>
      <c r="HD613" s="119"/>
      <c r="HN613" s="119"/>
      <c r="HX613" s="119"/>
    </row>
    <row xmlns:x14ac="http://schemas.microsoft.com/office/spreadsheetml/2009/9/ac" r="614" s="3" customFormat="true" x14ac:dyDescent="0.25">
      <c r="A614" s="375"/>
      <c r="B614" s="119"/>
      <c r="L614" s="119"/>
      <c r="V614" s="119"/>
      <c r="AF614" s="119"/>
      <c r="AP614" s="119"/>
      <c r="AZ614" s="119"/>
      <c r="BA614" s="119"/>
      <c r="BJ614" s="119"/>
      <c r="BT614" s="119"/>
      <c r="CD614" s="119"/>
      <c r="CN614" s="119"/>
      <c r="CX614" s="119"/>
      <c r="DH614" s="119"/>
      <c r="DR614" s="119"/>
      <c r="EB614" s="119"/>
      <c r="EL614" s="119"/>
      <c r="EV614" s="119"/>
      <c r="FF614" s="119"/>
      <c r="FP614" s="119"/>
      <c r="FZ614" s="119"/>
      <c r="GJ614" s="119"/>
      <c r="GT614" s="119"/>
      <c r="HD614" s="119"/>
      <c r="HN614" s="119"/>
      <c r="HX614" s="119"/>
    </row>
    <row xmlns:x14ac="http://schemas.microsoft.com/office/spreadsheetml/2009/9/ac" r="615" s="3" customFormat="true" x14ac:dyDescent="0.25">
      <c r="A615" s="375"/>
      <c r="B615" s="119"/>
      <c r="L615" s="119"/>
      <c r="V615" s="119"/>
      <c r="AF615" s="119"/>
      <c r="AP615" s="119"/>
      <c r="AZ615" s="119"/>
      <c r="BA615" s="119"/>
      <c r="BJ615" s="119"/>
      <c r="BT615" s="119"/>
      <c r="CD615" s="119"/>
      <c r="CN615" s="119"/>
      <c r="CX615" s="119"/>
      <c r="DH615" s="119"/>
      <c r="DR615" s="119"/>
      <c r="EB615" s="119"/>
      <c r="EL615" s="119"/>
      <c r="EV615" s="119"/>
      <c r="FF615" s="119"/>
      <c r="FP615" s="119"/>
      <c r="FZ615" s="119"/>
      <c r="GJ615" s="119"/>
      <c r="GT615" s="119"/>
      <c r="HD615" s="119"/>
      <c r="HN615" s="119"/>
      <c r="HX615" s="119"/>
    </row>
    <row xmlns:x14ac="http://schemas.microsoft.com/office/spreadsheetml/2009/9/ac" r="616" s="3" customFormat="true" x14ac:dyDescent="0.25">
      <c r="A616" s="375"/>
      <c r="B616" s="119"/>
      <c r="L616" s="119"/>
      <c r="V616" s="119"/>
      <c r="AF616" s="119"/>
      <c r="AP616" s="119"/>
      <c r="AZ616" s="119"/>
      <c r="BA616" s="119"/>
      <c r="BJ616" s="119"/>
      <c r="BT616" s="119"/>
      <c r="CD616" s="119"/>
      <c r="CN616" s="119"/>
      <c r="CX616" s="119"/>
      <c r="DH616" s="119"/>
      <c r="DR616" s="119"/>
      <c r="EB616" s="119"/>
      <c r="EL616" s="119"/>
      <c r="EV616" s="119"/>
      <c r="FF616" s="119"/>
      <c r="FP616" s="119"/>
      <c r="FZ616" s="119"/>
      <c r="GJ616" s="119"/>
      <c r="GT616" s="119"/>
      <c r="HD616" s="119"/>
      <c r="HN616" s="119"/>
      <c r="HX616" s="119"/>
    </row>
    <row xmlns:x14ac="http://schemas.microsoft.com/office/spreadsheetml/2009/9/ac" r="617" s="3" customFormat="true" x14ac:dyDescent="0.25">
      <c r="A617" s="375"/>
      <c r="B617" s="119"/>
      <c r="L617" s="119"/>
      <c r="V617" s="119"/>
      <c r="AF617" s="119"/>
      <c r="AP617" s="119"/>
      <c r="AZ617" s="119"/>
      <c r="BA617" s="119"/>
      <c r="BJ617" s="119"/>
      <c r="BT617" s="119"/>
      <c r="CD617" s="119"/>
      <c r="CN617" s="119"/>
      <c r="CX617" s="119"/>
      <c r="DH617" s="119"/>
      <c r="DR617" s="119"/>
      <c r="EB617" s="119"/>
      <c r="EL617" s="119"/>
      <c r="EV617" s="119"/>
      <c r="FF617" s="119"/>
      <c r="FP617" s="119"/>
      <c r="FZ617" s="119"/>
      <c r="GJ617" s="119"/>
      <c r="GT617" s="119"/>
      <c r="HD617" s="119"/>
      <c r="HN617" s="119"/>
      <c r="HX617" s="119"/>
    </row>
    <row xmlns:x14ac="http://schemas.microsoft.com/office/spreadsheetml/2009/9/ac" r="618" s="3" customFormat="true" x14ac:dyDescent="0.25">
      <c r="A618" s="375"/>
      <c r="B618" s="119"/>
      <c r="L618" s="119"/>
      <c r="V618" s="119"/>
      <c r="AF618" s="119"/>
      <c r="AP618" s="119"/>
      <c r="AZ618" s="119"/>
      <c r="BA618" s="119"/>
      <c r="BJ618" s="119"/>
      <c r="BT618" s="119"/>
      <c r="CD618" s="119"/>
      <c r="CN618" s="119"/>
      <c r="CX618" s="119"/>
      <c r="DH618" s="119"/>
      <c r="DR618" s="119"/>
      <c r="EB618" s="119"/>
      <c r="EL618" s="119"/>
      <c r="EV618" s="119"/>
      <c r="FF618" s="119"/>
      <c r="FP618" s="119"/>
      <c r="FZ618" s="119"/>
      <c r="GJ618" s="119"/>
      <c r="GT618" s="119"/>
      <c r="HD618" s="119"/>
      <c r="HN618" s="119"/>
      <c r="HX618" s="119"/>
    </row>
    <row xmlns:x14ac="http://schemas.microsoft.com/office/spreadsheetml/2009/9/ac" r="619" s="3" customFormat="true" x14ac:dyDescent="0.25">
      <c r="A619" s="375"/>
      <c r="B619" s="119"/>
      <c r="L619" s="119"/>
      <c r="V619" s="119"/>
      <c r="AF619" s="119"/>
      <c r="AP619" s="119"/>
      <c r="AZ619" s="119"/>
      <c r="BA619" s="119"/>
      <c r="BJ619" s="119"/>
      <c r="BT619" s="119"/>
      <c r="CD619" s="119"/>
      <c r="CN619" s="119"/>
      <c r="CX619" s="119"/>
      <c r="DH619" s="119"/>
      <c r="DR619" s="119"/>
      <c r="EB619" s="119"/>
      <c r="EL619" s="119"/>
      <c r="EV619" s="119"/>
      <c r="FF619" s="119"/>
      <c r="FP619" s="119"/>
      <c r="FZ619" s="119"/>
      <c r="GJ619" s="119"/>
      <c r="GT619" s="119"/>
      <c r="HD619" s="119"/>
      <c r="HN619" s="119"/>
      <c r="HX619" s="119"/>
    </row>
    <row xmlns:x14ac="http://schemas.microsoft.com/office/spreadsheetml/2009/9/ac" r="620" s="3" customFormat="true" x14ac:dyDescent="0.25">
      <c r="A620" s="375"/>
      <c r="B620" s="119"/>
      <c r="L620" s="119"/>
      <c r="V620" s="119"/>
      <c r="AF620" s="119"/>
      <c r="AP620" s="119"/>
      <c r="AZ620" s="119"/>
      <c r="BA620" s="119"/>
      <c r="BJ620" s="119"/>
      <c r="BT620" s="119"/>
      <c r="CD620" s="119"/>
      <c r="CN620" s="119"/>
      <c r="CX620" s="119"/>
      <c r="DH620" s="119"/>
      <c r="DR620" s="119"/>
      <c r="EB620" s="119"/>
      <c r="EL620" s="119"/>
      <c r="EV620" s="119"/>
      <c r="FF620" s="119"/>
      <c r="FP620" s="119"/>
      <c r="FZ620" s="119"/>
      <c r="GJ620" s="119"/>
      <c r="GT620" s="119"/>
      <c r="HD620" s="119"/>
      <c r="HN620" s="119"/>
      <c r="HX620" s="119"/>
    </row>
    <row xmlns:x14ac="http://schemas.microsoft.com/office/spreadsheetml/2009/9/ac" r="621" s="3" customFormat="true" x14ac:dyDescent="0.25">
      <c r="A621" s="375"/>
      <c r="B621" s="119"/>
      <c r="L621" s="119"/>
      <c r="V621" s="119"/>
      <c r="AF621" s="119"/>
      <c r="AP621" s="119"/>
      <c r="AZ621" s="119"/>
      <c r="BA621" s="119"/>
      <c r="BJ621" s="119"/>
      <c r="BT621" s="119"/>
      <c r="CD621" s="119"/>
      <c r="CN621" s="119"/>
      <c r="CX621" s="119"/>
      <c r="DH621" s="119"/>
      <c r="DR621" s="119"/>
      <c r="EB621" s="119"/>
      <c r="EL621" s="119"/>
      <c r="EV621" s="119"/>
      <c r="FF621" s="119"/>
      <c r="FP621" s="119"/>
      <c r="FZ621" s="119"/>
      <c r="GJ621" s="119"/>
      <c r="GT621" s="119"/>
      <c r="HD621" s="119"/>
      <c r="HN621" s="119"/>
      <c r="HX621" s="119"/>
    </row>
    <row xmlns:x14ac="http://schemas.microsoft.com/office/spreadsheetml/2009/9/ac" r="622" s="3" customFormat="true" x14ac:dyDescent="0.25">
      <c r="A622" s="375"/>
      <c r="B622" s="119"/>
      <c r="L622" s="119"/>
      <c r="V622" s="119"/>
      <c r="AF622" s="119"/>
      <c r="AP622" s="119"/>
      <c r="AZ622" s="119"/>
      <c r="BA622" s="119"/>
      <c r="BJ622" s="119"/>
      <c r="BT622" s="119"/>
      <c r="CD622" s="119"/>
      <c r="CN622" s="119"/>
      <c r="CX622" s="119"/>
      <c r="DH622" s="119"/>
      <c r="DR622" s="119"/>
      <c r="EB622" s="119"/>
      <c r="EL622" s="119"/>
      <c r="EV622" s="119"/>
      <c r="FF622" s="119"/>
      <c r="FP622" s="119"/>
      <c r="FZ622" s="119"/>
      <c r="GJ622" s="119"/>
      <c r="GT622" s="119"/>
      <c r="HD622" s="119"/>
      <c r="HN622" s="119"/>
      <c r="HX622" s="119"/>
    </row>
    <row xmlns:x14ac="http://schemas.microsoft.com/office/spreadsheetml/2009/9/ac" r="623" s="3" customFormat="true" x14ac:dyDescent="0.25">
      <c r="A623" s="375"/>
      <c r="B623" s="119"/>
      <c r="L623" s="119"/>
      <c r="V623" s="119"/>
      <c r="AF623" s="119"/>
      <c r="AP623" s="119"/>
      <c r="AZ623" s="119"/>
      <c r="BA623" s="119"/>
      <c r="BJ623" s="119"/>
      <c r="BT623" s="119"/>
      <c r="CD623" s="119"/>
      <c r="CN623" s="119"/>
      <c r="CX623" s="119"/>
      <c r="DH623" s="119"/>
      <c r="DR623" s="119"/>
      <c r="EB623" s="119"/>
      <c r="EL623" s="119"/>
      <c r="EV623" s="119"/>
      <c r="FF623" s="119"/>
      <c r="FP623" s="119"/>
      <c r="FZ623" s="119"/>
      <c r="GJ623" s="119"/>
      <c r="GT623" s="119"/>
      <c r="HD623" s="119"/>
      <c r="HN623" s="119"/>
      <c r="HX623" s="119"/>
    </row>
    <row xmlns:x14ac="http://schemas.microsoft.com/office/spreadsheetml/2009/9/ac" r="624" s="3" customFormat="true" x14ac:dyDescent="0.25">
      <c r="A624" s="375"/>
      <c r="B624" s="119"/>
      <c r="L624" s="119"/>
      <c r="V624" s="119"/>
      <c r="AF624" s="119"/>
      <c r="AP624" s="119"/>
      <c r="AZ624" s="119"/>
      <c r="BA624" s="119"/>
      <c r="BJ624" s="119"/>
      <c r="BT624" s="119"/>
      <c r="CD624" s="119"/>
      <c r="CN624" s="119"/>
      <c r="CX624" s="119"/>
      <c r="DH624" s="119"/>
      <c r="DR624" s="119"/>
      <c r="EB624" s="119"/>
      <c r="EL624" s="119"/>
      <c r="EV624" s="119"/>
      <c r="FF624" s="119"/>
      <c r="FP624" s="119"/>
      <c r="FZ624" s="119"/>
      <c r="GJ624" s="119"/>
      <c r="GT624" s="119"/>
      <c r="HD624" s="119"/>
      <c r="HN624" s="119"/>
      <c r="HX624" s="119"/>
    </row>
    <row xmlns:x14ac="http://schemas.microsoft.com/office/spreadsheetml/2009/9/ac" r="625" s="3" customFormat="true" x14ac:dyDescent="0.25">
      <c r="A625" s="375"/>
      <c r="B625" s="119"/>
      <c r="L625" s="119"/>
      <c r="V625" s="119"/>
      <c r="AF625" s="119"/>
      <c r="AP625" s="119"/>
      <c r="AZ625" s="119"/>
      <c r="BA625" s="119"/>
      <c r="BJ625" s="119"/>
      <c r="BT625" s="119"/>
      <c r="CD625" s="119"/>
      <c r="CN625" s="119"/>
      <c r="CX625" s="119"/>
      <c r="DH625" s="119"/>
      <c r="DR625" s="119"/>
      <c r="EB625" s="119"/>
      <c r="EL625" s="119"/>
      <c r="EV625" s="119"/>
      <c r="FF625" s="119"/>
      <c r="FP625" s="119"/>
      <c r="FZ625" s="119"/>
      <c r="GJ625" s="119"/>
      <c r="GT625" s="119"/>
      <c r="HD625" s="119"/>
      <c r="HN625" s="119"/>
      <c r="HX625" s="119"/>
    </row>
    <row xmlns:x14ac="http://schemas.microsoft.com/office/spreadsheetml/2009/9/ac" r="626" s="3" customFormat="true" x14ac:dyDescent="0.25">
      <c r="A626" s="375"/>
      <c r="B626" s="119"/>
      <c r="L626" s="119"/>
      <c r="V626" s="119"/>
      <c r="AF626" s="119"/>
      <c r="AP626" s="119"/>
      <c r="AZ626" s="119"/>
      <c r="BA626" s="119"/>
      <c r="BJ626" s="119"/>
      <c r="BT626" s="119"/>
      <c r="CD626" s="119"/>
      <c r="CN626" s="119"/>
      <c r="CX626" s="119"/>
      <c r="DH626" s="119"/>
      <c r="DR626" s="119"/>
      <c r="EB626" s="119"/>
      <c r="EL626" s="119"/>
      <c r="EV626" s="119"/>
      <c r="FF626" s="119"/>
      <c r="FP626" s="119"/>
      <c r="FZ626" s="119"/>
      <c r="GJ626" s="119"/>
      <c r="GT626" s="119"/>
      <c r="HD626" s="119"/>
      <c r="HN626" s="119"/>
      <c r="HX626" s="119"/>
    </row>
    <row xmlns:x14ac="http://schemas.microsoft.com/office/spreadsheetml/2009/9/ac" r="627" s="3" customFormat="true" x14ac:dyDescent="0.25">
      <c r="A627" s="375"/>
      <c r="B627" s="119"/>
      <c r="L627" s="119"/>
      <c r="V627" s="119"/>
      <c r="AF627" s="119"/>
      <c r="AP627" s="119"/>
      <c r="AZ627" s="119"/>
      <c r="BA627" s="119"/>
      <c r="BJ627" s="119"/>
      <c r="BT627" s="119"/>
      <c r="CD627" s="119"/>
      <c r="CN627" s="119"/>
      <c r="CX627" s="119"/>
      <c r="DH627" s="119"/>
      <c r="DR627" s="119"/>
      <c r="EB627" s="119"/>
      <c r="EL627" s="119"/>
      <c r="EV627" s="119"/>
      <c r="FF627" s="119"/>
      <c r="FP627" s="119"/>
      <c r="FZ627" s="119"/>
      <c r="GJ627" s="119"/>
      <c r="GT627" s="119"/>
      <c r="HD627" s="119"/>
      <c r="HN627" s="119"/>
      <c r="HX627" s="119"/>
    </row>
    <row xmlns:x14ac="http://schemas.microsoft.com/office/spreadsheetml/2009/9/ac" r="628" s="3" customFormat="true" x14ac:dyDescent="0.25">
      <c r="A628" s="375"/>
      <c r="B628" s="119"/>
      <c r="L628" s="119"/>
      <c r="V628" s="119"/>
      <c r="AF628" s="119"/>
      <c r="AP628" s="119"/>
      <c r="AZ628" s="119"/>
      <c r="BA628" s="119"/>
      <c r="BJ628" s="119"/>
      <c r="BT628" s="119"/>
      <c r="CD628" s="119"/>
      <c r="CN628" s="119"/>
      <c r="CX628" s="119"/>
      <c r="DH628" s="119"/>
      <c r="DR628" s="119"/>
      <c r="EB628" s="119"/>
      <c r="EL628" s="119"/>
      <c r="EV628" s="119"/>
      <c r="FF628" s="119"/>
      <c r="FP628" s="119"/>
      <c r="FZ628" s="119"/>
      <c r="GJ628" s="119"/>
      <c r="GT628" s="119"/>
      <c r="HD628" s="119"/>
      <c r="HN628" s="119"/>
      <c r="HX628" s="119"/>
    </row>
    <row xmlns:x14ac="http://schemas.microsoft.com/office/spreadsheetml/2009/9/ac" r="629" s="3" customFormat="true" x14ac:dyDescent="0.25">
      <c r="A629" s="375"/>
      <c r="B629" s="119"/>
      <c r="L629" s="119"/>
      <c r="V629" s="119"/>
      <c r="AF629" s="119"/>
      <c r="AP629" s="119"/>
      <c r="AZ629" s="119"/>
      <c r="BA629" s="119"/>
      <c r="BJ629" s="119"/>
      <c r="BT629" s="119"/>
      <c r="CD629" s="119"/>
      <c r="CN629" s="119"/>
      <c r="CX629" s="119"/>
      <c r="DH629" s="119"/>
      <c r="DR629" s="119"/>
      <c r="EB629" s="119"/>
      <c r="EL629" s="119"/>
      <c r="EV629" s="119"/>
      <c r="FF629" s="119"/>
      <c r="FP629" s="119"/>
      <c r="FZ629" s="119"/>
      <c r="GJ629" s="119"/>
      <c r="GT629" s="119"/>
      <c r="HD629" s="119"/>
      <c r="HN629" s="119"/>
      <c r="HX629" s="119"/>
    </row>
    <row xmlns:x14ac="http://schemas.microsoft.com/office/spreadsheetml/2009/9/ac" r="630" s="3" customFormat="true" x14ac:dyDescent="0.25">
      <c r="A630" s="375"/>
      <c r="B630" s="119"/>
      <c r="L630" s="119"/>
      <c r="V630" s="119"/>
      <c r="AF630" s="119"/>
      <c r="AP630" s="119"/>
      <c r="AZ630" s="119"/>
      <c r="BA630" s="119"/>
      <c r="BJ630" s="119"/>
      <c r="BT630" s="119"/>
      <c r="CD630" s="119"/>
      <c r="CN630" s="119"/>
      <c r="CX630" s="119"/>
      <c r="DH630" s="119"/>
      <c r="DR630" s="119"/>
      <c r="EB630" s="119"/>
      <c r="EL630" s="119"/>
      <c r="EV630" s="119"/>
      <c r="FF630" s="119"/>
      <c r="FP630" s="119"/>
      <c r="FZ630" s="119"/>
      <c r="GJ630" s="119"/>
      <c r="GT630" s="119"/>
      <c r="HD630" s="119"/>
      <c r="HN630" s="119"/>
      <c r="HX630" s="119"/>
    </row>
    <row xmlns:x14ac="http://schemas.microsoft.com/office/spreadsheetml/2009/9/ac" r="631" s="3" customFormat="true" x14ac:dyDescent="0.25">
      <c r="A631" s="375"/>
      <c r="B631" s="119"/>
      <c r="L631" s="119"/>
      <c r="V631" s="119"/>
      <c r="AF631" s="119"/>
      <c r="AP631" s="119"/>
      <c r="AZ631" s="119"/>
      <c r="BA631" s="119"/>
      <c r="BJ631" s="119"/>
      <c r="BT631" s="119"/>
      <c r="CD631" s="119"/>
      <c r="CN631" s="119"/>
      <c r="CX631" s="119"/>
      <c r="DH631" s="119"/>
      <c r="DR631" s="119"/>
      <c r="EB631" s="119"/>
      <c r="EL631" s="119"/>
      <c r="EV631" s="119"/>
      <c r="FF631" s="119"/>
      <c r="FP631" s="119"/>
      <c r="FZ631" s="119"/>
      <c r="GJ631" s="119"/>
      <c r="GT631" s="119"/>
      <c r="HD631" s="119"/>
      <c r="HN631" s="119"/>
      <c r="HX631" s="119"/>
    </row>
    <row xmlns:x14ac="http://schemas.microsoft.com/office/spreadsheetml/2009/9/ac" r="632" s="3" customFormat="true" x14ac:dyDescent="0.25">
      <c r="A632" s="375"/>
      <c r="B632" s="119"/>
      <c r="L632" s="119"/>
      <c r="V632" s="119"/>
      <c r="AF632" s="119"/>
      <c r="AP632" s="119"/>
      <c r="AZ632" s="119"/>
      <c r="BA632" s="119"/>
      <c r="BJ632" s="119"/>
      <c r="BT632" s="119"/>
      <c r="CD632" s="119"/>
      <c r="CN632" s="119"/>
      <c r="CX632" s="119"/>
      <c r="DH632" s="119"/>
      <c r="DR632" s="119"/>
      <c r="EB632" s="119"/>
      <c r="EL632" s="119"/>
      <c r="EV632" s="119"/>
      <c r="FF632" s="119"/>
      <c r="FP632" s="119"/>
      <c r="FZ632" s="119"/>
      <c r="GJ632" s="119"/>
      <c r="GT632" s="119"/>
      <c r="HD632" s="119"/>
      <c r="HN632" s="119"/>
      <c r="HX632" s="119"/>
    </row>
    <row xmlns:x14ac="http://schemas.microsoft.com/office/spreadsheetml/2009/9/ac" r="633" s="3" customFormat="true" x14ac:dyDescent="0.25">
      <c r="A633" s="375"/>
      <c r="B633" s="119"/>
      <c r="L633" s="119"/>
      <c r="V633" s="119"/>
      <c r="AF633" s="119"/>
      <c r="AP633" s="119"/>
      <c r="AZ633" s="119"/>
      <c r="BA633" s="119"/>
      <c r="BJ633" s="119"/>
      <c r="BT633" s="119"/>
      <c r="CD633" s="119"/>
      <c r="CN633" s="119"/>
      <c r="CX633" s="119"/>
      <c r="DH633" s="119"/>
      <c r="DR633" s="119"/>
      <c r="EB633" s="119"/>
      <c r="EL633" s="119"/>
      <c r="EV633" s="119"/>
      <c r="FF633" s="119"/>
      <c r="FP633" s="119"/>
      <c r="FZ633" s="119"/>
      <c r="GJ633" s="119"/>
      <c r="GT633" s="119"/>
      <c r="HD633" s="119"/>
      <c r="HN633" s="119"/>
      <c r="HX633" s="119"/>
    </row>
    <row xmlns:x14ac="http://schemas.microsoft.com/office/spreadsheetml/2009/9/ac" r="634" s="3" customFormat="true" x14ac:dyDescent="0.25">
      <c r="A634" s="375"/>
      <c r="B634" s="119"/>
      <c r="L634" s="119"/>
      <c r="V634" s="119"/>
      <c r="AF634" s="119"/>
      <c r="AP634" s="119"/>
      <c r="AZ634" s="119"/>
      <c r="BA634" s="119"/>
      <c r="BJ634" s="119"/>
      <c r="BT634" s="119"/>
      <c r="CD634" s="119"/>
      <c r="CN634" s="119"/>
      <c r="CX634" s="119"/>
      <c r="DH634" s="119"/>
      <c r="DR634" s="119"/>
      <c r="EB634" s="119"/>
      <c r="EL634" s="119"/>
      <c r="EV634" s="119"/>
      <c r="FF634" s="119"/>
      <c r="FP634" s="119"/>
      <c r="FZ634" s="119"/>
      <c r="GJ634" s="119"/>
      <c r="GT634" s="119"/>
      <c r="HD634" s="119"/>
      <c r="HN634" s="119"/>
      <c r="HX634" s="119"/>
    </row>
    <row xmlns:x14ac="http://schemas.microsoft.com/office/spreadsheetml/2009/9/ac" r="635" s="3" customFormat="true" x14ac:dyDescent="0.25">
      <c r="A635" s="375"/>
      <c r="B635" s="119"/>
      <c r="L635" s="119"/>
      <c r="V635" s="119"/>
      <c r="AF635" s="119"/>
      <c r="AP635" s="119"/>
      <c r="AZ635" s="119"/>
      <c r="BA635" s="119"/>
      <c r="BJ635" s="119"/>
      <c r="BT635" s="119"/>
      <c r="CD635" s="119"/>
      <c r="CN635" s="119"/>
      <c r="CX635" s="119"/>
      <c r="DH635" s="119"/>
      <c r="DR635" s="119"/>
      <c r="EB635" s="119"/>
      <c r="EL635" s="119"/>
      <c r="EV635" s="119"/>
      <c r="FF635" s="119"/>
      <c r="FP635" s="119"/>
      <c r="FZ635" s="119"/>
      <c r="GJ635" s="119"/>
      <c r="GT635" s="119"/>
      <c r="HD635" s="119"/>
      <c r="HN635" s="119"/>
      <c r="HX635" s="119"/>
    </row>
    <row xmlns:x14ac="http://schemas.microsoft.com/office/spreadsheetml/2009/9/ac" r="636" s="3" customFormat="true" x14ac:dyDescent="0.25">
      <c r="A636" s="375"/>
      <c r="B636" s="119"/>
      <c r="L636" s="119"/>
      <c r="V636" s="119"/>
      <c r="AF636" s="119"/>
      <c r="AP636" s="119"/>
      <c r="AZ636" s="119"/>
      <c r="BA636" s="119"/>
      <c r="BJ636" s="119"/>
      <c r="BT636" s="119"/>
      <c r="CD636" s="119"/>
      <c r="CN636" s="119"/>
      <c r="CX636" s="119"/>
      <c r="DH636" s="119"/>
      <c r="DR636" s="119"/>
      <c r="EB636" s="119"/>
      <c r="EL636" s="119"/>
      <c r="EV636" s="119"/>
      <c r="FF636" s="119"/>
      <c r="FP636" s="119"/>
      <c r="FZ636" s="119"/>
      <c r="GJ636" s="119"/>
      <c r="GT636" s="119"/>
      <c r="HD636" s="119"/>
      <c r="HN636" s="119"/>
      <c r="HX636" s="119"/>
    </row>
    <row xmlns:x14ac="http://schemas.microsoft.com/office/spreadsheetml/2009/9/ac" r="637" s="3" customFormat="true" x14ac:dyDescent="0.25">
      <c r="A637" s="375"/>
      <c r="B637" s="119"/>
      <c r="L637" s="119"/>
      <c r="V637" s="119"/>
      <c r="AF637" s="119"/>
      <c r="AP637" s="119"/>
      <c r="AZ637" s="119"/>
      <c r="BA637" s="119"/>
      <c r="BJ637" s="119"/>
      <c r="BT637" s="119"/>
      <c r="CD637" s="119"/>
      <c r="CN637" s="119"/>
      <c r="CX637" s="119"/>
      <c r="DH637" s="119"/>
      <c r="DR637" s="119"/>
      <c r="EB637" s="119"/>
      <c r="EL637" s="119"/>
      <c r="EV637" s="119"/>
      <c r="FF637" s="119"/>
      <c r="FP637" s="119"/>
      <c r="FZ637" s="119"/>
      <c r="GJ637" s="119"/>
      <c r="GT637" s="119"/>
      <c r="HD637" s="119"/>
      <c r="HN637" s="119"/>
      <c r="HX637" s="119"/>
    </row>
    <row xmlns:x14ac="http://schemas.microsoft.com/office/spreadsheetml/2009/9/ac" r="638" s="3" customFormat="true" x14ac:dyDescent="0.25">
      <c r="A638" s="375"/>
      <c r="B638" s="119"/>
      <c r="L638" s="119"/>
      <c r="V638" s="119"/>
      <c r="AF638" s="119"/>
      <c r="AP638" s="119"/>
      <c r="AZ638" s="119"/>
      <c r="BA638" s="119"/>
      <c r="BJ638" s="119"/>
      <c r="BT638" s="119"/>
      <c r="CD638" s="119"/>
      <c r="CN638" s="119"/>
      <c r="CX638" s="119"/>
      <c r="DH638" s="119"/>
      <c r="DR638" s="119"/>
      <c r="EB638" s="119"/>
      <c r="EL638" s="119"/>
      <c r="EV638" s="119"/>
      <c r="FF638" s="119"/>
      <c r="FP638" s="119"/>
      <c r="FZ638" s="119"/>
      <c r="GJ638" s="119"/>
      <c r="GT638" s="119"/>
      <c r="HD638" s="119"/>
      <c r="HN638" s="119"/>
      <c r="HX638" s="119"/>
    </row>
    <row xmlns:x14ac="http://schemas.microsoft.com/office/spreadsheetml/2009/9/ac" r="639" s="3" customFormat="true" x14ac:dyDescent="0.25">
      <c r="A639" s="375"/>
      <c r="B639" s="119"/>
      <c r="L639" s="119"/>
      <c r="V639" s="119"/>
      <c r="AF639" s="119"/>
      <c r="AP639" s="119"/>
      <c r="AZ639" s="119"/>
      <c r="BA639" s="119"/>
      <c r="BJ639" s="119"/>
      <c r="BT639" s="119"/>
      <c r="CD639" s="119"/>
      <c r="CN639" s="119"/>
      <c r="CX639" s="119"/>
      <c r="DH639" s="119"/>
      <c r="DR639" s="119"/>
      <c r="EB639" s="119"/>
      <c r="EL639" s="119"/>
      <c r="EV639" s="119"/>
      <c r="FF639" s="119"/>
      <c r="FP639" s="119"/>
      <c r="FZ639" s="119"/>
      <c r="GJ639" s="119"/>
      <c r="GT639" s="119"/>
      <c r="HD639" s="119"/>
      <c r="HN639" s="119"/>
      <c r="HX639" s="119"/>
    </row>
    <row xmlns:x14ac="http://schemas.microsoft.com/office/spreadsheetml/2009/9/ac" r="640" s="3" customFormat="true" x14ac:dyDescent="0.25">
      <c r="A640" s="375"/>
      <c r="B640" s="119"/>
      <c r="L640" s="119"/>
      <c r="V640" s="119"/>
      <c r="AF640" s="119"/>
      <c r="AP640" s="119"/>
      <c r="AZ640" s="119"/>
      <c r="BA640" s="119"/>
      <c r="BJ640" s="119"/>
      <c r="BT640" s="119"/>
      <c r="CD640" s="119"/>
      <c r="CN640" s="119"/>
      <c r="CX640" s="119"/>
      <c r="DH640" s="119"/>
      <c r="DR640" s="119"/>
      <c r="EB640" s="119"/>
      <c r="EL640" s="119"/>
      <c r="EV640" s="119"/>
      <c r="FF640" s="119"/>
      <c r="FP640" s="119"/>
      <c r="FZ640" s="119"/>
      <c r="GJ640" s="119"/>
      <c r="GT640" s="119"/>
      <c r="HD640" s="119"/>
      <c r="HN640" s="119"/>
      <c r="HX640" s="119"/>
    </row>
  </sheetData>
  <mergeCells count="13">
    <mergeCell ref="CO27:CU27"/>
    <mergeCell ref="CY27:DE27"/>
    <mergeCell ref="DI27:DO27"/>
    <mergeCell ref="A2:A3"/>
    <mergeCell ref="CE27:CK27"/>
    <mergeCell ref="BU27:CA27"/>
    <mergeCell ref="BK27:BQ27"/>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 ref="A11" location="myrangeS7" display="myrangeS7"/>
    <hyperlink ref="A12" location="myrangeS8" display="myrangeS8"/>
    <hyperlink ref="A13" location="myrangeS9" display="myrangeS9"/>
    <hyperlink ref="A14" location="myrangeS10" display="myrangeS10"/>
    <hyperlink ref="A15" location="myrangeS11" display="myrangeS11"/>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36</vt:i4>
      </vt:variant>
    </vt:vector>
  </HeadingPairs>
  <TitlesOfParts>
    <vt:vector size="48"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myrangeH10</vt:lpstr>
      <vt:lpstr>myrangeH11</vt:lpstr>
      <vt:lpstr>myrangeH2</vt:lpstr>
      <vt:lpstr>myrangeH3</vt:lpstr>
      <vt:lpstr>myrangeH4</vt:lpstr>
      <vt:lpstr>myrangeH5</vt:lpstr>
      <vt:lpstr>myrangeH6</vt:lpstr>
      <vt:lpstr>myrangeH7</vt:lpstr>
      <vt:lpstr>myrangeH8</vt:lpstr>
      <vt:lpstr>myrangeH9</vt:lpstr>
      <vt:lpstr>myrangeS0</vt:lpstr>
      <vt:lpstr>myrangeS1</vt:lpstr>
      <vt:lpstr>myrangeS10</vt:lpstr>
      <vt:lpstr>myrangeS11</vt:lpstr>
      <vt:lpstr>myrangeS2</vt:lpstr>
      <vt:lpstr>myrangeS3</vt:lpstr>
      <vt:lpstr>myrangeS4</vt:lpstr>
      <vt:lpstr>myrangeS5</vt:lpstr>
      <vt:lpstr>myrangeS6</vt:lpstr>
      <vt:lpstr>myrangeS7</vt:lpstr>
      <vt:lpstr>myrangeS8</vt:lpstr>
      <vt:lpstr>myrangeS9</vt:lpstr>
      <vt:lpstr>myrangeW0</vt:lpstr>
      <vt:lpstr>myrangeW1</vt:lpstr>
      <vt:lpstr>myrangeW10</vt:lpstr>
      <vt:lpstr>myrangeW11</vt:lpstr>
      <vt:lpstr>myrangeW2</vt:lpstr>
      <vt:lpstr>myrangeW3</vt:lpstr>
      <vt:lpstr>myrangeW4</vt:lpstr>
      <vt:lpstr>myrangeW5</vt:lpstr>
      <vt:lpstr>myrangeW6</vt:lpstr>
      <vt:lpstr>myrangeW7</vt:lpstr>
      <vt:lpstr>myrangeW8</vt:lpstr>
      <vt:lpstr>myrangeW9</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2024-04-24T06:14:41Z</dcterms:modified>
</cp:coreProperties>
</file>